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192.168.100.10\Documentos\chuerta\Desktop\COMPRAHO21\HO21 BOUTIQUE\"/>
    </mc:Choice>
  </mc:AlternateContent>
  <xr:revisionPtr revIDLastSave="0" documentId="13_ncr:1_{286ADA83-8110-4C5E-B9D6-B3F167D9E5BF}" xr6:coauthVersionLast="45" xr6:coauthVersionMax="46" xr10:uidLastSave="{00000000-0000-0000-0000-000000000000}"/>
  <bookViews>
    <workbookView xWindow="-120" yWindow="-120" windowWidth="20640" windowHeight="11160" xr2:uid="{D1C08ED7-0F65-489E-A73E-AFD98A69B9CF}"/>
  </bookViews>
  <sheets>
    <sheet name="1. ARCHIVO COMPRA" sheetId="1" r:id="rId1"/>
    <sheet name="Sheet1" sheetId="6" r:id="rId2"/>
    <sheet name="2. CONTROL COMPRA" sheetId="2" r:id="rId3"/>
    <sheet name="3.PARAMETROS" sheetId="4" r:id="rId4"/>
    <sheet name="RAM costing" sheetId="5" r:id="rId5"/>
  </sheets>
  <externalReferences>
    <externalReference r:id="rId6"/>
    <externalReference r:id="rId7"/>
    <externalReference r:id="rId8"/>
    <externalReference r:id="rId9"/>
  </externalReferences>
  <definedNames>
    <definedName name="_xlnm._FilterDatabase" localSheetId="0" hidden="1">'1. ARCHIVO COMPRA'!$A$14:$CE$1299</definedName>
    <definedName name="_xlnm._FilterDatabase" localSheetId="3" hidden="1">'3.PARAMETROS'!$O$2:$R$24</definedName>
    <definedName name="_xlnm._FilterDatabase" localSheetId="1" hidden="1">Sheet1!$A$1:$Z$151</definedName>
    <definedName name="buy" localSheetId="4">#REF!</definedName>
    <definedName name="buy">#REF!</definedName>
    <definedName name="CHECAR">#REF!</definedName>
    <definedName name="check" localSheetId="4">#REF!</definedName>
    <definedName name="check">#REF!</definedName>
    <definedName name="checkyc" localSheetId="4">#REF!</definedName>
    <definedName name="checkyc">#REF!</definedName>
    <definedName name="CicloVida" localSheetId="4">[1]Listas!$C$2:$C$6</definedName>
    <definedName name="CicloVida">[2]Listas!$C$2:$C$6</definedName>
    <definedName name="COMPRA">#REF!</definedName>
    <definedName name="cost" localSheetId="4">#REF!</definedName>
    <definedName name="cost">#REF!</definedName>
    <definedName name="delmens" localSheetId="4">#REF!</definedName>
    <definedName name="delmens">#REF!</definedName>
    <definedName name="FINAL" localSheetId="4">#REF!</definedName>
    <definedName name="FINAL">#REF!</definedName>
    <definedName name="J" localSheetId="4">#REF!</definedName>
    <definedName name="J">#REF!</definedName>
    <definedName name="JN" localSheetId="4">#REF!</definedName>
    <definedName name="JN">#REF!</definedName>
    <definedName name="MEN" localSheetId="4">#REF!</definedName>
    <definedName name="MEN">#REF!</definedName>
    <definedName name="mens" localSheetId="4">#REF!</definedName>
    <definedName name="mens">#REF!</definedName>
    <definedName name="mensstyles" localSheetId="4">#REF!</definedName>
    <definedName name="mensstyles">#REF!</definedName>
    <definedName name="MENSWOW" localSheetId="4">#REF!</definedName>
    <definedName name="MENSWOW">#REF!</definedName>
    <definedName name="MNRR" localSheetId="4">#REF!</definedName>
    <definedName name="MNRR">#REF!</definedName>
    <definedName name="PENINGMENS" localSheetId="4">#REF!</definedName>
    <definedName name="PENINGMENS">#REF!</definedName>
    <definedName name="RangoPrecio" localSheetId="4">[1]Listas!$E$2:$E$5</definedName>
    <definedName name="RangoPrecio">[2]Listas!$E$2:$E$5</definedName>
    <definedName name="RETAILS" localSheetId="4">#REF!</definedName>
    <definedName name="RETAILS">#REF!</definedName>
    <definedName name="tagmens" localSheetId="4">#REF!</definedName>
    <definedName name="tagmens">#REF!</definedName>
    <definedName name="TIEN">'3.PARAMETROS'!#REF!</definedName>
    <definedName name="tiendas">'3.PARAMETROS'!#REF!</definedName>
    <definedName name="TIPO_PROD" localSheetId="4">[1]Listas!$E$26:$E$28</definedName>
    <definedName name="TIPO_PROD">[2]Listas!$E$26:$E$28</definedName>
    <definedName name="tmcfob" localSheetId="4">#REF!</definedName>
    <definedName name="tmcfob">#REF!</definedName>
    <definedName name="units" localSheetId="4">#REF!</definedName>
    <definedName name="units">#REF!</definedName>
    <definedName name="yc" localSheetId="4">#REF!</definedName>
    <definedName name="yc">#REF!</definedName>
    <definedName name="YCASSORTMENT" localSheetId="4">#REF!</definedName>
    <definedName name="YCASSORTMENT">#REF!</definedName>
    <definedName name="yccal" localSheetId="4">#REF!</definedName>
    <definedName name="yccal">#REF!</definedName>
    <definedName name="YCDATA2" localSheetId="4">#REF!</definedName>
    <definedName name="YCDATA2">#REF!</definedName>
    <definedName name="ycr" localSheetId="4">#REF!</definedName>
    <definedName name="ycr">#REF!</definedName>
    <definedName name="YCRR" localSheetId="4">#REF!</definedName>
    <definedName name="YCRR">#REF!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20" i="1" l="1"/>
  <c r="CA20" i="1" s="1"/>
  <c r="BZ1003" i="1"/>
  <c r="BZ1002" i="1"/>
  <c r="BZ958" i="1"/>
  <c r="BZ957" i="1"/>
  <c r="CA957" i="1" s="1"/>
  <c r="BZ956" i="1"/>
  <c r="BZ955" i="1"/>
  <c r="BZ865" i="1"/>
  <c r="CA865" i="1" s="1"/>
  <c r="BZ864" i="1"/>
  <c r="BZ863" i="1"/>
  <c r="BZ840" i="1"/>
  <c r="BZ839" i="1"/>
  <c r="BZ838" i="1"/>
  <c r="BZ837" i="1"/>
  <c r="BZ738" i="1"/>
  <c r="CA738" i="1" s="1"/>
  <c r="BZ736" i="1"/>
  <c r="BZ708" i="1"/>
  <c r="CA708" i="1" s="1"/>
  <c r="BZ707" i="1"/>
  <c r="BZ706" i="1"/>
  <c r="BZ705" i="1"/>
  <c r="CA705" i="1" s="1"/>
  <c r="BZ704" i="1"/>
  <c r="BZ366" i="1"/>
  <c r="BZ365" i="1"/>
  <c r="CA365" i="1" s="1"/>
  <c r="BZ364" i="1"/>
  <c r="CA364" i="1" s="1"/>
  <c r="BZ363" i="1"/>
  <c r="CA363" i="1" s="1"/>
  <c r="BZ362" i="1"/>
  <c r="BZ361" i="1"/>
  <c r="BZ353" i="1"/>
  <c r="CA353" i="1" s="1"/>
  <c r="BZ352" i="1"/>
  <c r="BZ351" i="1"/>
  <c r="BZ350" i="1"/>
  <c r="BZ332" i="1"/>
  <c r="CA332" i="1" s="1"/>
  <c r="BZ331" i="1"/>
  <c r="CA331" i="1" s="1"/>
  <c r="BZ330" i="1"/>
  <c r="BZ329" i="1"/>
  <c r="BZ328" i="1"/>
  <c r="BZ327" i="1"/>
  <c r="BZ326" i="1"/>
  <c r="BZ325" i="1"/>
  <c r="CA325" i="1" s="1"/>
  <c r="BZ324" i="1"/>
  <c r="CA324" i="1" s="1"/>
  <c r="BZ323" i="1"/>
  <c r="CA323" i="1" s="1"/>
  <c r="BZ322" i="1"/>
  <c r="BZ321" i="1"/>
  <c r="BZ320" i="1"/>
  <c r="BZ319" i="1"/>
  <c r="BZ318" i="1"/>
  <c r="BZ317" i="1"/>
  <c r="CA317" i="1" s="1"/>
  <c r="BZ312" i="1"/>
  <c r="CA312" i="1" s="1"/>
  <c r="BZ311" i="1"/>
  <c r="BZ310" i="1"/>
  <c r="BZ309" i="1"/>
  <c r="BZ307" i="1"/>
  <c r="BZ306" i="1"/>
  <c r="CA306" i="1" s="1"/>
  <c r="BZ305" i="1"/>
  <c r="BZ304" i="1"/>
  <c r="CA304" i="1" s="1"/>
  <c r="BZ303" i="1"/>
  <c r="CA303" i="1" s="1"/>
  <c r="BZ302" i="1"/>
  <c r="BZ301" i="1"/>
  <c r="BZ300" i="1"/>
  <c r="BZ299" i="1"/>
  <c r="CA299" i="1" s="1"/>
  <c r="BZ298" i="1"/>
  <c r="BZ296" i="1"/>
  <c r="BZ295" i="1"/>
  <c r="CA295" i="1" s="1"/>
  <c r="BZ287" i="1"/>
  <c r="CA287" i="1" s="1"/>
  <c r="BZ286" i="1"/>
  <c r="BZ285" i="1"/>
  <c r="BZ284" i="1"/>
  <c r="BZ283" i="1"/>
  <c r="CA283" i="1" s="1"/>
  <c r="BZ282" i="1"/>
  <c r="BZ281" i="1"/>
  <c r="BZ280" i="1"/>
  <c r="BZ279" i="1"/>
  <c r="CA279" i="1" s="1"/>
  <c r="BZ277" i="1"/>
  <c r="BZ276" i="1"/>
  <c r="BZ275" i="1"/>
  <c r="BZ274" i="1"/>
  <c r="CA274" i="1" s="1"/>
  <c r="BZ273" i="1"/>
  <c r="BZ272" i="1"/>
  <c r="BZ271" i="1"/>
  <c r="CA271" i="1" s="1"/>
  <c r="BZ270" i="1"/>
  <c r="CA270" i="1" s="1"/>
  <c r="BZ269" i="1"/>
  <c r="BZ262" i="1"/>
  <c r="BZ261" i="1"/>
  <c r="BZ255" i="1"/>
  <c r="CA255" i="1" s="1"/>
  <c r="BZ254" i="1"/>
  <c r="CA254" i="1" s="1"/>
  <c r="BZ253" i="1"/>
  <c r="BZ250" i="1"/>
  <c r="CA250" i="1" s="1"/>
  <c r="BZ249" i="1"/>
  <c r="CA249" i="1" s="1"/>
  <c r="BZ248" i="1"/>
  <c r="CA248" i="1" s="1"/>
  <c r="BZ247" i="1"/>
  <c r="BZ246" i="1"/>
  <c r="BZ245" i="1"/>
  <c r="BZ244" i="1"/>
  <c r="BZ243" i="1"/>
  <c r="BZ242" i="1"/>
  <c r="CA242" i="1" s="1"/>
  <c r="BZ241" i="1"/>
  <c r="CA241" i="1" s="1"/>
  <c r="BZ240" i="1"/>
  <c r="CA240" i="1" s="1"/>
  <c r="BZ239" i="1"/>
  <c r="BZ238" i="1"/>
  <c r="BZ228" i="1"/>
  <c r="BZ227" i="1"/>
  <c r="BZ226" i="1"/>
  <c r="BZ225" i="1"/>
  <c r="CA225" i="1" s="1"/>
  <c r="BZ224" i="1"/>
  <c r="CA224" i="1" s="1"/>
  <c r="BZ223" i="1"/>
  <c r="CA223" i="1" s="1"/>
  <c r="BZ222" i="1"/>
  <c r="BZ207" i="1"/>
  <c r="BZ206" i="1"/>
  <c r="CA206" i="1" s="1"/>
  <c r="BZ205" i="1"/>
  <c r="CA205" i="1" s="1"/>
  <c r="BZ204" i="1"/>
  <c r="BZ203" i="1"/>
  <c r="BZ202" i="1"/>
  <c r="CA202" i="1" s="1"/>
  <c r="BZ189" i="1"/>
  <c r="CA189" i="1" s="1"/>
  <c r="BZ188" i="1"/>
  <c r="BZ187" i="1"/>
  <c r="BZ186" i="1"/>
  <c r="BZ185" i="1"/>
  <c r="CA185" i="1" s="1"/>
  <c r="BZ184" i="1"/>
  <c r="BZ180" i="1"/>
  <c r="CA180" i="1" s="1"/>
  <c r="BZ179" i="1"/>
  <c r="BZ178" i="1"/>
  <c r="CA178" i="1" s="1"/>
  <c r="BZ177" i="1"/>
  <c r="BZ176" i="1"/>
  <c r="BZ169" i="1"/>
  <c r="BZ168" i="1"/>
  <c r="BZ167" i="1"/>
  <c r="BZ166" i="1"/>
  <c r="BZ165" i="1"/>
  <c r="CA165" i="1" s="1"/>
  <c r="BZ164" i="1"/>
  <c r="CA164" i="1" s="1"/>
  <c r="BZ163" i="1"/>
  <c r="BZ162" i="1"/>
  <c r="BZ161" i="1"/>
  <c r="CA161" i="1" s="1"/>
  <c r="BZ160" i="1"/>
  <c r="BZ159" i="1"/>
  <c r="BZ151" i="1"/>
  <c r="BZ150" i="1"/>
  <c r="CA150" i="1" s="1"/>
  <c r="BZ149" i="1"/>
  <c r="CA149" i="1" s="1"/>
  <c r="BZ148" i="1"/>
  <c r="BZ147" i="1"/>
  <c r="BZ146" i="1"/>
  <c r="CA146" i="1" s="1"/>
  <c r="BZ145" i="1"/>
  <c r="BZ144" i="1"/>
  <c r="BZ143" i="1"/>
  <c r="BZ141" i="1"/>
  <c r="CA141" i="1" s="1"/>
  <c r="BZ140" i="1"/>
  <c r="CA140" i="1" s="1"/>
  <c r="BZ139" i="1"/>
  <c r="BZ138" i="1"/>
  <c r="BZ137" i="1"/>
  <c r="CA137" i="1" s="1"/>
  <c r="BZ136" i="1"/>
  <c r="CA136" i="1" s="1"/>
  <c r="BZ135" i="1"/>
  <c r="BZ128" i="1"/>
  <c r="CA128" i="1" s="1"/>
  <c r="BZ127" i="1"/>
  <c r="CA127" i="1" s="1"/>
  <c r="BZ126" i="1"/>
  <c r="CA126" i="1" s="1"/>
  <c r="BZ125" i="1"/>
  <c r="BZ124" i="1"/>
  <c r="BZ123" i="1"/>
  <c r="BZ122" i="1"/>
  <c r="CA122" i="1" s="1"/>
  <c r="BZ121" i="1"/>
  <c r="BZ120" i="1"/>
  <c r="BZ119" i="1"/>
  <c r="CA119" i="1" s="1"/>
  <c r="BZ118" i="1"/>
  <c r="CA118" i="1" s="1"/>
  <c r="BZ117" i="1"/>
  <c r="BZ110" i="1"/>
  <c r="BZ106" i="1"/>
  <c r="BZ105" i="1"/>
  <c r="CA105" i="1" s="1"/>
  <c r="BZ91" i="1"/>
  <c r="BZ83" i="1"/>
  <c r="BZ82" i="1"/>
  <c r="CA82" i="1" s="1"/>
  <c r="BZ81" i="1"/>
  <c r="CA81" i="1" s="1"/>
  <c r="BZ80" i="1"/>
  <c r="BZ79" i="1"/>
  <c r="BZ78" i="1"/>
  <c r="CA78" i="1" s="1"/>
  <c r="BZ68" i="1"/>
  <c r="BZ67" i="1"/>
  <c r="BZ66" i="1"/>
  <c r="BZ65" i="1"/>
  <c r="CA65" i="1" s="1"/>
  <c r="BZ63" i="1"/>
  <c r="CA63" i="1" s="1"/>
  <c r="BZ59" i="1"/>
  <c r="BZ57" i="1"/>
  <c r="BZ56" i="1"/>
  <c r="CA56" i="1" s="1"/>
  <c r="BZ55" i="1"/>
  <c r="BZ54" i="1"/>
  <c r="BZ52" i="1"/>
  <c r="CA52" i="1" s="1"/>
  <c r="BZ51" i="1"/>
  <c r="BZ50" i="1"/>
  <c r="CA50" i="1" s="1"/>
  <c r="BZ49" i="1"/>
  <c r="BZ48" i="1"/>
  <c r="BZ47" i="1"/>
  <c r="CA47" i="1" s="1"/>
  <c r="BZ46" i="1"/>
  <c r="BZ45" i="1"/>
  <c r="BZ44" i="1"/>
  <c r="CA44" i="1" s="1"/>
  <c r="BZ40" i="1"/>
  <c r="CA40" i="1" s="1"/>
  <c r="BZ39" i="1"/>
  <c r="CA39" i="1" s="1"/>
  <c r="BZ38" i="1"/>
  <c r="BZ37" i="1"/>
  <c r="BZ36" i="1"/>
  <c r="CA36" i="1" s="1"/>
  <c r="BZ31" i="1"/>
  <c r="CA31" i="1" s="1"/>
  <c r="BZ30" i="1"/>
  <c r="BZ29" i="1"/>
  <c r="CA29" i="1" s="1"/>
  <c r="BZ25" i="1"/>
  <c r="BZ24" i="1"/>
  <c r="CA24" i="1" s="1"/>
  <c r="BZ22" i="1"/>
  <c r="BZ21" i="1"/>
  <c r="BZ19" i="1"/>
  <c r="CA19" i="1" s="1"/>
  <c r="CB19" i="1"/>
  <c r="CB21" i="1"/>
  <c r="CB22" i="1"/>
  <c r="CB24" i="1"/>
  <c r="CB25" i="1"/>
  <c r="CB29" i="1"/>
  <c r="CB30" i="1"/>
  <c r="CB31" i="1"/>
  <c r="CB36" i="1"/>
  <c r="CB37" i="1"/>
  <c r="CB38" i="1"/>
  <c r="CB39" i="1"/>
  <c r="CB40" i="1"/>
  <c r="CB44" i="1"/>
  <c r="CB45" i="1"/>
  <c r="CB46" i="1"/>
  <c r="CB47" i="1"/>
  <c r="CB48" i="1"/>
  <c r="CB49" i="1"/>
  <c r="CB50" i="1"/>
  <c r="CB51" i="1"/>
  <c r="CB52" i="1"/>
  <c r="CB54" i="1"/>
  <c r="CB55" i="1"/>
  <c r="CB56" i="1"/>
  <c r="CB57" i="1"/>
  <c r="CB59" i="1"/>
  <c r="CB63" i="1"/>
  <c r="CB65" i="1"/>
  <c r="CB66" i="1"/>
  <c r="CB67" i="1"/>
  <c r="CB68" i="1"/>
  <c r="CB78" i="1"/>
  <c r="CB79" i="1"/>
  <c r="CB80" i="1"/>
  <c r="CB81" i="1"/>
  <c r="CB82" i="1"/>
  <c r="CB83" i="1"/>
  <c r="CB91" i="1"/>
  <c r="CB105" i="1"/>
  <c r="CB106" i="1"/>
  <c r="CB110" i="1"/>
  <c r="CB117" i="1"/>
  <c r="CB118" i="1"/>
  <c r="CB119" i="1"/>
  <c r="CB120" i="1"/>
  <c r="CB121" i="1"/>
  <c r="CB122" i="1"/>
  <c r="CB123" i="1"/>
  <c r="CB124" i="1"/>
  <c r="CB125" i="1"/>
  <c r="CB126" i="1"/>
  <c r="CB127" i="1"/>
  <c r="CB128" i="1"/>
  <c r="CB135" i="1"/>
  <c r="CB136" i="1"/>
  <c r="CB137" i="1"/>
  <c r="CB138" i="1"/>
  <c r="CB139" i="1"/>
  <c r="CB140" i="1"/>
  <c r="CB141" i="1"/>
  <c r="CB143" i="1"/>
  <c r="CB144" i="1"/>
  <c r="CB145" i="1"/>
  <c r="CB146" i="1"/>
  <c r="CB147" i="1"/>
  <c r="CB148" i="1"/>
  <c r="CB149" i="1"/>
  <c r="CB150" i="1"/>
  <c r="CB151" i="1"/>
  <c r="CB159" i="1"/>
  <c r="CB160" i="1"/>
  <c r="CB161" i="1"/>
  <c r="CB162" i="1"/>
  <c r="CB163" i="1"/>
  <c r="CB164" i="1"/>
  <c r="CB165" i="1"/>
  <c r="CB166" i="1"/>
  <c r="CB167" i="1"/>
  <c r="CB168" i="1"/>
  <c r="CB169" i="1"/>
  <c r="CB176" i="1"/>
  <c r="CB177" i="1"/>
  <c r="CB178" i="1"/>
  <c r="CB179" i="1"/>
  <c r="CB180" i="1"/>
  <c r="CB184" i="1"/>
  <c r="CB185" i="1"/>
  <c r="CB186" i="1"/>
  <c r="CB187" i="1"/>
  <c r="CB188" i="1"/>
  <c r="CB189" i="1"/>
  <c r="CB202" i="1"/>
  <c r="CB203" i="1"/>
  <c r="CB204" i="1"/>
  <c r="CB205" i="1"/>
  <c r="CB206" i="1"/>
  <c r="CB207" i="1"/>
  <c r="CB222" i="1"/>
  <c r="CB223" i="1"/>
  <c r="CB224" i="1"/>
  <c r="CB225" i="1"/>
  <c r="CB226" i="1"/>
  <c r="CB227" i="1"/>
  <c r="CB228" i="1"/>
  <c r="CB238" i="1"/>
  <c r="CB239" i="1"/>
  <c r="CB240" i="1"/>
  <c r="CB241" i="1"/>
  <c r="CB242" i="1"/>
  <c r="CB243" i="1"/>
  <c r="CB244" i="1"/>
  <c r="CB245" i="1"/>
  <c r="CB246" i="1"/>
  <c r="CB247" i="1"/>
  <c r="CB248" i="1"/>
  <c r="CB249" i="1"/>
  <c r="CB250" i="1"/>
  <c r="CB253" i="1"/>
  <c r="CB254" i="1"/>
  <c r="CB255" i="1"/>
  <c r="CB261" i="1"/>
  <c r="CB262" i="1"/>
  <c r="CB269" i="1"/>
  <c r="CB270" i="1"/>
  <c r="CB271" i="1"/>
  <c r="CB272" i="1"/>
  <c r="CB273" i="1"/>
  <c r="CB274" i="1"/>
  <c r="CB275" i="1"/>
  <c r="CB276" i="1"/>
  <c r="CB277" i="1"/>
  <c r="CB279" i="1"/>
  <c r="CB280" i="1"/>
  <c r="CB281" i="1"/>
  <c r="CB282" i="1"/>
  <c r="CB283" i="1"/>
  <c r="CB284" i="1"/>
  <c r="CB285" i="1"/>
  <c r="CB286" i="1"/>
  <c r="CB287" i="1"/>
  <c r="CB295" i="1"/>
  <c r="CB296" i="1"/>
  <c r="CB298" i="1"/>
  <c r="CB299" i="1"/>
  <c r="CB300" i="1"/>
  <c r="CB301" i="1"/>
  <c r="CB302" i="1"/>
  <c r="CB303" i="1"/>
  <c r="CB304" i="1"/>
  <c r="CB305" i="1"/>
  <c r="CB306" i="1"/>
  <c r="CB307" i="1"/>
  <c r="CB309" i="1"/>
  <c r="CB310" i="1"/>
  <c r="CB311" i="1"/>
  <c r="CB312" i="1"/>
  <c r="CB317" i="1"/>
  <c r="CB318" i="1"/>
  <c r="CB319" i="1"/>
  <c r="CB320" i="1"/>
  <c r="CB321" i="1"/>
  <c r="CB322" i="1"/>
  <c r="CB323" i="1"/>
  <c r="CB324" i="1"/>
  <c r="CB325" i="1"/>
  <c r="CB326" i="1"/>
  <c r="CB327" i="1"/>
  <c r="CB328" i="1"/>
  <c r="CB329" i="1"/>
  <c r="CB330" i="1"/>
  <c r="CB331" i="1"/>
  <c r="CB332" i="1"/>
  <c r="CB350" i="1"/>
  <c r="CB351" i="1"/>
  <c r="CB352" i="1"/>
  <c r="CB353" i="1"/>
  <c r="CB361" i="1"/>
  <c r="CB362" i="1"/>
  <c r="CB363" i="1"/>
  <c r="CB364" i="1"/>
  <c r="CB365" i="1"/>
  <c r="CB366" i="1"/>
  <c r="CB704" i="1"/>
  <c r="CB705" i="1"/>
  <c r="CB706" i="1"/>
  <c r="CB707" i="1"/>
  <c r="CB708" i="1"/>
  <c r="CB736" i="1"/>
  <c r="CB738" i="1"/>
  <c r="CB837" i="1"/>
  <c r="CB838" i="1"/>
  <c r="CB839" i="1"/>
  <c r="CB840" i="1"/>
  <c r="CB863" i="1"/>
  <c r="CB864" i="1"/>
  <c r="CB865" i="1"/>
  <c r="CB955" i="1"/>
  <c r="CB956" i="1"/>
  <c r="CB957" i="1"/>
  <c r="CB958" i="1"/>
  <c r="CB1002" i="1"/>
  <c r="CB1003" i="1"/>
  <c r="BZ16" i="1"/>
  <c r="CA16" i="1" s="1"/>
  <c r="BZ17" i="1"/>
  <c r="CA17" i="1" s="1"/>
  <c r="BZ18" i="1"/>
  <c r="CA18" i="1" s="1"/>
  <c r="CA21" i="1"/>
  <c r="CA22" i="1"/>
  <c r="BZ23" i="1"/>
  <c r="CA23" i="1" s="1"/>
  <c r="CA25" i="1"/>
  <c r="BZ26" i="1"/>
  <c r="CA26" i="1" s="1"/>
  <c r="BZ27" i="1"/>
  <c r="CA27" i="1" s="1"/>
  <c r="BZ28" i="1"/>
  <c r="CA28" i="1" s="1"/>
  <c r="CA30" i="1"/>
  <c r="BZ32" i="1"/>
  <c r="CA32" i="1" s="1"/>
  <c r="BZ33" i="1"/>
  <c r="CA33" i="1" s="1"/>
  <c r="BZ34" i="1"/>
  <c r="CA34" i="1" s="1"/>
  <c r="BZ35" i="1"/>
  <c r="CA35" i="1" s="1"/>
  <c r="CA37" i="1"/>
  <c r="CA38" i="1"/>
  <c r="BZ41" i="1"/>
  <c r="CA41" i="1" s="1"/>
  <c r="BZ42" i="1"/>
  <c r="CA42" i="1" s="1"/>
  <c r="BZ43" i="1"/>
  <c r="CA43" i="1" s="1"/>
  <c r="CA45" i="1"/>
  <c r="CA46" i="1"/>
  <c r="CA48" i="1"/>
  <c r="CA51" i="1"/>
  <c r="BZ53" i="1"/>
  <c r="CA53" i="1" s="1"/>
  <c r="CA54" i="1"/>
  <c r="CA55" i="1"/>
  <c r="BZ58" i="1"/>
  <c r="CA58" i="1" s="1"/>
  <c r="CA59" i="1"/>
  <c r="BZ60" i="1"/>
  <c r="CA60" i="1" s="1"/>
  <c r="BZ61" i="1"/>
  <c r="CA61" i="1" s="1"/>
  <c r="BZ62" i="1"/>
  <c r="CA62" i="1" s="1"/>
  <c r="BZ64" i="1"/>
  <c r="CA64" i="1" s="1"/>
  <c r="CA66" i="1"/>
  <c r="CA67" i="1"/>
  <c r="CA68" i="1"/>
  <c r="BZ69" i="1"/>
  <c r="CA69" i="1" s="1"/>
  <c r="BZ70" i="1"/>
  <c r="CA70" i="1" s="1"/>
  <c r="BZ71" i="1"/>
  <c r="CA71" i="1" s="1"/>
  <c r="BZ72" i="1"/>
  <c r="CA72" i="1" s="1"/>
  <c r="BZ73" i="1"/>
  <c r="CA73" i="1" s="1"/>
  <c r="BZ74" i="1"/>
  <c r="CA74" i="1" s="1"/>
  <c r="BZ75" i="1"/>
  <c r="CA75" i="1" s="1"/>
  <c r="BZ76" i="1"/>
  <c r="CA76" i="1" s="1"/>
  <c r="BZ77" i="1"/>
  <c r="CA77" i="1" s="1"/>
  <c r="CA79" i="1"/>
  <c r="CA80" i="1"/>
  <c r="CA83" i="1"/>
  <c r="BZ84" i="1"/>
  <c r="CA84" i="1" s="1"/>
  <c r="BZ85" i="1"/>
  <c r="CA85" i="1" s="1"/>
  <c r="BZ86" i="1"/>
  <c r="CA86" i="1" s="1"/>
  <c r="BZ87" i="1"/>
  <c r="CA87" i="1" s="1"/>
  <c r="BZ88" i="1"/>
  <c r="CA88" i="1" s="1"/>
  <c r="BZ89" i="1"/>
  <c r="CA89" i="1" s="1"/>
  <c r="BZ90" i="1"/>
  <c r="CA90" i="1" s="1"/>
  <c r="CA91" i="1"/>
  <c r="BZ92" i="1"/>
  <c r="CA92" i="1" s="1"/>
  <c r="BZ93" i="1"/>
  <c r="CA93" i="1" s="1"/>
  <c r="BZ94" i="1"/>
  <c r="CA94" i="1" s="1"/>
  <c r="BZ95" i="1"/>
  <c r="CA95" i="1" s="1"/>
  <c r="BZ96" i="1"/>
  <c r="CA96" i="1" s="1"/>
  <c r="BZ97" i="1"/>
  <c r="CA97" i="1" s="1"/>
  <c r="BZ98" i="1"/>
  <c r="CA98" i="1" s="1"/>
  <c r="BZ99" i="1"/>
  <c r="CA99" i="1" s="1"/>
  <c r="BZ100" i="1"/>
  <c r="CA100" i="1" s="1"/>
  <c r="BZ101" i="1"/>
  <c r="CA101" i="1" s="1"/>
  <c r="BZ102" i="1"/>
  <c r="CA102" i="1" s="1"/>
  <c r="BZ103" i="1"/>
  <c r="CA103" i="1" s="1"/>
  <c r="BZ104" i="1"/>
  <c r="CA104" i="1" s="1"/>
  <c r="CA106" i="1"/>
  <c r="BZ107" i="1"/>
  <c r="CA107" i="1" s="1"/>
  <c r="BZ108" i="1"/>
  <c r="CA108" i="1" s="1"/>
  <c r="BZ109" i="1"/>
  <c r="CA109" i="1" s="1"/>
  <c r="CA110" i="1"/>
  <c r="BZ111" i="1"/>
  <c r="CA111" i="1" s="1"/>
  <c r="BZ112" i="1"/>
  <c r="CA112" i="1" s="1"/>
  <c r="BZ113" i="1"/>
  <c r="BZ114" i="1"/>
  <c r="CA114" i="1" s="1"/>
  <c r="BZ115" i="1"/>
  <c r="CA115" i="1" s="1"/>
  <c r="BZ116" i="1"/>
  <c r="CA116" i="1" s="1"/>
  <c r="CA117" i="1"/>
  <c r="CA120" i="1"/>
  <c r="CA123" i="1"/>
  <c r="CA124" i="1"/>
  <c r="CA125" i="1"/>
  <c r="BZ129" i="1"/>
  <c r="CA129" i="1" s="1"/>
  <c r="BZ130" i="1"/>
  <c r="CA130" i="1" s="1"/>
  <c r="BZ131" i="1"/>
  <c r="CA131" i="1" s="1"/>
  <c r="BZ132" i="1"/>
  <c r="CA132" i="1" s="1"/>
  <c r="BZ133" i="1"/>
  <c r="CA133" i="1" s="1"/>
  <c r="BZ134" i="1"/>
  <c r="CA134" i="1" s="1"/>
  <c r="CA135" i="1"/>
  <c r="CA138" i="1"/>
  <c r="CA139" i="1"/>
  <c r="BZ142" i="1"/>
  <c r="CA142" i="1" s="1"/>
  <c r="CA143" i="1"/>
  <c r="CA144" i="1"/>
  <c r="CA147" i="1"/>
  <c r="CA148" i="1"/>
  <c r="CA151" i="1"/>
  <c r="BZ152" i="1"/>
  <c r="CA152" i="1" s="1"/>
  <c r="BZ153" i="1"/>
  <c r="CA153" i="1" s="1"/>
  <c r="BZ154" i="1"/>
  <c r="CA154" i="1" s="1"/>
  <c r="BZ155" i="1"/>
  <c r="CA155" i="1" s="1"/>
  <c r="BZ156" i="1"/>
  <c r="CA156" i="1" s="1"/>
  <c r="BZ157" i="1"/>
  <c r="CA157" i="1" s="1"/>
  <c r="BZ158" i="1"/>
  <c r="CA158" i="1" s="1"/>
  <c r="CA159" i="1"/>
  <c r="CA160" i="1"/>
  <c r="CA162" i="1"/>
  <c r="CA163" i="1"/>
  <c r="CA166" i="1"/>
  <c r="CA167" i="1"/>
  <c r="CA168" i="1"/>
  <c r="BZ170" i="1"/>
  <c r="CA170" i="1" s="1"/>
  <c r="BZ171" i="1"/>
  <c r="CA171" i="1" s="1"/>
  <c r="BZ172" i="1"/>
  <c r="CA172" i="1" s="1"/>
  <c r="BZ173" i="1"/>
  <c r="CA173" i="1" s="1"/>
  <c r="BZ174" i="1"/>
  <c r="CA174" i="1" s="1"/>
  <c r="BZ175" i="1"/>
  <c r="CA175" i="1" s="1"/>
  <c r="CA179" i="1"/>
  <c r="BZ181" i="1"/>
  <c r="CA181" i="1" s="1"/>
  <c r="BZ182" i="1"/>
  <c r="CA182" i="1" s="1"/>
  <c r="BZ183" i="1"/>
  <c r="CA183" i="1" s="1"/>
  <c r="CA184" i="1"/>
  <c r="CA186" i="1"/>
  <c r="CA187" i="1"/>
  <c r="CA188" i="1"/>
  <c r="BZ190" i="1"/>
  <c r="CA190" i="1" s="1"/>
  <c r="BZ191" i="1"/>
  <c r="CA191" i="1" s="1"/>
  <c r="BZ192" i="1"/>
  <c r="CA192" i="1" s="1"/>
  <c r="BZ193" i="1"/>
  <c r="CA193" i="1" s="1"/>
  <c r="BZ194" i="1"/>
  <c r="CA194" i="1" s="1"/>
  <c r="BZ195" i="1"/>
  <c r="CA195" i="1" s="1"/>
  <c r="BZ196" i="1"/>
  <c r="CA196" i="1" s="1"/>
  <c r="BZ197" i="1"/>
  <c r="CA197" i="1" s="1"/>
  <c r="BZ198" i="1"/>
  <c r="CA198" i="1" s="1"/>
  <c r="BZ199" i="1"/>
  <c r="CA199" i="1" s="1"/>
  <c r="BZ200" i="1"/>
  <c r="CA200" i="1" s="1"/>
  <c r="BZ201" i="1"/>
  <c r="CA201" i="1" s="1"/>
  <c r="CA203" i="1"/>
  <c r="CA204" i="1"/>
  <c r="CA207" i="1"/>
  <c r="BZ208" i="1"/>
  <c r="CA208" i="1" s="1"/>
  <c r="BZ209" i="1"/>
  <c r="CA209" i="1" s="1"/>
  <c r="BZ210" i="1"/>
  <c r="CA210" i="1" s="1"/>
  <c r="BZ211" i="1"/>
  <c r="CA211" i="1" s="1"/>
  <c r="BZ212" i="1"/>
  <c r="CA212" i="1" s="1"/>
  <c r="BZ213" i="1"/>
  <c r="CA213" i="1" s="1"/>
  <c r="BZ214" i="1"/>
  <c r="CA214" i="1" s="1"/>
  <c r="BZ215" i="1"/>
  <c r="CA215" i="1" s="1"/>
  <c r="BZ216" i="1"/>
  <c r="CA216" i="1" s="1"/>
  <c r="BZ217" i="1"/>
  <c r="CA217" i="1" s="1"/>
  <c r="BZ218" i="1"/>
  <c r="CA218" i="1" s="1"/>
  <c r="BZ219" i="1"/>
  <c r="CA219" i="1" s="1"/>
  <c r="BZ220" i="1"/>
  <c r="CA220" i="1" s="1"/>
  <c r="BZ221" i="1"/>
  <c r="CA221" i="1" s="1"/>
  <c r="CA222" i="1"/>
  <c r="CA226" i="1"/>
  <c r="CA227" i="1"/>
  <c r="CA228" i="1"/>
  <c r="BZ229" i="1"/>
  <c r="CA229" i="1" s="1"/>
  <c r="BZ230" i="1"/>
  <c r="CA230" i="1" s="1"/>
  <c r="BZ231" i="1"/>
  <c r="CA231" i="1" s="1"/>
  <c r="BZ232" i="1"/>
  <c r="CA232" i="1" s="1"/>
  <c r="BZ233" i="1"/>
  <c r="CA233" i="1" s="1"/>
  <c r="BZ234" i="1"/>
  <c r="CA234" i="1" s="1"/>
  <c r="BZ235" i="1"/>
  <c r="CA235" i="1" s="1"/>
  <c r="BZ236" i="1"/>
  <c r="CA236" i="1" s="1"/>
  <c r="BZ237" i="1"/>
  <c r="CA237" i="1" s="1"/>
  <c r="CA238" i="1"/>
  <c r="CA239" i="1"/>
  <c r="CA243" i="1"/>
  <c r="CA244" i="1"/>
  <c r="CA245" i="1"/>
  <c r="CA246" i="1"/>
  <c r="CA247" i="1"/>
  <c r="BZ251" i="1"/>
  <c r="CA251" i="1" s="1"/>
  <c r="BZ252" i="1"/>
  <c r="CA252" i="1" s="1"/>
  <c r="CA253" i="1"/>
  <c r="BZ256" i="1"/>
  <c r="CA256" i="1" s="1"/>
  <c r="BZ257" i="1"/>
  <c r="CA257" i="1" s="1"/>
  <c r="BZ258" i="1"/>
  <c r="CA258" i="1" s="1"/>
  <c r="BZ259" i="1"/>
  <c r="CA259" i="1" s="1"/>
  <c r="BZ260" i="1"/>
  <c r="CA260" i="1" s="1"/>
  <c r="CA261" i="1"/>
  <c r="CA262" i="1"/>
  <c r="BZ263" i="1"/>
  <c r="CA263" i="1" s="1"/>
  <c r="BZ264" i="1"/>
  <c r="CA264" i="1" s="1"/>
  <c r="BZ265" i="1"/>
  <c r="CA265" i="1" s="1"/>
  <c r="BZ266" i="1"/>
  <c r="CA266" i="1" s="1"/>
  <c r="BZ267" i="1"/>
  <c r="CA267" i="1" s="1"/>
  <c r="BZ268" i="1"/>
  <c r="CA268" i="1" s="1"/>
  <c r="CA269" i="1"/>
  <c r="CA272" i="1"/>
  <c r="CA273" i="1"/>
  <c r="CA275" i="1"/>
  <c r="CA276" i="1"/>
  <c r="CA277" i="1"/>
  <c r="BZ278" i="1"/>
  <c r="CA278" i="1" s="1"/>
  <c r="CA280" i="1"/>
  <c r="CA282" i="1"/>
  <c r="CA284" i="1"/>
  <c r="CA285" i="1"/>
  <c r="CA286" i="1"/>
  <c r="BZ288" i="1"/>
  <c r="CA288" i="1" s="1"/>
  <c r="BZ289" i="1"/>
  <c r="CA289" i="1" s="1"/>
  <c r="BZ290" i="1"/>
  <c r="CA290" i="1" s="1"/>
  <c r="BZ291" i="1"/>
  <c r="CA291" i="1" s="1"/>
  <c r="BZ292" i="1"/>
  <c r="CA292" i="1" s="1"/>
  <c r="BZ293" i="1"/>
  <c r="CA293" i="1" s="1"/>
  <c r="BZ294" i="1"/>
  <c r="CA294" i="1" s="1"/>
  <c r="CA296" i="1"/>
  <c r="BZ297" i="1"/>
  <c r="CA297" i="1" s="1"/>
  <c r="CA298" i="1"/>
  <c r="CA300" i="1"/>
  <c r="CA301" i="1"/>
  <c r="CA302" i="1"/>
  <c r="CA305" i="1"/>
  <c r="CA307" i="1"/>
  <c r="BZ308" i="1"/>
  <c r="CA308" i="1" s="1"/>
  <c r="CA309" i="1"/>
  <c r="CA310" i="1"/>
  <c r="CA311" i="1"/>
  <c r="BZ313" i="1"/>
  <c r="CA313" i="1" s="1"/>
  <c r="BZ314" i="1"/>
  <c r="CA314" i="1" s="1"/>
  <c r="BZ315" i="1"/>
  <c r="CA315" i="1" s="1"/>
  <c r="BZ316" i="1"/>
  <c r="CA316" i="1" s="1"/>
  <c r="CA318" i="1"/>
  <c r="CA319" i="1"/>
  <c r="CA320" i="1"/>
  <c r="CA321" i="1"/>
  <c r="CA322" i="1"/>
  <c r="CA326" i="1"/>
  <c r="CA327" i="1"/>
  <c r="CA328" i="1"/>
  <c r="CA329" i="1"/>
  <c r="CA330" i="1"/>
  <c r="BZ333" i="1"/>
  <c r="CA333" i="1" s="1"/>
  <c r="BZ334" i="1"/>
  <c r="CA334" i="1" s="1"/>
  <c r="BZ335" i="1"/>
  <c r="CA335" i="1" s="1"/>
  <c r="BZ336" i="1"/>
  <c r="CA336" i="1" s="1"/>
  <c r="BZ337" i="1"/>
  <c r="CA337" i="1" s="1"/>
  <c r="BZ338" i="1"/>
  <c r="CA338" i="1" s="1"/>
  <c r="BZ339" i="1"/>
  <c r="CA339" i="1" s="1"/>
  <c r="BZ340" i="1"/>
  <c r="CA340" i="1" s="1"/>
  <c r="BZ341" i="1"/>
  <c r="CA341" i="1" s="1"/>
  <c r="BZ342" i="1"/>
  <c r="CA342" i="1" s="1"/>
  <c r="BZ343" i="1"/>
  <c r="CA343" i="1" s="1"/>
  <c r="BZ344" i="1"/>
  <c r="CA344" i="1" s="1"/>
  <c r="BZ345" i="1"/>
  <c r="CA345" i="1" s="1"/>
  <c r="BZ346" i="1"/>
  <c r="CA346" i="1" s="1"/>
  <c r="BZ347" i="1"/>
  <c r="CA347" i="1" s="1"/>
  <c r="BZ348" i="1"/>
  <c r="CA348" i="1" s="1"/>
  <c r="BZ349" i="1"/>
  <c r="CA349" i="1" s="1"/>
  <c r="CA350" i="1"/>
  <c r="CA351" i="1"/>
  <c r="CA352" i="1"/>
  <c r="BZ354" i="1"/>
  <c r="CA354" i="1" s="1"/>
  <c r="BZ355" i="1"/>
  <c r="CA355" i="1" s="1"/>
  <c r="BZ356" i="1"/>
  <c r="CA356" i="1" s="1"/>
  <c r="BZ357" i="1"/>
  <c r="CA357" i="1" s="1"/>
  <c r="BZ358" i="1"/>
  <c r="CA358" i="1" s="1"/>
  <c r="BZ359" i="1"/>
  <c r="CA359" i="1" s="1"/>
  <c r="BZ360" i="1"/>
  <c r="CA360" i="1" s="1"/>
  <c r="CA361" i="1"/>
  <c r="CA362" i="1"/>
  <c r="CA366" i="1"/>
  <c r="BZ367" i="1"/>
  <c r="CA367" i="1" s="1"/>
  <c r="BZ368" i="1"/>
  <c r="CA368" i="1" s="1"/>
  <c r="BZ369" i="1"/>
  <c r="CA369" i="1" s="1"/>
  <c r="BZ370" i="1"/>
  <c r="CA370" i="1" s="1"/>
  <c r="BZ371" i="1"/>
  <c r="CA371" i="1" s="1"/>
  <c r="BZ372" i="1"/>
  <c r="CA372" i="1" s="1"/>
  <c r="BZ373" i="1"/>
  <c r="CA373" i="1" s="1"/>
  <c r="BZ374" i="1"/>
  <c r="CA374" i="1" s="1"/>
  <c r="BZ375" i="1"/>
  <c r="CA375" i="1" s="1"/>
  <c r="BZ376" i="1"/>
  <c r="CA376" i="1" s="1"/>
  <c r="BZ377" i="1"/>
  <c r="CA377" i="1" s="1"/>
  <c r="BZ378" i="1"/>
  <c r="CA378" i="1" s="1"/>
  <c r="BZ379" i="1"/>
  <c r="CA379" i="1" s="1"/>
  <c r="BZ380" i="1"/>
  <c r="CA380" i="1" s="1"/>
  <c r="BZ381" i="1"/>
  <c r="CA381" i="1" s="1"/>
  <c r="BZ382" i="1"/>
  <c r="CA382" i="1" s="1"/>
  <c r="BZ383" i="1"/>
  <c r="CA383" i="1" s="1"/>
  <c r="BZ384" i="1"/>
  <c r="CA384" i="1" s="1"/>
  <c r="BZ385" i="1"/>
  <c r="CA385" i="1" s="1"/>
  <c r="BZ386" i="1"/>
  <c r="CA386" i="1" s="1"/>
  <c r="BZ387" i="1"/>
  <c r="CA387" i="1" s="1"/>
  <c r="BZ388" i="1"/>
  <c r="CA388" i="1" s="1"/>
  <c r="BZ389" i="1"/>
  <c r="CA389" i="1" s="1"/>
  <c r="BZ390" i="1"/>
  <c r="CA390" i="1" s="1"/>
  <c r="BZ391" i="1"/>
  <c r="CA391" i="1" s="1"/>
  <c r="BZ392" i="1"/>
  <c r="CA392" i="1" s="1"/>
  <c r="BZ393" i="1"/>
  <c r="CA393" i="1" s="1"/>
  <c r="BZ394" i="1"/>
  <c r="CA394" i="1" s="1"/>
  <c r="BZ395" i="1"/>
  <c r="CA395" i="1" s="1"/>
  <c r="BZ396" i="1"/>
  <c r="CA396" i="1" s="1"/>
  <c r="BZ397" i="1"/>
  <c r="CA397" i="1" s="1"/>
  <c r="BZ398" i="1"/>
  <c r="CA398" i="1" s="1"/>
  <c r="BZ399" i="1"/>
  <c r="CA399" i="1" s="1"/>
  <c r="BZ400" i="1"/>
  <c r="CA400" i="1" s="1"/>
  <c r="BZ401" i="1"/>
  <c r="CA401" i="1" s="1"/>
  <c r="BZ402" i="1"/>
  <c r="CA402" i="1" s="1"/>
  <c r="BZ403" i="1"/>
  <c r="CA403" i="1" s="1"/>
  <c r="BZ404" i="1"/>
  <c r="CA404" i="1" s="1"/>
  <c r="BZ405" i="1"/>
  <c r="CA405" i="1" s="1"/>
  <c r="BZ406" i="1"/>
  <c r="CA406" i="1" s="1"/>
  <c r="BZ407" i="1"/>
  <c r="CA407" i="1" s="1"/>
  <c r="BZ408" i="1"/>
  <c r="CA408" i="1" s="1"/>
  <c r="BZ409" i="1"/>
  <c r="CA409" i="1" s="1"/>
  <c r="BZ410" i="1"/>
  <c r="CA410" i="1" s="1"/>
  <c r="BZ411" i="1"/>
  <c r="CA411" i="1" s="1"/>
  <c r="BZ412" i="1"/>
  <c r="CA412" i="1" s="1"/>
  <c r="BZ413" i="1"/>
  <c r="CA413" i="1" s="1"/>
  <c r="BZ414" i="1"/>
  <c r="CA414" i="1" s="1"/>
  <c r="BZ415" i="1"/>
  <c r="CA415" i="1" s="1"/>
  <c r="BZ416" i="1"/>
  <c r="CA416" i="1" s="1"/>
  <c r="BZ417" i="1"/>
  <c r="CA417" i="1" s="1"/>
  <c r="BZ418" i="1"/>
  <c r="CA418" i="1" s="1"/>
  <c r="BZ419" i="1"/>
  <c r="CA419" i="1" s="1"/>
  <c r="BZ420" i="1"/>
  <c r="CA420" i="1" s="1"/>
  <c r="BZ421" i="1"/>
  <c r="CA421" i="1" s="1"/>
  <c r="BZ422" i="1"/>
  <c r="CA422" i="1" s="1"/>
  <c r="BZ423" i="1"/>
  <c r="CA423" i="1" s="1"/>
  <c r="BZ424" i="1"/>
  <c r="CA424" i="1" s="1"/>
  <c r="BZ425" i="1"/>
  <c r="CA425" i="1" s="1"/>
  <c r="BZ426" i="1"/>
  <c r="CA426" i="1" s="1"/>
  <c r="BZ427" i="1"/>
  <c r="CA427" i="1" s="1"/>
  <c r="BZ428" i="1"/>
  <c r="CA428" i="1" s="1"/>
  <c r="BZ429" i="1"/>
  <c r="CA429" i="1" s="1"/>
  <c r="BZ430" i="1"/>
  <c r="CA430" i="1" s="1"/>
  <c r="BZ431" i="1"/>
  <c r="CA431" i="1" s="1"/>
  <c r="BZ432" i="1"/>
  <c r="BZ433" i="1"/>
  <c r="CA433" i="1" s="1"/>
  <c r="BZ434" i="1"/>
  <c r="CA434" i="1" s="1"/>
  <c r="BZ435" i="1"/>
  <c r="CA435" i="1" s="1"/>
  <c r="BZ436" i="1"/>
  <c r="CA436" i="1" s="1"/>
  <c r="BZ437" i="1"/>
  <c r="CA437" i="1" s="1"/>
  <c r="BZ438" i="1"/>
  <c r="CA438" i="1" s="1"/>
  <c r="BZ439" i="1"/>
  <c r="CA439" i="1" s="1"/>
  <c r="BZ440" i="1"/>
  <c r="CA440" i="1" s="1"/>
  <c r="BZ441" i="1"/>
  <c r="CA441" i="1" s="1"/>
  <c r="BZ442" i="1"/>
  <c r="CA442" i="1" s="1"/>
  <c r="BZ443" i="1"/>
  <c r="CA443" i="1" s="1"/>
  <c r="BZ444" i="1"/>
  <c r="CA444" i="1" s="1"/>
  <c r="BZ445" i="1"/>
  <c r="CA445" i="1" s="1"/>
  <c r="BZ446" i="1"/>
  <c r="CA446" i="1" s="1"/>
  <c r="BZ447" i="1"/>
  <c r="CA447" i="1" s="1"/>
  <c r="BZ448" i="1"/>
  <c r="CA448" i="1" s="1"/>
  <c r="BZ449" i="1"/>
  <c r="CA449" i="1" s="1"/>
  <c r="BZ450" i="1"/>
  <c r="CA450" i="1" s="1"/>
  <c r="BZ451" i="1"/>
  <c r="CA451" i="1" s="1"/>
  <c r="BZ452" i="1"/>
  <c r="CA452" i="1" s="1"/>
  <c r="BZ453" i="1"/>
  <c r="CA453" i="1" s="1"/>
  <c r="BZ454" i="1"/>
  <c r="CA454" i="1" s="1"/>
  <c r="BZ455" i="1"/>
  <c r="CA455" i="1" s="1"/>
  <c r="BZ456" i="1"/>
  <c r="CA456" i="1" s="1"/>
  <c r="BZ457" i="1"/>
  <c r="CA457" i="1" s="1"/>
  <c r="BZ458" i="1"/>
  <c r="CA458" i="1" s="1"/>
  <c r="BZ459" i="1"/>
  <c r="CA459" i="1" s="1"/>
  <c r="BZ460" i="1"/>
  <c r="CA460" i="1" s="1"/>
  <c r="BZ461" i="1"/>
  <c r="CA461" i="1" s="1"/>
  <c r="BZ462" i="1"/>
  <c r="CA462" i="1" s="1"/>
  <c r="BZ463" i="1"/>
  <c r="CA463" i="1" s="1"/>
  <c r="BZ464" i="1"/>
  <c r="CA464" i="1" s="1"/>
  <c r="BZ465" i="1"/>
  <c r="CA465" i="1" s="1"/>
  <c r="BZ466" i="1"/>
  <c r="CA466" i="1" s="1"/>
  <c r="BZ467" i="1"/>
  <c r="CA467" i="1" s="1"/>
  <c r="BZ468" i="1"/>
  <c r="CA468" i="1" s="1"/>
  <c r="BZ469" i="1"/>
  <c r="CA469" i="1" s="1"/>
  <c r="BZ470" i="1"/>
  <c r="CA470" i="1" s="1"/>
  <c r="BZ471" i="1"/>
  <c r="CA471" i="1" s="1"/>
  <c r="BZ472" i="1"/>
  <c r="CA472" i="1" s="1"/>
  <c r="BZ473" i="1"/>
  <c r="CA473" i="1" s="1"/>
  <c r="BZ474" i="1"/>
  <c r="CA474" i="1" s="1"/>
  <c r="BZ475" i="1"/>
  <c r="CA475" i="1" s="1"/>
  <c r="BZ476" i="1"/>
  <c r="CA476" i="1" s="1"/>
  <c r="BZ477" i="1"/>
  <c r="CA477" i="1" s="1"/>
  <c r="BZ478" i="1"/>
  <c r="CA478" i="1" s="1"/>
  <c r="BZ479" i="1"/>
  <c r="CA479" i="1" s="1"/>
  <c r="BZ480" i="1"/>
  <c r="CA480" i="1" s="1"/>
  <c r="BZ481" i="1"/>
  <c r="CA481" i="1" s="1"/>
  <c r="BZ482" i="1"/>
  <c r="CA482" i="1" s="1"/>
  <c r="BZ483" i="1"/>
  <c r="CA483" i="1" s="1"/>
  <c r="BZ484" i="1"/>
  <c r="CA484" i="1" s="1"/>
  <c r="BZ485" i="1"/>
  <c r="CA485" i="1" s="1"/>
  <c r="BZ486" i="1"/>
  <c r="CA486" i="1" s="1"/>
  <c r="BZ487" i="1"/>
  <c r="CA487" i="1" s="1"/>
  <c r="BZ488" i="1"/>
  <c r="CA488" i="1" s="1"/>
  <c r="BZ489" i="1"/>
  <c r="CA489" i="1" s="1"/>
  <c r="BZ490" i="1"/>
  <c r="CA490" i="1" s="1"/>
  <c r="BZ491" i="1"/>
  <c r="CA491" i="1" s="1"/>
  <c r="BZ492" i="1"/>
  <c r="CA492" i="1" s="1"/>
  <c r="BZ493" i="1"/>
  <c r="CA493" i="1" s="1"/>
  <c r="BZ494" i="1"/>
  <c r="CA494" i="1" s="1"/>
  <c r="BZ495" i="1"/>
  <c r="CA495" i="1" s="1"/>
  <c r="BZ496" i="1"/>
  <c r="CA496" i="1" s="1"/>
  <c r="BZ497" i="1"/>
  <c r="CA497" i="1" s="1"/>
  <c r="BZ498" i="1"/>
  <c r="CA498" i="1" s="1"/>
  <c r="BZ499" i="1"/>
  <c r="CA499" i="1" s="1"/>
  <c r="BZ500" i="1"/>
  <c r="CA500" i="1" s="1"/>
  <c r="BZ501" i="1"/>
  <c r="CA501" i="1" s="1"/>
  <c r="BZ502" i="1"/>
  <c r="CA502" i="1" s="1"/>
  <c r="BZ503" i="1"/>
  <c r="CA503" i="1" s="1"/>
  <c r="BZ504" i="1"/>
  <c r="CA504" i="1" s="1"/>
  <c r="BZ505" i="1"/>
  <c r="CA505" i="1" s="1"/>
  <c r="BZ506" i="1"/>
  <c r="CA506" i="1" s="1"/>
  <c r="BZ507" i="1"/>
  <c r="CA507" i="1" s="1"/>
  <c r="BZ508" i="1"/>
  <c r="CA508" i="1" s="1"/>
  <c r="BZ509" i="1"/>
  <c r="CA509" i="1" s="1"/>
  <c r="BZ510" i="1"/>
  <c r="CA510" i="1" s="1"/>
  <c r="BZ511" i="1"/>
  <c r="CA511" i="1" s="1"/>
  <c r="BZ512" i="1"/>
  <c r="CA512" i="1" s="1"/>
  <c r="BZ513" i="1"/>
  <c r="CA513" i="1" s="1"/>
  <c r="BZ514" i="1"/>
  <c r="CA514" i="1" s="1"/>
  <c r="BZ515" i="1"/>
  <c r="CA515" i="1" s="1"/>
  <c r="BZ516" i="1"/>
  <c r="CA516" i="1" s="1"/>
  <c r="BZ517" i="1"/>
  <c r="CA517" i="1" s="1"/>
  <c r="BZ518" i="1"/>
  <c r="CA518" i="1" s="1"/>
  <c r="BZ519" i="1"/>
  <c r="CA519" i="1" s="1"/>
  <c r="BZ520" i="1"/>
  <c r="CA520" i="1" s="1"/>
  <c r="BZ521" i="1"/>
  <c r="CA521" i="1" s="1"/>
  <c r="BZ522" i="1"/>
  <c r="CA522" i="1" s="1"/>
  <c r="BZ523" i="1"/>
  <c r="CA523" i="1" s="1"/>
  <c r="BZ524" i="1"/>
  <c r="CA524" i="1" s="1"/>
  <c r="BZ525" i="1"/>
  <c r="CA525" i="1" s="1"/>
  <c r="BZ526" i="1"/>
  <c r="CA526" i="1" s="1"/>
  <c r="BZ527" i="1"/>
  <c r="CA527" i="1" s="1"/>
  <c r="BZ528" i="1"/>
  <c r="CA528" i="1" s="1"/>
  <c r="BZ529" i="1"/>
  <c r="CA529" i="1" s="1"/>
  <c r="BZ530" i="1"/>
  <c r="CA530" i="1" s="1"/>
  <c r="BZ531" i="1"/>
  <c r="CA531" i="1" s="1"/>
  <c r="BZ532" i="1"/>
  <c r="CA532" i="1" s="1"/>
  <c r="BZ533" i="1"/>
  <c r="CA533" i="1" s="1"/>
  <c r="BZ534" i="1"/>
  <c r="CA534" i="1" s="1"/>
  <c r="BZ535" i="1"/>
  <c r="CA535" i="1" s="1"/>
  <c r="BZ536" i="1"/>
  <c r="CA536" i="1" s="1"/>
  <c r="BZ537" i="1"/>
  <c r="CA537" i="1" s="1"/>
  <c r="BZ538" i="1"/>
  <c r="CA538" i="1" s="1"/>
  <c r="BZ539" i="1"/>
  <c r="CA539" i="1" s="1"/>
  <c r="BZ540" i="1"/>
  <c r="CA540" i="1" s="1"/>
  <c r="BZ541" i="1"/>
  <c r="CA541" i="1" s="1"/>
  <c r="BZ542" i="1"/>
  <c r="CA542" i="1" s="1"/>
  <c r="BZ543" i="1"/>
  <c r="CA543" i="1" s="1"/>
  <c r="BZ544" i="1"/>
  <c r="BZ545" i="1"/>
  <c r="CA545" i="1" s="1"/>
  <c r="BZ546" i="1"/>
  <c r="CA546" i="1" s="1"/>
  <c r="BZ547" i="1"/>
  <c r="CA547" i="1" s="1"/>
  <c r="BZ548" i="1"/>
  <c r="CA548" i="1" s="1"/>
  <c r="BZ549" i="1"/>
  <c r="CA549" i="1" s="1"/>
  <c r="BZ550" i="1"/>
  <c r="CA550" i="1" s="1"/>
  <c r="BZ551" i="1"/>
  <c r="CA551" i="1" s="1"/>
  <c r="BZ552" i="1"/>
  <c r="CA552" i="1" s="1"/>
  <c r="BZ553" i="1"/>
  <c r="CA553" i="1" s="1"/>
  <c r="BZ554" i="1"/>
  <c r="CA554" i="1" s="1"/>
  <c r="BZ555" i="1"/>
  <c r="CA555" i="1" s="1"/>
  <c r="BZ556" i="1"/>
  <c r="CA556" i="1" s="1"/>
  <c r="BZ557" i="1"/>
  <c r="CA557" i="1" s="1"/>
  <c r="BZ558" i="1"/>
  <c r="CA558" i="1" s="1"/>
  <c r="BZ559" i="1"/>
  <c r="CA559" i="1" s="1"/>
  <c r="BZ560" i="1"/>
  <c r="CA560" i="1" s="1"/>
  <c r="BZ561" i="1"/>
  <c r="CA561" i="1" s="1"/>
  <c r="BZ562" i="1"/>
  <c r="CA562" i="1" s="1"/>
  <c r="BZ563" i="1"/>
  <c r="CA563" i="1" s="1"/>
  <c r="BZ564" i="1"/>
  <c r="CA564" i="1" s="1"/>
  <c r="BZ565" i="1"/>
  <c r="CA565" i="1" s="1"/>
  <c r="BZ566" i="1"/>
  <c r="CA566" i="1" s="1"/>
  <c r="BZ567" i="1"/>
  <c r="CA567" i="1" s="1"/>
  <c r="BZ568" i="1"/>
  <c r="CA568" i="1" s="1"/>
  <c r="BZ569" i="1"/>
  <c r="CA569" i="1" s="1"/>
  <c r="BZ570" i="1"/>
  <c r="CA570" i="1" s="1"/>
  <c r="BZ571" i="1"/>
  <c r="CA571" i="1" s="1"/>
  <c r="BZ572" i="1"/>
  <c r="CA572" i="1" s="1"/>
  <c r="BZ573" i="1"/>
  <c r="CA573" i="1" s="1"/>
  <c r="BZ574" i="1"/>
  <c r="CA574" i="1" s="1"/>
  <c r="BZ575" i="1"/>
  <c r="CA575" i="1" s="1"/>
  <c r="BZ576" i="1"/>
  <c r="CA576" i="1" s="1"/>
  <c r="BZ577" i="1"/>
  <c r="CA577" i="1" s="1"/>
  <c r="BZ578" i="1"/>
  <c r="CA578" i="1" s="1"/>
  <c r="BZ579" i="1"/>
  <c r="CA579" i="1" s="1"/>
  <c r="BZ580" i="1"/>
  <c r="CA580" i="1" s="1"/>
  <c r="BZ581" i="1"/>
  <c r="CA581" i="1" s="1"/>
  <c r="BZ582" i="1"/>
  <c r="CA582" i="1" s="1"/>
  <c r="BZ583" i="1"/>
  <c r="CA583" i="1" s="1"/>
  <c r="BZ584" i="1"/>
  <c r="CA584" i="1" s="1"/>
  <c r="BZ585" i="1"/>
  <c r="CA585" i="1" s="1"/>
  <c r="BZ586" i="1"/>
  <c r="CA586" i="1" s="1"/>
  <c r="BZ587" i="1"/>
  <c r="CA587" i="1" s="1"/>
  <c r="BZ588" i="1"/>
  <c r="CA588" i="1" s="1"/>
  <c r="BZ589" i="1"/>
  <c r="CA589" i="1" s="1"/>
  <c r="BZ590" i="1"/>
  <c r="CA590" i="1" s="1"/>
  <c r="BZ591" i="1"/>
  <c r="CA591" i="1" s="1"/>
  <c r="BZ592" i="1"/>
  <c r="CA592" i="1" s="1"/>
  <c r="BZ593" i="1"/>
  <c r="CA593" i="1" s="1"/>
  <c r="BZ594" i="1"/>
  <c r="CA594" i="1" s="1"/>
  <c r="BZ595" i="1"/>
  <c r="CA595" i="1" s="1"/>
  <c r="BZ596" i="1"/>
  <c r="CA596" i="1" s="1"/>
  <c r="BZ597" i="1"/>
  <c r="CA597" i="1" s="1"/>
  <c r="BZ598" i="1"/>
  <c r="CA598" i="1" s="1"/>
  <c r="BZ599" i="1"/>
  <c r="CA599" i="1" s="1"/>
  <c r="BZ600" i="1"/>
  <c r="CA600" i="1" s="1"/>
  <c r="BZ601" i="1"/>
  <c r="CA601" i="1" s="1"/>
  <c r="BZ602" i="1"/>
  <c r="CA602" i="1" s="1"/>
  <c r="BZ603" i="1"/>
  <c r="CA603" i="1" s="1"/>
  <c r="BZ604" i="1"/>
  <c r="CA604" i="1" s="1"/>
  <c r="BZ605" i="1"/>
  <c r="CA605" i="1" s="1"/>
  <c r="BZ606" i="1"/>
  <c r="CA606" i="1" s="1"/>
  <c r="BZ607" i="1"/>
  <c r="CA607" i="1" s="1"/>
  <c r="BZ608" i="1"/>
  <c r="CA608" i="1" s="1"/>
  <c r="BZ609" i="1"/>
  <c r="CA609" i="1" s="1"/>
  <c r="BZ610" i="1"/>
  <c r="CA610" i="1" s="1"/>
  <c r="BZ611" i="1"/>
  <c r="CA611" i="1" s="1"/>
  <c r="BZ612" i="1"/>
  <c r="CA612" i="1" s="1"/>
  <c r="BZ613" i="1"/>
  <c r="CA613" i="1" s="1"/>
  <c r="BZ614" i="1"/>
  <c r="CA614" i="1" s="1"/>
  <c r="BZ615" i="1"/>
  <c r="CA615" i="1" s="1"/>
  <c r="BZ616" i="1"/>
  <c r="CA616" i="1" s="1"/>
  <c r="BZ617" i="1"/>
  <c r="CA617" i="1" s="1"/>
  <c r="BZ618" i="1"/>
  <c r="CA618" i="1" s="1"/>
  <c r="BZ619" i="1"/>
  <c r="CA619" i="1" s="1"/>
  <c r="BZ620" i="1"/>
  <c r="CA620" i="1" s="1"/>
  <c r="BZ621" i="1"/>
  <c r="CA621" i="1" s="1"/>
  <c r="BZ622" i="1"/>
  <c r="CA622" i="1" s="1"/>
  <c r="BZ623" i="1"/>
  <c r="CA623" i="1" s="1"/>
  <c r="BZ624" i="1"/>
  <c r="CA624" i="1" s="1"/>
  <c r="BZ625" i="1"/>
  <c r="CA625" i="1" s="1"/>
  <c r="BZ626" i="1"/>
  <c r="CA626" i="1" s="1"/>
  <c r="BZ627" i="1"/>
  <c r="CA627" i="1" s="1"/>
  <c r="BZ628" i="1"/>
  <c r="CA628" i="1" s="1"/>
  <c r="BZ629" i="1"/>
  <c r="CA629" i="1" s="1"/>
  <c r="BZ630" i="1"/>
  <c r="CA630" i="1" s="1"/>
  <c r="BZ631" i="1"/>
  <c r="CA631" i="1" s="1"/>
  <c r="BZ632" i="1"/>
  <c r="CA632" i="1" s="1"/>
  <c r="BZ633" i="1"/>
  <c r="CA633" i="1" s="1"/>
  <c r="BZ634" i="1"/>
  <c r="CA634" i="1" s="1"/>
  <c r="BZ635" i="1"/>
  <c r="CA635" i="1" s="1"/>
  <c r="BZ636" i="1"/>
  <c r="CA636" i="1" s="1"/>
  <c r="BZ637" i="1"/>
  <c r="CA637" i="1" s="1"/>
  <c r="BZ638" i="1"/>
  <c r="CA638" i="1" s="1"/>
  <c r="BZ639" i="1"/>
  <c r="CA639" i="1" s="1"/>
  <c r="BZ640" i="1"/>
  <c r="CA640" i="1" s="1"/>
  <c r="BZ641" i="1"/>
  <c r="CA641" i="1" s="1"/>
  <c r="BZ642" i="1"/>
  <c r="CA642" i="1" s="1"/>
  <c r="BZ643" i="1"/>
  <c r="CA643" i="1" s="1"/>
  <c r="BZ644" i="1"/>
  <c r="CA644" i="1" s="1"/>
  <c r="BZ645" i="1"/>
  <c r="CA645" i="1" s="1"/>
  <c r="BZ646" i="1"/>
  <c r="CA646" i="1" s="1"/>
  <c r="BZ647" i="1"/>
  <c r="CA647" i="1" s="1"/>
  <c r="BZ648" i="1"/>
  <c r="CA648" i="1" s="1"/>
  <c r="BZ649" i="1"/>
  <c r="CA649" i="1" s="1"/>
  <c r="BZ650" i="1"/>
  <c r="CA650" i="1" s="1"/>
  <c r="BZ651" i="1"/>
  <c r="CA651" i="1" s="1"/>
  <c r="BZ652" i="1"/>
  <c r="CA652" i="1" s="1"/>
  <c r="BZ653" i="1"/>
  <c r="CA653" i="1" s="1"/>
  <c r="BZ654" i="1"/>
  <c r="CA654" i="1" s="1"/>
  <c r="BZ655" i="1"/>
  <c r="CA655" i="1" s="1"/>
  <c r="BZ656" i="1"/>
  <c r="CA656" i="1" s="1"/>
  <c r="BZ657" i="1"/>
  <c r="CA657" i="1" s="1"/>
  <c r="BZ658" i="1"/>
  <c r="CA658" i="1" s="1"/>
  <c r="BZ659" i="1"/>
  <c r="CA659" i="1" s="1"/>
  <c r="BZ660" i="1"/>
  <c r="CA660" i="1" s="1"/>
  <c r="BZ661" i="1"/>
  <c r="CA661" i="1" s="1"/>
  <c r="BZ662" i="1"/>
  <c r="CA662" i="1" s="1"/>
  <c r="BZ663" i="1"/>
  <c r="CA663" i="1" s="1"/>
  <c r="BZ664" i="1"/>
  <c r="CA664" i="1" s="1"/>
  <c r="BZ665" i="1"/>
  <c r="CA665" i="1" s="1"/>
  <c r="BZ666" i="1"/>
  <c r="CA666" i="1" s="1"/>
  <c r="BZ667" i="1"/>
  <c r="CA667" i="1" s="1"/>
  <c r="BZ668" i="1"/>
  <c r="CA668" i="1" s="1"/>
  <c r="BZ669" i="1"/>
  <c r="CA669" i="1" s="1"/>
  <c r="BZ670" i="1"/>
  <c r="CA670" i="1" s="1"/>
  <c r="BZ671" i="1"/>
  <c r="CA671" i="1" s="1"/>
  <c r="BZ672" i="1"/>
  <c r="CA672" i="1" s="1"/>
  <c r="BZ673" i="1"/>
  <c r="CA673" i="1" s="1"/>
  <c r="BZ674" i="1"/>
  <c r="CA674" i="1" s="1"/>
  <c r="BZ675" i="1"/>
  <c r="CA675" i="1" s="1"/>
  <c r="BZ676" i="1"/>
  <c r="CA676" i="1" s="1"/>
  <c r="BZ677" i="1"/>
  <c r="CA677" i="1" s="1"/>
  <c r="BZ678" i="1"/>
  <c r="CA678" i="1" s="1"/>
  <c r="BZ679" i="1"/>
  <c r="CA679" i="1" s="1"/>
  <c r="BZ680" i="1"/>
  <c r="CA680" i="1" s="1"/>
  <c r="BZ681" i="1"/>
  <c r="CA681" i="1" s="1"/>
  <c r="BZ682" i="1"/>
  <c r="CA682" i="1" s="1"/>
  <c r="BZ683" i="1"/>
  <c r="CA683" i="1" s="1"/>
  <c r="BZ684" i="1"/>
  <c r="CA684" i="1" s="1"/>
  <c r="BZ685" i="1"/>
  <c r="CA685" i="1" s="1"/>
  <c r="BZ686" i="1"/>
  <c r="CA686" i="1" s="1"/>
  <c r="BZ687" i="1"/>
  <c r="CA687" i="1" s="1"/>
  <c r="BZ688" i="1"/>
  <c r="CA688" i="1" s="1"/>
  <c r="BZ689" i="1"/>
  <c r="CA689" i="1" s="1"/>
  <c r="BZ690" i="1"/>
  <c r="CA690" i="1" s="1"/>
  <c r="BZ691" i="1"/>
  <c r="CA691" i="1" s="1"/>
  <c r="BZ692" i="1"/>
  <c r="CA692" i="1" s="1"/>
  <c r="BZ693" i="1"/>
  <c r="CA693" i="1" s="1"/>
  <c r="BZ694" i="1"/>
  <c r="CA694" i="1" s="1"/>
  <c r="BZ695" i="1"/>
  <c r="CA695" i="1" s="1"/>
  <c r="BZ696" i="1"/>
  <c r="CA696" i="1" s="1"/>
  <c r="BZ697" i="1"/>
  <c r="CA697" i="1" s="1"/>
  <c r="BZ698" i="1"/>
  <c r="CA698" i="1" s="1"/>
  <c r="BZ699" i="1"/>
  <c r="CA699" i="1" s="1"/>
  <c r="BZ700" i="1"/>
  <c r="CA700" i="1" s="1"/>
  <c r="BZ701" i="1"/>
  <c r="CA701" i="1" s="1"/>
  <c r="BZ702" i="1"/>
  <c r="CA702" i="1" s="1"/>
  <c r="BZ703" i="1"/>
  <c r="CA703" i="1" s="1"/>
  <c r="CA704" i="1"/>
  <c r="CA706" i="1"/>
  <c r="CA707" i="1"/>
  <c r="BZ709" i="1"/>
  <c r="CA709" i="1" s="1"/>
  <c r="BZ710" i="1"/>
  <c r="CA710" i="1" s="1"/>
  <c r="BZ711" i="1"/>
  <c r="CA711" i="1" s="1"/>
  <c r="BZ712" i="1"/>
  <c r="CA712" i="1" s="1"/>
  <c r="BZ713" i="1"/>
  <c r="CA713" i="1" s="1"/>
  <c r="BZ714" i="1"/>
  <c r="CA714" i="1" s="1"/>
  <c r="BZ715" i="1"/>
  <c r="CA715" i="1" s="1"/>
  <c r="BZ716" i="1"/>
  <c r="CA716" i="1" s="1"/>
  <c r="BZ717" i="1"/>
  <c r="CA717" i="1" s="1"/>
  <c r="BZ718" i="1"/>
  <c r="CA718" i="1" s="1"/>
  <c r="BZ719" i="1"/>
  <c r="CA719" i="1" s="1"/>
  <c r="BZ720" i="1"/>
  <c r="CA720" i="1" s="1"/>
  <c r="BZ721" i="1"/>
  <c r="CA721" i="1" s="1"/>
  <c r="BZ722" i="1"/>
  <c r="CA722" i="1" s="1"/>
  <c r="BZ723" i="1"/>
  <c r="CA723" i="1" s="1"/>
  <c r="BZ724" i="1"/>
  <c r="CA724" i="1" s="1"/>
  <c r="BZ725" i="1"/>
  <c r="CA725" i="1" s="1"/>
  <c r="BZ726" i="1"/>
  <c r="CA726" i="1" s="1"/>
  <c r="BZ727" i="1"/>
  <c r="CA727" i="1" s="1"/>
  <c r="BZ728" i="1"/>
  <c r="CA728" i="1" s="1"/>
  <c r="BZ729" i="1"/>
  <c r="CA729" i="1" s="1"/>
  <c r="BZ730" i="1"/>
  <c r="CA730" i="1" s="1"/>
  <c r="BZ731" i="1"/>
  <c r="CA731" i="1" s="1"/>
  <c r="BZ732" i="1"/>
  <c r="CA732" i="1" s="1"/>
  <c r="BZ733" i="1"/>
  <c r="CA733" i="1" s="1"/>
  <c r="BZ734" i="1"/>
  <c r="CA734" i="1" s="1"/>
  <c r="BZ735" i="1"/>
  <c r="CA735" i="1" s="1"/>
  <c r="CA736" i="1"/>
  <c r="BZ737" i="1"/>
  <c r="CA737" i="1" s="1"/>
  <c r="BZ739" i="1"/>
  <c r="CA739" i="1" s="1"/>
  <c r="BZ740" i="1"/>
  <c r="CA740" i="1" s="1"/>
  <c r="BZ741" i="1"/>
  <c r="CA741" i="1" s="1"/>
  <c r="BZ742" i="1"/>
  <c r="CA742" i="1" s="1"/>
  <c r="BZ743" i="1"/>
  <c r="CA743" i="1" s="1"/>
  <c r="BZ744" i="1"/>
  <c r="CA744" i="1" s="1"/>
  <c r="BZ745" i="1"/>
  <c r="CA745" i="1" s="1"/>
  <c r="BZ746" i="1"/>
  <c r="CA746" i="1" s="1"/>
  <c r="BZ747" i="1"/>
  <c r="CA747" i="1" s="1"/>
  <c r="BZ748" i="1"/>
  <c r="CA748" i="1" s="1"/>
  <c r="BZ749" i="1"/>
  <c r="CA749" i="1" s="1"/>
  <c r="BZ750" i="1"/>
  <c r="CA750" i="1" s="1"/>
  <c r="BZ751" i="1"/>
  <c r="CA751" i="1" s="1"/>
  <c r="BZ752" i="1"/>
  <c r="CA752" i="1" s="1"/>
  <c r="BZ753" i="1"/>
  <c r="CA753" i="1" s="1"/>
  <c r="BZ754" i="1"/>
  <c r="CA754" i="1" s="1"/>
  <c r="BZ755" i="1"/>
  <c r="CA755" i="1" s="1"/>
  <c r="BZ756" i="1"/>
  <c r="CA756" i="1" s="1"/>
  <c r="BZ757" i="1"/>
  <c r="CA757" i="1" s="1"/>
  <c r="BZ758" i="1"/>
  <c r="CA758" i="1" s="1"/>
  <c r="BZ759" i="1"/>
  <c r="CA759" i="1" s="1"/>
  <c r="BZ760" i="1"/>
  <c r="CA760" i="1" s="1"/>
  <c r="BZ761" i="1"/>
  <c r="CA761" i="1" s="1"/>
  <c r="BZ762" i="1"/>
  <c r="CA762" i="1" s="1"/>
  <c r="BZ763" i="1"/>
  <c r="CA763" i="1" s="1"/>
  <c r="BZ764" i="1"/>
  <c r="CA764" i="1" s="1"/>
  <c r="BZ765" i="1"/>
  <c r="CA765" i="1" s="1"/>
  <c r="BZ766" i="1"/>
  <c r="CA766" i="1" s="1"/>
  <c r="BZ767" i="1"/>
  <c r="CA767" i="1" s="1"/>
  <c r="BZ768" i="1"/>
  <c r="CA768" i="1" s="1"/>
  <c r="BZ769" i="1"/>
  <c r="CA769" i="1" s="1"/>
  <c r="BZ770" i="1"/>
  <c r="CA770" i="1" s="1"/>
  <c r="BZ771" i="1"/>
  <c r="CA771" i="1" s="1"/>
  <c r="BZ772" i="1"/>
  <c r="CA772" i="1" s="1"/>
  <c r="BZ773" i="1"/>
  <c r="CA773" i="1" s="1"/>
  <c r="BZ774" i="1"/>
  <c r="CA774" i="1" s="1"/>
  <c r="BZ775" i="1"/>
  <c r="CA775" i="1" s="1"/>
  <c r="BZ776" i="1"/>
  <c r="CA776" i="1" s="1"/>
  <c r="BZ777" i="1"/>
  <c r="CA777" i="1" s="1"/>
  <c r="BZ778" i="1"/>
  <c r="CA778" i="1" s="1"/>
  <c r="BZ779" i="1"/>
  <c r="CA779" i="1" s="1"/>
  <c r="BZ780" i="1"/>
  <c r="CA780" i="1" s="1"/>
  <c r="BZ781" i="1"/>
  <c r="CA781" i="1" s="1"/>
  <c r="BZ782" i="1"/>
  <c r="CA782" i="1" s="1"/>
  <c r="BZ783" i="1"/>
  <c r="CA783" i="1" s="1"/>
  <c r="BZ784" i="1"/>
  <c r="CA784" i="1" s="1"/>
  <c r="BZ785" i="1"/>
  <c r="CA785" i="1" s="1"/>
  <c r="BZ786" i="1"/>
  <c r="CA786" i="1" s="1"/>
  <c r="BZ787" i="1"/>
  <c r="CA787" i="1" s="1"/>
  <c r="BZ788" i="1"/>
  <c r="CA788" i="1" s="1"/>
  <c r="BZ789" i="1"/>
  <c r="CA789" i="1" s="1"/>
  <c r="BZ790" i="1"/>
  <c r="CA790" i="1" s="1"/>
  <c r="BZ791" i="1"/>
  <c r="CA791" i="1" s="1"/>
  <c r="BZ792" i="1"/>
  <c r="CA792" i="1" s="1"/>
  <c r="BZ793" i="1"/>
  <c r="CA793" i="1" s="1"/>
  <c r="BZ794" i="1"/>
  <c r="CA794" i="1" s="1"/>
  <c r="BZ795" i="1"/>
  <c r="CA795" i="1" s="1"/>
  <c r="BZ796" i="1"/>
  <c r="CA796" i="1" s="1"/>
  <c r="BZ797" i="1"/>
  <c r="CA797" i="1" s="1"/>
  <c r="BZ798" i="1"/>
  <c r="CA798" i="1" s="1"/>
  <c r="BZ799" i="1"/>
  <c r="CA799" i="1" s="1"/>
  <c r="BZ800" i="1"/>
  <c r="CA800" i="1" s="1"/>
  <c r="BZ801" i="1"/>
  <c r="CA801" i="1" s="1"/>
  <c r="BZ802" i="1"/>
  <c r="CA802" i="1" s="1"/>
  <c r="BZ803" i="1"/>
  <c r="CA803" i="1" s="1"/>
  <c r="BZ804" i="1"/>
  <c r="CA804" i="1" s="1"/>
  <c r="BZ805" i="1"/>
  <c r="CA805" i="1" s="1"/>
  <c r="BZ806" i="1"/>
  <c r="CA806" i="1" s="1"/>
  <c r="BZ807" i="1"/>
  <c r="CA807" i="1" s="1"/>
  <c r="BZ808" i="1"/>
  <c r="CA808" i="1" s="1"/>
  <c r="BZ809" i="1"/>
  <c r="CA809" i="1" s="1"/>
  <c r="BZ810" i="1"/>
  <c r="CA810" i="1" s="1"/>
  <c r="BZ811" i="1"/>
  <c r="CA811" i="1" s="1"/>
  <c r="BZ812" i="1"/>
  <c r="CA812" i="1" s="1"/>
  <c r="BZ813" i="1"/>
  <c r="CA813" i="1" s="1"/>
  <c r="BZ814" i="1"/>
  <c r="CA814" i="1" s="1"/>
  <c r="BZ815" i="1"/>
  <c r="CA815" i="1" s="1"/>
  <c r="BZ816" i="1"/>
  <c r="CA816" i="1" s="1"/>
  <c r="BZ817" i="1"/>
  <c r="CA817" i="1" s="1"/>
  <c r="BZ818" i="1"/>
  <c r="CA818" i="1" s="1"/>
  <c r="BZ819" i="1"/>
  <c r="CA819" i="1" s="1"/>
  <c r="BZ820" i="1"/>
  <c r="CA820" i="1" s="1"/>
  <c r="BZ821" i="1"/>
  <c r="CA821" i="1" s="1"/>
  <c r="BZ822" i="1"/>
  <c r="CA822" i="1" s="1"/>
  <c r="BZ823" i="1"/>
  <c r="CA823" i="1" s="1"/>
  <c r="BZ824" i="1"/>
  <c r="CA824" i="1" s="1"/>
  <c r="BZ825" i="1"/>
  <c r="CA825" i="1" s="1"/>
  <c r="BZ826" i="1"/>
  <c r="CA826" i="1" s="1"/>
  <c r="BZ827" i="1"/>
  <c r="CA827" i="1" s="1"/>
  <c r="BZ828" i="1"/>
  <c r="CA828" i="1" s="1"/>
  <c r="BZ829" i="1"/>
  <c r="CA829" i="1" s="1"/>
  <c r="BZ830" i="1"/>
  <c r="CA830" i="1" s="1"/>
  <c r="BZ831" i="1"/>
  <c r="CA831" i="1" s="1"/>
  <c r="BZ832" i="1"/>
  <c r="CA832" i="1" s="1"/>
  <c r="BZ833" i="1"/>
  <c r="CA833" i="1" s="1"/>
  <c r="BZ834" i="1"/>
  <c r="CA834" i="1" s="1"/>
  <c r="BZ835" i="1"/>
  <c r="CA835" i="1" s="1"/>
  <c r="BZ836" i="1"/>
  <c r="CA836" i="1" s="1"/>
  <c r="CA837" i="1"/>
  <c r="CA838" i="1"/>
  <c r="CA839" i="1"/>
  <c r="CA840" i="1"/>
  <c r="BZ841" i="1"/>
  <c r="CA841" i="1" s="1"/>
  <c r="BZ842" i="1"/>
  <c r="CA842" i="1" s="1"/>
  <c r="BZ843" i="1"/>
  <c r="CA843" i="1" s="1"/>
  <c r="BZ844" i="1"/>
  <c r="CA844" i="1" s="1"/>
  <c r="BZ845" i="1"/>
  <c r="CA845" i="1" s="1"/>
  <c r="BZ846" i="1"/>
  <c r="CA846" i="1" s="1"/>
  <c r="BZ847" i="1"/>
  <c r="CA847" i="1" s="1"/>
  <c r="BZ848" i="1"/>
  <c r="CA848" i="1" s="1"/>
  <c r="BZ849" i="1"/>
  <c r="CA849" i="1" s="1"/>
  <c r="BZ850" i="1"/>
  <c r="CA850" i="1" s="1"/>
  <c r="BZ851" i="1"/>
  <c r="CA851" i="1" s="1"/>
  <c r="BZ852" i="1"/>
  <c r="CA852" i="1" s="1"/>
  <c r="BZ853" i="1"/>
  <c r="CA853" i="1" s="1"/>
  <c r="BZ854" i="1"/>
  <c r="CA854" i="1" s="1"/>
  <c r="BZ855" i="1"/>
  <c r="CA855" i="1" s="1"/>
  <c r="BZ856" i="1"/>
  <c r="CA856" i="1" s="1"/>
  <c r="BZ857" i="1"/>
  <c r="CA857" i="1" s="1"/>
  <c r="BZ858" i="1"/>
  <c r="CA858" i="1" s="1"/>
  <c r="BZ859" i="1"/>
  <c r="CA859" i="1" s="1"/>
  <c r="BZ860" i="1"/>
  <c r="CA860" i="1" s="1"/>
  <c r="BZ861" i="1"/>
  <c r="CA861" i="1" s="1"/>
  <c r="BZ862" i="1"/>
  <c r="CA862" i="1" s="1"/>
  <c r="CA863" i="1"/>
  <c r="CA864" i="1"/>
  <c r="BZ866" i="1"/>
  <c r="CA866" i="1" s="1"/>
  <c r="BZ867" i="1"/>
  <c r="CA867" i="1" s="1"/>
  <c r="BZ868" i="1"/>
  <c r="CA868" i="1" s="1"/>
  <c r="BZ869" i="1"/>
  <c r="CA869" i="1" s="1"/>
  <c r="BZ870" i="1"/>
  <c r="CA870" i="1" s="1"/>
  <c r="BZ871" i="1"/>
  <c r="CA871" i="1" s="1"/>
  <c r="BZ872" i="1"/>
  <c r="CA872" i="1" s="1"/>
  <c r="BZ873" i="1"/>
  <c r="CA873" i="1" s="1"/>
  <c r="BZ874" i="1"/>
  <c r="CA874" i="1" s="1"/>
  <c r="BZ875" i="1"/>
  <c r="CA875" i="1" s="1"/>
  <c r="BZ876" i="1"/>
  <c r="CA876" i="1" s="1"/>
  <c r="BZ877" i="1"/>
  <c r="CA877" i="1" s="1"/>
  <c r="BZ878" i="1"/>
  <c r="CA878" i="1" s="1"/>
  <c r="BZ879" i="1"/>
  <c r="CA879" i="1" s="1"/>
  <c r="BZ880" i="1"/>
  <c r="CA880" i="1" s="1"/>
  <c r="BZ881" i="1"/>
  <c r="CA881" i="1" s="1"/>
  <c r="BZ882" i="1"/>
  <c r="CA882" i="1" s="1"/>
  <c r="BZ883" i="1"/>
  <c r="CA883" i="1" s="1"/>
  <c r="BZ884" i="1"/>
  <c r="CA884" i="1" s="1"/>
  <c r="BZ885" i="1"/>
  <c r="CA885" i="1" s="1"/>
  <c r="BZ886" i="1"/>
  <c r="CA886" i="1" s="1"/>
  <c r="BZ887" i="1"/>
  <c r="CA887" i="1" s="1"/>
  <c r="BZ888" i="1"/>
  <c r="CA888" i="1" s="1"/>
  <c r="BZ889" i="1"/>
  <c r="CA889" i="1" s="1"/>
  <c r="BZ890" i="1"/>
  <c r="CA890" i="1" s="1"/>
  <c r="BZ891" i="1"/>
  <c r="CA891" i="1" s="1"/>
  <c r="BZ892" i="1"/>
  <c r="CA892" i="1" s="1"/>
  <c r="BZ893" i="1"/>
  <c r="CA893" i="1" s="1"/>
  <c r="BZ894" i="1"/>
  <c r="CA894" i="1" s="1"/>
  <c r="BZ895" i="1"/>
  <c r="CA895" i="1" s="1"/>
  <c r="BZ896" i="1"/>
  <c r="CA896" i="1" s="1"/>
  <c r="BZ897" i="1"/>
  <c r="CA897" i="1" s="1"/>
  <c r="BZ898" i="1"/>
  <c r="CA898" i="1" s="1"/>
  <c r="BZ899" i="1"/>
  <c r="CA899" i="1" s="1"/>
  <c r="BZ900" i="1"/>
  <c r="CA900" i="1" s="1"/>
  <c r="BZ901" i="1"/>
  <c r="CA901" i="1" s="1"/>
  <c r="BZ902" i="1"/>
  <c r="CA902" i="1" s="1"/>
  <c r="BZ903" i="1"/>
  <c r="CA903" i="1" s="1"/>
  <c r="BZ904" i="1"/>
  <c r="CA904" i="1" s="1"/>
  <c r="BZ905" i="1"/>
  <c r="CA905" i="1" s="1"/>
  <c r="BZ906" i="1"/>
  <c r="CA906" i="1" s="1"/>
  <c r="BZ907" i="1"/>
  <c r="CA907" i="1" s="1"/>
  <c r="BZ908" i="1"/>
  <c r="CA908" i="1" s="1"/>
  <c r="BZ909" i="1"/>
  <c r="CA909" i="1" s="1"/>
  <c r="BZ910" i="1"/>
  <c r="CA910" i="1" s="1"/>
  <c r="BZ911" i="1"/>
  <c r="CA911" i="1" s="1"/>
  <c r="BZ912" i="1"/>
  <c r="CA912" i="1" s="1"/>
  <c r="BZ913" i="1"/>
  <c r="CA913" i="1" s="1"/>
  <c r="BZ914" i="1"/>
  <c r="CA914" i="1" s="1"/>
  <c r="BZ915" i="1"/>
  <c r="CA915" i="1" s="1"/>
  <c r="BZ916" i="1"/>
  <c r="CA916" i="1" s="1"/>
  <c r="BZ917" i="1"/>
  <c r="CA917" i="1" s="1"/>
  <c r="BZ918" i="1"/>
  <c r="CA918" i="1" s="1"/>
  <c r="BZ919" i="1"/>
  <c r="CA919" i="1" s="1"/>
  <c r="BZ920" i="1"/>
  <c r="CA920" i="1" s="1"/>
  <c r="BZ921" i="1"/>
  <c r="CA921" i="1" s="1"/>
  <c r="BZ922" i="1"/>
  <c r="CA922" i="1" s="1"/>
  <c r="BZ923" i="1"/>
  <c r="CA923" i="1" s="1"/>
  <c r="BZ924" i="1"/>
  <c r="CA924" i="1" s="1"/>
  <c r="BZ925" i="1"/>
  <c r="CA925" i="1" s="1"/>
  <c r="BZ926" i="1"/>
  <c r="CA926" i="1" s="1"/>
  <c r="BZ927" i="1"/>
  <c r="CA927" i="1" s="1"/>
  <c r="BZ928" i="1"/>
  <c r="CA928" i="1" s="1"/>
  <c r="BZ929" i="1"/>
  <c r="CA929" i="1" s="1"/>
  <c r="BZ930" i="1"/>
  <c r="CA930" i="1" s="1"/>
  <c r="BZ931" i="1"/>
  <c r="CA931" i="1" s="1"/>
  <c r="BZ932" i="1"/>
  <c r="CA932" i="1" s="1"/>
  <c r="BZ933" i="1"/>
  <c r="CA933" i="1" s="1"/>
  <c r="BZ934" i="1"/>
  <c r="CA934" i="1" s="1"/>
  <c r="BZ935" i="1"/>
  <c r="CA935" i="1" s="1"/>
  <c r="BZ936" i="1"/>
  <c r="CA936" i="1" s="1"/>
  <c r="BZ937" i="1"/>
  <c r="CA937" i="1" s="1"/>
  <c r="BZ938" i="1"/>
  <c r="CA938" i="1" s="1"/>
  <c r="BZ939" i="1"/>
  <c r="CA939" i="1" s="1"/>
  <c r="BZ940" i="1"/>
  <c r="CA940" i="1" s="1"/>
  <c r="BZ941" i="1"/>
  <c r="CA941" i="1" s="1"/>
  <c r="BZ942" i="1"/>
  <c r="CA942" i="1" s="1"/>
  <c r="BZ943" i="1"/>
  <c r="CA943" i="1" s="1"/>
  <c r="BZ944" i="1"/>
  <c r="CA944" i="1" s="1"/>
  <c r="BZ945" i="1"/>
  <c r="CA945" i="1" s="1"/>
  <c r="BZ946" i="1"/>
  <c r="CA946" i="1" s="1"/>
  <c r="BZ947" i="1"/>
  <c r="CA947" i="1" s="1"/>
  <c r="BZ948" i="1"/>
  <c r="CA948" i="1" s="1"/>
  <c r="BZ949" i="1"/>
  <c r="CA949" i="1" s="1"/>
  <c r="BZ950" i="1"/>
  <c r="CA950" i="1" s="1"/>
  <c r="BZ951" i="1"/>
  <c r="CA951" i="1" s="1"/>
  <c r="BZ952" i="1"/>
  <c r="CA952" i="1" s="1"/>
  <c r="BZ953" i="1"/>
  <c r="CA953" i="1" s="1"/>
  <c r="BZ954" i="1"/>
  <c r="CA954" i="1" s="1"/>
  <c r="CA955" i="1"/>
  <c r="CA956" i="1"/>
  <c r="CA958" i="1"/>
  <c r="BZ959" i="1"/>
  <c r="CA959" i="1" s="1"/>
  <c r="BZ960" i="1"/>
  <c r="CA960" i="1" s="1"/>
  <c r="BZ961" i="1"/>
  <c r="CA961" i="1" s="1"/>
  <c r="BZ962" i="1"/>
  <c r="CA962" i="1" s="1"/>
  <c r="BZ963" i="1"/>
  <c r="CA963" i="1" s="1"/>
  <c r="BZ964" i="1"/>
  <c r="CA964" i="1" s="1"/>
  <c r="BZ965" i="1"/>
  <c r="CA965" i="1" s="1"/>
  <c r="BZ966" i="1"/>
  <c r="CA966" i="1" s="1"/>
  <c r="BZ967" i="1"/>
  <c r="CA967" i="1" s="1"/>
  <c r="BZ968" i="1"/>
  <c r="CA968" i="1" s="1"/>
  <c r="BZ969" i="1"/>
  <c r="CA969" i="1" s="1"/>
  <c r="BZ970" i="1"/>
  <c r="CA970" i="1" s="1"/>
  <c r="BZ971" i="1"/>
  <c r="CA971" i="1" s="1"/>
  <c r="BZ972" i="1"/>
  <c r="CA972" i="1" s="1"/>
  <c r="BZ973" i="1"/>
  <c r="CA973" i="1" s="1"/>
  <c r="BZ974" i="1"/>
  <c r="CA974" i="1" s="1"/>
  <c r="BZ975" i="1"/>
  <c r="CA975" i="1" s="1"/>
  <c r="BZ976" i="1"/>
  <c r="CA976" i="1" s="1"/>
  <c r="BZ977" i="1"/>
  <c r="CA977" i="1" s="1"/>
  <c r="BZ978" i="1"/>
  <c r="CA978" i="1" s="1"/>
  <c r="BZ979" i="1"/>
  <c r="CA979" i="1" s="1"/>
  <c r="BZ980" i="1"/>
  <c r="CA980" i="1" s="1"/>
  <c r="BZ981" i="1"/>
  <c r="CA981" i="1" s="1"/>
  <c r="BZ982" i="1"/>
  <c r="CA982" i="1" s="1"/>
  <c r="BZ983" i="1"/>
  <c r="CA983" i="1" s="1"/>
  <c r="BZ984" i="1"/>
  <c r="CA984" i="1" s="1"/>
  <c r="BZ985" i="1"/>
  <c r="CA985" i="1" s="1"/>
  <c r="BZ986" i="1"/>
  <c r="CA986" i="1" s="1"/>
  <c r="BZ987" i="1"/>
  <c r="CA987" i="1" s="1"/>
  <c r="BZ988" i="1"/>
  <c r="CA988" i="1" s="1"/>
  <c r="BZ989" i="1"/>
  <c r="CA989" i="1" s="1"/>
  <c r="BZ990" i="1"/>
  <c r="CA990" i="1" s="1"/>
  <c r="BZ991" i="1"/>
  <c r="CA991" i="1" s="1"/>
  <c r="BZ992" i="1"/>
  <c r="CA992" i="1" s="1"/>
  <c r="BZ993" i="1"/>
  <c r="CA993" i="1" s="1"/>
  <c r="BZ994" i="1"/>
  <c r="CA994" i="1" s="1"/>
  <c r="BZ995" i="1"/>
  <c r="CA995" i="1" s="1"/>
  <c r="BZ996" i="1"/>
  <c r="CA996" i="1" s="1"/>
  <c r="BZ997" i="1"/>
  <c r="CA997" i="1" s="1"/>
  <c r="BZ998" i="1"/>
  <c r="CA998" i="1" s="1"/>
  <c r="BZ999" i="1"/>
  <c r="CA999" i="1" s="1"/>
  <c r="BZ1000" i="1"/>
  <c r="CA1000" i="1" s="1"/>
  <c r="BZ1001" i="1"/>
  <c r="CA1001" i="1" s="1"/>
  <c r="CA1002" i="1"/>
  <c r="CA1003" i="1"/>
  <c r="BZ1004" i="1"/>
  <c r="CA1004" i="1" s="1"/>
  <c r="BZ1005" i="1"/>
  <c r="CA1005" i="1" s="1"/>
  <c r="BZ1006" i="1"/>
  <c r="CA1006" i="1" s="1"/>
  <c r="BZ1007" i="1"/>
  <c r="CA1007" i="1" s="1"/>
  <c r="BZ1008" i="1"/>
  <c r="CA1008" i="1" s="1"/>
  <c r="BZ1009" i="1"/>
  <c r="CA1009" i="1" s="1"/>
  <c r="BZ1010" i="1"/>
  <c r="CA1010" i="1" s="1"/>
  <c r="BZ1011" i="1"/>
  <c r="CA1011" i="1" s="1"/>
  <c r="BZ1012" i="1"/>
  <c r="CA1012" i="1" s="1"/>
  <c r="BZ1013" i="1"/>
  <c r="CA1013" i="1" s="1"/>
  <c r="BZ1014" i="1"/>
  <c r="CA1014" i="1" s="1"/>
  <c r="BZ1015" i="1"/>
  <c r="CA1015" i="1" s="1"/>
  <c r="BZ1016" i="1"/>
  <c r="CA1016" i="1" s="1"/>
  <c r="BZ1017" i="1"/>
  <c r="CA1017" i="1" s="1"/>
  <c r="BZ1018" i="1"/>
  <c r="CA1018" i="1" s="1"/>
  <c r="BZ1019" i="1"/>
  <c r="CA1019" i="1" s="1"/>
  <c r="BZ1020" i="1"/>
  <c r="CA1020" i="1" s="1"/>
  <c r="BZ1021" i="1"/>
  <c r="CA1021" i="1" s="1"/>
  <c r="BZ1022" i="1"/>
  <c r="CA1022" i="1" s="1"/>
  <c r="BZ1023" i="1"/>
  <c r="CA1023" i="1" s="1"/>
  <c r="BZ1024" i="1"/>
  <c r="CA1024" i="1" s="1"/>
  <c r="BZ1025" i="1"/>
  <c r="CA1025" i="1" s="1"/>
  <c r="BZ1026" i="1"/>
  <c r="CA1026" i="1" s="1"/>
  <c r="BZ1027" i="1"/>
  <c r="CA1027" i="1" s="1"/>
  <c r="BZ1028" i="1"/>
  <c r="CA1028" i="1" s="1"/>
  <c r="BZ1029" i="1"/>
  <c r="CA1029" i="1" s="1"/>
  <c r="BZ1030" i="1"/>
  <c r="CA1030" i="1" s="1"/>
  <c r="BZ1031" i="1"/>
  <c r="CA1031" i="1" s="1"/>
  <c r="BZ1032" i="1"/>
  <c r="CA1032" i="1" s="1"/>
  <c r="BZ1033" i="1"/>
  <c r="CA1033" i="1" s="1"/>
  <c r="BZ1034" i="1"/>
  <c r="CA1034" i="1" s="1"/>
  <c r="BZ1035" i="1"/>
  <c r="CA1035" i="1" s="1"/>
  <c r="BZ1036" i="1"/>
  <c r="CA1036" i="1" s="1"/>
  <c r="BZ1037" i="1"/>
  <c r="CA1037" i="1" s="1"/>
  <c r="BZ1038" i="1"/>
  <c r="CA1038" i="1" s="1"/>
  <c r="BZ1039" i="1"/>
  <c r="CA1039" i="1" s="1"/>
  <c r="BZ1040" i="1"/>
  <c r="CA1040" i="1" s="1"/>
  <c r="BZ1041" i="1"/>
  <c r="CA1041" i="1" s="1"/>
  <c r="BZ1042" i="1"/>
  <c r="CA1042" i="1" s="1"/>
  <c r="BZ1043" i="1"/>
  <c r="CA1043" i="1" s="1"/>
  <c r="BZ1044" i="1"/>
  <c r="CA1044" i="1" s="1"/>
  <c r="BZ1045" i="1"/>
  <c r="CA1045" i="1" s="1"/>
  <c r="BZ1046" i="1"/>
  <c r="CA1046" i="1" s="1"/>
  <c r="BZ1047" i="1"/>
  <c r="CA1047" i="1" s="1"/>
  <c r="BZ1048" i="1"/>
  <c r="CA1048" i="1" s="1"/>
  <c r="BZ1049" i="1"/>
  <c r="CA1049" i="1" s="1"/>
  <c r="BZ1050" i="1"/>
  <c r="CA1050" i="1" s="1"/>
  <c r="BZ1051" i="1"/>
  <c r="CA1051" i="1" s="1"/>
  <c r="BZ1052" i="1"/>
  <c r="CA1052" i="1" s="1"/>
  <c r="BZ1053" i="1"/>
  <c r="CA1053" i="1" s="1"/>
  <c r="BZ1054" i="1"/>
  <c r="CA1054" i="1" s="1"/>
  <c r="BZ1055" i="1"/>
  <c r="CA1055" i="1" s="1"/>
  <c r="BZ1056" i="1"/>
  <c r="CA1056" i="1" s="1"/>
  <c r="BZ1057" i="1"/>
  <c r="CA1057" i="1" s="1"/>
  <c r="BZ1058" i="1"/>
  <c r="CA1058" i="1" s="1"/>
  <c r="BZ1059" i="1"/>
  <c r="CA1059" i="1" s="1"/>
  <c r="BZ1060" i="1"/>
  <c r="CA1060" i="1" s="1"/>
  <c r="BZ1061" i="1"/>
  <c r="CA1061" i="1" s="1"/>
  <c r="BZ1062" i="1"/>
  <c r="CA1062" i="1" s="1"/>
  <c r="BZ1063" i="1"/>
  <c r="CA1063" i="1" s="1"/>
  <c r="BZ1064" i="1"/>
  <c r="CA1064" i="1" s="1"/>
  <c r="BZ1065" i="1"/>
  <c r="CA1065" i="1" s="1"/>
  <c r="BZ1066" i="1"/>
  <c r="CA1066" i="1" s="1"/>
  <c r="BZ1067" i="1"/>
  <c r="CA1067" i="1" s="1"/>
  <c r="BZ1068" i="1"/>
  <c r="CA1068" i="1" s="1"/>
  <c r="BZ1069" i="1"/>
  <c r="CA1069" i="1" s="1"/>
  <c r="BZ1070" i="1"/>
  <c r="CA1070" i="1" s="1"/>
  <c r="BZ1071" i="1"/>
  <c r="CA1071" i="1" s="1"/>
  <c r="BZ1072" i="1"/>
  <c r="CA1072" i="1" s="1"/>
  <c r="BZ1073" i="1"/>
  <c r="CA1073" i="1" s="1"/>
  <c r="BZ1074" i="1"/>
  <c r="CA1074" i="1" s="1"/>
  <c r="BZ1075" i="1"/>
  <c r="CA1075" i="1" s="1"/>
  <c r="BZ1076" i="1"/>
  <c r="CA1076" i="1" s="1"/>
  <c r="BZ1077" i="1"/>
  <c r="CA1077" i="1" s="1"/>
  <c r="BZ1078" i="1"/>
  <c r="CA1078" i="1" s="1"/>
  <c r="BZ1079" i="1"/>
  <c r="CA1079" i="1" s="1"/>
  <c r="BZ1080" i="1"/>
  <c r="CA1080" i="1" s="1"/>
  <c r="BZ1081" i="1"/>
  <c r="CA1081" i="1" s="1"/>
  <c r="BZ1082" i="1"/>
  <c r="CA1082" i="1" s="1"/>
  <c r="BZ1083" i="1"/>
  <c r="CA1083" i="1" s="1"/>
  <c r="BZ1084" i="1"/>
  <c r="CA1084" i="1" s="1"/>
  <c r="BZ1085" i="1"/>
  <c r="CA1085" i="1" s="1"/>
  <c r="BZ1086" i="1"/>
  <c r="CA1086" i="1" s="1"/>
  <c r="BZ1087" i="1"/>
  <c r="CA1087" i="1" s="1"/>
  <c r="BZ1088" i="1"/>
  <c r="CA1088" i="1" s="1"/>
  <c r="BZ1089" i="1"/>
  <c r="CA1089" i="1" s="1"/>
  <c r="BZ1090" i="1"/>
  <c r="CA1090" i="1" s="1"/>
  <c r="BZ1091" i="1"/>
  <c r="CA1091" i="1" s="1"/>
  <c r="BZ1092" i="1"/>
  <c r="CA1092" i="1" s="1"/>
  <c r="BZ1093" i="1"/>
  <c r="CA1093" i="1" s="1"/>
  <c r="BZ1094" i="1"/>
  <c r="CA1094" i="1" s="1"/>
  <c r="BZ1095" i="1"/>
  <c r="CA1095" i="1" s="1"/>
  <c r="BZ1096" i="1"/>
  <c r="CA1096" i="1" s="1"/>
  <c r="BZ1097" i="1"/>
  <c r="CA1097" i="1" s="1"/>
  <c r="BZ1098" i="1"/>
  <c r="CA1098" i="1" s="1"/>
  <c r="BZ1099" i="1"/>
  <c r="CA1099" i="1" s="1"/>
  <c r="BZ1100" i="1"/>
  <c r="CA1100" i="1" s="1"/>
  <c r="BZ1101" i="1"/>
  <c r="CA1101" i="1" s="1"/>
  <c r="BZ1102" i="1"/>
  <c r="CA1102" i="1" s="1"/>
  <c r="BZ1103" i="1"/>
  <c r="CA1103" i="1" s="1"/>
  <c r="BZ1104" i="1"/>
  <c r="CA1104" i="1" s="1"/>
  <c r="BZ1105" i="1"/>
  <c r="CA1105" i="1" s="1"/>
  <c r="BZ1106" i="1"/>
  <c r="CA1106" i="1" s="1"/>
  <c r="BZ1107" i="1"/>
  <c r="CA1107" i="1" s="1"/>
  <c r="BZ1108" i="1"/>
  <c r="CA1108" i="1" s="1"/>
  <c r="BZ1109" i="1"/>
  <c r="CA1109" i="1" s="1"/>
  <c r="BZ1110" i="1"/>
  <c r="CA1110" i="1" s="1"/>
  <c r="BZ1111" i="1"/>
  <c r="CA1111" i="1" s="1"/>
  <c r="BZ1112" i="1"/>
  <c r="CA1112" i="1" s="1"/>
  <c r="BZ1113" i="1"/>
  <c r="CA1113" i="1" s="1"/>
  <c r="BZ1114" i="1"/>
  <c r="CA1114" i="1" s="1"/>
  <c r="BZ1115" i="1"/>
  <c r="CA1115" i="1" s="1"/>
  <c r="BZ1116" i="1"/>
  <c r="CA1116" i="1" s="1"/>
  <c r="BZ1117" i="1"/>
  <c r="CA1117" i="1" s="1"/>
  <c r="BZ1118" i="1"/>
  <c r="CA1118" i="1" s="1"/>
  <c r="BZ1119" i="1"/>
  <c r="CA1119" i="1" s="1"/>
  <c r="BZ1120" i="1"/>
  <c r="CA1120" i="1" s="1"/>
  <c r="BZ1121" i="1"/>
  <c r="CA1121" i="1" s="1"/>
  <c r="BZ1122" i="1"/>
  <c r="CA1122" i="1" s="1"/>
  <c r="BZ1123" i="1"/>
  <c r="CA1123" i="1" s="1"/>
  <c r="BZ1124" i="1"/>
  <c r="CA1124" i="1" s="1"/>
  <c r="BZ1125" i="1"/>
  <c r="CA1125" i="1" s="1"/>
  <c r="BZ1126" i="1"/>
  <c r="CA1126" i="1" s="1"/>
  <c r="BZ1127" i="1"/>
  <c r="CA1127" i="1" s="1"/>
  <c r="BZ1128" i="1"/>
  <c r="CA1128" i="1" s="1"/>
  <c r="BZ1129" i="1"/>
  <c r="CA1129" i="1" s="1"/>
  <c r="BZ1130" i="1"/>
  <c r="CA1130" i="1" s="1"/>
  <c r="BZ1131" i="1"/>
  <c r="CA1131" i="1" s="1"/>
  <c r="BZ1132" i="1"/>
  <c r="CA1132" i="1" s="1"/>
  <c r="BZ1133" i="1"/>
  <c r="CA1133" i="1" s="1"/>
  <c r="BZ1134" i="1"/>
  <c r="CA1134" i="1" s="1"/>
  <c r="BZ1135" i="1"/>
  <c r="CA1135" i="1" s="1"/>
  <c r="BZ1136" i="1"/>
  <c r="CA1136" i="1" s="1"/>
  <c r="BZ1137" i="1"/>
  <c r="CA1137" i="1" s="1"/>
  <c r="BZ1138" i="1"/>
  <c r="CA1138" i="1" s="1"/>
  <c r="BZ1139" i="1"/>
  <c r="CA1139" i="1" s="1"/>
  <c r="BZ1140" i="1"/>
  <c r="CA1140" i="1" s="1"/>
  <c r="BZ1141" i="1"/>
  <c r="CA1141" i="1" s="1"/>
  <c r="BZ1142" i="1"/>
  <c r="CA1142" i="1" s="1"/>
  <c r="BZ1143" i="1"/>
  <c r="CA1143" i="1" s="1"/>
  <c r="BZ1144" i="1"/>
  <c r="CA1144" i="1" s="1"/>
  <c r="BZ1145" i="1"/>
  <c r="CA1145" i="1" s="1"/>
  <c r="BZ1146" i="1"/>
  <c r="CA1146" i="1" s="1"/>
  <c r="BZ1147" i="1"/>
  <c r="CA1147" i="1" s="1"/>
  <c r="BZ1148" i="1"/>
  <c r="CA1148" i="1" s="1"/>
  <c r="BZ1149" i="1"/>
  <c r="CA1149" i="1" s="1"/>
  <c r="BZ1150" i="1"/>
  <c r="CA1150" i="1" s="1"/>
  <c r="BZ1151" i="1"/>
  <c r="CA1151" i="1" s="1"/>
  <c r="BZ1152" i="1"/>
  <c r="CA1152" i="1" s="1"/>
  <c r="BZ1153" i="1"/>
  <c r="CA1153" i="1" s="1"/>
  <c r="BZ1154" i="1"/>
  <c r="CA1154" i="1" s="1"/>
  <c r="BZ1155" i="1"/>
  <c r="CA1155" i="1" s="1"/>
  <c r="BZ1156" i="1"/>
  <c r="CA1156" i="1" s="1"/>
  <c r="BZ1157" i="1"/>
  <c r="CA1157" i="1" s="1"/>
  <c r="BZ1158" i="1"/>
  <c r="CA1158" i="1" s="1"/>
  <c r="BZ1159" i="1"/>
  <c r="CA1159" i="1" s="1"/>
  <c r="BZ1160" i="1"/>
  <c r="CA1160" i="1" s="1"/>
  <c r="BZ1161" i="1"/>
  <c r="CA1161" i="1" s="1"/>
  <c r="BZ1162" i="1"/>
  <c r="CA1162" i="1" s="1"/>
  <c r="BZ1163" i="1"/>
  <c r="CA1163" i="1" s="1"/>
  <c r="BZ1164" i="1"/>
  <c r="CA1164" i="1" s="1"/>
  <c r="BZ1165" i="1"/>
  <c r="CA1165" i="1" s="1"/>
  <c r="BZ1166" i="1"/>
  <c r="CA1166" i="1" s="1"/>
  <c r="BZ1167" i="1"/>
  <c r="CA1167" i="1" s="1"/>
  <c r="BZ1168" i="1"/>
  <c r="CA1168" i="1" s="1"/>
  <c r="BZ1169" i="1"/>
  <c r="CA1169" i="1" s="1"/>
  <c r="BZ1170" i="1"/>
  <c r="CA1170" i="1" s="1"/>
  <c r="BZ1171" i="1"/>
  <c r="CA1171" i="1" s="1"/>
  <c r="BZ1172" i="1"/>
  <c r="CA1172" i="1" s="1"/>
  <c r="BZ1173" i="1"/>
  <c r="CA1173" i="1" s="1"/>
  <c r="BZ1174" i="1"/>
  <c r="CA1174" i="1" s="1"/>
  <c r="BZ1175" i="1"/>
  <c r="CA1175" i="1" s="1"/>
  <c r="BZ1176" i="1"/>
  <c r="BZ1177" i="1"/>
  <c r="CA1177" i="1" s="1"/>
  <c r="BZ1178" i="1"/>
  <c r="CA1178" i="1" s="1"/>
  <c r="BZ1179" i="1"/>
  <c r="CA1179" i="1" s="1"/>
  <c r="BZ1180" i="1"/>
  <c r="CA1180" i="1" s="1"/>
  <c r="BZ1181" i="1"/>
  <c r="CA1181" i="1" s="1"/>
  <c r="BZ1182" i="1"/>
  <c r="CA1182" i="1" s="1"/>
  <c r="BZ1183" i="1"/>
  <c r="CA1183" i="1" s="1"/>
  <c r="BZ1184" i="1"/>
  <c r="CA1184" i="1" s="1"/>
  <c r="BZ1185" i="1"/>
  <c r="CA1185" i="1" s="1"/>
  <c r="BZ1186" i="1"/>
  <c r="CA1186" i="1" s="1"/>
  <c r="BZ1187" i="1"/>
  <c r="CA1187" i="1" s="1"/>
  <c r="BZ1188" i="1"/>
  <c r="CA1188" i="1" s="1"/>
  <c r="BZ1189" i="1"/>
  <c r="CA1189" i="1" s="1"/>
  <c r="BZ1190" i="1"/>
  <c r="CA1190" i="1" s="1"/>
  <c r="BZ1191" i="1"/>
  <c r="CA1191" i="1" s="1"/>
  <c r="BZ1192" i="1"/>
  <c r="CA1192" i="1" s="1"/>
  <c r="BZ1193" i="1"/>
  <c r="CA1193" i="1" s="1"/>
  <c r="BZ1194" i="1"/>
  <c r="CA1194" i="1" s="1"/>
  <c r="BZ1195" i="1"/>
  <c r="CA1195" i="1" s="1"/>
  <c r="BZ1196" i="1"/>
  <c r="CA1196" i="1" s="1"/>
  <c r="BZ1197" i="1"/>
  <c r="CA1197" i="1" s="1"/>
  <c r="BZ1198" i="1"/>
  <c r="CA1198" i="1" s="1"/>
  <c r="BZ1199" i="1"/>
  <c r="CA1199" i="1" s="1"/>
  <c r="BZ1200" i="1"/>
  <c r="CA1200" i="1" s="1"/>
  <c r="BZ1201" i="1"/>
  <c r="CA1201" i="1" s="1"/>
  <c r="BZ1202" i="1"/>
  <c r="CA1202" i="1" s="1"/>
  <c r="BZ1203" i="1"/>
  <c r="CA1203" i="1" s="1"/>
  <c r="BZ1204" i="1"/>
  <c r="CA1204" i="1" s="1"/>
  <c r="BZ1205" i="1"/>
  <c r="CA1205" i="1" s="1"/>
  <c r="BZ1206" i="1"/>
  <c r="CA1206" i="1" s="1"/>
  <c r="BZ1207" i="1"/>
  <c r="CA1207" i="1" s="1"/>
  <c r="BZ1208" i="1"/>
  <c r="CA1208" i="1" s="1"/>
  <c r="BZ1209" i="1"/>
  <c r="CA1209" i="1" s="1"/>
  <c r="BZ1210" i="1"/>
  <c r="CA1210" i="1" s="1"/>
  <c r="BZ1211" i="1"/>
  <c r="CA1211" i="1" s="1"/>
  <c r="BZ1212" i="1"/>
  <c r="CA1212" i="1" s="1"/>
  <c r="BZ1213" i="1"/>
  <c r="CA1213" i="1" s="1"/>
  <c r="BZ1214" i="1"/>
  <c r="CA1214" i="1" s="1"/>
  <c r="BZ1215" i="1"/>
  <c r="CA1215" i="1" s="1"/>
  <c r="BZ1216" i="1"/>
  <c r="CA1216" i="1" s="1"/>
  <c r="BZ1217" i="1"/>
  <c r="CA1217" i="1" s="1"/>
  <c r="BZ1218" i="1"/>
  <c r="CA1218" i="1" s="1"/>
  <c r="BZ1219" i="1"/>
  <c r="CA1219" i="1" s="1"/>
  <c r="BZ1220" i="1"/>
  <c r="CA1220" i="1" s="1"/>
  <c r="BZ1221" i="1"/>
  <c r="CA1221" i="1" s="1"/>
  <c r="BZ1222" i="1"/>
  <c r="CA1222" i="1" s="1"/>
  <c r="BZ1223" i="1"/>
  <c r="CA1223" i="1" s="1"/>
  <c r="BZ1224" i="1"/>
  <c r="CA1224" i="1" s="1"/>
  <c r="BZ1225" i="1"/>
  <c r="CA1225" i="1" s="1"/>
  <c r="BZ1226" i="1"/>
  <c r="CA1226" i="1" s="1"/>
  <c r="BZ1227" i="1"/>
  <c r="CA1227" i="1" s="1"/>
  <c r="BZ1228" i="1"/>
  <c r="CA1228" i="1" s="1"/>
  <c r="BZ1229" i="1"/>
  <c r="CA1229" i="1" s="1"/>
  <c r="BZ1230" i="1"/>
  <c r="CA1230" i="1" s="1"/>
  <c r="BZ1231" i="1"/>
  <c r="CA1231" i="1" s="1"/>
  <c r="BZ1232" i="1"/>
  <c r="CA1232" i="1" s="1"/>
  <c r="BZ1233" i="1"/>
  <c r="CA1233" i="1" s="1"/>
  <c r="BZ1234" i="1"/>
  <c r="CA1234" i="1" s="1"/>
  <c r="BZ1235" i="1"/>
  <c r="CA1235" i="1" s="1"/>
  <c r="BZ1236" i="1"/>
  <c r="CA1236" i="1" s="1"/>
  <c r="BZ1237" i="1"/>
  <c r="CA1237" i="1" s="1"/>
  <c r="BZ1238" i="1"/>
  <c r="CA1238" i="1" s="1"/>
  <c r="BZ1239" i="1"/>
  <c r="CA1239" i="1" s="1"/>
  <c r="BZ1240" i="1"/>
  <c r="CA1240" i="1" s="1"/>
  <c r="BZ1241" i="1"/>
  <c r="CA1241" i="1" s="1"/>
  <c r="BZ1242" i="1"/>
  <c r="CA1242" i="1" s="1"/>
  <c r="BZ1243" i="1"/>
  <c r="CA1243" i="1" s="1"/>
  <c r="BZ1244" i="1"/>
  <c r="CA1244" i="1" s="1"/>
  <c r="BZ1245" i="1"/>
  <c r="CA1245" i="1" s="1"/>
  <c r="BZ1246" i="1"/>
  <c r="CA1246" i="1" s="1"/>
  <c r="BZ1247" i="1"/>
  <c r="CA1247" i="1" s="1"/>
  <c r="BZ1248" i="1"/>
  <c r="CA1248" i="1" s="1"/>
  <c r="BZ1249" i="1"/>
  <c r="CA1249" i="1" s="1"/>
  <c r="BZ1250" i="1"/>
  <c r="CA1250" i="1" s="1"/>
  <c r="BZ1251" i="1"/>
  <c r="CA1251" i="1" s="1"/>
  <c r="BZ1252" i="1"/>
  <c r="CA1252" i="1" s="1"/>
  <c r="BZ1253" i="1"/>
  <c r="CA1253" i="1" s="1"/>
  <c r="BZ1254" i="1"/>
  <c r="CA1254" i="1" s="1"/>
  <c r="BZ1255" i="1"/>
  <c r="CA1255" i="1" s="1"/>
  <c r="BZ1256" i="1"/>
  <c r="CA1256" i="1" s="1"/>
  <c r="BZ1257" i="1"/>
  <c r="CA1257" i="1" s="1"/>
  <c r="BZ1258" i="1"/>
  <c r="CA1258" i="1" s="1"/>
  <c r="BZ1259" i="1"/>
  <c r="CA1259" i="1" s="1"/>
  <c r="BZ1260" i="1"/>
  <c r="CA1260" i="1" s="1"/>
  <c r="BZ1261" i="1"/>
  <c r="CA1261" i="1" s="1"/>
  <c r="BZ1262" i="1"/>
  <c r="CA1262" i="1" s="1"/>
  <c r="BZ1263" i="1"/>
  <c r="CA1263" i="1" s="1"/>
  <c r="BZ1264" i="1"/>
  <c r="CA1264" i="1" s="1"/>
  <c r="BZ1265" i="1"/>
  <c r="CA1265" i="1" s="1"/>
  <c r="BZ1266" i="1"/>
  <c r="CA1266" i="1" s="1"/>
  <c r="BZ1267" i="1"/>
  <c r="CA1267" i="1" s="1"/>
  <c r="BZ1268" i="1"/>
  <c r="CA1268" i="1" s="1"/>
  <c r="BZ1269" i="1"/>
  <c r="CA1269" i="1" s="1"/>
  <c r="BZ1270" i="1"/>
  <c r="CA1270" i="1" s="1"/>
  <c r="BZ1271" i="1"/>
  <c r="CA1271" i="1" s="1"/>
  <c r="BZ1272" i="1"/>
  <c r="CA1272" i="1" s="1"/>
  <c r="BZ1273" i="1"/>
  <c r="CA1273" i="1" s="1"/>
  <c r="BZ1274" i="1"/>
  <c r="CA1274" i="1" s="1"/>
  <c r="BZ1275" i="1"/>
  <c r="CA1275" i="1" s="1"/>
  <c r="BZ1276" i="1"/>
  <c r="CA1276" i="1" s="1"/>
  <c r="BZ1277" i="1"/>
  <c r="CA1277" i="1" s="1"/>
  <c r="BZ1278" i="1"/>
  <c r="CA1278" i="1" s="1"/>
  <c r="BZ1279" i="1"/>
  <c r="CA1279" i="1" s="1"/>
  <c r="BZ1280" i="1"/>
  <c r="CA1280" i="1" s="1"/>
  <c r="BZ1281" i="1"/>
  <c r="CA1281" i="1" s="1"/>
  <c r="BZ1282" i="1"/>
  <c r="CA1282" i="1" s="1"/>
  <c r="BZ1283" i="1"/>
  <c r="CA1283" i="1" s="1"/>
  <c r="BZ1284" i="1"/>
  <c r="CA1284" i="1" s="1"/>
  <c r="BZ1285" i="1"/>
  <c r="CA1285" i="1" s="1"/>
  <c r="BZ1286" i="1"/>
  <c r="CA1286" i="1" s="1"/>
  <c r="BZ1287" i="1"/>
  <c r="CA1287" i="1" s="1"/>
  <c r="BZ1288" i="1"/>
  <c r="CA1288" i="1" s="1"/>
  <c r="BZ1289" i="1"/>
  <c r="CA1289" i="1" s="1"/>
  <c r="BZ1290" i="1"/>
  <c r="CA1290" i="1" s="1"/>
  <c r="BZ1291" i="1"/>
  <c r="CA1291" i="1" s="1"/>
  <c r="BZ1292" i="1"/>
  <c r="CA1292" i="1" s="1"/>
  <c r="BZ1293" i="1"/>
  <c r="CA1293" i="1" s="1"/>
  <c r="BZ1294" i="1"/>
  <c r="CA1294" i="1" s="1"/>
  <c r="BZ1295" i="1"/>
  <c r="CA1295" i="1" s="1"/>
  <c r="BZ1296" i="1"/>
  <c r="CA1296" i="1" s="1"/>
  <c r="BZ1297" i="1"/>
  <c r="CA1297" i="1" s="1"/>
  <c r="BZ1298" i="1"/>
  <c r="CA1298" i="1" s="1"/>
  <c r="BZ1299" i="1"/>
  <c r="CA1299" i="1" s="1"/>
  <c r="BZ15" i="1"/>
  <c r="CA15" i="1" s="1"/>
  <c r="CA49" i="1"/>
  <c r="CA57" i="1"/>
  <c r="CA113" i="1"/>
  <c r="CA121" i="1"/>
  <c r="CA145" i="1"/>
  <c r="CA169" i="1"/>
  <c r="CA176" i="1"/>
  <c r="CA177" i="1"/>
  <c r="CA281" i="1"/>
  <c r="CA432" i="1"/>
  <c r="CA544" i="1"/>
  <c r="CA1176" i="1"/>
  <c r="AB658" i="1" l="1"/>
  <c r="Z658" i="1"/>
  <c r="Y658" i="1"/>
  <c r="X658" i="1"/>
  <c r="W658" i="1"/>
  <c r="V658" i="1"/>
  <c r="U658" i="1"/>
  <c r="AB554" i="1"/>
  <c r="Z554" i="1"/>
  <c r="Y554" i="1"/>
  <c r="X554" i="1"/>
  <c r="W554" i="1"/>
  <c r="V554" i="1"/>
  <c r="U554" i="1"/>
  <c r="AB552" i="1"/>
  <c r="Z552" i="1"/>
  <c r="Y552" i="1"/>
  <c r="X552" i="1"/>
  <c r="W552" i="1"/>
  <c r="V552" i="1"/>
  <c r="U552" i="1"/>
  <c r="AB458" i="1"/>
  <c r="Z458" i="1"/>
  <c r="Y458" i="1"/>
  <c r="X458" i="1"/>
  <c r="W458" i="1"/>
  <c r="V458" i="1"/>
  <c r="U458" i="1"/>
  <c r="AB456" i="1"/>
  <c r="Z456" i="1"/>
  <c r="Y456" i="1"/>
  <c r="X456" i="1"/>
  <c r="W456" i="1"/>
  <c r="V456" i="1"/>
  <c r="U456" i="1"/>
  <c r="AB455" i="1"/>
  <c r="Z455" i="1"/>
  <c r="Y455" i="1"/>
  <c r="X455" i="1"/>
  <c r="W455" i="1"/>
  <c r="V455" i="1"/>
  <c r="U455" i="1"/>
  <c r="AB454" i="1"/>
  <c r="Z454" i="1"/>
  <c r="Y454" i="1"/>
  <c r="X454" i="1"/>
  <c r="W454" i="1"/>
  <c r="V454" i="1"/>
  <c r="AC340" i="1"/>
  <c r="AA9" i="1" l="1"/>
  <c r="AD9" i="1"/>
  <c r="AE9" i="1"/>
  <c r="AF9" i="1"/>
  <c r="AG9" i="1"/>
  <c r="AH9" i="1"/>
  <c r="AI9" i="1"/>
  <c r="AJ9" i="1"/>
  <c r="AK9" i="1"/>
  <c r="AL9" i="1"/>
  <c r="AO9" i="1"/>
  <c r="U16" i="1" l="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8" i="1"/>
  <c r="U59" i="1"/>
  <c r="U60" i="1"/>
  <c r="U61" i="1"/>
  <c r="U62" i="1"/>
  <c r="U63"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7"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3"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50" i="1"/>
  <c r="U1051" i="1"/>
  <c r="U1052" i="1"/>
  <c r="U1053" i="1"/>
  <c r="U1054" i="1"/>
  <c r="U1055" i="1"/>
  <c r="U1056" i="1"/>
  <c r="U1057" i="1"/>
  <c r="U1058" i="1"/>
  <c r="U1059" i="1"/>
  <c r="U1060" i="1"/>
  <c r="U1061" i="1"/>
  <c r="U1062" i="1"/>
  <c r="U1063" i="1"/>
  <c r="U1064" i="1"/>
  <c r="U1065" i="1"/>
  <c r="U1066" i="1"/>
  <c r="U1067" i="1"/>
  <c r="U1068" i="1"/>
  <c r="U1069"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5" i="1"/>
  <c r="U9" i="1" l="1"/>
  <c r="AM727" i="1"/>
  <c r="AN727" i="1"/>
  <c r="AC1299" i="1" l="1"/>
  <c r="AC1298" i="1"/>
  <c r="AC1297" i="1"/>
  <c r="AC1296" i="1"/>
  <c r="AC1295" i="1"/>
  <c r="AC1294" i="1"/>
  <c r="AC1293" i="1"/>
  <c r="AC1292" i="1"/>
  <c r="AC1291" i="1"/>
  <c r="AC1290" i="1"/>
  <c r="AC1289" i="1"/>
  <c r="AC1288" i="1"/>
  <c r="AC1287" i="1"/>
  <c r="AC1286" i="1"/>
  <c r="AC1285" i="1"/>
  <c r="AC1284" i="1"/>
  <c r="AC1283" i="1"/>
  <c r="AC1282" i="1"/>
  <c r="AC1281" i="1"/>
  <c r="AC1280" i="1"/>
  <c r="AC1279" i="1"/>
  <c r="AC1278" i="1"/>
  <c r="AC1277" i="1"/>
  <c r="AC1276" i="1"/>
  <c r="AC1275" i="1"/>
  <c r="AC1274" i="1"/>
  <c r="AC1273" i="1"/>
  <c r="AC1272" i="1"/>
  <c r="AC1271" i="1"/>
  <c r="AC1270" i="1"/>
  <c r="AC1269" i="1"/>
  <c r="AC1268" i="1"/>
  <c r="AC1267" i="1"/>
  <c r="AC1266" i="1"/>
  <c r="AC1265" i="1"/>
  <c r="AC1264" i="1"/>
  <c r="AC1263" i="1"/>
  <c r="AC1262" i="1"/>
  <c r="AC1261" i="1"/>
  <c r="AC1260" i="1"/>
  <c r="AC1259" i="1"/>
  <c r="AC1258" i="1"/>
  <c r="AC1257" i="1"/>
  <c r="AC1256" i="1"/>
  <c r="AC1255" i="1"/>
  <c r="AC1254" i="1"/>
  <c r="AC1253" i="1"/>
  <c r="AC1252" i="1"/>
  <c r="AC1251" i="1"/>
  <c r="AC1250" i="1"/>
  <c r="AC1249" i="1"/>
  <c r="AC1248" i="1"/>
  <c r="AC1245" i="1"/>
  <c r="AC1244" i="1"/>
  <c r="AC1241" i="1"/>
  <c r="AC1240" i="1"/>
  <c r="AC1239" i="1"/>
  <c r="AC1238" i="1"/>
  <c r="AC1237" i="1"/>
  <c r="AC1236" i="1"/>
  <c r="AC1235" i="1"/>
  <c r="AC1234" i="1"/>
  <c r="AC1233" i="1"/>
  <c r="AC1232" i="1"/>
  <c r="AC1231" i="1"/>
  <c r="AC1230" i="1"/>
  <c r="AC1229" i="1"/>
  <c r="AC1228" i="1"/>
  <c r="AC1227" i="1"/>
  <c r="AC1226" i="1"/>
  <c r="AC1225" i="1"/>
  <c r="AC1224" i="1"/>
  <c r="AC1223" i="1"/>
  <c r="AC1222" i="1"/>
  <c r="AC1221" i="1"/>
  <c r="AC1220" i="1"/>
  <c r="AC1219" i="1"/>
  <c r="AC1218" i="1"/>
  <c r="AC1217" i="1"/>
  <c r="AC1216" i="1"/>
  <c r="AC1215" i="1"/>
  <c r="AC1214" i="1"/>
  <c r="AC1213" i="1"/>
  <c r="AC1212" i="1"/>
  <c r="AC1211" i="1"/>
  <c r="AC1210" i="1"/>
  <c r="AC1209" i="1"/>
  <c r="AC1202" i="1"/>
  <c r="AC1201" i="1"/>
  <c r="AC1199" i="1"/>
  <c r="AC1198" i="1"/>
  <c r="AC1197" i="1"/>
  <c r="AC1196" i="1"/>
  <c r="AC1195" i="1"/>
  <c r="AC1194" i="1"/>
  <c r="AC1193" i="1"/>
  <c r="AC1192" i="1"/>
  <c r="AC1191" i="1"/>
  <c r="AC1190" i="1"/>
  <c r="AC1189" i="1"/>
  <c r="AC1188" i="1"/>
  <c r="AC1187" i="1"/>
  <c r="AC1186" i="1"/>
  <c r="AC1185" i="1"/>
  <c r="AC1184" i="1"/>
  <c r="AC1180" i="1"/>
  <c r="AC1179" i="1"/>
  <c r="AC1178" i="1"/>
  <c r="AC1177" i="1"/>
  <c r="AC1176" i="1"/>
  <c r="AC1175" i="1"/>
  <c r="AC1174" i="1"/>
  <c r="AC1173" i="1"/>
  <c r="AC1169" i="1"/>
  <c r="AC1168" i="1"/>
  <c r="AC1167" i="1"/>
  <c r="AC1166" i="1"/>
  <c r="AC1165" i="1"/>
  <c r="AC1164" i="1"/>
  <c r="AC1163" i="1"/>
  <c r="AC1156" i="1"/>
  <c r="AC1155" i="1"/>
  <c r="AC1154" i="1"/>
  <c r="AC1153" i="1"/>
  <c r="AC1152" i="1"/>
  <c r="AC1151" i="1"/>
  <c r="AC1150" i="1"/>
  <c r="AC1149" i="1"/>
  <c r="AC1148" i="1"/>
  <c r="AC1147" i="1"/>
  <c r="AC1146" i="1"/>
  <c r="AC1145" i="1"/>
  <c r="AC1144" i="1"/>
  <c r="AC1143" i="1"/>
  <c r="AC1142" i="1"/>
  <c r="AC1141" i="1"/>
  <c r="AC1140" i="1"/>
  <c r="AC1139" i="1"/>
  <c r="AC1138" i="1"/>
  <c r="AC1137" i="1"/>
  <c r="AC1135" i="1"/>
  <c r="AC1134" i="1"/>
  <c r="AC1133" i="1"/>
  <c r="AC1132" i="1"/>
  <c r="AC1131" i="1"/>
  <c r="AC1130" i="1"/>
  <c r="AC1129" i="1"/>
  <c r="AC1128" i="1"/>
  <c r="AC1127" i="1"/>
  <c r="AC1126" i="1"/>
  <c r="AC1125" i="1"/>
  <c r="AC1124" i="1"/>
  <c r="AC1122" i="1"/>
  <c r="AC1121" i="1"/>
  <c r="AC1120" i="1"/>
  <c r="AC1119" i="1"/>
  <c r="AC1118" i="1"/>
  <c r="AC1117" i="1"/>
  <c r="AC1116" i="1"/>
  <c r="AC1115" i="1"/>
  <c r="AC1114" i="1"/>
  <c r="AC1113" i="1"/>
  <c r="AC1112" i="1"/>
  <c r="AC1111" i="1"/>
  <c r="AC1110" i="1"/>
  <c r="AC1109" i="1"/>
  <c r="AC1108" i="1"/>
  <c r="AC1107" i="1"/>
  <c r="AC1106" i="1"/>
  <c r="AC1105" i="1"/>
  <c r="AC1104" i="1"/>
  <c r="AC1103" i="1"/>
  <c r="AC1102" i="1"/>
  <c r="AC1101" i="1"/>
  <c r="AC1100" i="1"/>
  <c r="AC1099" i="1"/>
  <c r="AC1098" i="1"/>
  <c r="AC1097" i="1"/>
  <c r="AC1096" i="1"/>
  <c r="AC1095" i="1"/>
  <c r="AC1094" i="1"/>
  <c r="AC1092" i="1"/>
  <c r="AC1091" i="1"/>
  <c r="AC1090" i="1"/>
  <c r="AC1089" i="1"/>
  <c r="AC1086" i="1"/>
  <c r="AC1085" i="1"/>
  <c r="AC1084" i="1"/>
  <c r="AC1083" i="1"/>
  <c r="AC1082" i="1"/>
  <c r="AC1081" i="1"/>
  <c r="AC1080" i="1"/>
  <c r="AC1079" i="1"/>
  <c r="AC1078" i="1"/>
  <c r="AC1077" i="1"/>
  <c r="AC1076" i="1"/>
  <c r="AC1075" i="1"/>
  <c r="AC1074" i="1"/>
  <c r="AC1073" i="1"/>
  <c r="AC1072" i="1"/>
  <c r="AC1071" i="1"/>
  <c r="AC1067" i="1"/>
  <c r="AC1066" i="1"/>
  <c r="AC1065" i="1"/>
  <c r="AC1064" i="1"/>
  <c r="AC1063" i="1"/>
  <c r="AC1062" i="1"/>
  <c r="AC1061" i="1"/>
  <c r="AC1060" i="1"/>
  <c r="AC1059" i="1"/>
  <c r="AC1058" i="1"/>
  <c r="AC1057" i="1"/>
  <c r="AC1056" i="1"/>
  <c r="AC1055" i="1"/>
  <c r="AC1054" i="1"/>
  <c r="AC1053" i="1"/>
  <c r="AC1051" i="1"/>
  <c r="AC1050" i="1"/>
  <c r="AC1047" i="1"/>
  <c r="AC1046" i="1"/>
  <c r="AC1045" i="1"/>
  <c r="AC1044" i="1"/>
  <c r="AC1043" i="1"/>
  <c r="AC1042" i="1"/>
  <c r="AC1041" i="1"/>
  <c r="AC1040" i="1"/>
  <c r="AC1038" i="1"/>
  <c r="AC1037" i="1"/>
  <c r="AC1036" i="1"/>
  <c r="AC1035" i="1"/>
  <c r="AC1034" i="1"/>
  <c r="AC1031" i="1"/>
  <c r="AC1030" i="1"/>
  <c r="AC1029" i="1"/>
  <c r="AC1028" i="1"/>
  <c r="AC1027" i="1"/>
  <c r="AC1026" i="1"/>
  <c r="AC1025" i="1"/>
  <c r="AC1024" i="1"/>
  <c r="AC1023" i="1"/>
  <c r="AC1021" i="1"/>
  <c r="AC1019" i="1"/>
  <c r="AC1018" i="1"/>
  <c r="AC1017" i="1"/>
  <c r="AC1016" i="1"/>
  <c r="AC1015" i="1"/>
  <c r="AC1014" i="1"/>
  <c r="AC1013" i="1"/>
  <c r="AC1012" i="1"/>
  <c r="AC1011" i="1"/>
  <c r="AC1010" i="1"/>
  <c r="AC1009" i="1"/>
  <c r="AC1003" i="1"/>
  <c r="AC1002" i="1"/>
  <c r="AC999" i="1"/>
  <c r="AC998" i="1"/>
  <c r="AC997" i="1"/>
  <c r="AC996" i="1"/>
  <c r="AC995" i="1"/>
  <c r="AC994" i="1"/>
  <c r="AC993" i="1"/>
  <c r="AC992" i="1"/>
  <c r="AC991" i="1"/>
  <c r="AC990" i="1"/>
  <c r="AC989" i="1"/>
  <c r="AC988" i="1"/>
  <c r="AC987" i="1"/>
  <c r="AC986" i="1"/>
  <c r="AC985" i="1"/>
  <c r="AC984" i="1"/>
  <c r="AC983" i="1"/>
  <c r="AC982" i="1"/>
  <c r="AC981" i="1"/>
  <c r="AC980" i="1"/>
  <c r="AC979" i="1"/>
  <c r="AC978" i="1"/>
  <c r="AC977" i="1"/>
  <c r="AC976" i="1"/>
  <c r="AC974" i="1"/>
  <c r="AC973" i="1"/>
  <c r="AC972" i="1"/>
  <c r="AC970" i="1"/>
  <c r="AC969" i="1"/>
  <c r="AC968" i="1"/>
  <c r="AC967" i="1"/>
  <c r="AC966" i="1"/>
  <c r="AC965" i="1"/>
  <c r="AC964" i="1"/>
  <c r="AC961" i="1"/>
  <c r="AC960" i="1"/>
  <c r="AC958" i="1"/>
  <c r="AC957" i="1"/>
  <c r="AC956" i="1"/>
  <c r="AC955" i="1"/>
  <c r="AC954" i="1"/>
  <c r="AC953" i="1"/>
  <c r="AC952" i="1"/>
  <c r="AC951" i="1"/>
  <c r="AC950" i="1"/>
  <c r="AC949" i="1"/>
  <c r="AC948" i="1"/>
  <c r="AC946" i="1"/>
  <c r="AC945" i="1"/>
  <c r="AC944" i="1"/>
  <c r="AC942" i="1"/>
  <c r="AC941" i="1"/>
  <c r="AC940" i="1"/>
  <c r="AC939" i="1"/>
  <c r="AC938" i="1"/>
  <c r="AC937" i="1"/>
  <c r="AC936" i="1"/>
  <c r="AC935" i="1"/>
  <c r="AC934" i="1"/>
  <c r="AC933" i="1"/>
  <c r="AC932" i="1"/>
  <c r="AC931" i="1"/>
  <c r="AC930" i="1"/>
  <c r="AC929" i="1"/>
  <c r="AC928" i="1"/>
  <c r="AC927" i="1"/>
  <c r="AC926" i="1"/>
  <c r="AC925" i="1"/>
  <c r="AC924" i="1"/>
  <c r="AC923" i="1"/>
  <c r="AC922" i="1"/>
  <c r="AC921" i="1"/>
  <c r="AC920" i="1"/>
  <c r="AC919" i="1"/>
  <c r="AC918" i="1"/>
  <c r="AC917" i="1"/>
  <c r="AC916" i="1"/>
  <c r="AC915" i="1"/>
  <c r="AC914" i="1"/>
  <c r="AC913" i="1"/>
  <c r="AC912" i="1"/>
  <c r="AC911" i="1"/>
  <c r="AC910" i="1"/>
  <c r="AC909" i="1"/>
  <c r="AC908" i="1"/>
  <c r="AC907" i="1"/>
  <c r="AC906" i="1"/>
  <c r="AC905" i="1"/>
  <c r="AC904" i="1"/>
  <c r="AC903" i="1"/>
  <c r="AC902" i="1"/>
  <c r="AC901" i="1"/>
  <c r="AC900" i="1"/>
  <c r="AC899" i="1"/>
  <c r="AC898" i="1"/>
  <c r="AC897" i="1"/>
  <c r="AC896" i="1"/>
  <c r="AC895" i="1"/>
  <c r="AC894" i="1"/>
  <c r="AC893" i="1"/>
  <c r="AC892" i="1"/>
  <c r="AC891" i="1"/>
  <c r="AC890" i="1"/>
  <c r="AC888" i="1"/>
  <c r="AC887" i="1"/>
  <c r="AC886" i="1"/>
  <c r="AC885" i="1"/>
  <c r="AC884" i="1"/>
  <c r="AC883" i="1"/>
  <c r="AC882" i="1"/>
  <c r="AC881" i="1"/>
  <c r="AC880" i="1"/>
  <c r="AC877" i="1"/>
  <c r="AC876" i="1"/>
  <c r="AC875" i="1"/>
  <c r="AC874" i="1"/>
  <c r="AC873" i="1"/>
  <c r="AC872" i="1"/>
  <c r="AC871" i="1"/>
  <c r="AC867" i="1"/>
  <c r="AC866" i="1"/>
  <c r="AC865" i="1"/>
  <c r="AC864" i="1"/>
  <c r="AC863" i="1"/>
  <c r="AC862" i="1"/>
  <c r="AC861" i="1"/>
  <c r="AC860" i="1"/>
  <c r="AC859" i="1"/>
  <c r="AC858" i="1"/>
  <c r="AC857" i="1"/>
  <c r="AC856" i="1"/>
  <c r="AC855" i="1"/>
  <c r="AC854" i="1"/>
  <c r="AC853" i="1"/>
  <c r="AC852" i="1"/>
  <c r="AC851" i="1"/>
  <c r="AC850" i="1"/>
  <c r="AC849" i="1"/>
  <c r="AC848" i="1"/>
  <c r="AC847" i="1"/>
  <c r="AC846" i="1"/>
  <c r="AC844" i="1"/>
  <c r="AC843" i="1"/>
  <c r="AC842" i="1"/>
  <c r="AC840" i="1"/>
  <c r="AC839" i="1"/>
  <c r="AC838" i="1"/>
  <c r="AC837" i="1"/>
  <c r="AC835" i="1"/>
  <c r="AC834" i="1"/>
  <c r="AC833" i="1"/>
  <c r="AC832" i="1"/>
  <c r="AC831" i="1"/>
  <c r="AC830" i="1"/>
  <c r="AC829" i="1"/>
  <c r="AC828" i="1"/>
  <c r="AC827" i="1"/>
  <c r="AC826" i="1"/>
  <c r="AC825" i="1"/>
  <c r="AC824" i="1"/>
  <c r="AC823" i="1"/>
  <c r="AC822" i="1"/>
  <c r="AC821" i="1"/>
  <c r="AC820" i="1"/>
  <c r="AC817" i="1"/>
  <c r="AC816" i="1"/>
  <c r="AC815" i="1"/>
  <c r="AC814" i="1"/>
  <c r="AC813" i="1"/>
  <c r="AC812" i="1"/>
  <c r="AC811" i="1"/>
  <c r="AC810" i="1"/>
  <c r="AC809" i="1"/>
  <c r="AC808" i="1"/>
  <c r="AC807" i="1"/>
  <c r="AC805" i="1"/>
  <c r="AC804" i="1"/>
  <c r="AC803" i="1"/>
  <c r="AC802" i="1"/>
  <c r="AC801" i="1"/>
  <c r="AC800" i="1"/>
  <c r="AC799" i="1"/>
  <c r="AC798" i="1"/>
  <c r="AC797" i="1"/>
  <c r="AC796" i="1"/>
  <c r="AC795" i="1"/>
  <c r="AC794" i="1"/>
  <c r="AC793" i="1"/>
  <c r="AC792" i="1"/>
  <c r="AC791" i="1"/>
  <c r="AC790" i="1"/>
  <c r="AC789" i="1"/>
  <c r="AC788" i="1"/>
  <c r="AC787" i="1"/>
  <c r="AC786" i="1"/>
  <c r="AC785" i="1"/>
  <c r="AC784" i="1"/>
  <c r="AC767" i="1"/>
  <c r="AC766" i="1"/>
  <c r="AC765" i="1"/>
  <c r="AC764" i="1"/>
  <c r="AC763" i="1"/>
  <c r="AC762" i="1"/>
  <c r="AC761" i="1"/>
  <c r="AC760" i="1"/>
  <c r="AC758" i="1"/>
  <c r="AC756" i="1"/>
  <c r="AC755" i="1"/>
  <c r="AC754" i="1"/>
  <c r="AC752" i="1"/>
  <c r="AC751" i="1"/>
  <c r="AC750" i="1"/>
  <c r="AC749" i="1"/>
  <c r="AC748" i="1"/>
  <c r="AC747" i="1"/>
  <c r="AC746" i="1"/>
  <c r="AC745" i="1"/>
  <c r="AC744" i="1"/>
  <c r="AC743" i="1"/>
  <c r="AC742" i="1"/>
  <c r="AC741" i="1"/>
  <c r="AC740" i="1"/>
  <c r="AC739" i="1"/>
  <c r="AC738" i="1"/>
  <c r="AC736" i="1"/>
  <c r="AC733" i="1"/>
  <c r="AC732" i="1"/>
  <c r="AC731" i="1"/>
  <c r="AC730" i="1"/>
  <c r="AC729" i="1"/>
  <c r="AC728" i="1"/>
  <c r="AC726" i="1"/>
  <c r="AC724" i="1"/>
  <c r="AC723" i="1"/>
  <c r="AC721" i="1"/>
  <c r="AC720" i="1"/>
  <c r="AC719" i="1"/>
  <c r="AC718" i="1"/>
  <c r="AC717" i="1"/>
  <c r="AC716" i="1"/>
  <c r="AC715"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79" i="1"/>
  <c r="AC678" i="1"/>
  <c r="AC677" i="1"/>
  <c r="AC676" i="1"/>
  <c r="AC675" i="1"/>
  <c r="AC674" i="1"/>
  <c r="AC673" i="1"/>
  <c r="AC672" i="1"/>
  <c r="AC671" i="1"/>
  <c r="AC670" i="1"/>
  <c r="AC669" i="1"/>
  <c r="AC668" i="1"/>
  <c r="AC667" i="1"/>
  <c r="AC666" i="1"/>
  <c r="AC665" i="1"/>
  <c r="AC664" i="1"/>
  <c r="AC663" i="1"/>
  <c r="AC653" i="1"/>
  <c r="AC652" i="1"/>
  <c r="AC651" i="1"/>
  <c r="AC650" i="1"/>
  <c r="AC649" i="1"/>
  <c r="AC648" i="1"/>
  <c r="AC646" i="1"/>
  <c r="AC645" i="1"/>
  <c r="AC644" i="1"/>
  <c r="AC643" i="1"/>
  <c r="AC642" i="1"/>
  <c r="AC641" i="1"/>
  <c r="AC640" i="1"/>
  <c r="AC639" i="1"/>
  <c r="AC636" i="1"/>
  <c r="AC634" i="1"/>
  <c r="AC632" i="1"/>
  <c r="AC631" i="1"/>
  <c r="AC630" i="1"/>
  <c r="AC629" i="1"/>
  <c r="AC628" i="1"/>
  <c r="AC627" i="1"/>
  <c r="AC626" i="1"/>
  <c r="AC625" i="1"/>
  <c r="AC624" i="1"/>
  <c r="AC623" i="1"/>
  <c r="AC622" i="1"/>
  <c r="AC621" i="1"/>
  <c r="AC620" i="1"/>
  <c r="AC619" i="1"/>
  <c r="AC618" i="1"/>
  <c r="AC617" i="1"/>
  <c r="AC616" i="1"/>
  <c r="AC615" i="1"/>
  <c r="AC609" i="1"/>
  <c r="AC608" i="1"/>
  <c r="AC607" i="1"/>
  <c r="AC606" i="1"/>
  <c r="AC605" i="1"/>
  <c r="AC604" i="1"/>
  <c r="AC603" i="1"/>
  <c r="AC602" i="1"/>
  <c r="AC601" i="1"/>
  <c r="AC600" i="1"/>
  <c r="AC599" i="1"/>
  <c r="AC598" i="1"/>
  <c r="AC597" i="1"/>
  <c r="AC596" i="1"/>
  <c r="AC594" i="1"/>
  <c r="AC590" i="1"/>
  <c r="AC589" i="1"/>
  <c r="AC588" i="1"/>
  <c r="AC587" i="1"/>
  <c r="AC586" i="1"/>
  <c r="AC585" i="1"/>
  <c r="AC584" i="1"/>
  <c r="AC583" i="1"/>
  <c r="AC582" i="1"/>
  <c r="AC581" i="1"/>
  <c r="AC580" i="1"/>
  <c r="AC579" i="1"/>
  <c r="AC578" i="1"/>
  <c r="AC577" i="1"/>
  <c r="AC576" i="1"/>
  <c r="AC566" i="1"/>
  <c r="AC565" i="1"/>
  <c r="AC564" i="1"/>
  <c r="AC563" i="1"/>
  <c r="AC561" i="1"/>
  <c r="AC559" i="1"/>
  <c r="AC558" i="1"/>
  <c r="AC547" i="1"/>
  <c r="AC546" i="1"/>
  <c r="AC538" i="1"/>
  <c r="AC537" i="1"/>
  <c r="AC536" i="1"/>
  <c r="AC535" i="1"/>
  <c r="AC534" i="1"/>
  <c r="AC533" i="1"/>
  <c r="AC532" i="1"/>
  <c r="AC531" i="1"/>
  <c r="AC529" i="1"/>
  <c r="AC525" i="1"/>
  <c r="AC524" i="1"/>
  <c r="AC523" i="1"/>
  <c r="AC522" i="1"/>
  <c r="AC521" i="1"/>
  <c r="AC520" i="1"/>
  <c r="AC519" i="1"/>
  <c r="AC518" i="1"/>
  <c r="AC517" i="1"/>
  <c r="AC516" i="1"/>
  <c r="AC515" i="1"/>
  <c r="AC514" i="1"/>
  <c r="AC513" i="1"/>
  <c r="AC512" i="1"/>
  <c r="AC511" i="1"/>
  <c r="AC510" i="1"/>
  <c r="AC509" i="1"/>
  <c r="AC508" i="1"/>
  <c r="AC507" i="1"/>
  <c r="AC505" i="1"/>
  <c r="AC504" i="1"/>
  <c r="AC503" i="1"/>
  <c r="AC502" i="1"/>
  <c r="AC501" i="1"/>
  <c r="AC500" i="1"/>
  <c r="AC499" i="1"/>
  <c r="AC498" i="1"/>
  <c r="AC497" i="1"/>
  <c r="AC496" i="1"/>
  <c r="AC494" i="1"/>
  <c r="AC493" i="1"/>
  <c r="AC492" i="1"/>
  <c r="AC491" i="1"/>
  <c r="AC490" i="1"/>
  <c r="AC489" i="1"/>
  <c r="AC488" i="1"/>
  <c r="AC487" i="1"/>
  <c r="AC486" i="1"/>
  <c r="AC485" i="1"/>
  <c r="AC484" i="1"/>
  <c r="AC483" i="1"/>
  <c r="AC476" i="1"/>
  <c r="AC475" i="1"/>
  <c r="AC474" i="1"/>
  <c r="AC473" i="1"/>
  <c r="AC472" i="1"/>
  <c r="AC462" i="1"/>
  <c r="AC461" i="1"/>
  <c r="AC448" i="1"/>
  <c r="AC447" i="1"/>
  <c r="AC446" i="1"/>
  <c r="AC445" i="1"/>
  <c r="AC444" i="1"/>
  <c r="AC443" i="1"/>
  <c r="AC442" i="1"/>
  <c r="AC441" i="1"/>
  <c r="AC440" i="1"/>
  <c r="AC439" i="1"/>
  <c r="AC437" i="1"/>
  <c r="AC436" i="1"/>
  <c r="AC435" i="1"/>
  <c r="AC434" i="1"/>
  <c r="AC433" i="1"/>
  <c r="AC432" i="1"/>
  <c r="AC431" i="1"/>
  <c r="AC430" i="1"/>
  <c r="AC429" i="1"/>
  <c r="AC428" i="1"/>
  <c r="AC426" i="1"/>
  <c r="AC425" i="1"/>
  <c r="AC424" i="1"/>
  <c r="AC423" i="1"/>
  <c r="AC422" i="1"/>
  <c r="AC421" i="1"/>
  <c r="AC420" i="1"/>
  <c r="AC419" i="1"/>
  <c r="AC418" i="1"/>
  <c r="AC416" i="1"/>
  <c r="AC415" i="1"/>
  <c r="AC414" i="1"/>
  <c r="AC413" i="1"/>
  <c r="AC412" i="1"/>
  <c r="AC411" i="1"/>
  <c r="AC410" i="1"/>
  <c r="AC409" i="1"/>
  <c r="AC408" i="1"/>
  <c r="AC407" i="1"/>
  <c r="AC406" i="1"/>
  <c r="AC405" i="1"/>
  <c r="AC404" i="1"/>
  <c r="AC403" i="1"/>
  <c r="AC395" i="1"/>
  <c r="AC394" i="1"/>
  <c r="AC393" i="1"/>
  <c r="AC392" i="1"/>
  <c r="AC391" i="1"/>
  <c r="AC390"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38" i="1"/>
  <c r="AC337" i="1"/>
  <c r="AC336" i="1"/>
  <c r="AC335" i="1"/>
  <c r="AC334" i="1"/>
  <c r="AC333" i="1"/>
  <c r="AC332" i="1"/>
  <c r="AC331" i="1"/>
  <c r="AC330" i="1"/>
  <c r="AC329" i="1"/>
  <c r="AC328" i="1"/>
  <c r="AC327" i="1"/>
  <c r="AC326" i="1"/>
  <c r="AC325" i="1"/>
  <c r="AC324" i="1"/>
  <c r="AC323" i="1"/>
  <c r="AC322" i="1"/>
  <c r="AC321" i="1"/>
  <c r="AC320" i="1"/>
  <c r="AC319" i="1"/>
  <c r="AC318" i="1"/>
  <c r="AC317" i="1"/>
  <c r="AC316" i="1"/>
  <c r="AC315" i="1"/>
  <c r="AC314" i="1"/>
  <c r="AC313" i="1"/>
  <c r="AC312" i="1"/>
  <c r="AC311" i="1"/>
  <c r="AC310" i="1"/>
  <c r="AC309" i="1"/>
  <c r="AC307" i="1"/>
  <c r="AC306" i="1"/>
  <c r="AC305" i="1"/>
  <c r="AC304" i="1"/>
  <c r="AC303" i="1"/>
  <c r="AC302" i="1"/>
  <c r="AC301" i="1"/>
  <c r="AC300" i="1"/>
  <c r="AC299" i="1"/>
  <c r="AC298" i="1"/>
  <c r="AC296" i="1"/>
  <c r="AC295"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2" i="1"/>
  <c r="AC261" i="1"/>
  <c r="AC259" i="1"/>
  <c r="AC258" i="1"/>
  <c r="AC257" i="1"/>
  <c r="AC255" i="1"/>
  <c r="AC254" i="1"/>
  <c r="AC253" i="1"/>
  <c r="AC250" i="1"/>
  <c r="AC249" i="1"/>
  <c r="AC248" i="1"/>
  <c r="AC247" i="1"/>
  <c r="AC246" i="1"/>
  <c r="AC245" i="1"/>
  <c r="AC244" i="1"/>
  <c r="AC243" i="1"/>
  <c r="AC237" i="1"/>
  <c r="AC236" i="1"/>
  <c r="AC235" i="1"/>
  <c r="AC234" i="1"/>
  <c r="AC233" i="1"/>
  <c r="AC232" i="1"/>
  <c r="AC231" i="1"/>
  <c r="AC229" i="1"/>
  <c r="AC228" i="1"/>
  <c r="AC227" i="1"/>
  <c r="AC226" i="1"/>
  <c r="AC225" i="1"/>
  <c r="AC224" i="1"/>
  <c r="AC223" i="1"/>
  <c r="AC222" i="1"/>
  <c r="AC221" i="1"/>
  <c r="AC220" i="1"/>
  <c r="AC219" i="1"/>
  <c r="AC218" i="1"/>
  <c r="AC211" i="1"/>
  <c r="AC210" i="1"/>
  <c r="AC207" i="1"/>
  <c r="AC206" i="1"/>
  <c r="AC205" i="1"/>
  <c r="AC204" i="1"/>
  <c r="AC203" i="1"/>
  <c r="AC202" i="1"/>
  <c r="AC201" i="1"/>
  <c r="AC200" i="1"/>
  <c r="AC199" i="1"/>
  <c r="AC198" i="1"/>
  <c r="AC197" i="1"/>
  <c r="AC193" i="1"/>
  <c r="AC192" i="1"/>
  <c r="AC191" i="1"/>
  <c r="AC190" i="1"/>
  <c r="AC189" i="1"/>
  <c r="AC188" i="1"/>
  <c r="AC187" i="1"/>
  <c r="AC186" i="1"/>
  <c r="AC185" i="1"/>
  <c r="AC184" i="1"/>
  <c r="AC183" i="1"/>
  <c r="AC182"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1" i="1"/>
  <c r="AC140" i="1"/>
  <c r="AC139" i="1"/>
  <c r="AC138" i="1"/>
  <c r="AC137" i="1"/>
  <c r="AC136" i="1"/>
  <c r="AC135" i="1"/>
  <c r="AC133" i="1"/>
  <c r="AC132" i="1"/>
  <c r="AC131" i="1"/>
  <c r="AC130" i="1"/>
  <c r="AC129" i="1"/>
  <c r="AC128" i="1"/>
  <c r="AC127" i="1"/>
  <c r="AC126" i="1"/>
  <c r="AC125" i="1"/>
  <c r="AC124" i="1"/>
  <c r="AC123" i="1"/>
  <c r="AC122" i="1"/>
  <c r="AC121" i="1"/>
  <c r="AC120" i="1"/>
  <c r="AC119" i="1"/>
  <c r="AC118" i="1"/>
  <c r="AC117" i="1"/>
  <c r="AC116" i="1"/>
  <c r="AC115" i="1"/>
  <c r="AC114" i="1"/>
  <c r="AC113" i="1"/>
  <c r="AC112" i="1"/>
  <c r="AC111" i="1"/>
  <c r="AC110" i="1"/>
  <c r="AC109" i="1"/>
  <c r="AC108" i="1"/>
  <c r="AC107" i="1"/>
  <c r="AC106" i="1"/>
  <c r="AC105" i="1"/>
  <c r="AC104" i="1"/>
  <c r="AC102" i="1"/>
  <c r="AC101" i="1"/>
  <c r="AC100" i="1"/>
  <c r="AC99" i="1"/>
  <c r="AC98" i="1"/>
  <c r="AC97" i="1"/>
  <c r="AC96" i="1"/>
  <c r="AC95" i="1"/>
  <c r="AC94" i="1"/>
  <c r="AC93" i="1"/>
  <c r="AC92" i="1"/>
  <c r="AC91" i="1"/>
  <c r="AC90" i="1"/>
  <c r="AC88" i="1"/>
  <c r="AC87" i="1"/>
  <c r="AC86" i="1"/>
  <c r="AC84" i="1"/>
  <c r="AC83" i="1"/>
  <c r="AC82" i="1"/>
  <c r="AC81" i="1"/>
  <c r="AC80" i="1"/>
  <c r="AC79" i="1"/>
  <c r="AC78" i="1"/>
  <c r="AC77" i="1"/>
  <c r="AC76" i="1"/>
  <c r="AC75" i="1"/>
  <c r="AC74" i="1"/>
  <c r="AC73" i="1"/>
  <c r="AC69" i="1"/>
  <c r="AC68" i="1"/>
  <c r="AC67" i="1"/>
  <c r="AC66" i="1"/>
  <c r="AC65" i="1"/>
  <c r="AC63" i="1"/>
  <c r="AC62" i="1"/>
  <c r="AC61" i="1"/>
  <c r="AC60" i="1"/>
  <c r="AC59" i="1"/>
  <c r="AC58" i="1"/>
  <c r="AC54" i="1"/>
  <c r="AC53" i="1"/>
  <c r="AC52" i="1"/>
  <c r="AC51" i="1"/>
  <c r="AC50" i="1"/>
  <c r="AC49" i="1"/>
  <c r="AC48" i="1"/>
  <c r="AC47" i="1"/>
  <c r="AC46" i="1"/>
  <c r="AC45" i="1"/>
  <c r="AC44" i="1"/>
  <c r="AC43" i="1"/>
  <c r="AC42" i="1"/>
  <c r="AC41" i="1"/>
  <c r="AC40" i="1"/>
  <c r="AC39" i="1"/>
  <c r="AC38" i="1"/>
  <c r="AC37" i="1"/>
  <c r="AC36" i="1"/>
  <c r="AC35" i="1"/>
  <c r="AC34" i="1"/>
  <c r="AC33" i="1"/>
  <c r="AC31" i="1"/>
  <c r="AC30" i="1"/>
  <c r="AC29" i="1"/>
  <c r="AC28" i="1"/>
  <c r="AC27" i="1"/>
  <c r="AC26" i="1"/>
  <c r="AC23" i="1"/>
  <c r="AC22" i="1"/>
  <c r="AC21" i="1"/>
  <c r="AC20" i="1"/>
  <c r="AC19" i="1"/>
  <c r="AC18" i="1"/>
  <c r="AC17" i="1"/>
  <c r="AC16" i="1"/>
  <c r="AC15" i="1"/>
  <c r="AC1200" i="1"/>
  <c r="AC1183" i="1"/>
  <c r="AC1182" i="1"/>
  <c r="AC1181" i="1"/>
  <c r="AC1136" i="1"/>
  <c r="AC1123" i="1"/>
  <c r="AC1088" i="1"/>
  <c r="AC1087" i="1"/>
  <c r="AC1052" i="1"/>
  <c r="AC1048" i="1"/>
  <c r="AC1039" i="1"/>
  <c r="AC1022" i="1"/>
  <c r="AC1020" i="1"/>
  <c r="AC1004" i="1"/>
  <c r="AC1001" i="1"/>
  <c r="AC1000" i="1"/>
  <c r="AC975" i="1"/>
  <c r="AC971" i="1"/>
  <c r="AC963" i="1"/>
  <c r="AC962" i="1"/>
  <c r="AC959" i="1"/>
  <c r="AC947" i="1"/>
  <c r="AC943" i="1"/>
  <c r="AC889" i="1"/>
  <c r="AC879" i="1"/>
  <c r="AC878" i="1"/>
  <c r="AC845" i="1"/>
  <c r="AC841" i="1"/>
  <c r="AC836" i="1"/>
  <c r="AC819" i="1"/>
  <c r="AC818" i="1"/>
  <c r="AC806" i="1"/>
  <c r="AC768" i="1"/>
  <c r="AC759" i="1"/>
  <c r="AC757" i="1"/>
  <c r="AC737" i="1"/>
  <c r="AC735" i="1"/>
  <c r="AC722" i="1"/>
  <c r="AC681" i="1"/>
  <c r="AC680" i="1"/>
  <c r="AC638" i="1"/>
  <c r="AC637" i="1"/>
  <c r="AC635" i="1"/>
  <c r="AC633" i="1"/>
  <c r="AC595" i="1"/>
  <c r="AC593" i="1"/>
  <c r="AC562" i="1"/>
  <c r="AC560" i="1"/>
  <c r="AC557" i="1"/>
  <c r="AC530" i="1"/>
  <c r="AC528" i="1"/>
  <c r="AC527" i="1"/>
  <c r="AC526" i="1"/>
  <c r="AC506" i="1"/>
  <c r="AC495" i="1"/>
  <c r="AC450" i="1"/>
  <c r="AC449" i="1"/>
  <c r="AC438" i="1"/>
  <c r="AC427" i="1"/>
  <c r="AC417" i="1"/>
  <c r="AC297" i="1"/>
  <c r="AC294" i="1"/>
  <c r="AC260" i="1"/>
  <c r="AC252" i="1"/>
  <c r="AC251" i="1"/>
  <c r="AC209" i="1"/>
  <c r="AC208" i="1"/>
  <c r="AC181" i="1"/>
  <c r="AC142" i="1"/>
  <c r="AC134" i="1"/>
  <c r="AC89" i="1"/>
  <c r="AC85" i="1"/>
  <c r="AC72" i="1"/>
  <c r="AC71" i="1"/>
  <c r="AC70" i="1"/>
  <c r="AC32" i="1"/>
  <c r="AP845" i="1" l="1"/>
  <c r="BD6" i="1" l="1"/>
  <c r="BE6" i="1"/>
  <c r="BF6" i="1"/>
  <c r="BG6" i="1"/>
  <c r="BH6" i="1"/>
  <c r="BI6" i="1"/>
  <c r="BJ6" i="1"/>
  <c r="BE5" i="1"/>
  <c r="BF5" i="1"/>
  <c r="BG5" i="1"/>
  <c r="BH5" i="1"/>
  <c r="BI5" i="1"/>
  <c r="BJ5" i="1"/>
  <c r="BD5" i="1"/>
  <c r="BE4" i="1"/>
  <c r="BF4" i="1"/>
  <c r="BG4" i="1"/>
  <c r="BD4" i="1"/>
  <c r="AM16" i="1"/>
  <c r="AN16" i="1"/>
  <c r="AM17" i="1"/>
  <c r="AN17" i="1"/>
  <c r="AM18" i="1"/>
  <c r="AN18" i="1"/>
  <c r="AM19" i="1"/>
  <c r="AN19" i="1"/>
  <c r="AM20" i="1"/>
  <c r="AN20" i="1"/>
  <c r="AM21" i="1"/>
  <c r="AN21" i="1"/>
  <c r="AM22" i="1"/>
  <c r="AN22" i="1"/>
  <c r="AM23" i="1"/>
  <c r="AN23" i="1"/>
  <c r="AM24" i="1"/>
  <c r="AN24" i="1"/>
  <c r="AM25" i="1"/>
  <c r="AN25" i="1"/>
  <c r="AM26" i="1"/>
  <c r="AN26" i="1"/>
  <c r="AM27" i="1"/>
  <c r="AN27" i="1"/>
  <c r="AM28" i="1"/>
  <c r="AN28" i="1"/>
  <c r="AM29" i="1"/>
  <c r="AN29" i="1"/>
  <c r="AM30" i="1"/>
  <c r="AN30" i="1"/>
  <c r="AM31" i="1"/>
  <c r="AN31" i="1"/>
  <c r="AM32" i="1"/>
  <c r="AN32" i="1"/>
  <c r="AM33" i="1"/>
  <c r="AN33" i="1"/>
  <c r="AM34" i="1"/>
  <c r="AN34" i="1"/>
  <c r="AM35" i="1"/>
  <c r="AN35" i="1"/>
  <c r="AM36" i="1"/>
  <c r="AN36" i="1"/>
  <c r="AM37" i="1"/>
  <c r="AN37" i="1"/>
  <c r="AM38" i="1"/>
  <c r="AN38" i="1"/>
  <c r="AM39" i="1"/>
  <c r="AN39" i="1"/>
  <c r="AM40" i="1"/>
  <c r="AN40" i="1"/>
  <c r="AM41" i="1"/>
  <c r="AN41" i="1"/>
  <c r="AM42" i="1"/>
  <c r="AN42" i="1"/>
  <c r="AM43" i="1"/>
  <c r="AN43" i="1"/>
  <c r="AM44" i="1"/>
  <c r="AN44" i="1"/>
  <c r="AM45" i="1"/>
  <c r="AN45" i="1"/>
  <c r="AM46" i="1"/>
  <c r="AN46" i="1"/>
  <c r="AM47" i="1"/>
  <c r="AN47" i="1"/>
  <c r="AM48" i="1"/>
  <c r="AN48" i="1"/>
  <c r="AM49" i="1"/>
  <c r="AN49" i="1"/>
  <c r="AM50" i="1"/>
  <c r="AN50" i="1"/>
  <c r="AM51" i="1"/>
  <c r="AN51" i="1"/>
  <c r="AM52" i="1"/>
  <c r="AN52" i="1"/>
  <c r="AM53" i="1"/>
  <c r="AN53" i="1"/>
  <c r="AM54" i="1"/>
  <c r="AN54" i="1"/>
  <c r="AM58" i="1"/>
  <c r="AN58" i="1"/>
  <c r="AM59" i="1"/>
  <c r="AN59" i="1"/>
  <c r="AM60" i="1"/>
  <c r="AN60" i="1"/>
  <c r="AM61" i="1"/>
  <c r="AN61" i="1"/>
  <c r="AM62" i="1"/>
  <c r="AN62" i="1"/>
  <c r="AM63" i="1"/>
  <c r="AN63" i="1"/>
  <c r="AM65" i="1"/>
  <c r="AN65" i="1"/>
  <c r="AM66" i="1"/>
  <c r="AN66" i="1"/>
  <c r="AM67" i="1"/>
  <c r="AN67" i="1"/>
  <c r="AM68" i="1"/>
  <c r="AN68" i="1"/>
  <c r="AM69" i="1"/>
  <c r="AN69" i="1"/>
  <c r="AM70" i="1"/>
  <c r="AN70" i="1"/>
  <c r="AM71" i="1"/>
  <c r="AN71" i="1"/>
  <c r="AM72" i="1"/>
  <c r="AN72" i="1"/>
  <c r="AM73" i="1"/>
  <c r="AN73" i="1"/>
  <c r="AM74" i="1"/>
  <c r="AN74" i="1"/>
  <c r="AM75" i="1"/>
  <c r="AN75" i="1"/>
  <c r="AM76" i="1"/>
  <c r="AN76" i="1"/>
  <c r="AM77" i="1"/>
  <c r="AN77" i="1"/>
  <c r="AM78" i="1"/>
  <c r="AN78" i="1"/>
  <c r="AM79" i="1"/>
  <c r="AN79" i="1"/>
  <c r="AM80" i="1"/>
  <c r="AN80" i="1"/>
  <c r="AM81" i="1"/>
  <c r="AN81" i="1"/>
  <c r="AM82" i="1"/>
  <c r="AN82" i="1"/>
  <c r="AM83" i="1"/>
  <c r="AN83" i="1"/>
  <c r="AM84" i="1"/>
  <c r="AN84" i="1"/>
  <c r="AM85" i="1"/>
  <c r="AN85" i="1"/>
  <c r="AM86" i="1"/>
  <c r="AN86" i="1"/>
  <c r="AM87" i="1"/>
  <c r="AN87" i="1"/>
  <c r="AM88" i="1"/>
  <c r="AN88" i="1"/>
  <c r="AM89" i="1"/>
  <c r="AN89" i="1"/>
  <c r="AM90" i="1"/>
  <c r="AN90" i="1"/>
  <c r="AM91" i="1"/>
  <c r="AN91" i="1"/>
  <c r="AM92" i="1"/>
  <c r="AN92" i="1"/>
  <c r="AM93" i="1"/>
  <c r="AN93" i="1"/>
  <c r="AM94" i="1"/>
  <c r="AN94" i="1"/>
  <c r="AM95" i="1"/>
  <c r="AN95" i="1"/>
  <c r="AM96" i="1"/>
  <c r="AN96" i="1"/>
  <c r="AM97" i="1"/>
  <c r="AN97" i="1"/>
  <c r="AM98" i="1"/>
  <c r="AN98" i="1"/>
  <c r="AM99" i="1"/>
  <c r="AN99" i="1"/>
  <c r="AM100" i="1"/>
  <c r="AN100" i="1"/>
  <c r="AM101" i="1"/>
  <c r="AN101" i="1"/>
  <c r="AM102" i="1"/>
  <c r="AN102" i="1"/>
  <c r="AM104" i="1"/>
  <c r="AN104" i="1"/>
  <c r="AM105" i="1"/>
  <c r="AN105" i="1"/>
  <c r="AM106" i="1"/>
  <c r="AN106" i="1"/>
  <c r="AM107" i="1"/>
  <c r="AN107" i="1"/>
  <c r="AM108" i="1"/>
  <c r="AN108" i="1"/>
  <c r="AM109" i="1"/>
  <c r="AN109" i="1"/>
  <c r="AM110" i="1"/>
  <c r="AN110" i="1"/>
  <c r="AM111" i="1"/>
  <c r="AN111" i="1"/>
  <c r="AM112" i="1"/>
  <c r="AN112" i="1"/>
  <c r="AM113" i="1"/>
  <c r="AN113" i="1"/>
  <c r="AM114" i="1"/>
  <c r="AN114" i="1"/>
  <c r="AM115" i="1"/>
  <c r="AN115" i="1"/>
  <c r="AM116" i="1"/>
  <c r="AN116" i="1"/>
  <c r="AM117" i="1"/>
  <c r="AN117" i="1"/>
  <c r="AM118" i="1"/>
  <c r="AN118" i="1"/>
  <c r="AM119" i="1"/>
  <c r="AN119" i="1"/>
  <c r="AM120" i="1"/>
  <c r="AN120" i="1"/>
  <c r="AM121" i="1"/>
  <c r="AN121" i="1"/>
  <c r="AM122" i="1"/>
  <c r="AN122" i="1"/>
  <c r="AM123" i="1"/>
  <c r="AN123" i="1"/>
  <c r="AM124" i="1"/>
  <c r="AN124" i="1"/>
  <c r="AM125" i="1"/>
  <c r="AN125" i="1"/>
  <c r="AM126" i="1"/>
  <c r="AN126" i="1"/>
  <c r="AM127" i="1"/>
  <c r="AN127" i="1"/>
  <c r="AM128" i="1"/>
  <c r="AN128" i="1"/>
  <c r="AM129" i="1"/>
  <c r="AN129" i="1"/>
  <c r="AM130" i="1"/>
  <c r="AN130" i="1"/>
  <c r="AM131" i="1"/>
  <c r="AN131" i="1"/>
  <c r="AM132" i="1"/>
  <c r="AN132" i="1"/>
  <c r="AM133" i="1"/>
  <c r="AN133" i="1"/>
  <c r="AM134" i="1"/>
  <c r="AN134" i="1"/>
  <c r="AM135" i="1"/>
  <c r="AN135" i="1"/>
  <c r="AM136" i="1"/>
  <c r="AN136" i="1"/>
  <c r="AM137" i="1"/>
  <c r="AN137" i="1"/>
  <c r="AM138" i="1"/>
  <c r="AN138" i="1"/>
  <c r="AM139" i="1"/>
  <c r="AN139" i="1"/>
  <c r="AM140" i="1"/>
  <c r="AN140" i="1"/>
  <c r="AM141" i="1"/>
  <c r="AN141" i="1"/>
  <c r="AM142" i="1"/>
  <c r="AN142" i="1"/>
  <c r="AM143" i="1"/>
  <c r="AN143" i="1"/>
  <c r="AM144" i="1"/>
  <c r="AN144" i="1"/>
  <c r="AM145" i="1"/>
  <c r="AN145" i="1"/>
  <c r="AM146" i="1"/>
  <c r="AN146" i="1"/>
  <c r="AM147" i="1"/>
  <c r="AN147" i="1"/>
  <c r="AM148" i="1"/>
  <c r="AN148" i="1"/>
  <c r="AM149" i="1"/>
  <c r="AN149" i="1"/>
  <c r="AM150" i="1"/>
  <c r="AN150" i="1"/>
  <c r="AM151" i="1"/>
  <c r="AN151" i="1"/>
  <c r="AM152" i="1"/>
  <c r="AN152" i="1"/>
  <c r="AM153" i="1"/>
  <c r="AN153" i="1"/>
  <c r="AM154" i="1"/>
  <c r="AN154" i="1"/>
  <c r="AM155" i="1"/>
  <c r="AN155" i="1"/>
  <c r="AM156" i="1"/>
  <c r="AN156" i="1"/>
  <c r="AM157" i="1"/>
  <c r="AN157" i="1"/>
  <c r="AM158" i="1"/>
  <c r="AN158" i="1"/>
  <c r="AM159" i="1"/>
  <c r="AN159" i="1"/>
  <c r="AM160" i="1"/>
  <c r="AN160" i="1"/>
  <c r="AM161" i="1"/>
  <c r="AN161" i="1"/>
  <c r="AM162" i="1"/>
  <c r="AN162" i="1"/>
  <c r="AM163" i="1"/>
  <c r="AN163" i="1"/>
  <c r="AM164" i="1"/>
  <c r="AN164" i="1"/>
  <c r="AM165" i="1"/>
  <c r="AN165" i="1"/>
  <c r="AM166" i="1"/>
  <c r="AN166" i="1"/>
  <c r="AM167" i="1"/>
  <c r="AN167" i="1"/>
  <c r="AM168" i="1"/>
  <c r="AN168" i="1"/>
  <c r="AM169" i="1"/>
  <c r="AN169" i="1"/>
  <c r="AM170" i="1"/>
  <c r="AN170" i="1"/>
  <c r="AM171" i="1"/>
  <c r="AN171" i="1"/>
  <c r="AM172" i="1"/>
  <c r="AN172" i="1"/>
  <c r="AM173" i="1"/>
  <c r="AN173" i="1"/>
  <c r="AM174" i="1"/>
  <c r="AN174" i="1"/>
  <c r="AM175" i="1"/>
  <c r="AN175" i="1"/>
  <c r="AM176" i="1"/>
  <c r="AN176" i="1"/>
  <c r="AM177" i="1"/>
  <c r="AN177" i="1"/>
  <c r="AM178" i="1"/>
  <c r="AN178" i="1"/>
  <c r="AM179" i="1"/>
  <c r="AN179" i="1"/>
  <c r="AM180" i="1"/>
  <c r="AN180" i="1"/>
  <c r="AM181" i="1"/>
  <c r="AN181" i="1"/>
  <c r="AM182" i="1"/>
  <c r="AN182" i="1"/>
  <c r="AM183" i="1"/>
  <c r="AN183" i="1"/>
  <c r="AM184" i="1"/>
  <c r="AN184" i="1"/>
  <c r="AM185" i="1"/>
  <c r="AN185" i="1"/>
  <c r="AM186" i="1"/>
  <c r="AN186" i="1"/>
  <c r="AM187" i="1"/>
  <c r="AN187" i="1"/>
  <c r="AM188" i="1"/>
  <c r="AN188" i="1"/>
  <c r="AM189" i="1"/>
  <c r="AN189" i="1"/>
  <c r="AM190" i="1"/>
  <c r="AN190" i="1"/>
  <c r="AM191" i="1"/>
  <c r="AN191" i="1"/>
  <c r="AM192" i="1"/>
  <c r="AN192" i="1"/>
  <c r="AM193" i="1"/>
  <c r="AN193" i="1"/>
  <c r="AM194" i="1"/>
  <c r="AN194" i="1"/>
  <c r="AM195" i="1"/>
  <c r="AN195" i="1"/>
  <c r="AM196" i="1"/>
  <c r="AN196" i="1"/>
  <c r="AM197" i="1"/>
  <c r="AN197" i="1"/>
  <c r="AM198" i="1"/>
  <c r="AN198" i="1"/>
  <c r="AM199" i="1"/>
  <c r="AN199" i="1"/>
  <c r="AM200" i="1"/>
  <c r="AN200" i="1"/>
  <c r="AM201" i="1"/>
  <c r="AN201" i="1"/>
  <c r="AM202" i="1"/>
  <c r="AN202" i="1"/>
  <c r="AM203" i="1"/>
  <c r="AN203" i="1"/>
  <c r="AM204" i="1"/>
  <c r="AN204" i="1"/>
  <c r="AM205" i="1"/>
  <c r="AN205" i="1"/>
  <c r="AM206" i="1"/>
  <c r="AN206" i="1"/>
  <c r="AM207" i="1"/>
  <c r="AN207" i="1"/>
  <c r="AM208" i="1"/>
  <c r="AN208" i="1"/>
  <c r="AM209" i="1"/>
  <c r="AN209" i="1"/>
  <c r="AM210" i="1"/>
  <c r="AN210" i="1"/>
  <c r="AM211" i="1"/>
  <c r="AN211" i="1"/>
  <c r="AM212" i="1"/>
  <c r="AN212" i="1"/>
  <c r="AM213" i="1"/>
  <c r="AN213" i="1"/>
  <c r="AM214" i="1"/>
  <c r="AN214" i="1"/>
  <c r="AM215" i="1"/>
  <c r="AN215" i="1"/>
  <c r="AM216" i="1"/>
  <c r="AN216" i="1"/>
  <c r="AM217" i="1"/>
  <c r="AN217" i="1"/>
  <c r="AM218" i="1"/>
  <c r="AN218" i="1"/>
  <c r="AM219" i="1"/>
  <c r="AN219" i="1"/>
  <c r="AM220" i="1"/>
  <c r="AN220" i="1"/>
  <c r="AM221" i="1"/>
  <c r="AN221" i="1"/>
  <c r="AM222" i="1"/>
  <c r="AN222" i="1"/>
  <c r="AM223" i="1"/>
  <c r="AN223" i="1"/>
  <c r="AM224" i="1"/>
  <c r="AN224" i="1"/>
  <c r="AM225" i="1"/>
  <c r="AN225" i="1"/>
  <c r="AM226" i="1"/>
  <c r="AN226" i="1"/>
  <c r="AM227" i="1"/>
  <c r="AN227" i="1"/>
  <c r="AM228" i="1"/>
  <c r="AN228" i="1"/>
  <c r="AM229" i="1"/>
  <c r="AN229" i="1"/>
  <c r="AM231" i="1"/>
  <c r="AN231" i="1"/>
  <c r="AM232" i="1"/>
  <c r="AN232" i="1"/>
  <c r="AM233" i="1"/>
  <c r="AN233" i="1"/>
  <c r="AM234" i="1"/>
  <c r="AN234" i="1"/>
  <c r="AM235" i="1"/>
  <c r="AN235" i="1"/>
  <c r="AM236" i="1"/>
  <c r="AN236" i="1"/>
  <c r="AM237" i="1"/>
  <c r="AN237" i="1"/>
  <c r="AM238" i="1"/>
  <c r="AN238" i="1"/>
  <c r="AM239" i="1"/>
  <c r="AN239" i="1"/>
  <c r="AM240" i="1"/>
  <c r="AN240" i="1"/>
  <c r="AM241" i="1"/>
  <c r="AN241" i="1"/>
  <c r="AM242" i="1"/>
  <c r="AN242" i="1"/>
  <c r="AM243" i="1"/>
  <c r="AN243" i="1"/>
  <c r="AM244" i="1"/>
  <c r="AN244" i="1"/>
  <c r="AM245" i="1"/>
  <c r="AN245" i="1"/>
  <c r="AM246" i="1"/>
  <c r="AN246" i="1"/>
  <c r="AM247" i="1"/>
  <c r="AN247" i="1"/>
  <c r="AM248" i="1"/>
  <c r="AN248" i="1"/>
  <c r="AM249" i="1"/>
  <c r="AN249" i="1"/>
  <c r="AM250" i="1"/>
  <c r="AN250" i="1"/>
  <c r="AM251" i="1"/>
  <c r="AN251" i="1"/>
  <c r="AM252" i="1"/>
  <c r="AN252" i="1"/>
  <c r="AM253" i="1"/>
  <c r="AN253" i="1"/>
  <c r="AM254" i="1"/>
  <c r="AN254" i="1"/>
  <c r="AM255" i="1"/>
  <c r="AN255" i="1"/>
  <c r="AM256" i="1"/>
  <c r="AN256" i="1"/>
  <c r="AM257" i="1"/>
  <c r="AN257" i="1"/>
  <c r="AM258" i="1"/>
  <c r="AN258" i="1"/>
  <c r="AM259" i="1"/>
  <c r="AN259" i="1"/>
  <c r="AM260" i="1"/>
  <c r="AN260" i="1"/>
  <c r="AM261" i="1"/>
  <c r="AN261" i="1"/>
  <c r="AM262" i="1"/>
  <c r="AN262" i="1"/>
  <c r="AM263" i="1"/>
  <c r="AN263" i="1"/>
  <c r="AM264" i="1"/>
  <c r="AN264" i="1"/>
  <c r="AM265" i="1"/>
  <c r="AN265" i="1"/>
  <c r="AM266" i="1"/>
  <c r="AN266" i="1"/>
  <c r="AM267" i="1"/>
  <c r="AN267" i="1"/>
  <c r="AM268" i="1"/>
  <c r="AN268" i="1"/>
  <c r="AM269" i="1"/>
  <c r="AN269" i="1"/>
  <c r="AM270" i="1"/>
  <c r="AN270" i="1"/>
  <c r="AM271" i="1"/>
  <c r="AN271" i="1"/>
  <c r="AM272" i="1"/>
  <c r="AN272" i="1"/>
  <c r="AM273" i="1"/>
  <c r="AN273" i="1"/>
  <c r="AM274" i="1"/>
  <c r="AN274" i="1"/>
  <c r="AM275" i="1"/>
  <c r="AN275" i="1"/>
  <c r="AM276" i="1"/>
  <c r="AN276" i="1"/>
  <c r="AM277" i="1"/>
  <c r="AN277" i="1"/>
  <c r="AM278" i="1"/>
  <c r="AN278" i="1"/>
  <c r="AM279" i="1"/>
  <c r="AN279" i="1"/>
  <c r="AM280" i="1"/>
  <c r="AN280" i="1"/>
  <c r="AM281" i="1"/>
  <c r="AN281" i="1"/>
  <c r="AM282" i="1"/>
  <c r="AN282" i="1"/>
  <c r="AM283" i="1"/>
  <c r="AN283" i="1"/>
  <c r="AM284" i="1"/>
  <c r="AN284" i="1"/>
  <c r="AM285" i="1"/>
  <c r="AN285" i="1"/>
  <c r="AM286" i="1"/>
  <c r="AN286" i="1"/>
  <c r="AM287" i="1"/>
  <c r="AN287" i="1"/>
  <c r="AM288" i="1"/>
  <c r="AN288" i="1"/>
  <c r="AM289" i="1"/>
  <c r="AN289" i="1"/>
  <c r="AM290" i="1"/>
  <c r="AN290" i="1"/>
  <c r="AM291" i="1"/>
  <c r="AN291" i="1"/>
  <c r="AM292" i="1"/>
  <c r="AN292" i="1"/>
  <c r="AM293" i="1"/>
  <c r="AN293" i="1"/>
  <c r="AM294" i="1"/>
  <c r="AN294" i="1"/>
  <c r="AM295" i="1"/>
  <c r="AN295" i="1"/>
  <c r="AM296" i="1"/>
  <c r="AN296" i="1"/>
  <c r="AM297" i="1"/>
  <c r="AN297" i="1"/>
  <c r="AM298" i="1"/>
  <c r="AN298" i="1"/>
  <c r="AM299" i="1"/>
  <c r="AN299" i="1"/>
  <c r="AM300" i="1"/>
  <c r="AN300" i="1"/>
  <c r="AM301" i="1"/>
  <c r="AN301" i="1"/>
  <c r="AM302" i="1"/>
  <c r="AN302" i="1"/>
  <c r="AM303" i="1"/>
  <c r="AN303" i="1"/>
  <c r="AM304" i="1"/>
  <c r="AN304" i="1"/>
  <c r="AM305" i="1"/>
  <c r="AN305" i="1"/>
  <c r="AM306" i="1"/>
  <c r="AN306" i="1"/>
  <c r="AM307" i="1"/>
  <c r="AN307" i="1"/>
  <c r="AM308" i="1"/>
  <c r="AN308" i="1"/>
  <c r="AM309" i="1"/>
  <c r="AN309" i="1"/>
  <c r="AM310" i="1"/>
  <c r="AN310" i="1"/>
  <c r="AM311" i="1"/>
  <c r="AN311" i="1"/>
  <c r="AM312" i="1"/>
  <c r="AN312" i="1"/>
  <c r="AM313" i="1"/>
  <c r="AN313" i="1"/>
  <c r="AM314" i="1"/>
  <c r="AN314" i="1"/>
  <c r="AM315" i="1"/>
  <c r="AN315" i="1"/>
  <c r="AM316" i="1"/>
  <c r="AN316" i="1"/>
  <c r="AM317" i="1"/>
  <c r="AN317" i="1"/>
  <c r="AM318" i="1"/>
  <c r="AN318" i="1"/>
  <c r="AM319" i="1"/>
  <c r="AN319" i="1"/>
  <c r="AM320" i="1"/>
  <c r="AN320" i="1"/>
  <c r="AM321" i="1"/>
  <c r="AN321" i="1"/>
  <c r="AM322" i="1"/>
  <c r="AN322" i="1"/>
  <c r="AM323" i="1"/>
  <c r="AN323" i="1"/>
  <c r="AM324" i="1"/>
  <c r="AN324" i="1"/>
  <c r="AM325" i="1"/>
  <c r="AN325" i="1"/>
  <c r="AM326" i="1"/>
  <c r="AN326" i="1"/>
  <c r="AM327" i="1"/>
  <c r="AN327" i="1"/>
  <c r="AM328" i="1"/>
  <c r="AN328" i="1"/>
  <c r="AM329" i="1"/>
  <c r="AN329" i="1"/>
  <c r="AM330" i="1"/>
  <c r="AN330" i="1"/>
  <c r="AM331" i="1"/>
  <c r="AN331" i="1"/>
  <c r="AM332" i="1"/>
  <c r="AN332" i="1"/>
  <c r="AM333" i="1"/>
  <c r="AN333" i="1"/>
  <c r="AM334" i="1"/>
  <c r="AN334" i="1"/>
  <c r="AM335" i="1"/>
  <c r="AN335" i="1"/>
  <c r="AM336" i="1"/>
  <c r="AN336" i="1"/>
  <c r="AM337" i="1"/>
  <c r="AN337" i="1"/>
  <c r="AM338" i="1"/>
  <c r="AN338" i="1"/>
  <c r="AM339" i="1"/>
  <c r="AN339" i="1"/>
  <c r="AM340" i="1"/>
  <c r="AN340" i="1"/>
  <c r="AM341" i="1"/>
  <c r="AN341" i="1"/>
  <c r="AM342" i="1"/>
  <c r="AN342" i="1"/>
  <c r="AM343" i="1"/>
  <c r="AN343" i="1"/>
  <c r="AM344" i="1"/>
  <c r="AN344" i="1"/>
  <c r="AM345" i="1"/>
  <c r="AN345" i="1"/>
  <c r="AM346" i="1"/>
  <c r="AN346" i="1"/>
  <c r="AM347" i="1"/>
  <c r="AN347" i="1"/>
  <c r="AM348" i="1"/>
  <c r="AN348" i="1"/>
  <c r="AM349" i="1"/>
  <c r="AN349" i="1"/>
  <c r="AM350" i="1"/>
  <c r="AN350" i="1"/>
  <c r="AM351" i="1"/>
  <c r="AN351" i="1"/>
  <c r="AM352" i="1"/>
  <c r="AN352" i="1"/>
  <c r="AM353" i="1"/>
  <c r="AN353" i="1"/>
  <c r="AM354" i="1"/>
  <c r="AN354" i="1"/>
  <c r="AM355" i="1"/>
  <c r="AN355" i="1"/>
  <c r="AM356" i="1"/>
  <c r="AN356" i="1"/>
  <c r="AM357" i="1"/>
  <c r="AN357" i="1"/>
  <c r="AM358" i="1"/>
  <c r="AN358" i="1"/>
  <c r="AM359" i="1"/>
  <c r="AN359" i="1"/>
  <c r="AM360" i="1"/>
  <c r="AN360" i="1"/>
  <c r="AM361" i="1"/>
  <c r="AN361" i="1"/>
  <c r="AM362" i="1"/>
  <c r="AN362" i="1"/>
  <c r="AM363" i="1"/>
  <c r="AN363" i="1"/>
  <c r="AM364" i="1"/>
  <c r="AN364" i="1"/>
  <c r="AM365" i="1"/>
  <c r="AN365" i="1"/>
  <c r="AM366" i="1"/>
  <c r="AN366" i="1"/>
  <c r="AM367" i="1"/>
  <c r="AN367" i="1"/>
  <c r="AM368" i="1"/>
  <c r="AN368" i="1"/>
  <c r="AM369" i="1"/>
  <c r="AN369" i="1"/>
  <c r="AM370" i="1"/>
  <c r="AN370" i="1"/>
  <c r="AM371" i="1"/>
  <c r="AN371" i="1"/>
  <c r="AM372" i="1"/>
  <c r="AN372" i="1"/>
  <c r="AM373" i="1"/>
  <c r="AN373" i="1"/>
  <c r="AM374" i="1"/>
  <c r="AN374" i="1"/>
  <c r="AM375" i="1"/>
  <c r="AN375" i="1"/>
  <c r="AM376" i="1"/>
  <c r="AN376" i="1"/>
  <c r="AM377" i="1"/>
  <c r="AN377" i="1"/>
  <c r="AM378" i="1"/>
  <c r="AN378" i="1"/>
  <c r="AM379" i="1"/>
  <c r="AN379" i="1"/>
  <c r="AM380" i="1"/>
  <c r="AN380" i="1"/>
  <c r="AM381" i="1"/>
  <c r="AN381" i="1"/>
  <c r="AM382" i="1"/>
  <c r="AN382" i="1"/>
  <c r="AM383" i="1"/>
  <c r="AN383" i="1"/>
  <c r="AM384" i="1"/>
  <c r="AN384" i="1"/>
  <c r="AM385" i="1"/>
  <c r="AN385" i="1"/>
  <c r="AM386" i="1"/>
  <c r="AN386" i="1"/>
  <c r="AM387" i="1"/>
  <c r="AN387" i="1"/>
  <c r="AM388" i="1"/>
  <c r="AN388" i="1"/>
  <c r="AM389" i="1"/>
  <c r="AN389" i="1"/>
  <c r="AM390" i="1"/>
  <c r="AN390" i="1"/>
  <c r="AM391" i="1"/>
  <c r="AN391" i="1"/>
  <c r="AM392" i="1"/>
  <c r="AN392" i="1"/>
  <c r="AM393" i="1"/>
  <c r="AN393" i="1"/>
  <c r="AM394" i="1"/>
  <c r="AN394" i="1"/>
  <c r="AM395" i="1"/>
  <c r="AN395" i="1"/>
  <c r="AM396" i="1"/>
  <c r="AN396" i="1"/>
  <c r="AM397" i="1"/>
  <c r="AN397" i="1"/>
  <c r="AM398" i="1"/>
  <c r="AN398" i="1"/>
  <c r="AM399" i="1"/>
  <c r="AN399" i="1"/>
  <c r="AM400" i="1"/>
  <c r="AN400" i="1"/>
  <c r="AM401" i="1"/>
  <c r="AN401" i="1"/>
  <c r="AM402" i="1"/>
  <c r="AN402" i="1"/>
  <c r="AM403" i="1"/>
  <c r="AN403" i="1"/>
  <c r="AM404" i="1"/>
  <c r="AN404" i="1"/>
  <c r="AM405" i="1"/>
  <c r="AN405" i="1"/>
  <c r="AM406" i="1"/>
  <c r="AN406" i="1"/>
  <c r="AM407" i="1"/>
  <c r="AN407" i="1"/>
  <c r="AM408" i="1"/>
  <c r="AN408" i="1"/>
  <c r="AM409" i="1"/>
  <c r="AN409" i="1"/>
  <c r="AM410" i="1"/>
  <c r="AN410" i="1"/>
  <c r="AM411" i="1"/>
  <c r="AN411" i="1"/>
  <c r="AM412" i="1"/>
  <c r="AN412" i="1"/>
  <c r="AM413" i="1"/>
  <c r="AN413" i="1"/>
  <c r="AM414" i="1"/>
  <c r="AN414" i="1"/>
  <c r="AM415" i="1"/>
  <c r="AN415" i="1"/>
  <c r="AM416" i="1"/>
  <c r="AN416" i="1"/>
  <c r="AM417" i="1"/>
  <c r="AN417" i="1"/>
  <c r="AM418" i="1"/>
  <c r="AN418" i="1"/>
  <c r="AM419" i="1"/>
  <c r="AN419" i="1"/>
  <c r="AM420" i="1"/>
  <c r="AN420" i="1"/>
  <c r="AM421" i="1"/>
  <c r="AN421" i="1"/>
  <c r="AM422" i="1"/>
  <c r="AN422" i="1"/>
  <c r="AM423" i="1"/>
  <c r="AN423" i="1"/>
  <c r="AM424" i="1"/>
  <c r="AN424" i="1"/>
  <c r="AM425" i="1"/>
  <c r="AN425" i="1"/>
  <c r="AM426" i="1"/>
  <c r="AN426" i="1"/>
  <c r="AM428" i="1"/>
  <c r="AN428" i="1"/>
  <c r="AM429" i="1"/>
  <c r="AN429" i="1"/>
  <c r="AM430" i="1"/>
  <c r="AN430" i="1"/>
  <c r="AM431" i="1"/>
  <c r="AN431" i="1"/>
  <c r="AM432" i="1"/>
  <c r="AN432" i="1"/>
  <c r="AM433" i="1"/>
  <c r="AN433" i="1"/>
  <c r="AM434" i="1"/>
  <c r="AN434" i="1"/>
  <c r="AM435" i="1"/>
  <c r="AN435" i="1"/>
  <c r="AM436" i="1"/>
  <c r="AN436" i="1"/>
  <c r="AM437" i="1"/>
  <c r="AN437" i="1"/>
  <c r="AM438" i="1"/>
  <c r="AN438" i="1"/>
  <c r="AM439" i="1"/>
  <c r="AN439" i="1"/>
  <c r="AM440" i="1"/>
  <c r="AN440" i="1"/>
  <c r="AM441" i="1"/>
  <c r="AN441" i="1"/>
  <c r="AM442" i="1"/>
  <c r="AN442" i="1"/>
  <c r="AM443" i="1"/>
  <c r="AN443" i="1"/>
  <c r="AM444" i="1"/>
  <c r="AN444" i="1"/>
  <c r="AM445" i="1"/>
  <c r="AN445" i="1"/>
  <c r="AM446" i="1"/>
  <c r="AN446" i="1"/>
  <c r="AM447" i="1"/>
  <c r="AN447" i="1"/>
  <c r="AM448" i="1"/>
  <c r="AN448" i="1"/>
  <c r="AM449" i="1"/>
  <c r="AN449" i="1"/>
  <c r="AM450" i="1"/>
  <c r="AN450" i="1"/>
  <c r="AM451" i="1"/>
  <c r="AN451" i="1"/>
  <c r="AM452" i="1"/>
  <c r="AN452" i="1"/>
  <c r="AM453" i="1"/>
  <c r="AN453" i="1"/>
  <c r="AM454" i="1"/>
  <c r="AN454" i="1"/>
  <c r="AM455" i="1"/>
  <c r="AN455" i="1"/>
  <c r="AM456" i="1"/>
  <c r="AN456" i="1"/>
  <c r="AM457" i="1"/>
  <c r="AN457" i="1"/>
  <c r="AM458" i="1"/>
  <c r="AN458" i="1"/>
  <c r="AM459" i="1"/>
  <c r="AN459" i="1"/>
  <c r="AM460" i="1"/>
  <c r="AN460" i="1"/>
  <c r="AM461" i="1"/>
  <c r="AN461" i="1"/>
  <c r="AM462" i="1"/>
  <c r="AN462" i="1"/>
  <c r="AM463" i="1"/>
  <c r="AN463" i="1"/>
  <c r="AM464" i="1"/>
  <c r="AN464" i="1"/>
  <c r="AM465" i="1"/>
  <c r="AN465" i="1"/>
  <c r="AM466" i="1"/>
  <c r="AN466" i="1"/>
  <c r="AM467" i="1"/>
  <c r="AN467" i="1"/>
  <c r="AM468" i="1"/>
  <c r="AN468" i="1"/>
  <c r="AM469" i="1"/>
  <c r="AN469" i="1"/>
  <c r="AM470" i="1"/>
  <c r="AN470" i="1"/>
  <c r="AM471" i="1"/>
  <c r="AN471" i="1"/>
  <c r="AM472" i="1"/>
  <c r="AN472" i="1"/>
  <c r="AM473" i="1"/>
  <c r="AN473" i="1"/>
  <c r="AM474" i="1"/>
  <c r="AN474" i="1"/>
  <c r="AM475" i="1"/>
  <c r="AN475" i="1"/>
  <c r="AM476" i="1"/>
  <c r="AN476" i="1"/>
  <c r="AM477" i="1"/>
  <c r="AN477" i="1"/>
  <c r="AM478" i="1"/>
  <c r="AN478" i="1"/>
  <c r="AM479" i="1"/>
  <c r="AN479" i="1"/>
  <c r="AM480" i="1"/>
  <c r="AN480" i="1"/>
  <c r="AM481" i="1"/>
  <c r="AN481" i="1"/>
  <c r="AM482" i="1"/>
  <c r="AN482" i="1"/>
  <c r="AM483" i="1"/>
  <c r="AN483" i="1"/>
  <c r="AM484" i="1"/>
  <c r="AN484" i="1"/>
  <c r="AM485" i="1"/>
  <c r="AN485" i="1"/>
  <c r="AM486" i="1"/>
  <c r="AN486" i="1"/>
  <c r="AM487" i="1"/>
  <c r="AN487" i="1"/>
  <c r="AM488" i="1"/>
  <c r="AN488" i="1"/>
  <c r="AM489" i="1"/>
  <c r="AN489" i="1"/>
  <c r="AM490" i="1"/>
  <c r="AN490" i="1"/>
  <c r="AM491" i="1"/>
  <c r="AN491" i="1"/>
  <c r="AM492" i="1"/>
  <c r="AN492" i="1"/>
  <c r="AM493" i="1"/>
  <c r="AN493" i="1"/>
  <c r="AM494" i="1"/>
  <c r="AN494" i="1"/>
  <c r="AM495" i="1"/>
  <c r="AN495" i="1"/>
  <c r="AM496" i="1"/>
  <c r="AN496" i="1"/>
  <c r="AM497" i="1"/>
  <c r="AN497" i="1"/>
  <c r="AM498" i="1"/>
  <c r="AN498" i="1"/>
  <c r="AM499" i="1"/>
  <c r="AN499" i="1"/>
  <c r="AM500" i="1"/>
  <c r="AN500" i="1"/>
  <c r="AM501" i="1"/>
  <c r="AN501" i="1"/>
  <c r="AM502" i="1"/>
  <c r="AN502" i="1"/>
  <c r="AM503" i="1"/>
  <c r="AN503" i="1"/>
  <c r="AM504" i="1"/>
  <c r="AN504" i="1"/>
  <c r="AM505" i="1"/>
  <c r="AN505" i="1"/>
  <c r="AM506" i="1"/>
  <c r="AN506" i="1"/>
  <c r="AM508" i="1"/>
  <c r="AN508" i="1"/>
  <c r="AM509" i="1"/>
  <c r="AN509" i="1"/>
  <c r="AM510" i="1"/>
  <c r="AN510" i="1"/>
  <c r="AM511" i="1"/>
  <c r="AN511" i="1"/>
  <c r="AM512" i="1"/>
  <c r="AN512" i="1"/>
  <c r="AM513" i="1"/>
  <c r="AN513" i="1"/>
  <c r="AM514" i="1"/>
  <c r="AN514" i="1"/>
  <c r="AM515" i="1"/>
  <c r="AN515" i="1"/>
  <c r="AM516" i="1"/>
  <c r="AN516" i="1"/>
  <c r="AM517" i="1"/>
  <c r="AN517" i="1"/>
  <c r="AM518" i="1"/>
  <c r="AN518" i="1"/>
  <c r="AM519" i="1"/>
  <c r="AN519" i="1"/>
  <c r="AM520" i="1"/>
  <c r="AN520" i="1"/>
  <c r="AM521" i="1"/>
  <c r="AN521" i="1"/>
  <c r="AM522" i="1"/>
  <c r="AN522" i="1"/>
  <c r="AM523" i="1"/>
  <c r="AN523" i="1"/>
  <c r="AM524" i="1"/>
  <c r="AN524" i="1"/>
  <c r="AM525" i="1"/>
  <c r="AN525" i="1"/>
  <c r="AM526" i="1"/>
  <c r="AN526" i="1"/>
  <c r="AM527" i="1"/>
  <c r="AN527" i="1"/>
  <c r="AM528" i="1"/>
  <c r="AN528" i="1"/>
  <c r="AM529" i="1"/>
  <c r="AN529" i="1"/>
  <c r="AM530" i="1"/>
  <c r="AN530" i="1"/>
  <c r="AM531" i="1"/>
  <c r="AN531" i="1"/>
  <c r="AM532" i="1"/>
  <c r="AN532" i="1"/>
  <c r="AM533" i="1"/>
  <c r="AN533" i="1"/>
  <c r="AM534" i="1"/>
  <c r="AN534" i="1"/>
  <c r="AM535" i="1"/>
  <c r="AN535" i="1"/>
  <c r="AM536" i="1"/>
  <c r="AN536" i="1"/>
  <c r="AM537" i="1"/>
  <c r="AN537" i="1"/>
  <c r="AM538" i="1"/>
  <c r="AN538" i="1"/>
  <c r="AM539" i="1"/>
  <c r="AN539" i="1"/>
  <c r="AM540" i="1"/>
  <c r="AN540" i="1"/>
  <c r="AM541" i="1"/>
  <c r="AN541" i="1"/>
  <c r="AM542" i="1"/>
  <c r="AN542" i="1"/>
  <c r="AM543" i="1"/>
  <c r="AN543" i="1"/>
  <c r="AM544" i="1"/>
  <c r="AN544" i="1"/>
  <c r="AM545" i="1"/>
  <c r="AN545" i="1"/>
  <c r="AM546" i="1"/>
  <c r="AN546" i="1"/>
  <c r="AM547" i="1"/>
  <c r="AN547" i="1"/>
  <c r="AM548" i="1"/>
  <c r="AN548" i="1"/>
  <c r="AM549" i="1"/>
  <c r="AN549" i="1"/>
  <c r="AM550" i="1"/>
  <c r="AN550" i="1"/>
  <c r="AM551" i="1"/>
  <c r="AN551" i="1"/>
  <c r="AM552" i="1"/>
  <c r="AN552" i="1"/>
  <c r="AM553" i="1"/>
  <c r="AN553" i="1"/>
  <c r="AM554" i="1"/>
  <c r="AN554" i="1"/>
  <c r="AM555" i="1"/>
  <c r="AN555" i="1"/>
  <c r="AM556" i="1"/>
  <c r="AN556" i="1"/>
  <c r="AM557" i="1"/>
  <c r="AN557" i="1"/>
  <c r="AM558" i="1"/>
  <c r="AN558" i="1"/>
  <c r="AM559" i="1"/>
  <c r="AN559" i="1"/>
  <c r="AM561" i="1"/>
  <c r="AN561" i="1"/>
  <c r="AM562" i="1"/>
  <c r="AN562" i="1"/>
  <c r="AM563" i="1"/>
  <c r="AN563" i="1"/>
  <c r="AM564" i="1"/>
  <c r="AN564" i="1"/>
  <c r="AM565" i="1"/>
  <c r="AN565" i="1"/>
  <c r="AM566" i="1"/>
  <c r="AN566" i="1"/>
  <c r="AM567" i="1"/>
  <c r="AN567" i="1"/>
  <c r="AM568" i="1"/>
  <c r="AN568" i="1"/>
  <c r="AM569" i="1"/>
  <c r="AN569" i="1"/>
  <c r="AM570" i="1"/>
  <c r="AN570" i="1"/>
  <c r="AM571" i="1"/>
  <c r="AN571" i="1"/>
  <c r="AM572" i="1"/>
  <c r="AN572" i="1"/>
  <c r="AM573" i="1"/>
  <c r="AN573" i="1"/>
  <c r="AM574" i="1"/>
  <c r="AN574" i="1"/>
  <c r="AM575" i="1"/>
  <c r="AN575" i="1"/>
  <c r="AM576" i="1"/>
  <c r="AN576" i="1"/>
  <c r="AM577" i="1"/>
  <c r="AN577" i="1"/>
  <c r="AM579" i="1"/>
  <c r="AN579" i="1"/>
  <c r="AM580" i="1"/>
  <c r="AN580" i="1"/>
  <c r="AM581" i="1"/>
  <c r="AN581" i="1"/>
  <c r="AM582" i="1"/>
  <c r="AN582" i="1"/>
  <c r="AM583" i="1"/>
  <c r="AN583" i="1"/>
  <c r="AM584" i="1"/>
  <c r="AN584" i="1"/>
  <c r="AM585" i="1"/>
  <c r="AN585" i="1"/>
  <c r="AM586" i="1"/>
  <c r="AN586" i="1"/>
  <c r="AM587" i="1"/>
  <c r="AN587" i="1"/>
  <c r="AM588" i="1"/>
  <c r="AN588" i="1"/>
  <c r="AM589" i="1"/>
  <c r="AN589" i="1"/>
  <c r="AM590" i="1"/>
  <c r="AN590" i="1"/>
  <c r="AM591" i="1"/>
  <c r="AN591" i="1"/>
  <c r="AM592" i="1"/>
  <c r="AN592" i="1"/>
  <c r="AM593" i="1"/>
  <c r="AN593" i="1"/>
  <c r="AM594" i="1"/>
  <c r="AN594" i="1"/>
  <c r="AM595" i="1"/>
  <c r="AN595" i="1"/>
  <c r="AM596" i="1"/>
  <c r="AN596" i="1"/>
  <c r="AM597" i="1"/>
  <c r="AN597" i="1"/>
  <c r="AM598" i="1"/>
  <c r="AN598" i="1"/>
  <c r="AM599" i="1"/>
  <c r="AN599" i="1"/>
  <c r="AM600" i="1"/>
  <c r="AN600" i="1"/>
  <c r="AM601" i="1"/>
  <c r="AN601" i="1"/>
  <c r="AM602" i="1"/>
  <c r="AN602" i="1"/>
  <c r="AM603" i="1"/>
  <c r="AN603" i="1"/>
  <c r="AM604" i="1"/>
  <c r="AN604" i="1"/>
  <c r="AM605" i="1"/>
  <c r="AN605" i="1"/>
  <c r="AM606" i="1"/>
  <c r="AN606" i="1"/>
  <c r="AM607" i="1"/>
  <c r="AN607" i="1"/>
  <c r="AM608" i="1"/>
  <c r="AN608" i="1"/>
  <c r="AM609" i="1"/>
  <c r="AN609" i="1"/>
  <c r="AM610" i="1"/>
  <c r="AN610" i="1"/>
  <c r="AM611" i="1"/>
  <c r="AN611" i="1"/>
  <c r="AM612" i="1"/>
  <c r="AN612" i="1"/>
  <c r="AM613" i="1"/>
  <c r="AN613" i="1"/>
  <c r="AM614" i="1"/>
  <c r="AN614" i="1"/>
  <c r="AM615" i="1"/>
  <c r="AN615" i="1"/>
  <c r="AM616" i="1"/>
  <c r="AN616" i="1"/>
  <c r="AM617" i="1"/>
  <c r="AN617" i="1"/>
  <c r="AM618" i="1"/>
  <c r="AN618" i="1"/>
  <c r="AM619" i="1"/>
  <c r="AN619" i="1"/>
  <c r="AM620" i="1"/>
  <c r="AN620" i="1"/>
  <c r="AM621" i="1"/>
  <c r="AN621" i="1"/>
  <c r="AM622" i="1"/>
  <c r="AN622" i="1"/>
  <c r="AM623" i="1"/>
  <c r="AN623" i="1"/>
  <c r="AM624" i="1"/>
  <c r="AN624" i="1"/>
  <c r="AM625" i="1"/>
  <c r="AN625" i="1"/>
  <c r="AM626" i="1"/>
  <c r="AN626" i="1"/>
  <c r="AM627" i="1"/>
  <c r="AN627" i="1"/>
  <c r="AM628" i="1"/>
  <c r="AN628" i="1"/>
  <c r="AM629" i="1"/>
  <c r="AN629" i="1"/>
  <c r="AM630" i="1"/>
  <c r="AN630" i="1"/>
  <c r="AM631" i="1"/>
  <c r="AN631" i="1"/>
  <c r="AM632" i="1"/>
  <c r="AN632" i="1"/>
  <c r="AM633" i="1"/>
  <c r="AN633" i="1"/>
  <c r="AM634" i="1"/>
  <c r="AN634" i="1"/>
  <c r="AM635" i="1"/>
  <c r="AN635" i="1"/>
  <c r="AM636" i="1"/>
  <c r="AN636" i="1"/>
  <c r="AM637" i="1"/>
  <c r="AN637" i="1"/>
  <c r="AM638" i="1"/>
  <c r="AN638" i="1"/>
  <c r="AM639" i="1"/>
  <c r="AN639" i="1"/>
  <c r="AM640" i="1"/>
  <c r="AN640" i="1"/>
  <c r="AM641" i="1"/>
  <c r="AN641" i="1"/>
  <c r="AM642" i="1"/>
  <c r="AN642" i="1"/>
  <c r="AM643" i="1"/>
  <c r="AN643" i="1"/>
  <c r="AM644" i="1"/>
  <c r="AN644" i="1"/>
  <c r="AM645" i="1"/>
  <c r="AN645" i="1"/>
  <c r="AM646" i="1"/>
  <c r="AN646" i="1"/>
  <c r="AM647" i="1"/>
  <c r="AN647" i="1"/>
  <c r="AM648" i="1"/>
  <c r="AN648" i="1"/>
  <c r="AM649" i="1"/>
  <c r="AN649" i="1"/>
  <c r="AM650" i="1"/>
  <c r="AN650" i="1"/>
  <c r="AM651" i="1"/>
  <c r="AN651" i="1"/>
  <c r="AM652" i="1"/>
  <c r="AN652" i="1"/>
  <c r="AM653" i="1"/>
  <c r="AN653" i="1"/>
  <c r="AM654" i="1"/>
  <c r="AN654" i="1"/>
  <c r="AM655" i="1"/>
  <c r="AN655" i="1"/>
  <c r="AM656" i="1"/>
  <c r="AN656" i="1"/>
  <c r="AM657" i="1"/>
  <c r="AN657" i="1"/>
  <c r="AM658" i="1"/>
  <c r="AN658" i="1"/>
  <c r="AM659" i="1"/>
  <c r="AN659" i="1"/>
  <c r="AM660" i="1"/>
  <c r="AN660" i="1"/>
  <c r="AM661" i="1"/>
  <c r="AN661" i="1"/>
  <c r="AM662" i="1"/>
  <c r="AN662" i="1"/>
  <c r="AM663" i="1"/>
  <c r="AN663" i="1"/>
  <c r="AM664" i="1"/>
  <c r="AN664" i="1"/>
  <c r="AM665" i="1"/>
  <c r="AN665" i="1"/>
  <c r="AM666" i="1"/>
  <c r="AN666" i="1"/>
  <c r="AM667" i="1"/>
  <c r="AN667" i="1"/>
  <c r="AM668" i="1"/>
  <c r="AN668" i="1"/>
  <c r="AM669" i="1"/>
  <c r="AN669" i="1"/>
  <c r="AM670" i="1"/>
  <c r="AN670" i="1"/>
  <c r="AM671" i="1"/>
  <c r="AN671" i="1"/>
  <c r="AM672" i="1"/>
  <c r="AN672" i="1"/>
  <c r="AM673" i="1"/>
  <c r="AN673" i="1"/>
  <c r="AM674" i="1"/>
  <c r="AN674" i="1"/>
  <c r="AM675" i="1"/>
  <c r="AN675" i="1"/>
  <c r="AM676" i="1"/>
  <c r="AN676" i="1"/>
  <c r="AM677" i="1"/>
  <c r="AN677" i="1"/>
  <c r="AM678" i="1"/>
  <c r="AN678" i="1"/>
  <c r="AM679" i="1"/>
  <c r="AN679" i="1"/>
  <c r="AM680" i="1"/>
  <c r="AN680" i="1"/>
  <c r="AM681" i="1"/>
  <c r="AN681" i="1"/>
  <c r="AM682" i="1"/>
  <c r="AN682" i="1"/>
  <c r="AM683" i="1"/>
  <c r="AN683" i="1"/>
  <c r="AM684" i="1"/>
  <c r="AN684" i="1"/>
  <c r="AM685" i="1"/>
  <c r="AN685" i="1"/>
  <c r="AM686" i="1"/>
  <c r="AN686" i="1"/>
  <c r="AM687" i="1"/>
  <c r="AN687" i="1"/>
  <c r="AM688" i="1"/>
  <c r="AN688" i="1"/>
  <c r="AM689" i="1"/>
  <c r="AN689" i="1"/>
  <c r="AM690" i="1"/>
  <c r="AN690" i="1"/>
  <c r="AM691" i="1"/>
  <c r="AN691" i="1"/>
  <c r="AM692" i="1"/>
  <c r="AN692" i="1"/>
  <c r="AM693" i="1"/>
  <c r="AN693" i="1"/>
  <c r="AM694" i="1"/>
  <c r="AN694" i="1"/>
  <c r="AM695" i="1"/>
  <c r="AN695" i="1"/>
  <c r="AM696" i="1"/>
  <c r="AN696" i="1"/>
  <c r="AM697" i="1"/>
  <c r="AN697" i="1"/>
  <c r="AM698" i="1"/>
  <c r="AN698" i="1"/>
  <c r="AM699" i="1"/>
  <c r="AN699" i="1"/>
  <c r="AM700" i="1"/>
  <c r="AN700" i="1"/>
  <c r="AM701" i="1"/>
  <c r="AN701" i="1"/>
  <c r="AM702" i="1"/>
  <c r="AN702" i="1"/>
  <c r="AM703" i="1"/>
  <c r="AN703" i="1"/>
  <c r="AM704" i="1"/>
  <c r="AN704" i="1"/>
  <c r="AM705" i="1"/>
  <c r="AN705" i="1"/>
  <c r="AM706" i="1"/>
  <c r="AN706" i="1"/>
  <c r="AM707" i="1"/>
  <c r="AN707" i="1"/>
  <c r="AM708" i="1"/>
  <c r="AN708" i="1"/>
  <c r="AM709" i="1"/>
  <c r="AN709" i="1"/>
  <c r="AM710" i="1"/>
  <c r="AN710" i="1"/>
  <c r="AM711" i="1"/>
  <c r="AN711" i="1"/>
  <c r="AM712" i="1"/>
  <c r="AN712" i="1"/>
  <c r="AM713" i="1"/>
  <c r="AN713" i="1"/>
  <c r="AM714" i="1"/>
  <c r="AN714" i="1"/>
  <c r="AM715" i="1"/>
  <c r="AN715" i="1"/>
  <c r="AM716" i="1"/>
  <c r="AN716" i="1"/>
  <c r="AM717" i="1"/>
  <c r="AN717" i="1"/>
  <c r="AM718" i="1"/>
  <c r="AN718" i="1"/>
  <c r="AM719" i="1"/>
  <c r="AN719" i="1"/>
  <c r="AM720" i="1"/>
  <c r="AN720" i="1"/>
  <c r="AM721" i="1"/>
  <c r="AN721" i="1"/>
  <c r="AM722" i="1"/>
  <c r="AN722" i="1"/>
  <c r="AM723" i="1"/>
  <c r="AN723" i="1"/>
  <c r="AM724" i="1"/>
  <c r="AN724" i="1"/>
  <c r="AM725" i="1"/>
  <c r="AN725" i="1"/>
  <c r="AM726" i="1"/>
  <c r="AN726" i="1"/>
  <c r="AM728" i="1"/>
  <c r="AN728" i="1"/>
  <c r="AM729" i="1"/>
  <c r="AN729" i="1"/>
  <c r="AM730" i="1"/>
  <c r="AN730" i="1"/>
  <c r="AM731" i="1"/>
  <c r="AN731" i="1"/>
  <c r="AM732" i="1"/>
  <c r="AN732" i="1"/>
  <c r="AM733" i="1"/>
  <c r="AN733" i="1"/>
  <c r="AM736" i="1"/>
  <c r="AN736" i="1"/>
  <c r="AM737" i="1"/>
  <c r="AN737" i="1"/>
  <c r="AM738" i="1"/>
  <c r="AN738" i="1"/>
  <c r="AM739" i="1"/>
  <c r="AN739" i="1"/>
  <c r="AM740" i="1"/>
  <c r="AN740" i="1"/>
  <c r="AM741" i="1"/>
  <c r="AN741" i="1"/>
  <c r="AM742" i="1"/>
  <c r="AN742" i="1"/>
  <c r="AM743" i="1"/>
  <c r="AN743" i="1"/>
  <c r="AM744" i="1"/>
  <c r="AN744" i="1"/>
  <c r="AM745" i="1"/>
  <c r="AN745" i="1"/>
  <c r="AM746" i="1"/>
  <c r="AN746" i="1"/>
  <c r="AM747" i="1"/>
  <c r="AN747" i="1"/>
  <c r="AM748" i="1"/>
  <c r="AN748" i="1"/>
  <c r="AM749" i="1"/>
  <c r="AN749" i="1"/>
  <c r="AM750" i="1"/>
  <c r="AN750" i="1"/>
  <c r="AM751" i="1"/>
  <c r="AN751" i="1"/>
  <c r="AM752" i="1"/>
  <c r="AN752" i="1"/>
  <c r="AM753" i="1"/>
  <c r="AN753" i="1"/>
  <c r="AM754" i="1"/>
  <c r="AN754" i="1"/>
  <c r="AM755" i="1"/>
  <c r="AN755" i="1"/>
  <c r="AM756" i="1"/>
  <c r="AN756" i="1"/>
  <c r="AM757" i="1"/>
  <c r="AN757" i="1"/>
  <c r="AM758" i="1"/>
  <c r="AN758" i="1"/>
  <c r="AM759" i="1"/>
  <c r="AN759" i="1"/>
  <c r="AM760" i="1"/>
  <c r="AN760" i="1"/>
  <c r="AM761" i="1"/>
  <c r="AN761" i="1"/>
  <c r="AM762" i="1"/>
  <c r="AN762" i="1"/>
  <c r="AM763" i="1"/>
  <c r="AN763" i="1"/>
  <c r="AM764" i="1"/>
  <c r="AN764" i="1"/>
  <c r="AM765" i="1"/>
  <c r="AN765" i="1"/>
  <c r="AM766" i="1"/>
  <c r="AN766" i="1"/>
  <c r="AM767" i="1"/>
  <c r="AN767" i="1"/>
  <c r="AM768" i="1"/>
  <c r="AN768" i="1"/>
  <c r="AM769" i="1"/>
  <c r="AN769" i="1"/>
  <c r="AM770" i="1"/>
  <c r="AN770" i="1"/>
  <c r="AM771" i="1"/>
  <c r="AN771" i="1"/>
  <c r="AM772" i="1"/>
  <c r="AN772" i="1"/>
  <c r="AM773" i="1"/>
  <c r="AN773" i="1"/>
  <c r="AM774" i="1"/>
  <c r="AN774" i="1"/>
  <c r="AM775" i="1"/>
  <c r="AN775" i="1"/>
  <c r="AM776" i="1"/>
  <c r="AN776" i="1"/>
  <c r="AM777" i="1"/>
  <c r="AN777" i="1"/>
  <c r="AM778" i="1"/>
  <c r="AN778" i="1"/>
  <c r="AM779" i="1"/>
  <c r="AN779" i="1"/>
  <c r="AM780" i="1"/>
  <c r="AN780" i="1"/>
  <c r="AM781" i="1"/>
  <c r="AN781" i="1"/>
  <c r="AM782" i="1"/>
  <c r="AN782" i="1"/>
  <c r="AM783" i="1"/>
  <c r="AN783" i="1"/>
  <c r="AM784" i="1"/>
  <c r="AN784" i="1"/>
  <c r="AM785" i="1"/>
  <c r="AN785" i="1"/>
  <c r="AM786" i="1"/>
  <c r="AN786" i="1"/>
  <c r="AM787" i="1"/>
  <c r="AN787" i="1"/>
  <c r="AM788" i="1"/>
  <c r="AN788" i="1"/>
  <c r="AM789" i="1"/>
  <c r="AN789" i="1"/>
  <c r="AM790" i="1"/>
  <c r="AN790" i="1"/>
  <c r="AM791" i="1"/>
  <c r="AN791" i="1"/>
  <c r="AM792" i="1"/>
  <c r="AN792" i="1"/>
  <c r="AM793" i="1"/>
  <c r="AN793" i="1"/>
  <c r="AM794" i="1"/>
  <c r="AN794" i="1"/>
  <c r="AM795" i="1"/>
  <c r="AN795" i="1"/>
  <c r="AM796" i="1"/>
  <c r="AN796" i="1"/>
  <c r="AM797" i="1"/>
  <c r="AN797" i="1"/>
  <c r="AM798" i="1"/>
  <c r="AN798" i="1"/>
  <c r="AM799" i="1"/>
  <c r="AN799" i="1"/>
  <c r="AM800" i="1"/>
  <c r="AN800" i="1"/>
  <c r="AM801" i="1"/>
  <c r="AN801" i="1"/>
  <c r="AM802" i="1"/>
  <c r="AN802" i="1"/>
  <c r="AM803" i="1"/>
  <c r="AN803" i="1"/>
  <c r="AM804" i="1"/>
  <c r="AN804" i="1"/>
  <c r="AM805" i="1"/>
  <c r="AN805" i="1"/>
  <c r="AM806" i="1"/>
  <c r="AN806" i="1"/>
  <c r="AM807" i="1"/>
  <c r="AN807" i="1"/>
  <c r="AM808" i="1"/>
  <c r="AN808" i="1"/>
  <c r="AM809" i="1"/>
  <c r="AN809" i="1"/>
  <c r="AM810" i="1"/>
  <c r="AN810" i="1"/>
  <c r="AM811" i="1"/>
  <c r="AN811" i="1"/>
  <c r="AM812" i="1"/>
  <c r="AN812" i="1"/>
  <c r="AM813" i="1"/>
  <c r="AN813" i="1"/>
  <c r="AM814" i="1"/>
  <c r="AN814" i="1"/>
  <c r="AM815" i="1"/>
  <c r="AN815" i="1"/>
  <c r="AM816" i="1"/>
  <c r="AN816" i="1"/>
  <c r="AM817" i="1"/>
  <c r="AN817" i="1"/>
  <c r="AM818" i="1"/>
  <c r="AN818" i="1"/>
  <c r="AM819" i="1"/>
  <c r="AN819" i="1"/>
  <c r="AM820" i="1"/>
  <c r="AN820" i="1"/>
  <c r="AM821" i="1"/>
  <c r="AN821" i="1"/>
  <c r="AM824" i="1"/>
  <c r="AN824" i="1"/>
  <c r="AM825" i="1"/>
  <c r="AN825" i="1"/>
  <c r="AM826" i="1"/>
  <c r="AN826" i="1"/>
  <c r="AM827" i="1"/>
  <c r="AN827" i="1"/>
  <c r="AM828" i="1"/>
  <c r="AN828" i="1"/>
  <c r="AM829" i="1"/>
  <c r="AN829" i="1"/>
  <c r="AM830" i="1"/>
  <c r="AN830" i="1"/>
  <c r="AM831" i="1"/>
  <c r="AN831" i="1"/>
  <c r="AM832" i="1"/>
  <c r="AN832" i="1"/>
  <c r="AM833" i="1"/>
  <c r="AN833" i="1"/>
  <c r="AM834" i="1"/>
  <c r="AN834" i="1"/>
  <c r="AM835" i="1"/>
  <c r="AN835" i="1"/>
  <c r="AM837" i="1"/>
  <c r="AN837" i="1"/>
  <c r="AM838" i="1"/>
  <c r="AN838" i="1"/>
  <c r="AM839" i="1"/>
  <c r="AN839" i="1"/>
  <c r="AM840" i="1"/>
  <c r="AN840" i="1"/>
  <c r="AM841" i="1"/>
  <c r="AN841" i="1"/>
  <c r="AM842" i="1"/>
  <c r="AN842" i="1"/>
  <c r="AM843" i="1"/>
  <c r="AN843" i="1"/>
  <c r="AM844" i="1"/>
  <c r="AN844" i="1"/>
  <c r="AM846" i="1"/>
  <c r="AN846" i="1"/>
  <c r="AM847" i="1"/>
  <c r="AN847" i="1"/>
  <c r="AM848" i="1"/>
  <c r="AN848" i="1"/>
  <c r="AM850" i="1"/>
  <c r="AN850" i="1"/>
  <c r="AM851" i="1"/>
  <c r="AN851" i="1"/>
  <c r="AM852" i="1"/>
  <c r="AN852" i="1"/>
  <c r="AM853" i="1"/>
  <c r="AN853" i="1"/>
  <c r="AM854" i="1"/>
  <c r="AN854" i="1"/>
  <c r="AM855" i="1"/>
  <c r="AN855" i="1"/>
  <c r="AM856" i="1"/>
  <c r="AN856" i="1"/>
  <c r="AM857" i="1"/>
  <c r="AN857" i="1"/>
  <c r="AM858" i="1"/>
  <c r="AN858" i="1"/>
  <c r="AM859" i="1"/>
  <c r="AN859" i="1"/>
  <c r="AM860" i="1"/>
  <c r="AN860" i="1"/>
  <c r="AM861" i="1"/>
  <c r="AN861" i="1"/>
  <c r="AM862" i="1"/>
  <c r="AN862" i="1"/>
  <c r="AM863" i="1"/>
  <c r="AN863" i="1"/>
  <c r="AM864" i="1"/>
  <c r="AN864" i="1"/>
  <c r="AM865" i="1"/>
  <c r="AN865" i="1"/>
  <c r="AM866" i="1"/>
  <c r="AN866" i="1"/>
  <c r="AM867" i="1"/>
  <c r="AN867" i="1"/>
  <c r="AM868" i="1"/>
  <c r="AN868" i="1"/>
  <c r="AM869" i="1"/>
  <c r="AN869" i="1"/>
  <c r="AM870" i="1"/>
  <c r="AN870" i="1"/>
  <c r="AM871" i="1"/>
  <c r="AN871" i="1"/>
  <c r="AM872" i="1"/>
  <c r="AN872" i="1"/>
  <c r="AM873" i="1"/>
  <c r="AN873" i="1"/>
  <c r="AM874" i="1"/>
  <c r="AN874" i="1"/>
  <c r="AM875" i="1"/>
  <c r="AN875" i="1"/>
  <c r="AM876" i="1"/>
  <c r="AN876" i="1"/>
  <c r="AM877" i="1"/>
  <c r="AN877" i="1"/>
  <c r="AM878" i="1"/>
  <c r="AN878" i="1"/>
  <c r="AM879" i="1"/>
  <c r="AN879" i="1"/>
  <c r="AM880" i="1"/>
  <c r="AN880" i="1"/>
  <c r="AM881" i="1"/>
  <c r="AN881" i="1"/>
  <c r="AM882" i="1"/>
  <c r="AN882" i="1"/>
  <c r="AM883" i="1"/>
  <c r="AN883" i="1"/>
  <c r="AM884" i="1"/>
  <c r="AN884" i="1"/>
  <c r="AM885" i="1"/>
  <c r="AN885" i="1"/>
  <c r="AM886" i="1"/>
  <c r="AN886" i="1"/>
  <c r="AM887" i="1"/>
  <c r="AN887" i="1"/>
  <c r="AM888" i="1"/>
  <c r="AN888" i="1"/>
  <c r="AM889" i="1"/>
  <c r="AN889" i="1"/>
  <c r="AM890" i="1"/>
  <c r="AN890" i="1"/>
  <c r="AM891" i="1"/>
  <c r="AN891" i="1"/>
  <c r="AM892" i="1"/>
  <c r="AN892" i="1"/>
  <c r="AM893" i="1"/>
  <c r="AN893" i="1"/>
  <c r="AM894" i="1"/>
  <c r="AN894" i="1"/>
  <c r="AM895" i="1"/>
  <c r="AN895" i="1"/>
  <c r="AM896" i="1"/>
  <c r="AN896" i="1"/>
  <c r="AM897" i="1"/>
  <c r="AN897" i="1"/>
  <c r="AM898" i="1"/>
  <c r="AN898" i="1"/>
  <c r="AM899" i="1"/>
  <c r="AN899" i="1"/>
  <c r="AM900" i="1"/>
  <c r="AN900" i="1"/>
  <c r="AM901" i="1"/>
  <c r="AN901" i="1"/>
  <c r="AM902" i="1"/>
  <c r="AN902" i="1"/>
  <c r="AM903" i="1"/>
  <c r="AN903" i="1"/>
  <c r="AM904" i="1"/>
  <c r="AN904" i="1"/>
  <c r="AM905" i="1"/>
  <c r="AN905" i="1"/>
  <c r="AM906" i="1"/>
  <c r="AN906" i="1"/>
  <c r="AM907" i="1"/>
  <c r="AN907" i="1"/>
  <c r="AM908" i="1"/>
  <c r="AN908" i="1"/>
  <c r="AM909" i="1"/>
  <c r="AN909" i="1"/>
  <c r="AM910" i="1"/>
  <c r="AN910" i="1"/>
  <c r="AM911" i="1"/>
  <c r="AN911" i="1"/>
  <c r="AM912" i="1"/>
  <c r="AN912" i="1"/>
  <c r="AM913" i="1"/>
  <c r="AN913" i="1"/>
  <c r="AM914" i="1"/>
  <c r="AN914" i="1"/>
  <c r="AM915" i="1"/>
  <c r="AN915" i="1"/>
  <c r="AM916" i="1"/>
  <c r="AN916" i="1"/>
  <c r="AM917" i="1"/>
  <c r="AN917" i="1"/>
  <c r="AM918" i="1"/>
  <c r="AN918" i="1"/>
  <c r="AM919" i="1"/>
  <c r="AN919" i="1"/>
  <c r="AM920" i="1"/>
  <c r="AN920" i="1"/>
  <c r="AM921" i="1"/>
  <c r="AN921" i="1"/>
  <c r="AM922" i="1"/>
  <c r="AN922" i="1"/>
  <c r="AM923" i="1"/>
  <c r="AN923" i="1"/>
  <c r="AM924" i="1"/>
  <c r="AN924" i="1"/>
  <c r="AM925" i="1"/>
  <c r="AN925" i="1"/>
  <c r="AM926" i="1"/>
  <c r="AN926" i="1"/>
  <c r="AM927" i="1"/>
  <c r="AN927" i="1"/>
  <c r="AM928" i="1"/>
  <c r="AN928" i="1"/>
  <c r="AM929" i="1"/>
  <c r="AN929" i="1"/>
  <c r="AM930" i="1"/>
  <c r="AN930" i="1"/>
  <c r="AM931" i="1"/>
  <c r="AN931" i="1"/>
  <c r="AM932" i="1"/>
  <c r="AN932" i="1"/>
  <c r="AM933" i="1"/>
  <c r="AN933" i="1"/>
  <c r="AM934" i="1"/>
  <c r="AN934" i="1"/>
  <c r="AM935" i="1"/>
  <c r="AN935" i="1"/>
  <c r="AM936" i="1"/>
  <c r="AN936" i="1"/>
  <c r="AM937" i="1"/>
  <c r="AN937" i="1"/>
  <c r="AM938" i="1"/>
  <c r="AN938" i="1"/>
  <c r="AM939" i="1"/>
  <c r="AN939" i="1"/>
  <c r="AM940" i="1"/>
  <c r="AN940" i="1"/>
  <c r="AM941" i="1"/>
  <c r="AN941" i="1"/>
  <c r="AM942" i="1"/>
  <c r="AN942" i="1"/>
  <c r="AM943" i="1"/>
  <c r="AN943" i="1"/>
  <c r="AM944" i="1"/>
  <c r="AN944" i="1"/>
  <c r="AM945" i="1"/>
  <c r="AN945" i="1"/>
  <c r="AM946" i="1"/>
  <c r="AN946" i="1"/>
  <c r="AM947" i="1"/>
  <c r="AN947" i="1"/>
  <c r="AM948" i="1"/>
  <c r="AN948" i="1"/>
  <c r="AM949" i="1"/>
  <c r="AN949" i="1"/>
  <c r="AM950" i="1"/>
  <c r="AN950" i="1"/>
  <c r="AM951" i="1"/>
  <c r="AN951" i="1"/>
  <c r="AM952" i="1"/>
  <c r="AN952" i="1"/>
  <c r="AM953" i="1"/>
  <c r="AN953" i="1"/>
  <c r="AM954" i="1"/>
  <c r="AN954" i="1"/>
  <c r="AM955" i="1"/>
  <c r="AN955" i="1"/>
  <c r="AM956" i="1"/>
  <c r="AN956" i="1"/>
  <c r="AM957" i="1"/>
  <c r="AN957" i="1"/>
  <c r="AM958" i="1"/>
  <c r="AN958" i="1"/>
  <c r="AM959" i="1"/>
  <c r="AN959" i="1"/>
  <c r="AM960" i="1"/>
  <c r="AN960" i="1"/>
  <c r="AM961" i="1"/>
  <c r="AN961" i="1"/>
  <c r="AM962" i="1"/>
  <c r="AN962" i="1"/>
  <c r="AM963" i="1"/>
  <c r="AN963" i="1"/>
  <c r="AM964" i="1"/>
  <c r="AN964" i="1"/>
  <c r="AM965" i="1"/>
  <c r="AN965" i="1"/>
  <c r="AM966" i="1"/>
  <c r="AN966" i="1"/>
  <c r="AM967" i="1"/>
  <c r="AN967" i="1"/>
  <c r="AM968" i="1"/>
  <c r="AN968" i="1"/>
  <c r="AM969" i="1"/>
  <c r="AN969" i="1"/>
  <c r="AM970" i="1"/>
  <c r="AN970" i="1"/>
  <c r="AM971" i="1"/>
  <c r="AN971" i="1"/>
  <c r="AM972" i="1"/>
  <c r="AN972" i="1"/>
  <c r="AM973" i="1"/>
  <c r="AN973" i="1"/>
  <c r="AM974" i="1"/>
  <c r="AN974" i="1"/>
  <c r="AM975" i="1"/>
  <c r="AN975" i="1"/>
  <c r="AM976" i="1"/>
  <c r="AN976" i="1"/>
  <c r="AM977" i="1"/>
  <c r="AN977" i="1"/>
  <c r="AM979" i="1"/>
  <c r="AN979" i="1"/>
  <c r="AM980" i="1"/>
  <c r="AN980" i="1"/>
  <c r="AM981" i="1"/>
  <c r="AN981" i="1"/>
  <c r="AM982" i="1"/>
  <c r="AN982" i="1"/>
  <c r="AM983" i="1"/>
  <c r="AN983" i="1"/>
  <c r="AM984" i="1"/>
  <c r="AN984" i="1"/>
  <c r="AM985" i="1"/>
  <c r="AN985" i="1"/>
  <c r="AM986" i="1"/>
  <c r="AN986" i="1"/>
  <c r="AM987" i="1"/>
  <c r="AN987" i="1"/>
  <c r="AM988" i="1"/>
  <c r="AN988" i="1"/>
  <c r="AM989" i="1"/>
  <c r="AN989" i="1"/>
  <c r="AM990" i="1"/>
  <c r="AN990" i="1"/>
  <c r="AM991" i="1"/>
  <c r="AN991" i="1"/>
  <c r="AM992" i="1"/>
  <c r="AN992" i="1"/>
  <c r="AM993" i="1"/>
  <c r="AN993" i="1"/>
  <c r="AM994" i="1"/>
  <c r="AN994" i="1"/>
  <c r="AM995" i="1"/>
  <c r="AN995" i="1"/>
  <c r="AM996" i="1"/>
  <c r="AN996" i="1"/>
  <c r="AM997" i="1"/>
  <c r="AN997" i="1"/>
  <c r="AM998" i="1"/>
  <c r="AN998" i="1"/>
  <c r="AM999" i="1"/>
  <c r="AN999" i="1"/>
  <c r="AM1000" i="1"/>
  <c r="AN1000" i="1"/>
  <c r="AM1001" i="1"/>
  <c r="AN1001" i="1"/>
  <c r="AM1002" i="1"/>
  <c r="AN1002" i="1"/>
  <c r="AM1003" i="1"/>
  <c r="AN1003" i="1"/>
  <c r="AM1004" i="1"/>
  <c r="AN1004" i="1"/>
  <c r="AM1005" i="1"/>
  <c r="AN1005" i="1"/>
  <c r="AM1006" i="1"/>
  <c r="AN1006" i="1"/>
  <c r="AM1007" i="1"/>
  <c r="AN1007" i="1"/>
  <c r="AM1008" i="1"/>
  <c r="AN1008" i="1"/>
  <c r="AM1009" i="1"/>
  <c r="AN1009" i="1"/>
  <c r="AM1010" i="1"/>
  <c r="AN1010" i="1"/>
  <c r="AM1011" i="1"/>
  <c r="AN1011" i="1"/>
  <c r="AM1012" i="1"/>
  <c r="AN1012" i="1"/>
  <c r="AM1013" i="1"/>
  <c r="AN1013" i="1"/>
  <c r="AM1014" i="1"/>
  <c r="AN1014" i="1"/>
  <c r="AM1015" i="1"/>
  <c r="AN1015" i="1"/>
  <c r="AM1016" i="1"/>
  <c r="AN1016" i="1"/>
  <c r="AM1017" i="1"/>
  <c r="AN1017" i="1"/>
  <c r="AM1018" i="1"/>
  <c r="AN1018" i="1"/>
  <c r="AM1019" i="1"/>
  <c r="AN1019" i="1"/>
  <c r="AM1020" i="1"/>
  <c r="AN1020" i="1"/>
  <c r="AM1021" i="1"/>
  <c r="AN1021" i="1"/>
  <c r="AM1022" i="1"/>
  <c r="AN1022" i="1"/>
  <c r="AM1023" i="1"/>
  <c r="AN1023" i="1"/>
  <c r="AM1024" i="1"/>
  <c r="AN1024" i="1"/>
  <c r="AM1025" i="1"/>
  <c r="AN1025" i="1"/>
  <c r="AM1026" i="1"/>
  <c r="AN1026" i="1"/>
  <c r="AM1027" i="1"/>
  <c r="AN1027" i="1"/>
  <c r="AM1028" i="1"/>
  <c r="AN1028" i="1"/>
  <c r="AM1029" i="1"/>
  <c r="AN1029" i="1"/>
  <c r="AM1030" i="1"/>
  <c r="AN1030" i="1"/>
  <c r="AM1031" i="1"/>
  <c r="AN1031" i="1"/>
  <c r="AM1032" i="1"/>
  <c r="AN1032" i="1"/>
  <c r="AM1033" i="1"/>
  <c r="AN1033" i="1"/>
  <c r="AM1034" i="1"/>
  <c r="AN1034" i="1"/>
  <c r="AM1035" i="1"/>
  <c r="AN1035" i="1"/>
  <c r="AM1036" i="1"/>
  <c r="AN1036" i="1"/>
  <c r="AM1037" i="1"/>
  <c r="AN1037" i="1"/>
  <c r="AM1038" i="1"/>
  <c r="AN1038" i="1"/>
  <c r="AM1039" i="1"/>
  <c r="AN1039" i="1"/>
  <c r="AM1040" i="1"/>
  <c r="AN1040" i="1"/>
  <c r="AM1041" i="1"/>
  <c r="AN1041" i="1"/>
  <c r="AM1042" i="1"/>
  <c r="AN1042" i="1"/>
  <c r="AM1043" i="1"/>
  <c r="AN1043" i="1"/>
  <c r="AM1044" i="1"/>
  <c r="AN1044" i="1"/>
  <c r="AM1045" i="1"/>
  <c r="AN1045" i="1"/>
  <c r="AM1046" i="1"/>
  <c r="AN1046" i="1"/>
  <c r="AM1047" i="1"/>
  <c r="AN1047" i="1"/>
  <c r="AM1048" i="1"/>
  <c r="AN1048" i="1"/>
  <c r="AM1050" i="1"/>
  <c r="AN1050" i="1"/>
  <c r="AM1051" i="1"/>
  <c r="AN1051" i="1"/>
  <c r="AM1052" i="1"/>
  <c r="AN1052" i="1"/>
  <c r="AM1053" i="1"/>
  <c r="AN1053" i="1"/>
  <c r="AM1054" i="1"/>
  <c r="AN1054" i="1"/>
  <c r="AM1055" i="1"/>
  <c r="AN1055" i="1"/>
  <c r="AM1056" i="1"/>
  <c r="AN1056" i="1"/>
  <c r="AM1057" i="1"/>
  <c r="AN1057" i="1"/>
  <c r="AM1058" i="1"/>
  <c r="AN1058" i="1"/>
  <c r="AM1059" i="1"/>
  <c r="AN1059" i="1"/>
  <c r="AM1060" i="1"/>
  <c r="AN1060" i="1"/>
  <c r="AM1061" i="1"/>
  <c r="AN1061" i="1"/>
  <c r="AM1062" i="1"/>
  <c r="AN1062" i="1"/>
  <c r="AM1063" i="1"/>
  <c r="AN1063" i="1"/>
  <c r="AM1064" i="1"/>
  <c r="AN1064" i="1"/>
  <c r="AM1065" i="1"/>
  <c r="AN1065" i="1"/>
  <c r="AM1066" i="1"/>
  <c r="AN1066" i="1"/>
  <c r="AM1067" i="1"/>
  <c r="AN1067" i="1"/>
  <c r="AM1068" i="1"/>
  <c r="AN1068" i="1"/>
  <c r="AM1069" i="1"/>
  <c r="AN1069" i="1"/>
  <c r="AM1071" i="1"/>
  <c r="AN1071" i="1"/>
  <c r="AM1072" i="1"/>
  <c r="AN1072" i="1"/>
  <c r="AM1073" i="1"/>
  <c r="AN1073" i="1"/>
  <c r="AM1074" i="1"/>
  <c r="AN1074" i="1"/>
  <c r="AM1075" i="1"/>
  <c r="AN1075" i="1"/>
  <c r="AM1076" i="1"/>
  <c r="AN1076" i="1"/>
  <c r="AM1077" i="1"/>
  <c r="AN1077" i="1"/>
  <c r="AM1078" i="1"/>
  <c r="AN1078" i="1"/>
  <c r="AM1079" i="1"/>
  <c r="AN1079" i="1"/>
  <c r="AM1080" i="1"/>
  <c r="AN1080" i="1"/>
  <c r="AM1081" i="1"/>
  <c r="AN1081" i="1"/>
  <c r="AM1082" i="1"/>
  <c r="AN1082" i="1"/>
  <c r="AM1083" i="1"/>
  <c r="AN1083" i="1"/>
  <c r="AM1084" i="1"/>
  <c r="AN1084" i="1"/>
  <c r="AM1085" i="1"/>
  <c r="AN1085" i="1"/>
  <c r="AM1086" i="1"/>
  <c r="AN1086" i="1"/>
  <c r="AM1087" i="1"/>
  <c r="AN1087" i="1"/>
  <c r="AM1088" i="1"/>
  <c r="AN1088" i="1"/>
  <c r="AM1089" i="1"/>
  <c r="AN1089" i="1"/>
  <c r="AM1090" i="1"/>
  <c r="AN1090" i="1"/>
  <c r="AM1091" i="1"/>
  <c r="AN1091" i="1"/>
  <c r="AM1092" i="1"/>
  <c r="AN1092" i="1"/>
  <c r="AM1093" i="1"/>
  <c r="AN1093" i="1"/>
  <c r="AM1094" i="1"/>
  <c r="AN1094" i="1"/>
  <c r="AM1095" i="1"/>
  <c r="AN1095" i="1"/>
  <c r="AM1096" i="1"/>
  <c r="AN1096" i="1"/>
  <c r="AM1097" i="1"/>
  <c r="AN1097" i="1"/>
  <c r="AM1098" i="1"/>
  <c r="AN1098" i="1"/>
  <c r="AM1099" i="1"/>
  <c r="AN1099" i="1"/>
  <c r="AM1100" i="1"/>
  <c r="AN1100" i="1"/>
  <c r="AM1101" i="1"/>
  <c r="AN1101" i="1"/>
  <c r="AM1102" i="1"/>
  <c r="AN1102" i="1"/>
  <c r="AM1103" i="1"/>
  <c r="AN1103" i="1"/>
  <c r="AM1104" i="1"/>
  <c r="AN1104" i="1"/>
  <c r="AM1105" i="1"/>
  <c r="AN1105" i="1"/>
  <c r="AM1106" i="1"/>
  <c r="AN1106" i="1"/>
  <c r="AM1107" i="1"/>
  <c r="AN1107" i="1"/>
  <c r="AM1108" i="1"/>
  <c r="AN1108" i="1"/>
  <c r="AM1109" i="1"/>
  <c r="AN1109" i="1"/>
  <c r="AM1110" i="1"/>
  <c r="AN1110" i="1"/>
  <c r="AM1111" i="1"/>
  <c r="AN1111" i="1"/>
  <c r="AM1112" i="1"/>
  <c r="AN1112" i="1"/>
  <c r="AM1113" i="1"/>
  <c r="AN1113" i="1"/>
  <c r="AM1114" i="1"/>
  <c r="AN1114" i="1"/>
  <c r="AM1115" i="1"/>
  <c r="AN1115" i="1"/>
  <c r="AM1116" i="1"/>
  <c r="AN1116" i="1"/>
  <c r="AM1117" i="1"/>
  <c r="AN1117" i="1"/>
  <c r="AM1118" i="1"/>
  <c r="AN1118" i="1"/>
  <c r="AM1119" i="1"/>
  <c r="AN1119" i="1"/>
  <c r="AM1120" i="1"/>
  <c r="AN1120" i="1"/>
  <c r="AM1121" i="1"/>
  <c r="AN1121" i="1"/>
  <c r="AM1122" i="1"/>
  <c r="AN1122" i="1"/>
  <c r="AM1123" i="1"/>
  <c r="AN1123" i="1"/>
  <c r="AM1124" i="1"/>
  <c r="AN1124" i="1"/>
  <c r="AM1125" i="1"/>
  <c r="AN1125" i="1"/>
  <c r="AM1126" i="1"/>
  <c r="AN1126" i="1"/>
  <c r="AM1127" i="1"/>
  <c r="AN1127" i="1"/>
  <c r="AM1128" i="1"/>
  <c r="AN1128" i="1"/>
  <c r="AM1129" i="1"/>
  <c r="AN1129" i="1"/>
  <c r="AM1130" i="1"/>
  <c r="AN1130" i="1"/>
  <c r="AM1131" i="1"/>
  <c r="AN1131" i="1"/>
  <c r="AM1132" i="1"/>
  <c r="AN1132" i="1"/>
  <c r="AM1133" i="1"/>
  <c r="AN1133" i="1"/>
  <c r="AM1134" i="1"/>
  <c r="AN1134" i="1"/>
  <c r="AM1135" i="1"/>
  <c r="AN1135" i="1"/>
  <c r="AM1136" i="1"/>
  <c r="AN1136" i="1"/>
  <c r="AM1137" i="1"/>
  <c r="AN1137" i="1"/>
  <c r="AM1138" i="1"/>
  <c r="AN1138" i="1"/>
  <c r="AM1139" i="1"/>
  <c r="AN1139" i="1"/>
  <c r="AM1140" i="1"/>
  <c r="AN1140" i="1"/>
  <c r="AM1141" i="1"/>
  <c r="AN1141" i="1"/>
  <c r="AM1142" i="1"/>
  <c r="AN1142" i="1"/>
  <c r="AM1143" i="1"/>
  <c r="AN1143" i="1"/>
  <c r="AM1144" i="1"/>
  <c r="AN1144" i="1"/>
  <c r="AM1145" i="1"/>
  <c r="AN1145" i="1"/>
  <c r="AM1146" i="1"/>
  <c r="AN1146" i="1"/>
  <c r="AM1147" i="1"/>
  <c r="AN1147" i="1"/>
  <c r="AM1148" i="1"/>
  <c r="AN1148" i="1"/>
  <c r="AM1149" i="1"/>
  <c r="AN1149" i="1"/>
  <c r="AM1150" i="1"/>
  <c r="AN1150" i="1"/>
  <c r="AM1151" i="1"/>
  <c r="AN1151" i="1"/>
  <c r="AM1152" i="1"/>
  <c r="AN1152" i="1"/>
  <c r="AM1153" i="1"/>
  <c r="AN1153" i="1"/>
  <c r="AM1154" i="1"/>
  <c r="AN1154" i="1"/>
  <c r="AM1155" i="1"/>
  <c r="AN1155" i="1"/>
  <c r="AM1156" i="1"/>
  <c r="AN1156" i="1"/>
  <c r="AM1157" i="1"/>
  <c r="AN1157" i="1"/>
  <c r="AM1158" i="1"/>
  <c r="AN1158" i="1"/>
  <c r="AM1159" i="1"/>
  <c r="AN1159" i="1"/>
  <c r="AM1160" i="1"/>
  <c r="AN1160" i="1"/>
  <c r="AM1161" i="1"/>
  <c r="AN1161" i="1"/>
  <c r="AM1162" i="1"/>
  <c r="AN1162" i="1"/>
  <c r="AM1163" i="1"/>
  <c r="AN1163" i="1"/>
  <c r="AM1164" i="1"/>
  <c r="AN1164" i="1"/>
  <c r="AM1165" i="1"/>
  <c r="AN1165" i="1"/>
  <c r="AM1166" i="1"/>
  <c r="AN1166" i="1"/>
  <c r="AM1167" i="1"/>
  <c r="AN1167" i="1"/>
  <c r="AM1168" i="1"/>
  <c r="AN1168" i="1"/>
  <c r="AM1169" i="1"/>
  <c r="AN1169" i="1"/>
  <c r="AM1170" i="1"/>
  <c r="AN1170" i="1"/>
  <c r="AM1171" i="1"/>
  <c r="AN1171" i="1"/>
  <c r="AM1172" i="1"/>
  <c r="AN1172" i="1"/>
  <c r="AM1173" i="1"/>
  <c r="AN1173" i="1"/>
  <c r="AM1174" i="1"/>
  <c r="AN1174" i="1"/>
  <c r="AM1175" i="1"/>
  <c r="AN1175" i="1"/>
  <c r="AM1176" i="1"/>
  <c r="AN1176" i="1"/>
  <c r="AM1177" i="1"/>
  <c r="AN1177" i="1"/>
  <c r="AM1178" i="1"/>
  <c r="AN1178" i="1"/>
  <c r="AM1179" i="1"/>
  <c r="AN1179" i="1"/>
  <c r="AM1180" i="1"/>
  <c r="AN1180" i="1"/>
  <c r="AM1181" i="1"/>
  <c r="AN1181" i="1"/>
  <c r="AM1182" i="1"/>
  <c r="AN1182" i="1"/>
  <c r="AM1183" i="1"/>
  <c r="AN1183" i="1"/>
  <c r="AM1184" i="1"/>
  <c r="AN1184" i="1"/>
  <c r="AM1185" i="1"/>
  <c r="AN1185" i="1"/>
  <c r="AM1186" i="1"/>
  <c r="AN1186" i="1"/>
  <c r="AM1187" i="1"/>
  <c r="AN1187" i="1"/>
  <c r="AM1188" i="1"/>
  <c r="AN1188" i="1"/>
  <c r="AM1189" i="1"/>
  <c r="AN1189" i="1"/>
  <c r="AM1190" i="1"/>
  <c r="AN1190" i="1"/>
  <c r="AM1191" i="1"/>
  <c r="AN1191" i="1"/>
  <c r="AM1192" i="1"/>
  <c r="AN1192" i="1"/>
  <c r="AM1193" i="1"/>
  <c r="AN1193" i="1"/>
  <c r="AM1194" i="1"/>
  <c r="AN1194" i="1"/>
  <c r="AM1195" i="1"/>
  <c r="AN1195" i="1"/>
  <c r="AM1196" i="1"/>
  <c r="AN1196" i="1"/>
  <c r="AM1197" i="1"/>
  <c r="AN1197" i="1"/>
  <c r="AM1198" i="1"/>
  <c r="AN1198" i="1"/>
  <c r="AM1199" i="1"/>
  <c r="AN1199" i="1"/>
  <c r="AM1200" i="1"/>
  <c r="AN1200" i="1"/>
  <c r="AM1201" i="1"/>
  <c r="AN1201" i="1"/>
  <c r="AM1202" i="1"/>
  <c r="AN1202" i="1"/>
  <c r="AM1203" i="1"/>
  <c r="AN1203" i="1"/>
  <c r="AM1204" i="1"/>
  <c r="AN1204" i="1"/>
  <c r="AM1205" i="1"/>
  <c r="AN1205" i="1"/>
  <c r="AM1206" i="1"/>
  <c r="AN1206" i="1"/>
  <c r="AM1207" i="1"/>
  <c r="AN1207" i="1"/>
  <c r="AM1208" i="1"/>
  <c r="AN1208" i="1"/>
  <c r="AM1209" i="1"/>
  <c r="AN1209" i="1"/>
  <c r="AM1210" i="1"/>
  <c r="AN1210" i="1"/>
  <c r="AM1211" i="1"/>
  <c r="AN1211" i="1"/>
  <c r="AM1212" i="1"/>
  <c r="AN1212" i="1"/>
  <c r="AM1213" i="1"/>
  <c r="AN1213" i="1"/>
  <c r="AM1214" i="1"/>
  <c r="AN1214" i="1"/>
  <c r="AM1215" i="1"/>
  <c r="AN1215" i="1"/>
  <c r="AM1216" i="1"/>
  <c r="AN1216" i="1"/>
  <c r="AM1217" i="1"/>
  <c r="AN1217" i="1"/>
  <c r="AM1218" i="1"/>
  <c r="AN1218" i="1"/>
  <c r="AM1219" i="1"/>
  <c r="AN1219" i="1"/>
  <c r="AM1220" i="1"/>
  <c r="AN1220" i="1"/>
  <c r="AM1221" i="1"/>
  <c r="AN1221" i="1"/>
  <c r="AM1222" i="1"/>
  <c r="AN1222" i="1"/>
  <c r="AM1223" i="1"/>
  <c r="AN1223" i="1"/>
  <c r="AM1224" i="1"/>
  <c r="AN1224" i="1"/>
  <c r="AM1225" i="1"/>
  <c r="AN1225" i="1"/>
  <c r="AM1226" i="1"/>
  <c r="AN1226" i="1"/>
  <c r="AM1227" i="1"/>
  <c r="AN1227" i="1"/>
  <c r="AM1228" i="1"/>
  <c r="AN1228" i="1"/>
  <c r="AM1229" i="1"/>
  <c r="AN1229" i="1"/>
  <c r="AM1230" i="1"/>
  <c r="AN1230" i="1"/>
  <c r="AM1231" i="1"/>
  <c r="AN1231" i="1"/>
  <c r="AM1232" i="1"/>
  <c r="AN1232" i="1"/>
  <c r="AM1233" i="1"/>
  <c r="AN1233" i="1"/>
  <c r="AM1234" i="1"/>
  <c r="AN1234" i="1"/>
  <c r="AM1235" i="1"/>
  <c r="AN1235" i="1"/>
  <c r="AM1236" i="1"/>
  <c r="AN1236" i="1"/>
  <c r="AM1237" i="1"/>
  <c r="AN1237" i="1"/>
  <c r="AM1238" i="1"/>
  <c r="AN1238" i="1"/>
  <c r="AM1239" i="1"/>
  <c r="AN1239" i="1"/>
  <c r="AM1240" i="1"/>
  <c r="AN1240" i="1"/>
  <c r="AM1241" i="1"/>
  <c r="AN1241" i="1"/>
  <c r="AM1242" i="1"/>
  <c r="AN1242" i="1"/>
  <c r="AM1243" i="1"/>
  <c r="AN1243" i="1"/>
  <c r="AM1244" i="1"/>
  <c r="AN1244" i="1"/>
  <c r="AM1245" i="1"/>
  <c r="AN1245" i="1"/>
  <c r="AM1246" i="1"/>
  <c r="AN1246" i="1"/>
  <c r="AM1247" i="1"/>
  <c r="AN1247" i="1"/>
  <c r="AM1248" i="1"/>
  <c r="AN1248" i="1"/>
  <c r="AM1249" i="1"/>
  <c r="AN1249" i="1"/>
  <c r="AM1250" i="1"/>
  <c r="AN1250" i="1"/>
  <c r="AM1251" i="1"/>
  <c r="AN1251" i="1"/>
  <c r="AM1252" i="1"/>
  <c r="AN1252" i="1"/>
  <c r="AM1253" i="1"/>
  <c r="AN1253" i="1"/>
  <c r="AM1254" i="1"/>
  <c r="AN1254" i="1"/>
  <c r="AM1255" i="1"/>
  <c r="AN1255" i="1"/>
  <c r="AM1256" i="1"/>
  <c r="AN1256" i="1"/>
  <c r="AM1257" i="1"/>
  <c r="AN1257" i="1"/>
  <c r="AM1258" i="1"/>
  <c r="AN1258" i="1"/>
  <c r="AM1259" i="1"/>
  <c r="AN1259" i="1"/>
  <c r="AM1260" i="1"/>
  <c r="AN1260" i="1"/>
  <c r="AM1261" i="1"/>
  <c r="AN1261" i="1"/>
  <c r="AM1262" i="1"/>
  <c r="AN1262" i="1"/>
  <c r="AM1263" i="1"/>
  <c r="AN1263" i="1"/>
  <c r="AM1264" i="1"/>
  <c r="AN1264" i="1"/>
  <c r="AM1265" i="1"/>
  <c r="AN1265" i="1"/>
  <c r="AM1266" i="1"/>
  <c r="AN1266" i="1"/>
  <c r="AM1267" i="1"/>
  <c r="AN1267" i="1"/>
  <c r="AM1268" i="1"/>
  <c r="AN1268" i="1"/>
  <c r="AM1269" i="1"/>
  <c r="AN1269" i="1"/>
  <c r="AM1270" i="1"/>
  <c r="AN1270" i="1"/>
  <c r="AM1271" i="1"/>
  <c r="AN1271" i="1"/>
  <c r="AM1272" i="1"/>
  <c r="AN1272" i="1"/>
  <c r="AM1273" i="1"/>
  <c r="AN1273" i="1"/>
  <c r="AM1274" i="1"/>
  <c r="AN1274" i="1"/>
  <c r="AM1275" i="1"/>
  <c r="AN1275" i="1"/>
  <c r="AM1276" i="1"/>
  <c r="AN1276" i="1"/>
  <c r="AM1277" i="1"/>
  <c r="AN1277" i="1"/>
  <c r="AM1278" i="1"/>
  <c r="AN1278" i="1"/>
  <c r="AM1279" i="1"/>
  <c r="AN1279" i="1"/>
  <c r="AM1280" i="1"/>
  <c r="AN1280" i="1"/>
  <c r="AM1281" i="1"/>
  <c r="AN1281" i="1"/>
  <c r="AM1282" i="1"/>
  <c r="AN1282" i="1"/>
  <c r="AM1283" i="1"/>
  <c r="AN1283" i="1"/>
  <c r="AM1284" i="1"/>
  <c r="AN1284" i="1"/>
  <c r="AM1285" i="1"/>
  <c r="AN1285" i="1"/>
  <c r="AM1286" i="1"/>
  <c r="AN1286" i="1"/>
  <c r="AM1287" i="1"/>
  <c r="AN1287" i="1"/>
  <c r="AM1288" i="1"/>
  <c r="AN1288" i="1"/>
  <c r="AM1289" i="1"/>
  <c r="AN1289" i="1"/>
  <c r="AM1290" i="1"/>
  <c r="AN1290" i="1"/>
  <c r="AM1291" i="1"/>
  <c r="AN1291" i="1"/>
  <c r="AM1292" i="1"/>
  <c r="AN1292" i="1"/>
  <c r="AM1293" i="1"/>
  <c r="AN1293" i="1"/>
  <c r="AM1294" i="1"/>
  <c r="AN1294" i="1"/>
  <c r="AM1295" i="1"/>
  <c r="AN1295" i="1"/>
  <c r="AM1296" i="1"/>
  <c r="AN1296" i="1"/>
  <c r="AM1297" i="1"/>
  <c r="AN1297" i="1"/>
  <c r="AM1298" i="1"/>
  <c r="AN1298" i="1"/>
  <c r="AM1299" i="1"/>
  <c r="AN1299" i="1"/>
  <c r="AN15" i="1"/>
  <c r="AM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8" i="1"/>
  <c r="AP59" i="1"/>
  <c r="AP60" i="1"/>
  <c r="AP61" i="1"/>
  <c r="AP62" i="1"/>
  <c r="AP63"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6" i="1"/>
  <c r="AP847" i="1"/>
  <c r="AP848"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50" i="1"/>
  <c r="AP1051" i="1"/>
  <c r="AP1052" i="1"/>
  <c r="AP1053" i="1"/>
  <c r="AP1054" i="1"/>
  <c r="AP1055" i="1"/>
  <c r="AP1056" i="1"/>
  <c r="AP1057" i="1"/>
  <c r="AP1058" i="1"/>
  <c r="AP1059" i="1"/>
  <c r="AP1060" i="1"/>
  <c r="AP1061" i="1"/>
  <c r="AP1062" i="1"/>
  <c r="AP1063" i="1"/>
  <c r="AP1064" i="1"/>
  <c r="AP1065" i="1"/>
  <c r="AP1066" i="1"/>
  <c r="AP1067" i="1"/>
  <c r="AP1068" i="1"/>
  <c r="AP1069"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5" i="1"/>
  <c r="S16" i="1"/>
  <c r="T16" i="1"/>
  <c r="V16" i="1"/>
  <c r="W16" i="1"/>
  <c r="X16" i="1"/>
  <c r="Y16" i="1"/>
  <c r="Z16" i="1"/>
  <c r="AB16" i="1"/>
  <c r="S17" i="1"/>
  <c r="T17" i="1"/>
  <c r="V17" i="1"/>
  <c r="W17" i="1"/>
  <c r="X17" i="1"/>
  <c r="Y17" i="1"/>
  <c r="Z17" i="1"/>
  <c r="AB17" i="1"/>
  <c r="S18" i="1"/>
  <c r="T18" i="1"/>
  <c r="V18" i="1"/>
  <c r="W18" i="1"/>
  <c r="X18" i="1"/>
  <c r="Y18" i="1"/>
  <c r="Z18" i="1"/>
  <c r="AB18" i="1"/>
  <c r="S19" i="1"/>
  <c r="T19" i="1"/>
  <c r="V19" i="1"/>
  <c r="W19" i="1"/>
  <c r="X19" i="1"/>
  <c r="Y19" i="1"/>
  <c r="Z19" i="1"/>
  <c r="AB19" i="1"/>
  <c r="S20" i="1"/>
  <c r="T20" i="1"/>
  <c r="V20" i="1"/>
  <c r="W20" i="1"/>
  <c r="X20" i="1"/>
  <c r="Y20" i="1"/>
  <c r="Z20" i="1"/>
  <c r="AB20" i="1"/>
  <c r="S21" i="1"/>
  <c r="T21" i="1"/>
  <c r="V21" i="1"/>
  <c r="W21" i="1"/>
  <c r="X21" i="1"/>
  <c r="Y21" i="1"/>
  <c r="Z21" i="1"/>
  <c r="AB21" i="1"/>
  <c r="S22" i="1"/>
  <c r="T22" i="1"/>
  <c r="V22" i="1"/>
  <c r="W22" i="1"/>
  <c r="X22" i="1"/>
  <c r="Y22" i="1"/>
  <c r="Z22" i="1"/>
  <c r="AB22" i="1"/>
  <c r="S23" i="1"/>
  <c r="T23" i="1"/>
  <c r="V23" i="1"/>
  <c r="W23" i="1"/>
  <c r="X23" i="1"/>
  <c r="Y23" i="1"/>
  <c r="Z23" i="1"/>
  <c r="AB23" i="1"/>
  <c r="S24" i="1"/>
  <c r="T24" i="1"/>
  <c r="V24" i="1"/>
  <c r="W24" i="1"/>
  <c r="X24" i="1"/>
  <c r="Y24" i="1"/>
  <c r="Z24" i="1"/>
  <c r="AB24" i="1"/>
  <c r="AC24" i="1"/>
  <c r="S25" i="1"/>
  <c r="T25" i="1"/>
  <c r="V25" i="1"/>
  <c r="W25" i="1"/>
  <c r="X25" i="1"/>
  <c r="Y25" i="1"/>
  <c r="Z25" i="1"/>
  <c r="AB25" i="1"/>
  <c r="AC25" i="1"/>
  <c r="S26" i="1"/>
  <c r="T26" i="1"/>
  <c r="V26" i="1"/>
  <c r="W26" i="1"/>
  <c r="X26" i="1"/>
  <c r="Y26" i="1"/>
  <c r="Z26" i="1"/>
  <c r="AB26" i="1"/>
  <c r="S27" i="1"/>
  <c r="T27" i="1"/>
  <c r="V27" i="1"/>
  <c r="W27" i="1"/>
  <c r="X27" i="1"/>
  <c r="Y27" i="1"/>
  <c r="Z27" i="1"/>
  <c r="AB27" i="1"/>
  <c r="S28" i="1"/>
  <c r="T28" i="1"/>
  <c r="V28" i="1"/>
  <c r="W28" i="1"/>
  <c r="X28" i="1"/>
  <c r="Y28" i="1"/>
  <c r="Z28" i="1"/>
  <c r="AB28" i="1"/>
  <c r="S29" i="1"/>
  <c r="T29" i="1"/>
  <c r="V29" i="1"/>
  <c r="W29" i="1"/>
  <c r="X29" i="1"/>
  <c r="Y29" i="1"/>
  <c r="Z29" i="1"/>
  <c r="AB29" i="1"/>
  <c r="S30" i="1"/>
  <c r="T30" i="1"/>
  <c r="V30" i="1"/>
  <c r="W30" i="1"/>
  <c r="X30" i="1"/>
  <c r="Y30" i="1"/>
  <c r="Z30" i="1"/>
  <c r="AB30" i="1"/>
  <c r="S31" i="1"/>
  <c r="T31" i="1"/>
  <c r="V31" i="1"/>
  <c r="W31" i="1"/>
  <c r="X31" i="1"/>
  <c r="Y31" i="1"/>
  <c r="Z31" i="1"/>
  <c r="AB31" i="1"/>
  <c r="S32" i="1"/>
  <c r="T32" i="1"/>
  <c r="V32" i="1"/>
  <c r="W32" i="1"/>
  <c r="X32" i="1"/>
  <c r="Y32" i="1"/>
  <c r="Z32" i="1"/>
  <c r="AB32" i="1"/>
  <c r="S33" i="1"/>
  <c r="T33" i="1"/>
  <c r="V33" i="1"/>
  <c r="W33" i="1"/>
  <c r="X33" i="1"/>
  <c r="Y33" i="1"/>
  <c r="Z33" i="1"/>
  <c r="AB33" i="1"/>
  <c r="S34" i="1"/>
  <c r="T34" i="1"/>
  <c r="V34" i="1"/>
  <c r="W34" i="1"/>
  <c r="X34" i="1"/>
  <c r="Y34" i="1"/>
  <c r="Z34" i="1"/>
  <c r="AB34" i="1"/>
  <c r="S35" i="1"/>
  <c r="T35" i="1"/>
  <c r="V35" i="1"/>
  <c r="W35" i="1"/>
  <c r="X35" i="1"/>
  <c r="Y35" i="1"/>
  <c r="Z35" i="1"/>
  <c r="AB35" i="1"/>
  <c r="S36" i="1"/>
  <c r="T36" i="1"/>
  <c r="V36" i="1"/>
  <c r="W36" i="1"/>
  <c r="X36" i="1"/>
  <c r="Y36" i="1"/>
  <c r="Z36" i="1"/>
  <c r="AB36" i="1"/>
  <c r="S37" i="1"/>
  <c r="T37" i="1"/>
  <c r="V37" i="1"/>
  <c r="W37" i="1"/>
  <c r="X37" i="1"/>
  <c r="Y37" i="1"/>
  <c r="Z37" i="1"/>
  <c r="AB37" i="1"/>
  <c r="S38" i="1"/>
  <c r="T38" i="1"/>
  <c r="V38" i="1"/>
  <c r="W38" i="1"/>
  <c r="X38" i="1"/>
  <c r="Y38" i="1"/>
  <c r="Z38" i="1"/>
  <c r="AB38" i="1"/>
  <c r="S39" i="1"/>
  <c r="T39" i="1"/>
  <c r="V39" i="1"/>
  <c r="W39" i="1"/>
  <c r="X39" i="1"/>
  <c r="Y39" i="1"/>
  <c r="Z39" i="1"/>
  <c r="AB39" i="1"/>
  <c r="S40" i="1"/>
  <c r="T40" i="1"/>
  <c r="V40" i="1"/>
  <c r="W40" i="1"/>
  <c r="X40" i="1"/>
  <c r="Y40" i="1"/>
  <c r="Z40" i="1"/>
  <c r="AB40" i="1"/>
  <c r="S41" i="1"/>
  <c r="T41" i="1"/>
  <c r="V41" i="1"/>
  <c r="W41" i="1"/>
  <c r="X41" i="1"/>
  <c r="Y41" i="1"/>
  <c r="Z41" i="1"/>
  <c r="AB41" i="1"/>
  <c r="S42" i="1"/>
  <c r="T42" i="1"/>
  <c r="V42" i="1"/>
  <c r="W42" i="1"/>
  <c r="X42" i="1"/>
  <c r="Y42" i="1"/>
  <c r="Z42" i="1"/>
  <c r="AB42" i="1"/>
  <c r="S43" i="1"/>
  <c r="T43" i="1"/>
  <c r="V43" i="1"/>
  <c r="W43" i="1"/>
  <c r="X43" i="1"/>
  <c r="Y43" i="1"/>
  <c r="Z43" i="1"/>
  <c r="AB43" i="1"/>
  <c r="S44" i="1"/>
  <c r="T44" i="1"/>
  <c r="V44" i="1"/>
  <c r="W44" i="1"/>
  <c r="X44" i="1"/>
  <c r="Y44" i="1"/>
  <c r="Z44" i="1"/>
  <c r="AB44" i="1"/>
  <c r="S45" i="1"/>
  <c r="T45" i="1"/>
  <c r="V45" i="1"/>
  <c r="W45" i="1"/>
  <c r="X45" i="1"/>
  <c r="Y45" i="1"/>
  <c r="Z45" i="1"/>
  <c r="AB45" i="1"/>
  <c r="S46" i="1"/>
  <c r="T46" i="1"/>
  <c r="V46" i="1"/>
  <c r="W46" i="1"/>
  <c r="X46" i="1"/>
  <c r="Y46" i="1"/>
  <c r="Z46" i="1"/>
  <c r="AB46" i="1"/>
  <c r="S47" i="1"/>
  <c r="T47" i="1"/>
  <c r="V47" i="1"/>
  <c r="W47" i="1"/>
  <c r="X47" i="1"/>
  <c r="Y47" i="1"/>
  <c r="Z47" i="1"/>
  <c r="AB47" i="1"/>
  <c r="S48" i="1"/>
  <c r="T48" i="1"/>
  <c r="V48" i="1"/>
  <c r="W48" i="1"/>
  <c r="X48" i="1"/>
  <c r="Y48" i="1"/>
  <c r="Z48" i="1"/>
  <c r="AB48" i="1"/>
  <c r="S49" i="1"/>
  <c r="T49" i="1"/>
  <c r="V49" i="1"/>
  <c r="W49" i="1"/>
  <c r="X49" i="1"/>
  <c r="Y49" i="1"/>
  <c r="Z49" i="1"/>
  <c r="AB49" i="1"/>
  <c r="S50" i="1"/>
  <c r="T50" i="1"/>
  <c r="V50" i="1"/>
  <c r="W50" i="1"/>
  <c r="X50" i="1"/>
  <c r="Y50" i="1"/>
  <c r="Z50" i="1"/>
  <c r="AB50" i="1"/>
  <c r="S51" i="1"/>
  <c r="T51" i="1"/>
  <c r="V51" i="1"/>
  <c r="W51" i="1"/>
  <c r="X51" i="1"/>
  <c r="Y51" i="1"/>
  <c r="Z51" i="1"/>
  <c r="AB51" i="1"/>
  <c r="S52" i="1"/>
  <c r="T52" i="1"/>
  <c r="V52" i="1"/>
  <c r="W52" i="1"/>
  <c r="X52" i="1"/>
  <c r="Y52" i="1"/>
  <c r="Z52" i="1"/>
  <c r="AB52" i="1"/>
  <c r="S53" i="1"/>
  <c r="T53" i="1"/>
  <c r="V53" i="1"/>
  <c r="W53" i="1"/>
  <c r="X53" i="1"/>
  <c r="Y53" i="1"/>
  <c r="Z53" i="1"/>
  <c r="AB53" i="1"/>
  <c r="S54" i="1"/>
  <c r="T54" i="1"/>
  <c r="V54" i="1"/>
  <c r="W54" i="1"/>
  <c r="X54" i="1"/>
  <c r="Y54" i="1"/>
  <c r="Z54" i="1"/>
  <c r="AB54" i="1"/>
  <c r="S58" i="1"/>
  <c r="T58" i="1"/>
  <c r="V58" i="1"/>
  <c r="W58" i="1"/>
  <c r="X58" i="1"/>
  <c r="Y58" i="1"/>
  <c r="Z58" i="1"/>
  <c r="AB58" i="1"/>
  <c r="S59" i="1"/>
  <c r="T59" i="1"/>
  <c r="V59" i="1"/>
  <c r="W59" i="1"/>
  <c r="X59" i="1"/>
  <c r="Y59" i="1"/>
  <c r="Z59" i="1"/>
  <c r="AB59" i="1"/>
  <c r="S60" i="1"/>
  <c r="T60" i="1"/>
  <c r="V60" i="1"/>
  <c r="W60" i="1"/>
  <c r="X60" i="1"/>
  <c r="Y60" i="1"/>
  <c r="Z60" i="1"/>
  <c r="AB60" i="1"/>
  <c r="S61" i="1"/>
  <c r="T61" i="1"/>
  <c r="V61" i="1"/>
  <c r="W61" i="1"/>
  <c r="X61" i="1"/>
  <c r="Y61" i="1"/>
  <c r="Z61" i="1"/>
  <c r="AB61" i="1"/>
  <c r="S62" i="1"/>
  <c r="T62" i="1"/>
  <c r="V62" i="1"/>
  <c r="W62" i="1"/>
  <c r="X62" i="1"/>
  <c r="Y62" i="1"/>
  <c r="Z62" i="1"/>
  <c r="AB62" i="1"/>
  <c r="S63" i="1"/>
  <c r="T63" i="1"/>
  <c r="V63" i="1"/>
  <c r="W63" i="1"/>
  <c r="X63" i="1"/>
  <c r="Y63" i="1"/>
  <c r="Z63" i="1"/>
  <c r="AB63" i="1"/>
  <c r="S65" i="1"/>
  <c r="T65" i="1"/>
  <c r="V65" i="1"/>
  <c r="W65" i="1"/>
  <c r="X65" i="1"/>
  <c r="Y65" i="1"/>
  <c r="Z65" i="1"/>
  <c r="AB65" i="1"/>
  <c r="S66" i="1"/>
  <c r="T66" i="1"/>
  <c r="V66" i="1"/>
  <c r="W66" i="1"/>
  <c r="X66" i="1"/>
  <c r="Y66" i="1"/>
  <c r="Z66" i="1"/>
  <c r="AB66" i="1"/>
  <c r="S67" i="1"/>
  <c r="T67" i="1"/>
  <c r="V67" i="1"/>
  <c r="W67" i="1"/>
  <c r="X67" i="1"/>
  <c r="Y67" i="1"/>
  <c r="Z67" i="1"/>
  <c r="AB67" i="1"/>
  <c r="S68" i="1"/>
  <c r="T68" i="1"/>
  <c r="V68" i="1"/>
  <c r="W68" i="1"/>
  <c r="X68" i="1"/>
  <c r="Y68" i="1"/>
  <c r="Z68" i="1"/>
  <c r="AB68" i="1"/>
  <c r="S69" i="1"/>
  <c r="T69" i="1"/>
  <c r="V69" i="1"/>
  <c r="W69" i="1"/>
  <c r="X69" i="1"/>
  <c r="Y69" i="1"/>
  <c r="Z69" i="1"/>
  <c r="AB69" i="1"/>
  <c r="S70" i="1"/>
  <c r="T70" i="1"/>
  <c r="V70" i="1"/>
  <c r="W70" i="1"/>
  <c r="X70" i="1"/>
  <c r="Y70" i="1"/>
  <c r="Z70" i="1"/>
  <c r="AB70" i="1"/>
  <c r="S71" i="1"/>
  <c r="T71" i="1"/>
  <c r="V71" i="1"/>
  <c r="W71" i="1"/>
  <c r="X71" i="1"/>
  <c r="Y71" i="1"/>
  <c r="Z71" i="1"/>
  <c r="AB71" i="1"/>
  <c r="S72" i="1"/>
  <c r="T72" i="1"/>
  <c r="V72" i="1"/>
  <c r="W72" i="1"/>
  <c r="X72" i="1"/>
  <c r="Y72" i="1"/>
  <c r="Z72" i="1"/>
  <c r="AB72" i="1"/>
  <c r="S73" i="1"/>
  <c r="T73" i="1"/>
  <c r="V73" i="1"/>
  <c r="W73" i="1"/>
  <c r="X73" i="1"/>
  <c r="Y73" i="1"/>
  <c r="Z73" i="1"/>
  <c r="AB73" i="1"/>
  <c r="S74" i="1"/>
  <c r="T74" i="1"/>
  <c r="V74" i="1"/>
  <c r="W74" i="1"/>
  <c r="X74" i="1"/>
  <c r="Y74" i="1"/>
  <c r="Z74" i="1"/>
  <c r="AB74" i="1"/>
  <c r="S75" i="1"/>
  <c r="T75" i="1"/>
  <c r="V75" i="1"/>
  <c r="W75" i="1"/>
  <c r="X75" i="1"/>
  <c r="Y75" i="1"/>
  <c r="Z75" i="1"/>
  <c r="AB75" i="1"/>
  <c r="S76" i="1"/>
  <c r="T76" i="1"/>
  <c r="V76" i="1"/>
  <c r="W76" i="1"/>
  <c r="X76" i="1"/>
  <c r="Y76" i="1"/>
  <c r="Z76" i="1"/>
  <c r="AB76" i="1"/>
  <c r="S77" i="1"/>
  <c r="T77" i="1"/>
  <c r="V77" i="1"/>
  <c r="W77" i="1"/>
  <c r="X77" i="1"/>
  <c r="Y77" i="1"/>
  <c r="Z77" i="1"/>
  <c r="AB77" i="1"/>
  <c r="S78" i="1"/>
  <c r="T78" i="1"/>
  <c r="V78" i="1"/>
  <c r="W78" i="1"/>
  <c r="X78" i="1"/>
  <c r="Y78" i="1"/>
  <c r="Z78" i="1"/>
  <c r="AB78" i="1"/>
  <c r="S79" i="1"/>
  <c r="T79" i="1"/>
  <c r="V79" i="1"/>
  <c r="W79" i="1"/>
  <c r="X79" i="1"/>
  <c r="Y79" i="1"/>
  <c r="Z79" i="1"/>
  <c r="AB79" i="1"/>
  <c r="S80" i="1"/>
  <c r="T80" i="1"/>
  <c r="V80" i="1"/>
  <c r="W80" i="1"/>
  <c r="X80" i="1"/>
  <c r="Y80" i="1"/>
  <c r="Z80" i="1"/>
  <c r="AB80" i="1"/>
  <c r="S81" i="1"/>
  <c r="T81" i="1"/>
  <c r="V81" i="1"/>
  <c r="W81" i="1"/>
  <c r="X81" i="1"/>
  <c r="Y81" i="1"/>
  <c r="Z81" i="1"/>
  <c r="AB81" i="1"/>
  <c r="S82" i="1"/>
  <c r="T82" i="1"/>
  <c r="V82" i="1"/>
  <c r="W82" i="1"/>
  <c r="X82" i="1"/>
  <c r="Y82" i="1"/>
  <c r="Z82" i="1"/>
  <c r="AB82" i="1"/>
  <c r="S83" i="1"/>
  <c r="T83" i="1"/>
  <c r="V83" i="1"/>
  <c r="W83" i="1"/>
  <c r="X83" i="1"/>
  <c r="Y83" i="1"/>
  <c r="Z83" i="1"/>
  <c r="AB83" i="1"/>
  <c r="S84" i="1"/>
  <c r="T84" i="1"/>
  <c r="V84" i="1"/>
  <c r="W84" i="1"/>
  <c r="X84" i="1"/>
  <c r="Y84" i="1"/>
  <c r="Z84" i="1"/>
  <c r="AB84" i="1"/>
  <c r="S85" i="1"/>
  <c r="T85" i="1"/>
  <c r="V85" i="1"/>
  <c r="X85" i="1"/>
  <c r="S86" i="1"/>
  <c r="T86" i="1"/>
  <c r="V86" i="1"/>
  <c r="W86" i="1"/>
  <c r="X86" i="1"/>
  <c r="Y86" i="1"/>
  <c r="Z86" i="1"/>
  <c r="AB86" i="1"/>
  <c r="S87" i="1"/>
  <c r="T87" i="1"/>
  <c r="V87" i="1"/>
  <c r="W87" i="1"/>
  <c r="X87" i="1"/>
  <c r="Y87" i="1"/>
  <c r="Z87" i="1"/>
  <c r="AB87" i="1"/>
  <c r="S88" i="1"/>
  <c r="T88" i="1"/>
  <c r="V88" i="1"/>
  <c r="W88" i="1"/>
  <c r="X88" i="1"/>
  <c r="Y88" i="1"/>
  <c r="Z88" i="1"/>
  <c r="AB88" i="1"/>
  <c r="S89" i="1"/>
  <c r="T89" i="1"/>
  <c r="V89" i="1"/>
  <c r="X89" i="1"/>
  <c r="S90" i="1"/>
  <c r="T90" i="1"/>
  <c r="V90" i="1"/>
  <c r="W90" i="1"/>
  <c r="X90" i="1"/>
  <c r="Y90" i="1"/>
  <c r="Z90" i="1"/>
  <c r="AB90" i="1"/>
  <c r="S91" i="1"/>
  <c r="T91" i="1"/>
  <c r="V91" i="1"/>
  <c r="W91" i="1"/>
  <c r="X91" i="1"/>
  <c r="Y91" i="1"/>
  <c r="Z91" i="1"/>
  <c r="AB91" i="1"/>
  <c r="S92" i="1"/>
  <c r="T92" i="1"/>
  <c r="V92" i="1"/>
  <c r="W92" i="1"/>
  <c r="X92" i="1"/>
  <c r="Y92" i="1"/>
  <c r="Z92" i="1"/>
  <c r="AB92" i="1"/>
  <c r="S93" i="1"/>
  <c r="T93" i="1"/>
  <c r="V93" i="1"/>
  <c r="W93" i="1"/>
  <c r="X93" i="1"/>
  <c r="Y93" i="1"/>
  <c r="Z93" i="1"/>
  <c r="AB93" i="1"/>
  <c r="S94" i="1"/>
  <c r="T94" i="1"/>
  <c r="V94" i="1"/>
  <c r="W94" i="1"/>
  <c r="X94" i="1"/>
  <c r="Y94" i="1"/>
  <c r="Z94" i="1"/>
  <c r="AB94" i="1"/>
  <c r="S95" i="1"/>
  <c r="T95" i="1"/>
  <c r="V95" i="1"/>
  <c r="W95" i="1"/>
  <c r="X95" i="1"/>
  <c r="Y95" i="1"/>
  <c r="Z95" i="1"/>
  <c r="AB95" i="1"/>
  <c r="S96" i="1"/>
  <c r="T96" i="1"/>
  <c r="V96" i="1"/>
  <c r="W96" i="1"/>
  <c r="X96" i="1"/>
  <c r="Y96" i="1"/>
  <c r="Z96" i="1"/>
  <c r="AB96" i="1"/>
  <c r="S97" i="1"/>
  <c r="T97" i="1"/>
  <c r="V97" i="1"/>
  <c r="W97" i="1"/>
  <c r="X97" i="1"/>
  <c r="Y97" i="1"/>
  <c r="Z97" i="1"/>
  <c r="AB97" i="1"/>
  <c r="S98" i="1"/>
  <c r="T98" i="1"/>
  <c r="V98" i="1"/>
  <c r="W98" i="1"/>
  <c r="X98" i="1"/>
  <c r="Y98" i="1"/>
  <c r="Z98" i="1"/>
  <c r="AB98" i="1"/>
  <c r="S99" i="1"/>
  <c r="T99" i="1"/>
  <c r="V99" i="1"/>
  <c r="W99" i="1"/>
  <c r="X99" i="1"/>
  <c r="Y99" i="1"/>
  <c r="Z99" i="1"/>
  <c r="AB99" i="1"/>
  <c r="S100" i="1"/>
  <c r="T100" i="1"/>
  <c r="V100" i="1"/>
  <c r="W100" i="1"/>
  <c r="X100" i="1"/>
  <c r="Y100" i="1"/>
  <c r="Z100" i="1"/>
  <c r="AB100" i="1"/>
  <c r="S101" i="1"/>
  <c r="T101" i="1"/>
  <c r="V101" i="1"/>
  <c r="W101" i="1"/>
  <c r="X101" i="1"/>
  <c r="Y101" i="1"/>
  <c r="Z101" i="1"/>
  <c r="AB101" i="1"/>
  <c r="S102" i="1"/>
  <c r="T102" i="1"/>
  <c r="V102" i="1"/>
  <c r="W102" i="1"/>
  <c r="X102" i="1"/>
  <c r="Y102" i="1"/>
  <c r="Z102" i="1"/>
  <c r="AB102" i="1"/>
  <c r="S104" i="1"/>
  <c r="T104" i="1"/>
  <c r="V104" i="1"/>
  <c r="W104" i="1"/>
  <c r="X104" i="1"/>
  <c r="Y104" i="1"/>
  <c r="Z104" i="1"/>
  <c r="AB104" i="1"/>
  <c r="S105" i="1"/>
  <c r="T105" i="1"/>
  <c r="V105" i="1"/>
  <c r="W105" i="1"/>
  <c r="X105" i="1"/>
  <c r="Y105" i="1"/>
  <c r="Z105" i="1"/>
  <c r="AB105" i="1"/>
  <c r="S106" i="1"/>
  <c r="T106" i="1"/>
  <c r="V106" i="1"/>
  <c r="W106" i="1"/>
  <c r="X106" i="1"/>
  <c r="Y106" i="1"/>
  <c r="Z106" i="1"/>
  <c r="AB106" i="1"/>
  <c r="S107" i="1"/>
  <c r="T107" i="1"/>
  <c r="V107" i="1"/>
  <c r="W107" i="1"/>
  <c r="X107" i="1"/>
  <c r="Y107" i="1"/>
  <c r="Z107" i="1"/>
  <c r="AB107" i="1"/>
  <c r="S108" i="1"/>
  <c r="T108" i="1"/>
  <c r="V108" i="1"/>
  <c r="W108" i="1"/>
  <c r="X108" i="1"/>
  <c r="Y108" i="1"/>
  <c r="Z108" i="1"/>
  <c r="AB108" i="1"/>
  <c r="S109" i="1"/>
  <c r="T109" i="1"/>
  <c r="V109" i="1"/>
  <c r="W109" i="1"/>
  <c r="X109" i="1"/>
  <c r="Y109" i="1"/>
  <c r="Z109" i="1"/>
  <c r="AB109" i="1"/>
  <c r="S110" i="1"/>
  <c r="T110" i="1"/>
  <c r="V110" i="1"/>
  <c r="W110" i="1"/>
  <c r="X110" i="1"/>
  <c r="Y110" i="1"/>
  <c r="Z110" i="1"/>
  <c r="AB110" i="1"/>
  <c r="S111" i="1"/>
  <c r="T111" i="1"/>
  <c r="V111" i="1"/>
  <c r="W111" i="1"/>
  <c r="X111" i="1"/>
  <c r="Y111" i="1"/>
  <c r="Z111" i="1"/>
  <c r="AB111" i="1"/>
  <c r="S112" i="1"/>
  <c r="T112" i="1"/>
  <c r="V112" i="1"/>
  <c r="W112" i="1"/>
  <c r="X112" i="1"/>
  <c r="Y112" i="1"/>
  <c r="Z112" i="1"/>
  <c r="AB112" i="1"/>
  <c r="S113" i="1"/>
  <c r="T113" i="1"/>
  <c r="V113" i="1"/>
  <c r="W113" i="1"/>
  <c r="X113" i="1"/>
  <c r="Y113" i="1"/>
  <c r="Z113" i="1"/>
  <c r="AB113" i="1"/>
  <c r="S114" i="1"/>
  <c r="T114" i="1"/>
  <c r="V114" i="1"/>
  <c r="W114" i="1"/>
  <c r="X114" i="1"/>
  <c r="Y114" i="1"/>
  <c r="Z114" i="1"/>
  <c r="AB114" i="1"/>
  <c r="S115" i="1"/>
  <c r="T115" i="1"/>
  <c r="V115" i="1"/>
  <c r="W115" i="1"/>
  <c r="X115" i="1"/>
  <c r="Y115" i="1"/>
  <c r="Z115" i="1"/>
  <c r="AB115" i="1"/>
  <c r="S116" i="1"/>
  <c r="T116" i="1"/>
  <c r="V116" i="1"/>
  <c r="W116" i="1"/>
  <c r="X116" i="1"/>
  <c r="Y116" i="1"/>
  <c r="Z116" i="1"/>
  <c r="AB116" i="1"/>
  <c r="S117" i="1"/>
  <c r="T117" i="1"/>
  <c r="V117" i="1"/>
  <c r="W117" i="1"/>
  <c r="X117" i="1"/>
  <c r="Y117" i="1"/>
  <c r="Z117" i="1"/>
  <c r="AB117" i="1"/>
  <c r="S118" i="1"/>
  <c r="T118" i="1"/>
  <c r="V118" i="1"/>
  <c r="W118" i="1"/>
  <c r="X118" i="1"/>
  <c r="Y118" i="1"/>
  <c r="Z118" i="1"/>
  <c r="AB118" i="1"/>
  <c r="S119" i="1"/>
  <c r="T119" i="1"/>
  <c r="V119" i="1"/>
  <c r="W119" i="1"/>
  <c r="X119" i="1"/>
  <c r="Y119" i="1"/>
  <c r="Z119" i="1"/>
  <c r="AB119" i="1"/>
  <c r="S120" i="1"/>
  <c r="T120" i="1"/>
  <c r="V120" i="1"/>
  <c r="W120" i="1"/>
  <c r="X120" i="1"/>
  <c r="Y120" i="1"/>
  <c r="Z120" i="1"/>
  <c r="AB120" i="1"/>
  <c r="S121" i="1"/>
  <c r="T121" i="1"/>
  <c r="V121" i="1"/>
  <c r="W121" i="1"/>
  <c r="X121" i="1"/>
  <c r="Y121" i="1"/>
  <c r="Z121" i="1"/>
  <c r="AB121" i="1"/>
  <c r="S122" i="1"/>
  <c r="T122" i="1"/>
  <c r="V122" i="1"/>
  <c r="W122" i="1"/>
  <c r="X122" i="1"/>
  <c r="Y122" i="1"/>
  <c r="Z122" i="1"/>
  <c r="AB122" i="1"/>
  <c r="S123" i="1"/>
  <c r="T123" i="1"/>
  <c r="V123" i="1"/>
  <c r="W123" i="1"/>
  <c r="X123" i="1"/>
  <c r="Y123" i="1"/>
  <c r="Z123" i="1"/>
  <c r="AB123" i="1"/>
  <c r="S124" i="1"/>
  <c r="T124" i="1"/>
  <c r="V124" i="1"/>
  <c r="W124" i="1"/>
  <c r="X124" i="1"/>
  <c r="Y124" i="1"/>
  <c r="Z124" i="1"/>
  <c r="AB124" i="1"/>
  <c r="S125" i="1"/>
  <c r="T125" i="1"/>
  <c r="V125" i="1"/>
  <c r="W125" i="1"/>
  <c r="X125" i="1"/>
  <c r="Y125" i="1"/>
  <c r="Z125" i="1"/>
  <c r="AB125" i="1"/>
  <c r="S126" i="1"/>
  <c r="T126" i="1"/>
  <c r="V126" i="1"/>
  <c r="W126" i="1"/>
  <c r="X126" i="1"/>
  <c r="Y126" i="1"/>
  <c r="Z126" i="1"/>
  <c r="AB126" i="1"/>
  <c r="S127" i="1"/>
  <c r="T127" i="1"/>
  <c r="V127" i="1"/>
  <c r="W127" i="1"/>
  <c r="X127" i="1"/>
  <c r="Y127" i="1"/>
  <c r="Z127" i="1"/>
  <c r="AB127" i="1"/>
  <c r="S128" i="1"/>
  <c r="T128" i="1"/>
  <c r="V128" i="1"/>
  <c r="W128" i="1"/>
  <c r="X128" i="1"/>
  <c r="Y128" i="1"/>
  <c r="Z128" i="1"/>
  <c r="AB128" i="1"/>
  <c r="S129" i="1"/>
  <c r="T129" i="1"/>
  <c r="V129" i="1"/>
  <c r="W129" i="1"/>
  <c r="X129" i="1"/>
  <c r="Y129" i="1"/>
  <c r="Z129" i="1"/>
  <c r="AB129" i="1"/>
  <c r="S130" i="1"/>
  <c r="T130" i="1"/>
  <c r="V130" i="1"/>
  <c r="W130" i="1"/>
  <c r="X130" i="1"/>
  <c r="Y130" i="1"/>
  <c r="Z130" i="1"/>
  <c r="AB130" i="1"/>
  <c r="S131" i="1"/>
  <c r="T131" i="1"/>
  <c r="V131" i="1"/>
  <c r="W131" i="1"/>
  <c r="X131" i="1"/>
  <c r="Y131" i="1"/>
  <c r="Z131" i="1"/>
  <c r="AB131" i="1"/>
  <c r="S132" i="1"/>
  <c r="T132" i="1"/>
  <c r="V132" i="1"/>
  <c r="W132" i="1"/>
  <c r="X132" i="1"/>
  <c r="Y132" i="1"/>
  <c r="Z132" i="1"/>
  <c r="AB132" i="1"/>
  <c r="S133" i="1"/>
  <c r="T133" i="1"/>
  <c r="V133" i="1"/>
  <c r="W133" i="1"/>
  <c r="X133" i="1"/>
  <c r="Y133" i="1"/>
  <c r="Z133" i="1"/>
  <c r="AB133" i="1"/>
  <c r="S134" i="1"/>
  <c r="T134" i="1"/>
  <c r="V134" i="1"/>
  <c r="W134" i="1"/>
  <c r="X134" i="1"/>
  <c r="Y134" i="1"/>
  <c r="Z134" i="1"/>
  <c r="AB134" i="1"/>
  <c r="S135" i="1"/>
  <c r="T135" i="1"/>
  <c r="V135" i="1"/>
  <c r="W135" i="1"/>
  <c r="X135" i="1"/>
  <c r="Y135" i="1"/>
  <c r="Z135" i="1"/>
  <c r="AB135" i="1"/>
  <c r="S136" i="1"/>
  <c r="T136" i="1"/>
  <c r="V136" i="1"/>
  <c r="W136" i="1"/>
  <c r="X136" i="1"/>
  <c r="Y136" i="1"/>
  <c r="Z136" i="1"/>
  <c r="AB136" i="1"/>
  <c r="S137" i="1"/>
  <c r="T137" i="1"/>
  <c r="V137" i="1"/>
  <c r="W137" i="1"/>
  <c r="X137" i="1"/>
  <c r="Y137" i="1"/>
  <c r="Z137" i="1"/>
  <c r="AB137" i="1"/>
  <c r="S138" i="1"/>
  <c r="T138" i="1"/>
  <c r="V138" i="1"/>
  <c r="W138" i="1"/>
  <c r="X138" i="1"/>
  <c r="Y138" i="1"/>
  <c r="Z138" i="1"/>
  <c r="AB138" i="1"/>
  <c r="S139" i="1"/>
  <c r="T139" i="1"/>
  <c r="V139" i="1"/>
  <c r="W139" i="1"/>
  <c r="X139" i="1"/>
  <c r="Y139" i="1"/>
  <c r="Z139" i="1"/>
  <c r="AB139" i="1"/>
  <c r="S140" i="1"/>
  <c r="T140" i="1"/>
  <c r="V140" i="1"/>
  <c r="W140" i="1"/>
  <c r="X140" i="1"/>
  <c r="Y140" i="1"/>
  <c r="Z140" i="1"/>
  <c r="AB140" i="1"/>
  <c r="S141" i="1"/>
  <c r="T141" i="1"/>
  <c r="V141" i="1"/>
  <c r="W141" i="1"/>
  <c r="X141" i="1"/>
  <c r="Y141" i="1"/>
  <c r="Z141" i="1"/>
  <c r="AB141" i="1"/>
  <c r="S142" i="1"/>
  <c r="T142" i="1"/>
  <c r="V142" i="1"/>
  <c r="W142" i="1"/>
  <c r="X142" i="1"/>
  <c r="Y142" i="1"/>
  <c r="Z142" i="1"/>
  <c r="AB142" i="1"/>
  <c r="S143" i="1"/>
  <c r="T143" i="1"/>
  <c r="V143" i="1"/>
  <c r="W143" i="1"/>
  <c r="X143" i="1"/>
  <c r="Y143" i="1"/>
  <c r="Z143" i="1"/>
  <c r="AB143" i="1"/>
  <c r="S144" i="1"/>
  <c r="T144" i="1"/>
  <c r="V144" i="1"/>
  <c r="W144" i="1"/>
  <c r="X144" i="1"/>
  <c r="Y144" i="1"/>
  <c r="Z144" i="1"/>
  <c r="AB144" i="1"/>
  <c r="S145" i="1"/>
  <c r="T145" i="1"/>
  <c r="V145" i="1"/>
  <c r="W145" i="1"/>
  <c r="X145" i="1"/>
  <c r="Y145" i="1"/>
  <c r="Z145" i="1"/>
  <c r="AB145" i="1"/>
  <c r="S146" i="1"/>
  <c r="T146" i="1"/>
  <c r="V146" i="1"/>
  <c r="W146" i="1"/>
  <c r="X146" i="1"/>
  <c r="Y146" i="1"/>
  <c r="Z146" i="1"/>
  <c r="AB146" i="1"/>
  <c r="S147" i="1"/>
  <c r="T147" i="1"/>
  <c r="V147" i="1"/>
  <c r="W147" i="1"/>
  <c r="X147" i="1"/>
  <c r="Y147" i="1"/>
  <c r="Z147" i="1"/>
  <c r="AB147" i="1"/>
  <c r="S148" i="1"/>
  <c r="T148" i="1"/>
  <c r="V148" i="1"/>
  <c r="W148" i="1"/>
  <c r="X148" i="1"/>
  <c r="Y148" i="1"/>
  <c r="Z148" i="1"/>
  <c r="AB148" i="1"/>
  <c r="S149" i="1"/>
  <c r="T149" i="1"/>
  <c r="V149" i="1"/>
  <c r="W149" i="1"/>
  <c r="X149" i="1"/>
  <c r="Y149" i="1"/>
  <c r="Z149" i="1"/>
  <c r="AB149" i="1"/>
  <c r="S150" i="1"/>
  <c r="T150" i="1"/>
  <c r="V150" i="1"/>
  <c r="W150" i="1"/>
  <c r="X150" i="1"/>
  <c r="Y150" i="1"/>
  <c r="Z150" i="1"/>
  <c r="AB150" i="1"/>
  <c r="S151" i="1"/>
  <c r="T151" i="1"/>
  <c r="V151" i="1"/>
  <c r="W151" i="1"/>
  <c r="X151" i="1"/>
  <c r="Y151" i="1"/>
  <c r="Z151" i="1"/>
  <c r="AB151" i="1"/>
  <c r="S152" i="1"/>
  <c r="T152" i="1"/>
  <c r="V152" i="1"/>
  <c r="W152" i="1"/>
  <c r="X152" i="1"/>
  <c r="Y152" i="1"/>
  <c r="Z152" i="1"/>
  <c r="AB152" i="1"/>
  <c r="S153" i="1"/>
  <c r="T153" i="1"/>
  <c r="V153" i="1"/>
  <c r="W153" i="1"/>
  <c r="X153" i="1"/>
  <c r="Y153" i="1"/>
  <c r="Z153" i="1"/>
  <c r="AB153" i="1"/>
  <c r="S154" i="1"/>
  <c r="T154" i="1"/>
  <c r="V154" i="1"/>
  <c r="W154" i="1"/>
  <c r="X154" i="1"/>
  <c r="Y154" i="1"/>
  <c r="Z154" i="1"/>
  <c r="AB154" i="1"/>
  <c r="S155" i="1"/>
  <c r="T155" i="1"/>
  <c r="V155" i="1"/>
  <c r="W155" i="1"/>
  <c r="X155" i="1"/>
  <c r="Y155" i="1"/>
  <c r="Z155" i="1"/>
  <c r="AB155" i="1"/>
  <c r="S156" i="1"/>
  <c r="T156" i="1"/>
  <c r="V156" i="1"/>
  <c r="W156" i="1"/>
  <c r="X156" i="1"/>
  <c r="Y156" i="1"/>
  <c r="Z156" i="1"/>
  <c r="AB156" i="1"/>
  <c r="S157" i="1"/>
  <c r="T157" i="1"/>
  <c r="V157" i="1"/>
  <c r="W157" i="1"/>
  <c r="X157" i="1"/>
  <c r="Y157" i="1"/>
  <c r="Z157" i="1"/>
  <c r="AB157" i="1"/>
  <c r="S158" i="1"/>
  <c r="T158" i="1"/>
  <c r="V158" i="1"/>
  <c r="W158" i="1"/>
  <c r="X158" i="1"/>
  <c r="Y158" i="1"/>
  <c r="Z158" i="1"/>
  <c r="AB158" i="1"/>
  <c r="S159" i="1"/>
  <c r="T159" i="1"/>
  <c r="V159" i="1"/>
  <c r="W159" i="1"/>
  <c r="X159" i="1"/>
  <c r="Y159" i="1"/>
  <c r="Z159" i="1"/>
  <c r="AB159" i="1"/>
  <c r="S160" i="1"/>
  <c r="T160" i="1"/>
  <c r="V160" i="1"/>
  <c r="W160" i="1"/>
  <c r="X160" i="1"/>
  <c r="Y160" i="1"/>
  <c r="Z160" i="1"/>
  <c r="AB160" i="1"/>
  <c r="S161" i="1"/>
  <c r="T161" i="1"/>
  <c r="V161" i="1"/>
  <c r="W161" i="1"/>
  <c r="X161" i="1"/>
  <c r="Y161" i="1"/>
  <c r="Z161" i="1"/>
  <c r="AB161" i="1"/>
  <c r="S162" i="1"/>
  <c r="T162" i="1"/>
  <c r="V162" i="1"/>
  <c r="W162" i="1"/>
  <c r="X162" i="1"/>
  <c r="Y162" i="1"/>
  <c r="Z162" i="1"/>
  <c r="AB162" i="1"/>
  <c r="S163" i="1"/>
  <c r="T163" i="1"/>
  <c r="V163" i="1"/>
  <c r="W163" i="1"/>
  <c r="X163" i="1"/>
  <c r="Y163" i="1"/>
  <c r="Z163" i="1"/>
  <c r="AB163" i="1"/>
  <c r="S164" i="1"/>
  <c r="T164" i="1"/>
  <c r="V164" i="1"/>
  <c r="W164" i="1"/>
  <c r="X164" i="1"/>
  <c r="Y164" i="1"/>
  <c r="Z164" i="1"/>
  <c r="AB164" i="1"/>
  <c r="S165" i="1"/>
  <c r="T165" i="1"/>
  <c r="V165" i="1"/>
  <c r="W165" i="1"/>
  <c r="X165" i="1"/>
  <c r="Y165" i="1"/>
  <c r="Z165" i="1"/>
  <c r="AB165" i="1"/>
  <c r="S166" i="1"/>
  <c r="T166" i="1"/>
  <c r="V166" i="1"/>
  <c r="W166" i="1"/>
  <c r="X166" i="1"/>
  <c r="Y166" i="1"/>
  <c r="Z166" i="1"/>
  <c r="AB166" i="1"/>
  <c r="S167" i="1"/>
  <c r="T167" i="1"/>
  <c r="V167" i="1"/>
  <c r="W167" i="1"/>
  <c r="X167" i="1"/>
  <c r="Y167" i="1"/>
  <c r="Z167" i="1"/>
  <c r="AB167" i="1"/>
  <c r="S168" i="1"/>
  <c r="T168" i="1"/>
  <c r="V168" i="1"/>
  <c r="W168" i="1"/>
  <c r="X168" i="1"/>
  <c r="Y168" i="1"/>
  <c r="Z168" i="1"/>
  <c r="AB168" i="1"/>
  <c r="S169" i="1"/>
  <c r="T169" i="1"/>
  <c r="V169" i="1"/>
  <c r="W169" i="1"/>
  <c r="X169" i="1"/>
  <c r="Y169" i="1"/>
  <c r="Z169" i="1"/>
  <c r="AB169" i="1"/>
  <c r="S170" i="1"/>
  <c r="T170" i="1"/>
  <c r="V170" i="1"/>
  <c r="W170" i="1"/>
  <c r="X170" i="1"/>
  <c r="Y170" i="1"/>
  <c r="Z170" i="1"/>
  <c r="AB170" i="1"/>
  <c r="S171" i="1"/>
  <c r="T171" i="1"/>
  <c r="V171" i="1"/>
  <c r="W171" i="1"/>
  <c r="X171" i="1"/>
  <c r="Y171" i="1"/>
  <c r="Z171" i="1"/>
  <c r="AB171" i="1"/>
  <c r="S172" i="1"/>
  <c r="T172" i="1"/>
  <c r="V172" i="1"/>
  <c r="W172" i="1"/>
  <c r="X172" i="1"/>
  <c r="Y172" i="1"/>
  <c r="Z172" i="1"/>
  <c r="AB172" i="1"/>
  <c r="S173" i="1"/>
  <c r="T173" i="1"/>
  <c r="V173" i="1"/>
  <c r="W173" i="1"/>
  <c r="X173" i="1"/>
  <c r="Y173" i="1"/>
  <c r="Z173" i="1"/>
  <c r="AB173" i="1"/>
  <c r="S174" i="1"/>
  <c r="T174" i="1"/>
  <c r="V174" i="1"/>
  <c r="W174" i="1"/>
  <c r="X174" i="1"/>
  <c r="Y174" i="1"/>
  <c r="Z174" i="1"/>
  <c r="AB174" i="1"/>
  <c r="S175" i="1"/>
  <c r="T175" i="1"/>
  <c r="V175" i="1"/>
  <c r="W175" i="1"/>
  <c r="X175" i="1"/>
  <c r="Y175" i="1"/>
  <c r="Z175" i="1"/>
  <c r="AB175" i="1"/>
  <c r="S176" i="1"/>
  <c r="T176" i="1"/>
  <c r="V176" i="1"/>
  <c r="W176" i="1"/>
  <c r="X176" i="1"/>
  <c r="Y176" i="1"/>
  <c r="Z176" i="1"/>
  <c r="AB176" i="1"/>
  <c r="S177" i="1"/>
  <c r="T177" i="1"/>
  <c r="V177" i="1"/>
  <c r="W177" i="1"/>
  <c r="X177" i="1"/>
  <c r="Y177" i="1"/>
  <c r="Z177" i="1"/>
  <c r="AB177" i="1"/>
  <c r="S178" i="1"/>
  <c r="T178" i="1"/>
  <c r="V178" i="1"/>
  <c r="W178" i="1"/>
  <c r="X178" i="1"/>
  <c r="Y178" i="1"/>
  <c r="Z178" i="1"/>
  <c r="AB178" i="1"/>
  <c r="S179" i="1"/>
  <c r="T179" i="1"/>
  <c r="V179" i="1"/>
  <c r="W179" i="1"/>
  <c r="X179" i="1"/>
  <c r="Y179" i="1"/>
  <c r="Z179" i="1"/>
  <c r="AB179" i="1"/>
  <c r="S180" i="1"/>
  <c r="T180" i="1"/>
  <c r="V180" i="1"/>
  <c r="W180" i="1"/>
  <c r="X180" i="1"/>
  <c r="Y180" i="1"/>
  <c r="Z180" i="1"/>
  <c r="AB180" i="1"/>
  <c r="S181" i="1"/>
  <c r="T181" i="1"/>
  <c r="V181" i="1"/>
  <c r="W181" i="1"/>
  <c r="X181" i="1"/>
  <c r="Y181" i="1"/>
  <c r="Z181" i="1"/>
  <c r="AB181" i="1"/>
  <c r="S182" i="1"/>
  <c r="T182" i="1"/>
  <c r="V182" i="1"/>
  <c r="W182" i="1"/>
  <c r="X182" i="1"/>
  <c r="Y182" i="1"/>
  <c r="Z182" i="1"/>
  <c r="AB182" i="1"/>
  <c r="S183" i="1"/>
  <c r="T183" i="1"/>
  <c r="V183" i="1"/>
  <c r="W183" i="1"/>
  <c r="X183" i="1"/>
  <c r="Y183" i="1"/>
  <c r="Z183" i="1"/>
  <c r="AB183" i="1"/>
  <c r="S184" i="1"/>
  <c r="T184" i="1"/>
  <c r="V184" i="1"/>
  <c r="W184" i="1"/>
  <c r="X184" i="1"/>
  <c r="Y184" i="1"/>
  <c r="Z184" i="1"/>
  <c r="AB184" i="1"/>
  <c r="S185" i="1"/>
  <c r="T185" i="1"/>
  <c r="V185" i="1"/>
  <c r="W185" i="1"/>
  <c r="X185" i="1"/>
  <c r="Y185" i="1"/>
  <c r="Z185" i="1"/>
  <c r="AB185" i="1"/>
  <c r="S186" i="1"/>
  <c r="T186" i="1"/>
  <c r="V186" i="1"/>
  <c r="W186" i="1"/>
  <c r="X186" i="1"/>
  <c r="Y186" i="1"/>
  <c r="Z186" i="1"/>
  <c r="AB186" i="1"/>
  <c r="S187" i="1"/>
  <c r="T187" i="1"/>
  <c r="V187" i="1"/>
  <c r="W187" i="1"/>
  <c r="X187" i="1"/>
  <c r="Y187" i="1"/>
  <c r="Z187" i="1"/>
  <c r="AB187" i="1"/>
  <c r="S188" i="1"/>
  <c r="T188" i="1"/>
  <c r="V188" i="1"/>
  <c r="W188" i="1"/>
  <c r="X188" i="1"/>
  <c r="Y188" i="1"/>
  <c r="Z188" i="1"/>
  <c r="AB188" i="1"/>
  <c r="S189" i="1"/>
  <c r="T189" i="1"/>
  <c r="V189" i="1"/>
  <c r="W189" i="1"/>
  <c r="X189" i="1"/>
  <c r="Y189" i="1"/>
  <c r="Z189" i="1"/>
  <c r="AB189" i="1"/>
  <c r="S190" i="1"/>
  <c r="T190" i="1"/>
  <c r="V190" i="1"/>
  <c r="W190" i="1"/>
  <c r="X190" i="1"/>
  <c r="Y190" i="1"/>
  <c r="Z190" i="1"/>
  <c r="AB190" i="1"/>
  <c r="S191" i="1"/>
  <c r="T191" i="1"/>
  <c r="V191" i="1"/>
  <c r="W191" i="1"/>
  <c r="X191" i="1"/>
  <c r="Y191" i="1"/>
  <c r="Z191" i="1"/>
  <c r="AB191" i="1"/>
  <c r="S192" i="1"/>
  <c r="T192" i="1"/>
  <c r="V192" i="1"/>
  <c r="W192" i="1"/>
  <c r="X192" i="1"/>
  <c r="Y192" i="1"/>
  <c r="Z192" i="1"/>
  <c r="AB192" i="1"/>
  <c r="S193" i="1"/>
  <c r="T193" i="1"/>
  <c r="V193" i="1"/>
  <c r="W193" i="1"/>
  <c r="X193" i="1"/>
  <c r="Y193" i="1"/>
  <c r="Z193" i="1"/>
  <c r="AB193" i="1"/>
  <c r="S194" i="1"/>
  <c r="T194" i="1"/>
  <c r="V194" i="1"/>
  <c r="W194" i="1"/>
  <c r="X194" i="1"/>
  <c r="Y194" i="1"/>
  <c r="Z194" i="1"/>
  <c r="AB194" i="1"/>
  <c r="AC194" i="1"/>
  <c r="S195" i="1"/>
  <c r="T195" i="1"/>
  <c r="V195" i="1"/>
  <c r="W195" i="1"/>
  <c r="X195" i="1"/>
  <c r="Y195" i="1"/>
  <c r="Z195" i="1"/>
  <c r="AB195" i="1"/>
  <c r="AC195" i="1"/>
  <c r="S196" i="1"/>
  <c r="T196" i="1"/>
  <c r="V196" i="1"/>
  <c r="W196" i="1"/>
  <c r="X196" i="1"/>
  <c r="Y196" i="1"/>
  <c r="Z196" i="1"/>
  <c r="AB196" i="1"/>
  <c r="AC196" i="1"/>
  <c r="S197" i="1"/>
  <c r="T197" i="1"/>
  <c r="V197" i="1"/>
  <c r="W197" i="1"/>
  <c r="X197" i="1"/>
  <c r="Y197" i="1"/>
  <c r="Z197" i="1"/>
  <c r="AB197" i="1"/>
  <c r="S198" i="1"/>
  <c r="T198" i="1"/>
  <c r="V198" i="1"/>
  <c r="W198" i="1"/>
  <c r="X198" i="1"/>
  <c r="Y198" i="1"/>
  <c r="Z198" i="1"/>
  <c r="AB198" i="1"/>
  <c r="S199" i="1"/>
  <c r="T199" i="1"/>
  <c r="V199" i="1"/>
  <c r="W199" i="1"/>
  <c r="X199" i="1"/>
  <c r="Y199" i="1"/>
  <c r="Z199" i="1"/>
  <c r="AB199" i="1"/>
  <c r="S200" i="1"/>
  <c r="T200" i="1"/>
  <c r="V200" i="1"/>
  <c r="W200" i="1"/>
  <c r="X200" i="1"/>
  <c r="Y200" i="1"/>
  <c r="Z200" i="1"/>
  <c r="AB200" i="1"/>
  <c r="S201" i="1"/>
  <c r="T201" i="1"/>
  <c r="V201" i="1"/>
  <c r="W201" i="1"/>
  <c r="X201" i="1"/>
  <c r="Y201" i="1"/>
  <c r="Z201" i="1"/>
  <c r="AB201" i="1"/>
  <c r="S202" i="1"/>
  <c r="T202" i="1"/>
  <c r="V202" i="1"/>
  <c r="W202" i="1"/>
  <c r="X202" i="1"/>
  <c r="Y202" i="1"/>
  <c r="Z202" i="1"/>
  <c r="AB202" i="1"/>
  <c r="S203" i="1"/>
  <c r="T203" i="1"/>
  <c r="V203" i="1"/>
  <c r="W203" i="1"/>
  <c r="X203" i="1"/>
  <c r="Y203" i="1"/>
  <c r="Z203" i="1"/>
  <c r="AB203" i="1"/>
  <c r="S204" i="1"/>
  <c r="T204" i="1"/>
  <c r="V204" i="1"/>
  <c r="W204" i="1"/>
  <c r="X204" i="1"/>
  <c r="Y204" i="1"/>
  <c r="Z204" i="1"/>
  <c r="AB204" i="1"/>
  <c r="S205" i="1"/>
  <c r="T205" i="1"/>
  <c r="V205" i="1"/>
  <c r="W205" i="1"/>
  <c r="X205" i="1"/>
  <c r="Y205" i="1"/>
  <c r="Z205" i="1"/>
  <c r="AB205" i="1"/>
  <c r="S206" i="1"/>
  <c r="T206" i="1"/>
  <c r="V206" i="1"/>
  <c r="W206" i="1"/>
  <c r="X206" i="1"/>
  <c r="Y206" i="1"/>
  <c r="Z206" i="1"/>
  <c r="AB206" i="1"/>
  <c r="S207" i="1"/>
  <c r="T207" i="1"/>
  <c r="V207" i="1"/>
  <c r="W207" i="1"/>
  <c r="X207" i="1"/>
  <c r="Y207" i="1"/>
  <c r="Z207" i="1"/>
  <c r="AB207" i="1"/>
  <c r="S208" i="1"/>
  <c r="T208" i="1"/>
  <c r="V208" i="1"/>
  <c r="W208" i="1"/>
  <c r="X208" i="1"/>
  <c r="Y208" i="1"/>
  <c r="Z208" i="1"/>
  <c r="AB208" i="1"/>
  <c r="S209" i="1"/>
  <c r="T209" i="1"/>
  <c r="V209" i="1"/>
  <c r="W209" i="1"/>
  <c r="X209" i="1"/>
  <c r="Y209" i="1"/>
  <c r="Z209" i="1"/>
  <c r="AB209" i="1"/>
  <c r="S210" i="1"/>
  <c r="T210" i="1"/>
  <c r="V210" i="1"/>
  <c r="W210" i="1"/>
  <c r="X210" i="1"/>
  <c r="Y210" i="1"/>
  <c r="Z210" i="1"/>
  <c r="AB210" i="1"/>
  <c r="S211" i="1"/>
  <c r="T211" i="1"/>
  <c r="V211" i="1"/>
  <c r="W211" i="1"/>
  <c r="X211" i="1"/>
  <c r="Y211" i="1"/>
  <c r="Z211" i="1"/>
  <c r="AB211" i="1"/>
  <c r="S212" i="1"/>
  <c r="T212" i="1"/>
  <c r="V212" i="1"/>
  <c r="W212" i="1"/>
  <c r="X212" i="1"/>
  <c r="Y212" i="1"/>
  <c r="Z212" i="1"/>
  <c r="AB212" i="1"/>
  <c r="AC212" i="1"/>
  <c r="S213" i="1"/>
  <c r="T213" i="1"/>
  <c r="V213" i="1"/>
  <c r="W213" i="1"/>
  <c r="X213" i="1"/>
  <c r="Y213" i="1"/>
  <c r="Z213" i="1"/>
  <c r="AB213" i="1"/>
  <c r="AC213" i="1"/>
  <c r="S214" i="1"/>
  <c r="T214" i="1"/>
  <c r="V214" i="1"/>
  <c r="W214" i="1"/>
  <c r="X214" i="1"/>
  <c r="Y214" i="1"/>
  <c r="Z214" i="1"/>
  <c r="AB214" i="1"/>
  <c r="AC214" i="1"/>
  <c r="S215" i="1"/>
  <c r="T215" i="1"/>
  <c r="V215" i="1"/>
  <c r="W215" i="1"/>
  <c r="X215" i="1"/>
  <c r="Y215" i="1"/>
  <c r="Z215" i="1"/>
  <c r="AB215" i="1"/>
  <c r="AC215" i="1"/>
  <c r="S216" i="1"/>
  <c r="T216" i="1"/>
  <c r="V216" i="1"/>
  <c r="W216" i="1"/>
  <c r="X216" i="1"/>
  <c r="Y216" i="1"/>
  <c r="Z216" i="1"/>
  <c r="AB216" i="1"/>
  <c r="AC216" i="1"/>
  <c r="S217" i="1"/>
  <c r="T217" i="1"/>
  <c r="V217" i="1"/>
  <c r="W217" i="1"/>
  <c r="X217" i="1"/>
  <c r="Y217" i="1"/>
  <c r="Z217" i="1"/>
  <c r="AB217" i="1"/>
  <c r="AC217" i="1"/>
  <c r="S218" i="1"/>
  <c r="T218" i="1"/>
  <c r="V218" i="1"/>
  <c r="W218" i="1"/>
  <c r="X218" i="1"/>
  <c r="Y218" i="1"/>
  <c r="Z218" i="1"/>
  <c r="AB218" i="1"/>
  <c r="S219" i="1"/>
  <c r="T219" i="1"/>
  <c r="V219" i="1"/>
  <c r="W219" i="1"/>
  <c r="X219" i="1"/>
  <c r="Y219" i="1"/>
  <c r="Z219" i="1"/>
  <c r="AB219" i="1"/>
  <c r="S220" i="1"/>
  <c r="T220" i="1"/>
  <c r="V220" i="1"/>
  <c r="W220" i="1"/>
  <c r="X220" i="1"/>
  <c r="Y220" i="1"/>
  <c r="Z220" i="1"/>
  <c r="AB220" i="1"/>
  <c r="S221" i="1"/>
  <c r="T221" i="1"/>
  <c r="V221" i="1"/>
  <c r="W221" i="1"/>
  <c r="X221" i="1"/>
  <c r="Y221" i="1"/>
  <c r="Z221" i="1"/>
  <c r="AB221" i="1"/>
  <c r="S222" i="1"/>
  <c r="T222" i="1"/>
  <c r="V222" i="1"/>
  <c r="W222" i="1"/>
  <c r="X222" i="1"/>
  <c r="Y222" i="1"/>
  <c r="Z222" i="1"/>
  <c r="AB222" i="1"/>
  <c r="S223" i="1"/>
  <c r="T223" i="1"/>
  <c r="V223" i="1"/>
  <c r="W223" i="1"/>
  <c r="X223" i="1"/>
  <c r="Y223" i="1"/>
  <c r="Z223" i="1"/>
  <c r="AB223" i="1"/>
  <c r="S224" i="1"/>
  <c r="T224" i="1"/>
  <c r="V224" i="1"/>
  <c r="W224" i="1"/>
  <c r="X224" i="1"/>
  <c r="Y224" i="1"/>
  <c r="Z224" i="1"/>
  <c r="AB224" i="1"/>
  <c r="S225" i="1"/>
  <c r="T225" i="1"/>
  <c r="V225" i="1"/>
  <c r="W225" i="1"/>
  <c r="X225" i="1"/>
  <c r="Y225" i="1"/>
  <c r="Z225" i="1"/>
  <c r="AB225" i="1"/>
  <c r="S226" i="1"/>
  <c r="T226" i="1"/>
  <c r="V226" i="1"/>
  <c r="W226" i="1"/>
  <c r="X226" i="1"/>
  <c r="Y226" i="1"/>
  <c r="Z226" i="1"/>
  <c r="AB226" i="1"/>
  <c r="S227" i="1"/>
  <c r="T227" i="1"/>
  <c r="V227" i="1"/>
  <c r="W227" i="1"/>
  <c r="X227" i="1"/>
  <c r="Y227" i="1"/>
  <c r="Z227" i="1"/>
  <c r="AB227" i="1"/>
  <c r="S228" i="1"/>
  <c r="T228" i="1"/>
  <c r="V228" i="1"/>
  <c r="W228" i="1"/>
  <c r="X228" i="1"/>
  <c r="Y228" i="1"/>
  <c r="Z228" i="1"/>
  <c r="AB228" i="1"/>
  <c r="S229" i="1"/>
  <c r="T229" i="1"/>
  <c r="V229" i="1"/>
  <c r="W229" i="1"/>
  <c r="X229" i="1"/>
  <c r="Y229" i="1"/>
  <c r="Z229" i="1"/>
  <c r="AB229" i="1"/>
  <c r="S231" i="1"/>
  <c r="T231" i="1"/>
  <c r="V231" i="1"/>
  <c r="W231" i="1"/>
  <c r="X231" i="1"/>
  <c r="Y231" i="1"/>
  <c r="Z231" i="1"/>
  <c r="AB231" i="1"/>
  <c r="S232" i="1"/>
  <c r="T232" i="1"/>
  <c r="V232" i="1"/>
  <c r="W232" i="1"/>
  <c r="X232" i="1"/>
  <c r="Y232" i="1"/>
  <c r="Z232" i="1"/>
  <c r="AB232" i="1"/>
  <c r="S233" i="1"/>
  <c r="T233" i="1"/>
  <c r="V233" i="1"/>
  <c r="W233" i="1"/>
  <c r="X233" i="1"/>
  <c r="Y233" i="1"/>
  <c r="Z233" i="1"/>
  <c r="AB233" i="1"/>
  <c r="S234" i="1"/>
  <c r="T234" i="1"/>
  <c r="V234" i="1"/>
  <c r="W234" i="1"/>
  <c r="X234" i="1"/>
  <c r="Y234" i="1"/>
  <c r="Z234" i="1"/>
  <c r="AB234" i="1"/>
  <c r="S235" i="1"/>
  <c r="T235" i="1"/>
  <c r="V235" i="1"/>
  <c r="W235" i="1"/>
  <c r="X235" i="1"/>
  <c r="Y235" i="1"/>
  <c r="Z235" i="1"/>
  <c r="AB235" i="1"/>
  <c r="S236" i="1"/>
  <c r="T236" i="1"/>
  <c r="V236" i="1"/>
  <c r="W236" i="1"/>
  <c r="X236" i="1"/>
  <c r="Y236" i="1"/>
  <c r="Z236" i="1"/>
  <c r="AB236" i="1"/>
  <c r="S237" i="1"/>
  <c r="T237" i="1"/>
  <c r="V237" i="1"/>
  <c r="W237" i="1"/>
  <c r="X237" i="1"/>
  <c r="Y237" i="1"/>
  <c r="Z237" i="1"/>
  <c r="AB237" i="1"/>
  <c r="S238" i="1"/>
  <c r="T238" i="1"/>
  <c r="V238" i="1"/>
  <c r="W238" i="1"/>
  <c r="X238" i="1"/>
  <c r="Y238" i="1"/>
  <c r="Z238" i="1"/>
  <c r="AB238" i="1"/>
  <c r="AC238" i="1"/>
  <c r="S239" i="1"/>
  <c r="T239" i="1"/>
  <c r="V239" i="1"/>
  <c r="W239" i="1"/>
  <c r="X239" i="1"/>
  <c r="Y239" i="1"/>
  <c r="Z239" i="1"/>
  <c r="AB239" i="1"/>
  <c r="AC239" i="1"/>
  <c r="S240" i="1"/>
  <c r="T240" i="1"/>
  <c r="V240" i="1"/>
  <c r="W240" i="1"/>
  <c r="X240" i="1"/>
  <c r="Y240" i="1"/>
  <c r="Z240" i="1"/>
  <c r="AB240" i="1"/>
  <c r="AC240" i="1"/>
  <c r="S241" i="1"/>
  <c r="T241" i="1"/>
  <c r="V241" i="1"/>
  <c r="W241" i="1"/>
  <c r="X241" i="1"/>
  <c r="Y241" i="1"/>
  <c r="Z241" i="1"/>
  <c r="AB241" i="1"/>
  <c r="AC241" i="1"/>
  <c r="S242" i="1"/>
  <c r="T242" i="1"/>
  <c r="V242" i="1"/>
  <c r="W242" i="1"/>
  <c r="X242" i="1"/>
  <c r="Y242" i="1"/>
  <c r="Z242" i="1"/>
  <c r="AB242" i="1"/>
  <c r="AC242" i="1"/>
  <c r="S243" i="1"/>
  <c r="T243" i="1"/>
  <c r="V243" i="1"/>
  <c r="W243" i="1"/>
  <c r="X243" i="1"/>
  <c r="Y243" i="1"/>
  <c r="Z243" i="1"/>
  <c r="AB243" i="1"/>
  <c r="S244" i="1"/>
  <c r="T244" i="1"/>
  <c r="V244" i="1"/>
  <c r="W244" i="1"/>
  <c r="X244" i="1"/>
  <c r="Y244" i="1"/>
  <c r="Z244" i="1"/>
  <c r="AB244" i="1"/>
  <c r="S245" i="1"/>
  <c r="T245" i="1"/>
  <c r="V245" i="1"/>
  <c r="W245" i="1"/>
  <c r="X245" i="1"/>
  <c r="Y245" i="1"/>
  <c r="Z245" i="1"/>
  <c r="AB245" i="1"/>
  <c r="S246" i="1"/>
  <c r="T246" i="1"/>
  <c r="V246" i="1"/>
  <c r="W246" i="1"/>
  <c r="X246" i="1"/>
  <c r="Y246" i="1"/>
  <c r="Z246" i="1"/>
  <c r="AB246" i="1"/>
  <c r="S247" i="1"/>
  <c r="T247" i="1"/>
  <c r="V247" i="1"/>
  <c r="W247" i="1"/>
  <c r="X247" i="1"/>
  <c r="Y247" i="1"/>
  <c r="Z247" i="1"/>
  <c r="AB247" i="1"/>
  <c r="S248" i="1"/>
  <c r="T248" i="1"/>
  <c r="V248" i="1"/>
  <c r="W248" i="1"/>
  <c r="X248" i="1"/>
  <c r="Y248" i="1"/>
  <c r="Z248" i="1"/>
  <c r="AB248" i="1"/>
  <c r="S249" i="1"/>
  <c r="T249" i="1"/>
  <c r="V249" i="1"/>
  <c r="W249" i="1"/>
  <c r="X249" i="1"/>
  <c r="Y249" i="1"/>
  <c r="Z249" i="1"/>
  <c r="AB249" i="1"/>
  <c r="S250" i="1"/>
  <c r="T250" i="1"/>
  <c r="V250" i="1"/>
  <c r="W250" i="1"/>
  <c r="X250" i="1"/>
  <c r="Y250" i="1"/>
  <c r="Z250" i="1"/>
  <c r="AB250" i="1"/>
  <c r="S251" i="1"/>
  <c r="T251" i="1"/>
  <c r="V251" i="1"/>
  <c r="W251" i="1"/>
  <c r="X251" i="1"/>
  <c r="Y251" i="1"/>
  <c r="Z251" i="1"/>
  <c r="AB251" i="1"/>
  <c r="S252" i="1"/>
  <c r="T252" i="1"/>
  <c r="V252" i="1"/>
  <c r="W252" i="1"/>
  <c r="X252" i="1"/>
  <c r="Y252" i="1"/>
  <c r="Z252" i="1"/>
  <c r="AB252" i="1"/>
  <c r="S253" i="1"/>
  <c r="T253" i="1"/>
  <c r="V253" i="1"/>
  <c r="W253" i="1"/>
  <c r="X253" i="1"/>
  <c r="Y253" i="1"/>
  <c r="Z253" i="1"/>
  <c r="AB253" i="1"/>
  <c r="S254" i="1"/>
  <c r="T254" i="1"/>
  <c r="V254" i="1"/>
  <c r="W254" i="1"/>
  <c r="X254" i="1"/>
  <c r="Y254" i="1"/>
  <c r="Z254" i="1"/>
  <c r="AB254" i="1"/>
  <c r="S255" i="1"/>
  <c r="T255" i="1"/>
  <c r="V255" i="1"/>
  <c r="W255" i="1"/>
  <c r="X255" i="1"/>
  <c r="Y255" i="1"/>
  <c r="Z255" i="1"/>
  <c r="AB255" i="1"/>
  <c r="S256" i="1"/>
  <c r="T256" i="1"/>
  <c r="V256" i="1"/>
  <c r="W256" i="1"/>
  <c r="X256" i="1"/>
  <c r="Y256" i="1"/>
  <c r="Z256" i="1"/>
  <c r="AB256" i="1"/>
  <c r="AC256" i="1"/>
  <c r="S257" i="1"/>
  <c r="T257" i="1"/>
  <c r="V257" i="1"/>
  <c r="W257" i="1"/>
  <c r="X257" i="1"/>
  <c r="Y257" i="1"/>
  <c r="Z257" i="1"/>
  <c r="AB257" i="1"/>
  <c r="S258" i="1"/>
  <c r="T258" i="1"/>
  <c r="V258" i="1"/>
  <c r="W258" i="1"/>
  <c r="X258" i="1"/>
  <c r="Y258" i="1"/>
  <c r="Z258" i="1"/>
  <c r="AB258" i="1"/>
  <c r="S259" i="1"/>
  <c r="T259" i="1"/>
  <c r="V259" i="1"/>
  <c r="W259" i="1"/>
  <c r="X259" i="1"/>
  <c r="Y259" i="1"/>
  <c r="Z259" i="1"/>
  <c r="AB259" i="1"/>
  <c r="S260" i="1"/>
  <c r="T260" i="1"/>
  <c r="V260" i="1"/>
  <c r="W260" i="1"/>
  <c r="X260" i="1"/>
  <c r="Y260" i="1"/>
  <c r="Z260" i="1"/>
  <c r="AB260" i="1"/>
  <c r="S261" i="1"/>
  <c r="T261" i="1"/>
  <c r="V261" i="1"/>
  <c r="W261" i="1"/>
  <c r="X261" i="1"/>
  <c r="Y261" i="1"/>
  <c r="Z261" i="1"/>
  <c r="AB261" i="1"/>
  <c r="S262" i="1"/>
  <c r="T262" i="1"/>
  <c r="V262" i="1"/>
  <c r="W262" i="1"/>
  <c r="X262" i="1"/>
  <c r="Y262" i="1"/>
  <c r="Z262" i="1"/>
  <c r="AB262" i="1"/>
  <c r="S263" i="1"/>
  <c r="T263" i="1"/>
  <c r="V263" i="1"/>
  <c r="W263" i="1"/>
  <c r="X263" i="1"/>
  <c r="Y263" i="1"/>
  <c r="Z263" i="1"/>
  <c r="AB263" i="1"/>
  <c r="AC263" i="1"/>
  <c r="S264" i="1"/>
  <c r="T264" i="1"/>
  <c r="V264" i="1"/>
  <c r="W264" i="1"/>
  <c r="X264" i="1"/>
  <c r="Y264" i="1"/>
  <c r="Z264" i="1"/>
  <c r="AB264" i="1"/>
  <c r="S265" i="1"/>
  <c r="T265" i="1"/>
  <c r="V265" i="1"/>
  <c r="W265" i="1"/>
  <c r="X265" i="1"/>
  <c r="Y265" i="1"/>
  <c r="Z265" i="1"/>
  <c r="AB265" i="1"/>
  <c r="S266" i="1"/>
  <c r="T266" i="1"/>
  <c r="V266" i="1"/>
  <c r="W266" i="1"/>
  <c r="X266" i="1"/>
  <c r="Y266" i="1"/>
  <c r="Z266" i="1"/>
  <c r="AB266" i="1"/>
  <c r="S267" i="1"/>
  <c r="T267" i="1"/>
  <c r="V267" i="1"/>
  <c r="W267" i="1"/>
  <c r="X267" i="1"/>
  <c r="Y267" i="1"/>
  <c r="Z267" i="1"/>
  <c r="AB267" i="1"/>
  <c r="S268" i="1"/>
  <c r="T268" i="1"/>
  <c r="V268" i="1"/>
  <c r="W268" i="1"/>
  <c r="X268" i="1"/>
  <c r="Y268" i="1"/>
  <c r="Z268" i="1"/>
  <c r="AB268" i="1"/>
  <c r="S269" i="1"/>
  <c r="T269" i="1"/>
  <c r="V269" i="1"/>
  <c r="W269" i="1"/>
  <c r="X269" i="1"/>
  <c r="Y269" i="1"/>
  <c r="Z269" i="1"/>
  <c r="AB269" i="1"/>
  <c r="S270" i="1"/>
  <c r="T270" i="1"/>
  <c r="V270" i="1"/>
  <c r="W270" i="1"/>
  <c r="X270" i="1"/>
  <c r="Y270" i="1"/>
  <c r="Z270" i="1"/>
  <c r="AB270" i="1"/>
  <c r="S271" i="1"/>
  <c r="T271" i="1"/>
  <c r="V271" i="1"/>
  <c r="W271" i="1"/>
  <c r="X271" i="1"/>
  <c r="Y271" i="1"/>
  <c r="Z271" i="1"/>
  <c r="AB271" i="1"/>
  <c r="S272" i="1"/>
  <c r="T272" i="1"/>
  <c r="V272" i="1"/>
  <c r="W272" i="1"/>
  <c r="X272" i="1"/>
  <c r="Y272" i="1"/>
  <c r="Z272" i="1"/>
  <c r="AB272" i="1"/>
  <c r="S273" i="1"/>
  <c r="T273" i="1"/>
  <c r="V273" i="1"/>
  <c r="W273" i="1"/>
  <c r="X273" i="1"/>
  <c r="Y273" i="1"/>
  <c r="Z273" i="1"/>
  <c r="AB273" i="1"/>
  <c r="S274" i="1"/>
  <c r="T274" i="1"/>
  <c r="V274" i="1"/>
  <c r="W274" i="1"/>
  <c r="X274" i="1"/>
  <c r="Y274" i="1"/>
  <c r="Z274" i="1"/>
  <c r="AB274" i="1"/>
  <c r="S275" i="1"/>
  <c r="T275" i="1"/>
  <c r="V275" i="1"/>
  <c r="W275" i="1"/>
  <c r="X275" i="1"/>
  <c r="Y275" i="1"/>
  <c r="Z275" i="1"/>
  <c r="AB275" i="1"/>
  <c r="S276" i="1"/>
  <c r="T276" i="1"/>
  <c r="V276" i="1"/>
  <c r="W276" i="1"/>
  <c r="X276" i="1"/>
  <c r="Y276" i="1"/>
  <c r="Z276" i="1"/>
  <c r="AB276" i="1"/>
  <c r="S277" i="1"/>
  <c r="T277" i="1"/>
  <c r="V277" i="1"/>
  <c r="W277" i="1"/>
  <c r="X277" i="1"/>
  <c r="Y277" i="1"/>
  <c r="Z277" i="1"/>
  <c r="AB277" i="1"/>
  <c r="S278" i="1"/>
  <c r="T278" i="1"/>
  <c r="V278" i="1"/>
  <c r="W278" i="1"/>
  <c r="X278" i="1"/>
  <c r="Y278" i="1"/>
  <c r="Z278" i="1"/>
  <c r="AB278" i="1"/>
  <c r="S279" i="1"/>
  <c r="T279" i="1"/>
  <c r="V279" i="1"/>
  <c r="W279" i="1"/>
  <c r="X279" i="1"/>
  <c r="Y279" i="1"/>
  <c r="Z279" i="1"/>
  <c r="AB279" i="1"/>
  <c r="S280" i="1"/>
  <c r="T280" i="1"/>
  <c r="V280" i="1"/>
  <c r="W280" i="1"/>
  <c r="X280" i="1"/>
  <c r="Y280" i="1"/>
  <c r="Z280" i="1"/>
  <c r="AB280" i="1"/>
  <c r="S281" i="1"/>
  <c r="T281" i="1"/>
  <c r="V281" i="1"/>
  <c r="W281" i="1"/>
  <c r="X281" i="1"/>
  <c r="Y281" i="1"/>
  <c r="Z281" i="1"/>
  <c r="AB281" i="1"/>
  <c r="S282" i="1"/>
  <c r="T282" i="1"/>
  <c r="V282" i="1"/>
  <c r="W282" i="1"/>
  <c r="X282" i="1"/>
  <c r="Y282" i="1"/>
  <c r="Z282" i="1"/>
  <c r="AB282" i="1"/>
  <c r="S283" i="1"/>
  <c r="T283" i="1"/>
  <c r="V283" i="1"/>
  <c r="W283" i="1"/>
  <c r="X283" i="1"/>
  <c r="Y283" i="1"/>
  <c r="Z283" i="1"/>
  <c r="AB283" i="1"/>
  <c r="S284" i="1"/>
  <c r="T284" i="1"/>
  <c r="V284" i="1"/>
  <c r="W284" i="1"/>
  <c r="X284" i="1"/>
  <c r="Y284" i="1"/>
  <c r="Z284" i="1"/>
  <c r="AB284" i="1"/>
  <c r="S285" i="1"/>
  <c r="T285" i="1"/>
  <c r="V285" i="1"/>
  <c r="W285" i="1"/>
  <c r="X285" i="1"/>
  <c r="Y285" i="1"/>
  <c r="Z285" i="1"/>
  <c r="AB285" i="1"/>
  <c r="S286" i="1"/>
  <c r="T286" i="1"/>
  <c r="V286" i="1"/>
  <c r="W286" i="1"/>
  <c r="X286" i="1"/>
  <c r="Y286" i="1"/>
  <c r="Z286" i="1"/>
  <c r="AB286" i="1"/>
  <c r="S287" i="1"/>
  <c r="T287" i="1"/>
  <c r="V287" i="1"/>
  <c r="W287" i="1"/>
  <c r="X287" i="1"/>
  <c r="Y287" i="1"/>
  <c r="Z287" i="1"/>
  <c r="AB287" i="1"/>
  <c r="S288" i="1"/>
  <c r="T288" i="1"/>
  <c r="V288" i="1"/>
  <c r="W288" i="1"/>
  <c r="X288" i="1"/>
  <c r="Y288" i="1"/>
  <c r="Z288" i="1"/>
  <c r="AB288" i="1"/>
  <c r="S289" i="1"/>
  <c r="T289" i="1"/>
  <c r="V289" i="1"/>
  <c r="W289" i="1"/>
  <c r="X289" i="1"/>
  <c r="Y289" i="1"/>
  <c r="Z289" i="1"/>
  <c r="AB289" i="1"/>
  <c r="S290" i="1"/>
  <c r="T290" i="1"/>
  <c r="V290" i="1"/>
  <c r="W290" i="1"/>
  <c r="X290" i="1"/>
  <c r="Y290" i="1"/>
  <c r="Z290" i="1"/>
  <c r="AB290" i="1"/>
  <c r="S291" i="1"/>
  <c r="T291" i="1"/>
  <c r="V291" i="1"/>
  <c r="W291" i="1"/>
  <c r="X291" i="1"/>
  <c r="Y291" i="1"/>
  <c r="Z291" i="1"/>
  <c r="AB291" i="1"/>
  <c r="S292" i="1"/>
  <c r="T292" i="1"/>
  <c r="V292" i="1"/>
  <c r="W292" i="1"/>
  <c r="X292" i="1"/>
  <c r="Y292" i="1"/>
  <c r="Z292" i="1"/>
  <c r="AB292" i="1"/>
  <c r="S293" i="1"/>
  <c r="T293" i="1"/>
  <c r="V293" i="1"/>
  <c r="W293" i="1"/>
  <c r="X293" i="1"/>
  <c r="Y293" i="1"/>
  <c r="Z293" i="1"/>
  <c r="AB293" i="1"/>
  <c r="S294" i="1"/>
  <c r="T294" i="1"/>
  <c r="V294" i="1"/>
  <c r="W294" i="1"/>
  <c r="X294" i="1"/>
  <c r="Y294" i="1"/>
  <c r="Z294" i="1"/>
  <c r="AB294" i="1"/>
  <c r="S295" i="1"/>
  <c r="T295" i="1"/>
  <c r="V295" i="1"/>
  <c r="W295" i="1"/>
  <c r="X295" i="1"/>
  <c r="Y295" i="1"/>
  <c r="Z295" i="1"/>
  <c r="AB295" i="1"/>
  <c r="S296" i="1"/>
  <c r="T296" i="1"/>
  <c r="V296" i="1"/>
  <c r="W296" i="1"/>
  <c r="X296" i="1"/>
  <c r="Y296" i="1"/>
  <c r="Z296" i="1"/>
  <c r="AB296" i="1"/>
  <c r="S297" i="1"/>
  <c r="T297" i="1"/>
  <c r="V297" i="1"/>
  <c r="W297" i="1"/>
  <c r="X297" i="1"/>
  <c r="Y297" i="1"/>
  <c r="Z297" i="1"/>
  <c r="AB297" i="1"/>
  <c r="S298" i="1"/>
  <c r="T298" i="1"/>
  <c r="V298" i="1"/>
  <c r="W298" i="1"/>
  <c r="X298" i="1"/>
  <c r="Y298" i="1"/>
  <c r="Z298" i="1"/>
  <c r="AB298" i="1"/>
  <c r="S299" i="1"/>
  <c r="T299" i="1"/>
  <c r="V299" i="1"/>
  <c r="W299" i="1"/>
  <c r="X299" i="1"/>
  <c r="Y299" i="1"/>
  <c r="Z299" i="1"/>
  <c r="AB299" i="1"/>
  <c r="S300" i="1"/>
  <c r="T300" i="1"/>
  <c r="V300" i="1"/>
  <c r="W300" i="1"/>
  <c r="X300" i="1"/>
  <c r="Y300" i="1"/>
  <c r="Z300" i="1"/>
  <c r="AB300" i="1"/>
  <c r="S301" i="1"/>
  <c r="T301" i="1"/>
  <c r="V301" i="1"/>
  <c r="W301" i="1"/>
  <c r="X301" i="1"/>
  <c r="Y301" i="1"/>
  <c r="Z301" i="1"/>
  <c r="AB301" i="1"/>
  <c r="S302" i="1"/>
  <c r="T302" i="1"/>
  <c r="V302" i="1"/>
  <c r="W302" i="1"/>
  <c r="X302" i="1"/>
  <c r="Y302" i="1"/>
  <c r="Z302" i="1"/>
  <c r="AB302" i="1"/>
  <c r="S303" i="1"/>
  <c r="T303" i="1"/>
  <c r="V303" i="1"/>
  <c r="W303" i="1"/>
  <c r="X303" i="1"/>
  <c r="Y303" i="1"/>
  <c r="Z303" i="1"/>
  <c r="AB303" i="1"/>
  <c r="S304" i="1"/>
  <c r="T304" i="1"/>
  <c r="V304" i="1"/>
  <c r="W304" i="1"/>
  <c r="X304" i="1"/>
  <c r="Y304" i="1"/>
  <c r="Z304" i="1"/>
  <c r="AB304" i="1"/>
  <c r="S305" i="1"/>
  <c r="T305" i="1"/>
  <c r="V305" i="1"/>
  <c r="W305" i="1"/>
  <c r="X305" i="1"/>
  <c r="Y305" i="1"/>
  <c r="Z305" i="1"/>
  <c r="AB305" i="1"/>
  <c r="S306" i="1"/>
  <c r="T306" i="1"/>
  <c r="V306" i="1"/>
  <c r="W306" i="1"/>
  <c r="X306" i="1"/>
  <c r="Y306" i="1"/>
  <c r="Z306" i="1"/>
  <c r="AB306" i="1"/>
  <c r="S307" i="1"/>
  <c r="T307" i="1"/>
  <c r="V307" i="1"/>
  <c r="W307" i="1"/>
  <c r="X307" i="1"/>
  <c r="Y307" i="1"/>
  <c r="Z307" i="1"/>
  <c r="AB307" i="1"/>
  <c r="S308" i="1"/>
  <c r="T308" i="1"/>
  <c r="V308" i="1"/>
  <c r="W308" i="1"/>
  <c r="X308" i="1"/>
  <c r="Y308" i="1"/>
  <c r="Z308" i="1"/>
  <c r="AB308" i="1"/>
  <c r="AC308" i="1"/>
  <c r="S309" i="1"/>
  <c r="T309" i="1"/>
  <c r="V309" i="1"/>
  <c r="W309" i="1"/>
  <c r="X309" i="1"/>
  <c r="Y309" i="1"/>
  <c r="Z309" i="1"/>
  <c r="AB309" i="1"/>
  <c r="S310" i="1"/>
  <c r="T310" i="1"/>
  <c r="V310" i="1"/>
  <c r="W310" i="1"/>
  <c r="X310" i="1"/>
  <c r="Y310" i="1"/>
  <c r="Z310" i="1"/>
  <c r="AB310" i="1"/>
  <c r="S311" i="1"/>
  <c r="T311" i="1"/>
  <c r="V311" i="1"/>
  <c r="W311" i="1"/>
  <c r="X311" i="1"/>
  <c r="Y311" i="1"/>
  <c r="Z311" i="1"/>
  <c r="AB311" i="1"/>
  <c r="S312" i="1"/>
  <c r="T312" i="1"/>
  <c r="V312" i="1"/>
  <c r="W312" i="1"/>
  <c r="X312" i="1"/>
  <c r="Y312" i="1"/>
  <c r="Z312" i="1"/>
  <c r="AB312" i="1"/>
  <c r="S313" i="1"/>
  <c r="T313" i="1"/>
  <c r="V313" i="1"/>
  <c r="W313" i="1"/>
  <c r="X313" i="1"/>
  <c r="Y313" i="1"/>
  <c r="Z313" i="1"/>
  <c r="AB313" i="1"/>
  <c r="S314" i="1"/>
  <c r="T314" i="1"/>
  <c r="V314" i="1"/>
  <c r="W314" i="1"/>
  <c r="X314" i="1"/>
  <c r="Y314" i="1"/>
  <c r="Z314" i="1"/>
  <c r="AB314" i="1"/>
  <c r="S315" i="1"/>
  <c r="T315" i="1"/>
  <c r="V315" i="1"/>
  <c r="W315" i="1"/>
  <c r="X315" i="1"/>
  <c r="Y315" i="1"/>
  <c r="Z315" i="1"/>
  <c r="AB315" i="1"/>
  <c r="S316" i="1"/>
  <c r="T316" i="1"/>
  <c r="V316" i="1"/>
  <c r="W316" i="1"/>
  <c r="X316" i="1"/>
  <c r="Y316" i="1"/>
  <c r="Z316" i="1"/>
  <c r="AB316" i="1"/>
  <c r="S317" i="1"/>
  <c r="T317" i="1"/>
  <c r="V317" i="1"/>
  <c r="W317" i="1"/>
  <c r="X317" i="1"/>
  <c r="Y317" i="1"/>
  <c r="Z317" i="1"/>
  <c r="AB317" i="1"/>
  <c r="S318" i="1"/>
  <c r="T318" i="1"/>
  <c r="V318" i="1"/>
  <c r="W318" i="1"/>
  <c r="X318" i="1"/>
  <c r="Y318" i="1"/>
  <c r="Z318" i="1"/>
  <c r="AB318" i="1"/>
  <c r="S319" i="1"/>
  <c r="T319" i="1"/>
  <c r="V319" i="1"/>
  <c r="W319" i="1"/>
  <c r="X319" i="1"/>
  <c r="Y319" i="1"/>
  <c r="Z319" i="1"/>
  <c r="AB319" i="1"/>
  <c r="S320" i="1"/>
  <c r="T320" i="1"/>
  <c r="V320" i="1"/>
  <c r="W320" i="1"/>
  <c r="X320" i="1"/>
  <c r="Y320" i="1"/>
  <c r="Z320" i="1"/>
  <c r="AB320" i="1"/>
  <c r="S321" i="1"/>
  <c r="T321" i="1"/>
  <c r="V321" i="1"/>
  <c r="W321" i="1"/>
  <c r="X321" i="1"/>
  <c r="Y321" i="1"/>
  <c r="Z321" i="1"/>
  <c r="AB321" i="1"/>
  <c r="S322" i="1"/>
  <c r="T322" i="1"/>
  <c r="V322" i="1"/>
  <c r="W322" i="1"/>
  <c r="X322" i="1"/>
  <c r="Y322" i="1"/>
  <c r="Z322" i="1"/>
  <c r="AB322" i="1"/>
  <c r="S323" i="1"/>
  <c r="T323" i="1"/>
  <c r="V323" i="1"/>
  <c r="W323" i="1"/>
  <c r="X323" i="1"/>
  <c r="Y323" i="1"/>
  <c r="Z323" i="1"/>
  <c r="AB323" i="1"/>
  <c r="S324" i="1"/>
  <c r="T324" i="1"/>
  <c r="V324" i="1"/>
  <c r="W324" i="1"/>
  <c r="X324" i="1"/>
  <c r="Y324" i="1"/>
  <c r="Z324" i="1"/>
  <c r="AB324" i="1"/>
  <c r="S325" i="1"/>
  <c r="T325" i="1"/>
  <c r="V325" i="1"/>
  <c r="W325" i="1"/>
  <c r="X325" i="1"/>
  <c r="Y325" i="1"/>
  <c r="Z325" i="1"/>
  <c r="AB325" i="1"/>
  <c r="S326" i="1"/>
  <c r="T326" i="1"/>
  <c r="V326" i="1"/>
  <c r="W326" i="1"/>
  <c r="X326" i="1"/>
  <c r="Y326" i="1"/>
  <c r="Z326" i="1"/>
  <c r="AB326" i="1"/>
  <c r="S327" i="1"/>
  <c r="T327" i="1"/>
  <c r="V327" i="1"/>
  <c r="W327" i="1"/>
  <c r="X327" i="1"/>
  <c r="Y327" i="1"/>
  <c r="Z327" i="1"/>
  <c r="AB327" i="1"/>
  <c r="S328" i="1"/>
  <c r="T328" i="1"/>
  <c r="V328" i="1"/>
  <c r="W328" i="1"/>
  <c r="X328" i="1"/>
  <c r="Y328" i="1"/>
  <c r="Z328" i="1"/>
  <c r="AB328" i="1"/>
  <c r="S329" i="1"/>
  <c r="T329" i="1"/>
  <c r="V329" i="1"/>
  <c r="W329" i="1"/>
  <c r="X329" i="1"/>
  <c r="Y329" i="1"/>
  <c r="Z329" i="1"/>
  <c r="AB329" i="1"/>
  <c r="S330" i="1"/>
  <c r="T330" i="1"/>
  <c r="V330" i="1"/>
  <c r="W330" i="1"/>
  <c r="X330" i="1"/>
  <c r="Y330" i="1"/>
  <c r="Z330" i="1"/>
  <c r="AB330" i="1"/>
  <c r="S331" i="1"/>
  <c r="T331" i="1"/>
  <c r="V331" i="1"/>
  <c r="W331" i="1"/>
  <c r="X331" i="1"/>
  <c r="Y331" i="1"/>
  <c r="Z331" i="1"/>
  <c r="AB331" i="1"/>
  <c r="S332" i="1"/>
  <c r="T332" i="1"/>
  <c r="V332" i="1"/>
  <c r="W332" i="1"/>
  <c r="X332" i="1"/>
  <c r="Y332" i="1"/>
  <c r="Z332" i="1"/>
  <c r="AB332" i="1"/>
  <c r="S333" i="1"/>
  <c r="T333" i="1"/>
  <c r="V333" i="1"/>
  <c r="W333" i="1"/>
  <c r="X333" i="1"/>
  <c r="Y333" i="1"/>
  <c r="Z333" i="1"/>
  <c r="AB333" i="1"/>
  <c r="S334" i="1"/>
  <c r="T334" i="1"/>
  <c r="V334" i="1"/>
  <c r="W334" i="1"/>
  <c r="X334" i="1"/>
  <c r="Y334" i="1"/>
  <c r="Z334" i="1"/>
  <c r="AB334" i="1"/>
  <c r="S335" i="1"/>
  <c r="T335" i="1"/>
  <c r="V335" i="1"/>
  <c r="W335" i="1"/>
  <c r="X335" i="1"/>
  <c r="Y335" i="1"/>
  <c r="Z335" i="1"/>
  <c r="AB335" i="1"/>
  <c r="S336" i="1"/>
  <c r="T336" i="1"/>
  <c r="V336" i="1"/>
  <c r="W336" i="1"/>
  <c r="X336" i="1"/>
  <c r="Y336" i="1"/>
  <c r="Z336" i="1"/>
  <c r="AB336" i="1"/>
  <c r="S337" i="1"/>
  <c r="T337" i="1"/>
  <c r="V337" i="1"/>
  <c r="W337" i="1"/>
  <c r="X337" i="1"/>
  <c r="Y337" i="1"/>
  <c r="Z337" i="1"/>
  <c r="AB337" i="1"/>
  <c r="S338" i="1"/>
  <c r="T338" i="1"/>
  <c r="V338" i="1"/>
  <c r="W338" i="1"/>
  <c r="X338" i="1"/>
  <c r="Y338" i="1"/>
  <c r="Z338" i="1"/>
  <c r="AB338" i="1"/>
  <c r="S339" i="1"/>
  <c r="T339" i="1"/>
  <c r="V339" i="1"/>
  <c r="W339" i="1"/>
  <c r="X339" i="1"/>
  <c r="Y339" i="1"/>
  <c r="Z339" i="1"/>
  <c r="AB339" i="1"/>
  <c r="AC339" i="1"/>
  <c r="S340" i="1"/>
  <c r="T340" i="1"/>
  <c r="V340" i="1"/>
  <c r="W340" i="1"/>
  <c r="X340" i="1"/>
  <c r="Y340" i="1"/>
  <c r="Z340" i="1"/>
  <c r="AB340" i="1"/>
  <c r="S341" i="1"/>
  <c r="T341" i="1"/>
  <c r="V341" i="1"/>
  <c r="W341" i="1"/>
  <c r="X341" i="1"/>
  <c r="Y341" i="1"/>
  <c r="Z341" i="1"/>
  <c r="AB341" i="1"/>
  <c r="AC341" i="1"/>
  <c r="S342" i="1"/>
  <c r="T342" i="1"/>
  <c r="V342" i="1"/>
  <c r="W342" i="1"/>
  <c r="X342" i="1"/>
  <c r="Y342" i="1"/>
  <c r="Z342" i="1"/>
  <c r="AB342" i="1"/>
  <c r="AC342" i="1"/>
  <c r="S343" i="1"/>
  <c r="T343" i="1"/>
  <c r="V343" i="1"/>
  <c r="W343" i="1"/>
  <c r="X343" i="1"/>
  <c r="Y343" i="1"/>
  <c r="Z343" i="1"/>
  <c r="AB343" i="1"/>
  <c r="S344" i="1"/>
  <c r="T344" i="1"/>
  <c r="V344" i="1"/>
  <c r="W344" i="1"/>
  <c r="X344" i="1"/>
  <c r="Y344" i="1"/>
  <c r="Z344" i="1"/>
  <c r="AB344" i="1"/>
  <c r="S345" i="1"/>
  <c r="T345" i="1"/>
  <c r="V345" i="1"/>
  <c r="W345" i="1"/>
  <c r="X345" i="1"/>
  <c r="Y345" i="1"/>
  <c r="Z345" i="1"/>
  <c r="AB345" i="1"/>
  <c r="S346" i="1"/>
  <c r="T346" i="1"/>
  <c r="V346" i="1"/>
  <c r="W346" i="1"/>
  <c r="X346" i="1"/>
  <c r="Y346" i="1"/>
  <c r="Z346" i="1"/>
  <c r="AB346" i="1"/>
  <c r="S347" i="1"/>
  <c r="T347" i="1"/>
  <c r="V347" i="1"/>
  <c r="W347" i="1"/>
  <c r="X347" i="1"/>
  <c r="Y347" i="1"/>
  <c r="Z347" i="1"/>
  <c r="AB347" i="1"/>
  <c r="S348" i="1"/>
  <c r="T348" i="1"/>
  <c r="V348" i="1"/>
  <c r="W348" i="1"/>
  <c r="X348" i="1"/>
  <c r="Y348" i="1"/>
  <c r="Z348" i="1"/>
  <c r="AB348" i="1"/>
  <c r="S349" i="1"/>
  <c r="T349" i="1"/>
  <c r="V349" i="1"/>
  <c r="W349" i="1"/>
  <c r="X349" i="1"/>
  <c r="Y349" i="1"/>
  <c r="Z349" i="1"/>
  <c r="AB349" i="1"/>
  <c r="S350" i="1"/>
  <c r="T350" i="1"/>
  <c r="V350" i="1"/>
  <c r="W350" i="1"/>
  <c r="X350" i="1"/>
  <c r="Y350" i="1"/>
  <c r="Z350" i="1"/>
  <c r="AB350" i="1"/>
  <c r="S351" i="1"/>
  <c r="T351" i="1"/>
  <c r="V351" i="1"/>
  <c r="W351" i="1"/>
  <c r="X351" i="1"/>
  <c r="Y351" i="1"/>
  <c r="Z351" i="1"/>
  <c r="AB351" i="1"/>
  <c r="S352" i="1"/>
  <c r="T352" i="1"/>
  <c r="V352" i="1"/>
  <c r="W352" i="1"/>
  <c r="X352" i="1"/>
  <c r="Y352" i="1"/>
  <c r="Z352" i="1"/>
  <c r="AB352" i="1"/>
  <c r="S353" i="1"/>
  <c r="T353" i="1"/>
  <c r="V353" i="1"/>
  <c r="W353" i="1"/>
  <c r="X353" i="1"/>
  <c r="Y353" i="1"/>
  <c r="Z353" i="1"/>
  <c r="AB353" i="1"/>
  <c r="S354" i="1"/>
  <c r="T354" i="1"/>
  <c r="V354" i="1"/>
  <c r="W354" i="1"/>
  <c r="X354" i="1"/>
  <c r="Y354" i="1"/>
  <c r="Z354" i="1"/>
  <c r="AB354" i="1"/>
  <c r="S355" i="1"/>
  <c r="T355" i="1"/>
  <c r="V355" i="1"/>
  <c r="W355" i="1"/>
  <c r="X355" i="1"/>
  <c r="Y355" i="1"/>
  <c r="Z355" i="1"/>
  <c r="AB355" i="1"/>
  <c r="S356" i="1"/>
  <c r="T356" i="1"/>
  <c r="V356" i="1"/>
  <c r="W356" i="1"/>
  <c r="X356" i="1"/>
  <c r="Y356" i="1"/>
  <c r="Z356" i="1"/>
  <c r="AB356" i="1"/>
  <c r="S357" i="1"/>
  <c r="T357" i="1"/>
  <c r="V357" i="1"/>
  <c r="W357" i="1"/>
  <c r="X357" i="1"/>
  <c r="Y357" i="1"/>
  <c r="Z357" i="1"/>
  <c r="AB357" i="1"/>
  <c r="S358" i="1"/>
  <c r="T358" i="1"/>
  <c r="V358" i="1"/>
  <c r="W358" i="1"/>
  <c r="X358" i="1"/>
  <c r="Y358" i="1"/>
  <c r="Z358" i="1"/>
  <c r="AB358" i="1"/>
  <c r="S359" i="1"/>
  <c r="T359" i="1"/>
  <c r="V359" i="1"/>
  <c r="W359" i="1"/>
  <c r="X359" i="1"/>
  <c r="Y359" i="1"/>
  <c r="Z359" i="1"/>
  <c r="AB359" i="1"/>
  <c r="S360" i="1"/>
  <c r="T360" i="1"/>
  <c r="V360" i="1"/>
  <c r="W360" i="1"/>
  <c r="X360" i="1"/>
  <c r="Y360" i="1"/>
  <c r="Z360" i="1"/>
  <c r="AB360" i="1"/>
  <c r="S361" i="1"/>
  <c r="T361" i="1"/>
  <c r="V361" i="1"/>
  <c r="W361" i="1"/>
  <c r="X361" i="1"/>
  <c r="Y361" i="1"/>
  <c r="Z361" i="1"/>
  <c r="AB361" i="1"/>
  <c r="S362" i="1"/>
  <c r="T362" i="1"/>
  <c r="V362" i="1"/>
  <c r="W362" i="1"/>
  <c r="X362" i="1"/>
  <c r="Y362" i="1"/>
  <c r="Z362" i="1"/>
  <c r="AB362" i="1"/>
  <c r="S363" i="1"/>
  <c r="T363" i="1"/>
  <c r="V363" i="1"/>
  <c r="W363" i="1"/>
  <c r="X363" i="1"/>
  <c r="Y363" i="1"/>
  <c r="Z363" i="1"/>
  <c r="AB363" i="1"/>
  <c r="S364" i="1"/>
  <c r="T364" i="1"/>
  <c r="V364" i="1"/>
  <c r="W364" i="1"/>
  <c r="X364" i="1"/>
  <c r="Y364" i="1"/>
  <c r="Z364" i="1"/>
  <c r="AB364" i="1"/>
  <c r="S365" i="1"/>
  <c r="T365" i="1"/>
  <c r="V365" i="1"/>
  <c r="W365" i="1"/>
  <c r="X365" i="1"/>
  <c r="Y365" i="1"/>
  <c r="Z365" i="1"/>
  <c r="AB365" i="1"/>
  <c r="S366" i="1"/>
  <c r="T366" i="1"/>
  <c r="V366" i="1"/>
  <c r="W366" i="1"/>
  <c r="X366" i="1"/>
  <c r="Y366" i="1"/>
  <c r="Z366" i="1"/>
  <c r="AB366" i="1"/>
  <c r="S367" i="1"/>
  <c r="T367" i="1"/>
  <c r="V367" i="1"/>
  <c r="W367" i="1"/>
  <c r="X367" i="1"/>
  <c r="Y367" i="1"/>
  <c r="Z367" i="1"/>
  <c r="AB367" i="1"/>
  <c r="S368" i="1"/>
  <c r="T368" i="1"/>
  <c r="V368" i="1"/>
  <c r="W368" i="1"/>
  <c r="X368" i="1"/>
  <c r="Y368" i="1"/>
  <c r="Z368" i="1"/>
  <c r="AB368" i="1"/>
  <c r="S369" i="1"/>
  <c r="T369" i="1"/>
  <c r="V369" i="1"/>
  <c r="W369" i="1"/>
  <c r="X369" i="1"/>
  <c r="Y369" i="1"/>
  <c r="Z369" i="1"/>
  <c r="AB369" i="1"/>
  <c r="S370" i="1"/>
  <c r="T370" i="1"/>
  <c r="V370" i="1"/>
  <c r="W370" i="1"/>
  <c r="X370" i="1"/>
  <c r="Y370" i="1"/>
  <c r="Z370" i="1"/>
  <c r="AB370" i="1"/>
  <c r="S371" i="1"/>
  <c r="T371" i="1"/>
  <c r="V371" i="1"/>
  <c r="W371" i="1"/>
  <c r="X371" i="1"/>
  <c r="Y371" i="1"/>
  <c r="Z371" i="1"/>
  <c r="AB371" i="1"/>
  <c r="S372" i="1"/>
  <c r="T372" i="1"/>
  <c r="V372" i="1"/>
  <c r="W372" i="1"/>
  <c r="X372" i="1"/>
  <c r="Y372" i="1"/>
  <c r="Z372" i="1"/>
  <c r="AB372" i="1"/>
  <c r="S373" i="1"/>
  <c r="T373" i="1"/>
  <c r="V373" i="1"/>
  <c r="W373" i="1"/>
  <c r="X373" i="1"/>
  <c r="Y373" i="1"/>
  <c r="Z373" i="1"/>
  <c r="AB373" i="1"/>
  <c r="S374" i="1"/>
  <c r="T374" i="1"/>
  <c r="V374" i="1"/>
  <c r="W374" i="1"/>
  <c r="X374" i="1"/>
  <c r="Y374" i="1"/>
  <c r="Z374" i="1"/>
  <c r="AB374" i="1"/>
  <c r="S375" i="1"/>
  <c r="T375" i="1"/>
  <c r="V375" i="1"/>
  <c r="W375" i="1"/>
  <c r="X375" i="1"/>
  <c r="Y375" i="1"/>
  <c r="Z375" i="1"/>
  <c r="AB375" i="1"/>
  <c r="S376" i="1"/>
  <c r="T376" i="1"/>
  <c r="V376" i="1"/>
  <c r="W376" i="1"/>
  <c r="X376" i="1"/>
  <c r="Y376" i="1"/>
  <c r="Z376" i="1"/>
  <c r="AB376" i="1"/>
  <c r="S377" i="1"/>
  <c r="T377" i="1"/>
  <c r="V377" i="1"/>
  <c r="W377" i="1"/>
  <c r="X377" i="1"/>
  <c r="Y377" i="1"/>
  <c r="Z377" i="1"/>
  <c r="AB377" i="1"/>
  <c r="S378" i="1"/>
  <c r="T378" i="1"/>
  <c r="V378" i="1"/>
  <c r="W378" i="1"/>
  <c r="X378" i="1"/>
  <c r="Y378" i="1"/>
  <c r="Z378" i="1"/>
  <c r="AB378" i="1"/>
  <c r="S379" i="1"/>
  <c r="T379" i="1"/>
  <c r="V379" i="1"/>
  <c r="W379" i="1"/>
  <c r="X379" i="1"/>
  <c r="Y379" i="1"/>
  <c r="Z379" i="1"/>
  <c r="AB379" i="1"/>
  <c r="S380" i="1"/>
  <c r="T380" i="1"/>
  <c r="V380" i="1"/>
  <c r="W380" i="1"/>
  <c r="X380" i="1"/>
  <c r="Y380" i="1"/>
  <c r="Z380" i="1"/>
  <c r="AB380" i="1"/>
  <c r="S381" i="1"/>
  <c r="T381" i="1"/>
  <c r="V381" i="1"/>
  <c r="W381" i="1"/>
  <c r="X381" i="1"/>
  <c r="Y381" i="1"/>
  <c r="Z381" i="1"/>
  <c r="AB381" i="1"/>
  <c r="S382" i="1"/>
  <c r="T382" i="1"/>
  <c r="V382" i="1"/>
  <c r="W382" i="1"/>
  <c r="X382" i="1"/>
  <c r="Y382" i="1"/>
  <c r="Z382" i="1"/>
  <c r="AB382" i="1"/>
  <c r="S383" i="1"/>
  <c r="T383" i="1"/>
  <c r="V383" i="1"/>
  <c r="W383" i="1"/>
  <c r="X383" i="1"/>
  <c r="Y383" i="1"/>
  <c r="Z383" i="1"/>
  <c r="AB383" i="1"/>
  <c r="S384" i="1"/>
  <c r="T384" i="1"/>
  <c r="V384" i="1"/>
  <c r="W384" i="1"/>
  <c r="X384" i="1"/>
  <c r="Y384" i="1"/>
  <c r="Z384" i="1"/>
  <c r="AB384" i="1"/>
  <c r="S385" i="1"/>
  <c r="T385" i="1"/>
  <c r="V385" i="1"/>
  <c r="W385" i="1"/>
  <c r="X385" i="1"/>
  <c r="Y385" i="1"/>
  <c r="Z385" i="1"/>
  <c r="AB385" i="1"/>
  <c r="S386" i="1"/>
  <c r="T386" i="1"/>
  <c r="V386" i="1"/>
  <c r="W386" i="1"/>
  <c r="X386" i="1"/>
  <c r="Y386" i="1"/>
  <c r="Z386" i="1"/>
  <c r="AB386" i="1"/>
  <c r="S387" i="1"/>
  <c r="T387" i="1"/>
  <c r="V387" i="1"/>
  <c r="W387" i="1"/>
  <c r="X387" i="1"/>
  <c r="Y387" i="1"/>
  <c r="Z387" i="1"/>
  <c r="AB387" i="1"/>
  <c r="AC387" i="1"/>
  <c r="S388" i="1"/>
  <c r="T388" i="1"/>
  <c r="V388" i="1"/>
  <c r="W388" i="1"/>
  <c r="X388" i="1"/>
  <c r="Y388" i="1"/>
  <c r="Z388" i="1"/>
  <c r="AB388" i="1"/>
  <c r="AC388" i="1"/>
  <c r="S389" i="1"/>
  <c r="T389" i="1"/>
  <c r="V389" i="1"/>
  <c r="W389" i="1"/>
  <c r="X389" i="1"/>
  <c r="Y389" i="1"/>
  <c r="Z389" i="1"/>
  <c r="AB389" i="1"/>
  <c r="AC389" i="1"/>
  <c r="S390" i="1"/>
  <c r="T390" i="1"/>
  <c r="V390" i="1"/>
  <c r="W390" i="1"/>
  <c r="X390" i="1"/>
  <c r="Y390" i="1"/>
  <c r="Z390" i="1"/>
  <c r="AB390" i="1"/>
  <c r="S391" i="1"/>
  <c r="T391" i="1"/>
  <c r="V391" i="1"/>
  <c r="W391" i="1"/>
  <c r="X391" i="1"/>
  <c r="Y391" i="1"/>
  <c r="Z391" i="1"/>
  <c r="AB391" i="1"/>
  <c r="S392" i="1"/>
  <c r="T392" i="1"/>
  <c r="V392" i="1"/>
  <c r="W392" i="1"/>
  <c r="X392" i="1"/>
  <c r="Y392" i="1"/>
  <c r="Z392" i="1"/>
  <c r="AB392" i="1"/>
  <c r="S393" i="1"/>
  <c r="T393" i="1"/>
  <c r="V393" i="1"/>
  <c r="W393" i="1"/>
  <c r="X393" i="1"/>
  <c r="Y393" i="1"/>
  <c r="Z393" i="1"/>
  <c r="AB393" i="1"/>
  <c r="S394" i="1"/>
  <c r="T394" i="1"/>
  <c r="V394" i="1"/>
  <c r="W394" i="1"/>
  <c r="X394" i="1"/>
  <c r="Y394" i="1"/>
  <c r="Z394" i="1"/>
  <c r="AB394" i="1"/>
  <c r="S395" i="1"/>
  <c r="T395" i="1"/>
  <c r="V395" i="1"/>
  <c r="W395" i="1"/>
  <c r="X395" i="1"/>
  <c r="Y395" i="1"/>
  <c r="Z395" i="1"/>
  <c r="AB395" i="1"/>
  <c r="S396" i="1"/>
  <c r="T396" i="1"/>
  <c r="V396" i="1"/>
  <c r="W396" i="1"/>
  <c r="X396" i="1"/>
  <c r="Y396" i="1"/>
  <c r="Z396" i="1"/>
  <c r="AB396" i="1"/>
  <c r="AC396" i="1"/>
  <c r="S397" i="1"/>
  <c r="T397" i="1"/>
  <c r="V397" i="1"/>
  <c r="W397" i="1"/>
  <c r="X397" i="1"/>
  <c r="Y397" i="1"/>
  <c r="Z397" i="1"/>
  <c r="AB397" i="1"/>
  <c r="AC397" i="1"/>
  <c r="S398" i="1"/>
  <c r="T398" i="1"/>
  <c r="V398" i="1"/>
  <c r="W398" i="1"/>
  <c r="X398" i="1"/>
  <c r="Y398" i="1"/>
  <c r="Z398" i="1"/>
  <c r="AB398" i="1"/>
  <c r="AC398" i="1"/>
  <c r="S399" i="1"/>
  <c r="T399" i="1"/>
  <c r="V399" i="1"/>
  <c r="W399" i="1"/>
  <c r="X399" i="1"/>
  <c r="Y399" i="1"/>
  <c r="Z399" i="1"/>
  <c r="AB399" i="1"/>
  <c r="AC399" i="1"/>
  <c r="S400" i="1"/>
  <c r="T400" i="1"/>
  <c r="V400" i="1"/>
  <c r="W400" i="1"/>
  <c r="X400" i="1"/>
  <c r="Y400" i="1"/>
  <c r="Z400" i="1"/>
  <c r="AB400" i="1"/>
  <c r="AC400" i="1"/>
  <c r="S401" i="1"/>
  <c r="T401" i="1"/>
  <c r="V401" i="1"/>
  <c r="W401" i="1"/>
  <c r="X401" i="1"/>
  <c r="Y401" i="1"/>
  <c r="Z401" i="1"/>
  <c r="AB401" i="1"/>
  <c r="AC401" i="1"/>
  <c r="S402" i="1"/>
  <c r="T402" i="1"/>
  <c r="V402" i="1"/>
  <c r="W402" i="1"/>
  <c r="X402" i="1"/>
  <c r="Y402" i="1"/>
  <c r="Z402" i="1"/>
  <c r="AB402" i="1"/>
  <c r="AC402" i="1"/>
  <c r="S403" i="1"/>
  <c r="T403" i="1"/>
  <c r="V403" i="1"/>
  <c r="W403" i="1"/>
  <c r="X403" i="1"/>
  <c r="Y403" i="1"/>
  <c r="Z403" i="1"/>
  <c r="AB403" i="1"/>
  <c r="S404" i="1"/>
  <c r="T404" i="1"/>
  <c r="V404" i="1"/>
  <c r="W404" i="1"/>
  <c r="X404" i="1"/>
  <c r="Y404" i="1"/>
  <c r="Z404" i="1"/>
  <c r="AB404" i="1"/>
  <c r="S405" i="1"/>
  <c r="T405" i="1"/>
  <c r="V405" i="1"/>
  <c r="W405" i="1"/>
  <c r="X405" i="1"/>
  <c r="Y405" i="1"/>
  <c r="Z405" i="1"/>
  <c r="AB405" i="1"/>
  <c r="S406" i="1"/>
  <c r="T406" i="1"/>
  <c r="V406" i="1"/>
  <c r="W406" i="1"/>
  <c r="X406" i="1"/>
  <c r="Y406" i="1"/>
  <c r="Z406" i="1"/>
  <c r="AB406" i="1"/>
  <c r="S407" i="1"/>
  <c r="T407" i="1"/>
  <c r="V407" i="1"/>
  <c r="W407" i="1"/>
  <c r="X407" i="1"/>
  <c r="Y407" i="1"/>
  <c r="Z407" i="1"/>
  <c r="AB407" i="1"/>
  <c r="S408" i="1"/>
  <c r="T408" i="1"/>
  <c r="V408" i="1"/>
  <c r="W408" i="1"/>
  <c r="X408" i="1"/>
  <c r="Y408" i="1"/>
  <c r="Z408" i="1"/>
  <c r="AB408" i="1"/>
  <c r="S409" i="1"/>
  <c r="T409" i="1"/>
  <c r="V409" i="1"/>
  <c r="W409" i="1"/>
  <c r="X409" i="1"/>
  <c r="Y409" i="1"/>
  <c r="Z409" i="1"/>
  <c r="AB409" i="1"/>
  <c r="S410" i="1"/>
  <c r="T410" i="1"/>
  <c r="V410" i="1"/>
  <c r="W410" i="1"/>
  <c r="X410" i="1"/>
  <c r="Y410" i="1"/>
  <c r="Z410" i="1"/>
  <c r="AB410" i="1"/>
  <c r="S411" i="1"/>
  <c r="T411" i="1"/>
  <c r="V411" i="1"/>
  <c r="W411" i="1"/>
  <c r="X411" i="1"/>
  <c r="Y411" i="1"/>
  <c r="Z411" i="1"/>
  <c r="AB411" i="1"/>
  <c r="S412" i="1"/>
  <c r="T412" i="1"/>
  <c r="V412" i="1"/>
  <c r="W412" i="1"/>
  <c r="X412" i="1"/>
  <c r="Y412" i="1"/>
  <c r="Z412" i="1"/>
  <c r="AB412" i="1"/>
  <c r="S413" i="1"/>
  <c r="T413" i="1"/>
  <c r="V413" i="1"/>
  <c r="W413" i="1"/>
  <c r="X413" i="1"/>
  <c r="Y413" i="1"/>
  <c r="Z413" i="1"/>
  <c r="AB413" i="1"/>
  <c r="S414" i="1"/>
  <c r="T414" i="1"/>
  <c r="V414" i="1"/>
  <c r="W414" i="1"/>
  <c r="X414" i="1"/>
  <c r="Y414" i="1"/>
  <c r="Z414" i="1"/>
  <c r="AB414" i="1"/>
  <c r="S415" i="1"/>
  <c r="T415" i="1"/>
  <c r="V415" i="1"/>
  <c r="W415" i="1"/>
  <c r="X415" i="1"/>
  <c r="Y415" i="1"/>
  <c r="Z415" i="1"/>
  <c r="AB415" i="1"/>
  <c r="S416" i="1"/>
  <c r="T416" i="1"/>
  <c r="V416" i="1"/>
  <c r="W416" i="1"/>
  <c r="X416" i="1"/>
  <c r="Y416" i="1"/>
  <c r="Z416" i="1"/>
  <c r="AB416" i="1"/>
  <c r="S417" i="1"/>
  <c r="T417" i="1"/>
  <c r="V417" i="1"/>
  <c r="X417" i="1"/>
  <c r="S418" i="1"/>
  <c r="T418" i="1"/>
  <c r="V418" i="1"/>
  <c r="W418" i="1"/>
  <c r="X418" i="1"/>
  <c r="Y418" i="1"/>
  <c r="Z418" i="1"/>
  <c r="AB418" i="1"/>
  <c r="S419" i="1"/>
  <c r="T419" i="1"/>
  <c r="V419" i="1"/>
  <c r="W419" i="1"/>
  <c r="X419" i="1"/>
  <c r="Y419" i="1"/>
  <c r="Z419" i="1"/>
  <c r="AB419" i="1"/>
  <c r="S420" i="1"/>
  <c r="T420" i="1"/>
  <c r="V420" i="1"/>
  <c r="W420" i="1"/>
  <c r="X420" i="1"/>
  <c r="Y420" i="1"/>
  <c r="Z420" i="1"/>
  <c r="AB420" i="1"/>
  <c r="S421" i="1"/>
  <c r="T421" i="1"/>
  <c r="V421" i="1"/>
  <c r="W421" i="1"/>
  <c r="X421" i="1"/>
  <c r="Y421" i="1"/>
  <c r="Z421" i="1"/>
  <c r="AB421" i="1"/>
  <c r="S422" i="1"/>
  <c r="T422" i="1"/>
  <c r="V422" i="1"/>
  <c r="W422" i="1"/>
  <c r="X422" i="1"/>
  <c r="Y422" i="1"/>
  <c r="Z422" i="1"/>
  <c r="AB422" i="1"/>
  <c r="S423" i="1"/>
  <c r="T423" i="1"/>
  <c r="V423" i="1"/>
  <c r="W423" i="1"/>
  <c r="X423" i="1"/>
  <c r="Y423" i="1"/>
  <c r="Z423" i="1"/>
  <c r="AB423" i="1"/>
  <c r="S424" i="1"/>
  <c r="T424" i="1"/>
  <c r="V424" i="1"/>
  <c r="W424" i="1"/>
  <c r="X424" i="1"/>
  <c r="Y424" i="1"/>
  <c r="Z424" i="1"/>
  <c r="AB424" i="1"/>
  <c r="S425" i="1"/>
  <c r="T425" i="1"/>
  <c r="V425" i="1"/>
  <c r="W425" i="1"/>
  <c r="X425" i="1"/>
  <c r="Y425" i="1"/>
  <c r="Z425" i="1"/>
  <c r="AB425" i="1"/>
  <c r="S426" i="1"/>
  <c r="T426" i="1"/>
  <c r="V426" i="1"/>
  <c r="W426" i="1"/>
  <c r="X426" i="1"/>
  <c r="Y426" i="1"/>
  <c r="Z426" i="1"/>
  <c r="AB426" i="1"/>
  <c r="S427" i="1"/>
  <c r="T427" i="1"/>
  <c r="S428" i="1"/>
  <c r="T428" i="1"/>
  <c r="V428" i="1"/>
  <c r="W428" i="1"/>
  <c r="X428" i="1"/>
  <c r="Y428" i="1"/>
  <c r="Z428" i="1"/>
  <c r="AB428" i="1"/>
  <c r="S429" i="1"/>
  <c r="T429" i="1"/>
  <c r="V429" i="1"/>
  <c r="W429" i="1"/>
  <c r="X429" i="1"/>
  <c r="Y429" i="1"/>
  <c r="Z429" i="1"/>
  <c r="AB429" i="1"/>
  <c r="S430" i="1"/>
  <c r="T430" i="1"/>
  <c r="V430" i="1"/>
  <c r="W430" i="1"/>
  <c r="X430" i="1"/>
  <c r="Y430" i="1"/>
  <c r="Z430" i="1"/>
  <c r="AB430" i="1"/>
  <c r="S431" i="1"/>
  <c r="T431" i="1"/>
  <c r="V431" i="1"/>
  <c r="W431" i="1"/>
  <c r="X431" i="1"/>
  <c r="Y431" i="1"/>
  <c r="Z431" i="1"/>
  <c r="AB431" i="1"/>
  <c r="S432" i="1"/>
  <c r="T432" i="1"/>
  <c r="V432" i="1"/>
  <c r="W432" i="1"/>
  <c r="X432" i="1"/>
  <c r="Y432" i="1"/>
  <c r="Z432" i="1"/>
  <c r="AB432" i="1"/>
  <c r="S433" i="1"/>
  <c r="T433" i="1"/>
  <c r="V433" i="1"/>
  <c r="W433" i="1"/>
  <c r="X433" i="1"/>
  <c r="Y433" i="1"/>
  <c r="Z433" i="1"/>
  <c r="AB433" i="1"/>
  <c r="S434" i="1"/>
  <c r="T434" i="1"/>
  <c r="V434" i="1"/>
  <c r="W434" i="1"/>
  <c r="X434" i="1"/>
  <c r="Y434" i="1"/>
  <c r="Z434" i="1"/>
  <c r="AB434" i="1"/>
  <c r="S435" i="1"/>
  <c r="T435" i="1"/>
  <c r="V435" i="1"/>
  <c r="W435" i="1"/>
  <c r="X435" i="1"/>
  <c r="Y435" i="1"/>
  <c r="Z435" i="1"/>
  <c r="AB435" i="1"/>
  <c r="S436" i="1"/>
  <c r="T436" i="1"/>
  <c r="V436" i="1"/>
  <c r="W436" i="1"/>
  <c r="X436" i="1"/>
  <c r="Y436" i="1"/>
  <c r="Z436" i="1"/>
  <c r="AB436" i="1"/>
  <c r="S437" i="1"/>
  <c r="T437" i="1"/>
  <c r="V437" i="1"/>
  <c r="W437" i="1"/>
  <c r="X437" i="1"/>
  <c r="Y437" i="1"/>
  <c r="Z437" i="1"/>
  <c r="AB437" i="1"/>
  <c r="S438" i="1"/>
  <c r="T438" i="1"/>
  <c r="V438" i="1"/>
  <c r="X438" i="1"/>
  <c r="Y438" i="1"/>
  <c r="AB438" i="1"/>
  <c r="S439" i="1"/>
  <c r="T439" i="1"/>
  <c r="V439" i="1"/>
  <c r="W439" i="1"/>
  <c r="X439" i="1"/>
  <c r="Y439" i="1"/>
  <c r="Z439" i="1"/>
  <c r="AB439" i="1"/>
  <c r="S440" i="1"/>
  <c r="T440" i="1"/>
  <c r="V440" i="1"/>
  <c r="W440" i="1"/>
  <c r="X440" i="1"/>
  <c r="Y440" i="1"/>
  <c r="Z440" i="1"/>
  <c r="AB440" i="1"/>
  <c r="S441" i="1"/>
  <c r="T441" i="1"/>
  <c r="V441" i="1"/>
  <c r="W441" i="1"/>
  <c r="X441" i="1"/>
  <c r="Y441" i="1"/>
  <c r="Z441" i="1"/>
  <c r="AB441" i="1"/>
  <c r="S442" i="1"/>
  <c r="T442" i="1"/>
  <c r="V442" i="1"/>
  <c r="W442" i="1"/>
  <c r="X442" i="1"/>
  <c r="Y442" i="1"/>
  <c r="Z442" i="1"/>
  <c r="AB442" i="1"/>
  <c r="S443" i="1"/>
  <c r="T443" i="1"/>
  <c r="V443" i="1"/>
  <c r="W443" i="1"/>
  <c r="X443" i="1"/>
  <c r="Y443" i="1"/>
  <c r="Z443" i="1"/>
  <c r="AB443" i="1"/>
  <c r="S444" i="1"/>
  <c r="T444" i="1"/>
  <c r="V444" i="1"/>
  <c r="W444" i="1"/>
  <c r="X444" i="1"/>
  <c r="Y444" i="1"/>
  <c r="Z444" i="1"/>
  <c r="AB444" i="1"/>
  <c r="S445" i="1"/>
  <c r="T445" i="1"/>
  <c r="V445" i="1"/>
  <c r="W445" i="1"/>
  <c r="X445" i="1"/>
  <c r="Y445" i="1"/>
  <c r="Z445" i="1"/>
  <c r="AB445" i="1"/>
  <c r="S446" i="1"/>
  <c r="T446" i="1"/>
  <c r="V446" i="1"/>
  <c r="W446" i="1"/>
  <c r="X446" i="1"/>
  <c r="Y446" i="1"/>
  <c r="Z446" i="1"/>
  <c r="AB446" i="1"/>
  <c r="S447" i="1"/>
  <c r="T447" i="1"/>
  <c r="V447" i="1"/>
  <c r="W447" i="1"/>
  <c r="X447" i="1"/>
  <c r="Y447" i="1"/>
  <c r="Z447" i="1"/>
  <c r="AB447" i="1"/>
  <c r="S448" i="1"/>
  <c r="T448" i="1"/>
  <c r="V448" i="1"/>
  <c r="W448" i="1"/>
  <c r="X448" i="1"/>
  <c r="Y448" i="1"/>
  <c r="Z448" i="1"/>
  <c r="AB448" i="1"/>
  <c r="S449" i="1"/>
  <c r="T449" i="1"/>
  <c r="V449" i="1"/>
  <c r="W449" i="1"/>
  <c r="X449" i="1"/>
  <c r="Y449" i="1"/>
  <c r="Z449" i="1"/>
  <c r="AB449" i="1"/>
  <c r="S450" i="1"/>
  <c r="T450" i="1"/>
  <c r="V450" i="1"/>
  <c r="X450" i="1"/>
  <c r="Y450" i="1"/>
  <c r="AB450" i="1"/>
  <c r="S451" i="1"/>
  <c r="T451" i="1"/>
  <c r="V451" i="1"/>
  <c r="W451" i="1"/>
  <c r="X451" i="1"/>
  <c r="Y451" i="1"/>
  <c r="Z451" i="1"/>
  <c r="AB451" i="1"/>
  <c r="AC451" i="1"/>
  <c r="S452" i="1"/>
  <c r="T452" i="1"/>
  <c r="V452" i="1"/>
  <c r="W452" i="1"/>
  <c r="X452" i="1"/>
  <c r="Y452" i="1"/>
  <c r="Z452" i="1"/>
  <c r="AB452" i="1"/>
  <c r="AC452" i="1"/>
  <c r="S453" i="1"/>
  <c r="T453" i="1"/>
  <c r="V453" i="1"/>
  <c r="W453" i="1"/>
  <c r="X453" i="1"/>
  <c r="Y453" i="1"/>
  <c r="Z453" i="1"/>
  <c r="AB453" i="1"/>
  <c r="AC453" i="1"/>
  <c r="S454" i="1"/>
  <c r="T454" i="1"/>
  <c r="S455" i="1"/>
  <c r="T455" i="1"/>
  <c r="S456" i="1"/>
  <c r="T456" i="1"/>
  <c r="S457" i="1"/>
  <c r="T457" i="1"/>
  <c r="V457" i="1"/>
  <c r="W457" i="1"/>
  <c r="X457" i="1"/>
  <c r="Y457" i="1"/>
  <c r="Z457" i="1"/>
  <c r="AB457" i="1"/>
  <c r="AC457" i="1"/>
  <c r="S458" i="1"/>
  <c r="T458" i="1"/>
  <c r="S459" i="1"/>
  <c r="T459" i="1"/>
  <c r="V459" i="1"/>
  <c r="W459" i="1"/>
  <c r="X459" i="1"/>
  <c r="Y459" i="1"/>
  <c r="Z459" i="1"/>
  <c r="AB459" i="1"/>
  <c r="AC459" i="1"/>
  <c r="S460" i="1"/>
  <c r="T460" i="1"/>
  <c r="V460" i="1"/>
  <c r="W460" i="1"/>
  <c r="X460" i="1"/>
  <c r="Y460" i="1"/>
  <c r="Z460" i="1"/>
  <c r="AB460" i="1"/>
  <c r="AC460" i="1"/>
  <c r="S461" i="1"/>
  <c r="T461" i="1"/>
  <c r="V461" i="1"/>
  <c r="W461" i="1"/>
  <c r="X461" i="1"/>
  <c r="Y461" i="1"/>
  <c r="Z461" i="1"/>
  <c r="AB461" i="1"/>
  <c r="S462" i="1"/>
  <c r="T462" i="1"/>
  <c r="V462" i="1"/>
  <c r="W462" i="1"/>
  <c r="X462" i="1"/>
  <c r="Y462" i="1"/>
  <c r="Z462" i="1"/>
  <c r="AB462" i="1"/>
  <c r="S463" i="1"/>
  <c r="T463" i="1"/>
  <c r="V463" i="1"/>
  <c r="W463" i="1"/>
  <c r="X463" i="1"/>
  <c r="Y463" i="1"/>
  <c r="Z463" i="1"/>
  <c r="AB463" i="1"/>
  <c r="AC463" i="1"/>
  <c r="S464" i="1"/>
  <c r="T464" i="1"/>
  <c r="V464" i="1"/>
  <c r="W464" i="1"/>
  <c r="X464" i="1"/>
  <c r="Y464" i="1"/>
  <c r="Z464" i="1"/>
  <c r="AB464" i="1"/>
  <c r="AC464" i="1"/>
  <c r="S465" i="1"/>
  <c r="T465" i="1"/>
  <c r="V465" i="1"/>
  <c r="W465" i="1"/>
  <c r="X465" i="1"/>
  <c r="Y465" i="1"/>
  <c r="Z465" i="1"/>
  <c r="AB465" i="1"/>
  <c r="AC465" i="1"/>
  <c r="S466" i="1"/>
  <c r="T466" i="1"/>
  <c r="V466" i="1"/>
  <c r="W466" i="1"/>
  <c r="X466" i="1"/>
  <c r="Y466" i="1"/>
  <c r="Z466" i="1"/>
  <c r="AB466" i="1"/>
  <c r="AC466" i="1"/>
  <c r="S467" i="1"/>
  <c r="T467" i="1"/>
  <c r="V467" i="1"/>
  <c r="W467" i="1"/>
  <c r="X467" i="1"/>
  <c r="Y467" i="1"/>
  <c r="Z467" i="1"/>
  <c r="AB467" i="1"/>
  <c r="AC467" i="1"/>
  <c r="S468" i="1"/>
  <c r="T468" i="1"/>
  <c r="V468" i="1"/>
  <c r="W468" i="1"/>
  <c r="X468" i="1"/>
  <c r="Y468" i="1"/>
  <c r="Z468" i="1"/>
  <c r="AB468" i="1"/>
  <c r="AC468" i="1"/>
  <c r="S469" i="1"/>
  <c r="T469" i="1"/>
  <c r="V469" i="1"/>
  <c r="W469" i="1"/>
  <c r="X469" i="1"/>
  <c r="Y469" i="1"/>
  <c r="Z469" i="1"/>
  <c r="AB469" i="1"/>
  <c r="AC469" i="1"/>
  <c r="S470" i="1"/>
  <c r="T470" i="1"/>
  <c r="V470" i="1"/>
  <c r="W470" i="1"/>
  <c r="X470" i="1"/>
  <c r="Y470" i="1"/>
  <c r="Z470" i="1"/>
  <c r="AB470" i="1"/>
  <c r="AC470" i="1"/>
  <c r="S471" i="1"/>
  <c r="T471" i="1"/>
  <c r="V471" i="1"/>
  <c r="W471" i="1"/>
  <c r="X471" i="1"/>
  <c r="Y471" i="1"/>
  <c r="Z471" i="1"/>
  <c r="AB471" i="1"/>
  <c r="AC471" i="1"/>
  <c r="S472" i="1"/>
  <c r="T472" i="1"/>
  <c r="V472" i="1"/>
  <c r="W472" i="1"/>
  <c r="X472" i="1"/>
  <c r="Y472" i="1"/>
  <c r="Z472" i="1"/>
  <c r="AB472" i="1"/>
  <c r="S473" i="1"/>
  <c r="T473" i="1"/>
  <c r="V473" i="1"/>
  <c r="W473" i="1"/>
  <c r="X473" i="1"/>
  <c r="Y473" i="1"/>
  <c r="Z473" i="1"/>
  <c r="AB473" i="1"/>
  <c r="S474" i="1"/>
  <c r="T474" i="1"/>
  <c r="V474" i="1"/>
  <c r="W474" i="1"/>
  <c r="X474" i="1"/>
  <c r="Y474" i="1"/>
  <c r="Z474" i="1"/>
  <c r="AB474" i="1"/>
  <c r="S475" i="1"/>
  <c r="T475" i="1"/>
  <c r="V475" i="1"/>
  <c r="W475" i="1"/>
  <c r="X475" i="1"/>
  <c r="Y475" i="1"/>
  <c r="Z475" i="1"/>
  <c r="AB475" i="1"/>
  <c r="S476" i="1"/>
  <c r="T476" i="1"/>
  <c r="V476" i="1"/>
  <c r="W476" i="1"/>
  <c r="X476" i="1"/>
  <c r="Y476" i="1"/>
  <c r="Z476" i="1"/>
  <c r="AB476" i="1"/>
  <c r="S477" i="1"/>
  <c r="T477" i="1"/>
  <c r="V477" i="1"/>
  <c r="W477" i="1"/>
  <c r="X477" i="1"/>
  <c r="Y477" i="1"/>
  <c r="Z477" i="1"/>
  <c r="AB477" i="1"/>
  <c r="AC477" i="1"/>
  <c r="S478" i="1"/>
  <c r="T478" i="1"/>
  <c r="V478" i="1"/>
  <c r="W478" i="1"/>
  <c r="X478" i="1"/>
  <c r="Y478" i="1"/>
  <c r="Z478" i="1"/>
  <c r="AB478" i="1"/>
  <c r="AC478" i="1"/>
  <c r="S479" i="1"/>
  <c r="T479" i="1"/>
  <c r="V479" i="1"/>
  <c r="W479" i="1"/>
  <c r="X479" i="1"/>
  <c r="Y479" i="1"/>
  <c r="Z479" i="1"/>
  <c r="AB479" i="1"/>
  <c r="AC479" i="1"/>
  <c r="S480" i="1"/>
  <c r="T480" i="1"/>
  <c r="V480" i="1"/>
  <c r="W480" i="1"/>
  <c r="X480" i="1"/>
  <c r="Y480" i="1"/>
  <c r="Z480" i="1"/>
  <c r="AB480" i="1"/>
  <c r="AC480" i="1"/>
  <c r="S481" i="1"/>
  <c r="T481" i="1"/>
  <c r="V481" i="1"/>
  <c r="X481" i="1"/>
  <c r="Y481" i="1"/>
  <c r="AB481" i="1"/>
  <c r="AC481" i="1"/>
  <c r="S482" i="1"/>
  <c r="T482" i="1"/>
  <c r="V482" i="1"/>
  <c r="W482" i="1"/>
  <c r="X482" i="1"/>
  <c r="Y482" i="1"/>
  <c r="Z482" i="1"/>
  <c r="AB482" i="1"/>
  <c r="AC482" i="1"/>
  <c r="S483" i="1"/>
  <c r="T483" i="1"/>
  <c r="V483" i="1"/>
  <c r="W483" i="1"/>
  <c r="X483" i="1"/>
  <c r="Y483" i="1"/>
  <c r="Z483" i="1"/>
  <c r="AB483" i="1"/>
  <c r="S484" i="1"/>
  <c r="T484" i="1"/>
  <c r="V484" i="1"/>
  <c r="W484" i="1"/>
  <c r="X484" i="1"/>
  <c r="Y484" i="1"/>
  <c r="Z484" i="1"/>
  <c r="AB484" i="1"/>
  <c r="S485" i="1"/>
  <c r="T485" i="1"/>
  <c r="V485" i="1"/>
  <c r="W485" i="1"/>
  <c r="X485" i="1"/>
  <c r="Y485" i="1"/>
  <c r="Z485" i="1"/>
  <c r="AB485" i="1"/>
  <c r="S486" i="1"/>
  <c r="T486" i="1"/>
  <c r="V486" i="1"/>
  <c r="W486" i="1"/>
  <c r="X486" i="1"/>
  <c r="Y486" i="1"/>
  <c r="Z486" i="1"/>
  <c r="AB486" i="1"/>
  <c r="S487" i="1"/>
  <c r="T487" i="1"/>
  <c r="V487" i="1"/>
  <c r="W487" i="1"/>
  <c r="X487" i="1"/>
  <c r="Y487" i="1"/>
  <c r="Z487" i="1"/>
  <c r="AB487" i="1"/>
  <c r="S488" i="1"/>
  <c r="T488" i="1"/>
  <c r="V488" i="1"/>
  <c r="W488" i="1"/>
  <c r="X488" i="1"/>
  <c r="Y488" i="1"/>
  <c r="Z488" i="1"/>
  <c r="AB488" i="1"/>
  <c r="S489" i="1"/>
  <c r="T489" i="1"/>
  <c r="V489" i="1"/>
  <c r="W489" i="1"/>
  <c r="X489" i="1"/>
  <c r="Y489" i="1"/>
  <c r="Z489" i="1"/>
  <c r="AB489" i="1"/>
  <c r="S490" i="1"/>
  <c r="T490" i="1"/>
  <c r="V490" i="1"/>
  <c r="W490" i="1"/>
  <c r="X490" i="1"/>
  <c r="Y490" i="1"/>
  <c r="Z490" i="1"/>
  <c r="AB490" i="1"/>
  <c r="S491" i="1"/>
  <c r="T491" i="1"/>
  <c r="V491" i="1"/>
  <c r="W491" i="1"/>
  <c r="X491" i="1"/>
  <c r="Y491" i="1"/>
  <c r="Z491" i="1"/>
  <c r="AB491" i="1"/>
  <c r="S492" i="1"/>
  <c r="T492" i="1"/>
  <c r="V492" i="1"/>
  <c r="W492" i="1"/>
  <c r="X492" i="1"/>
  <c r="Y492" i="1"/>
  <c r="Z492" i="1"/>
  <c r="AB492" i="1"/>
  <c r="S493" i="1"/>
  <c r="T493" i="1"/>
  <c r="V493" i="1"/>
  <c r="W493" i="1"/>
  <c r="X493" i="1"/>
  <c r="Y493" i="1"/>
  <c r="Z493" i="1"/>
  <c r="AB493" i="1"/>
  <c r="S494" i="1"/>
  <c r="T494" i="1"/>
  <c r="V494" i="1"/>
  <c r="W494" i="1"/>
  <c r="X494" i="1"/>
  <c r="Y494" i="1"/>
  <c r="Z494" i="1"/>
  <c r="AB494" i="1"/>
  <c r="S495" i="1"/>
  <c r="T495" i="1"/>
  <c r="V495" i="1"/>
  <c r="W495" i="1"/>
  <c r="X495" i="1"/>
  <c r="Y495" i="1"/>
  <c r="Z495" i="1"/>
  <c r="AB495" i="1"/>
  <c r="S496" i="1"/>
  <c r="T496" i="1"/>
  <c r="V496" i="1"/>
  <c r="W496" i="1"/>
  <c r="X496" i="1"/>
  <c r="Y496" i="1"/>
  <c r="Z496" i="1"/>
  <c r="AB496" i="1"/>
  <c r="S497" i="1"/>
  <c r="T497" i="1"/>
  <c r="V497" i="1"/>
  <c r="W497" i="1"/>
  <c r="X497" i="1"/>
  <c r="Y497" i="1"/>
  <c r="Z497" i="1"/>
  <c r="AB497" i="1"/>
  <c r="S498" i="1"/>
  <c r="T498" i="1"/>
  <c r="V498" i="1"/>
  <c r="W498" i="1"/>
  <c r="X498" i="1"/>
  <c r="Y498" i="1"/>
  <c r="Z498" i="1"/>
  <c r="AB498" i="1"/>
  <c r="S499" i="1"/>
  <c r="T499" i="1"/>
  <c r="V499" i="1"/>
  <c r="W499" i="1"/>
  <c r="X499" i="1"/>
  <c r="Y499" i="1"/>
  <c r="Z499" i="1"/>
  <c r="AB499" i="1"/>
  <c r="S500" i="1"/>
  <c r="T500" i="1"/>
  <c r="V500" i="1"/>
  <c r="W500" i="1"/>
  <c r="X500" i="1"/>
  <c r="Y500" i="1"/>
  <c r="Z500" i="1"/>
  <c r="AB500" i="1"/>
  <c r="S501" i="1"/>
  <c r="T501" i="1"/>
  <c r="V501" i="1"/>
  <c r="W501" i="1"/>
  <c r="X501" i="1"/>
  <c r="Y501" i="1"/>
  <c r="Z501" i="1"/>
  <c r="AB501" i="1"/>
  <c r="S502" i="1"/>
  <c r="T502" i="1"/>
  <c r="V502" i="1"/>
  <c r="W502" i="1"/>
  <c r="X502" i="1"/>
  <c r="Y502" i="1"/>
  <c r="Z502" i="1"/>
  <c r="AB502" i="1"/>
  <c r="S503" i="1"/>
  <c r="T503" i="1"/>
  <c r="V503" i="1"/>
  <c r="W503" i="1"/>
  <c r="X503" i="1"/>
  <c r="Y503" i="1"/>
  <c r="Z503" i="1"/>
  <c r="AB503" i="1"/>
  <c r="S504" i="1"/>
  <c r="T504" i="1"/>
  <c r="V504" i="1"/>
  <c r="W504" i="1"/>
  <c r="X504" i="1"/>
  <c r="Y504" i="1"/>
  <c r="Z504" i="1"/>
  <c r="AB504" i="1"/>
  <c r="S505" i="1"/>
  <c r="T505" i="1"/>
  <c r="V505" i="1"/>
  <c r="W505" i="1"/>
  <c r="X505" i="1"/>
  <c r="Y505" i="1"/>
  <c r="Z505" i="1"/>
  <c r="AB505" i="1"/>
  <c r="S506" i="1"/>
  <c r="T506" i="1"/>
  <c r="V506" i="1"/>
  <c r="W506" i="1"/>
  <c r="X506" i="1"/>
  <c r="Y506" i="1"/>
  <c r="Z506" i="1"/>
  <c r="AB506" i="1"/>
  <c r="S507" i="1"/>
  <c r="T507" i="1"/>
  <c r="V507" i="1"/>
  <c r="X507" i="1"/>
  <c r="S508" i="1"/>
  <c r="T508" i="1"/>
  <c r="V508" i="1"/>
  <c r="W508" i="1"/>
  <c r="X508" i="1"/>
  <c r="Y508" i="1"/>
  <c r="Z508" i="1"/>
  <c r="AB508" i="1"/>
  <c r="S509" i="1"/>
  <c r="T509" i="1"/>
  <c r="V509" i="1"/>
  <c r="W509" i="1"/>
  <c r="X509" i="1"/>
  <c r="Y509" i="1"/>
  <c r="Z509" i="1"/>
  <c r="AB509" i="1"/>
  <c r="S510" i="1"/>
  <c r="T510" i="1"/>
  <c r="V510" i="1"/>
  <c r="W510" i="1"/>
  <c r="X510" i="1"/>
  <c r="Y510" i="1"/>
  <c r="Z510" i="1"/>
  <c r="AB510" i="1"/>
  <c r="S511" i="1"/>
  <c r="T511" i="1"/>
  <c r="V511" i="1"/>
  <c r="W511" i="1"/>
  <c r="X511" i="1"/>
  <c r="Y511" i="1"/>
  <c r="Z511" i="1"/>
  <c r="AB511" i="1"/>
  <c r="S512" i="1"/>
  <c r="T512" i="1"/>
  <c r="V512" i="1"/>
  <c r="W512" i="1"/>
  <c r="X512" i="1"/>
  <c r="Y512" i="1"/>
  <c r="Z512" i="1"/>
  <c r="AB512" i="1"/>
  <c r="S513" i="1"/>
  <c r="T513" i="1"/>
  <c r="V513" i="1"/>
  <c r="W513" i="1"/>
  <c r="X513" i="1"/>
  <c r="Y513" i="1"/>
  <c r="Z513" i="1"/>
  <c r="AB513" i="1"/>
  <c r="S514" i="1"/>
  <c r="T514" i="1"/>
  <c r="V514" i="1"/>
  <c r="W514" i="1"/>
  <c r="X514" i="1"/>
  <c r="Y514" i="1"/>
  <c r="Z514" i="1"/>
  <c r="AB514" i="1"/>
  <c r="S515" i="1"/>
  <c r="T515" i="1"/>
  <c r="V515" i="1"/>
  <c r="W515" i="1"/>
  <c r="X515" i="1"/>
  <c r="Y515" i="1"/>
  <c r="Z515" i="1"/>
  <c r="AB515" i="1"/>
  <c r="S516" i="1"/>
  <c r="T516" i="1"/>
  <c r="V516" i="1"/>
  <c r="W516" i="1"/>
  <c r="X516" i="1"/>
  <c r="Y516" i="1"/>
  <c r="Z516" i="1"/>
  <c r="AB516" i="1"/>
  <c r="S517" i="1"/>
  <c r="T517" i="1"/>
  <c r="V517" i="1"/>
  <c r="W517" i="1"/>
  <c r="X517" i="1"/>
  <c r="Y517" i="1"/>
  <c r="Z517" i="1"/>
  <c r="AB517" i="1"/>
  <c r="S518" i="1"/>
  <c r="T518" i="1"/>
  <c r="V518" i="1"/>
  <c r="W518" i="1"/>
  <c r="X518" i="1"/>
  <c r="Y518" i="1"/>
  <c r="Z518" i="1"/>
  <c r="AB518" i="1"/>
  <c r="S519" i="1"/>
  <c r="T519" i="1"/>
  <c r="V519" i="1"/>
  <c r="W519" i="1"/>
  <c r="X519" i="1"/>
  <c r="Y519" i="1"/>
  <c r="Z519" i="1"/>
  <c r="AB519" i="1"/>
  <c r="S520" i="1"/>
  <c r="T520" i="1"/>
  <c r="V520" i="1"/>
  <c r="W520" i="1"/>
  <c r="X520" i="1"/>
  <c r="Y520" i="1"/>
  <c r="Z520" i="1"/>
  <c r="AB520" i="1"/>
  <c r="S521" i="1"/>
  <c r="T521" i="1"/>
  <c r="V521" i="1"/>
  <c r="W521" i="1"/>
  <c r="X521" i="1"/>
  <c r="Y521" i="1"/>
  <c r="Z521" i="1"/>
  <c r="AB521" i="1"/>
  <c r="S522" i="1"/>
  <c r="T522" i="1"/>
  <c r="V522" i="1"/>
  <c r="W522" i="1"/>
  <c r="X522" i="1"/>
  <c r="Y522" i="1"/>
  <c r="Z522" i="1"/>
  <c r="AB522" i="1"/>
  <c r="S523" i="1"/>
  <c r="T523" i="1"/>
  <c r="V523" i="1"/>
  <c r="W523" i="1"/>
  <c r="X523" i="1"/>
  <c r="Y523" i="1"/>
  <c r="Z523" i="1"/>
  <c r="AB523" i="1"/>
  <c r="S524" i="1"/>
  <c r="T524" i="1"/>
  <c r="V524" i="1"/>
  <c r="W524" i="1"/>
  <c r="X524" i="1"/>
  <c r="Y524" i="1"/>
  <c r="Z524" i="1"/>
  <c r="AB524" i="1"/>
  <c r="S525" i="1"/>
  <c r="T525" i="1"/>
  <c r="V525" i="1"/>
  <c r="W525" i="1"/>
  <c r="X525" i="1"/>
  <c r="Y525" i="1"/>
  <c r="Z525" i="1"/>
  <c r="AB525" i="1"/>
  <c r="S526" i="1"/>
  <c r="T526" i="1"/>
  <c r="V526" i="1"/>
  <c r="X526" i="1"/>
  <c r="Y526" i="1"/>
  <c r="AB526" i="1"/>
  <c r="S527" i="1"/>
  <c r="T527" i="1"/>
  <c r="V527" i="1"/>
  <c r="W527" i="1"/>
  <c r="X527" i="1"/>
  <c r="Y527" i="1"/>
  <c r="Z527" i="1"/>
  <c r="AB527" i="1"/>
  <c r="S528" i="1"/>
  <c r="T528" i="1"/>
  <c r="V528" i="1"/>
  <c r="W528" i="1"/>
  <c r="X528" i="1"/>
  <c r="Y528" i="1"/>
  <c r="Z528" i="1"/>
  <c r="AB528" i="1"/>
  <c r="S529" i="1"/>
  <c r="T529" i="1"/>
  <c r="V529" i="1"/>
  <c r="W529" i="1"/>
  <c r="X529" i="1"/>
  <c r="Y529" i="1"/>
  <c r="Z529" i="1"/>
  <c r="AB529" i="1"/>
  <c r="S530" i="1"/>
  <c r="T530" i="1"/>
  <c r="V530" i="1"/>
  <c r="X530" i="1"/>
  <c r="Y530" i="1"/>
  <c r="AB530" i="1"/>
  <c r="S531" i="1"/>
  <c r="T531" i="1"/>
  <c r="V531" i="1"/>
  <c r="W531" i="1"/>
  <c r="X531" i="1"/>
  <c r="Y531" i="1"/>
  <c r="Z531" i="1"/>
  <c r="AB531" i="1"/>
  <c r="S532" i="1"/>
  <c r="T532" i="1"/>
  <c r="V532" i="1"/>
  <c r="W532" i="1"/>
  <c r="X532" i="1"/>
  <c r="Y532" i="1"/>
  <c r="Z532" i="1"/>
  <c r="AB532" i="1"/>
  <c r="S533" i="1"/>
  <c r="T533" i="1"/>
  <c r="V533" i="1"/>
  <c r="W533" i="1"/>
  <c r="X533" i="1"/>
  <c r="Y533" i="1"/>
  <c r="Z533" i="1"/>
  <c r="AB533" i="1"/>
  <c r="S534" i="1"/>
  <c r="T534" i="1"/>
  <c r="V534" i="1"/>
  <c r="W534" i="1"/>
  <c r="X534" i="1"/>
  <c r="Y534" i="1"/>
  <c r="Z534" i="1"/>
  <c r="AB534" i="1"/>
  <c r="S535" i="1"/>
  <c r="T535" i="1"/>
  <c r="V535" i="1"/>
  <c r="W535" i="1"/>
  <c r="X535" i="1"/>
  <c r="Y535" i="1"/>
  <c r="Z535" i="1"/>
  <c r="AB535" i="1"/>
  <c r="S536" i="1"/>
  <c r="T536" i="1"/>
  <c r="V536" i="1"/>
  <c r="W536" i="1"/>
  <c r="X536" i="1"/>
  <c r="Y536" i="1"/>
  <c r="Z536" i="1"/>
  <c r="AB536" i="1"/>
  <c r="S537" i="1"/>
  <c r="T537" i="1"/>
  <c r="V537" i="1"/>
  <c r="W537" i="1"/>
  <c r="X537" i="1"/>
  <c r="Y537" i="1"/>
  <c r="Z537" i="1"/>
  <c r="AB537" i="1"/>
  <c r="S538" i="1"/>
  <c r="T538" i="1"/>
  <c r="V538" i="1"/>
  <c r="W538" i="1"/>
  <c r="X538" i="1"/>
  <c r="Y538" i="1"/>
  <c r="Z538" i="1"/>
  <c r="AB538" i="1"/>
  <c r="S539" i="1"/>
  <c r="T539" i="1"/>
  <c r="V539" i="1"/>
  <c r="W539" i="1"/>
  <c r="X539" i="1"/>
  <c r="Y539" i="1"/>
  <c r="Z539" i="1"/>
  <c r="AB539" i="1"/>
  <c r="AC539" i="1"/>
  <c r="S540" i="1"/>
  <c r="T540" i="1"/>
  <c r="V540" i="1"/>
  <c r="W540" i="1"/>
  <c r="X540" i="1"/>
  <c r="Y540" i="1"/>
  <c r="Z540" i="1"/>
  <c r="AB540" i="1"/>
  <c r="AC540" i="1"/>
  <c r="S541" i="1"/>
  <c r="T541" i="1"/>
  <c r="V541" i="1"/>
  <c r="W541" i="1"/>
  <c r="X541" i="1"/>
  <c r="Y541" i="1"/>
  <c r="Z541" i="1"/>
  <c r="AB541" i="1"/>
  <c r="AC541" i="1"/>
  <c r="S542" i="1"/>
  <c r="T542" i="1"/>
  <c r="V542" i="1"/>
  <c r="W542" i="1"/>
  <c r="X542" i="1"/>
  <c r="Y542" i="1"/>
  <c r="Z542" i="1"/>
  <c r="AB542" i="1"/>
  <c r="AC542" i="1"/>
  <c r="S543" i="1"/>
  <c r="T543" i="1"/>
  <c r="V543" i="1"/>
  <c r="W543" i="1"/>
  <c r="X543" i="1"/>
  <c r="Y543" i="1"/>
  <c r="Z543" i="1"/>
  <c r="AB543" i="1"/>
  <c r="AC543" i="1"/>
  <c r="S544" i="1"/>
  <c r="T544" i="1"/>
  <c r="V544" i="1"/>
  <c r="W544" i="1"/>
  <c r="X544" i="1"/>
  <c r="Y544" i="1"/>
  <c r="Z544" i="1"/>
  <c r="AB544" i="1"/>
  <c r="AC544" i="1"/>
  <c r="S545" i="1"/>
  <c r="T545" i="1"/>
  <c r="V545" i="1"/>
  <c r="W545" i="1"/>
  <c r="X545" i="1"/>
  <c r="Y545" i="1"/>
  <c r="Z545" i="1"/>
  <c r="AB545" i="1"/>
  <c r="AC545" i="1"/>
  <c r="S546" i="1"/>
  <c r="T546" i="1"/>
  <c r="V546" i="1"/>
  <c r="W546" i="1"/>
  <c r="X546" i="1"/>
  <c r="Y546" i="1"/>
  <c r="Z546" i="1"/>
  <c r="AB546" i="1"/>
  <c r="S547" i="1"/>
  <c r="T547" i="1"/>
  <c r="V547" i="1"/>
  <c r="W547" i="1"/>
  <c r="X547" i="1"/>
  <c r="Y547" i="1"/>
  <c r="Z547" i="1"/>
  <c r="AB547" i="1"/>
  <c r="S548" i="1"/>
  <c r="T548" i="1"/>
  <c r="V548" i="1"/>
  <c r="W548" i="1"/>
  <c r="X548" i="1"/>
  <c r="Y548" i="1"/>
  <c r="Z548" i="1"/>
  <c r="AB548" i="1"/>
  <c r="AC548" i="1"/>
  <c r="S549" i="1"/>
  <c r="T549" i="1"/>
  <c r="V549" i="1"/>
  <c r="W549" i="1"/>
  <c r="X549" i="1"/>
  <c r="Y549" i="1"/>
  <c r="Z549" i="1"/>
  <c r="AB549" i="1"/>
  <c r="AC549" i="1"/>
  <c r="S550" i="1"/>
  <c r="T550" i="1"/>
  <c r="V550" i="1"/>
  <c r="W550" i="1"/>
  <c r="X550" i="1"/>
  <c r="Y550" i="1"/>
  <c r="Z550" i="1"/>
  <c r="AB550" i="1"/>
  <c r="AC550" i="1"/>
  <c r="S551" i="1"/>
  <c r="T551" i="1"/>
  <c r="V551" i="1"/>
  <c r="W551" i="1"/>
  <c r="X551" i="1"/>
  <c r="Y551" i="1"/>
  <c r="Z551" i="1"/>
  <c r="AB551" i="1"/>
  <c r="AC551" i="1"/>
  <c r="S552" i="1"/>
  <c r="T552" i="1"/>
  <c r="S553" i="1"/>
  <c r="T553" i="1"/>
  <c r="V553" i="1"/>
  <c r="W553" i="1"/>
  <c r="X553" i="1"/>
  <c r="Y553" i="1"/>
  <c r="Z553" i="1"/>
  <c r="AB553" i="1"/>
  <c r="AC553" i="1"/>
  <c r="S554" i="1"/>
  <c r="T554" i="1"/>
  <c r="S555" i="1"/>
  <c r="T555" i="1"/>
  <c r="V555" i="1"/>
  <c r="W555" i="1"/>
  <c r="X555" i="1"/>
  <c r="Y555" i="1"/>
  <c r="Z555" i="1"/>
  <c r="AB555" i="1"/>
  <c r="AC555" i="1"/>
  <c r="S556" i="1"/>
  <c r="T556" i="1"/>
  <c r="V556" i="1"/>
  <c r="W556" i="1"/>
  <c r="X556" i="1"/>
  <c r="Y556" i="1"/>
  <c r="Z556" i="1"/>
  <c r="AB556" i="1"/>
  <c r="AC556" i="1"/>
  <c r="S557" i="1"/>
  <c r="T557" i="1"/>
  <c r="V557" i="1"/>
  <c r="W557" i="1"/>
  <c r="X557" i="1"/>
  <c r="Y557" i="1"/>
  <c r="Z557" i="1"/>
  <c r="AB557" i="1"/>
  <c r="S558" i="1"/>
  <c r="T558" i="1"/>
  <c r="V558" i="1"/>
  <c r="W558" i="1"/>
  <c r="X558" i="1"/>
  <c r="Y558" i="1"/>
  <c r="Z558" i="1"/>
  <c r="AB558" i="1"/>
  <c r="S559" i="1"/>
  <c r="T559" i="1"/>
  <c r="V559" i="1"/>
  <c r="W559" i="1"/>
  <c r="X559" i="1"/>
  <c r="Y559" i="1"/>
  <c r="Z559" i="1"/>
  <c r="AB559" i="1"/>
  <c r="S560" i="1"/>
  <c r="T560" i="1"/>
  <c r="W560" i="1"/>
  <c r="S561" i="1"/>
  <c r="T561" i="1"/>
  <c r="V561" i="1"/>
  <c r="W561" i="1"/>
  <c r="X561" i="1"/>
  <c r="Y561" i="1"/>
  <c r="Z561" i="1"/>
  <c r="AB561" i="1"/>
  <c r="S562" i="1"/>
  <c r="T562" i="1"/>
  <c r="V562" i="1"/>
  <c r="W562" i="1"/>
  <c r="X562" i="1"/>
  <c r="Y562" i="1"/>
  <c r="AB562" i="1"/>
  <c r="S563" i="1"/>
  <c r="T563" i="1"/>
  <c r="V563" i="1"/>
  <c r="W563" i="1"/>
  <c r="X563" i="1"/>
  <c r="Y563" i="1"/>
  <c r="Z563" i="1"/>
  <c r="AB563" i="1"/>
  <c r="S564" i="1"/>
  <c r="T564" i="1"/>
  <c r="V564" i="1"/>
  <c r="W564" i="1"/>
  <c r="X564" i="1"/>
  <c r="Y564" i="1"/>
  <c r="Z564" i="1"/>
  <c r="AB564" i="1"/>
  <c r="S565" i="1"/>
  <c r="T565" i="1"/>
  <c r="V565" i="1"/>
  <c r="W565" i="1"/>
  <c r="X565" i="1"/>
  <c r="Y565" i="1"/>
  <c r="Z565" i="1"/>
  <c r="AB565" i="1"/>
  <c r="S566" i="1"/>
  <c r="T566" i="1"/>
  <c r="V566" i="1"/>
  <c r="W566" i="1"/>
  <c r="X566" i="1"/>
  <c r="Y566" i="1"/>
  <c r="Z566" i="1"/>
  <c r="AB566" i="1"/>
  <c r="S567" i="1"/>
  <c r="T567" i="1"/>
  <c r="V567" i="1"/>
  <c r="W567" i="1"/>
  <c r="X567" i="1"/>
  <c r="Y567" i="1"/>
  <c r="Z567" i="1"/>
  <c r="AB567" i="1"/>
  <c r="AC567" i="1"/>
  <c r="S568" i="1"/>
  <c r="T568" i="1"/>
  <c r="V568" i="1"/>
  <c r="W568" i="1"/>
  <c r="X568" i="1"/>
  <c r="Y568" i="1"/>
  <c r="Z568" i="1"/>
  <c r="AB568" i="1"/>
  <c r="AC568" i="1"/>
  <c r="S569" i="1"/>
  <c r="T569" i="1"/>
  <c r="V569" i="1"/>
  <c r="W569" i="1"/>
  <c r="X569" i="1"/>
  <c r="Y569" i="1"/>
  <c r="Z569" i="1"/>
  <c r="AB569" i="1"/>
  <c r="AC569" i="1"/>
  <c r="S570" i="1"/>
  <c r="T570" i="1"/>
  <c r="V570" i="1"/>
  <c r="W570" i="1"/>
  <c r="X570" i="1"/>
  <c r="Y570" i="1"/>
  <c r="Z570" i="1"/>
  <c r="AB570" i="1"/>
  <c r="AC570" i="1"/>
  <c r="S571" i="1"/>
  <c r="T571" i="1"/>
  <c r="V571" i="1"/>
  <c r="W571" i="1"/>
  <c r="X571" i="1"/>
  <c r="Y571" i="1"/>
  <c r="Z571" i="1"/>
  <c r="AB571" i="1"/>
  <c r="AC571" i="1"/>
  <c r="S572" i="1"/>
  <c r="T572" i="1"/>
  <c r="V572" i="1"/>
  <c r="W572" i="1"/>
  <c r="X572" i="1"/>
  <c r="Y572" i="1"/>
  <c r="Z572" i="1"/>
  <c r="AB572" i="1"/>
  <c r="AC572" i="1"/>
  <c r="S573" i="1"/>
  <c r="T573" i="1"/>
  <c r="V573" i="1"/>
  <c r="W573" i="1"/>
  <c r="X573" i="1"/>
  <c r="Y573" i="1"/>
  <c r="Z573" i="1"/>
  <c r="AB573" i="1"/>
  <c r="AC573" i="1"/>
  <c r="S574" i="1"/>
  <c r="T574" i="1"/>
  <c r="V574" i="1"/>
  <c r="W574" i="1"/>
  <c r="X574" i="1"/>
  <c r="Y574" i="1"/>
  <c r="Z574" i="1"/>
  <c r="AB574" i="1"/>
  <c r="AC574" i="1"/>
  <c r="S575" i="1"/>
  <c r="T575" i="1"/>
  <c r="V575" i="1"/>
  <c r="W575" i="1"/>
  <c r="X575" i="1"/>
  <c r="Y575" i="1"/>
  <c r="Z575" i="1"/>
  <c r="AB575" i="1"/>
  <c r="AC575" i="1"/>
  <c r="S576" i="1"/>
  <c r="T576" i="1"/>
  <c r="V576" i="1"/>
  <c r="W576" i="1"/>
  <c r="X576" i="1"/>
  <c r="Y576" i="1"/>
  <c r="Z576" i="1"/>
  <c r="AB576" i="1"/>
  <c r="S577" i="1"/>
  <c r="T577" i="1"/>
  <c r="V577" i="1"/>
  <c r="W577" i="1"/>
  <c r="X577" i="1"/>
  <c r="Y577" i="1"/>
  <c r="Z577" i="1"/>
  <c r="AB577" i="1"/>
  <c r="S578" i="1"/>
  <c r="T578" i="1"/>
  <c r="V578" i="1"/>
  <c r="S579" i="1"/>
  <c r="T579" i="1"/>
  <c r="V579" i="1"/>
  <c r="W579" i="1"/>
  <c r="X579" i="1"/>
  <c r="Y579" i="1"/>
  <c r="Z579" i="1"/>
  <c r="AB579" i="1"/>
  <c r="S580" i="1"/>
  <c r="T580" i="1"/>
  <c r="V580" i="1"/>
  <c r="W580" i="1"/>
  <c r="X580" i="1"/>
  <c r="Y580" i="1"/>
  <c r="Z580" i="1"/>
  <c r="AB580" i="1"/>
  <c r="S581" i="1"/>
  <c r="T581" i="1"/>
  <c r="V581" i="1"/>
  <c r="W581" i="1"/>
  <c r="X581" i="1"/>
  <c r="Y581" i="1"/>
  <c r="Z581" i="1"/>
  <c r="AB581" i="1"/>
  <c r="S582" i="1"/>
  <c r="T582" i="1"/>
  <c r="V582" i="1"/>
  <c r="W582" i="1"/>
  <c r="X582" i="1"/>
  <c r="Y582" i="1"/>
  <c r="Z582" i="1"/>
  <c r="AB582" i="1"/>
  <c r="S583" i="1"/>
  <c r="T583" i="1"/>
  <c r="V583" i="1"/>
  <c r="W583" i="1"/>
  <c r="X583" i="1"/>
  <c r="Y583" i="1"/>
  <c r="Z583" i="1"/>
  <c r="AB583" i="1"/>
  <c r="S584" i="1"/>
  <c r="T584" i="1"/>
  <c r="V584" i="1"/>
  <c r="W584" i="1"/>
  <c r="X584" i="1"/>
  <c r="Y584" i="1"/>
  <c r="Z584" i="1"/>
  <c r="AB584" i="1"/>
  <c r="S585" i="1"/>
  <c r="T585" i="1"/>
  <c r="V585" i="1"/>
  <c r="W585" i="1"/>
  <c r="X585" i="1"/>
  <c r="Y585" i="1"/>
  <c r="Z585" i="1"/>
  <c r="AB585" i="1"/>
  <c r="S586" i="1"/>
  <c r="T586" i="1"/>
  <c r="V586" i="1"/>
  <c r="W586" i="1"/>
  <c r="X586" i="1"/>
  <c r="Y586" i="1"/>
  <c r="Z586" i="1"/>
  <c r="AB586" i="1"/>
  <c r="S587" i="1"/>
  <c r="T587" i="1"/>
  <c r="V587" i="1"/>
  <c r="W587" i="1"/>
  <c r="X587" i="1"/>
  <c r="Y587" i="1"/>
  <c r="Z587" i="1"/>
  <c r="AB587" i="1"/>
  <c r="S588" i="1"/>
  <c r="T588" i="1"/>
  <c r="V588" i="1"/>
  <c r="W588" i="1"/>
  <c r="X588" i="1"/>
  <c r="Y588" i="1"/>
  <c r="Z588" i="1"/>
  <c r="AB588" i="1"/>
  <c r="S589" i="1"/>
  <c r="T589" i="1"/>
  <c r="V589" i="1"/>
  <c r="W589" i="1"/>
  <c r="X589" i="1"/>
  <c r="Y589" i="1"/>
  <c r="Z589" i="1"/>
  <c r="AB589" i="1"/>
  <c r="S590" i="1"/>
  <c r="T590" i="1"/>
  <c r="V590" i="1"/>
  <c r="W590" i="1"/>
  <c r="X590" i="1"/>
  <c r="Y590" i="1"/>
  <c r="Z590" i="1"/>
  <c r="AB590" i="1"/>
  <c r="S591" i="1"/>
  <c r="T591" i="1"/>
  <c r="V591" i="1"/>
  <c r="W591" i="1"/>
  <c r="X591" i="1"/>
  <c r="Y591" i="1"/>
  <c r="Z591" i="1"/>
  <c r="AB591" i="1"/>
  <c r="AC591" i="1"/>
  <c r="S592" i="1"/>
  <c r="T592" i="1"/>
  <c r="V592" i="1"/>
  <c r="W592" i="1"/>
  <c r="X592" i="1"/>
  <c r="Y592" i="1"/>
  <c r="Z592" i="1"/>
  <c r="AB592" i="1"/>
  <c r="AC592" i="1"/>
  <c r="S593" i="1"/>
  <c r="T593" i="1"/>
  <c r="V593" i="1"/>
  <c r="W593" i="1"/>
  <c r="X593" i="1"/>
  <c r="Y593" i="1"/>
  <c r="Z593" i="1"/>
  <c r="AB593" i="1"/>
  <c r="S594" i="1"/>
  <c r="T594" i="1"/>
  <c r="V594" i="1"/>
  <c r="W594" i="1"/>
  <c r="X594" i="1"/>
  <c r="Y594" i="1"/>
  <c r="Z594" i="1"/>
  <c r="AB594" i="1"/>
  <c r="S595" i="1"/>
  <c r="T595" i="1"/>
  <c r="V595" i="1"/>
  <c r="X595" i="1"/>
  <c r="Y595" i="1"/>
  <c r="AB595" i="1"/>
  <c r="S596" i="1"/>
  <c r="T596" i="1"/>
  <c r="V596" i="1"/>
  <c r="W596" i="1"/>
  <c r="X596" i="1"/>
  <c r="Y596" i="1"/>
  <c r="Z596" i="1"/>
  <c r="AB596" i="1"/>
  <c r="S597" i="1"/>
  <c r="T597" i="1"/>
  <c r="V597" i="1"/>
  <c r="W597" i="1"/>
  <c r="X597" i="1"/>
  <c r="Y597" i="1"/>
  <c r="Z597" i="1"/>
  <c r="AB597" i="1"/>
  <c r="S598" i="1"/>
  <c r="T598" i="1"/>
  <c r="V598" i="1"/>
  <c r="W598" i="1"/>
  <c r="X598" i="1"/>
  <c r="Y598" i="1"/>
  <c r="Z598" i="1"/>
  <c r="AB598" i="1"/>
  <c r="S599" i="1"/>
  <c r="T599" i="1"/>
  <c r="V599" i="1"/>
  <c r="W599" i="1"/>
  <c r="X599" i="1"/>
  <c r="Y599" i="1"/>
  <c r="Z599" i="1"/>
  <c r="AB599" i="1"/>
  <c r="S600" i="1"/>
  <c r="T600" i="1"/>
  <c r="V600" i="1"/>
  <c r="W600" i="1"/>
  <c r="X600" i="1"/>
  <c r="Y600" i="1"/>
  <c r="Z600" i="1"/>
  <c r="AB600" i="1"/>
  <c r="S601" i="1"/>
  <c r="T601" i="1"/>
  <c r="V601" i="1"/>
  <c r="W601" i="1"/>
  <c r="X601" i="1"/>
  <c r="Y601" i="1"/>
  <c r="Z601" i="1"/>
  <c r="AB601" i="1"/>
  <c r="S602" i="1"/>
  <c r="T602" i="1"/>
  <c r="V602" i="1"/>
  <c r="W602" i="1"/>
  <c r="X602" i="1"/>
  <c r="Y602" i="1"/>
  <c r="Z602" i="1"/>
  <c r="AB602" i="1"/>
  <c r="S603" i="1"/>
  <c r="T603" i="1"/>
  <c r="V603" i="1"/>
  <c r="W603" i="1"/>
  <c r="X603" i="1"/>
  <c r="Y603" i="1"/>
  <c r="Z603" i="1"/>
  <c r="AB603" i="1"/>
  <c r="S604" i="1"/>
  <c r="T604" i="1"/>
  <c r="V604" i="1"/>
  <c r="W604" i="1"/>
  <c r="X604" i="1"/>
  <c r="Y604" i="1"/>
  <c r="Z604" i="1"/>
  <c r="AB604" i="1"/>
  <c r="S605" i="1"/>
  <c r="T605" i="1"/>
  <c r="V605" i="1"/>
  <c r="W605" i="1"/>
  <c r="X605" i="1"/>
  <c r="Y605" i="1"/>
  <c r="Z605" i="1"/>
  <c r="AB605" i="1"/>
  <c r="S606" i="1"/>
  <c r="T606" i="1"/>
  <c r="V606" i="1"/>
  <c r="W606" i="1"/>
  <c r="X606" i="1"/>
  <c r="Y606" i="1"/>
  <c r="Z606" i="1"/>
  <c r="AB606" i="1"/>
  <c r="S607" i="1"/>
  <c r="T607" i="1"/>
  <c r="V607" i="1"/>
  <c r="W607" i="1"/>
  <c r="X607" i="1"/>
  <c r="Y607" i="1"/>
  <c r="Z607" i="1"/>
  <c r="AB607" i="1"/>
  <c r="S608" i="1"/>
  <c r="T608" i="1"/>
  <c r="V608" i="1"/>
  <c r="W608" i="1"/>
  <c r="X608" i="1"/>
  <c r="Y608" i="1"/>
  <c r="Z608" i="1"/>
  <c r="AB608" i="1"/>
  <c r="S609" i="1"/>
  <c r="T609" i="1"/>
  <c r="V609" i="1"/>
  <c r="W609" i="1"/>
  <c r="X609" i="1"/>
  <c r="Y609" i="1"/>
  <c r="Z609" i="1"/>
  <c r="AB609" i="1"/>
  <c r="S610" i="1"/>
  <c r="T610" i="1"/>
  <c r="V610" i="1"/>
  <c r="W610" i="1"/>
  <c r="X610" i="1"/>
  <c r="Y610" i="1"/>
  <c r="Z610" i="1"/>
  <c r="AB610" i="1"/>
  <c r="AC610" i="1"/>
  <c r="S611" i="1"/>
  <c r="T611" i="1"/>
  <c r="V611" i="1"/>
  <c r="W611" i="1"/>
  <c r="X611" i="1"/>
  <c r="Y611" i="1"/>
  <c r="Z611" i="1"/>
  <c r="AB611" i="1"/>
  <c r="AC611" i="1"/>
  <c r="S612" i="1"/>
  <c r="T612" i="1"/>
  <c r="V612" i="1"/>
  <c r="W612" i="1"/>
  <c r="X612" i="1"/>
  <c r="Y612" i="1"/>
  <c r="Z612" i="1"/>
  <c r="AB612" i="1"/>
  <c r="AC612" i="1"/>
  <c r="S613" i="1"/>
  <c r="T613" i="1"/>
  <c r="V613" i="1"/>
  <c r="W613" i="1"/>
  <c r="X613" i="1"/>
  <c r="Y613" i="1"/>
  <c r="Z613" i="1"/>
  <c r="AB613" i="1"/>
  <c r="AC613" i="1"/>
  <c r="S614" i="1"/>
  <c r="T614" i="1"/>
  <c r="V614" i="1"/>
  <c r="W614" i="1"/>
  <c r="X614" i="1"/>
  <c r="Y614" i="1"/>
  <c r="Z614" i="1"/>
  <c r="AB614" i="1"/>
  <c r="AC614" i="1"/>
  <c r="S615" i="1"/>
  <c r="T615" i="1"/>
  <c r="V615" i="1"/>
  <c r="W615" i="1"/>
  <c r="X615" i="1"/>
  <c r="Y615" i="1"/>
  <c r="Z615" i="1"/>
  <c r="AB615" i="1"/>
  <c r="S616" i="1"/>
  <c r="T616" i="1"/>
  <c r="V616" i="1"/>
  <c r="W616" i="1"/>
  <c r="X616" i="1"/>
  <c r="Y616" i="1"/>
  <c r="Z616" i="1"/>
  <c r="AB616" i="1"/>
  <c r="S617" i="1"/>
  <c r="T617" i="1"/>
  <c r="V617" i="1"/>
  <c r="W617" i="1"/>
  <c r="X617" i="1"/>
  <c r="Y617" i="1"/>
  <c r="Z617" i="1"/>
  <c r="AB617" i="1"/>
  <c r="S618" i="1"/>
  <c r="T618" i="1"/>
  <c r="V618" i="1"/>
  <c r="W618" i="1"/>
  <c r="X618" i="1"/>
  <c r="Y618" i="1"/>
  <c r="Z618" i="1"/>
  <c r="AB618" i="1"/>
  <c r="S619" i="1"/>
  <c r="T619" i="1"/>
  <c r="V619" i="1"/>
  <c r="W619" i="1"/>
  <c r="X619" i="1"/>
  <c r="Y619" i="1"/>
  <c r="Z619" i="1"/>
  <c r="AB619" i="1"/>
  <c r="S620" i="1"/>
  <c r="T620" i="1"/>
  <c r="V620" i="1"/>
  <c r="W620" i="1"/>
  <c r="X620" i="1"/>
  <c r="Y620" i="1"/>
  <c r="Z620" i="1"/>
  <c r="AB620" i="1"/>
  <c r="S621" i="1"/>
  <c r="T621" i="1"/>
  <c r="V621" i="1"/>
  <c r="W621" i="1"/>
  <c r="X621" i="1"/>
  <c r="Y621" i="1"/>
  <c r="Z621" i="1"/>
  <c r="AB621" i="1"/>
  <c r="S622" i="1"/>
  <c r="T622" i="1"/>
  <c r="V622" i="1"/>
  <c r="W622" i="1"/>
  <c r="X622" i="1"/>
  <c r="Y622" i="1"/>
  <c r="Z622" i="1"/>
  <c r="AB622" i="1"/>
  <c r="S623" i="1"/>
  <c r="T623" i="1"/>
  <c r="V623" i="1"/>
  <c r="W623" i="1"/>
  <c r="X623" i="1"/>
  <c r="Y623" i="1"/>
  <c r="Z623" i="1"/>
  <c r="AB623" i="1"/>
  <c r="S624" i="1"/>
  <c r="T624" i="1"/>
  <c r="V624" i="1"/>
  <c r="W624" i="1"/>
  <c r="X624" i="1"/>
  <c r="Y624" i="1"/>
  <c r="Z624" i="1"/>
  <c r="AB624" i="1"/>
  <c r="S625" i="1"/>
  <c r="T625" i="1"/>
  <c r="V625" i="1"/>
  <c r="W625" i="1"/>
  <c r="X625" i="1"/>
  <c r="Y625" i="1"/>
  <c r="Z625" i="1"/>
  <c r="AB625" i="1"/>
  <c r="S626" i="1"/>
  <c r="T626" i="1"/>
  <c r="V626" i="1"/>
  <c r="W626" i="1"/>
  <c r="X626" i="1"/>
  <c r="Y626" i="1"/>
  <c r="Z626" i="1"/>
  <c r="AB626" i="1"/>
  <c r="S627" i="1"/>
  <c r="T627" i="1"/>
  <c r="V627" i="1"/>
  <c r="W627" i="1"/>
  <c r="X627" i="1"/>
  <c r="Y627" i="1"/>
  <c r="Z627" i="1"/>
  <c r="AB627" i="1"/>
  <c r="S628" i="1"/>
  <c r="T628" i="1"/>
  <c r="V628" i="1"/>
  <c r="W628" i="1"/>
  <c r="X628" i="1"/>
  <c r="Y628" i="1"/>
  <c r="Z628" i="1"/>
  <c r="AB628" i="1"/>
  <c r="S629" i="1"/>
  <c r="T629" i="1"/>
  <c r="V629" i="1"/>
  <c r="W629" i="1"/>
  <c r="X629" i="1"/>
  <c r="Y629" i="1"/>
  <c r="Z629" i="1"/>
  <c r="AB629" i="1"/>
  <c r="S630" i="1"/>
  <c r="T630" i="1"/>
  <c r="V630" i="1"/>
  <c r="W630" i="1"/>
  <c r="X630" i="1"/>
  <c r="Y630" i="1"/>
  <c r="Z630" i="1"/>
  <c r="AB630" i="1"/>
  <c r="S631" i="1"/>
  <c r="T631" i="1"/>
  <c r="V631" i="1"/>
  <c r="W631" i="1"/>
  <c r="X631" i="1"/>
  <c r="Y631" i="1"/>
  <c r="Z631" i="1"/>
  <c r="AB631" i="1"/>
  <c r="S632" i="1"/>
  <c r="T632" i="1"/>
  <c r="V632" i="1"/>
  <c r="W632" i="1"/>
  <c r="X632" i="1"/>
  <c r="Y632" i="1"/>
  <c r="Z632" i="1"/>
  <c r="AB632" i="1"/>
  <c r="S633" i="1"/>
  <c r="T633" i="1"/>
  <c r="V633" i="1"/>
  <c r="X633" i="1"/>
  <c r="AB633" i="1"/>
  <c r="S634" i="1"/>
  <c r="T634" i="1"/>
  <c r="V634" i="1"/>
  <c r="W634" i="1"/>
  <c r="X634" i="1"/>
  <c r="Y634" i="1"/>
  <c r="Z634" i="1"/>
  <c r="AB634" i="1"/>
  <c r="S635" i="1"/>
  <c r="T635" i="1"/>
  <c r="V635" i="1"/>
  <c r="W635" i="1"/>
  <c r="X635" i="1"/>
  <c r="Y635" i="1"/>
  <c r="Z635" i="1"/>
  <c r="AB635" i="1"/>
  <c r="S636" i="1"/>
  <c r="T636" i="1"/>
  <c r="V636" i="1"/>
  <c r="W636" i="1"/>
  <c r="X636" i="1"/>
  <c r="Y636" i="1"/>
  <c r="Z636" i="1"/>
  <c r="AB636" i="1"/>
  <c r="S637" i="1"/>
  <c r="T637" i="1"/>
  <c r="V637" i="1"/>
  <c r="X637" i="1"/>
  <c r="Y637" i="1"/>
  <c r="AB637" i="1"/>
  <c r="S638" i="1"/>
  <c r="T638" i="1"/>
  <c r="V638" i="1"/>
  <c r="W638" i="1"/>
  <c r="X638" i="1"/>
  <c r="Y638" i="1"/>
  <c r="Z638" i="1"/>
  <c r="AB638" i="1"/>
  <c r="S639" i="1"/>
  <c r="T639" i="1"/>
  <c r="V639" i="1"/>
  <c r="W639" i="1"/>
  <c r="X639" i="1"/>
  <c r="Y639" i="1"/>
  <c r="Z639" i="1"/>
  <c r="AB639" i="1"/>
  <c r="S640" i="1"/>
  <c r="T640" i="1"/>
  <c r="V640" i="1"/>
  <c r="W640" i="1"/>
  <c r="X640" i="1"/>
  <c r="Y640" i="1"/>
  <c r="Z640" i="1"/>
  <c r="AB640" i="1"/>
  <c r="S641" i="1"/>
  <c r="T641" i="1"/>
  <c r="V641" i="1"/>
  <c r="W641" i="1"/>
  <c r="X641" i="1"/>
  <c r="Y641" i="1"/>
  <c r="Z641" i="1"/>
  <c r="AB641" i="1"/>
  <c r="S642" i="1"/>
  <c r="T642" i="1"/>
  <c r="V642" i="1"/>
  <c r="W642" i="1"/>
  <c r="X642" i="1"/>
  <c r="Y642" i="1"/>
  <c r="Z642" i="1"/>
  <c r="AB642" i="1"/>
  <c r="S643" i="1"/>
  <c r="T643" i="1"/>
  <c r="V643" i="1"/>
  <c r="W643" i="1"/>
  <c r="X643" i="1"/>
  <c r="Y643" i="1"/>
  <c r="Z643" i="1"/>
  <c r="AB643" i="1"/>
  <c r="S644" i="1"/>
  <c r="T644" i="1"/>
  <c r="V644" i="1"/>
  <c r="W644" i="1"/>
  <c r="X644" i="1"/>
  <c r="Y644" i="1"/>
  <c r="Z644" i="1"/>
  <c r="AB644" i="1"/>
  <c r="S645" i="1"/>
  <c r="T645" i="1"/>
  <c r="V645" i="1"/>
  <c r="W645" i="1"/>
  <c r="X645" i="1"/>
  <c r="Y645" i="1"/>
  <c r="Z645" i="1"/>
  <c r="AB645" i="1"/>
  <c r="S646" i="1"/>
  <c r="T646" i="1"/>
  <c r="V646" i="1"/>
  <c r="W646" i="1"/>
  <c r="X646" i="1"/>
  <c r="Y646" i="1"/>
  <c r="Z646" i="1"/>
  <c r="AB646" i="1"/>
  <c r="S647" i="1"/>
  <c r="T647" i="1"/>
  <c r="V647" i="1"/>
  <c r="W647" i="1"/>
  <c r="X647" i="1"/>
  <c r="Y647" i="1"/>
  <c r="Z647" i="1"/>
  <c r="AB647" i="1"/>
  <c r="AC647" i="1"/>
  <c r="S648" i="1"/>
  <c r="T648" i="1"/>
  <c r="V648" i="1"/>
  <c r="W648" i="1"/>
  <c r="X648" i="1"/>
  <c r="Y648" i="1"/>
  <c r="Z648" i="1"/>
  <c r="AB648" i="1"/>
  <c r="S649" i="1"/>
  <c r="T649" i="1"/>
  <c r="V649" i="1"/>
  <c r="W649" i="1"/>
  <c r="X649" i="1"/>
  <c r="Y649" i="1"/>
  <c r="Z649" i="1"/>
  <c r="AB649" i="1"/>
  <c r="S650" i="1"/>
  <c r="T650" i="1"/>
  <c r="V650" i="1"/>
  <c r="W650" i="1"/>
  <c r="X650" i="1"/>
  <c r="Y650" i="1"/>
  <c r="Z650" i="1"/>
  <c r="AB650" i="1"/>
  <c r="S651" i="1"/>
  <c r="T651" i="1"/>
  <c r="V651" i="1"/>
  <c r="W651" i="1"/>
  <c r="X651" i="1"/>
  <c r="Y651" i="1"/>
  <c r="Z651" i="1"/>
  <c r="AB651" i="1"/>
  <c r="S652" i="1"/>
  <c r="T652" i="1"/>
  <c r="V652" i="1"/>
  <c r="W652" i="1"/>
  <c r="X652" i="1"/>
  <c r="Y652" i="1"/>
  <c r="Z652" i="1"/>
  <c r="AB652" i="1"/>
  <c r="S653" i="1"/>
  <c r="T653" i="1"/>
  <c r="V653" i="1"/>
  <c r="W653" i="1"/>
  <c r="X653" i="1"/>
  <c r="Y653" i="1"/>
  <c r="Z653" i="1"/>
  <c r="AB653" i="1"/>
  <c r="S654" i="1"/>
  <c r="T654" i="1"/>
  <c r="V654" i="1"/>
  <c r="W654" i="1"/>
  <c r="X654" i="1"/>
  <c r="Y654" i="1"/>
  <c r="Z654" i="1"/>
  <c r="AB654" i="1"/>
  <c r="AC654" i="1"/>
  <c r="S655" i="1"/>
  <c r="T655" i="1"/>
  <c r="V655" i="1"/>
  <c r="W655" i="1"/>
  <c r="X655" i="1"/>
  <c r="Y655" i="1"/>
  <c r="Z655" i="1"/>
  <c r="AB655" i="1"/>
  <c r="AC655" i="1"/>
  <c r="S656" i="1"/>
  <c r="T656" i="1"/>
  <c r="V656" i="1"/>
  <c r="W656" i="1"/>
  <c r="X656" i="1"/>
  <c r="Y656" i="1"/>
  <c r="Z656" i="1"/>
  <c r="AB656" i="1"/>
  <c r="AC656" i="1"/>
  <c r="S657" i="1"/>
  <c r="T657" i="1"/>
  <c r="V657" i="1"/>
  <c r="W657" i="1"/>
  <c r="X657" i="1"/>
  <c r="Y657" i="1"/>
  <c r="Z657" i="1"/>
  <c r="AB657" i="1"/>
  <c r="AC657" i="1"/>
  <c r="S658" i="1"/>
  <c r="T658" i="1"/>
  <c r="S659" i="1"/>
  <c r="T659" i="1"/>
  <c r="V659" i="1"/>
  <c r="W659" i="1"/>
  <c r="X659" i="1"/>
  <c r="Y659" i="1"/>
  <c r="Z659" i="1"/>
  <c r="AB659" i="1"/>
  <c r="AC659" i="1"/>
  <c r="S660" i="1"/>
  <c r="T660" i="1"/>
  <c r="V660" i="1"/>
  <c r="W660" i="1"/>
  <c r="X660" i="1"/>
  <c r="Y660" i="1"/>
  <c r="Z660" i="1"/>
  <c r="AB660" i="1"/>
  <c r="AC660" i="1"/>
  <c r="S661" i="1"/>
  <c r="T661" i="1"/>
  <c r="V661" i="1"/>
  <c r="W661" i="1"/>
  <c r="X661" i="1"/>
  <c r="Y661" i="1"/>
  <c r="Z661" i="1"/>
  <c r="AB661" i="1"/>
  <c r="AC661" i="1"/>
  <c r="S662" i="1"/>
  <c r="T662" i="1"/>
  <c r="V662" i="1"/>
  <c r="W662" i="1"/>
  <c r="X662" i="1"/>
  <c r="Y662" i="1"/>
  <c r="Z662" i="1"/>
  <c r="AB662" i="1"/>
  <c r="AC662" i="1"/>
  <c r="S663" i="1"/>
  <c r="T663" i="1"/>
  <c r="V663" i="1"/>
  <c r="W663" i="1"/>
  <c r="X663" i="1"/>
  <c r="Y663" i="1"/>
  <c r="Z663" i="1"/>
  <c r="AB663" i="1"/>
  <c r="S664" i="1"/>
  <c r="T664" i="1"/>
  <c r="V664" i="1"/>
  <c r="W664" i="1"/>
  <c r="X664" i="1"/>
  <c r="Y664" i="1"/>
  <c r="Z664" i="1"/>
  <c r="AB664" i="1"/>
  <c r="S665" i="1"/>
  <c r="T665" i="1"/>
  <c r="V665" i="1"/>
  <c r="W665" i="1"/>
  <c r="X665" i="1"/>
  <c r="Y665" i="1"/>
  <c r="Z665" i="1"/>
  <c r="AB665" i="1"/>
  <c r="S666" i="1"/>
  <c r="T666" i="1"/>
  <c r="V666" i="1"/>
  <c r="W666" i="1"/>
  <c r="X666" i="1"/>
  <c r="Y666" i="1"/>
  <c r="Z666" i="1"/>
  <c r="AB666" i="1"/>
  <c r="S667" i="1"/>
  <c r="T667" i="1"/>
  <c r="V667" i="1"/>
  <c r="W667" i="1"/>
  <c r="X667" i="1"/>
  <c r="Y667" i="1"/>
  <c r="Z667" i="1"/>
  <c r="AB667" i="1"/>
  <c r="S668" i="1"/>
  <c r="T668" i="1"/>
  <c r="V668" i="1"/>
  <c r="W668" i="1"/>
  <c r="X668" i="1"/>
  <c r="Y668" i="1"/>
  <c r="Z668" i="1"/>
  <c r="AB668" i="1"/>
  <c r="S669" i="1"/>
  <c r="T669" i="1"/>
  <c r="V669" i="1"/>
  <c r="W669" i="1"/>
  <c r="X669" i="1"/>
  <c r="Y669" i="1"/>
  <c r="Z669" i="1"/>
  <c r="AB669" i="1"/>
  <c r="S670" i="1"/>
  <c r="T670" i="1"/>
  <c r="V670" i="1"/>
  <c r="W670" i="1"/>
  <c r="X670" i="1"/>
  <c r="Y670" i="1"/>
  <c r="Z670" i="1"/>
  <c r="AB670" i="1"/>
  <c r="S671" i="1"/>
  <c r="T671" i="1"/>
  <c r="V671" i="1"/>
  <c r="W671" i="1"/>
  <c r="X671" i="1"/>
  <c r="Y671" i="1"/>
  <c r="Z671" i="1"/>
  <c r="AB671" i="1"/>
  <c r="S672" i="1"/>
  <c r="T672" i="1"/>
  <c r="V672" i="1"/>
  <c r="W672" i="1"/>
  <c r="X672" i="1"/>
  <c r="Y672" i="1"/>
  <c r="Z672" i="1"/>
  <c r="AB672" i="1"/>
  <c r="S673" i="1"/>
  <c r="T673" i="1"/>
  <c r="V673" i="1"/>
  <c r="W673" i="1"/>
  <c r="X673" i="1"/>
  <c r="Y673" i="1"/>
  <c r="Z673" i="1"/>
  <c r="AB673" i="1"/>
  <c r="S674" i="1"/>
  <c r="T674" i="1"/>
  <c r="V674" i="1"/>
  <c r="W674" i="1"/>
  <c r="X674" i="1"/>
  <c r="Y674" i="1"/>
  <c r="Z674" i="1"/>
  <c r="AB674" i="1"/>
  <c r="S675" i="1"/>
  <c r="T675" i="1"/>
  <c r="V675" i="1"/>
  <c r="W675" i="1"/>
  <c r="X675" i="1"/>
  <c r="Y675" i="1"/>
  <c r="Z675" i="1"/>
  <c r="AB675" i="1"/>
  <c r="S676" i="1"/>
  <c r="T676" i="1"/>
  <c r="V676" i="1"/>
  <c r="W676" i="1"/>
  <c r="X676" i="1"/>
  <c r="Y676" i="1"/>
  <c r="Z676" i="1"/>
  <c r="AB676" i="1"/>
  <c r="S677" i="1"/>
  <c r="T677" i="1"/>
  <c r="V677" i="1"/>
  <c r="W677" i="1"/>
  <c r="X677" i="1"/>
  <c r="Y677" i="1"/>
  <c r="Z677" i="1"/>
  <c r="AB677" i="1"/>
  <c r="S678" i="1"/>
  <c r="T678" i="1"/>
  <c r="V678" i="1"/>
  <c r="W678" i="1"/>
  <c r="X678" i="1"/>
  <c r="Y678" i="1"/>
  <c r="Z678" i="1"/>
  <c r="AB678" i="1"/>
  <c r="S679" i="1"/>
  <c r="T679" i="1"/>
  <c r="V679" i="1"/>
  <c r="W679" i="1"/>
  <c r="X679" i="1"/>
  <c r="Y679" i="1"/>
  <c r="Z679" i="1"/>
  <c r="AB679" i="1"/>
  <c r="S680" i="1"/>
  <c r="T680" i="1"/>
  <c r="V680" i="1"/>
  <c r="W680" i="1"/>
  <c r="X680" i="1"/>
  <c r="Y680" i="1"/>
  <c r="Z680" i="1"/>
  <c r="AB680" i="1"/>
  <c r="S681" i="1"/>
  <c r="T681" i="1"/>
  <c r="V681" i="1"/>
  <c r="X681" i="1"/>
  <c r="S682" i="1"/>
  <c r="T682" i="1"/>
  <c r="V682" i="1"/>
  <c r="W682" i="1"/>
  <c r="X682" i="1"/>
  <c r="Y682" i="1"/>
  <c r="Z682" i="1"/>
  <c r="AB682" i="1"/>
  <c r="S683" i="1"/>
  <c r="T683" i="1"/>
  <c r="V683" i="1"/>
  <c r="W683" i="1"/>
  <c r="X683" i="1"/>
  <c r="Y683" i="1"/>
  <c r="Z683" i="1"/>
  <c r="AB683" i="1"/>
  <c r="S684" i="1"/>
  <c r="T684" i="1"/>
  <c r="V684" i="1"/>
  <c r="W684" i="1"/>
  <c r="X684" i="1"/>
  <c r="Y684" i="1"/>
  <c r="Z684" i="1"/>
  <c r="AB684" i="1"/>
  <c r="S685" i="1"/>
  <c r="T685" i="1"/>
  <c r="V685" i="1"/>
  <c r="W685" i="1"/>
  <c r="X685" i="1"/>
  <c r="Y685" i="1"/>
  <c r="Z685" i="1"/>
  <c r="AB685" i="1"/>
  <c r="S686" i="1"/>
  <c r="T686" i="1"/>
  <c r="V686" i="1"/>
  <c r="W686" i="1"/>
  <c r="X686" i="1"/>
  <c r="Y686" i="1"/>
  <c r="Z686" i="1"/>
  <c r="AB686" i="1"/>
  <c r="S687" i="1"/>
  <c r="T687" i="1"/>
  <c r="V687" i="1"/>
  <c r="W687" i="1"/>
  <c r="X687" i="1"/>
  <c r="Y687" i="1"/>
  <c r="Z687" i="1"/>
  <c r="AB687" i="1"/>
  <c r="S688" i="1"/>
  <c r="T688" i="1"/>
  <c r="V688" i="1"/>
  <c r="W688" i="1"/>
  <c r="X688" i="1"/>
  <c r="Y688" i="1"/>
  <c r="Z688" i="1"/>
  <c r="AB688" i="1"/>
  <c r="S689" i="1"/>
  <c r="T689" i="1"/>
  <c r="V689" i="1"/>
  <c r="W689" i="1"/>
  <c r="X689" i="1"/>
  <c r="Y689" i="1"/>
  <c r="Z689" i="1"/>
  <c r="AB689" i="1"/>
  <c r="S690" i="1"/>
  <c r="T690" i="1"/>
  <c r="V690" i="1"/>
  <c r="W690" i="1"/>
  <c r="X690" i="1"/>
  <c r="Y690" i="1"/>
  <c r="Z690" i="1"/>
  <c r="AB690" i="1"/>
  <c r="S691" i="1"/>
  <c r="T691" i="1"/>
  <c r="V691" i="1"/>
  <c r="W691" i="1"/>
  <c r="X691" i="1"/>
  <c r="Y691" i="1"/>
  <c r="Z691" i="1"/>
  <c r="AB691" i="1"/>
  <c r="S692" i="1"/>
  <c r="T692" i="1"/>
  <c r="V692" i="1"/>
  <c r="W692" i="1"/>
  <c r="X692" i="1"/>
  <c r="Y692" i="1"/>
  <c r="Z692" i="1"/>
  <c r="AB692" i="1"/>
  <c r="S693" i="1"/>
  <c r="T693" i="1"/>
  <c r="V693" i="1"/>
  <c r="W693" i="1"/>
  <c r="X693" i="1"/>
  <c r="Y693" i="1"/>
  <c r="Z693" i="1"/>
  <c r="AB693" i="1"/>
  <c r="S694" i="1"/>
  <c r="T694" i="1"/>
  <c r="V694" i="1"/>
  <c r="W694" i="1"/>
  <c r="X694" i="1"/>
  <c r="Y694" i="1"/>
  <c r="Z694" i="1"/>
  <c r="AB694" i="1"/>
  <c r="S695" i="1"/>
  <c r="T695" i="1"/>
  <c r="V695" i="1"/>
  <c r="W695" i="1"/>
  <c r="X695" i="1"/>
  <c r="Y695" i="1"/>
  <c r="Z695" i="1"/>
  <c r="AB695" i="1"/>
  <c r="S696" i="1"/>
  <c r="T696" i="1"/>
  <c r="V696" i="1"/>
  <c r="W696" i="1"/>
  <c r="X696" i="1"/>
  <c r="Y696" i="1"/>
  <c r="Z696" i="1"/>
  <c r="AB696" i="1"/>
  <c r="S697" i="1"/>
  <c r="T697" i="1"/>
  <c r="V697" i="1"/>
  <c r="W697" i="1"/>
  <c r="X697" i="1"/>
  <c r="Y697" i="1"/>
  <c r="Z697" i="1"/>
  <c r="AB697" i="1"/>
  <c r="S698" i="1"/>
  <c r="T698" i="1"/>
  <c r="V698" i="1"/>
  <c r="W698" i="1"/>
  <c r="X698" i="1"/>
  <c r="Y698" i="1"/>
  <c r="Z698" i="1"/>
  <c r="AB698" i="1"/>
  <c r="S699" i="1"/>
  <c r="T699" i="1"/>
  <c r="V699" i="1"/>
  <c r="W699" i="1"/>
  <c r="X699" i="1"/>
  <c r="Y699" i="1"/>
  <c r="Z699" i="1"/>
  <c r="AB699" i="1"/>
  <c r="S700" i="1"/>
  <c r="T700" i="1"/>
  <c r="V700" i="1"/>
  <c r="W700" i="1"/>
  <c r="X700" i="1"/>
  <c r="Y700" i="1"/>
  <c r="Z700" i="1"/>
  <c r="AB700" i="1"/>
  <c r="S701" i="1"/>
  <c r="T701" i="1"/>
  <c r="V701" i="1"/>
  <c r="W701" i="1"/>
  <c r="X701" i="1"/>
  <c r="Y701" i="1"/>
  <c r="Z701" i="1"/>
  <c r="AB701" i="1"/>
  <c r="S702" i="1"/>
  <c r="T702" i="1"/>
  <c r="V702" i="1"/>
  <c r="W702" i="1"/>
  <c r="X702" i="1"/>
  <c r="Y702" i="1"/>
  <c r="Z702" i="1"/>
  <c r="AB702" i="1"/>
  <c r="S703" i="1"/>
  <c r="T703" i="1"/>
  <c r="V703" i="1"/>
  <c r="W703" i="1"/>
  <c r="X703" i="1"/>
  <c r="Y703" i="1"/>
  <c r="Z703" i="1"/>
  <c r="AB703" i="1"/>
  <c r="S704" i="1"/>
  <c r="T704" i="1"/>
  <c r="V704" i="1"/>
  <c r="W704" i="1"/>
  <c r="X704" i="1"/>
  <c r="Y704" i="1"/>
  <c r="Z704" i="1"/>
  <c r="AB704" i="1"/>
  <c r="S705" i="1"/>
  <c r="T705" i="1"/>
  <c r="V705" i="1"/>
  <c r="W705" i="1"/>
  <c r="X705" i="1"/>
  <c r="Y705" i="1"/>
  <c r="Z705" i="1"/>
  <c r="AB705" i="1"/>
  <c r="S706" i="1"/>
  <c r="T706" i="1"/>
  <c r="V706" i="1"/>
  <c r="W706" i="1"/>
  <c r="X706" i="1"/>
  <c r="Y706" i="1"/>
  <c r="Z706" i="1"/>
  <c r="AB706" i="1"/>
  <c r="S707" i="1"/>
  <c r="T707" i="1"/>
  <c r="V707" i="1"/>
  <c r="W707" i="1"/>
  <c r="X707" i="1"/>
  <c r="Y707" i="1"/>
  <c r="Z707" i="1"/>
  <c r="AB707" i="1"/>
  <c r="S708" i="1"/>
  <c r="T708" i="1"/>
  <c r="V708" i="1"/>
  <c r="W708" i="1"/>
  <c r="X708" i="1"/>
  <c r="Y708" i="1"/>
  <c r="Z708" i="1"/>
  <c r="AB708" i="1"/>
  <c r="S709" i="1"/>
  <c r="T709" i="1"/>
  <c r="V709" i="1"/>
  <c r="W709" i="1"/>
  <c r="X709" i="1"/>
  <c r="Y709" i="1"/>
  <c r="Z709" i="1"/>
  <c r="AB709" i="1"/>
  <c r="AC709" i="1"/>
  <c r="S710" i="1"/>
  <c r="T710" i="1"/>
  <c r="V710" i="1"/>
  <c r="W710" i="1"/>
  <c r="X710" i="1"/>
  <c r="Y710" i="1"/>
  <c r="Z710" i="1"/>
  <c r="AB710" i="1"/>
  <c r="AC710" i="1"/>
  <c r="S711" i="1"/>
  <c r="T711" i="1"/>
  <c r="V711" i="1"/>
  <c r="W711" i="1"/>
  <c r="X711" i="1"/>
  <c r="Y711" i="1"/>
  <c r="Z711" i="1"/>
  <c r="AB711" i="1"/>
  <c r="AC711" i="1"/>
  <c r="S712" i="1"/>
  <c r="T712" i="1"/>
  <c r="V712" i="1"/>
  <c r="W712" i="1"/>
  <c r="X712" i="1"/>
  <c r="Y712" i="1"/>
  <c r="Z712" i="1"/>
  <c r="AB712" i="1"/>
  <c r="AC712" i="1"/>
  <c r="S713" i="1"/>
  <c r="T713" i="1"/>
  <c r="V713" i="1"/>
  <c r="W713" i="1"/>
  <c r="X713" i="1"/>
  <c r="Y713" i="1"/>
  <c r="Z713" i="1"/>
  <c r="AB713" i="1"/>
  <c r="AC713" i="1"/>
  <c r="S714" i="1"/>
  <c r="T714" i="1"/>
  <c r="V714" i="1"/>
  <c r="W714" i="1"/>
  <c r="X714" i="1"/>
  <c r="Y714" i="1"/>
  <c r="Z714" i="1"/>
  <c r="AB714" i="1"/>
  <c r="AC714" i="1"/>
  <c r="S715" i="1"/>
  <c r="T715" i="1"/>
  <c r="V715" i="1"/>
  <c r="W715" i="1"/>
  <c r="X715" i="1"/>
  <c r="Y715" i="1"/>
  <c r="Z715" i="1"/>
  <c r="AB715" i="1"/>
  <c r="S716" i="1"/>
  <c r="T716" i="1"/>
  <c r="V716" i="1"/>
  <c r="W716" i="1"/>
  <c r="X716" i="1"/>
  <c r="Y716" i="1"/>
  <c r="Z716" i="1"/>
  <c r="AB716" i="1"/>
  <c r="S717" i="1"/>
  <c r="T717" i="1"/>
  <c r="V717" i="1"/>
  <c r="W717" i="1"/>
  <c r="X717" i="1"/>
  <c r="Y717" i="1"/>
  <c r="Z717" i="1"/>
  <c r="AB717" i="1"/>
  <c r="S718" i="1"/>
  <c r="T718" i="1"/>
  <c r="V718" i="1"/>
  <c r="W718" i="1"/>
  <c r="X718" i="1"/>
  <c r="Y718" i="1"/>
  <c r="Z718" i="1"/>
  <c r="AB718" i="1"/>
  <c r="S719" i="1"/>
  <c r="T719" i="1"/>
  <c r="V719" i="1"/>
  <c r="W719" i="1"/>
  <c r="X719" i="1"/>
  <c r="Y719" i="1"/>
  <c r="Z719" i="1"/>
  <c r="AB719" i="1"/>
  <c r="S720" i="1"/>
  <c r="T720" i="1"/>
  <c r="V720" i="1"/>
  <c r="W720" i="1"/>
  <c r="X720" i="1"/>
  <c r="Y720" i="1"/>
  <c r="Z720" i="1"/>
  <c r="AB720" i="1"/>
  <c r="S721" i="1"/>
  <c r="T721" i="1"/>
  <c r="V721" i="1"/>
  <c r="W721" i="1"/>
  <c r="X721" i="1"/>
  <c r="Y721" i="1"/>
  <c r="Z721" i="1"/>
  <c r="AB721" i="1"/>
  <c r="S722" i="1"/>
  <c r="T722" i="1"/>
  <c r="V722" i="1"/>
  <c r="W722" i="1"/>
  <c r="X722" i="1"/>
  <c r="Y722" i="1"/>
  <c r="Z722" i="1"/>
  <c r="AB722" i="1"/>
  <c r="S723" i="1"/>
  <c r="T723" i="1"/>
  <c r="V723" i="1"/>
  <c r="W723" i="1"/>
  <c r="X723" i="1"/>
  <c r="Y723" i="1"/>
  <c r="Z723" i="1"/>
  <c r="AB723" i="1"/>
  <c r="S724" i="1"/>
  <c r="T724" i="1"/>
  <c r="V724" i="1"/>
  <c r="W724" i="1"/>
  <c r="X724" i="1"/>
  <c r="Y724" i="1"/>
  <c r="Z724" i="1"/>
  <c r="AB724" i="1"/>
  <c r="S726" i="1"/>
  <c r="T726" i="1"/>
  <c r="V726" i="1"/>
  <c r="W726" i="1"/>
  <c r="X726" i="1"/>
  <c r="Y726" i="1"/>
  <c r="Z726" i="1"/>
  <c r="AB726" i="1"/>
  <c r="S728" i="1"/>
  <c r="T728" i="1"/>
  <c r="V728" i="1"/>
  <c r="W728" i="1"/>
  <c r="X728" i="1"/>
  <c r="Y728" i="1"/>
  <c r="Z728" i="1"/>
  <c r="AB728" i="1"/>
  <c r="S729" i="1"/>
  <c r="T729" i="1"/>
  <c r="V729" i="1"/>
  <c r="W729" i="1"/>
  <c r="X729" i="1"/>
  <c r="Y729" i="1"/>
  <c r="Z729" i="1"/>
  <c r="AB729" i="1"/>
  <c r="S730" i="1"/>
  <c r="T730" i="1"/>
  <c r="V730" i="1"/>
  <c r="W730" i="1"/>
  <c r="X730" i="1"/>
  <c r="Y730" i="1"/>
  <c r="Z730" i="1"/>
  <c r="AB730" i="1"/>
  <c r="S731" i="1"/>
  <c r="T731" i="1"/>
  <c r="V731" i="1"/>
  <c r="W731" i="1"/>
  <c r="X731" i="1"/>
  <c r="Y731" i="1"/>
  <c r="Z731" i="1"/>
  <c r="AB731" i="1"/>
  <c r="S732" i="1"/>
  <c r="T732" i="1"/>
  <c r="V732" i="1"/>
  <c r="W732" i="1"/>
  <c r="X732" i="1"/>
  <c r="Y732" i="1"/>
  <c r="Z732" i="1"/>
  <c r="AB732" i="1"/>
  <c r="S733" i="1"/>
  <c r="T733" i="1"/>
  <c r="V733" i="1"/>
  <c r="W733" i="1"/>
  <c r="X733" i="1"/>
  <c r="Y733" i="1"/>
  <c r="Z733" i="1"/>
  <c r="AB733" i="1"/>
  <c r="S735" i="1"/>
  <c r="T735" i="1"/>
  <c r="W735" i="1"/>
  <c r="S736" i="1"/>
  <c r="T736" i="1"/>
  <c r="V736" i="1"/>
  <c r="W736" i="1"/>
  <c r="X736" i="1"/>
  <c r="Y736" i="1"/>
  <c r="Z736" i="1"/>
  <c r="AB736" i="1"/>
  <c r="S737" i="1"/>
  <c r="T737" i="1"/>
  <c r="V737" i="1"/>
  <c r="X737" i="1"/>
  <c r="S738" i="1"/>
  <c r="T738" i="1"/>
  <c r="V738" i="1"/>
  <c r="W738" i="1"/>
  <c r="X738" i="1"/>
  <c r="Y738" i="1"/>
  <c r="Z738" i="1"/>
  <c r="AB738" i="1"/>
  <c r="S739" i="1"/>
  <c r="T739" i="1"/>
  <c r="V739" i="1"/>
  <c r="W739" i="1"/>
  <c r="X739" i="1"/>
  <c r="Y739" i="1"/>
  <c r="Z739" i="1"/>
  <c r="AB739" i="1"/>
  <c r="S740" i="1"/>
  <c r="T740" i="1"/>
  <c r="V740" i="1"/>
  <c r="W740" i="1"/>
  <c r="X740" i="1"/>
  <c r="Y740" i="1"/>
  <c r="Z740" i="1"/>
  <c r="AB740" i="1"/>
  <c r="S741" i="1"/>
  <c r="T741" i="1"/>
  <c r="V741" i="1"/>
  <c r="W741" i="1"/>
  <c r="X741" i="1"/>
  <c r="Y741" i="1"/>
  <c r="Z741" i="1"/>
  <c r="AB741" i="1"/>
  <c r="S742" i="1"/>
  <c r="T742" i="1"/>
  <c r="V742" i="1"/>
  <c r="W742" i="1"/>
  <c r="X742" i="1"/>
  <c r="Y742" i="1"/>
  <c r="Z742" i="1"/>
  <c r="AB742" i="1"/>
  <c r="S743" i="1"/>
  <c r="T743" i="1"/>
  <c r="V743" i="1"/>
  <c r="W743" i="1"/>
  <c r="X743" i="1"/>
  <c r="Y743" i="1"/>
  <c r="Z743" i="1"/>
  <c r="AB743" i="1"/>
  <c r="S744" i="1"/>
  <c r="T744" i="1"/>
  <c r="V744" i="1"/>
  <c r="W744" i="1"/>
  <c r="X744" i="1"/>
  <c r="Y744" i="1"/>
  <c r="Z744" i="1"/>
  <c r="AB744" i="1"/>
  <c r="S745" i="1"/>
  <c r="T745" i="1"/>
  <c r="V745" i="1"/>
  <c r="W745" i="1"/>
  <c r="X745" i="1"/>
  <c r="Y745" i="1"/>
  <c r="Z745" i="1"/>
  <c r="AB745" i="1"/>
  <c r="S746" i="1"/>
  <c r="T746" i="1"/>
  <c r="V746" i="1"/>
  <c r="W746" i="1"/>
  <c r="X746" i="1"/>
  <c r="Y746" i="1"/>
  <c r="Z746" i="1"/>
  <c r="AB746" i="1"/>
  <c r="S747" i="1"/>
  <c r="T747" i="1"/>
  <c r="V747" i="1"/>
  <c r="W747" i="1"/>
  <c r="X747" i="1"/>
  <c r="Y747" i="1"/>
  <c r="Z747" i="1"/>
  <c r="AB747" i="1"/>
  <c r="S748" i="1"/>
  <c r="T748" i="1"/>
  <c r="V748" i="1"/>
  <c r="W748" i="1"/>
  <c r="X748" i="1"/>
  <c r="Y748" i="1"/>
  <c r="Z748" i="1"/>
  <c r="AB748" i="1"/>
  <c r="S749" i="1"/>
  <c r="T749" i="1"/>
  <c r="V749" i="1"/>
  <c r="W749" i="1"/>
  <c r="X749" i="1"/>
  <c r="Y749" i="1"/>
  <c r="Z749" i="1"/>
  <c r="AB749" i="1"/>
  <c r="S750" i="1"/>
  <c r="T750" i="1"/>
  <c r="V750" i="1"/>
  <c r="W750" i="1"/>
  <c r="X750" i="1"/>
  <c r="Y750" i="1"/>
  <c r="Z750" i="1"/>
  <c r="AB750" i="1"/>
  <c r="S751" i="1"/>
  <c r="T751" i="1"/>
  <c r="V751" i="1"/>
  <c r="W751" i="1"/>
  <c r="X751" i="1"/>
  <c r="Y751" i="1"/>
  <c r="Z751" i="1"/>
  <c r="AB751" i="1"/>
  <c r="S752" i="1"/>
  <c r="T752" i="1"/>
  <c r="V752" i="1"/>
  <c r="W752" i="1"/>
  <c r="X752" i="1"/>
  <c r="Y752" i="1"/>
  <c r="Z752" i="1"/>
  <c r="AB752" i="1"/>
  <c r="S753" i="1"/>
  <c r="T753" i="1"/>
  <c r="V753" i="1"/>
  <c r="W753" i="1"/>
  <c r="X753" i="1"/>
  <c r="Y753" i="1"/>
  <c r="Z753" i="1"/>
  <c r="AB753" i="1"/>
  <c r="S754" i="1"/>
  <c r="T754" i="1"/>
  <c r="V754" i="1"/>
  <c r="W754" i="1"/>
  <c r="X754" i="1"/>
  <c r="Y754" i="1"/>
  <c r="Z754" i="1"/>
  <c r="AB754" i="1"/>
  <c r="S755" i="1"/>
  <c r="T755" i="1"/>
  <c r="V755" i="1"/>
  <c r="W755" i="1"/>
  <c r="X755" i="1"/>
  <c r="Y755" i="1"/>
  <c r="Z755" i="1"/>
  <c r="AB755" i="1"/>
  <c r="S756" i="1"/>
  <c r="T756" i="1"/>
  <c r="V756" i="1"/>
  <c r="W756" i="1"/>
  <c r="X756" i="1"/>
  <c r="Y756" i="1"/>
  <c r="Z756" i="1"/>
  <c r="AB756" i="1"/>
  <c r="S757" i="1"/>
  <c r="T757" i="1"/>
  <c r="V757" i="1"/>
  <c r="W757" i="1"/>
  <c r="X757" i="1"/>
  <c r="Y757" i="1"/>
  <c r="Z757" i="1"/>
  <c r="AB757" i="1"/>
  <c r="S758" i="1"/>
  <c r="T758" i="1"/>
  <c r="V758" i="1"/>
  <c r="W758" i="1"/>
  <c r="X758" i="1"/>
  <c r="Y758" i="1"/>
  <c r="Z758" i="1"/>
  <c r="AB758" i="1"/>
  <c r="S759" i="1"/>
  <c r="T759" i="1"/>
  <c r="V759" i="1"/>
  <c r="W759" i="1"/>
  <c r="X759" i="1"/>
  <c r="Y759" i="1"/>
  <c r="Z759" i="1"/>
  <c r="AB759" i="1"/>
  <c r="S760" i="1"/>
  <c r="T760" i="1"/>
  <c r="V760" i="1"/>
  <c r="W760" i="1"/>
  <c r="X760" i="1"/>
  <c r="Y760" i="1"/>
  <c r="Z760" i="1"/>
  <c r="AB760" i="1"/>
  <c r="S761" i="1"/>
  <c r="T761" i="1"/>
  <c r="V761" i="1"/>
  <c r="W761" i="1"/>
  <c r="X761" i="1"/>
  <c r="Y761" i="1"/>
  <c r="Z761" i="1"/>
  <c r="AB761" i="1"/>
  <c r="S762" i="1"/>
  <c r="T762" i="1"/>
  <c r="V762" i="1"/>
  <c r="W762" i="1"/>
  <c r="X762" i="1"/>
  <c r="Y762" i="1"/>
  <c r="Z762" i="1"/>
  <c r="AB762" i="1"/>
  <c r="S763" i="1"/>
  <c r="T763" i="1"/>
  <c r="V763" i="1"/>
  <c r="W763" i="1"/>
  <c r="X763" i="1"/>
  <c r="Y763" i="1"/>
  <c r="Z763" i="1"/>
  <c r="AB763" i="1"/>
  <c r="S764" i="1"/>
  <c r="T764" i="1"/>
  <c r="V764" i="1"/>
  <c r="W764" i="1"/>
  <c r="X764" i="1"/>
  <c r="Y764" i="1"/>
  <c r="Z764" i="1"/>
  <c r="AB764" i="1"/>
  <c r="S765" i="1"/>
  <c r="T765" i="1"/>
  <c r="V765" i="1"/>
  <c r="W765" i="1"/>
  <c r="X765" i="1"/>
  <c r="Y765" i="1"/>
  <c r="Z765" i="1"/>
  <c r="AB765" i="1"/>
  <c r="S766" i="1"/>
  <c r="T766" i="1"/>
  <c r="V766" i="1"/>
  <c r="W766" i="1"/>
  <c r="X766" i="1"/>
  <c r="Y766" i="1"/>
  <c r="Z766" i="1"/>
  <c r="AB766" i="1"/>
  <c r="S767" i="1"/>
  <c r="T767" i="1"/>
  <c r="V767" i="1"/>
  <c r="W767" i="1"/>
  <c r="X767" i="1"/>
  <c r="Y767" i="1"/>
  <c r="Z767" i="1"/>
  <c r="AB767" i="1"/>
  <c r="S768" i="1"/>
  <c r="T768" i="1"/>
  <c r="V768" i="1"/>
  <c r="W768" i="1"/>
  <c r="X768" i="1"/>
  <c r="Y768" i="1"/>
  <c r="AB768" i="1"/>
  <c r="S769" i="1"/>
  <c r="T769" i="1"/>
  <c r="V769" i="1"/>
  <c r="W769" i="1"/>
  <c r="X769" i="1"/>
  <c r="Y769" i="1"/>
  <c r="Z769" i="1"/>
  <c r="AB769" i="1"/>
  <c r="AC769" i="1"/>
  <c r="S770" i="1"/>
  <c r="T770" i="1"/>
  <c r="V770" i="1"/>
  <c r="W770" i="1"/>
  <c r="X770" i="1"/>
  <c r="Y770" i="1"/>
  <c r="Z770" i="1"/>
  <c r="AB770" i="1"/>
  <c r="AC770" i="1"/>
  <c r="S771" i="1"/>
  <c r="T771" i="1"/>
  <c r="V771" i="1"/>
  <c r="W771" i="1"/>
  <c r="X771" i="1"/>
  <c r="Y771" i="1"/>
  <c r="Z771" i="1"/>
  <c r="AB771" i="1"/>
  <c r="AC771" i="1"/>
  <c r="S772" i="1"/>
  <c r="T772" i="1"/>
  <c r="V772" i="1"/>
  <c r="W772" i="1"/>
  <c r="X772" i="1"/>
  <c r="Y772" i="1"/>
  <c r="Z772" i="1"/>
  <c r="AB772" i="1"/>
  <c r="AC772" i="1"/>
  <c r="S773" i="1"/>
  <c r="T773" i="1"/>
  <c r="V773" i="1"/>
  <c r="W773" i="1"/>
  <c r="X773" i="1"/>
  <c r="Y773" i="1"/>
  <c r="Z773" i="1"/>
  <c r="AB773" i="1"/>
  <c r="AC773" i="1"/>
  <c r="S774" i="1"/>
  <c r="T774" i="1"/>
  <c r="V774" i="1"/>
  <c r="W774" i="1"/>
  <c r="X774" i="1"/>
  <c r="Y774" i="1"/>
  <c r="Z774" i="1"/>
  <c r="AB774" i="1"/>
  <c r="AC774" i="1"/>
  <c r="S775" i="1"/>
  <c r="T775" i="1"/>
  <c r="V775" i="1"/>
  <c r="W775" i="1"/>
  <c r="X775" i="1"/>
  <c r="Y775" i="1"/>
  <c r="Z775" i="1"/>
  <c r="AB775" i="1"/>
  <c r="AC775" i="1"/>
  <c r="S776" i="1"/>
  <c r="T776" i="1"/>
  <c r="V776" i="1"/>
  <c r="W776" i="1"/>
  <c r="X776" i="1"/>
  <c r="Y776" i="1"/>
  <c r="Z776" i="1"/>
  <c r="AB776" i="1"/>
  <c r="AC776" i="1"/>
  <c r="S777" i="1"/>
  <c r="T777" i="1"/>
  <c r="V777" i="1"/>
  <c r="W777" i="1"/>
  <c r="X777" i="1"/>
  <c r="Y777" i="1"/>
  <c r="Z777" i="1"/>
  <c r="AB777" i="1"/>
  <c r="AC777" i="1"/>
  <c r="S778" i="1"/>
  <c r="T778" i="1"/>
  <c r="V778" i="1"/>
  <c r="W778" i="1"/>
  <c r="X778" i="1"/>
  <c r="Y778" i="1"/>
  <c r="Z778" i="1"/>
  <c r="AB778" i="1"/>
  <c r="AC778" i="1"/>
  <c r="S779" i="1"/>
  <c r="T779" i="1"/>
  <c r="V779" i="1"/>
  <c r="W779" i="1"/>
  <c r="X779" i="1"/>
  <c r="Y779" i="1"/>
  <c r="Z779" i="1"/>
  <c r="AB779" i="1"/>
  <c r="AC779" i="1"/>
  <c r="S780" i="1"/>
  <c r="T780" i="1"/>
  <c r="V780" i="1"/>
  <c r="W780" i="1"/>
  <c r="X780" i="1"/>
  <c r="Y780" i="1"/>
  <c r="Z780" i="1"/>
  <c r="AB780" i="1"/>
  <c r="AC780" i="1"/>
  <c r="S781" i="1"/>
  <c r="T781" i="1"/>
  <c r="V781" i="1"/>
  <c r="W781" i="1"/>
  <c r="X781" i="1"/>
  <c r="Y781" i="1"/>
  <c r="Z781" i="1"/>
  <c r="AB781" i="1"/>
  <c r="AC781" i="1"/>
  <c r="S782" i="1"/>
  <c r="T782" i="1"/>
  <c r="V782" i="1"/>
  <c r="W782" i="1"/>
  <c r="X782" i="1"/>
  <c r="Y782" i="1"/>
  <c r="Z782" i="1"/>
  <c r="AB782" i="1"/>
  <c r="AC782" i="1"/>
  <c r="S783" i="1"/>
  <c r="T783" i="1"/>
  <c r="V783" i="1"/>
  <c r="W783" i="1"/>
  <c r="X783" i="1"/>
  <c r="Y783" i="1"/>
  <c r="Z783" i="1"/>
  <c r="AB783" i="1"/>
  <c r="AC783" i="1"/>
  <c r="S784" i="1"/>
  <c r="T784" i="1"/>
  <c r="V784" i="1"/>
  <c r="W784" i="1"/>
  <c r="X784" i="1"/>
  <c r="Y784" i="1"/>
  <c r="Z784" i="1"/>
  <c r="AB784" i="1"/>
  <c r="S785" i="1"/>
  <c r="T785" i="1"/>
  <c r="V785" i="1"/>
  <c r="W785" i="1"/>
  <c r="X785" i="1"/>
  <c r="Y785" i="1"/>
  <c r="Z785" i="1"/>
  <c r="AB785" i="1"/>
  <c r="S786" i="1"/>
  <c r="T786" i="1"/>
  <c r="V786" i="1"/>
  <c r="W786" i="1"/>
  <c r="X786" i="1"/>
  <c r="Y786" i="1"/>
  <c r="Z786" i="1"/>
  <c r="AB786" i="1"/>
  <c r="S787" i="1"/>
  <c r="T787" i="1"/>
  <c r="V787" i="1"/>
  <c r="W787" i="1"/>
  <c r="X787" i="1"/>
  <c r="Y787" i="1"/>
  <c r="Z787" i="1"/>
  <c r="AB787" i="1"/>
  <c r="S788" i="1"/>
  <c r="T788" i="1"/>
  <c r="V788" i="1"/>
  <c r="W788" i="1"/>
  <c r="X788" i="1"/>
  <c r="Y788" i="1"/>
  <c r="Z788" i="1"/>
  <c r="AB788" i="1"/>
  <c r="S789" i="1"/>
  <c r="T789" i="1"/>
  <c r="V789" i="1"/>
  <c r="W789" i="1"/>
  <c r="X789" i="1"/>
  <c r="Y789" i="1"/>
  <c r="Z789" i="1"/>
  <c r="AB789" i="1"/>
  <c r="S790" i="1"/>
  <c r="T790" i="1"/>
  <c r="V790" i="1"/>
  <c r="W790" i="1"/>
  <c r="X790" i="1"/>
  <c r="Y790" i="1"/>
  <c r="Z790" i="1"/>
  <c r="AB790" i="1"/>
  <c r="S791" i="1"/>
  <c r="T791" i="1"/>
  <c r="V791" i="1"/>
  <c r="W791" i="1"/>
  <c r="X791" i="1"/>
  <c r="Y791" i="1"/>
  <c r="Z791" i="1"/>
  <c r="AB791" i="1"/>
  <c r="S792" i="1"/>
  <c r="T792" i="1"/>
  <c r="V792" i="1"/>
  <c r="W792" i="1"/>
  <c r="X792" i="1"/>
  <c r="Y792" i="1"/>
  <c r="Z792" i="1"/>
  <c r="AB792" i="1"/>
  <c r="S793" i="1"/>
  <c r="T793" i="1"/>
  <c r="V793" i="1"/>
  <c r="W793" i="1"/>
  <c r="X793" i="1"/>
  <c r="Y793" i="1"/>
  <c r="Z793" i="1"/>
  <c r="AB793" i="1"/>
  <c r="S794" i="1"/>
  <c r="T794" i="1"/>
  <c r="V794" i="1"/>
  <c r="W794" i="1"/>
  <c r="X794" i="1"/>
  <c r="Y794" i="1"/>
  <c r="Z794" i="1"/>
  <c r="AB794" i="1"/>
  <c r="S795" i="1"/>
  <c r="T795" i="1"/>
  <c r="V795" i="1"/>
  <c r="W795" i="1"/>
  <c r="X795" i="1"/>
  <c r="Y795" i="1"/>
  <c r="Z795" i="1"/>
  <c r="AB795" i="1"/>
  <c r="S796" i="1"/>
  <c r="T796" i="1"/>
  <c r="V796" i="1"/>
  <c r="W796" i="1"/>
  <c r="X796" i="1"/>
  <c r="Y796" i="1"/>
  <c r="Z796" i="1"/>
  <c r="AB796" i="1"/>
  <c r="S797" i="1"/>
  <c r="T797" i="1"/>
  <c r="V797" i="1"/>
  <c r="W797" i="1"/>
  <c r="X797" i="1"/>
  <c r="Y797" i="1"/>
  <c r="Z797" i="1"/>
  <c r="AB797" i="1"/>
  <c r="S798" i="1"/>
  <c r="T798" i="1"/>
  <c r="V798" i="1"/>
  <c r="W798" i="1"/>
  <c r="X798" i="1"/>
  <c r="Y798" i="1"/>
  <c r="Z798" i="1"/>
  <c r="AB798" i="1"/>
  <c r="S799" i="1"/>
  <c r="T799" i="1"/>
  <c r="V799" i="1"/>
  <c r="W799" i="1"/>
  <c r="X799" i="1"/>
  <c r="Y799" i="1"/>
  <c r="Z799" i="1"/>
  <c r="AB799" i="1"/>
  <c r="S800" i="1"/>
  <c r="T800" i="1"/>
  <c r="V800" i="1"/>
  <c r="W800" i="1"/>
  <c r="X800" i="1"/>
  <c r="Y800" i="1"/>
  <c r="Z800" i="1"/>
  <c r="AB800" i="1"/>
  <c r="S801" i="1"/>
  <c r="T801" i="1"/>
  <c r="V801" i="1"/>
  <c r="W801" i="1"/>
  <c r="X801" i="1"/>
  <c r="Y801" i="1"/>
  <c r="Z801" i="1"/>
  <c r="AB801" i="1"/>
  <c r="S802" i="1"/>
  <c r="T802" i="1"/>
  <c r="V802" i="1"/>
  <c r="W802" i="1"/>
  <c r="X802" i="1"/>
  <c r="Y802" i="1"/>
  <c r="Z802" i="1"/>
  <c r="AB802" i="1"/>
  <c r="S803" i="1"/>
  <c r="T803" i="1"/>
  <c r="V803" i="1"/>
  <c r="W803" i="1"/>
  <c r="X803" i="1"/>
  <c r="Y803" i="1"/>
  <c r="Z803" i="1"/>
  <c r="AB803" i="1"/>
  <c r="S804" i="1"/>
  <c r="T804" i="1"/>
  <c r="V804" i="1"/>
  <c r="W804" i="1"/>
  <c r="X804" i="1"/>
  <c r="Y804" i="1"/>
  <c r="Z804" i="1"/>
  <c r="AB804" i="1"/>
  <c r="S805" i="1"/>
  <c r="T805" i="1"/>
  <c r="V805" i="1"/>
  <c r="W805" i="1"/>
  <c r="X805" i="1"/>
  <c r="Y805" i="1"/>
  <c r="Z805" i="1"/>
  <c r="AB805" i="1"/>
  <c r="S806" i="1"/>
  <c r="T806" i="1"/>
  <c r="V806" i="1"/>
  <c r="W806" i="1"/>
  <c r="X806" i="1"/>
  <c r="Y806" i="1"/>
  <c r="AB806" i="1"/>
  <c r="S807" i="1"/>
  <c r="T807" i="1"/>
  <c r="V807" i="1"/>
  <c r="W807" i="1"/>
  <c r="X807" i="1"/>
  <c r="Y807" i="1"/>
  <c r="Z807" i="1"/>
  <c r="AB807" i="1"/>
  <c r="S808" i="1"/>
  <c r="T808" i="1"/>
  <c r="V808" i="1"/>
  <c r="W808" i="1"/>
  <c r="X808" i="1"/>
  <c r="Y808" i="1"/>
  <c r="Z808" i="1"/>
  <c r="AB808" i="1"/>
  <c r="S809" i="1"/>
  <c r="T809" i="1"/>
  <c r="V809" i="1"/>
  <c r="W809" i="1"/>
  <c r="X809" i="1"/>
  <c r="Y809" i="1"/>
  <c r="Z809" i="1"/>
  <c r="AB809" i="1"/>
  <c r="S810" i="1"/>
  <c r="T810" i="1"/>
  <c r="V810" i="1"/>
  <c r="W810" i="1"/>
  <c r="X810" i="1"/>
  <c r="Y810" i="1"/>
  <c r="Z810" i="1"/>
  <c r="AB810" i="1"/>
  <c r="S811" i="1"/>
  <c r="T811" i="1"/>
  <c r="V811" i="1"/>
  <c r="W811" i="1"/>
  <c r="X811" i="1"/>
  <c r="Y811" i="1"/>
  <c r="Z811" i="1"/>
  <c r="AB811" i="1"/>
  <c r="S812" i="1"/>
  <c r="T812" i="1"/>
  <c r="V812" i="1"/>
  <c r="W812" i="1"/>
  <c r="X812" i="1"/>
  <c r="Y812" i="1"/>
  <c r="Z812" i="1"/>
  <c r="AB812" i="1"/>
  <c r="S813" i="1"/>
  <c r="T813" i="1"/>
  <c r="V813" i="1"/>
  <c r="W813" i="1"/>
  <c r="X813" i="1"/>
  <c r="Y813" i="1"/>
  <c r="Z813" i="1"/>
  <c r="AB813" i="1"/>
  <c r="S814" i="1"/>
  <c r="T814" i="1"/>
  <c r="V814" i="1"/>
  <c r="W814" i="1"/>
  <c r="X814" i="1"/>
  <c r="Y814" i="1"/>
  <c r="Z814" i="1"/>
  <c r="AB814" i="1"/>
  <c r="S815" i="1"/>
  <c r="T815" i="1"/>
  <c r="V815" i="1"/>
  <c r="W815" i="1"/>
  <c r="X815" i="1"/>
  <c r="Y815" i="1"/>
  <c r="Z815" i="1"/>
  <c r="AB815" i="1"/>
  <c r="S816" i="1"/>
  <c r="T816" i="1"/>
  <c r="V816" i="1"/>
  <c r="W816" i="1"/>
  <c r="X816" i="1"/>
  <c r="Y816" i="1"/>
  <c r="Z816" i="1"/>
  <c r="AB816" i="1"/>
  <c r="S817" i="1"/>
  <c r="T817" i="1"/>
  <c r="V817" i="1"/>
  <c r="W817" i="1"/>
  <c r="X817" i="1"/>
  <c r="Y817" i="1"/>
  <c r="Z817" i="1"/>
  <c r="AB817" i="1"/>
  <c r="S818" i="1"/>
  <c r="T818" i="1"/>
  <c r="V818" i="1"/>
  <c r="W818" i="1"/>
  <c r="X818" i="1"/>
  <c r="Y818" i="1"/>
  <c r="Z818" i="1"/>
  <c r="AB818" i="1"/>
  <c r="S819" i="1"/>
  <c r="T819" i="1"/>
  <c r="V819" i="1"/>
  <c r="X819" i="1"/>
  <c r="S820" i="1"/>
  <c r="T820" i="1"/>
  <c r="V820" i="1"/>
  <c r="W820" i="1"/>
  <c r="X820" i="1"/>
  <c r="Y820" i="1"/>
  <c r="Z820" i="1"/>
  <c r="AB820" i="1"/>
  <c r="S821" i="1"/>
  <c r="T821" i="1"/>
  <c r="V821" i="1"/>
  <c r="W821" i="1"/>
  <c r="X821" i="1"/>
  <c r="Y821" i="1"/>
  <c r="Z821" i="1"/>
  <c r="AB821" i="1"/>
  <c r="S822" i="1"/>
  <c r="T822" i="1"/>
  <c r="V822" i="1"/>
  <c r="X822" i="1"/>
  <c r="S823" i="1"/>
  <c r="T823" i="1"/>
  <c r="V823" i="1"/>
  <c r="X823" i="1"/>
  <c r="S824" i="1"/>
  <c r="T824" i="1"/>
  <c r="V824" i="1"/>
  <c r="W824" i="1"/>
  <c r="X824" i="1"/>
  <c r="Y824" i="1"/>
  <c r="Z824" i="1"/>
  <c r="AB824" i="1"/>
  <c r="S825" i="1"/>
  <c r="T825" i="1"/>
  <c r="V825" i="1"/>
  <c r="W825" i="1"/>
  <c r="X825" i="1"/>
  <c r="Y825" i="1"/>
  <c r="Z825" i="1"/>
  <c r="AB825" i="1"/>
  <c r="S826" i="1"/>
  <c r="T826" i="1"/>
  <c r="V826" i="1"/>
  <c r="W826" i="1"/>
  <c r="X826" i="1"/>
  <c r="Y826" i="1"/>
  <c r="Z826" i="1"/>
  <c r="AB826" i="1"/>
  <c r="S827" i="1"/>
  <c r="T827" i="1"/>
  <c r="V827" i="1"/>
  <c r="W827" i="1"/>
  <c r="X827" i="1"/>
  <c r="Y827" i="1"/>
  <c r="Z827" i="1"/>
  <c r="AB827" i="1"/>
  <c r="S828" i="1"/>
  <c r="T828" i="1"/>
  <c r="V828" i="1"/>
  <c r="W828" i="1"/>
  <c r="X828" i="1"/>
  <c r="Y828" i="1"/>
  <c r="Z828" i="1"/>
  <c r="AB828" i="1"/>
  <c r="S829" i="1"/>
  <c r="T829" i="1"/>
  <c r="V829" i="1"/>
  <c r="W829" i="1"/>
  <c r="X829" i="1"/>
  <c r="Y829" i="1"/>
  <c r="Z829" i="1"/>
  <c r="AB829" i="1"/>
  <c r="S830" i="1"/>
  <c r="T830" i="1"/>
  <c r="V830" i="1"/>
  <c r="W830" i="1"/>
  <c r="X830" i="1"/>
  <c r="Y830" i="1"/>
  <c r="Z830" i="1"/>
  <c r="AB830" i="1"/>
  <c r="S831" i="1"/>
  <c r="T831" i="1"/>
  <c r="V831" i="1"/>
  <c r="W831" i="1"/>
  <c r="X831" i="1"/>
  <c r="Y831" i="1"/>
  <c r="Z831" i="1"/>
  <c r="AB831" i="1"/>
  <c r="S832" i="1"/>
  <c r="T832" i="1"/>
  <c r="V832" i="1"/>
  <c r="W832" i="1"/>
  <c r="X832" i="1"/>
  <c r="Y832" i="1"/>
  <c r="Z832" i="1"/>
  <c r="AB832" i="1"/>
  <c r="S833" i="1"/>
  <c r="T833" i="1"/>
  <c r="V833" i="1"/>
  <c r="W833" i="1"/>
  <c r="X833" i="1"/>
  <c r="Y833" i="1"/>
  <c r="Z833" i="1"/>
  <c r="AB833" i="1"/>
  <c r="S834" i="1"/>
  <c r="T834" i="1"/>
  <c r="V834" i="1"/>
  <c r="W834" i="1"/>
  <c r="X834" i="1"/>
  <c r="Y834" i="1"/>
  <c r="Z834" i="1"/>
  <c r="AB834" i="1"/>
  <c r="S835" i="1"/>
  <c r="T835" i="1"/>
  <c r="V835" i="1"/>
  <c r="W835" i="1"/>
  <c r="X835" i="1"/>
  <c r="Y835" i="1"/>
  <c r="Z835" i="1"/>
  <c r="AB835" i="1"/>
  <c r="S836" i="1"/>
  <c r="T836" i="1"/>
  <c r="S837" i="1"/>
  <c r="T837" i="1"/>
  <c r="V837" i="1"/>
  <c r="W837" i="1"/>
  <c r="X837" i="1"/>
  <c r="Y837" i="1"/>
  <c r="Z837" i="1"/>
  <c r="AB837" i="1"/>
  <c r="S838" i="1"/>
  <c r="T838" i="1"/>
  <c r="V838" i="1"/>
  <c r="W838" i="1"/>
  <c r="X838" i="1"/>
  <c r="Y838" i="1"/>
  <c r="Z838" i="1"/>
  <c r="AB838" i="1"/>
  <c r="S839" i="1"/>
  <c r="T839" i="1"/>
  <c r="V839" i="1"/>
  <c r="W839" i="1"/>
  <c r="X839" i="1"/>
  <c r="Y839" i="1"/>
  <c r="Z839" i="1"/>
  <c r="AB839" i="1"/>
  <c r="S840" i="1"/>
  <c r="T840" i="1"/>
  <c r="V840" i="1"/>
  <c r="W840" i="1"/>
  <c r="X840" i="1"/>
  <c r="Y840" i="1"/>
  <c r="Z840" i="1"/>
  <c r="AB840" i="1"/>
  <c r="S841" i="1"/>
  <c r="T841" i="1"/>
  <c r="V841" i="1"/>
  <c r="W841" i="1"/>
  <c r="X841" i="1"/>
  <c r="Y841" i="1"/>
  <c r="Z841" i="1"/>
  <c r="AB841" i="1"/>
  <c r="S842" i="1"/>
  <c r="T842" i="1"/>
  <c r="V842" i="1"/>
  <c r="W842" i="1"/>
  <c r="X842" i="1"/>
  <c r="Y842" i="1"/>
  <c r="Z842" i="1"/>
  <c r="AB842" i="1"/>
  <c r="S843" i="1"/>
  <c r="T843" i="1"/>
  <c r="V843" i="1"/>
  <c r="W843" i="1"/>
  <c r="X843" i="1"/>
  <c r="Y843" i="1"/>
  <c r="Z843" i="1"/>
  <c r="AB843" i="1"/>
  <c r="S844" i="1"/>
  <c r="T844" i="1"/>
  <c r="V844" i="1"/>
  <c r="W844" i="1"/>
  <c r="X844" i="1"/>
  <c r="Y844" i="1"/>
  <c r="Z844" i="1"/>
  <c r="AB844" i="1"/>
  <c r="S845" i="1"/>
  <c r="T845" i="1"/>
  <c r="V845" i="1"/>
  <c r="S846" i="1"/>
  <c r="T846" i="1"/>
  <c r="V846" i="1"/>
  <c r="W846" i="1"/>
  <c r="X846" i="1"/>
  <c r="Y846" i="1"/>
  <c r="Z846" i="1"/>
  <c r="AB846" i="1"/>
  <c r="S847" i="1"/>
  <c r="T847" i="1"/>
  <c r="V847" i="1"/>
  <c r="W847" i="1"/>
  <c r="X847" i="1"/>
  <c r="Y847" i="1"/>
  <c r="Z847" i="1"/>
  <c r="AB847" i="1"/>
  <c r="S848" i="1"/>
  <c r="T848" i="1"/>
  <c r="V848" i="1"/>
  <c r="W848" i="1"/>
  <c r="X848" i="1"/>
  <c r="Y848" i="1"/>
  <c r="Z848" i="1"/>
  <c r="AB848" i="1"/>
  <c r="S849" i="1"/>
  <c r="S850" i="1"/>
  <c r="T850" i="1"/>
  <c r="V850" i="1"/>
  <c r="W850" i="1"/>
  <c r="X850" i="1"/>
  <c r="Y850" i="1"/>
  <c r="Z850" i="1"/>
  <c r="AB850" i="1"/>
  <c r="S851" i="1"/>
  <c r="T851" i="1"/>
  <c r="V851" i="1"/>
  <c r="W851" i="1"/>
  <c r="X851" i="1"/>
  <c r="Y851" i="1"/>
  <c r="Z851" i="1"/>
  <c r="AB851" i="1"/>
  <c r="S852" i="1"/>
  <c r="T852" i="1"/>
  <c r="V852" i="1"/>
  <c r="W852" i="1"/>
  <c r="X852" i="1"/>
  <c r="Y852" i="1"/>
  <c r="Z852" i="1"/>
  <c r="AB852" i="1"/>
  <c r="S853" i="1"/>
  <c r="T853" i="1"/>
  <c r="V853" i="1"/>
  <c r="W853" i="1"/>
  <c r="X853" i="1"/>
  <c r="Y853" i="1"/>
  <c r="Z853" i="1"/>
  <c r="AB853" i="1"/>
  <c r="S854" i="1"/>
  <c r="T854" i="1"/>
  <c r="V854" i="1"/>
  <c r="W854" i="1"/>
  <c r="X854" i="1"/>
  <c r="Y854" i="1"/>
  <c r="Z854" i="1"/>
  <c r="AB854" i="1"/>
  <c r="S855" i="1"/>
  <c r="T855" i="1"/>
  <c r="V855" i="1"/>
  <c r="W855" i="1"/>
  <c r="X855" i="1"/>
  <c r="Y855" i="1"/>
  <c r="Z855" i="1"/>
  <c r="AB855" i="1"/>
  <c r="S856" i="1"/>
  <c r="T856" i="1"/>
  <c r="V856" i="1"/>
  <c r="W856" i="1"/>
  <c r="X856" i="1"/>
  <c r="Y856" i="1"/>
  <c r="Z856" i="1"/>
  <c r="AB856" i="1"/>
  <c r="S857" i="1"/>
  <c r="T857" i="1"/>
  <c r="V857" i="1"/>
  <c r="W857" i="1"/>
  <c r="X857" i="1"/>
  <c r="Y857" i="1"/>
  <c r="Z857" i="1"/>
  <c r="AB857" i="1"/>
  <c r="S858" i="1"/>
  <c r="T858" i="1"/>
  <c r="V858" i="1"/>
  <c r="W858" i="1"/>
  <c r="X858" i="1"/>
  <c r="Y858" i="1"/>
  <c r="Z858" i="1"/>
  <c r="AB858" i="1"/>
  <c r="S859" i="1"/>
  <c r="T859" i="1"/>
  <c r="V859" i="1"/>
  <c r="W859" i="1"/>
  <c r="X859" i="1"/>
  <c r="Y859" i="1"/>
  <c r="Z859" i="1"/>
  <c r="AB859" i="1"/>
  <c r="S860" i="1"/>
  <c r="T860" i="1"/>
  <c r="V860" i="1"/>
  <c r="W860" i="1"/>
  <c r="X860" i="1"/>
  <c r="Y860" i="1"/>
  <c r="Z860" i="1"/>
  <c r="AB860" i="1"/>
  <c r="S861" i="1"/>
  <c r="T861" i="1"/>
  <c r="V861" i="1"/>
  <c r="W861" i="1"/>
  <c r="X861" i="1"/>
  <c r="Y861" i="1"/>
  <c r="Z861" i="1"/>
  <c r="AB861" i="1"/>
  <c r="S862" i="1"/>
  <c r="T862" i="1"/>
  <c r="V862" i="1"/>
  <c r="W862" i="1"/>
  <c r="X862" i="1"/>
  <c r="Y862" i="1"/>
  <c r="Z862" i="1"/>
  <c r="AB862" i="1"/>
  <c r="S863" i="1"/>
  <c r="T863" i="1"/>
  <c r="V863" i="1"/>
  <c r="W863" i="1"/>
  <c r="X863" i="1"/>
  <c r="Y863" i="1"/>
  <c r="Z863" i="1"/>
  <c r="AB863" i="1"/>
  <c r="S864" i="1"/>
  <c r="T864" i="1"/>
  <c r="V864" i="1"/>
  <c r="W864" i="1"/>
  <c r="X864" i="1"/>
  <c r="Y864" i="1"/>
  <c r="Z864" i="1"/>
  <c r="AB864" i="1"/>
  <c r="S865" i="1"/>
  <c r="T865" i="1"/>
  <c r="V865" i="1"/>
  <c r="W865" i="1"/>
  <c r="X865" i="1"/>
  <c r="Y865" i="1"/>
  <c r="Z865" i="1"/>
  <c r="AB865" i="1"/>
  <c r="S866" i="1"/>
  <c r="T866" i="1"/>
  <c r="V866" i="1"/>
  <c r="W866" i="1"/>
  <c r="X866" i="1"/>
  <c r="Y866" i="1"/>
  <c r="Z866" i="1"/>
  <c r="AB866" i="1"/>
  <c r="S867" i="1"/>
  <c r="T867" i="1"/>
  <c r="V867" i="1"/>
  <c r="W867" i="1"/>
  <c r="X867" i="1"/>
  <c r="Y867" i="1"/>
  <c r="Z867" i="1"/>
  <c r="AB867" i="1"/>
  <c r="S868" i="1"/>
  <c r="T868" i="1"/>
  <c r="V868" i="1"/>
  <c r="W868" i="1"/>
  <c r="X868" i="1"/>
  <c r="Y868" i="1"/>
  <c r="Z868" i="1"/>
  <c r="AB868" i="1"/>
  <c r="AC868" i="1"/>
  <c r="S869" i="1"/>
  <c r="T869" i="1"/>
  <c r="V869" i="1"/>
  <c r="W869" i="1"/>
  <c r="X869" i="1"/>
  <c r="Y869" i="1"/>
  <c r="Z869" i="1"/>
  <c r="AB869" i="1"/>
  <c r="AC869" i="1"/>
  <c r="S870" i="1"/>
  <c r="T870" i="1"/>
  <c r="V870" i="1"/>
  <c r="W870" i="1"/>
  <c r="X870" i="1"/>
  <c r="Y870" i="1"/>
  <c r="Z870" i="1"/>
  <c r="AB870" i="1"/>
  <c r="AC870" i="1"/>
  <c r="S871" i="1"/>
  <c r="T871" i="1"/>
  <c r="V871" i="1"/>
  <c r="W871" i="1"/>
  <c r="X871" i="1"/>
  <c r="Y871" i="1"/>
  <c r="Z871" i="1"/>
  <c r="AB871" i="1"/>
  <c r="S872" i="1"/>
  <c r="T872" i="1"/>
  <c r="V872" i="1"/>
  <c r="W872" i="1"/>
  <c r="X872" i="1"/>
  <c r="Y872" i="1"/>
  <c r="Z872" i="1"/>
  <c r="AB872" i="1"/>
  <c r="S873" i="1"/>
  <c r="T873" i="1"/>
  <c r="V873" i="1"/>
  <c r="W873" i="1"/>
  <c r="X873" i="1"/>
  <c r="Y873" i="1"/>
  <c r="Z873" i="1"/>
  <c r="AB873" i="1"/>
  <c r="S874" i="1"/>
  <c r="T874" i="1"/>
  <c r="V874" i="1"/>
  <c r="W874" i="1"/>
  <c r="X874" i="1"/>
  <c r="Y874" i="1"/>
  <c r="Z874" i="1"/>
  <c r="AB874" i="1"/>
  <c r="S875" i="1"/>
  <c r="T875" i="1"/>
  <c r="V875" i="1"/>
  <c r="W875" i="1"/>
  <c r="X875" i="1"/>
  <c r="Y875" i="1"/>
  <c r="Z875" i="1"/>
  <c r="AB875" i="1"/>
  <c r="S876" i="1"/>
  <c r="T876" i="1"/>
  <c r="V876" i="1"/>
  <c r="W876" i="1"/>
  <c r="X876" i="1"/>
  <c r="Y876" i="1"/>
  <c r="Z876" i="1"/>
  <c r="AB876" i="1"/>
  <c r="S877" i="1"/>
  <c r="T877" i="1"/>
  <c r="V877" i="1"/>
  <c r="W877" i="1"/>
  <c r="X877" i="1"/>
  <c r="Y877" i="1"/>
  <c r="Z877" i="1"/>
  <c r="AB877" i="1"/>
  <c r="S878" i="1"/>
  <c r="T878" i="1"/>
  <c r="V878" i="1"/>
  <c r="W878" i="1"/>
  <c r="X878" i="1"/>
  <c r="Y878" i="1"/>
  <c r="Z878" i="1"/>
  <c r="AB878" i="1"/>
  <c r="S879" i="1"/>
  <c r="T879" i="1"/>
  <c r="V879" i="1"/>
  <c r="W879" i="1"/>
  <c r="X879" i="1"/>
  <c r="Y879" i="1"/>
  <c r="Z879" i="1"/>
  <c r="AB879" i="1"/>
  <c r="S880" i="1"/>
  <c r="T880" i="1"/>
  <c r="V880" i="1"/>
  <c r="W880" i="1"/>
  <c r="X880" i="1"/>
  <c r="Y880" i="1"/>
  <c r="Z880" i="1"/>
  <c r="AB880" i="1"/>
  <c r="S881" i="1"/>
  <c r="T881" i="1"/>
  <c r="V881" i="1"/>
  <c r="W881" i="1"/>
  <c r="X881" i="1"/>
  <c r="Y881" i="1"/>
  <c r="Z881" i="1"/>
  <c r="AB881" i="1"/>
  <c r="S882" i="1"/>
  <c r="T882" i="1"/>
  <c r="V882" i="1"/>
  <c r="W882" i="1"/>
  <c r="X882" i="1"/>
  <c r="Y882" i="1"/>
  <c r="Z882" i="1"/>
  <c r="AB882" i="1"/>
  <c r="S883" i="1"/>
  <c r="T883" i="1"/>
  <c r="V883" i="1"/>
  <c r="W883" i="1"/>
  <c r="X883" i="1"/>
  <c r="Y883" i="1"/>
  <c r="Z883" i="1"/>
  <c r="AB883" i="1"/>
  <c r="S884" i="1"/>
  <c r="T884" i="1"/>
  <c r="V884" i="1"/>
  <c r="W884" i="1"/>
  <c r="X884" i="1"/>
  <c r="Y884" i="1"/>
  <c r="Z884" i="1"/>
  <c r="AB884" i="1"/>
  <c r="S885" i="1"/>
  <c r="T885" i="1"/>
  <c r="V885" i="1"/>
  <c r="W885" i="1"/>
  <c r="X885" i="1"/>
  <c r="Y885" i="1"/>
  <c r="Z885" i="1"/>
  <c r="AB885" i="1"/>
  <c r="S886" i="1"/>
  <c r="T886" i="1"/>
  <c r="V886" i="1"/>
  <c r="W886" i="1"/>
  <c r="X886" i="1"/>
  <c r="Y886" i="1"/>
  <c r="Z886" i="1"/>
  <c r="AB886" i="1"/>
  <c r="S887" i="1"/>
  <c r="T887" i="1"/>
  <c r="V887" i="1"/>
  <c r="W887" i="1"/>
  <c r="X887" i="1"/>
  <c r="Y887" i="1"/>
  <c r="Z887" i="1"/>
  <c r="AB887" i="1"/>
  <c r="S888" i="1"/>
  <c r="T888" i="1"/>
  <c r="V888" i="1"/>
  <c r="W888" i="1"/>
  <c r="X888" i="1"/>
  <c r="Y888" i="1"/>
  <c r="Z888" i="1"/>
  <c r="AB888" i="1"/>
  <c r="S889" i="1"/>
  <c r="T889" i="1"/>
  <c r="V889" i="1"/>
  <c r="W889" i="1"/>
  <c r="X889" i="1"/>
  <c r="Y889" i="1"/>
  <c r="Z889" i="1"/>
  <c r="AB889" i="1"/>
  <c r="S890" i="1"/>
  <c r="T890" i="1"/>
  <c r="V890" i="1"/>
  <c r="W890" i="1"/>
  <c r="X890" i="1"/>
  <c r="Y890" i="1"/>
  <c r="Z890" i="1"/>
  <c r="AB890" i="1"/>
  <c r="S891" i="1"/>
  <c r="T891" i="1"/>
  <c r="V891" i="1"/>
  <c r="W891" i="1"/>
  <c r="X891" i="1"/>
  <c r="Y891" i="1"/>
  <c r="Z891" i="1"/>
  <c r="AB891" i="1"/>
  <c r="S892" i="1"/>
  <c r="T892" i="1"/>
  <c r="V892" i="1"/>
  <c r="W892" i="1"/>
  <c r="X892" i="1"/>
  <c r="Y892" i="1"/>
  <c r="Z892" i="1"/>
  <c r="AB892" i="1"/>
  <c r="S893" i="1"/>
  <c r="T893" i="1"/>
  <c r="V893" i="1"/>
  <c r="W893" i="1"/>
  <c r="X893" i="1"/>
  <c r="Y893" i="1"/>
  <c r="Z893" i="1"/>
  <c r="AB893" i="1"/>
  <c r="S894" i="1"/>
  <c r="T894" i="1"/>
  <c r="V894" i="1"/>
  <c r="W894" i="1"/>
  <c r="X894" i="1"/>
  <c r="Y894" i="1"/>
  <c r="Z894" i="1"/>
  <c r="AB894" i="1"/>
  <c r="S895" i="1"/>
  <c r="T895" i="1"/>
  <c r="V895" i="1"/>
  <c r="W895" i="1"/>
  <c r="X895" i="1"/>
  <c r="Y895" i="1"/>
  <c r="Z895" i="1"/>
  <c r="AB895" i="1"/>
  <c r="S896" i="1"/>
  <c r="T896" i="1"/>
  <c r="V896" i="1"/>
  <c r="W896" i="1"/>
  <c r="X896" i="1"/>
  <c r="Y896" i="1"/>
  <c r="Z896" i="1"/>
  <c r="AB896" i="1"/>
  <c r="S897" i="1"/>
  <c r="T897" i="1"/>
  <c r="V897" i="1"/>
  <c r="W897" i="1"/>
  <c r="X897" i="1"/>
  <c r="Y897" i="1"/>
  <c r="Z897" i="1"/>
  <c r="AB897" i="1"/>
  <c r="S898" i="1"/>
  <c r="T898" i="1"/>
  <c r="V898" i="1"/>
  <c r="W898" i="1"/>
  <c r="X898" i="1"/>
  <c r="Y898" i="1"/>
  <c r="Z898" i="1"/>
  <c r="AB898" i="1"/>
  <c r="S899" i="1"/>
  <c r="T899" i="1"/>
  <c r="V899" i="1"/>
  <c r="W899" i="1"/>
  <c r="X899" i="1"/>
  <c r="Y899" i="1"/>
  <c r="Z899" i="1"/>
  <c r="AB899" i="1"/>
  <c r="S900" i="1"/>
  <c r="T900" i="1"/>
  <c r="V900" i="1"/>
  <c r="W900" i="1"/>
  <c r="X900" i="1"/>
  <c r="Y900" i="1"/>
  <c r="Z900" i="1"/>
  <c r="AB900" i="1"/>
  <c r="S901" i="1"/>
  <c r="T901" i="1"/>
  <c r="V901" i="1"/>
  <c r="W901" i="1"/>
  <c r="X901" i="1"/>
  <c r="Y901" i="1"/>
  <c r="Z901" i="1"/>
  <c r="AB901" i="1"/>
  <c r="S902" i="1"/>
  <c r="T902" i="1"/>
  <c r="V902" i="1"/>
  <c r="W902" i="1"/>
  <c r="X902" i="1"/>
  <c r="Y902" i="1"/>
  <c r="Z902" i="1"/>
  <c r="AB902" i="1"/>
  <c r="S903" i="1"/>
  <c r="T903" i="1"/>
  <c r="V903" i="1"/>
  <c r="W903" i="1"/>
  <c r="X903" i="1"/>
  <c r="Y903" i="1"/>
  <c r="Z903" i="1"/>
  <c r="AB903" i="1"/>
  <c r="S904" i="1"/>
  <c r="T904" i="1"/>
  <c r="V904" i="1"/>
  <c r="W904" i="1"/>
  <c r="X904" i="1"/>
  <c r="Y904" i="1"/>
  <c r="Z904" i="1"/>
  <c r="AB904" i="1"/>
  <c r="S905" i="1"/>
  <c r="T905" i="1"/>
  <c r="V905" i="1"/>
  <c r="W905" i="1"/>
  <c r="X905" i="1"/>
  <c r="Y905" i="1"/>
  <c r="Z905" i="1"/>
  <c r="AB905" i="1"/>
  <c r="S906" i="1"/>
  <c r="T906" i="1"/>
  <c r="V906" i="1"/>
  <c r="W906" i="1"/>
  <c r="X906" i="1"/>
  <c r="Y906" i="1"/>
  <c r="Z906" i="1"/>
  <c r="AB906" i="1"/>
  <c r="S907" i="1"/>
  <c r="T907" i="1"/>
  <c r="V907" i="1"/>
  <c r="W907" i="1"/>
  <c r="X907" i="1"/>
  <c r="Y907" i="1"/>
  <c r="Z907" i="1"/>
  <c r="AB907" i="1"/>
  <c r="S908" i="1"/>
  <c r="T908" i="1"/>
  <c r="V908" i="1"/>
  <c r="W908" i="1"/>
  <c r="X908" i="1"/>
  <c r="Y908" i="1"/>
  <c r="Z908" i="1"/>
  <c r="AB908" i="1"/>
  <c r="S909" i="1"/>
  <c r="T909" i="1"/>
  <c r="V909" i="1"/>
  <c r="W909" i="1"/>
  <c r="X909" i="1"/>
  <c r="Y909" i="1"/>
  <c r="Z909" i="1"/>
  <c r="AB909" i="1"/>
  <c r="S910" i="1"/>
  <c r="T910" i="1"/>
  <c r="V910" i="1"/>
  <c r="W910" i="1"/>
  <c r="X910" i="1"/>
  <c r="Y910" i="1"/>
  <c r="Z910" i="1"/>
  <c r="AB910" i="1"/>
  <c r="S911" i="1"/>
  <c r="T911" i="1"/>
  <c r="V911" i="1"/>
  <c r="W911" i="1"/>
  <c r="X911" i="1"/>
  <c r="Y911" i="1"/>
  <c r="Z911" i="1"/>
  <c r="AB911" i="1"/>
  <c r="S912" i="1"/>
  <c r="T912" i="1"/>
  <c r="V912" i="1"/>
  <c r="W912" i="1"/>
  <c r="X912" i="1"/>
  <c r="Y912" i="1"/>
  <c r="Z912" i="1"/>
  <c r="AB912" i="1"/>
  <c r="S913" i="1"/>
  <c r="T913" i="1"/>
  <c r="V913" i="1"/>
  <c r="W913" i="1"/>
  <c r="X913" i="1"/>
  <c r="Y913" i="1"/>
  <c r="Z913" i="1"/>
  <c r="AB913" i="1"/>
  <c r="S914" i="1"/>
  <c r="T914" i="1"/>
  <c r="V914" i="1"/>
  <c r="W914" i="1"/>
  <c r="X914" i="1"/>
  <c r="Y914" i="1"/>
  <c r="Z914" i="1"/>
  <c r="AB914" i="1"/>
  <c r="S915" i="1"/>
  <c r="T915" i="1"/>
  <c r="V915" i="1"/>
  <c r="W915" i="1"/>
  <c r="X915" i="1"/>
  <c r="Y915" i="1"/>
  <c r="Z915" i="1"/>
  <c r="AB915" i="1"/>
  <c r="S916" i="1"/>
  <c r="T916" i="1"/>
  <c r="V916" i="1"/>
  <c r="W916" i="1"/>
  <c r="X916" i="1"/>
  <c r="Y916" i="1"/>
  <c r="Z916" i="1"/>
  <c r="AB916" i="1"/>
  <c r="S917" i="1"/>
  <c r="T917" i="1"/>
  <c r="V917" i="1"/>
  <c r="W917" i="1"/>
  <c r="X917" i="1"/>
  <c r="Y917" i="1"/>
  <c r="Z917" i="1"/>
  <c r="AB917" i="1"/>
  <c r="S918" i="1"/>
  <c r="T918" i="1"/>
  <c r="V918" i="1"/>
  <c r="W918" i="1"/>
  <c r="X918" i="1"/>
  <c r="Y918" i="1"/>
  <c r="Z918" i="1"/>
  <c r="AB918" i="1"/>
  <c r="S919" i="1"/>
  <c r="T919" i="1"/>
  <c r="V919" i="1"/>
  <c r="W919" i="1"/>
  <c r="X919" i="1"/>
  <c r="Y919" i="1"/>
  <c r="Z919" i="1"/>
  <c r="AB919" i="1"/>
  <c r="S920" i="1"/>
  <c r="T920" i="1"/>
  <c r="V920" i="1"/>
  <c r="W920" i="1"/>
  <c r="X920" i="1"/>
  <c r="Y920" i="1"/>
  <c r="Z920" i="1"/>
  <c r="AB920" i="1"/>
  <c r="S921" i="1"/>
  <c r="T921" i="1"/>
  <c r="V921" i="1"/>
  <c r="W921" i="1"/>
  <c r="X921" i="1"/>
  <c r="Y921" i="1"/>
  <c r="Z921" i="1"/>
  <c r="AB921" i="1"/>
  <c r="S922" i="1"/>
  <c r="T922" i="1"/>
  <c r="V922" i="1"/>
  <c r="W922" i="1"/>
  <c r="X922" i="1"/>
  <c r="Y922" i="1"/>
  <c r="Z922" i="1"/>
  <c r="AB922" i="1"/>
  <c r="S923" i="1"/>
  <c r="T923" i="1"/>
  <c r="V923" i="1"/>
  <c r="W923" i="1"/>
  <c r="X923" i="1"/>
  <c r="Y923" i="1"/>
  <c r="Z923" i="1"/>
  <c r="AB923" i="1"/>
  <c r="S924" i="1"/>
  <c r="T924" i="1"/>
  <c r="V924" i="1"/>
  <c r="W924" i="1"/>
  <c r="X924" i="1"/>
  <c r="Y924" i="1"/>
  <c r="Z924" i="1"/>
  <c r="AB924" i="1"/>
  <c r="S925" i="1"/>
  <c r="T925" i="1"/>
  <c r="V925" i="1"/>
  <c r="W925" i="1"/>
  <c r="X925" i="1"/>
  <c r="Y925" i="1"/>
  <c r="Z925" i="1"/>
  <c r="AB925" i="1"/>
  <c r="S926" i="1"/>
  <c r="T926" i="1"/>
  <c r="V926" i="1"/>
  <c r="W926" i="1"/>
  <c r="X926" i="1"/>
  <c r="Y926" i="1"/>
  <c r="Z926" i="1"/>
  <c r="AB926" i="1"/>
  <c r="S927" i="1"/>
  <c r="T927" i="1"/>
  <c r="V927" i="1"/>
  <c r="W927" i="1"/>
  <c r="X927" i="1"/>
  <c r="Y927" i="1"/>
  <c r="Z927" i="1"/>
  <c r="AB927" i="1"/>
  <c r="S928" i="1"/>
  <c r="T928" i="1"/>
  <c r="V928" i="1"/>
  <c r="W928" i="1"/>
  <c r="X928" i="1"/>
  <c r="Y928" i="1"/>
  <c r="Z928" i="1"/>
  <c r="AB928" i="1"/>
  <c r="S929" i="1"/>
  <c r="T929" i="1"/>
  <c r="V929" i="1"/>
  <c r="W929" i="1"/>
  <c r="X929" i="1"/>
  <c r="Y929" i="1"/>
  <c r="Z929" i="1"/>
  <c r="AB929" i="1"/>
  <c r="S930" i="1"/>
  <c r="T930" i="1"/>
  <c r="V930" i="1"/>
  <c r="W930" i="1"/>
  <c r="X930" i="1"/>
  <c r="Y930" i="1"/>
  <c r="Z930" i="1"/>
  <c r="AB930" i="1"/>
  <c r="S931" i="1"/>
  <c r="T931" i="1"/>
  <c r="V931" i="1"/>
  <c r="W931" i="1"/>
  <c r="X931" i="1"/>
  <c r="Y931" i="1"/>
  <c r="Z931" i="1"/>
  <c r="AB931" i="1"/>
  <c r="S932" i="1"/>
  <c r="T932" i="1"/>
  <c r="V932" i="1"/>
  <c r="W932" i="1"/>
  <c r="X932" i="1"/>
  <c r="Y932" i="1"/>
  <c r="Z932" i="1"/>
  <c r="AB932" i="1"/>
  <c r="S933" i="1"/>
  <c r="T933" i="1"/>
  <c r="V933" i="1"/>
  <c r="W933" i="1"/>
  <c r="X933" i="1"/>
  <c r="Y933" i="1"/>
  <c r="Z933" i="1"/>
  <c r="AB933" i="1"/>
  <c r="S934" i="1"/>
  <c r="T934" i="1"/>
  <c r="V934" i="1"/>
  <c r="W934" i="1"/>
  <c r="X934" i="1"/>
  <c r="Y934" i="1"/>
  <c r="Z934" i="1"/>
  <c r="AB934" i="1"/>
  <c r="S935" i="1"/>
  <c r="T935" i="1"/>
  <c r="V935" i="1"/>
  <c r="W935" i="1"/>
  <c r="X935" i="1"/>
  <c r="Y935" i="1"/>
  <c r="Z935" i="1"/>
  <c r="AB935" i="1"/>
  <c r="S936" i="1"/>
  <c r="T936" i="1"/>
  <c r="V936" i="1"/>
  <c r="W936" i="1"/>
  <c r="X936" i="1"/>
  <c r="Y936" i="1"/>
  <c r="Z936" i="1"/>
  <c r="AB936" i="1"/>
  <c r="S937" i="1"/>
  <c r="T937" i="1"/>
  <c r="V937" i="1"/>
  <c r="W937" i="1"/>
  <c r="X937" i="1"/>
  <c r="Y937" i="1"/>
  <c r="Z937" i="1"/>
  <c r="AB937" i="1"/>
  <c r="S938" i="1"/>
  <c r="T938" i="1"/>
  <c r="V938" i="1"/>
  <c r="W938" i="1"/>
  <c r="X938" i="1"/>
  <c r="Y938" i="1"/>
  <c r="Z938" i="1"/>
  <c r="AB938" i="1"/>
  <c r="S939" i="1"/>
  <c r="T939" i="1"/>
  <c r="V939" i="1"/>
  <c r="S940" i="1"/>
  <c r="T940" i="1"/>
  <c r="V940" i="1"/>
  <c r="W940" i="1"/>
  <c r="X940" i="1"/>
  <c r="Y940" i="1"/>
  <c r="Z940" i="1"/>
  <c r="AB940" i="1"/>
  <c r="S941" i="1"/>
  <c r="T941" i="1"/>
  <c r="V941" i="1"/>
  <c r="W941" i="1"/>
  <c r="X941" i="1"/>
  <c r="Y941" i="1"/>
  <c r="Z941" i="1"/>
  <c r="AB941" i="1"/>
  <c r="S942" i="1"/>
  <c r="T942" i="1"/>
  <c r="V942" i="1"/>
  <c r="S943" i="1"/>
  <c r="T943" i="1"/>
  <c r="V943" i="1"/>
  <c r="W943" i="1"/>
  <c r="X943" i="1"/>
  <c r="Y943" i="1"/>
  <c r="AB943" i="1"/>
  <c r="S944" i="1"/>
  <c r="T944" i="1"/>
  <c r="V944" i="1"/>
  <c r="W944" i="1"/>
  <c r="X944" i="1"/>
  <c r="Y944" i="1"/>
  <c r="Z944" i="1"/>
  <c r="AB944" i="1"/>
  <c r="S945" i="1"/>
  <c r="T945" i="1"/>
  <c r="V945" i="1"/>
  <c r="W945" i="1"/>
  <c r="X945" i="1"/>
  <c r="Y945" i="1"/>
  <c r="Z945" i="1"/>
  <c r="AB945" i="1"/>
  <c r="S946" i="1"/>
  <c r="T946" i="1"/>
  <c r="V946" i="1"/>
  <c r="W946" i="1"/>
  <c r="X946" i="1"/>
  <c r="Y946" i="1"/>
  <c r="Z946" i="1"/>
  <c r="AB946" i="1"/>
  <c r="S947" i="1"/>
  <c r="T947" i="1"/>
  <c r="V947" i="1"/>
  <c r="W947" i="1"/>
  <c r="X947" i="1"/>
  <c r="Y947" i="1"/>
  <c r="AB947" i="1"/>
  <c r="S948" i="1"/>
  <c r="T948" i="1"/>
  <c r="V948" i="1"/>
  <c r="W948" i="1"/>
  <c r="X948" i="1"/>
  <c r="Y948" i="1"/>
  <c r="Z948" i="1"/>
  <c r="AB948" i="1"/>
  <c r="S949" i="1"/>
  <c r="T949" i="1"/>
  <c r="V949" i="1"/>
  <c r="W949" i="1"/>
  <c r="X949" i="1"/>
  <c r="Y949" i="1"/>
  <c r="Z949" i="1"/>
  <c r="AB949" i="1"/>
  <c r="S950" i="1"/>
  <c r="T950" i="1"/>
  <c r="V950" i="1"/>
  <c r="W950" i="1"/>
  <c r="X950" i="1"/>
  <c r="Y950" i="1"/>
  <c r="Z950" i="1"/>
  <c r="AB950" i="1"/>
  <c r="S951" i="1"/>
  <c r="T951" i="1"/>
  <c r="V951" i="1"/>
  <c r="W951" i="1"/>
  <c r="X951" i="1"/>
  <c r="Y951" i="1"/>
  <c r="Z951" i="1"/>
  <c r="AB951" i="1"/>
  <c r="S952" i="1"/>
  <c r="T952" i="1"/>
  <c r="V952" i="1"/>
  <c r="W952" i="1"/>
  <c r="X952" i="1"/>
  <c r="Y952" i="1"/>
  <c r="Z952" i="1"/>
  <c r="AB952" i="1"/>
  <c r="S953" i="1"/>
  <c r="T953" i="1"/>
  <c r="V953" i="1"/>
  <c r="W953" i="1"/>
  <c r="X953" i="1"/>
  <c r="Y953" i="1"/>
  <c r="Z953" i="1"/>
  <c r="AB953" i="1"/>
  <c r="S954" i="1"/>
  <c r="T954" i="1"/>
  <c r="V954" i="1"/>
  <c r="W954" i="1"/>
  <c r="X954" i="1"/>
  <c r="Y954" i="1"/>
  <c r="Z954" i="1"/>
  <c r="AB954" i="1"/>
  <c r="S955" i="1"/>
  <c r="T955" i="1"/>
  <c r="V955" i="1"/>
  <c r="W955" i="1"/>
  <c r="X955" i="1"/>
  <c r="Y955" i="1"/>
  <c r="Z955" i="1"/>
  <c r="AB955" i="1"/>
  <c r="S956" i="1"/>
  <c r="T956" i="1"/>
  <c r="V956" i="1"/>
  <c r="W956" i="1"/>
  <c r="X956" i="1"/>
  <c r="Y956" i="1"/>
  <c r="Z956" i="1"/>
  <c r="AB956" i="1"/>
  <c r="S957" i="1"/>
  <c r="T957" i="1"/>
  <c r="V957" i="1"/>
  <c r="W957" i="1"/>
  <c r="X957" i="1"/>
  <c r="Y957" i="1"/>
  <c r="Z957" i="1"/>
  <c r="AB957" i="1"/>
  <c r="S958" i="1"/>
  <c r="T958" i="1"/>
  <c r="V958" i="1"/>
  <c r="W958" i="1"/>
  <c r="X958" i="1"/>
  <c r="Y958" i="1"/>
  <c r="Z958" i="1"/>
  <c r="AB958" i="1"/>
  <c r="S959" i="1"/>
  <c r="T959" i="1"/>
  <c r="V959" i="1"/>
  <c r="W959" i="1"/>
  <c r="X959" i="1"/>
  <c r="Y959" i="1"/>
  <c r="Z959" i="1"/>
  <c r="AB959" i="1"/>
  <c r="S960" i="1"/>
  <c r="T960" i="1"/>
  <c r="V960" i="1"/>
  <c r="W960" i="1"/>
  <c r="X960" i="1"/>
  <c r="Y960" i="1"/>
  <c r="Z960" i="1"/>
  <c r="AB960" i="1"/>
  <c r="S961" i="1"/>
  <c r="T961" i="1"/>
  <c r="V961" i="1"/>
  <c r="W961" i="1"/>
  <c r="X961" i="1"/>
  <c r="Y961" i="1"/>
  <c r="Z961" i="1"/>
  <c r="AB961" i="1"/>
  <c r="S962" i="1"/>
  <c r="T962" i="1"/>
  <c r="V962" i="1"/>
  <c r="W962" i="1"/>
  <c r="X962" i="1"/>
  <c r="Y962" i="1"/>
  <c r="Z962" i="1"/>
  <c r="AB962" i="1"/>
  <c r="S963" i="1"/>
  <c r="T963" i="1"/>
  <c r="V963" i="1"/>
  <c r="W963" i="1"/>
  <c r="X963" i="1"/>
  <c r="Y963" i="1"/>
  <c r="Z963" i="1"/>
  <c r="AB963" i="1"/>
  <c r="S964" i="1"/>
  <c r="T964" i="1"/>
  <c r="V964" i="1"/>
  <c r="W964" i="1"/>
  <c r="X964" i="1"/>
  <c r="Y964" i="1"/>
  <c r="Z964" i="1"/>
  <c r="AB964" i="1"/>
  <c r="S965" i="1"/>
  <c r="T965" i="1"/>
  <c r="V965" i="1"/>
  <c r="W965" i="1"/>
  <c r="X965" i="1"/>
  <c r="Y965" i="1"/>
  <c r="Z965" i="1"/>
  <c r="AB965" i="1"/>
  <c r="S966" i="1"/>
  <c r="T966" i="1"/>
  <c r="V966" i="1"/>
  <c r="W966" i="1"/>
  <c r="X966" i="1"/>
  <c r="Y966" i="1"/>
  <c r="Z966" i="1"/>
  <c r="AB966" i="1"/>
  <c r="S967" i="1"/>
  <c r="T967" i="1"/>
  <c r="V967" i="1"/>
  <c r="W967" i="1"/>
  <c r="X967" i="1"/>
  <c r="Y967" i="1"/>
  <c r="Z967" i="1"/>
  <c r="AB967" i="1"/>
  <c r="S968" i="1"/>
  <c r="T968" i="1"/>
  <c r="V968" i="1"/>
  <c r="W968" i="1"/>
  <c r="X968" i="1"/>
  <c r="Y968" i="1"/>
  <c r="Z968" i="1"/>
  <c r="AB968" i="1"/>
  <c r="S969" i="1"/>
  <c r="T969" i="1"/>
  <c r="V969" i="1"/>
  <c r="W969" i="1"/>
  <c r="X969" i="1"/>
  <c r="Y969" i="1"/>
  <c r="Z969" i="1"/>
  <c r="AB969" i="1"/>
  <c r="S970" i="1"/>
  <c r="T970" i="1"/>
  <c r="V970" i="1"/>
  <c r="W970" i="1"/>
  <c r="X970" i="1"/>
  <c r="Y970" i="1"/>
  <c r="Z970" i="1"/>
  <c r="AB970" i="1"/>
  <c r="S971" i="1"/>
  <c r="T971" i="1"/>
  <c r="V971" i="1"/>
  <c r="W971" i="1"/>
  <c r="X971" i="1"/>
  <c r="Y971" i="1"/>
  <c r="AB971" i="1"/>
  <c r="S972" i="1"/>
  <c r="T972" i="1"/>
  <c r="V972" i="1"/>
  <c r="W972" i="1"/>
  <c r="X972" i="1"/>
  <c r="Y972" i="1"/>
  <c r="Z972" i="1"/>
  <c r="AB972" i="1"/>
  <c r="S973" i="1"/>
  <c r="T973" i="1"/>
  <c r="V973" i="1"/>
  <c r="W973" i="1"/>
  <c r="X973" i="1"/>
  <c r="Y973" i="1"/>
  <c r="Z973" i="1"/>
  <c r="AB973" i="1"/>
  <c r="S974" i="1"/>
  <c r="T974" i="1"/>
  <c r="V974" i="1"/>
  <c r="W974" i="1"/>
  <c r="X974" i="1"/>
  <c r="Y974" i="1"/>
  <c r="Z974" i="1"/>
  <c r="AB974" i="1"/>
  <c r="S975" i="1"/>
  <c r="T975" i="1"/>
  <c r="V975" i="1"/>
  <c r="W975" i="1"/>
  <c r="X975" i="1"/>
  <c r="Y975" i="1"/>
  <c r="AB975" i="1"/>
  <c r="S976" i="1"/>
  <c r="T976" i="1"/>
  <c r="V976" i="1"/>
  <c r="W976" i="1"/>
  <c r="X976" i="1"/>
  <c r="Y976" i="1"/>
  <c r="Z976" i="1"/>
  <c r="AB976" i="1"/>
  <c r="S977" i="1"/>
  <c r="T977" i="1"/>
  <c r="V977" i="1"/>
  <c r="W977" i="1"/>
  <c r="X977" i="1"/>
  <c r="Y977" i="1"/>
  <c r="Z977" i="1"/>
  <c r="AB977" i="1"/>
  <c r="S979" i="1"/>
  <c r="T979" i="1"/>
  <c r="V979" i="1"/>
  <c r="W979" i="1"/>
  <c r="X979" i="1"/>
  <c r="Y979" i="1"/>
  <c r="Z979" i="1"/>
  <c r="AB979" i="1"/>
  <c r="S980" i="1"/>
  <c r="T980" i="1"/>
  <c r="V980" i="1"/>
  <c r="W980" i="1"/>
  <c r="X980" i="1"/>
  <c r="Y980" i="1"/>
  <c r="Z980" i="1"/>
  <c r="AB980" i="1"/>
  <c r="S981" i="1"/>
  <c r="T981" i="1"/>
  <c r="V981" i="1"/>
  <c r="W981" i="1"/>
  <c r="X981" i="1"/>
  <c r="Y981" i="1"/>
  <c r="Z981" i="1"/>
  <c r="AB981" i="1"/>
  <c r="S982" i="1"/>
  <c r="T982" i="1"/>
  <c r="V982" i="1"/>
  <c r="W982" i="1"/>
  <c r="X982" i="1"/>
  <c r="Y982" i="1"/>
  <c r="Z982" i="1"/>
  <c r="AB982" i="1"/>
  <c r="S983" i="1"/>
  <c r="T983" i="1"/>
  <c r="V983" i="1"/>
  <c r="W983" i="1"/>
  <c r="X983" i="1"/>
  <c r="Y983" i="1"/>
  <c r="Z983" i="1"/>
  <c r="AB983" i="1"/>
  <c r="S984" i="1"/>
  <c r="T984" i="1"/>
  <c r="V984" i="1"/>
  <c r="W984" i="1"/>
  <c r="X984" i="1"/>
  <c r="Y984" i="1"/>
  <c r="Z984" i="1"/>
  <c r="AB984" i="1"/>
  <c r="S985" i="1"/>
  <c r="T985" i="1"/>
  <c r="V985" i="1"/>
  <c r="W985" i="1"/>
  <c r="X985" i="1"/>
  <c r="Y985" i="1"/>
  <c r="Z985" i="1"/>
  <c r="AB985" i="1"/>
  <c r="S986" i="1"/>
  <c r="T986" i="1"/>
  <c r="V986" i="1"/>
  <c r="W986" i="1"/>
  <c r="X986" i="1"/>
  <c r="Y986" i="1"/>
  <c r="Z986" i="1"/>
  <c r="AB986" i="1"/>
  <c r="S987" i="1"/>
  <c r="T987" i="1"/>
  <c r="V987" i="1"/>
  <c r="W987" i="1"/>
  <c r="X987" i="1"/>
  <c r="Y987" i="1"/>
  <c r="Z987" i="1"/>
  <c r="AB987" i="1"/>
  <c r="S988" i="1"/>
  <c r="T988" i="1"/>
  <c r="V988" i="1"/>
  <c r="W988" i="1"/>
  <c r="X988" i="1"/>
  <c r="Y988" i="1"/>
  <c r="Z988" i="1"/>
  <c r="AB988" i="1"/>
  <c r="S989" i="1"/>
  <c r="T989" i="1"/>
  <c r="V989" i="1"/>
  <c r="W989" i="1"/>
  <c r="X989" i="1"/>
  <c r="Y989" i="1"/>
  <c r="Z989" i="1"/>
  <c r="AB989" i="1"/>
  <c r="S990" i="1"/>
  <c r="T990" i="1"/>
  <c r="V990" i="1"/>
  <c r="W990" i="1"/>
  <c r="X990" i="1"/>
  <c r="Y990" i="1"/>
  <c r="Z990" i="1"/>
  <c r="AB990" i="1"/>
  <c r="S991" i="1"/>
  <c r="T991" i="1"/>
  <c r="V991" i="1"/>
  <c r="W991" i="1"/>
  <c r="X991" i="1"/>
  <c r="Y991" i="1"/>
  <c r="Z991" i="1"/>
  <c r="AB991" i="1"/>
  <c r="S992" i="1"/>
  <c r="T992" i="1"/>
  <c r="V992" i="1"/>
  <c r="W992" i="1"/>
  <c r="X992" i="1"/>
  <c r="Y992" i="1"/>
  <c r="Z992" i="1"/>
  <c r="AB992" i="1"/>
  <c r="S993" i="1"/>
  <c r="T993" i="1"/>
  <c r="V993" i="1"/>
  <c r="W993" i="1"/>
  <c r="X993" i="1"/>
  <c r="Y993" i="1"/>
  <c r="Z993" i="1"/>
  <c r="AB993" i="1"/>
  <c r="S994" i="1"/>
  <c r="T994" i="1"/>
  <c r="V994" i="1"/>
  <c r="W994" i="1"/>
  <c r="X994" i="1"/>
  <c r="Y994" i="1"/>
  <c r="Z994" i="1"/>
  <c r="AB994" i="1"/>
  <c r="S995" i="1"/>
  <c r="T995" i="1"/>
  <c r="V995" i="1"/>
  <c r="W995" i="1"/>
  <c r="X995" i="1"/>
  <c r="Y995" i="1"/>
  <c r="Z995" i="1"/>
  <c r="AB995" i="1"/>
  <c r="S996" i="1"/>
  <c r="T996" i="1"/>
  <c r="V996" i="1"/>
  <c r="W996" i="1"/>
  <c r="X996" i="1"/>
  <c r="Y996" i="1"/>
  <c r="Z996" i="1"/>
  <c r="AB996" i="1"/>
  <c r="S997" i="1"/>
  <c r="T997" i="1"/>
  <c r="V997" i="1"/>
  <c r="W997" i="1"/>
  <c r="X997" i="1"/>
  <c r="Y997" i="1"/>
  <c r="Z997" i="1"/>
  <c r="AB997" i="1"/>
  <c r="S998" i="1"/>
  <c r="T998" i="1"/>
  <c r="V998" i="1"/>
  <c r="W998" i="1"/>
  <c r="X998" i="1"/>
  <c r="Y998" i="1"/>
  <c r="Z998" i="1"/>
  <c r="AB998" i="1"/>
  <c r="S999" i="1"/>
  <c r="T999" i="1"/>
  <c r="V999" i="1"/>
  <c r="W999" i="1"/>
  <c r="X999" i="1"/>
  <c r="Y999" i="1"/>
  <c r="Z999" i="1"/>
  <c r="AB999" i="1"/>
  <c r="S1000" i="1"/>
  <c r="T1000" i="1"/>
  <c r="V1000" i="1"/>
  <c r="W1000" i="1"/>
  <c r="X1000" i="1"/>
  <c r="Y1000" i="1"/>
  <c r="Z1000" i="1"/>
  <c r="AB1000" i="1"/>
  <c r="S1001" i="1"/>
  <c r="T1001" i="1"/>
  <c r="V1001" i="1"/>
  <c r="W1001" i="1"/>
  <c r="X1001" i="1"/>
  <c r="Y1001" i="1"/>
  <c r="Z1001" i="1"/>
  <c r="AB1001" i="1"/>
  <c r="S1002" i="1"/>
  <c r="T1002" i="1"/>
  <c r="V1002" i="1"/>
  <c r="W1002" i="1"/>
  <c r="X1002" i="1"/>
  <c r="Y1002" i="1"/>
  <c r="Z1002" i="1"/>
  <c r="AB1002" i="1"/>
  <c r="S1003" i="1"/>
  <c r="T1003" i="1"/>
  <c r="V1003" i="1"/>
  <c r="W1003" i="1"/>
  <c r="X1003" i="1"/>
  <c r="Y1003" i="1"/>
  <c r="Z1003" i="1"/>
  <c r="AB1003" i="1"/>
  <c r="S1004" i="1"/>
  <c r="T1004" i="1"/>
  <c r="V1004" i="1"/>
  <c r="W1004" i="1"/>
  <c r="X1004" i="1"/>
  <c r="Y1004" i="1"/>
  <c r="Z1004" i="1"/>
  <c r="AB1004" i="1"/>
  <c r="S1005" i="1"/>
  <c r="T1005" i="1"/>
  <c r="V1005" i="1"/>
  <c r="W1005" i="1"/>
  <c r="X1005" i="1"/>
  <c r="Y1005" i="1"/>
  <c r="Z1005" i="1"/>
  <c r="AB1005" i="1"/>
  <c r="AC1005" i="1"/>
  <c r="S1006" i="1"/>
  <c r="T1006" i="1"/>
  <c r="V1006" i="1"/>
  <c r="W1006" i="1"/>
  <c r="X1006" i="1"/>
  <c r="Y1006" i="1"/>
  <c r="Z1006" i="1"/>
  <c r="AB1006" i="1"/>
  <c r="AC1006" i="1"/>
  <c r="S1007" i="1"/>
  <c r="T1007" i="1"/>
  <c r="V1007" i="1"/>
  <c r="W1007" i="1"/>
  <c r="X1007" i="1"/>
  <c r="Y1007" i="1"/>
  <c r="Z1007" i="1"/>
  <c r="AB1007" i="1"/>
  <c r="AC1007" i="1"/>
  <c r="S1008" i="1"/>
  <c r="T1008" i="1"/>
  <c r="V1008" i="1"/>
  <c r="W1008" i="1"/>
  <c r="X1008" i="1"/>
  <c r="Y1008" i="1"/>
  <c r="Z1008" i="1"/>
  <c r="AB1008" i="1"/>
  <c r="AC1008" i="1"/>
  <c r="S1009" i="1"/>
  <c r="T1009" i="1"/>
  <c r="V1009" i="1"/>
  <c r="W1009" i="1"/>
  <c r="X1009" i="1"/>
  <c r="Y1009" i="1"/>
  <c r="Z1009" i="1"/>
  <c r="AB1009" i="1"/>
  <c r="S1010" i="1"/>
  <c r="T1010" i="1"/>
  <c r="V1010" i="1"/>
  <c r="W1010" i="1"/>
  <c r="X1010" i="1"/>
  <c r="Y1010" i="1"/>
  <c r="Z1010" i="1"/>
  <c r="AB1010" i="1"/>
  <c r="S1011" i="1"/>
  <c r="T1011" i="1"/>
  <c r="V1011" i="1"/>
  <c r="W1011" i="1"/>
  <c r="X1011" i="1"/>
  <c r="Y1011" i="1"/>
  <c r="Z1011" i="1"/>
  <c r="AB1011" i="1"/>
  <c r="S1012" i="1"/>
  <c r="T1012" i="1"/>
  <c r="V1012" i="1"/>
  <c r="W1012" i="1"/>
  <c r="X1012" i="1"/>
  <c r="Y1012" i="1"/>
  <c r="Z1012" i="1"/>
  <c r="AB1012" i="1"/>
  <c r="S1013" i="1"/>
  <c r="T1013" i="1"/>
  <c r="V1013" i="1"/>
  <c r="W1013" i="1"/>
  <c r="X1013" i="1"/>
  <c r="Y1013" i="1"/>
  <c r="Z1013" i="1"/>
  <c r="AB1013" i="1"/>
  <c r="S1014" i="1"/>
  <c r="T1014" i="1"/>
  <c r="V1014" i="1"/>
  <c r="W1014" i="1"/>
  <c r="X1014" i="1"/>
  <c r="Y1014" i="1"/>
  <c r="Z1014" i="1"/>
  <c r="AB1014" i="1"/>
  <c r="S1015" i="1"/>
  <c r="T1015" i="1"/>
  <c r="V1015" i="1"/>
  <c r="W1015" i="1"/>
  <c r="X1015" i="1"/>
  <c r="Y1015" i="1"/>
  <c r="Z1015" i="1"/>
  <c r="AB1015" i="1"/>
  <c r="S1016" i="1"/>
  <c r="T1016" i="1"/>
  <c r="V1016" i="1"/>
  <c r="W1016" i="1"/>
  <c r="X1016" i="1"/>
  <c r="Y1016" i="1"/>
  <c r="Z1016" i="1"/>
  <c r="AB1016" i="1"/>
  <c r="S1017" i="1"/>
  <c r="T1017" i="1"/>
  <c r="V1017" i="1"/>
  <c r="W1017" i="1"/>
  <c r="X1017" i="1"/>
  <c r="Y1017" i="1"/>
  <c r="Z1017" i="1"/>
  <c r="AB1017" i="1"/>
  <c r="S1018" i="1"/>
  <c r="T1018" i="1"/>
  <c r="V1018" i="1"/>
  <c r="W1018" i="1"/>
  <c r="X1018" i="1"/>
  <c r="Y1018" i="1"/>
  <c r="Z1018" i="1"/>
  <c r="AB1018" i="1"/>
  <c r="S1019" i="1"/>
  <c r="T1019" i="1"/>
  <c r="V1019" i="1"/>
  <c r="W1019" i="1"/>
  <c r="X1019" i="1"/>
  <c r="Y1019" i="1"/>
  <c r="Z1019" i="1"/>
  <c r="AB1019" i="1"/>
  <c r="S1020" i="1"/>
  <c r="T1020" i="1"/>
  <c r="V1020" i="1"/>
  <c r="W1020" i="1"/>
  <c r="X1020" i="1"/>
  <c r="Y1020" i="1"/>
  <c r="Z1020" i="1"/>
  <c r="AB1020" i="1"/>
  <c r="S1021" i="1"/>
  <c r="T1021" i="1"/>
  <c r="V1021" i="1"/>
  <c r="W1021" i="1"/>
  <c r="X1021" i="1"/>
  <c r="Y1021" i="1"/>
  <c r="Z1021" i="1"/>
  <c r="AB1021" i="1"/>
  <c r="S1022" i="1"/>
  <c r="T1022" i="1"/>
  <c r="V1022" i="1"/>
  <c r="W1022" i="1"/>
  <c r="X1022" i="1"/>
  <c r="Y1022" i="1"/>
  <c r="AB1022" i="1"/>
  <c r="S1023" i="1"/>
  <c r="T1023" i="1"/>
  <c r="V1023" i="1"/>
  <c r="W1023" i="1"/>
  <c r="X1023" i="1"/>
  <c r="Y1023" i="1"/>
  <c r="Z1023" i="1"/>
  <c r="AB1023" i="1"/>
  <c r="S1024" i="1"/>
  <c r="T1024" i="1"/>
  <c r="V1024" i="1"/>
  <c r="W1024" i="1"/>
  <c r="X1024" i="1"/>
  <c r="Y1024" i="1"/>
  <c r="Z1024" i="1"/>
  <c r="AB1024" i="1"/>
  <c r="S1025" i="1"/>
  <c r="T1025" i="1"/>
  <c r="V1025" i="1"/>
  <c r="W1025" i="1"/>
  <c r="X1025" i="1"/>
  <c r="Y1025" i="1"/>
  <c r="Z1025" i="1"/>
  <c r="AB1025" i="1"/>
  <c r="S1026" i="1"/>
  <c r="T1026" i="1"/>
  <c r="V1026" i="1"/>
  <c r="W1026" i="1"/>
  <c r="X1026" i="1"/>
  <c r="Y1026" i="1"/>
  <c r="Z1026" i="1"/>
  <c r="AB1026" i="1"/>
  <c r="S1027" i="1"/>
  <c r="T1027" i="1"/>
  <c r="V1027" i="1"/>
  <c r="W1027" i="1"/>
  <c r="X1027" i="1"/>
  <c r="Y1027" i="1"/>
  <c r="Z1027" i="1"/>
  <c r="AB1027" i="1"/>
  <c r="S1028" i="1"/>
  <c r="T1028" i="1"/>
  <c r="V1028" i="1"/>
  <c r="W1028" i="1"/>
  <c r="X1028" i="1"/>
  <c r="Y1028" i="1"/>
  <c r="Z1028" i="1"/>
  <c r="AB1028" i="1"/>
  <c r="S1029" i="1"/>
  <c r="T1029" i="1"/>
  <c r="V1029" i="1"/>
  <c r="W1029" i="1"/>
  <c r="X1029" i="1"/>
  <c r="Y1029" i="1"/>
  <c r="Z1029" i="1"/>
  <c r="AB1029" i="1"/>
  <c r="S1030" i="1"/>
  <c r="T1030" i="1"/>
  <c r="V1030" i="1"/>
  <c r="W1030" i="1"/>
  <c r="X1030" i="1"/>
  <c r="Y1030" i="1"/>
  <c r="Z1030" i="1"/>
  <c r="AB1030" i="1"/>
  <c r="S1031" i="1"/>
  <c r="T1031" i="1"/>
  <c r="V1031" i="1"/>
  <c r="W1031" i="1"/>
  <c r="X1031" i="1"/>
  <c r="Y1031" i="1"/>
  <c r="Z1031" i="1"/>
  <c r="AB1031" i="1"/>
  <c r="S1032" i="1"/>
  <c r="T1032" i="1"/>
  <c r="V1032" i="1"/>
  <c r="W1032" i="1"/>
  <c r="X1032" i="1"/>
  <c r="Y1032" i="1"/>
  <c r="Z1032" i="1"/>
  <c r="AB1032" i="1"/>
  <c r="AC1032" i="1"/>
  <c r="S1033" i="1"/>
  <c r="T1033" i="1"/>
  <c r="V1033" i="1"/>
  <c r="W1033" i="1"/>
  <c r="X1033" i="1"/>
  <c r="Y1033" i="1"/>
  <c r="Z1033" i="1"/>
  <c r="AB1033" i="1"/>
  <c r="AC1033" i="1"/>
  <c r="S1034" i="1"/>
  <c r="T1034" i="1"/>
  <c r="V1034" i="1"/>
  <c r="W1034" i="1"/>
  <c r="X1034" i="1"/>
  <c r="Y1034" i="1"/>
  <c r="Z1034" i="1"/>
  <c r="AB1034" i="1"/>
  <c r="S1035" i="1"/>
  <c r="T1035" i="1"/>
  <c r="V1035" i="1"/>
  <c r="W1035" i="1"/>
  <c r="X1035" i="1"/>
  <c r="Y1035" i="1"/>
  <c r="Z1035" i="1"/>
  <c r="AB1035" i="1"/>
  <c r="S1036" i="1"/>
  <c r="T1036" i="1"/>
  <c r="V1036" i="1"/>
  <c r="W1036" i="1"/>
  <c r="X1036" i="1"/>
  <c r="Y1036" i="1"/>
  <c r="Z1036" i="1"/>
  <c r="AB1036" i="1"/>
  <c r="S1037" i="1"/>
  <c r="T1037" i="1"/>
  <c r="V1037" i="1"/>
  <c r="W1037" i="1"/>
  <c r="X1037" i="1"/>
  <c r="Y1037" i="1"/>
  <c r="Z1037" i="1"/>
  <c r="AB1037" i="1"/>
  <c r="S1038" i="1"/>
  <c r="T1038" i="1"/>
  <c r="V1038" i="1"/>
  <c r="W1038" i="1"/>
  <c r="X1038" i="1"/>
  <c r="Y1038" i="1"/>
  <c r="Z1038" i="1"/>
  <c r="AB1038" i="1"/>
  <c r="S1039" i="1"/>
  <c r="T1039" i="1"/>
  <c r="V1039" i="1"/>
  <c r="X1039" i="1"/>
  <c r="Y1039" i="1"/>
  <c r="AB1039" i="1"/>
  <c r="S1040" i="1"/>
  <c r="T1040" i="1"/>
  <c r="V1040" i="1"/>
  <c r="W1040" i="1"/>
  <c r="X1040" i="1"/>
  <c r="Y1040" i="1"/>
  <c r="Z1040" i="1"/>
  <c r="AB1040" i="1"/>
  <c r="S1041" i="1"/>
  <c r="T1041" i="1"/>
  <c r="V1041" i="1"/>
  <c r="W1041" i="1"/>
  <c r="X1041" i="1"/>
  <c r="Y1041" i="1"/>
  <c r="Z1041" i="1"/>
  <c r="AB1041" i="1"/>
  <c r="S1042" i="1"/>
  <c r="T1042" i="1"/>
  <c r="V1042" i="1"/>
  <c r="W1042" i="1"/>
  <c r="X1042" i="1"/>
  <c r="Y1042" i="1"/>
  <c r="Z1042" i="1"/>
  <c r="AB1042" i="1"/>
  <c r="S1043" i="1"/>
  <c r="T1043" i="1"/>
  <c r="V1043" i="1"/>
  <c r="W1043" i="1"/>
  <c r="X1043" i="1"/>
  <c r="Y1043" i="1"/>
  <c r="Z1043" i="1"/>
  <c r="AB1043" i="1"/>
  <c r="S1044" i="1"/>
  <c r="T1044" i="1"/>
  <c r="V1044" i="1"/>
  <c r="W1044" i="1"/>
  <c r="X1044" i="1"/>
  <c r="Y1044" i="1"/>
  <c r="Z1044" i="1"/>
  <c r="AB1044" i="1"/>
  <c r="S1045" i="1"/>
  <c r="T1045" i="1"/>
  <c r="V1045" i="1"/>
  <c r="W1045" i="1"/>
  <c r="X1045" i="1"/>
  <c r="Y1045" i="1"/>
  <c r="Z1045" i="1"/>
  <c r="AB1045" i="1"/>
  <c r="S1046" i="1"/>
  <c r="T1046" i="1"/>
  <c r="V1046" i="1"/>
  <c r="W1046" i="1"/>
  <c r="X1046" i="1"/>
  <c r="Y1046" i="1"/>
  <c r="Z1046" i="1"/>
  <c r="AB1046" i="1"/>
  <c r="S1047" i="1"/>
  <c r="T1047" i="1"/>
  <c r="V1047" i="1"/>
  <c r="W1047" i="1"/>
  <c r="X1047" i="1"/>
  <c r="Y1047" i="1"/>
  <c r="Z1047" i="1"/>
  <c r="AB1047" i="1"/>
  <c r="S1048" i="1"/>
  <c r="T1048" i="1"/>
  <c r="V1048" i="1"/>
  <c r="W1048" i="1"/>
  <c r="X1048" i="1"/>
  <c r="Y1048" i="1"/>
  <c r="Z1048" i="1"/>
  <c r="AB1048" i="1"/>
  <c r="S1050" i="1"/>
  <c r="T1050" i="1"/>
  <c r="V1050" i="1"/>
  <c r="W1050" i="1"/>
  <c r="X1050" i="1"/>
  <c r="Y1050" i="1"/>
  <c r="Z1050" i="1"/>
  <c r="AB1050" i="1"/>
  <c r="S1051" i="1"/>
  <c r="T1051" i="1"/>
  <c r="V1051" i="1"/>
  <c r="W1051" i="1"/>
  <c r="X1051" i="1"/>
  <c r="Y1051" i="1"/>
  <c r="Z1051" i="1"/>
  <c r="AB1051" i="1"/>
  <c r="S1052" i="1"/>
  <c r="T1052" i="1"/>
  <c r="V1052" i="1"/>
  <c r="W1052" i="1"/>
  <c r="X1052" i="1"/>
  <c r="Y1052" i="1"/>
  <c r="AB1052" i="1"/>
  <c r="S1053" i="1"/>
  <c r="T1053" i="1"/>
  <c r="V1053" i="1"/>
  <c r="W1053" i="1"/>
  <c r="X1053" i="1"/>
  <c r="Y1053" i="1"/>
  <c r="Z1053" i="1"/>
  <c r="AB1053" i="1"/>
  <c r="S1054" i="1"/>
  <c r="T1054" i="1"/>
  <c r="V1054" i="1"/>
  <c r="W1054" i="1"/>
  <c r="X1054" i="1"/>
  <c r="Y1054" i="1"/>
  <c r="Z1054" i="1"/>
  <c r="AB1054" i="1"/>
  <c r="S1055" i="1"/>
  <c r="T1055" i="1"/>
  <c r="V1055" i="1"/>
  <c r="W1055" i="1"/>
  <c r="X1055" i="1"/>
  <c r="Y1055" i="1"/>
  <c r="Z1055" i="1"/>
  <c r="AB1055" i="1"/>
  <c r="S1056" i="1"/>
  <c r="T1056" i="1"/>
  <c r="V1056" i="1"/>
  <c r="W1056" i="1"/>
  <c r="X1056" i="1"/>
  <c r="Y1056" i="1"/>
  <c r="Z1056" i="1"/>
  <c r="AB1056" i="1"/>
  <c r="S1057" i="1"/>
  <c r="T1057" i="1"/>
  <c r="V1057" i="1"/>
  <c r="W1057" i="1"/>
  <c r="X1057" i="1"/>
  <c r="Y1057" i="1"/>
  <c r="Z1057" i="1"/>
  <c r="AB1057" i="1"/>
  <c r="S1058" i="1"/>
  <c r="T1058" i="1"/>
  <c r="V1058" i="1"/>
  <c r="W1058" i="1"/>
  <c r="X1058" i="1"/>
  <c r="Y1058" i="1"/>
  <c r="Z1058" i="1"/>
  <c r="AB1058" i="1"/>
  <c r="S1059" i="1"/>
  <c r="T1059" i="1"/>
  <c r="V1059" i="1"/>
  <c r="W1059" i="1"/>
  <c r="X1059" i="1"/>
  <c r="Y1059" i="1"/>
  <c r="Z1059" i="1"/>
  <c r="AB1059" i="1"/>
  <c r="S1060" i="1"/>
  <c r="T1060" i="1"/>
  <c r="V1060" i="1"/>
  <c r="W1060" i="1"/>
  <c r="X1060" i="1"/>
  <c r="Y1060" i="1"/>
  <c r="Z1060" i="1"/>
  <c r="AB1060" i="1"/>
  <c r="S1061" i="1"/>
  <c r="T1061" i="1"/>
  <c r="V1061" i="1"/>
  <c r="W1061" i="1"/>
  <c r="X1061" i="1"/>
  <c r="Y1061" i="1"/>
  <c r="Z1061" i="1"/>
  <c r="AB1061" i="1"/>
  <c r="S1062" i="1"/>
  <c r="T1062" i="1"/>
  <c r="V1062" i="1"/>
  <c r="W1062" i="1"/>
  <c r="X1062" i="1"/>
  <c r="Y1062" i="1"/>
  <c r="Z1062" i="1"/>
  <c r="AB1062" i="1"/>
  <c r="S1063" i="1"/>
  <c r="T1063" i="1"/>
  <c r="V1063" i="1"/>
  <c r="W1063" i="1"/>
  <c r="X1063" i="1"/>
  <c r="Y1063" i="1"/>
  <c r="Z1063" i="1"/>
  <c r="AB1063" i="1"/>
  <c r="S1064" i="1"/>
  <c r="T1064" i="1"/>
  <c r="V1064" i="1"/>
  <c r="W1064" i="1"/>
  <c r="X1064" i="1"/>
  <c r="Y1064" i="1"/>
  <c r="Z1064" i="1"/>
  <c r="AB1064" i="1"/>
  <c r="S1065" i="1"/>
  <c r="T1065" i="1"/>
  <c r="V1065" i="1"/>
  <c r="W1065" i="1"/>
  <c r="X1065" i="1"/>
  <c r="Y1065" i="1"/>
  <c r="Z1065" i="1"/>
  <c r="AB1065" i="1"/>
  <c r="S1066" i="1"/>
  <c r="T1066" i="1"/>
  <c r="V1066" i="1"/>
  <c r="W1066" i="1"/>
  <c r="X1066" i="1"/>
  <c r="Y1066" i="1"/>
  <c r="Z1066" i="1"/>
  <c r="AB1066" i="1"/>
  <c r="S1067" i="1"/>
  <c r="T1067" i="1"/>
  <c r="V1067" i="1"/>
  <c r="W1067" i="1"/>
  <c r="X1067" i="1"/>
  <c r="Y1067" i="1"/>
  <c r="Z1067" i="1"/>
  <c r="AB1067" i="1"/>
  <c r="S1068" i="1"/>
  <c r="T1068" i="1"/>
  <c r="V1068" i="1"/>
  <c r="W1068" i="1"/>
  <c r="X1068" i="1"/>
  <c r="Y1068" i="1"/>
  <c r="Z1068" i="1"/>
  <c r="AB1068" i="1"/>
  <c r="AC1068" i="1"/>
  <c r="S1069" i="1"/>
  <c r="T1069" i="1"/>
  <c r="V1069" i="1"/>
  <c r="W1069" i="1"/>
  <c r="X1069" i="1"/>
  <c r="Y1069" i="1"/>
  <c r="Z1069" i="1"/>
  <c r="AB1069" i="1"/>
  <c r="AC1069" i="1"/>
  <c r="S1071" i="1"/>
  <c r="T1071" i="1"/>
  <c r="V1071" i="1"/>
  <c r="W1071" i="1"/>
  <c r="X1071" i="1"/>
  <c r="Y1071" i="1"/>
  <c r="Z1071" i="1"/>
  <c r="AB1071" i="1"/>
  <c r="S1072" i="1"/>
  <c r="T1072" i="1"/>
  <c r="V1072" i="1"/>
  <c r="W1072" i="1"/>
  <c r="X1072" i="1"/>
  <c r="Y1072" i="1"/>
  <c r="Z1072" i="1"/>
  <c r="AB1072" i="1"/>
  <c r="S1073" i="1"/>
  <c r="T1073" i="1"/>
  <c r="V1073" i="1"/>
  <c r="W1073" i="1"/>
  <c r="X1073" i="1"/>
  <c r="Y1073" i="1"/>
  <c r="Z1073" i="1"/>
  <c r="AB1073" i="1"/>
  <c r="S1074" i="1"/>
  <c r="T1074" i="1"/>
  <c r="V1074" i="1"/>
  <c r="W1074" i="1"/>
  <c r="X1074" i="1"/>
  <c r="Y1074" i="1"/>
  <c r="Z1074" i="1"/>
  <c r="AB1074" i="1"/>
  <c r="S1075" i="1"/>
  <c r="T1075" i="1"/>
  <c r="V1075" i="1"/>
  <c r="W1075" i="1"/>
  <c r="X1075" i="1"/>
  <c r="Y1075" i="1"/>
  <c r="Z1075" i="1"/>
  <c r="AB1075" i="1"/>
  <c r="S1076" i="1"/>
  <c r="T1076" i="1"/>
  <c r="V1076" i="1"/>
  <c r="W1076" i="1"/>
  <c r="X1076" i="1"/>
  <c r="Y1076" i="1"/>
  <c r="Z1076" i="1"/>
  <c r="AB1076" i="1"/>
  <c r="S1077" i="1"/>
  <c r="T1077" i="1"/>
  <c r="V1077" i="1"/>
  <c r="W1077" i="1"/>
  <c r="X1077" i="1"/>
  <c r="Y1077" i="1"/>
  <c r="Z1077" i="1"/>
  <c r="AB1077" i="1"/>
  <c r="S1078" i="1"/>
  <c r="T1078" i="1"/>
  <c r="V1078" i="1"/>
  <c r="W1078" i="1"/>
  <c r="X1078" i="1"/>
  <c r="Y1078" i="1"/>
  <c r="Z1078" i="1"/>
  <c r="AB1078" i="1"/>
  <c r="S1079" i="1"/>
  <c r="T1079" i="1"/>
  <c r="V1079" i="1"/>
  <c r="W1079" i="1"/>
  <c r="X1079" i="1"/>
  <c r="Y1079" i="1"/>
  <c r="Z1079" i="1"/>
  <c r="AB1079" i="1"/>
  <c r="S1080" i="1"/>
  <c r="T1080" i="1"/>
  <c r="V1080" i="1"/>
  <c r="W1080" i="1"/>
  <c r="X1080" i="1"/>
  <c r="Y1080" i="1"/>
  <c r="Z1080" i="1"/>
  <c r="AB1080" i="1"/>
  <c r="S1081" i="1"/>
  <c r="T1081" i="1"/>
  <c r="V1081" i="1"/>
  <c r="W1081" i="1"/>
  <c r="X1081" i="1"/>
  <c r="Y1081" i="1"/>
  <c r="Z1081" i="1"/>
  <c r="AB1081" i="1"/>
  <c r="S1082" i="1"/>
  <c r="T1082" i="1"/>
  <c r="V1082" i="1"/>
  <c r="W1082" i="1"/>
  <c r="X1082" i="1"/>
  <c r="Y1082" i="1"/>
  <c r="Z1082" i="1"/>
  <c r="AB1082" i="1"/>
  <c r="S1083" i="1"/>
  <c r="T1083" i="1"/>
  <c r="V1083" i="1"/>
  <c r="W1083" i="1"/>
  <c r="X1083" i="1"/>
  <c r="Y1083" i="1"/>
  <c r="Z1083" i="1"/>
  <c r="AB1083" i="1"/>
  <c r="S1084" i="1"/>
  <c r="T1084" i="1"/>
  <c r="V1084" i="1"/>
  <c r="W1084" i="1"/>
  <c r="X1084" i="1"/>
  <c r="Y1084" i="1"/>
  <c r="Z1084" i="1"/>
  <c r="AB1084" i="1"/>
  <c r="S1085" i="1"/>
  <c r="T1085" i="1"/>
  <c r="V1085" i="1"/>
  <c r="W1085" i="1"/>
  <c r="X1085" i="1"/>
  <c r="Y1085" i="1"/>
  <c r="Z1085" i="1"/>
  <c r="AB1085" i="1"/>
  <c r="S1086" i="1"/>
  <c r="T1086" i="1"/>
  <c r="V1086" i="1"/>
  <c r="W1086" i="1"/>
  <c r="X1086" i="1"/>
  <c r="Y1086" i="1"/>
  <c r="Z1086" i="1"/>
  <c r="AB1086" i="1"/>
  <c r="S1087" i="1"/>
  <c r="T1087" i="1"/>
  <c r="V1087" i="1"/>
  <c r="W1087" i="1"/>
  <c r="X1087" i="1"/>
  <c r="Y1087" i="1"/>
  <c r="Z1087" i="1"/>
  <c r="AB1087" i="1"/>
  <c r="S1088" i="1"/>
  <c r="T1088" i="1"/>
  <c r="V1088" i="1"/>
  <c r="W1088" i="1"/>
  <c r="X1088" i="1"/>
  <c r="Y1088" i="1"/>
  <c r="Z1088" i="1"/>
  <c r="AB1088" i="1"/>
  <c r="S1089" i="1"/>
  <c r="T1089" i="1"/>
  <c r="V1089" i="1"/>
  <c r="W1089" i="1"/>
  <c r="X1089" i="1"/>
  <c r="Y1089" i="1"/>
  <c r="Z1089" i="1"/>
  <c r="AB1089" i="1"/>
  <c r="S1090" i="1"/>
  <c r="T1090" i="1"/>
  <c r="V1090" i="1"/>
  <c r="W1090" i="1"/>
  <c r="X1090" i="1"/>
  <c r="Y1090" i="1"/>
  <c r="Z1090" i="1"/>
  <c r="AB1090" i="1"/>
  <c r="S1091" i="1"/>
  <c r="T1091" i="1"/>
  <c r="V1091" i="1"/>
  <c r="W1091" i="1"/>
  <c r="X1091" i="1"/>
  <c r="Y1091" i="1"/>
  <c r="Z1091" i="1"/>
  <c r="AB1091" i="1"/>
  <c r="S1092" i="1"/>
  <c r="T1092" i="1"/>
  <c r="V1092" i="1"/>
  <c r="W1092" i="1"/>
  <c r="X1092" i="1"/>
  <c r="Y1092" i="1"/>
  <c r="Z1092" i="1"/>
  <c r="AB1092" i="1"/>
  <c r="S1093" i="1"/>
  <c r="T1093" i="1"/>
  <c r="V1093" i="1"/>
  <c r="W1093" i="1"/>
  <c r="X1093" i="1"/>
  <c r="Y1093" i="1"/>
  <c r="Z1093" i="1"/>
  <c r="AB1093" i="1"/>
  <c r="AC1093" i="1"/>
  <c r="S1094" i="1"/>
  <c r="T1094" i="1"/>
  <c r="V1094" i="1"/>
  <c r="W1094" i="1"/>
  <c r="X1094" i="1"/>
  <c r="Y1094" i="1"/>
  <c r="Z1094" i="1"/>
  <c r="AB1094" i="1"/>
  <c r="S1095" i="1"/>
  <c r="T1095" i="1"/>
  <c r="V1095" i="1"/>
  <c r="W1095" i="1"/>
  <c r="X1095" i="1"/>
  <c r="Y1095" i="1"/>
  <c r="Z1095" i="1"/>
  <c r="AB1095" i="1"/>
  <c r="S1096" i="1"/>
  <c r="T1096" i="1"/>
  <c r="V1096" i="1"/>
  <c r="W1096" i="1"/>
  <c r="X1096" i="1"/>
  <c r="Y1096" i="1"/>
  <c r="Z1096" i="1"/>
  <c r="AB1096" i="1"/>
  <c r="S1097" i="1"/>
  <c r="T1097" i="1"/>
  <c r="V1097" i="1"/>
  <c r="W1097" i="1"/>
  <c r="X1097" i="1"/>
  <c r="Y1097" i="1"/>
  <c r="Z1097" i="1"/>
  <c r="AB1097" i="1"/>
  <c r="S1098" i="1"/>
  <c r="T1098" i="1"/>
  <c r="V1098" i="1"/>
  <c r="W1098" i="1"/>
  <c r="X1098" i="1"/>
  <c r="Y1098" i="1"/>
  <c r="Z1098" i="1"/>
  <c r="AB1098" i="1"/>
  <c r="S1099" i="1"/>
  <c r="T1099" i="1"/>
  <c r="V1099" i="1"/>
  <c r="W1099" i="1"/>
  <c r="X1099" i="1"/>
  <c r="Y1099" i="1"/>
  <c r="Z1099" i="1"/>
  <c r="AB1099" i="1"/>
  <c r="S1100" i="1"/>
  <c r="T1100" i="1"/>
  <c r="V1100" i="1"/>
  <c r="W1100" i="1"/>
  <c r="X1100" i="1"/>
  <c r="Y1100" i="1"/>
  <c r="Z1100" i="1"/>
  <c r="AB1100" i="1"/>
  <c r="S1101" i="1"/>
  <c r="T1101" i="1"/>
  <c r="V1101" i="1"/>
  <c r="W1101" i="1"/>
  <c r="X1101" i="1"/>
  <c r="Y1101" i="1"/>
  <c r="Z1101" i="1"/>
  <c r="AB1101" i="1"/>
  <c r="S1102" i="1"/>
  <c r="T1102" i="1"/>
  <c r="V1102" i="1"/>
  <c r="W1102" i="1"/>
  <c r="X1102" i="1"/>
  <c r="Y1102" i="1"/>
  <c r="Z1102" i="1"/>
  <c r="AB1102" i="1"/>
  <c r="S1103" i="1"/>
  <c r="T1103" i="1"/>
  <c r="V1103" i="1"/>
  <c r="W1103" i="1"/>
  <c r="X1103" i="1"/>
  <c r="Y1103" i="1"/>
  <c r="Z1103" i="1"/>
  <c r="AB1103" i="1"/>
  <c r="S1104" i="1"/>
  <c r="T1104" i="1"/>
  <c r="V1104" i="1"/>
  <c r="W1104" i="1"/>
  <c r="X1104" i="1"/>
  <c r="Y1104" i="1"/>
  <c r="Z1104" i="1"/>
  <c r="AB1104" i="1"/>
  <c r="S1105" i="1"/>
  <c r="T1105" i="1"/>
  <c r="V1105" i="1"/>
  <c r="W1105" i="1"/>
  <c r="X1105" i="1"/>
  <c r="Y1105" i="1"/>
  <c r="Z1105" i="1"/>
  <c r="AB1105" i="1"/>
  <c r="S1106" i="1"/>
  <c r="T1106" i="1"/>
  <c r="V1106" i="1"/>
  <c r="W1106" i="1"/>
  <c r="X1106" i="1"/>
  <c r="Y1106" i="1"/>
  <c r="Z1106" i="1"/>
  <c r="AB1106" i="1"/>
  <c r="S1107" i="1"/>
  <c r="T1107" i="1"/>
  <c r="V1107" i="1"/>
  <c r="W1107" i="1"/>
  <c r="X1107" i="1"/>
  <c r="Y1107" i="1"/>
  <c r="Z1107" i="1"/>
  <c r="AB1107" i="1"/>
  <c r="S1108" i="1"/>
  <c r="T1108" i="1"/>
  <c r="V1108" i="1"/>
  <c r="W1108" i="1"/>
  <c r="X1108" i="1"/>
  <c r="Y1108" i="1"/>
  <c r="Z1108" i="1"/>
  <c r="AB1108" i="1"/>
  <c r="S1109" i="1"/>
  <c r="T1109" i="1"/>
  <c r="V1109" i="1"/>
  <c r="W1109" i="1"/>
  <c r="X1109" i="1"/>
  <c r="Y1109" i="1"/>
  <c r="Z1109" i="1"/>
  <c r="AB1109" i="1"/>
  <c r="S1110" i="1"/>
  <c r="T1110" i="1"/>
  <c r="V1110" i="1"/>
  <c r="W1110" i="1"/>
  <c r="X1110" i="1"/>
  <c r="Y1110" i="1"/>
  <c r="Z1110" i="1"/>
  <c r="AB1110" i="1"/>
  <c r="S1111" i="1"/>
  <c r="T1111" i="1"/>
  <c r="V1111" i="1"/>
  <c r="W1111" i="1"/>
  <c r="X1111" i="1"/>
  <c r="Y1111" i="1"/>
  <c r="Z1111" i="1"/>
  <c r="AB1111" i="1"/>
  <c r="S1112" i="1"/>
  <c r="T1112" i="1"/>
  <c r="V1112" i="1"/>
  <c r="W1112" i="1"/>
  <c r="X1112" i="1"/>
  <c r="Y1112" i="1"/>
  <c r="Z1112" i="1"/>
  <c r="AB1112" i="1"/>
  <c r="S1113" i="1"/>
  <c r="T1113" i="1"/>
  <c r="V1113" i="1"/>
  <c r="W1113" i="1"/>
  <c r="X1113" i="1"/>
  <c r="Y1113" i="1"/>
  <c r="Z1113" i="1"/>
  <c r="AB1113" i="1"/>
  <c r="S1114" i="1"/>
  <c r="T1114" i="1"/>
  <c r="V1114" i="1"/>
  <c r="W1114" i="1"/>
  <c r="X1114" i="1"/>
  <c r="Y1114" i="1"/>
  <c r="Z1114" i="1"/>
  <c r="AB1114" i="1"/>
  <c r="S1115" i="1"/>
  <c r="T1115" i="1"/>
  <c r="V1115" i="1"/>
  <c r="W1115" i="1"/>
  <c r="X1115" i="1"/>
  <c r="Y1115" i="1"/>
  <c r="Z1115" i="1"/>
  <c r="AB1115" i="1"/>
  <c r="S1116" i="1"/>
  <c r="T1116" i="1"/>
  <c r="V1116" i="1"/>
  <c r="W1116" i="1"/>
  <c r="X1116" i="1"/>
  <c r="Y1116" i="1"/>
  <c r="Z1116" i="1"/>
  <c r="AB1116" i="1"/>
  <c r="S1117" i="1"/>
  <c r="T1117" i="1"/>
  <c r="V1117" i="1"/>
  <c r="W1117" i="1"/>
  <c r="X1117" i="1"/>
  <c r="Y1117" i="1"/>
  <c r="Z1117" i="1"/>
  <c r="AB1117" i="1"/>
  <c r="S1118" i="1"/>
  <c r="T1118" i="1"/>
  <c r="V1118" i="1"/>
  <c r="W1118" i="1"/>
  <c r="X1118" i="1"/>
  <c r="Y1118" i="1"/>
  <c r="Z1118" i="1"/>
  <c r="AB1118" i="1"/>
  <c r="S1119" i="1"/>
  <c r="T1119" i="1"/>
  <c r="V1119" i="1"/>
  <c r="W1119" i="1"/>
  <c r="X1119" i="1"/>
  <c r="Y1119" i="1"/>
  <c r="Z1119" i="1"/>
  <c r="AB1119" i="1"/>
  <c r="S1120" i="1"/>
  <c r="T1120" i="1"/>
  <c r="V1120" i="1"/>
  <c r="W1120" i="1"/>
  <c r="X1120" i="1"/>
  <c r="Y1120" i="1"/>
  <c r="Z1120" i="1"/>
  <c r="AB1120" i="1"/>
  <c r="S1121" i="1"/>
  <c r="T1121" i="1"/>
  <c r="V1121" i="1"/>
  <c r="W1121" i="1"/>
  <c r="X1121" i="1"/>
  <c r="Y1121" i="1"/>
  <c r="Z1121" i="1"/>
  <c r="AB1121" i="1"/>
  <c r="S1122" i="1"/>
  <c r="T1122" i="1"/>
  <c r="V1122" i="1"/>
  <c r="W1122" i="1"/>
  <c r="X1122" i="1"/>
  <c r="Y1122" i="1"/>
  <c r="Z1122" i="1"/>
  <c r="AB1122" i="1"/>
  <c r="S1123" i="1"/>
  <c r="T1123" i="1"/>
  <c r="V1123" i="1"/>
  <c r="W1123" i="1"/>
  <c r="X1123" i="1"/>
  <c r="Y1123" i="1"/>
  <c r="Z1123" i="1"/>
  <c r="AB1123" i="1"/>
  <c r="S1124" i="1"/>
  <c r="T1124" i="1"/>
  <c r="V1124" i="1"/>
  <c r="W1124" i="1"/>
  <c r="X1124" i="1"/>
  <c r="Y1124" i="1"/>
  <c r="Z1124" i="1"/>
  <c r="AB1124" i="1"/>
  <c r="S1125" i="1"/>
  <c r="T1125" i="1"/>
  <c r="V1125" i="1"/>
  <c r="W1125" i="1"/>
  <c r="X1125" i="1"/>
  <c r="Y1125" i="1"/>
  <c r="Z1125" i="1"/>
  <c r="AB1125" i="1"/>
  <c r="S1126" i="1"/>
  <c r="T1126" i="1"/>
  <c r="V1126" i="1"/>
  <c r="W1126" i="1"/>
  <c r="X1126" i="1"/>
  <c r="Y1126" i="1"/>
  <c r="Z1126" i="1"/>
  <c r="AB1126" i="1"/>
  <c r="S1127" i="1"/>
  <c r="T1127" i="1"/>
  <c r="V1127" i="1"/>
  <c r="W1127" i="1"/>
  <c r="X1127" i="1"/>
  <c r="Y1127" i="1"/>
  <c r="Z1127" i="1"/>
  <c r="AB1127" i="1"/>
  <c r="S1128" i="1"/>
  <c r="T1128" i="1"/>
  <c r="V1128" i="1"/>
  <c r="W1128" i="1"/>
  <c r="X1128" i="1"/>
  <c r="Y1128" i="1"/>
  <c r="Z1128" i="1"/>
  <c r="AB1128" i="1"/>
  <c r="S1129" i="1"/>
  <c r="T1129" i="1"/>
  <c r="V1129" i="1"/>
  <c r="W1129" i="1"/>
  <c r="X1129" i="1"/>
  <c r="Y1129" i="1"/>
  <c r="Z1129" i="1"/>
  <c r="AB1129" i="1"/>
  <c r="S1130" i="1"/>
  <c r="T1130" i="1"/>
  <c r="V1130" i="1"/>
  <c r="W1130" i="1"/>
  <c r="X1130" i="1"/>
  <c r="Y1130" i="1"/>
  <c r="Z1130" i="1"/>
  <c r="AB1130" i="1"/>
  <c r="S1131" i="1"/>
  <c r="T1131" i="1"/>
  <c r="V1131" i="1"/>
  <c r="W1131" i="1"/>
  <c r="X1131" i="1"/>
  <c r="Y1131" i="1"/>
  <c r="Z1131" i="1"/>
  <c r="AB1131" i="1"/>
  <c r="S1132" i="1"/>
  <c r="T1132" i="1"/>
  <c r="V1132" i="1"/>
  <c r="W1132" i="1"/>
  <c r="X1132" i="1"/>
  <c r="Y1132" i="1"/>
  <c r="Z1132" i="1"/>
  <c r="AB1132" i="1"/>
  <c r="S1133" i="1"/>
  <c r="T1133" i="1"/>
  <c r="V1133" i="1"/>
  <c r="W1133" i="1"/>
  <c r="X1133" i="1"/>
  <c r="Y1133" i="1"/>
  <c r="Z1133" i="1"/>
  <c r="AB1133" i="1"/>
  <c r="S1134" i="1"/>
  <c r="T1134" i="1"/>
  <c r="V1134" i="1"/>
  <c r="W1134" i="1"/>
  <c r="X1134" i="1"/>
  <c r="Y1134" i="1"/>
  <c r="Z1134" i="1"/>
  <c r="AB1134" i="1"/>
  <c r="S1135" i="1"/>
  <c r="T1135" i="1"/>
  <c r="V1135" i="1"/>
  <c r="W1135" i="1"/>
  <c r="X1135" i="1"/>
  <c r="Y1135" i="1"/>
  <c r="Z1135" i="1"/>
  <c r="AB1135" i="1"/>
  <c r="S1136" i="1"/>
  <c r="T1136" i="1"/>
  <c r="V1136" i="1"/>
  <c r="W1136" i="1"/>
  <c r="X1136" i="1"/>
  <c r="Y1136" i="1"/>
  <c r="Z1136" i="1"/>
  <c r="AB1136" i="1"/>
  <c r="S1137" i="1"/>
  <c r="T1137" i="1"/>
  <c r="V1137" i="1"/>
  <c r="W1137" i="1"/>
  <c r="X1137" i="1"/>
  <c r="Y1137" i="1"/>
  <c r="Z1137" i="1"/>
  <c r="AB1137" i="1"/>
  <c r="S1138" i="1"/>
  <c r="T1138" i="1"/>
  <c r="V1138" i="1"/>
  <c r="W1138" i="1"/>
  <c r="X1138" i="1"/>
  <c r="Y1138" i="1"/>
  <c r="Z1138" i="1"/>
  <c r="AB1138" i="1"/>
  <c r="S1139" i="1"/>
  <c r="T1139" i="1"/>
  <c r="V1139" i="1"/>
  <c r="W1139" i="1"/>
  <c r="X1139" i="1"/>
  <c r="Y1139" i="1"/>
  <c r="Z1139" i="1"/>
  <c r="AB1139" i="1"/>
  <c r="S1140" i="1"/>
  <c r="T1140" i="1"/>
  <c r="V1140" i="1"/>
  <c r="W1140" i="1"/>
  <c r="X1140" i="1"/>
  <c r="Y1140" i="1"/>
  <c r="Z1140" i="1"/>
  <c r="AB1140" i="1"/>
  <c r="S1141" i="1"/>
  <c r="T1141" i="1"/>
  <c r="V1141" i="1"/>
  <c r="W1141" i="1"/>
  <c r="X1141" i="1"/>
  <c r="Y1141" i="1"/>
  <c r="Z1141" i="1"/>
  <c r="AB1141" i="1"/>
  <c r="S1142" i="1"/>
  <c r="T1142" i="1"/>
  <c r="V1142" i="1"/>
  <c r="W1142" i="1"/>
  <c r="X1142" i="1"/>
  <c r="Y1142" i="1"/>
  <c r="Z1142" i="1"/>
  <c r="AB1142" i="1"/>
  <c r="S1143" i="1"/>
  <c r="T1143" i="1"/>
  <c r="V1143" i="1"/>
  <c r="W1143" i="1"/>
  <c r="X1143" i="1"/>
  <c r="Y1143" i="1"/>
  <c r="Z1143" i="1"/>
  <c r="AB1143" i="1"/>
  <c r="S1144" i="1"/>
  <c r="T1144" i="1"/>
  <c r="V1144" i="1"/>
  <c r="W1144" i="1"/>
  <c r="X1144" i="1"/>
  <c r="Y1144" i="1"/>
  <c r="Z1144" i="1"/>
  <c r="AB1144" i="1"/>
  <c r="S1145" i="1"/>
  <c r="T1145" i="1"/>
  <c r="V1145" i="1"/>
  <c r="W1145" i="1"/>
  <c r="X1145" i="1"/>
  <c r="Y1145" i="1"/>
  <c r="Z1145" i="1"/>
  <c r="AB1145" i="1"/>
  <c r="S1146" i="1"/>
  <c r="T1146" i="1"/>
  <c r="V1146" i="1"/>
  <c r="W1146" i="1"/>
  <c r="X1146" i="1"/>
  <c r="Y1146" i="1"/>
  <c r="Z1146" i="1"/>
  <c r="AB1146" i="1"/>
  <c r="S1147" i="1"/>
  <c r="T1147" i="1"/>
  <c r="V1147" i="1"/>
  <c r="W1147" i="1"/>
  <c r="X1147" i="1"/>
  <c r="Y1147" i="1"/>
  <c r="Z1147" i="1"/>
  <c r="AB1147" i="1"/>
  <c r="S1148" i="1"/>
  <c r="T1148" i="1"/>
  <c r="V1148" i="1"/>
  <c r="W1148" i="1"/>
  <c r="X1148" i="1"/>
  <c r="Y1148" i="1"/>
  <c r="Z1148" i="1"/>
  <c r="AB1148" i="1"/>
  <c r="S1149" i="1"/>
  <c r="T1149" i="1"/>
  <c r="V1149" i="1"/>
  <c r="W1149" i="1"/>
  <c r="X1149" i="1"/>
  <c r="Y1149" i="1"/>
  <c r="Z1149" i="1"/>
  <c r="AB1149" i="1"/>
  <c r="S1150" i="1"/>
  <c r="T1150" i="1"/>
  <c r="V1150" i="1"/>
  <c r="W1150" i="1"/>
  <c r="X1150" i="1"/>
  <c r="Y1150" i="1"/>
  <c r="Z1150" i="1"/>
  <c r="AB1150" i="1"/>
  <c r="S1151" i="1"/>
  <c r="T1151" i="1"/>
  <c r="V1151" i="1"/>
  <c r="W1151" i="1"/>
  <c r="X1151" i="1"/>
  <c r="Y1151" i="1"/>
  <c r="Z1151" i="1"/>
  <c r="AB1151" i="1"/>
  <c r="S1152" i="1"/>
  <c r="T1152" i="1"/>
  <c r="V1152" i="1"/>
  <c r="W1152" i="1"/>
  <c r="X1152" i="1"/>
  <c r="Y1152" i="1"/>
  <c r="Z1152" i="1"/>
  <c r="AB1152" i="1"/>
  <c r="S1153" i="1"/>
  <c r="T1153" i="1"/>
  <c r="V1153" i="1"/>
  <c r="W1153" i="1"/>
  <c r="X1153" i="1"/>
  <c r="Y1153" i="1"/>
  <c r="Z1153" i="1"/>
  <c r="AB1153" i="1"/>
  <c r="S1154" i="1"/>
  <c r="T1154" i="1"/>
  <c r="V1154" i="1"/>
  <c r="W1154" i="1"/>
  <c r="X1154" i="1"/>
  <c r="Y1154" i="1"/>
  <c r="Z1154" i="1"/>
  <c r="AB1154" i="1"/>
  <c r="S1155" i="1"/>
  <c r="T1155" i="1"/>
  <c r="V1155" i="1"/>
  <c r="W1155" i="1"/>
  <c r="X1155" i="1"/>
  <c r="Y1155" i="1"/>
  <c r="Z1155" i="1"/>
  <c r="AB1155" i="1"/>
  <c r="S1156" i="1"/>
  <c r="T1156" i="1"/>
  <c r="V1156" i="1"/>
  <c r="W1156" i="1"/>
  <c r="X1156" i="1"/>
  <c r="Y1156" i="1"/>
  <c r="Z1156" i="1"/>
  <c r="AB1156" i="1"/>
  <c r="S1157" i="1"/>
  <c r="T1157" i="1"/>
  <c r="V1157" i="1"/>
  <c r="W1157" i="1"/>
  <c r="X1157" i="1"/>
  <c r="Y1157" i="1"/>
  <c r="Z1157" i="1"/>
  <c r="AB1157" i="1"/>
  <c r="AC1157" i="1"/>
  <c r="S1158" i="1"/>
  <c r="T1158" i="1"/>
  <c r="V1158" i="1"/>
  <c r="W1158" i="1"/>
  <c r="X1158" i="1"/>
  <c r="Y1158" i="1"/>
  <c r="Z1158" i="1"/>
  <c r="AB1158" i="1"/>
  <c r="AC1158" i="1"/>
  <c r="S1159" i="1"/>
  <c r="T1159" i="1"/>
  <c r="V1159" i="1"/>
  <c r="W1159" i="1"/>
  <c r="X1159" i="1"/>
  <c r="Y1159" i="1"/>
  <c r="Z1159" i="1"/>
  <c r="AB1159" i="1"/>
  <c r="AC1159" i="1"/>
  <c r="S1160" i="1"/>
  <c r="T1160" i="1"/>
  <c r="V1160" i="1"/>
  <c r="W1160" i="1"/>
  <c r="X1160" i="1"/>
  <c r="Y1160" i="1"/>
  <c r="Z1160" i="1"/>
  <c r="AB1160" i="1"/>
  <c r="AC1160" i="1"/>
  <c r="S1161" i="1"/>
  <c r="T1161" i="1"/>
  <c r="V1161" i="1"/>
  <c r="W1161" i="1"/>
  <c r="X1161" i="1"/>
  <c r="Y1161" i="1"/>
  <c r="Z1161" i="1"/>
  <c r="AB1161" i="1"/>
  <c r="AC1161" i="1"/>
  <c r="S1162" i="1"/>
  <c r="T1162" i="1"/>
  <c r="V1162" i="1"/>
  <c r="W1162" i="1"/>
  <c r="X1162" i="1"/>
  <c r="Y1162" i="1"/>
  <c r="Z1162" i="1"/>
  <c r="AB1162" i="1"/>
  <c r="AC1162" i="1"/>
  <c r="S1163" i="1"/>
  <c r="T1163" i="1"/>
  <c r="V1163" i="1"/>
  <c r="W1163" i="1"/>
  <c r="X1163" i="1"/>
  <c r="Y1163" i="1"/>
  <c r="Z1163" i="1"/>
  <c r="AB1163" i="1"/>
  <c r="S1164" i="1"/>
  <c r="T1164" i="1"/>
  <c r="V1164" i="1"/>
  <c r="W1164" i="1"/>
  <c r="X1164" i="1"/>
  <c r="Y1164" i="1"/>
  <c r="Z1164" i="1"/>
  <c r="AB1164" i="1"/>
  <c r="S1165" i="1"/>
  <c r="T1165" i="1"/>
  <c r="V1165" i="1"/>
  <c r="W1165" i="1"/>
  <c r="X1165" i="1"/>
  <c r="Y1165" i="1"/>
  <c r="Z1165" i="1"/>
  <c r="AB1165" i="1"/>
  <c r="S1166" i="1"/>
  <c r="T1166" i="1"/>
  <c r="V1166" i="1"/>
  <c r="W1166" i="1"/>
  <c r="X1166" i="1"/>
  <c r="Y1166" i="1"/>
  <c r="Z1166" i="1"/>
  <c r="AB1166" i="1"/>
  <c r="S1167" i="1"/>
  <c r="T1167" i="1"/>
  <c r="V1167" i="1"/>
  <c r="W1167" i="1"/>
  <c r="X1167" i="1"/>
  <c r="Y1167" i="1"/>
  <c r="Z1167" i="1"/>
  <c r="AB1167" i="1"/>
  <c r="S1168" i="1"/>
  <c r="T1168" i="1"/>
  <c r="V1168" i="1"/>
  <c r="X1168" i="1"/>
  <c r="S1169" i="1"/>
  <c r="T1169" i="1"/>
  <c r="V1169" i="1"/>
  <c r="W1169" i="1"/>
  <c r="X1169" i="1"/>
  <c r="Y1169" i="1"/>
  <c r="Z1169" i="1"/>
  <c r="AB1169" i="1"/>
  <c r="S1170" i="1"/>
  <c r="T1170" i="1"/>
  <c r="V1170" i="1"/>
  <c r="W1170" i="1"/>
  <c r="X1170" i="1"/>
  <c r="Y1170" i="1"/>
  <c r="Z1170" i="1"/>
  <c r="AB1170" i="1"/>
  <c r="AC1170" i="1"/>
  <c r="S1171" i="1"/>
  <c r="T1171" i="1"/>
  <c r="V1171" i="1"/>
  <c r="W1171" i="1"/>
  <c r="X1171" i="1"/>
  <c r="Y1171" i="1"/>
  <c r="Z1171" i="1"/>
  <c r="AB1171" i="1"/>
  <c r="AC1171" i="1"/>
  <c r="S1172" i="1"/>
  <c r="T1172" i="1"/>
  <c r="V1172" i="1"/>
  <c r="W1172" i="1"/>
  <c r="X1172" i="1"/>
  <c r="Y1172" i="1"/>
  <c r="Z1172" i="1"/>
  <c r="AB1172" i="1"/>
  <c r="AC1172" i="1"/>
  <c r="S1173" i="1"/>
  <c r="T1173" i="1"/>
  <c r="V1173" i="1"/>
  <c r="W1173" i="1"/>
  <c r="X1173" i="1"/>
  <c r="Y1173" i="1"/>
  <c r="Z1173" i="1"/>
  <c r="AB1173" i="1"/>
  <c r="S1174" i="1"/>
  <c r="T1174" i="1"/>
  <c r="V1174" i="1"/>
  <c r="W1174" i="1"/>
  <c r="X1174" i="1"/>
  <c r="Y1174" i="1"/>
  <c r="Z1174" i="1"/>
  <c r="AB1174" i="1"/>
  <c r="S1175" i="1"/>
  <c r="T1175" i="1"/>
  <c r="V1175" i="1"/>
  <c r="W1175" i="1"/>
  <c r="X1175" i="1"/>
  <c r="Y1175" i="1"/>
  <c r="Z1175" i="1"/>
  <c r="AB1175" i="1"/>
  <c r="S1176" i="1"/>
  <c r="T1176" i="1"/>
  <c r="V1176" i="1"/>
  <c r="W1176" i="1"/>
  <c r="X1176" i="1"/>
  <c r="Y1176" i="1"/>
  <c r="Z1176" i="1"/>
  <c r="AB1176" i="1"/>
  <c r="S1177" i="1"/>
  <c r="T1177" i="1"/>
  <c r="V1177" i="1"/>
  <c r="W1177" i="1"/>
  <c r="X1177" i="1"/>
  <c r="Y1177" i="1"/>
  <c r="Z1177" i="1"/>
  <c r="AB1177" i="1"/>
  <c r="S1178" i="1"/>
  <c r="T1178" i="1"/>
  <c r="V1178" i="1"/>
  <c r="W1178" i="1"/>
  <c r="X1178" i="1"/>
  <c r="Y1178" i="1"/>
  <c r="Z1178" i="1"/>
  <c r="AB1178" i="1"/>
  <c r="S1179" i="1"/>
  <c r="T1179" i="1"/>
  <c r="V1179" i="1"/>
  <c r="W1179" i="1"/>
  <c r="X1179" i="1"/>
  <c r="Y1179" i="1"/>
  <c r="Z1179" i="1"/>
  <c r="AB1179" i="1"/>
  <c r="S1180" i="1"/>
  <c r="T1180" i="1"/>
  <c r="V1180" i="1"/>
  <c r="W1180" i="1"/>
  <c r="X1180" i="1"/>
  <c r="Y1180" i="1"/>
  <c r="Z1180" i="1"/>
  <c r="AB1180" i="1"/>
  <c r="S1181" i="1"/>
  <c r="T1181" i="1"/>
  <c r="V1181" i="1"/>
  <c r="W1181" i="1"/>
  <c r="X1181" i="1"/>
  <c r="Y1181" i="1"/>
  <c r="AB1181" i="1"/>
  <c r="S1182" i="1"/>
  <c r="T1182" i="1"/>
  <c r="V1182" i="1"/>
  <c r="W1182" i="1"/>
  <c r="X1182" i="1"/>
  <c r="Y1182" i="1"/>
  <c r="AB1182" i="1"/>
  <c r="S1183" i="1"/>
  <c r="T1183" i="1"/>
  <c r="V1183" i="1"/>
  <c r="W1183" i="1"/>
  <c r="X1183" i="1"/>
  <c r="Y1183" i="1"/>
  <c r="AB1183" i="1"/>
  <c r="S1184" i="1"/>
  <c r="T1184" i="1"/>
  <c r="V1184" i="1"/>
  <c r="W1184" i="1"/>
  <c r="X1184" i="1"/>
  <c r="Y1184" i="1"/>
  <c r="Z1184" i="1"/>
  <c r="AB1184" i="1"/>
  <c r="S1185" i="1"/>
  <c r="T1185" i="1"/>
  <c r="V1185" i="1"/>
  <c r="W1185" i="1"/>
  <c r="X1185" i="1"/>
  <c r="Y1185" i="1"/>
  <c r="Z1185" i="1"/>
  <c r="AB1185" i="1"/>
  <c r="S1186" i="1"/>
  <c r="T1186" i="1"/>
  <c r="V1186" i="1"/>
  <c r="W1186" i="1"/>
  <c r="X1186" i="1"/>
  <c r="Y1186" i="1"/>
  <c r="Z1186" i="1"/>
  <c r="AB1186" i="1"/>
  <c r="S1187" i="1"/>
  <c r="T1187" i="1"/>
  <c r="V1187" i="1"/>
  <c r="W1187" i="1"/>
  <c r="X1187" i="1"/>
  <c r="Y1187" i="1"/>
  <c r="Z1187" i="1"/>
  <c r="AB1187" i="1"/>
  <c r="S1188" i="1"/>
  <c r="T1188" i="1"/>
  <c r="V1188" i="1"/>
  <c r="W1188" i="1"/>
  <c r="X1188" i="1"/>
  <c r="Y1188" i="1"/>
  <c r="Z1188" i="1"/>
  <c r="AB1188" i="1"/>
  <c r="S1189" i="1"/>
  <c r="T1189" i="1"/>
  <c r="V1189" i="1"/>
  <c r="W1189" i="1"/>
  <c r="X1189" i="1"/>
  <c r="Y1189" i="1"/>
  <c r="Z1189" i="1"/>
  <c r="AB1189" i="1"/>
  <c r="S1190" i="1"/>
  <c r="T1190" i="1"/>
  <c r="V1190" i="1"/>
  <c r="W1190" i="1"/>
  <c r="X1190" i="1"/>
  <c r="Y1190" i="1"/>
  <c r="Z1190" i="1"/>
  <c r="AB1190" i="1"/>
  <c r="S1191" i="1"/>
  <c r="T1191" i="1"/>
  <c r="V1191" i="1"/>
  <c r="W1191" i="1"/>
  <c r="X1191" i="1"/>
  <c r="Y1191" i="1"/>
  <c r="Z1191" i="1"/>
  <c r="AB1191" i="1"/>
  <c r="S1192" i="1"/>
  <c r="T1192" i="1"/>
  <c r="V1192" i="1"/>
  <c r="W1192" i="1"/>
  <c r="X1192" i="1"/>
  <c r="Y1192" i="1"/>
  <c r="Z1192" i="1"/>
  <c r="AB1192" i="1"/>
  <c r="S1193" i="1"/>
  <c r="T1193" i="1"/>
  <c r="V1193" i="1"/>
  <c r="W1193" i="1"/>
  <c r="X1193" i="1"/>
  <c r="Y1193" i="1"/>
  <c r="Z1193" i="1"/>
  <c r="AB1193" i="1"/>
  <c r="S1194" i="1"/>
  <c r="T1194" i="1"/>
  <c r="V1194" i="1"/>
  <c r="W1194" i="1"/>
  <c r="X1194" i="1"/>
  <c r="Y1194" i="1"/>
  <c r="Z1194" i="1"/>
  <c r="AB1194" i="1"/>
  <c r="S1195" i="1"/>
  <c r="T1195" i="1"/>
  <c r="V1195" i="1"/>
  <c r="W1195" i="1"/>
  <c r="X1195" i="1"/>
  <c r="Y1195" i="1"/>
  <c r="Z1195" i="1"/>
  <c r="AB1195" i="1"/>
  <c r="S1196" i="1"/>
  <c r="T1196" i="1"/>
  <c r="V1196" i="1"/>
  <c r="W1196" i="1"/>
  <c r="X1196" i="1"/>
  <c r="Y1196" i="1"/>
  <c r="Z1196" i="1"/>
  <c r="AB1196" i="1"/>
  <c r="S1197" i="1"/>
  <c r="T1197" i="1"/>
  <c r="V1197" i="1"/>
  <c r="W1197" i="1"/>
  <c r="X1197" i="1"/>
  <c r="Y1197" i="1"/>
  <c r="Z1197" i="1"/>
  <c r="AB1197" i="1"/>
  <c r="S1198" i="1"/>
  <c r="T1198" i="1"/>
  <c r="V1198" i="1"/>
  <c r="W1198" i="1"/>
  <c r="X1198" i="1"/>
  <c r="Y1198" i="1"/>
  <c r="Z1198" i="1"/>
  <c r="AB1198" i="1"/>
  <c r="S1199" i="1"/>
  <c r="T1199" i="1"/>
  <c r="V1199" i="1"/>
  <c r="W1199" i="1"/>
  <c r="X1199" i="1"/>
  <c r="Y1199" i="1"/>
  <c r="Z1199" i="1"/>
  <c r="AB1199" i="1"/>
  <c r="S1200" i="1"/>
  <c r="T1200" i="1"/>
  <c r="V1200" i="1"/>
  <c r="X1200" i="1"/>
  <c r="S1201" i="1"/>
  <c r="T1201" i="1"/>
  <c r="V1201" i="1"/>
  <c r="W1201" i="1"/>
  <c r="X1201" i="1"/>
  <c r="Y1201" i="1"/>
  <c r="Z1201" i="1"/>
  <c r="AB1201" i="1"/>
  <c r="S1202" i="1"/>
  <c r="T1202" i="1"/>
  <c r="V1202" i="1"/>
  <c r="W1202" i="1"/>
  <c r="X1202" i="1"/>
  <c r="Y1202" i="1"/>
  <c r="Z1202" i="1"/>
  <c r="AB1202" i="1"/>
  <c r="S1203" i="1"/>
  <c r="T1203" i="1"/>
  <c r="V1203" i="1"/>
  <c r="W1203" i="1"/>
  <c r="X1203" i="1"/>
  <c r="Y1203" i="1"/>
  <c r="Z1203" i="1"/>
  <c r="AB1203" i="1"/>
  <c r="AC1203" i="1"/>
  <c r="S1204" i="1"/>
  <c r="T1204" i="1"/>
  <c r="V1204" i="1"/>
  <c r="W1204" i="1"/>
  <c r="X1204" i="1"/>
  <c r="Y1204" i="1"/>
  <c r="Z1204" i="1"/>
  <c r="AB1204" i="1"/>
  <c r="AC1204" i="1"/>
  <c r="S1205" i="1"/>
  <c r="T1205" i="1"/>
  <c r="V1205" i="1"/>
  <c r="W1205" i="1"/>
  <c r="X1205" i="1"/>
  <c r="Y1205" i="1"/>
  <c r="Z1205" i="1"/>
  <c r="AB1205" i="1"/>
  <c r="AC1205" i="1"/>
  <c r="S1206" i="1"/>
  <c r="T1206" i="1"/>
  <c r="V1206" i="1"/>
  <c r="W1206" i="1"/>
  <c r="X1206" i="1"/>
  <c r="Y1206" i="1"/>
  <c r="Z1206" i="1"/>
  <c r="AB1206" i="1"/>
  <c r="AC1206" i="1"/>
  <c r="S1207" i="1"/>
  <c r="T1207" i="1"/>
  <c r="V1207" i="1"/>
  <c r="W1207" i="1"/>
  <c r="X1207" i="1"/>
  <c r="Y1207" i="1"/>
  <c r="Z1207" i="1"/>
  <c r="AB1207" i="1"/>
  <c r="AC1207" i="1"/>
  <c r="S1208" i="1"/>
  <c r="T1208" i="1"/>
  <c r="V1208" i="1"/>
  <c r="W1208" i="1"/>
  <c r="X1208" i="1"/>
  <c r="Y1208" i="1"/>
  <c r="Z1208" i="1"/>
  <c r="AB1208" i="1"/>
  <c r="AC1208" i="1"/>
  <c r="S1209" i="1"/>
  <c r="T1209" i="1"/>
  <c r="V1209" i="1"/>
  <c r="W1209" i="1"/>
  <c r="X1209" i="1"/>
  <c r="Y1209" i="1"/>
  <c r="Z1209" i="1"/>
  <c r="AB1209" i="1"/>
  <c r="S1210" i="1"/>
  <c r="T1210" i="1"/>
  <c r="V1210" i="1"/>
  <c r="W1210" i="1"/>
  <c r="X1210" i="1"/>
  <c r="Y1210" i="1"/>
  <c r="Z1210" i="1"/>
  <c r="AB1210" i="1"/>
  <c r="S1211" i="1"/>
  <c r="T1211" i="1"/>
  <c r="V1211" i="1"/>
  <c r="W1211" i="1"/>
  <c r="X1211" i="1"/>
  <c r="Y1211" i="1"/>
  <c r="Z1211" i="1"/>
  <c r="AB1211" i="1"/>
  <c r="S1212" i="1"/>
  <c r="T1212" i="1"/>
  <c r="V1212" i="1"/>
  <c r="W1212" i="1"/>
  <c r="X1212" i="1"/>
  <c r="Y1212" i="1"/>
  <c r="Z1212" i="1"/>
  <c r="AB1212" i="1"/>
  <c r="S1213" i="1"/>
  <c r="T1213" i="1"/>
  <c r="V1213" i="1"/>
  <c r="W1213" i="1"/>
  <c r="X1213" i="1"/>
  <c r="Y1213" i="1"/>
  <c r="Z1213" i="1"/>
  <c r="AB1213" i="1"/>
  <c r="S1214" i="1"/>
  <c r="T1214" i="1"/>
  <c r="V1214" i="1"/>
  <c r="W1214" i="1"/>
  <c r="X1214" i="1"/>
  <c r="Y1214" i="1"/>
  <c r="Z1214" i="1"/>
  <c r="AB1214" i="1"/>
  <c r="S1215" i="1"/>
  <c r="T1215" i="1"/>
  <c r="V1215" i="1"/>
  <c r="W1215" i="1"/>
  <c r="X1215" i="1"/>
  <c r="Y1215" i="1"/>
  <c r="Z1215" i="1"/>
  <c r="AB1215" i="1"/>
  <c r="S1216" i="1"/>
  <c r="T1216" i="1"/>
  <c r="V1216" i="1"/>
  <c r="W1216" i="1"/>
  <c r="X1216" i="1"/>
  <c r="Y1216" i="1"/>
  <c r="Z1216" i="1"/>
  <c r="AB1216" i="1"/>
  <c r="S1217" i="1"/>
  <c r="T1217" i="1"/>
  <c r="V1217" i="1"/>
  <c r="W1217" i="1"/>
  <c r="X1217" i="1"/>
  <c r="Y1217" i="1"/>
  <c r="Z1217" i="1"/>
  <c r="AB1217" i="1"/>
  <c r="S1218" i="1"/>
  <c r="T1218" i="1"/>
  <c r="V1218" i="1"/>
  <c r="W1218" i="1"/>
  <c r="X1218" i="1"/>
  <c r="Y1218" i="1"/>
  <c r="Z1218" i="1"/>
  <c r="AB1218" i="1"/>
  <c r="S1219" i="1"/>
  <c r="T1219" i="1"/>
  <c r="V1219" i="1"/>
  <c r="W1219" i="1"/>
  <c r="X1219" i="1"/>
  <c r="Y1219" i="1"/>
  <c r="Z1219" i="1"/>
  <c r="AB1219" i="1"/>
  <c r="S1220" i="1"/>
  <c r="T1220" i="1"/>
  <c r="V1220" i="1"/>
  <c r="W1220" i="1"/>
  <c r="X1220" i="1"/>
  <c r="Y1220" i="1"/>
  <c r="Z1220" i="1"/>
  <c r="AB1220" i="1"/>
  <c r="S1221" i="1"/>
  <c r="T1221" i="1"/>
  <c r="V1221" i="1"/>
  <c r="W1221" i="1"/>
  <c r="X1221" i="1"/>
  <c r="Y1221" i="1"/>
  <c r="Z1221" i="1"/>
  <c r="AB1221" i="1"/>
  <c r="S1222" i="1"/>
  <c r="T1222" i="1"/>
  <c r="V1222" i="1"/>
  <c r="W1222" i="1"/>
  <c r="X1222" i="1"/>
  <c r="Y1222" i="1"/>
  <c r="Z1222" i="1"/>
  <c r="AB1222" i="1"/>
  <c r="S1223" i="1"/>
  <c r="T1223" i="1"/>
  <c r="V1223" i="1"/>
  <c r="W1223" i="1"/>
  <c r="X1223" i="1"/>
  <c r="Y1223" i="1"/>
  <c r="Z1223" i="1"/>
  <c r="AB1223" i="1"/>
  <c r="S1224" i="1"/>
  <c r="T1224" i="1"/>
  <c r="V1224" i="1"/>
  <c r="W1224" i="1"/>
  <c r="X1224" i="1"/>
  <c r="Y1224" i="1"/>
  <c r="Z1224" i="1"/>
  <c r="AB1224" i="1"/>
  <c r="S1225" i="1"/>
  <c r="T1225" i="1"/>
  <c r="V1225" i="1"/>
  <c r="W1225" i="1"/>
  <c r="X1225" i="1"/>
  <c r="Y1225" i="1"/>
  <c r="Z1225" i="1"/>
  <c r="AB1225" i="1"/>
  <c r="S1226" i="1"/>
  <c r="T1226" i="1"/>
  <c r="V1226" i="1"/>
  <c r="W1226" i="1"/>
  <c r="X1226" i="1"/>
  <c r="Y1226" i="1"/>
  <c r="Z1226" i="1"/>
  <c r="AB1226" i="1"/>
  <c r="S1227" i="1"/>
  <c r="T1227" i="1"/>
  <c r="V1227" i="1"/>
  <c r="W1227" i="1"/>
  <c r="X1227" i="1"/>
  <c r="Y1227" i="1"/>
  <c r="Z1227" i="1"/>
  <c r="AB1227" i="1"/>
  <c r="S1228" i="1"/>
  <c r="T1228" i="1"/>
  <c r="V1228" i="1"/>
  <c r="W1228" i="1"/>
  <c r="X1228" i="1"/>
  <c r="Y1228" i="1"/>
  <c r="Z1228" i="1"/>
  <c r="AB1228" i="1"/>
  <c r="S1229" i="1"/>
  <c r="T1229" i="1"/>
  <c r="V1229" i="1"/>
  <c r="W1229" i="1"/>
  <c r="X1229" i="1"/>
  <c r="Y1229" i="1"/>
  <c r="Z1229" i="1"/>
  <c r="AB1229" i="1"/>
  <c r="S1230" i="1"/>
  <c r="T1230" i="1"/>
  <c r="V1230" i="1"/>
  <c r="W1230" i="1"/>
  <c r="X1230" i="1"/>
  <c r="Y1230" i="1"/>
  <c r="Z1230" i="1"/>
  <c r="AB1230" i="1"/>
  <c r="S1231" i="1"/>
  <c r="T1231" i="1"/>
  <c r="V1231" i="1"/>
  <c r="W1231" i="1"/>
  <c r="X1231" i="1"/>
  <c r="Y1231" i="1"/>
  <c r="Z1231" i="1"/>
  <c r="AB1231" i="1"/>
  <c r="S1232" i="1"/>
  <c r="T1232" i="1"/>
  <c r="V1232" i="1"/>
  <c r="W1232" i="1"/>
  <c r="X1232" i="1"/>
  <c r="Y1232" i="1"/>
  <c r="Z1232" i="1"/>
  <c r="AB1232" i="1"/>
  <c r="S1233" i="1"/>
  <c r="T1233" i="1"/>
  <c r="V1233" i="1"/>
  <c r="W1233" i="1"/>
  <c r="X1233" i="1"/>
  <c r="Y1233" i="1"/>
  <c r="Z1233" i="1"/>
  <c r="AB1233" i="1"/>
  <c r="S1234" i="1"/>
  <c r="T1234" i="1"/>
  <c r="V1234" i="1"/>
  <c r="W1234" i="1"/>
  <c r="X1234" i="1"/>
  <c r="Y1234" i="1"/>
  <c r="Z1234" i="1"/>
  <c r="AB1234" i="1"/>
  <c r="S1235" i="1"/>
  <c r="T1235" i="1"/>
  <c r="V1235" i="1"/>
  <c r="W1235" i="1"/>
  <c r="X1235" i="1"/>
  <c r="Y1235" i="1"/>
  <c r="Z1235" i="1"/>
  <c r="AB1235" i="1"/>
  <c r="S1236" i="1"/>
  <c r="T1236" i="1"/>
  <c r="V1236" i="1"/>
  <c r="W1236" i="1"/>
  <c r="X1236" i="1"/>
  <c r="Y1236" i="1"/>
  <c r="Z1236" i="1"/>
  <c r="AB1236" i="1"/>
  <c r="S1237" i="1"/>
  <c r="T1237" i="1"/>
  <c r="V1237" i="1"/>
  <c r="W1237" i="1"/>
  <c r="X1237" i="1"/>
  <c r="Y1237" i="1"/>
  <c r="Z1237" i="1"/>
  <c r="AB1237" i="1"/>
  <c r="S1238" i="1"/>
  <c r="T1238" i="1"/>
  <c r="V1238" i="1"/>
  <c r="W1238" i="1"/>
  <c r="X1238" i="1"/>
  <c r="Y1238" i="1"/>
  <c r="Z1238" i="1"/>
  <c r="AB1238" i="1"/>
  <c r="S1239" i="1"/>
  <c r="T1239" i="1"/>
  <c r="V1239" i="1"/>
  <c r="W1239" i="1"/>
  <c r="X1239" i="1"/>
  <c r="Y1239" i="1"/>
  <c r="Z1239" i="1"/>
  <c r="AB1239" i="1"/>
  <c r="S1240" i="1"/>
  <c r="T1240" i="1"/>
  <c r="V1240" i="1"/>
  <c r="W1240" i="1"/>
  <c r="X1240" i="1"/>
  <c r="Y1240" i="1"/>
  <c r="Z1240" i="1"/>
  <c r="AB1240" i="1"/>
  <c r="S1241" i="1"/>
  <c r="T1241" i="1"/>
  <c r="V1241" i="1"/>
  <c r="W1241" i="1"/>
  <c r="X1241" i="1"/>
  <c r="Y1241" i="1"/>
  <c r="Z1241" i="1"/>
  <c r="AB1241" i="1"/>
  <c r="S1242" i="1"/>
  <c r="T1242" i="1"/>
  <c r="V1242" i="1"/>
  <c r="W1242" i="1"/>
  <c r="X1242" i="1"/>
  <c r="Y1242" i="1"/>
  <c r="Z1242" i="1"/>
  <c r="AB1242" i="1"/>
  <c r="AC1242" i="1"/>
  <c r="S1243" i="1"/>
  <c r="T1243" i="1"/>
  <c r="V1243" i="1"/>
  <c r="W1243" i="1"/>
  <c r="X1243" i="1"/>
  <c r="Y1243" i="1"/>
  <c r="Z1243" i="1"/>
  <c r="AB1243" i="1"/>
  <c r="AC1243" i="1"/>
  <c r="S1244" i="1"/>
  <c r="T1244" i="1"/>
  <c r="V1244" i="1"/>
  <c r="W1244" i="1"/>
  <c r="X1244" i="1"/>
  <c r="Y1244" i="1"/>
  <c r="Z1244" i="1"/>
  <c r="AB1244" i="1"/>
  <c r="S1245" i="1"/>
  <c r="T1245" i="1"/>
  <c r="V1245" i="1"/>
  <c r="W1245" i="1"/>
  <c r="X1245" i="1"/>
  <c r="Y1245" i="1"/>
  <c r="Z1245" i="1"/>
  <c r="AB1245" i="1"/>
  <c r="S1246" i="1"/>
  <c r="T1246" i="1"/>
  <c r="V1246" i="1"/>
  <c r="W1246" i="1"/>
  <c r="X1246" i="1"/>
  <c r="Y1246" i="1"/>
  <c r="Z1246" i="1"/>
  <c r="AB1246" i="1"/>
  <c r="AC1246" i="1"/>
  <c r="S1247" i="1"/>
  <c r="T1247" i="1"/>
  <c r="V1247" i="1"/>
  <c r="W1247" i="1"/>
  <c r="X1247" i="1"/>
  <c r="Y1247" i="1"/>
  <c r="Z1247" i="1"/>
  <c r="AB1247" i="1"/>
  <c r="AC1247" i="1"/>
  <c r="S1248" i="1"/>
  <c r="T1248" i="1"/>
  <c r="V1248" i="1"/>
  <c r="W1248" i="1"/>
  <c r="X1248" i="1"/>
  <c r="Y1248" i="1"/>
  <c r="Z1248" i="1"/>
  <c r="AB1248" i="1"/>
  <c r="S1249" i="1"/>
  <c r="T1249" i="1"/>
  <c r="V1249" i="1"/>
  <c r="W1249" i="1"/>
  <c r="X1249" i="1"/>
  <c r="Y1249" i="1"/>
  <c r="Z1249" i="1"/>
  <c r="AB1249" i="1"/>
  <c r="S1250" i="1"/>
  <c r="T1250" i="1"/>
  <c r="V1250" i="1"/>
  <c r="W1250" i="1"/>
  <c r="X1250" i="1"/>
  <c r="Y1250" i="1"/>
  <c r="Z1250" i="1"/>
  <c r="AB1250" i="1"/>
  <c r="S1251" i="1"/>
  <c r="T1251" i="1"/>
  <c r="V1251" i="1"/>
  <c r="W1251" i="1"/>
  <c r="X1251" i="1"/>
  <c r="Y1251" i="1"/>
  <c r="Z1251" i="1"/>
  <c r="AB1251" i="1"/>
  <c r="S1252" i="1"/>
  <c r="T1252" i="1"/>
  <c r="V1252" i="1"/>
  <c r="W1252" i="1"/>
  <c r="X1252" i="1"/>
  <c r="Y1252" i="1"/>
  <c r="Z1252" i="1"/>
  <c r="AB1252" i="1"/>
  <c r="S1253" i="1"/>
  <c r="T1253" i="1"/>
  <c r="V1253" i="1"/>
  <c r="W1253" i="1"/>
  <c r="X1253" i="1"/>
  <c r="Y1253" i="1"/>
  <c r="Z1253" i="1"/>
  <c r="AB1253" i="1"/>
  <c r="S1254" i="1"/>
  <c r="T1254" i="1"/>
  <c r="V1254" i="1"/>
  <c r="W1254" i="1"/>
  <c r="X1254" i="1"/>
  <c r="Y1254" i="1"/>
  <c r="Z1254" i="1"/>
  <c r="AB1254" i="1"/>
  <c r="S1255" i="1"/>
  <c r="T1255" i="1"/>
  <c r="V1255" i="1"/>
  <c r="W1255" i="1"/>
  <c r="X1255" i="1"/>
  <c r="Y1255" i="1"/>
  <c r="Z1255" i="1"/>
  <c r="AB1255" i="1"/>
  <c r="S1256" i="1"/>
  <c r="T1256" i="1"/>
  <c r="V1256" i="1"/>
  <c r="W1256" i="1"/>
  <c r="X1256" i="1"/>
  <c r="Y1256" i="1"/>
  <c r="Z1256" i="1"/>
  <c r="AB1256" i="1"/>
  <c r="S1257" i="1"/>
  <c r="T1257" i="1"/>
  <c r="V1257" i="1"/>
  <c r="W1257" i="1"/>
  <c r="X1257" i="1"/>
  <c r="Y1257" i="1"/>
  <c r="Z1257" i="1"/>
  <c r="AB1257" i="1"/>
  <c r="S1258" i="1"/>
  <c r="T1258" i="1"/>
  <c r="V1258" i="1"/>
  <c r="W1258" i="1"/>
  <c r="X1258" i="1"/>
  <c r="Y1258" i="1"/>
  <c r="Z1258" i="1"/>
  <c r="AB1258" i="1"/>
  <c r="S1259" i="1"/>
  <c r="T1259" i="1"/>
  <c r="V1259" i="1"/>
  <c r="W1259" i="1"/>
  <c r="X1259" i="1"/>
  <c r="Y1259" i="1"/>
  <c r="Z1259" i="1"/>
  <c r="AB1259" i="1"/>
  <c r="S1260" i="1"/>
  <c r="T1260" i="1"/>
  <c r="V1260" i="1"/>
  <c r="W1260" i="1"/>
  <c r="X1260" i="1"/>
  <c r="Y1260" i="1"/>
  <c r="Z1260" i="1"/>
  <c r="AB1260" i="1"/>
  <c r="S1261" i="1"/>
  <c r="T1261" i="1"/>
  <c r="V1261" i="1"/>
  <c r="W1261" i="1"/>
  <c r="X1261" i="1"/>
  <c r="Y1261" i="1"/>
  <c r="Z1261" i="1"/>
  <c r="AB1261" i="1"/>
  <c r="S1262" i="1"/>
  <c r="T1262" i="1"/>
  <c r="V1262" i="1"/>
  <c r="W1262" i="1"/>
  <c r="X1262" i="1"/>
  <c r="Y1262" i="1"/>
  <c r="Z1262" i="1"/>
  <c r="AB1262" i="1"/>
  <c r="S1263" i="1"/>
  <c r="T1263" i="1"/>
  <c r="V1263" i="1"/>
  <c r="W1263" i="1"/>
  <c r="X1263" i="1"/>
  <c r="Y1263" i="1"/>
  <c r="Z1263" i="1"/>
  <c r="AB1263" i="1"/>
  <c r="S1264" i="1"/>
  <c r="T1264" i="1"/>
  <c r="V1264" i="1"/>
  <c r="W1264" i="1"/>
  <c r="X1264" i="1"/>
  <c r="Y1264" i="1"/>
  <c r="Z1264" i="1"/>
  <c r="AB1264" i="1"/>
  <c r="S1265" i="1"/>
  <c r="T1265" i="1"/>
  <c r="V1265" i="1"/>
  <c r="W1265" i="1"/>
  <c r="X1265" i="1"/>
  <c r="Y1265" i="1"/>
  <c r="Z1265" i="1"/>
  <c r="AB1265" i="1"/>
  <c r="S1266" i="1"/>
  <c r="T1266" i="1"/>
  <c r="V1266" i="1"/>
  <c r="W1266" i="1"/>
  <c r="X1266" i="1"/>
  <c r="Y1266" i="1"/>
  <c r="Z1266" i="1"/>
  <c r="AB1266" i="1"/>
  <c r="S1267" i="1"/>
  <c r="T1267" i="1"/>
  <c r="V1267" i="1"/>
  <c r="W1267" i="1"/>
  <c r="X1267" i="1"/>
  <c r="Y1267" i="1"/>
  <c r="Z1267" i="1"/>
  <c r="AB1267" i="1"/>
  <c r="S1268" i="1"/>
  <c r="T1268" i="1"/>
  <c r="V1268" i="1"/>
  <c r="W1268" i="1"/>
  <c r="X1268" i="1"/>
  <c r="Y1268" i="1"/>
  <c r="Z1268" i="1"/>
  <c r="AB1268" i="1"/>
  <c r="S1269" i="1"/>
  <c r="T1269" i="1"/>
  <c r="V1269" i="1"/>
  <c r="W1269" i="1"/>
  <c r="X1269" i="1"/>
  <c r="Y1269" i="1"/>
  <c r="Z1269" i="1"/>
  <c r="AB1269" i="1"/>
  <c r="S1270" i="1"/>
  <c r="T1270" i="1"/>
  <c r="V1270" i="1"/>
  <c r="W1270" i="1"/>
  <c r="X1270" i="1"/>
  <c r="Y1270" i="1"/>
  <c r="Z1270" i="1"/>
  <c r="AB1270" i="1"/>
  <c r="S1271" i="1"/>
  <c r="T1271" i="1"/>
  <c r="V1271" i="1"/>
  <c r="W1271" i="1"/>
  <c r="X1271" i="1"/>
  <c r="Y1271" i="1"/>
  <c r="Z1271" i="1"/>
  <c r="AB1271" i="1"/>
  <c r="S1272" i="1"/>
  <c r="T1272" i="1"/>
  <c r="V1272" i="1"/>
  <c r="W1272" i="1"/>
  <c r="X1272" i="1"/>
  <c r="Y1272" i="1"/>
  <c r="Z1272" i="1"/>
  <c r="AB1272" i="1"/>
  <c r="S1273" i="1"/>
  <c r="T1273" i="1"/>
  <c r="V1273" i="1"/>
  <c r="W1273" i="1"/>
  <c r="X1273" i="1"/>
  <c r="Y1273" i="1"/>
  <c r="Z1273" i="1"/>
  <c r="AB1273" i="1"/>
  <c r="S1274" i="1"/>
  <c r="T1274" i="1"/>
  <c r="V1274" i="1"/>
  <c r="W1274" i="1"/>
  <c r="X1274" i="1"/>
  <c r="Y1274" i="1"/>
  <c r="Z1274" i="1"/>
  <c r="AB1274" i="1"/>
  <c r="S1275" i="1"/>
  <c r="T1275" i="1"/>
  <c r="V1275" i="1"/>
  <c r="W1275" i="1"/>
  <c r="X1275" i="1"/>
  <c r="Y1275" i="1"/>
  <c r="Z1275" i="1"/>
  <c r="AB1275" i="1"/>
  <c r="S1276" i="1"/>
  <c r="T1276" i="1"/>
  <c r="V1276" i="1"/>
  <c r="W1276" i="1"/>
  <c r="X1276" i="1"/>
  <c r="Y1276" i="1"/>
  <c r="Z1276" i="1"/>
  <c r="AB1276" i="1"/>
  <c r="S1277" i="1"/>
  <c r="T1277" i="1"/>
  <c r="V1277" i="1"/>
  <c r="W1277" i="1"/>
  <c r="X1277" i="1"/>
  <c r="Y1277" i="1"/>
  <c r="Z1277" i="1"/>
  <c r="AB1277" i="1"/>
  <c r="S1278" i="1"/>
  <c r="T1278" i="1"/>
  <c r="V1278" i="1"/>
  <c r="W1278" i="1"/>
  <c r="X1278" i="1"/>
  <c r="Y1278" i="1"/>
  <c r="Z1278" i="1"/>
  <c r="AB1278" i="1"/>
  <c r="S1279" i="1"/>
  <c r="T1279" i="1"/>
  <c r="V1279" i="1"/>
  <c r="W1279" i="1"/>
  <c r="X1279" i="1"/>
  <c r="Y1279" i="1"/>
  <c r="Z1279" i="1"/>
  <c r="AB1279" i="1"/>
  <c r="S1280" i="1"/>
  <c r="T1280" i="1"/>
  <c r="V1280" i="1"/>
  <c r="W1280" i="1"/>
  <c r="X1280" i="1"/>
  <c r="Y1280" i="1"/>
  <c r="Z1280" i="1"/>
  <c r="AB1280" i="1"/>
  <c r="S1281" i="1"/>
  <c r="T1281" i="1"/>
  <c r="V1281" i="1"/>
  <c r="W1281" i="1"/>
  <c r="X1281" i="1"/>
  <c r="Y1281" i="1"/>
  <c r="Z1281" i="1"/>
  <c r="AB1281" i="1"/>
  <c r="S1282" i="1"/>
  <c r="T1282" i="1"/>
  <c r="V1282" i="1"/>
  <c r="W1282" i="1"/>
  <c r="X1282" i="1"/>
  <c r="Y1282" i="1"/>
  <c r="Z1282" i="1"/>
  <c r="AB1282" i="1"/>
  <c r="S1283" i="1"/>
  <c r="T1283" i="1"/>
  <c r="V1283" i="1"/>
  <c r="W1283" i="1"/>
  <c r="X1283" i="1"/>
  <c r="Y1283" i="1"/>
  <c r="Z1283" i="1"/>
  <c r="AB1283" i="1"/>
  <c r="S1284" i="1"/>
  <c r="T1284" i="1"/>
  <c r="V1284" i="1"/>
  <c r="W1284" i="1"/>
  <c r="X1284" i="1"/>
  <c r="Y1284" i="1"/>
  <c r="Z1284" i="1"/>
  <c r="AB1284" i="1"/>
  <c r="S1285" i="1"/>
  <c r="T1285" i="1"/>
  <c r="V1285" i="1"/>
  <c r="W1285" i="1"/>
  <c r="X1285" i="1"/>
  <c r="Y1285" i="1"/>
  <c r="Z1285" i="1"/>
  <c r="AB1285" i="1"/>
  <c r="S1286" i="1"/>
  <c r="T1286" i="1"/>
  <c r="V1286" i="1"/>
  <c r="W1286" i="1"/>
  <c r="X1286" i="1"/>
  <c r="Y1286" i="1"/>
  <c r="Z1286" i="1"/>
  <c r="AB1286" i="1"/>
  <c r="S1287" i="1"/>
  <c r="T1287" i="1"/>
  <c r="V1287" i="1"/>
  <c r="W1287" i="1"/>
  <c r="X1287" i="1"/>
  <c r="Y1287" i="1"/>
  <c r="Z1287" i="1"/>
  <c r="AB1287" i="1"/>
  <c r="S1288" i="1"/>
  <c r="T1288" i="1"/>
  <c r="V1288" i="1"/>
  <c r="W1288" i="1"/>
  <c r="X1288" i="1"/>
  <c r="Y1288" i="1"/>
  <c r="Z1288" i="1"/>
  <c r="AB1288" i="1"/>
  <c r="S1289" i="1"/>
  <c r="T1289" i="1"/>
  <c r="V1289" i="1"/>
  <c r="W1289" i="1"/>
  <c r="X1289" i="1"/>
  <c r="Y1289" i="1"/>
  <c r="Z1289" i="1"/>
  <c r="AB1289" i="1"/>
  <c r="S1290" i="1"/>
  <c r="T1290" i="1"/>
  <c r="V1290" i="1"/>
  <c r="W1290" i="1"/>
  <c r="X1290" i="1"/>
  <c r="Y1290" i="1"/>
  <c r="Z1290" i="1"/>
  <c r="AB1290" i="1"/>
  <c r="S1291" i="1"/>
  <c r="T1291" i="1"/>
  <c r="V1291" i="1"/>
  <c r="W1291" i="1"/>
  <c r="X1291" i="1"/>
  <c r="Y1291" i="1"/>
  <c r="Z1291" i="1"/>
  <c r="AB1291" i="1"/>
  <c r="S1292" i="1"/>
  <c r="T1292" i="1"/>
  <c r="V1292" i="1"/>
  <c r="W1292" i="1"/>
  <c r="X1292" i="1"/>
  <c r="Y1292" i="1"/>
  <c r="Z1292" i="1"/>
  <c r="AB1292" i="1"/>
  <c r="S1293" i="1"/>
  <c r="T1293" i="1"/>
  <c r="V1293" i="1"/>
  <c r="W1293" i="1"/>
  <c r="X1293" i="1"/>
  <c r="Y1293" i="1"/>
  <c r="Z1293" i="1"/>
  <c r="AB1293" i="1"/>
  <c r="S1294" i="1"/>
  <c r="T1294" i="1"/>
  <c r="V1294" i="1"/>
  <c r="W1294" i="1"/>
  <c r="X1294" i="1"/>
  <c r="Y1294" i="1"/>
  <c r="Z1294" i="1"/>
  <c r="AB1294" i="1"/>
  <c r="S1295" i="1"/>
  <c r="T1295" i="1"/>
  <c r="V1295" i="1"/>
  <c r="W1295" i="1"/>
  <c r="X1295" i="1"/>
  <c r="Y1295" i="1"/>
  <c r="Z1295" i="1"/>
  <c r="AB1295" i="1"/>
  <c r="S1296" i="1"/>
  <c r="T1296" i="1"/>
  <c r="V1296" i="1"/>
  <c r="W1296" i="1"/>
  <c r="X1296" i="1"/>
  <c r="Y1296" i="1"/>
  <c r="Z1296" i="1"/>
  <c r="AB1296" i="1"/>
  <c r="S1297" i="1"/>
  <c r="T1297" i="1"/>
  <c r="V1297" i="1"/>
  <c r="W1297" i="1"/>
  <c r="X1297" i="1"/>
  <c r="Y1297" i="1"/>
  <c r="Z1297" i="1"/>
  <c r="AB1297" i="1"/>
  <c r="S1298" i="1"/>
  <c r="T1298" i="1"/>
  <c r="V1298" i="1"/>
  <c r="W1298" i="1"/>
  <c r="X1298" i="1"/>
  <c r="Y1298" i="1"/>
  <c r="Z1298" i="1"/>
  <c r="AB1298" i="1"/>
  <c r="S1299" i="1"/>
  <c r="T1299" i="1"/>
  <c r="V1299" i="1"/>
  <c r="W1299" i="1"/>
  <c r="X1299" i="1"/>
  <c r="Y1299" i="1"/>
  <c r="Z1299" i="1"/>
  <c r="AB1299" i="1"/>
  <c r="AB15" i="1"/>
  <c r="Z15" i="1"/>
  <c r="Y15" i="1"/>
  <c r="X15" i="1"/>
  <c r="W15" i="1"/>
  <c r="V15" i="1"/>
  <c r="T15" i="1"/>
  <c r="S15" i="1"/>
  <c r="S9" i="1" l="1"/>
  <c r="T9" i="1"/>
  <c r="AP9" i="1"/>
  <c r="V9" i="1"/>
  <c r="W9" i="1"/>
  <c r="X9" i="1"/>
  <c r="AM9" i="1"/>
  <c r="AC9" i="1"/>
  <c r="Y9" i="1"/>
  <c r="AN9" i="1"/>
  <c r="Z9" i="1"/>
  <c r="AB9" i="1"/>
  <c r="BB1096" i="1"/>
  <c r="BB968" i="1"/>
  <c r="BB888" i="1"/>
  <c r="BB1293" i="1"/>
  <c r="BB1285" i="1"/>
  <c r="BB1277" i="1"/>
  <c r="BB1269" i="1"/>
  <c r="BB1261" i="1"/>
  <c r="BB1253" i="1"/>
  <c r="BB1245" i="1"/>
  <c r="BB1237" i="1"/>
  <c r="BB1229" i="1"/>
  <c r="BB1221" i="1"/>
  <c r="BB1213" i="1"/>
  <c r="BB1205" i="1"/>
  <c r="BB1197" i="1"/>
  <c r="BB1189" i="1"/>
  <c r="BB1181" i="1"/>
  <c r="BB1173" i="1"/>
  <c r="BB1165" i="1"/>
  <c r="BB1157" i="1"/>
  <c r="BB1153" i="1"/>
  <c r="BB1149" i="1"/>
  <c r="BB1141" i="1"/>
  <c r="BB1133" i="1"/>
  <c r="BB1125" i="1"/>
  <c r="BB1117" i="1"/>
  <c r="BB1109" i="1"/>
  <c r="BB1101" i="1"/>
  <c r="BB1093" i="1"/>
  <c r="BB1085" i="1"/>
  <c r="BB1077" i="1"/>
  <c r="BB1069" i="1"/>
  <c r="BB1061" i="1"/>
  <c r="BB1053" i="1"/>
  <c r="BB1045" i="1"/>
  <c r="BB1037" i="1"/>
  <c r="BB1029" i="1"/>
  <c r="BB1025" i="1"/>
  <c r="BB1021" i="1"/>
  <c r="BB1013" i="1"/>
  <c r="BB1005" i="1"/>
  <c r="BB997" i="1"/>
  <c r="BB989" i="1"/>
  <c r="BB981" i="1"/>
  <c r="BB973" i="1"/>
  <c r="BB965" i="1"/>
  <c r="BB957" i="1"/>
  <c r="BB949" i="1"/>
  <c r="BB941" i="1"/>
  <c r="BB933" i="1"/>
  <c r="BB925" i="1"/>
  <c r="BB917" i="1"/>
  <c r="BB909" i="1"/>
  <c r="BB901" i="1"/>
  <c r="BB893" i="1"/>
  <c r="BB885" i="1"/>
  <c r="BB877" i="1"/>
  <c r="BB869" i="1"/>
  <c r="BB861" i="1"/>
  <c r="BB853" i="1"/>
  <c r="BB845" i="1"/>
  <c r="BB837" i="1"/>
  <c r="BB829" i="1"/>
  <c r="BB821" i="1"/>
  <c r="BB813" i="1"/>
  <c r="BB805" i="1"/>
  <c r="BB797" i="1"/>
  <c r="BB789" i="1"/>
  <c r="BB781" i="1"/>
  <c r="BB773" i="1"/>
  <c r="BB765" i="1"/>
  <c r="BB757" i="1"/>
  <c r="BB749" i="1"/>
  <c r="BB741" i="1"/>
  <c r="BB733" i="1"/>
  <c r="BB725" i="1"/>
  <c r="BB717" i="1"/>
  <c r="BB709" i="1"/>
  <c r="BB701" i="1"/>
  <c r="BB693" i="1"/>
  <c r="BB685" i="1"/>
  <c r="BB677" i="1"/>
  <c r="BB669" i="1"/>
  <c r="BB716" i="1"/>
  <c r="BB580" i="1"/>
  <c r="BB460" i="1"/>
  <c r="BB324" i="1"/>
  <c r="BB308" i="1"/>
  <c r="BB52" i="1"/>
  <c r="BB661" i="1"/>
  <c r="BB653" i="1"/>
  <c r="BB645" i="1"/>
  <c r="BB637" i="1"/>
  <c r="BB629" i="1"/>
  <c r="BB621" i="1"/>
  <c r="BB613" i="1"/>
  <c r="BB605" i="1"/>
  <c r="BB597" i="1"/>
  <c r="BB589" i="1"/>
  <c r="BB581" i="1"/>
  <c r="BB573" i="1"/>
  <c r="BB565" i="1"/>
  <c r="BB557" i="1"/>
  <c r="BB549" i="1"/>
  <c r="BB541" i="1"/>
  <c r="BB533" i="1"/>
  <c r="BB525" i="1"/>
  <c r="BB517" i="1"/>
  <c r="BB509" i="1"/>
  <c r="BB501" i="1"/>
  <c r="BB493" i="1"/>
  <c r="BB485" i="1"/>
  <c r="BB477" i="1"/>
  <c r="BB469" i="1"/>
  <c r="BB461" i="1"/>
  <c r="BB453" i="1"/>
  <c r="BB445" i="1"/>
  <c r="BB437" i="1"/>
  <c r="BB429" i="1"/>
  <c r="BB421" i="1"/>
  <c r="BB413" i="1"/>
  <c r="BB405" i="1"/>
  <c r="BB397" i="1"/>
  <c r="BB389" i="1"/>
  <c r="BB381" i="1"/>
  <c r="BB373" i="1"/>
  <c r="BB365" i="1"/>
  <c r="BB357" i="1"/>
  <c r="BB349" i="1"/>
  <c r="BB341" i="1"/>
  <c r="BB333" i="1"/>
  <c r="BB325" i="1"/>
  <c r="BB321" i="1"/>
  <c r="BB317" i="1"/>
  <c r="BB313" i="1"/>
  <c r="BB309" i="1"/>
  <c r="BB305" i="1"/>
  <c r="BB297" i="1"/>
  <c r="BB289" i="1"/>
  <c r="BB281" i="1"/>
  <c r="BB273" i="1"/>
  <c r="BB265" i="1"/>
  <c r="BB257" i="1"/>
  <c r="BB249" i="1"/>
  <c r="BB241" i="1"/>
  <c r="BB233" i="1"/>
  <c r="BB225" i="1"/>
  <c r="BB217" i="1"/>
  <c r="BB209" i="1"/>
  <c r="BB201" i="1"/>
  <c r="BB193" i="1"/>
  <c r="BB185" i="1"/>
  <c r="BB177" i="1"/>
  <c r="BB169" i="1"/>
  <c r="BB161" i="1"/>
  <c r="BB153" i="1"/>
  <c r="BB145" i="1"/>
  <c r="BB137" i="1"/>
  <c r="BB129" i="1"/>
  <c r="BB121" i="1"/>
  <c r="BB113" i="1"/>
  <c r="BB105" i="1"/>
  <c r="BB101" i="1"/>
  <c r="BB97" i="1"/>
  <c r="BB89" i="1"/>
  <c r="BB81" i="1"/>
  <c r="BB73" i="1"/>
  <c r="BB65" i="1"/>
  <c r="BB57" i="1"/>
  <c r="BB49" i="1"/>
  <c r="BB41" i="1"/>
  <c r="BB33" i="1"/>
  <c r="BB25" i="1"/>
  <c r="BB17" i="1"/>
  <c r="BB535" i="1"/>
  <c r="BB447" i="1"/>
  <c r="BB167" i="1"/>
  <c r="AQ888" i="1"/>
  <c r="BB715" i="1"/>
  <c r="BB282" i="1"/>
  <c r="BB230" i="1"/>
  <c r="BB214" i="1"/>
  <c r="BB98" i="1"/>
  <c r="BB62" i="1"/>
  <c r="AQ317" i="1"/>
  <c r="AQ69" i="1"/>
  <c r="AQ1286" i="1"/>
  <c r="AQ1156" i="1"/>
  <c r="AQ188" i="1"/>
  <c r="AQ22" i="1"/>
  <c r="BB794" i="1"/>
  <c r="BB290" i="1"/>
  <c r="BB170" i="1"/>
  <c r="BB1294" i="1"/>
  <c r="BB1286" i="1"/>
  <c r="BB1278" i="1"/>
  <c r="BB1270" i="1"/>
  <c r="BB1262" i="1"/>
  <c r="BB1254" i="1"/>
  <c r="BB1246" i="1"/>
  <c r="BB1238" i="1"/>
  <c r="BB1230" i="1"/>
  <c r="BB1222" i="1"/>
  <c r="BB1214" i="1"/>
  <c r="BB1206" i="1"/>
  <c r="BB1198" i="1"/>
  <c r="BB1190" i="1"/>
  <c r="BB1182" i="1"/>
  <c r="BB1174" i="1"/>
  <c r="BB1166" i="1"/>
  <c r="BB1158" i="1"/>
  <c r="BB1150" i="1"/>
  <c r="BB1142" i="1"/>
  <c r="BB1134" i="1"/>
  <c r="BB1126" i="1"/>
  <c r="BB1118" i="1"/>
  <c r="BB1110" i="1"/>
  <c r="BB1102" i="1"/>
  <c r="BB1094" i="1"/>
  <c r="BB1086" i="1"/>
  <c r="BB1078" i="1"/>
  <c r="BB1070" i="1"/>
  <c r="BB1062" i="1"/>
  <c r="BB1054" i="1"/>
  <c r="BB1046" i="1"/>
  <c r="BB1038" i="1"/>
  <c r="BB1030" i="1"/>
  <c r="BB1022" i="1"/>
  <c r="BB1014" i="1"/>
  <c r="BB1006" i="1"/>
  <c r="BB998" i="1"/>
  <c r="BB990" i="1"/>
  <c r="BB982" i="1"/>
  <c r="BB974" i="1"/>
  <c r="BB966" i="1"/>
  <c r="BB958" i="1"/>
  <c r="BB950" i="1"/>
  <c r="BB942" i="1"/>
  <c r="BB934" i="1"/>
  <c r="BB926" i="1"/>
  <c r="BB918" i="1"/>
  <c r="BB910" i="1"/>
  <c r="BB902" i="1"/>
  <c r="AQ1230" i="1"/>
  <c r="AQ1094" i="1"/>
  <c r="AQ1038" i="1"/>
  <c r="AQ910" i="1"/>
  <c r="AQ630" i="1"/>
  <c r="AQ197" i="1"/>
  <c r="AQ1034" i="1"/>
  <c r="AQ739" i="1"/>
  <c r="AQ733" i="1"/>
  <c r="AQ544" i="1"/>
  <c r="AQ477" i="1"/>
  <c r="AQ432" i="1"/>
  <c r="AQ429" i="1"/>
  <c r="AQ1272" i="1"/>
  <c r="AQ1134" i="1"/>
  <c r="AQ349" i="1"/>
  <c r="AQ1152" i="1"/>
  <c r="AQ716" i="1"/>
  <c r="AQ540" i="1"/>
  <c r="AQ277" i="1"/>
  <c r="AQ568" i="1"/>
  <c r="BB125" i="1"/>
  <c r="BB61" i="1"/>
  <c r="BB963" i="1"/>
  <c r="BB143" i="1"/>
  <c r="BB1299" i="1"/>
  <c r="BB1295" i="1"/>
  <c r="BB1291" i="1"/>
  <c r="BB1287" i="1"/>
  <c r="BB1283" i="1"/>
  <c r="BB1279" i="1"/>
  <c r="BB1275" i="1"/>
  <c r="BB1271" i="1"/>
  <c r="BB1267" i="1"/>
  <c r="BB1263" i="1"/>
  <c r="BB1259" i="1"/>
  <c r="BB1255" i="1"/>
  <c r="BB1251" i="1"/>
  <c r="BB1247" i="1"/>
  <c r="BB1243" i="1"/>
  <c r="BB1239" i="1"/>
  <c r="BB1235" i="1"/>
  <c r="BB1231" i="1"/>
  <c r="BB1227" i="1"/>
  <c r="BB1223" i="1"/>
  <c r="BB1219" i="1"/>
  <c r="BB1215" i="1"/>
  <c r="BB1211" i="1"/>
  <c r="BB1207" i="1"/>
  <c r="BB1203" i="1"/>
  <c r="BB1199" i="1"/>
  <c r="BB1195" i="1"/>
  <c r="BB1191" i="1"/>
  <c r="BB1187" i="1"/>
  <c r="BB1183" i="1"/>
  <c r="BB1179" i="1"/>
  <c r="BB1175" i="1"/>
  <c r="BB1171" i="1"/>
  <c r="BB1167" i="1"/>
  <c r="BB1163" i="1"/>
  <c r="BB1159" i="1"/>
  <c r="BB1155" i="1"/>
  <c r="BB1151" i="1"/>
  <c r="BB1147" i="1"/>
  <c r="BB1143" i="1"/>
  <c r="BB1139" i="1"/>
  <c r="BB1135" i="1"/>
  <c r="BB1131" i="1"/>
  <c r="BB1127" i="1"/>
  <c r="BB1123" i="1"/>
  <c r="BB1119" i="1"/>
  <c r="BB1115" i="1"/>
  <c r="BB1111" i="1"/>
  <c r="BB1107" i="1"/>
  <c r="BB1103" i="1"/>
  <c r="BB1099" i="1"/>
  <c r="BB1095" i="1"/>
  <c r="BB1091" i="1"/>
  <c r="BB1087" i="1"/>
  <c r="BB1083" i="1"/>
  <c r="BB1079" i="1"/>
  <c r="BB1075" i="1"/>
  <c r="BB1071" i="1"/>
  <c r="BB1067" i="1"/>
  <c r="BB1063" i="1"/>
  <c r="BB1059" i="1"/>
  <c r="BB1055" i="1"/>
  <c r="BB1051" i="1"/>
  <c r="BB1047" i="1"/>
  <c r="BB1043" i="1"/>
  <c r="BB1039" i="1"/>
  <c r="BB1035" i="1"/>
  <c r="BB1031" i="1"/>
  <c r="BB1027" i="1"/>
  <c r="BB1023" i="1"/>
  <c r="BB1019" i="1"/>
  <c r="BB1015" i="1"/>
  <c r="BB1011" i="1"/>
  <c r="BB1007" i="1"/>
  <c r="BB1003" i="1"/>
  <c r="BB999" i="1"/>
  <c r="BB995" i="1"/>
  <c r="BB991" i="1"/>
  <c r="BB987" i="1"/>
  <c r="BB983" i="1"/>
  <c r="BB979" i="1"/>
  <c r="BB975" i="1"/>
  <c r="BB891" i="1"/>
  <c r="BB382" i="1"/>
  <c r="BB971" i="1"/>
  <c r="BB967" i="1"/>
  <c r="BB959" i="1"/>
  <c r="BB955" i="1"/>
  <c r="BB951" i="1"/>
  <c r="BB947" i="1"/>
  <c r="BB943" i="1"/>
  <c r="BB939" i="1"/>
  <c r="BB935" i="1"/>
  <c r="BB931" i="1"/>
  <c r="BB927" i="1"/>
  <c r="BB923" i="1"/>
  <c r="BB919" i="1"/>
  <c r="BB915" i="1"/>
  <c r="BB911" i="1"/>
  <c r="BB907" i="1"/>
  <c r="BB903" i="1"/>
  <c r="BB899" i="1"/>
  <c r="BB895" i="1"/>
  <c r="BB887" i="1"/>
  <c r="BB883" i="1"/>
  <c r="BB879" i="1"/>
  <c r="BB875" i="1"/>
  <c r="BB871" i="1"/>
  <c r="BB867" i="1"/>
  <c r="BB863" i="1"/>
  <c r="BB859" i="1"/>
  <c r="BB855" i="1"/>
  <c r="BB851" i="1"/>
  <c r="BB847" i="1"/>
  <c r="BB843" i="1"/>
  <c r="BB839" i="1"/>
  <c r="BB835" i="1"/>
  <c r="BB831" i="1"/>
  <c r="BB827" i="1"/>
  <c r="BB823" i="1"/>
  <c r="BB819" i="1"/>
  <c r="BB815" i="1"/>
  <c r="BB811" i="1"/>
  <c r="BB807" i="1"/>
  <c r="BB803" i="1"/>
  <c r="BB799" i="1"/>
  <c r="BB795" i="1"/>
  <c r="BB791" i="1"/>
  <c r="BB787" i="1"/>
  <c r="BB783" i="1"/>
  <c r="BB779" i="1"/>
  <c r="BB775" i="1"/>
  <c r="BB771" i="1"/>
  <c r="BB767" i="1"/>
  <c r="BB763" i="1"/>
  <c r="BB759" i="1"/>
  <c r="BB755" i="1"/>
  <c r="BB751" i="1"/>
  <c r="BB747" i="1"/>
  <c r="BB743" i="1"/>
  <c r="BB739" i="1"/>
  <c r="BB735" i="1"/>
  <c r="BB731" i="1"/>
  <c r="BB727" i="1"/>
  <c r="BB723" i="1"/>
  <c r="BB719" i="1"/>
  <c r="BB711" i="1"/>
  <c r="BB707" i="1"/>
  <c r="BB703" i="1"/>
  <c r="BB695" i="1"/>
  <c r="BB687" i="1"/>
  <c r="BB679" i="1"/>
  <c r="BB671" i="1"/>
  <c r="BB663" i="1"/>
  <c r="BB655" i="1"/>
  <c r="BB647" i="1"/>
  <c r="BB639" i="1"/>
  <c r="BB631" i="1"/>
  <c r="BB623" i="1"/>
  <c r="BB615" i="1"/>
  <c r="BB607" i="1"/>
  <c r="BB599" i="1"/>
  <c r="BB591" i="1"/>
  <c r="BB583" i="1"/>
  <c r="BB423" i="1"/>
  <c r="BB215" i="1"/>
  <c r="BB127" i="1"/>
  <c r="AQ1289" i="1"/>
  <c r="AQ1269" i="1"/>
  <c r="AQ1213" i="1"/>
  <c r="AQ1212" i="1"/>
  <c r="AQ1169" i="1"/>
  <c r="AQ1092" i="1"/>
  <c r="AQ1077" i="1"/>
  <c r="AQ1016" i="1"/>
  <c r="AQ956" i="1"/>
  <c r="AQ816" i="1"/>
  <c r="AQ192" i="1"/>
  <c r="AQ1208" i="1"/>
  <c r="AQ1096" i="1"/>
  <c r="AQ972" i="1"/>
  <c r="AQ952" i="1"/>
  <c r="AQ792" i="1"/>
  <c r="AQ444" i="1"/>
  <c r="AQ107" i="1"/>
  <c r="AQ75" i="1"/>
  <c r="AQ23" i="1"/>
  <c r="AQ1299" i="1"/>
  <c r="AQ1295" i="1"/>
  <c r="AQ1291" i="1"/>
  <c r="AQ1287" i="1"/>
  <c r="AQ1283" i="1"/>
  <c r="AQ1279" i="1"/>
  <c r="AQ1275" i="1"/>
  <c r="AQ1271" i="1"/>
  <c r="AQ1267" i="1"/>
  <c r="AQ1263" i="1"/>
  <c r="AQ1259" i="1"/>
  <c r="AQ1255" i="1"/>
  <c r="AQ1251" i="1"/>
  <c r="AQ1247" i="1"/>
  <c r="AQ1243" i="1"/>
  <c r="AQ1239" i="1"/>
  <c r="AQ1235" i="1"/>
  <c r="AQ1231" i="1"/>
  <c r="AQ1227" i="1"/>
  <c r="AQ1223" i="1"/>
  <c r="AQ1219" i="1"/>
  <c r="AQ1215" i="1"/>
  <c r="AQ1211" i="1"/>
  <c r="AQ1207" i="1"/>
  <c r="AQ1203" i="1"/>
  <c r="AQ1199" i="1"/>
  <c r="AQ1195" i="1"/>
  <c r="AQ1191" i="1"/>
  <c r="AQ1187" i="1"/>
  <c r="AQ1183" i="1"/>
  <c r="AQ1179" i="1"/>
  <c r="AQ1175" i="1"/>
  <c r="AQ1171" i="1"/>
  <c r="AQ1167" i="1"/>
  <c r="AQ1163" i="1"/>
  <c r="AQ1159" i="1"/>
  <c r="AQ1155" i="1"/>
  <c r="AQ1151" i="1"/>
  <c r="AQ1147" i="1"/>
  <c r="AQ1143" i="1"/>
  <c r="AQ1139" i="1"/>
  <c r="AQ1135" i="1"/>
  <c r="AQ1131" i="1"/>
  <c r="AQ1127" i="1"/>
  <c r="AQ1123" i="1"/>
  <c r="AQ1119" i="1"/>
  <c r="AQ1115" i="1"/>
  <c r="AQ1111" i="1"/>
  <c r="AQ1107" i="1"/>
  <c r="AQ1103" i="1"/>
  <c r="AQ1099" i="1"/>
  <c r="AQ1095" i="1"/>
  <c r="AQ1091" i="1"/>
  <c r="AQ1087" i="1"/>
  <c r="AQ1083" i="1"/>
  <c r="AQ1079" i="1"/>
  <c r="AQ1075" i="1"/>
  <c r="AQ1071" i="1"/>
  <c r="AQ1067" i="1"/>
  <c r="AQ1063" i="1"/>
  <c r="AQ1059" i="1"/>
  <c r="AQ1055" i="1"/>
  <c r="AQ1051" i="1"/>
  <c r="AQ1047" i="1"/>
  <c r="AQ1043" i="1"/>
  <c r="AQ1039" i="1"/>
  <c r="AQ1035" i="1"/>
  <c r="AQ1031" i="1"/>
  <c r="AQ1027" i="1"/>
  <c r="AQ1023" i="1"/>
  <c r="AQ1019" i="1"/>
  <c r="AQ1015" i="1"/>
  <c r="AQ1011" i="1"/>
  <c r="AQ1007" i="1"/>
  <c r="AQ1003" i="1"/>
  <c r="AQ999" i="1"/>
  <c r="AQ995" i="1"/>
  <c r="AQ991" i="1"/>
  <c r="AQ987" i="1"/>
  <c r="AQ983" i="1"/>
  <c r="AQ979" i="1"/>
  <c r="AQ975" i="1"/>
  <c r="AQ971" i="1"/>
  <c r="AQ967" i="1"/>
  <c r="AQ963" i="1"/>
  <c r="AQ959" i="1"/>
  <c r="AQ955" i="1"/>
  <c r="AQ951" i="1"/>
  <c r="AQ947" i="1"/>
  <c r="AQ943" i="1"/>
  <c r="AQ939" i="1"/>
  <c r="AQ935" i="1"/>
  <c r="AQ931" i="1"/>
  <c r="AQ927" i="1"/>
  <c r="AQ923" i="1"/>
  <c r="AQ919" i="1"/>
  <c r="AQ915" i="1"/>
  <c r="AQ911" i="1"/>
  <c r="AQ907" i="1"/>
  <c r="AQ903" i="1"/>
  <c r="AQ899" i="1"/>
  <c r="AQ895" i="1"/>
  <c r="AQ891" i="1"/>
  <c r="AQ887" i="1"/>
  <c r="AQ883" i="1"/>
  <c r="AQ879" i="1"/>
  <c r="AQ875" i="1"/>
  <c r="AQ871" i="1"/>
  <c r="AQ867" i="1"/>
  <c r="AQ863" i="1"/>
  <c r="AQ859" i="1"/>
  <c r="AQ855" i="1"/>
  <c r="AQ851" i="1"/>
  <c r="AQ847" i="1"/>
  <c r="AQ843" i="1"/>
  <c r="AQ839" i="1"/>
  <c r="AQ835" i="1"/>
  <c r="AQ831" i="1"/>
  <c r="AQ827" i="1"/>
  <c r="AQ823" i="1"/>
  <c r="AQ819" i="1"/>
  <c r="AQ815" i="1"/>
  <c r="AQ811" i="1"/>
  <c r="AQ807" i="1"/>
  <c r="AQ803" i="1"/>
  <c r="AQ799" i="1"/>
  <c r="AQ795" i="1"/>
  <c r="AQ791" i="1"/>
  <c r="AQ787" i="1"/>
  <c r="AQ783" i="1"/>
  <c r="AQ779" i="1"/>
  <c r="AQ775" i="1"/>
  <c r="AQ771" i="1"/>
  <c r="AQ767" i="1"/>
  <c r="AQ763" i="1"/>
  <c r="AQ759" i="1"/>
  <c r="AQ755" i="1"/>
  <c r="AQ751" i="1"/>
  <c r="AQ747" i="1"/>
  <c r="AQ743" i="1"/>
  <c r="AQ735" i="1"/>
  <c r="AQ731" i="1"/>
  <c r="AQ727" i="1"/>
  <c r="AQ723" i="1"/>
  <c r="AQ719" i="1"/>
  <c r="AQ715" i="1"/>
  <c r="AQ711" i="1"/>
  <c r="AQ707" i="1"/>
  <c r="AQ703" i="1"/>
  <c r="AQ699" i="1"/>
  <c r="AQ695" i="1"/>
  <c r="AQ691" i="1"/>
  <c r="AQ687" i="1"/>
  <c r="AQ683" i="1"/>
  <c r="AQ679" i="1"/>
  <c r="AQ675" i="1"/>
  <c r="AQ671" i="1"/>
  <c r="AQ667" i="1"/>
  <c r="AQ663" i="1"/>
  <c r="AQ659" i="1"/>
  <c r="AQ655" i="1"/>
  <c r="AQ651" i="1"/>
  <c r="AQ647" i="1"/>
  <c r="AQ643" i="1"/>
  <c r="AQ639" i="1"/>
  <c r="AQ635" i="1"/>
  <c r="AQ631" i="1"/>
  <c r="AQ627" i="1"/>
  <c r="AQ623" i="1"/>
  <c r="AQ619" i="1"/>
  <c r="AQ615" i="1"/>
  <c r="AQ611" i="1"/>
  <c r="AQ607" i="1"/>
  <c r="AQ603" i="1"/>
  <c r="AQ599" i="1"/>
  <c r="AQ595" i="1"/>
  <c r="AQ591" i="1"/>
  <c r="AQ587" i="1"/>
  <c r="AQ583" i="1"/>
  <c r="AQ579" i="1"/>
  <c r="AQ575" i="1"/>
  <c r="AQ571" i="1"/>
  <c r="AQ567" i="1"/>
  <c r="AQ563" i="1"/>
  <c r="AQ559" i="1"/>
  <c r="AQ555" i="1"/>
  <c r="AQ551" i="1"/>
  <c r="AQ547" i="1"/>
  <c r="AQ543" i="1"/>
  <c r="AQ539" i="1"/>
  <c r="AQ535" i="1"/>
  <c r="AQ531" i="1"/>
  <c r="AQ527" i="1"/>
  <c r="AQ523" i="1"/>
  <c r="AQ519" i="1"/>
  <c r="AQ515" i="1"/>
  <c r="AQ511" i="1"/>
  <c r="AQ507" i="1"/>
  <c r="AQ503" i="1"/>
  <c r="AQ499" i="1"/>
  <c r="AQ495" i="1"/>
  <c r="AQ491" i="1"/>
  <c r="AQ487" i="1"/>
  <c r="AQ483" i="1"/>
  <c r="AQ479" i="1"/>
  <c r="AQ475" i="1"/>
  <c r="AQ471" i="1"/>
  <c r="AQ467" i="1"/>
  <c r="AQ463" i="1"/>
  <c r="AQ459" i="1"/>
  <c r="AQ455" i="1"/>
  <c r="AQ451" i="1"/>
  <c r="AQ447" i="1"/>
  <c r="AQ443" i="1"/>
  <c r="AQ439" i="1"/>
  <c r="AQ435" i="1"/>
  <c r="AQ431" i="1"/>
  <c r="AQ427" i="1"/>
  <c r="AQ423" i="1"/>
  <c r="AQ419" i="1"/>
  <c r="AQ415" i="1"/>
  <c r="AQ411" i="1"/>
  <c r="AQ407" i="1"/>
  <c r="AQ403" i="1"/>
  <c r="AQ399" i="1"/>
  <c r="AQ395" i="1"/>
  <c r="AQ391" i="1"/>
  <c r="AQ387" i="1"/>
  <c r="AQ383" i="1"/>
  <c r="AQ379" i="1"/>
  <c r="AQ375" i="1"/>
  <c r="AQ371" i="1"/>
  <c r="AQ367" i="1"/>
  <c r="AQ363" i="1"/>
  <c r="AQ359" i="1"/>
  <c r="AQ355" i="1"/>
  <c r="AQ351" i="1"/>
  <c r="AQ347" i="1"/>
  <c r="AQ343" i="1"/>
  <c r="AQ339" i="1"/>
  <c r="AQ335" i="1"/>
  <c r="AQ331" i="1"/>
  <c r="AQ327" i="1"/>
  <c r="AQ323" i="1"/>
  <c r="AQ319" i="1"/>
  <c r="AQ316" i="1"/>
  <c r="AQ315" i="1"/>
  <c r="AQ311" i="1"/>
  <c r="AQ307" i="1"/>
  <c r="AQ303" i="1"/>
  <c r="AQ299" i="1"/>
  <c r="AQ295" i="1"/>
  <c r="AQ291" i="1"/>
  <c r="AQ287" i="1"/>
  <c r="AQ283" i="1"/>
  <c r="AQ279" i="1"/>
  <c r="AQ275" i="1"/>
  <c r="AQ271" i="1"/>
  <c r="AQ267" i="1"/>
  <c r="AQ263" i="1"/>
  <c r="AQ259" i="1"/>
  <c r="AQ255" i="1"/>
  <c r="AQ251" i="1"/>
  <c r="AQ247" i="1"/>
  <c r="AQ243" i="1"/>
  <c r="AQ239" i="1"/>
  <c r="AQ235" i="1"/>
  <c r="AQ231" i="1"/>
  <c r="AQ227" i="1"/>
  <c r="AQ223" i="1"/>
  <c r="AQ219" i="1"/>
  <c r="AQ215" i="1"/>
  <c r="AQ211" i="1"/>
  <c r="AQ207" i="1"/>
  <c r="AQ203" i="1"/>
  <c r="AQ199" i="1"/>
  <c r="AQ195" i="1"/>
  <c r="AQ191" i="1"/>
  <c r="AQ187" i="1"/>
  <c r="AQ183" i="1"/>
  <c r="AQ179" i="1"/>
  <c r="AQ175" i="1"/>
  <c r="AQ171" i="1"/>
  <c r="AQ167" i="1"/>
  <c r="AQ163" i="1"/>
  <c r="AQ159" i="1"/>
  <c r="AQ155" i="1"/>
  <c r="AQ151" i="1"/>
  <c r="AQ147" i="1"/>
  <c r="AQ139" i="1"/>
  <c r="AQ63" i="1"/>
  <c r="AQ35" i="1"/>
  <c r="BB1282" i="1"/>
  <c r="BB1258" i="1"/>
  <c r="BB1250" i="1"/>
  <c r="BB1242" i="1"/>
  <c r="BB1234" i="1"/>
  <c r="BB1226" i="1"/>
  <c r="BB1194" i="1"/>
  <c r="BB1186" i="1"/>
  <c r="BB1178" i="1"/>
  <c r="BB1170" i="1"/>
  <c r="BB1162" i="1"/>
  <c r="BB1154" i="1"/>
  <c r="BB1146" i="1"/>
  <c r="BB1138" i="1"/>
  <c r="BB1074" i="1"/>
  <c r="BB1066" i="1"/>
  <c r="BB1058" i="1"/>
  <c r="BB986" i="1"/>
  <c r="BB978" i="1"/>
  <c r="BB970" i="1"/>
  <c r="BB946" i="1"/>
  <c r="BB938" i="1"/>
  <c r="BB914" i="1"/>
  <c r="BB906" i="1"/>
  <c r="BB882" i="1"/>
  <c r="BB698" i="1"/>
  <c r="BB426" i="1"/>
  <c r="AQ1294" i="1"/>
  <c r="AQ1282" i="1"/>
  <c r="AQ1278" i="1"/>
  <c r="AQ1270" i="1"/>
  <c r="AQ1262" i="1"/>
  <c r="AQ1254" i="1"/>
  <c r="AQ1238" i="1"/>
  <c r="AQ1234" i="1"/>
  <c r="AQ1226" i="1"/>
  <c r="AQ1222" i="1"/>
  <c r="AQ1218" i="1"/>
  <c r="AQ1210" i="1"/>
  <c r="AQ1186" i="1"/>
  <c r="AQ1178" i="1"/>
  <c r="AQ1174" i="1"/>
  <c r="AQ1170" i="1"/>
  <c r="AQ1166" i="1"/>
  <c r="AQ1162" i="1"/>
  <c r="AQ1158" i="1"/>
  <c r="AQ1154" i="1"/>
  <c r="AQ1150" i="1"/>
  <c r="AQ1138" i="1"/>
  <c r="AQ1126" i="1"/>
  <c r="AQ1122" i="1"/>
  <c r="AQ1114" i="1"/>
  <c r="AQ1110" i="1"/>
  <c r="AQ1106" i="1"/>
  <c r="AQ1098" i="1"/>
  <c r="AQ1090" i="1"/>
  <c r="AQ1074" i="1"/>
  <c r="AQ1070" i="1"/>
  <c r="AQ1058" i="1"/>
  <c r="AQ1054" i="1"/>
  <c r="AQ1042" i="1"/>
  <c r="AQ1030" i="1"/>
  <c r="AQ1026" i="1"/>
  <c r="AQ1018" i="1"/>
  <c r="AQ1010" i="1"/>
  <c r="AQ1006" i="1"/>
  <c r="AQ1002" i="1"/>
  <c r="AQ998" i="1"/>
  <c r="AQ994" i="1"/>
  <c r="AQ986" i="1"/>
  <c r="AQ978" i="1"/>
  <c r="AQ974" i="1"/>
  <c r="AQ970" i="1"/>
  <c r="AQ966" i="1"/>
  <c r="AQ946" i="1"/>
  <c r="AQ942" i="1"/>
  <c r="AQ934" i="1"/>
  <c r="AQ922" i="1"/>
  <c r="AQ914" i="1"/>
  <c r="AQ886" i="1"/>
  <c r="AQ882" i="1"/>
  <c r="AQ862" i="1"/>
  <c r="AQ854" i="1"/>
  <c r="AQ846" i="1"/>
  <c r="AQ842" i="1"/>
  <c r="AQ830" i="1"/>
  <c r="AQ818" i="1"/>
  <c r="AQ806" i="1"/>
  <c r="AQ802" i="1"/>
  <c r="AQ794" i="1"/>
  <c r="AQ782" i="1"/>
  <c r="AQ778" i="1"/>
  <c r="AQ774" i="1"/>
  <c r="AQ766" i="1"/>
  <c r="AQ762" i="1"/>
  <c r="AQ746" i="1"/>
  <c r="AQ742" i="1"/>
  <c r="AQ734" i="1"/>
  <c r="AQ726" i="1"/>
  <c r="AQ722" i="1"/>
  <c r="AQ714" i="1"/>
  <c r="AQ710" i="1"/>
  <c r="AQ706" i="1"/>
  <c r="AQ702" i="1"/>
  <c r="AQ698" i="1"/>
  <c r="AQ694" i="1"/>
  <c r="AQ690" i="1"/>
  <c r="AQ686" i="1"/>
  <c r="AQ682" i="1"/>
  <c r="AQ678" i="1"/>
  <c r="AQ674" i="1"/>
  <c r="AQ670" i="1"/>
  <c r="AQ666" i="1"/>
  <c r="AQ662" i="1"/>
  <c r="AQ658" i="1"/>
  <c r="AQ654" i="1"/>
  <c r="AQ650" i="1"/>
  <c r="AQ646" i="1"/>
  <c r="AQ642" i="1"/>
  <c r="AQ638" i="1"/>
  <c r="AQ634" i="1"/>
  <c r="AQ626" i="1"/>
  <c r="AQ622" i="1"/>
  <c r="AQ618" i="1"/>
  <c r="AQ614" i="1"/>
  <c r="AQ610" i="1"/>
  <c r="AQ606" i="1"/>
  <c r="AQ602" i="1"/>
  <c r="AQ598" i="1"/>
  <c r="AQ594" i="1"/>
  <c r="AQ590" i="1"/>
  <c r="AQ586" i="1"/>
  <c r="AQ582" i="1"/>
  <c r="AQ578" i="1"/>
  <c r="AQ574" i="1"/>
  <c r="AQ570" i="1"/>
  <c r="AQ566" i="1"/>
  <c r="AQ562" i="1"/>
  <c r="AQ558" i="1"/>
  <c r="AQ554" i="1"/>
  <c r="AQ550" i="1"/>
  <c r="AQ546" i="1"/>
  <c r="AQ542" i="1"/>
  <c r="AQ538" i="1"/>
  <c r="AQ534" i="1"/>
  <c r="AQ530" i="1"/>
  <c r="AQ526" i="1"/>
  <c r="AQ522" i="1"/>
  <c r="AQ518" i="1"/>
  <c r="AQ514" i="1"/>
  <c r="AQ510" i="1"/>
  <c r="AQ506" i="1"/>
  <c r="AQ502" i="1"/>
  <c r="AQ498" i="1"/>
  <c r="AQ494" i="1"/>
  <c r="AQ490" i="1"/>
  <c r="AQ486" i="1"/>
  <c r="AQ482" i="1"/>
  <c r="AQ478" i="1"/>
  <c r="AQ474" i="1"/>
  <c r="AQ470" i="1"/>
  <c r="AQ466" i="1"/>
  <c r="AQ462" i="1"/>
  <c r="AQ458" i="1"/>
  <c r="AQ454" i="1"/>
  <c r="AQ450" i="1"/>
  <c r="AQ446" i="1"/>
  <c r="AQ442" i="1"/>
  <c r="AQ438" i="1"/>
  <c r="AQ434" i="1"/>
  <c r="AQ430" i="1"/>
  <c r="AQ426" i="1"/>
  <c r="AQ422" i="1"/>
  <c r="AQ418" i="1"/>
  <c r="AQ414" i="1"/>
  <c r="AQ410" i="1"/>
  <c r="AQ406" i="1"/>
  <c r="AQ402" i="1"/>
  <c r="AQ398" i="1"/>
  <c r="AQ394" i="1"/>
  <c r="AQ390" i="1"/>
  <c r="AQ386" i="1"/>
  <c r="AQ382" i="1"/>
  <c r="AQ378" i="1"/>
  <c r="AQ374" i="1"/>
  <c r="AQ370" i="1"/>
  <c r="AQ366" i="1"/>
  <c r="AQ362" i="1"/>
  <c r="AQ358" i="1"/>
  <c r="AQ354" i="1"/>
  <c r="AQ350" i="1"/>
  <c r="AQ346" i="1"/>
  <c r="AQ342" i="1"/>
  <c r="AQ338" i="1"/>
  <c r="AQ334" i="1"/>
  <c r="AQ330" i="1"/>
  <c r="AQ326" i="1"/>
  <c r="AQ322" i="1"/>
  <c r="AQ318" i="1"/>
  <c r="AQ314" i="1"/>
  <c r="AQ310" i="1"/>
  <c r="AQ306" i="1"/>
  <c r="AQ302" i="1"/>
  <c r="AQ298" i="1"/>
  <c r="AQ294" i="1"/>
  <c r="AQ290" i="1"/>
  <c r="AQ286" i="1"/>
  <c r="AQ282" i="1"/>
  <c r="AQ278" i="1"/>
  <c r="AQ274" i="1"/>
  <c r="AQ270" i="1"/>
  <c r="AQ266" i="1"/>
  <c r="AQ262" i="1"/>
  <c r="AQ258" i="1"/>
  <c r="AQ254" i="1"/>
  <c r="AQ250" i="1"/>
  <c r="AQ246" i="1"/>
  <c r="AQ242" i="1"/>
  <c r="AQ238" i="1"/>
  <c r="AQ234" i="1"/>
  <c r="AQ230" i="1"/>
  <c r="AQ226" i="1"/>
  <c r="AQ222" i="1"/>
  <c r="AQ218" i="1"/>
  <c r="AQ214" i="1"/>
  <c r="AQ210" i="1"/>
  <c r="AQ206" i="1"/>
  <c r="AQ202" i="1"/>
  <c r="AQ198" i="1"/>
  <c r="AQ194" i="1"/>
  <c r="AQ190" i="1"/>
  <c r="AQ186" i="1"/>
  <c r="AQ182" i="1"/>
  <c r="AQ178" i="1"/>
  <c r="AQ174" i="1"/>
  <c r="AQ170" i="1"/>
  <c r="AQ166" i="1"/>
  <c r="AQ162" i="1"/>
  <c r="AQ158" i="1"/>
  <c r="AQ154" i="1"/>
  <c r="AQ150" i="1"/>
  <c r="AQ146" i="1"/>
  <c r="AQ142" i="1"/>
  <c r="AQ138" i="1"/>
  <c r="AQ134" i="1"/>
  <c r="AQ130" i="1"/>
  <c r="AQ126" i="1"/>
  <c r="AQ122" i="1"/>
  <c r="AQ118" i="1"/>
  <c r="AQ114" i="1"/>
  <c r="AQ110" i="1"/>
  <c r="AQ106" i="1"/>
  <c r="AQ102" i="1"/>
  <c r="AQ98" i="1"/>
  <c r="AQ94" i="1"/>
  <c r="AQ90" i="1"/>
  <c r="AQ86" i="1"/>
  <c r="AQ82" i="1"/>
  <c r="AQ78" i="1"/>
  <c r="AQ74" i="1"/>
  <c r="AQ70" i="1"/>
  <c r="AQ66" i="1"/>
  <c r="AQ62" i="1"/>
  <c r="AQ58" i="1"/>
  <c r="AQ54" i="1"/>
  <c r="AQ50" i="1"/>
  <c r="AQ46" i="1"/>
  <c r="AQ42" i="1"/>
  <c r="AQ38" i="1"/>
  <c r="AQ34" i="1"/>
  <c r="AQ30" i="1"/>
  <c r="AQ26" i="1"/>
  <c r="AQ18" i="1"/>
  <c r="AQ143" i="1"/>
  <c r="AQ135" i="1"/>
  <c r="AQ91" i="1"/>
  <c r="AQ47" i="1"/>
  <c r="AQ39" i="1"/>
  <c r="BB1298" i="1"/>
  <c r="BB1290" i="1"/>
  <c r="BB1274" i="1"/>
  <c r="BB1266" i="1"/>
  <c r="BB1218" i="1"/>
  <c r="BB1210" i="1"/>
  <c r="BB1202" i="1"/>
  <c r="BB1130" i="1"/>
  <c r="BB1122" i="1"/>
  <c r="BB1114" i="1"/>
  <c r="BB1106" i="1"/>
  <c r="BB1098" i="1"/>
  <c r="BB1090" i="1"/>
  <c r="BB1082" i="1"/>
  <c r="BB1050" i="1"/>
  <c r="BB1042" i="1"/>
  <c r="BB1034" i="1"/>
  <c r="BB1026" i="1"/>
  <c r="BB1018" i="1"/>
  <c r="BB1010" i="1"/>
  <c r="BB1002" i="1"/>
  <c r="BB994" i="1"/>
  <c r="BB962" i="1"/>
  <c r="BB954" i="1"/>
  <c r="BB930" i="1"/>
  <c r="BB922" i="1"/>
  <c r="BB858" i="1"/>
  <c r="AQ1298" i="1"/>
  <c r="AQ1290" i="1"/>
  <c r="AQ1274" i="1"/>
  <c r="AQ1266" i="1"/>
  <c r="AQ1258" i="1"/>
  <c r="AQ1250" i="1"/>
  <c r="AQ1246" i="1"/>
  <c r="AQ1242" i="1"/>
  <c r="AQ1214" i="1"/>
  <c r="AQ1206" i="1"/>
  <c r="AQ1202" i="1"/>
  <c r="AQ1198" i="1"/>
  <c r="AQ1194" i="1"/>
  <c r="AQ1190" i="1"/>
  <c r="AQ1182" i="1"/>
  <c r="AQ1146" i="1"/>
  <c r="AQ1142" i="1"/>
  <c r="AQ1130" i="1"/>
  <c r="AQ1118" i="1"/>
  <c r="AQ1102" i="1"/>
  <c r="AQ1086" i="1"/>
  <c r="AQ1082" i="1"/>
  <c r="AQ1078" i="1"/>
  <c r="AQ1066" i="1"/>
  <c r="AQ1062" i="1"/>
  <c r="AQ1050" i="1"/>
  <c r="AQ1046" i="1"/>
  <c r="AQ1022" i="1"/>
  <c r="AQ1014" i="1"/>
  <c r="AQ990" i="1"/>
  <c r="AQ982" i="1"/>
  <c r="AQ962" i="1"/>
  <c r="AQ958" i="1"/>
  <c r="AQ954" i="1"/>
  <c r="AQ950" i="1"/>
  <c r="AQ938" i="1"/>
  <c r="AQ930" i="1"/>
  <c r="AQ926" i="1"/>
  <c r="AQ918" i="1"/>
  <c r="AQ906" i="1"/>
  <c r="AQ902" i="1"/>
  <c r="AQ898" i="1"/>
  <c r="AQ894" i="1"/>
  <c r="AQ890" i="1"/>
  <c r="AQ878" i="1"/>
  <c r="AQ874" i="1"/>
  <c r="AQ870" i="1"/>
  <c r="AQ866" i="1"/>
  <c r="AQ858" i="1"/>
  <c r="AQ850" i="1"/>
  <c r="AQ838" i="1"/>
  <c r="AQ834" i="1"/>
  <c r="AQ826" i="1"/>
  <c r="AQ822" i="1"/>
  <c r="AQ814" i="1"/>
  <c r="AQ810" i="1"/>
  <c r="AQ798" i="1"/>
  <c r="AQ790" i="1"/>
  <c r="AQ786" i="1"/>
  <c r="AQ770" i="1"/>
  <c r="AQ758" i="1"/>
  <c r="AQ754" i="1"/>
  <c r="AQ750" i="1"/>
  <c r="AQ738" i="1"/>
  <c r="AQ730" i="1"/>
  <c r="AQ718" i="1"/>
  <c r="AQ237" i="1"/>
  <c r="AQ149" i="1"/>
  <c r="AQ109" i="1"/>
  <c r="BB1297" i="1"/>
  <c r="BB1289" i="1"/>
  <c r="BB1281" i="1"/>
  <c r="BB1273" i="1"/>
  <c r="BB1265" i="1"/>
  <c r="BB1257" i="1"/>
  <c r="BB1249" i="1"/>
  <c r="BB1241" i="1"/>
  <c r="BB1233" i="1"/>
  <c r="BB1225" i="1"/>
  <c r="BB1217" i="1"/>
  <c r="BB1209" i="1"/>
  <c r="BB1201" i="1"/>
  <c r="BB1193" i="1"/>
  <c r="BB1185" i="1"/>
  <c r="BB1177" i="1"/>
  <c r="BB1169" i="1"/>
  <c r="BB1161" i="1"/>
  <c r="BB1145" i="1"/>
  <c r="BB1137" i="1"/>
  <c r="BB1129" i="1"/>
  <c r="BB1121" i="1"/>
  <c r="BB1113" i="1"/>
  <c r="BB1105" i="1"/>
  <c r="BB1097" i="1"/>
  <c r="BB1089" i="1"/>
  <c r="BB1081" i="1"/>
  <c r="BB1073" i="1"/>
  <c r="BB1065" i="1"/>
  <c r="BB1057" i="1"/>
  <c r="BB1049" i="1"/>
  <c r="BB1041" i="1"/>
  <c r="BB1033" i="1"/>
  <c r="BB1017" i="1"/>
  <c r="BB1009" i="1"/>
  <c r="BB1001" i="1"/>
  <c r="BB993" i="1"/>
  <c r="BB985" i="1"/>
  <c r="BB977" i="1"/>
  <c r="BB969" i="1"/>
  <c r="BB961" i="1"/>
  <c r="BB953" i="1"/>
  <c r="BB945" i="1"/>
  <c r="BB937" i="1"/>
  <c r="BB929" i="1"/>
  <c r="BB921" i="1"/>
  <c r="BB913" i="1"/>
  <c r="BB905" i="1"/>
  <c r="BB897" i="1"/>
  <c r="BB889" i="1"/>
  <c r="BB881" i="1"/>
  <c r="BB873" i="1"/>
  <c r="BB809" i="1"/>
  <c r="AQ131" i="1"/>
  <c r="AQ127" i="1"/>
  <c r="AQ123" i="1"/>
  <c r="AQ87" i="1"/>
  <c r="AQ1293" i="1"/>
  <c r="AQ1285" i="1"/>
  <c r="AQ1281" i="1"/>
  <c r="AQ1273" i="1"/>
  <c r="AQ1265" i="1"/>
  <c r="AQ1257" i="1"/>
  <c r="AQ1253" i="1"/>
  <c r="AQ1249" i="1"/>
  <c r="AQ1241" i="1"/>
  <c r="AQ1237" i="1"/>
  <c r="AQ1229" i="1"/>
  <c r="AQ1225" i="1"/>
  <c r="AQ1221" i="1"/>
  <c r="AQ1209" i="1"/>
  <c r="AQ1205" i="1"/>
  <c r="AQ1201" i="1"/>
  <c r="AQ1193" i="1"/>
  <c r="AQ1189" i="1"/>
  <c r="AQ1185" i="1"/>
  <c r="AQ1177" i="1"/>
  <c r="AQ1161" i="1"/>
  <c r="AQ1157" i="1"/>
  <c r="AQ1145" i="1"/>
  <c r="AQ1137" i="1"/>
  <c r="AQ1129" i="1"/>
  <c r="AQ1125" i="1"/>
  <c r="AQ1105" i="1"/>
  <c r="AQ1097" i="1"/>
  <c r="AQ1093" i="1"/>
  <c r="AQ1085" i="1"/>
  <c r="AQ1069" i="1"/>
  <c r="AQ1065" i="1"/>
  <c r="AQ1057" i="1"/>
  <c r="AQ1049" i="1"/>
  <c r="AQ1041" i="1"/>
  <c r="AQ1037" i="1"/>
  <c r="AQ1033" i="1"/>
  <c r="AQ1025" i="1"/>
  <c r="AQ1021" i="1"/>
  <c r="AQ1017" i="1"/>
  <c r="AQ1013" i="1"/>
  <c r="AQ1009" i="1"/>
  <c r="AQ1001" i="1"/>
  <c r="AQ993" i="1"/>
  <c r="AQ989" i="1"/>
  <c r="AQ985" i="1"/>
  <c r="AQ981" i="1"/>
  <c r="AQ977" i="1"/>
  <c r="AQ969" i="1"/>
  <c r="AQ965" i="1"/>
  <c r="AQ961" i="1"/>
  <c r="AQ957" i="1"/>
  <c r="AQ953" i="1"/>
  <c r="AQ945" i="1"/>
  <c r="AQ933" i="1"/>
  <c r="AQ925" i="1"/>
  <c r="AQ921" i="1"/>
  <c r="AQ917" i="1"/>
  <c r="AQ909" i="1"/>
  <c r="AQ901" i="1"/>
  <c r="AQ893" i="1"/>
  <c r="AQ881" i="1"/>
  <c r="AQ877" i="1"/>
  <c r="AQ873" i="1"/>
  <c r="AQ865" i="1"/>
  <c r="AQ857" i="1"/>
  <c r="AQ853" i="1"/>
  <c r="AQ845" i="1"/>
  <c r="AQ841" i="1"/>
  <c r="AQ829" i="1"/>
  <c r="AQ821" i="1"/>
  <c r="AQ813" i="1"/>
  <c r="AQ809" i="1"/>
  <c r="AQ805" i="1"/>
  <c r="AQ801" i="1"/>
  <c r="AQ793" i="1"/>
  <c r="AQ789" i="1"/>
  <c r="AQ785" i="1"/>
  <c r="AQ777" i="1"/>
  <c r="AQ769" i="1"/>
  <c r="AQ753" i="1"/>
  <c r="AQ749" i="1"/>
  <c r="AQ741" i="1"/>
  <c r="AQ729" i="1"/>
  <c r="AQ725" i="1"/>
  <c r="AQ721" i="1"/>
  <c r="AQ717" i="1"/>
  <c r="AQ701" i="1"/>
  <c r="AQ685" i="1"/>
  <c r="AQ681" i="1"/>
  <c r="AQ677" i="1"/>
  <c r="AQ673" i="1"/>
  <c r="AQ665" i="1"/>
  <c r="AQ657" i="1"/>
  <c r="AQ649" i="1"/>
  <c r="AQ641" i="1"/>
  <c r="AQ633" i="1"/>
  <c r="AQ629" i="1"/>
  <c r="AQ625" i="1"/>
  <c r="AQ621" i="1"/>
  <c r="AQ617" i="1"/>
  <c r="AQ609" i="1"/>
  <c r="AQ605" i="1"/>
  <c r="AQ601" i="1"/>
  <c r="AQ597" i="1"/>
  <c r="AQ593" i="1"/>
  <c r="AQ589" i="1"/>
  <c r="AQ585" i="1"/>
  <c r="AQ581" i="1"/>
  <c r="AQ577" i="1"/>
  <c r="AQ573" i="1"/>
  <c r="AQ569" i="1"/>
  <c r="AQ565" i="1"/>
  <c r="AQ561" i="1"/>
  <c r="AQ557" i="1"/>
  <c r="AQ553" i="1"/>
  <c r="AQ549" i="1"/>
  <c r="AQ545" i="1"/>
  <c r="AQ541" i="1"/>
  <c r="AQ537" i="1"/>
  <c r="AQ533" i="1"/>
  <c r="AQ529" i="1"/>
  <c r="AQ525" i="1"/>
  <c r="AQ521" i="1"/>
  <c r="AQ517" i="1"/>
  <c r="AQ513" i="1"/>
  <c r="AQ509" i="1"/>
  <c r="AQ505" i="1"/>
  <c r="AQ501" i="1"/>
  <c r="AQ497" i="1"/>
  <c r="AQ493" i="1"/>
  <c r="AQ489" i="1"/>
  <c r="AQ485" i="1"/>
  <c r="AQ481" i="1"/>
  <c r="AQ473" i="1"/>
  <c r="AQ469" i="1"/>
  <c r="AQ465" i="1"/>
  <c r="AQ461" i="1"/>
  <c r="AQ457" i="1"/>
  <c r="AQ453" i="1"/>
  <c r="AQ449" i="1"/>
  <c r="AQ445" i="1"/>
  <c r="AQ441" i="1"/>
  <c r="AQ437" i="1"/>
  <c r="AQ433" i="1"/>
  <c r="AQ425" i="1"/>
  <c r="AQ421" i="1"/>
  <c r="AQ417" i="1"/>
  <c r="AQ413" i="1"/>
  <c r="AQ409" i="1"/>
  <c r="AQ405" i="1"/>
  <c r="AQ401" i="1"/>
  <c r="AQ397" i="1"/>
  <c r="AQ393" i="1"/>
  <c r="AQ389" i="1"/>
  <c r="AQ385" i="1"/>
  <c r="AQ381" i="1"/>
  <c r="AQ377" i="1"/>
  <c r="AQ373" i="1"/>
  <c r="BB1296" i="1"/>
  <c r="BB1252" i="1"/>
  <c r="BB1204" i="1"/>
  <c r="AQ1297" i="1"/>
  <c r="AQ1277" i="1"/>
  <c r="AQ1261" i="1"/>
  <c r="AQ1245" i="1"/>
  <c r="AQ1233" i="1"/>
  <c r="AQ1217" i="1"/>
  <c r="AQ1197" i="1"/>
  <c r="AQ1181" i="1"/>
  <c r="AQ1173" i="1"/>
  <c r="AQ1165" i="1"/>
  <c r="AQ1153" i="1"/>
  <c r="AQ1149" i="1"/>
  <c r="AQ1141" i="1"/>
  <c r="AQ1133" i="1"/>
  <c r="AQ1121" i="1"/>
  <c r="AQ1117" i="1"/>
  <c r="AQ1113" i="1"/>
  <c r="AQ1109" i="1"/>
  <c r="AQ1101" i="1"/>
  <c r="AQ1089" i="1"/>
  <c r="AQ1081" i="1"/>
  <c r="AQ1073" i="1"/>
  <c r="AQ1061" i="1"/>
  <c r="AQ1053" i="1"/>
  <c r="AQ1045" i="1"/>
  <c r="AQ1029" i="1"/>
  <c r="AQ1005" i="1"/>
  <c r="AQ997" i="1"/>
  <c r="AQ973" i="1"/>
  <c r="AQ949" i="1"/>
  <c r="AQ941" i="1"/>
  <c r="AQ937" i="1"/>
  <c r="AQ929" i="1"/>
  <c r="AQ913" i="1"/>
  <c r="AQ905" i="1"/>
  <c r="AQ897" i="1"/>
  <c r="AQ889" i="1"/>
  <c r="AQ885" i="1"/>
  <c r="AQ869" i="1"/>
  <c r="AQ861" i="1"/>
  <c r="AQ849" i="1"/>
  <c r="AQ837" i="1"/>
  <c r="AQ833" i="1"/>
  <c r="AQ825" i="1"/>
  <c r="AQ817" i="1"/>
  <c r="AQ797" i="1"/>
  <c r="AQ781" i="1"/>
  <c r="AQ773" i="1"/>
  <c r="AQ765" i="1"/>
  <c r="AQ761" i="1"/>
  <c r="AQ757" i="1"/>
  <c r="AQ745" i="1"/>
  <c r="AQ737" i="1"/>
  <c r="AQ713" i="1"/>
  <c r="AQ709" i="1"/>
  <c r="AQ705" i="1"/>
  <c r="AQ697" i="1"/>
  <c r="AQ693" i="1"/>
  <c r="AQ689" i="1"/>
  <c r="AQ669" i="1"/>
  <c r="AQ661" i="1"/>
  <c r="AQ653" i="1"/>
  <c r="AQ645" i="1"/>
  <c r="AQ637" i="1"/>
  <c r="AQ613" i="1"/>
  <c r="AQ1296" i="1"/>
  <c r="AQ1292" i="1"/>
  <c r="AQ1288" i="1"/>
  <c r="AQ1284" i="1"/>
  <c r="AQ1280" i="1"/>
  <c r="AQ1276" i="1"/>
  <c r="AQ1268" i="1"/>
  <c r="AQ1264" i="1"/>
  <c r="AQ1260" i="1"/>
  <c r="AQ1256" i="1"/>
  <c r="AQ1252" i="1"/>
  <c r="AQ1248" i="1"/>
  <c r="AQ1244" i="1"/>
  <c r="AQ1240" i="1"/>
  <c r="AQ1236" i="1"/>
  <c r="AQ1232" i="1"/>
  <c r="AQ1228" i="1"/>
  <c r="AQ1224" i="1"/>
  <c r="AQ1220" i="1"/>
  <c r="AQ1216" i="1"/>
  <c r="AQ1204" i="1"/>
  <c r="AQ1200" i="1"/>
  <c r="AQ1196" i="1"/>
  <c r="AQ1192" i="1"/>
  <c r="AQ1188" i="1"/>
  <c r="AQ1184" i="1"/>
  <c r="AQ1180" i="1"/>
  <c r="AQ1176" i="1"/>
  <c r="AQ1172" i="1"/>
  <c r="AQ1168" i="1"/>
  <c r="AQ1164" i="1"/>
  <c r="AQ1160" i="1"/>
  <c r="AQ1148" i="1"/>
  <c r="AQ1144" i="1"/>
  <c r="AQ1140" i="1"/>
  <c r="AQ1136" i="1"/>
  <c r="AQ1132" i="1"/>
  <c r="AQ1128" i="1"/>
  <c r="AQ1124" i="1"/>
  <c r="AQ1120" i="1"/>
  <c r="AQ1116" i="1"/>
  <c r="AQ1112" i="1"/>
  <c r="AQ1108" i="1"/>
  <c r="AQ1104" i="1"/>
  <c r="AQ1100" i="1"/>
  <c r="AQ1088" i="1"/>
  <c r="AQ1084" i="1"/>
  <c r="AQ1080" i="1"/>
  <c r="AQ1076" i="1"/>
  <c r="AQ1072" i="1"/>
  <c r="AQ1068" i="1"/>
  <c r="AQ1064" i="1"/>
  <c r="AQ1060" i="1"/>
  <c r="AQ1056" i="1"/>
  <c r="AQ1052" i="1"/>
  <c r="AQ1048" i="1"/>
  <c r="AQ1044" i="1"/>
  <c r="AQ1040" i="1"/>
  <c r="AQ1036" i="1"/>
  <c r="AQ1032" i="1"/>
  <c r="AQ1028" i="1"/>
  <c r="AQ1024" i="1"/>
  <c r="AQ1020" i="1"/>
  <c r="AQ1012" i="1"/>
  <c r="AQ1008" i="1"/>
  <c r="AQ1004" i="1"/>
  <c r="AQ1000" i="1"/>
  <c r="AQ996" i="1"/>
  <c r="AQ992" i="1"/>
  <c r="AQ988" i="1"/>
  <c r="AQ984" i="1"/>
  <c r="AQ980" i="1"/>
  <c r="AQ976" i="1"/>
  <c r="AQ968" i="1"/>
  <c r="AQ964" i="1"/>
  <c r="AQ960" i="1"/>
  <c r="AQ948" i="1"/>
  <c r="AQ944" i="1"/>
  <c r="AQ940" i="1"/>
  <c r="AQ936" i="1"/>
  <c r="AQ932" i="1"/>
  <c r="AQ928" i="1"/>
  <c r="AQ924" i="1"/>
  <c r="AQ920" i="1"/>
  <c r="AQ916" i="1"/>
  <c r="AQ912" i="1"/>
  <c r="AQ908" i="1"/>
  <c r="AQ904" i="1"/>
  <c r="AQ900" i="1"/>
  <c r="AQ896" i="1"/>
  <c r="AQ892" i="1"/>
  <c r="AQ884" i="1"/>
  <c r="AQ880" i="1"/>
  <c r="AQ876" i="1"/>
  <c r="AQ872" i="1"/>
  <c r="AQ868" i="1"/>
  <c r="AQ864" i="1"/>
  <c r="AQ860" i="1"/>
  <c r="AQ856" i="1"/>
  <c r="AQ852" i="1"/>
  <c r="AQ848" i="1"/>
  <c r="AQ844" i="1"/>
  <c r="AQ840" i="1"/>
  <c r="AQ836" i="1"/>
  <c r="AQ832" i="1"/>
  <c r="AQ828" i="1"/>
  <c r="AQ824" i="1"/>
  <c r="AQ820" i="1"/>
  <c r="AQ812" i="1"/>
  <c r="AQ808" i="1"/>
  <c r="AQ804" i="1"/>
  <c r="AQ800" i="1"/>
  <c r="AQ796" i="1"/>
  <c r="AQ788" i="1"/>
  <c r="AQ784" i="1"/>
  <c r="AQ780" i="1"/>
  <c r="AQ776" i="1"/>
  <c r="AQ772" i="1"/>
  <c r="AQ768" i="1"/>
  <c r="AQ764" i="1"/>
  <c r="AQ760" i="1"/>
  <c r="AQ756" i="1"/>
  <c r="AQ752" i="1"/>
  <c r="AQ748" i="1"/>
  <c r="AQ744" i="1"/>
  <c r="AQ740" i="1"/>
  <c r="AQ736" i="1"/>
  <c r="AQ732" i="1"/>
  <c r="AQ728" i="1"/>
  <c r="AQ724" i="1"/>
  <c r="AQ720" i="1"/>
  <c r="AQ712" i="1"/>
  <c r="AQ708" i="1"/>
  <c r="AQ704" i="1"/>
  <c r="AQ700" i="1"/>
  <c r="AQ696" i="1"/>
  <c r="AQ692" i="1"/>
  <c r="AQ688" i="1"/>
  <c r="AQ684" i="1"/>
  <c r="AQ680" i="1"/>
  <c r="AQ676" i="1"/>
  <c r="AQ672" i="1"/>
  <c r="AQ668" i="1"/>
  <c r="AQ664" i="1"/>
  <c r="AQ660" i="1"/>
  <c r="AQ656" i="1"/>
  <c r="AQ652" i="1"/>
  <c r="AQ648" i="1"/>
  <c r="AQ644" i="1"/>
  <c r="AQ640" i="1"/>
  <c r="AQ636" i="1"/>
  <c r="AQ632" i="1"/>
  <c r="AQ628" i="1"/>
  <c r="AQ624" i="1"/>
  <c r="AQ620" i="1"/>
  <c r="AQ616" i="1"/>
  <c r="AQ612" i="1"/>
  <c r="AQ608" i="1"/>
  <c r="AQ604" i="1"/>
  <c r="AQ600" i="1"/>
  <c r="AQ596" i="1"/>
  <c r="AQ592" i="1"/>
  <c r="AQ588" i="1"/>
  <c r="AQ584" i="1"/>
  <c r="AQ580" i="1"/>
  <c r="AQ576" i="1"/>
  <c r="AQ572" i="1"/>
  <c r="AQ564" i="1"/>
  <c r="AQ560" i="1"/>
  <c r="AQ556" i="1"/>
  <c r="AQ552" i="1"/>
  <c r="AQ548" i="1"/>
  <c r="AQ536" i="1"/>
  <c r="AQ532" i="1"/>
  <c r="AQ528" i="1"/>
  <c r="AQ524" i="1"/>
  <c r="AQ520" i="1"/>
  <c r="AQ516" i="1"/>
  <c r="AQ512" i="1"/>
  <c r="AQ508" i="1"/>
  <c r="AQ504" i="1"/>
  <c r="AQ500" i="1"/>
  <c r="AQ496" i="1"/>
  <c r="AQ492" i="1"/>
  <c r="AQ488" i="1"/>
  <c r="AQ484" i="1"/>
  <c r="AQ480" i="1"/>
  <c r="AQ476" i="1"/>
  <c r="AQ472" i="1"/>
  <c r="AQ468" i="1"/>
  <c r="AQ464" i="1"/>
  <c r="AQ460" i="1"/>
  <c r="AQ456" i="1"/>
  <c r="AQ452" i="1"/>
  <c r="AQ448" i="1"/>
  <c r="AQ440" i="1"/>
  <c r="AQ436" i="1"/>
  <c r="AQ428" i="1"/>
  <c r="AQ424" i="1"/>
  <c r="AQ420" i="1"/>
  <c r="AQ416" i="1"/>
  <c r="AQ412" i="1"/>
  <c r="AQ408" i="1"/>
  <c r="AQ404" i="1"/>
  <c r="AQ400" i="1"/>
  <c r="AQ396" i="1"/>
  <c r="AQ392" i="1"/>
  <c r="AQ388" i="1"/>
  <c r="AQ384" i="1"/>
  <c r="AQ380" i="1"/>
  <c r="AQ376" i="1"/>
  <c r="AQ372" i="1"/>
  <c r="AQ368" i="1"/>
  <c r="AQ364" i="1"/>
  <c r="AQ360" i="1"/>
  <c r="AQ268" i="1"/>
  <c r="BB865" i="1"/>
  <c r="BB857" i="1"/>
  <c r="BB849" i="1"/>
  <c r="BB841" i="1"/>
  <c r="BB833" i="1"/>
  <c r="BB825" i="1"/>
  <c r="BB817" i="1"/>
  <c r="BB801" i="1"/>
  <c r="BB793" i="1"/>
  <c r="BB785" i="1"/>
  <c r="BB777" i="1"/>
  <c r="BB769" i="1"/>
  <c r="BB761" i="1"/>
  <c r="BB753" i="1"/>
  <c r="BB745" i="1"/>
  <c r="BB737" i="1"/>
  <c r="BB729" i="1"/>
  <c r="BB721" i="1"/>
  <c r="BB713" i="1"/>
  <c r="BB705" i="1"/>
  <c r="BB697" i="1"/>
  <c r="BB689" i="1"/>
  <c r="BB681" i="1"/>
  <c r="BB673" i="1"/>
  <c r="BB665" i="1"/>
  <c r="BB657" i="1"/>
  <c r="BB649" i="1"/>
  <c r="BB641" i="1"/>
  <c r="BB633" i="1"/>
  <c r="BB625" i="1"/>
  <c r="BB617" i="1"/>
  <c r="BB609" i="1"/>
  <c r="BB601" i="1"/>
  <c r="BB593" i="1"/>
  <c r="BB585" i="1"/>
  <c r="BB577" i="1"/>
  <c r="BB569" i="1"/>
  <c r="BB561" i="1"/>
  <c r="BB553" i="1"/>
  <c r="BB545" i="1"/>
  <c r="BB537" i="1"/>
  <c r="BB529" i="1"/>
  <c r="BB521" i="1"/>
  <c r="BB513" i="1"/>
  <c r="BB505" i="1"/>
  <c r="BB497" i="1"/>
  <c r="BB489" i="1"/>
  <c r="BB481" i="1"/>
  <c r="BB473" i="1"/>
  <c r="BB465" i="1"/>
  <c r="BB457" i="1"/>
  <c r="BB449" i="1"/>
  <c r="BB441" i="1"/>
  <c r="BB433" i="1"/>
  <c r="BB425" i="1"/>
  <c r="BB417" i="1"/>
  <c r="BB409" i="1"/>
  <c r="BB401" i="1"/>
  <c r="BB393" i="1"/>
  <c r="BB385" i="1"/>
  <c r="BB377" i="1"/>
  <c r="BB369" i="1"/>
  <c r="BB361" i="1"/>
  <c r="BB353" i="1"/>
  <c r="BB345" i="1"/>
  <c r="BB337" i="1"/>
  <c r="BB329" i="1"/>
  <c r="AQ369" i="1"/>
  <c r="AQ365" i="1"/>
  <c r="AQ361" i="1"/>
  <c r="AQ357" i="1"/>
  <c r="AQ353" i="1"/>
  <c r="AQ345" i="1"/>
  <c r="AQ341" i="1"/>
  <c r="AQ337" i="1"/>
  <c r="AQ333" i="1"/>
  <c r="AQ329" i="1"/>
  <c r="AQ325" i="1"/>
  <c r="AQ321" i="1"/>
  <c r="AQ313" i="1"/>
  <c r="AQ309" i="1"/>
  <c r="AQ305" i="1"/>
  <c r="AQ301" i="1"/>
  <c r="BB1292" i="1"/>
  <c r="BB1288" i="1"/>
  <c r="BB1284" i="1"/>
  <c r="BB1280" i="1"/>
  <c r="BB1276" i="1"/>
  <c r="BB1272" i="1"/>
  <c r="BB1268" i="1"/>
  <c r="BB1264" i="1"/>
  <c r="BB1260" i="1"/>
  <c r="BB1256" i="1"/>
  <c r="BB1248" i="1"/>
  <c r="BB1244" i="1"/>
  <c r="BB1240" i="1"/>
  <c r="BB1236" i="1"/>
  <c r="BB1232" i="1"/>
  <c r="BB1228" i="1"/>
  <c r="BB1224" i="1"/>
  <c r="BB1220" i="1"/>
  <c r="BB1216" i="1"/>
  <c r="BB1212" i="1"/>
  <c r="BB1208" i="1"/>
  <c r="BB1200" i="1"/>
  <c r="BB1196" i="1"/>
  <c r="BB1192" i="1"/>
  <c r="BB1188" i="1"/>
  <c r="BB1184" i="1"/>
  <c r="BB1180" i="1"/>
  <c r="BB1176" i="1"/>
  <c r="BB1172" i="1"/>
  <c r="BB1168" i="1"/>
  <c r="BB1164" i="1"/>
  <c r="BB1160" i="1"/>
  <c r="BB1156" i="1"/>
  <c r="BB1152" i="1"/>
  <c r="BB1148" i="1"/>
  <c r="BB1144" i="1"/>
  <c r="BB1140" i="1"/>
  <c r="BB1136" i="1"/>
  <c r="BB1132" i="1"/>
  <c r="BB1128" i="1"/>
  <c r="BB1124" i="1"/>
  <c r="BB1120" i="1"/>
  <c r="BB1116" i="1"/>
  <c r="BB1112" i="1"/>
  <c r="BB1108" i="1"/>
  <c r="BB1104" i="1"/>
  <c r="BB1100" i="1"/>
  <c r="BB1092" i="1"/>
  <c r="BB1088" i="1"/>
  <c r="BB1084" i="1"/>
  <c r="BB1080" i="1"/>
  <c r="BB1076" i="1"/>
  <c r="BB1072" i="1"/>
  <c r="BB1068" i="1"/>
  <c r="BB1064" i="1"/>
  <c r="BB1060" i="1"/>
  <c r="BB1056" i="1"/>
  <c r="BB1052" i="1"/>
  <c r="BB1048" i="1"/>
  <c r="BB1044" i="1"/>
  <c r="BB1040" i="1"/>
  <c r="BB1036" i="1"/>
  <c r="BB1032" i="1"/>
  <c r="BB1028" i="1"/>
  <c r="BB1024" i="1"/>
  <c r="BB1020" i="1"/>
  <c r="BB1016" i="1"/>
  <c r="BB1012" i="1"/>
  <c r="BB1008" i="1"/>
  <c r="BB1004" i="1"/>
  <c r="BB1000" i="1"/>
  <c r="BB996" i="1"/>
  <c r="BB992" i="1"/>
  <c r="BB988" i="1"/>
  <c r="BB984" i="1"/>
  <c r="BB980" i="1"/>
  <c r="BB976" i="1"/>
  <c r="BB972" i="1"/>
  <c r="BB964" i="1"/>
  <c r="BB960" i="1"/>
  <c r="BB956" i="1"/>
  <c r="BB952" i="1"/>
  <c r="BB948" i="1"/>
  <c r="BB944" i="1"/>
  <c r="BB940" i="1"/>
  <c r="BB936" i="1"/>
  <c r="BB932" i="1"/>
  <c r="BB928" i="1"/>
  <c r="BB924" i="1"/>
  <c r="BB920" i="1"/>
  <c r="BB916" i="1"/>
  <c r="BB912" i="1"/>
  <c r="BB908" i="1"/>
  <c r="BB904" i="1"/>
  <c r="BB900" i="1"/>
  <c r="BB896" i="1"/>
  <c r="BB892" i="1"/>
  <c r="BB884" i="1"/>
  <c r="BB880" i="1"/>
  <c r="BB876" i="1"/>
  <c r="BB872" i="1"/>
  <c r="BB868" i="1"/>
  <c r="BB864" i="1"/>
  <c r="BB860" i="1"/>
  <c r="BB856" i="1"/>
  <c r="BB852" i="1"/>
  <c r="BB848" i="1"/>
  <c r="BB844" i="1"/>
  <c r="BB840" i="1"/>
  <c r="BB836" i="1"/>
  <c r="BB832" i="1"/>
  <c r="BB828" i="1"/>
  <c r="BB824" i="1"/>
  <c r="BB820" i="1"/>
  <c r="BB816" i="1"/>
  <c r="BB812" i="1"/>
  <c r="BB808" i="1"/>
  <c r="BB804" i="1"/>
  <c r="BB800" i="1"/>
  <c r="BB796" i="1"/>
  <c r="BB792" i="1"/>
  <c r="BB788" i="1"/>
  <c r="BB784" i="1"/>
  <c r="BB780" i="1"/>
  <c r="BB776" i="1"/>
  <c r="BB772" i="1"/>
  <c r="BB768" i="1"/>
  <c r="BB764" i="1"/>
  <c r="BB760" i="1"/>
  <c r="BB756" i="1"/>
  <c r="BB752" i="1"/>
  <c r="BB748" i="1"/>
  <c r="BB744" i="1"/>
  <c r="BB740" i="1"/>
  <c r="BB736" i="1"/>
  <c r="BB732" i="1"/>
  <c r="BB728" i="1"/>
  <c r="BB724" i="1"/>
  <c r="BB720" i="1"/>
  <c r="BB712" i="1"/>
  <c r="BB708" i="1"/>
  <c r="BB704" i="1"/>
  <c r="BB700" i="1"/>
  <c r="BB696" i="1"/>
  <c r="BB692" i="1"/>
  <c r="BB688" i="1"/>
  <c r="BB684" i="1"/>
  <c r="BB680" i="1"/>
  <c r="BB676" i="1"/>
  <c r="BB672" i="1"/>
  <c r="BB668" i="1"/>
  <c r="BB664" i="1"/>
  <c r="BB660" i="1"/>
  <c r="BB656" i="1"/>
  <c r="BB652" i="1"/>
  <c r="BB648" i="1"/>
  <c r="BB644" i="1"/>
  <c r="BB244" i="1"/>
  <c r="AQ356" i="1"/>
  <c r="AQ352" i="1"/>
  <c r="AQ348" i="1"/>
  <c r="AQ344" i="1"/>
  <c r="AQ340" i="1"/>
  <c r="AQ336" i="1"/>
  <c r="AQ332" i="1"/>
  <c r="AQ328" i="1"/>
  <c r="AQ324" i="1"/>
  <c r="AQ320" i="1"/>
  <c r="AQ312" i="1"/>
  <c r="AQ308" i="1"/>
  <c r="AQ304" i="1"/>
  <c r="AQ300" i="1"/>
  <c r="AQ296" i="1"/>
  <c r="AQ292" i="1"/>
  <c r="AQ288" i="1"/>
  <c r="AQ284" i="1"/>
  <c r="AQ280" i="1"/>
  <c r="AQ276" i="1"/>
  <c r="AQ272" i="1"/>
  <c r="AQ264" i="1"/>
  <c r="AQ260" i="1"/>
  <c r="AQ256" i="1"/>
  <c r="AQ252" i="1"/>
  <c r="AQ248" i="1"/>
  <c r="AQ244" i="1"/>
  <c r="AQ240" i="1"/>
  <c r="AQ236" i="1"/>
  <c r="AQ232" i="1"/>
  <c r="AQ228" i="1"/>
  <c r="AQ224" i="1"/>
  <c r="AQ220" i="1"/>
  <c r="AQ216" i="1"/>
  <c r="AQ212" i="1"/>
  <c r="AQ208" i="1"/>
  <c r="AQ204" i="1"/>
  <c r="AQ200" i="1"/>
  <c r="AQ196" i="1"/>
  <c r="AQ184" i="1"/>
  <c r="AQ180" i="1"/>
  <c r="AQ176" i="1"/>
  <c r="AQ172" i="1"/>
  <c r="AQ168" i="1"/>
  <c r="AQ164" i="1"/>
  <c r="AQ160" i="1"/>
  <c r="AQ156" i="1"/>
  <c r="AQ152" i="1"/>
  <c r="AQ148" i="1"/>
  <c r="AQ144" i="1"/>
  <c r="AQ140" i="1"/>
  <c r="AQ136" i="1"/>
  <c r="AQ132" i="1"/>
  <c r="AQ128" i="1"/>
  <c r="AQ124" i="1"/>
  <c r="AQ120" i="1"/>
  <c r="AQ116" i="1"/>
  <c r="AQ112" i="1"/>
  <c r="AQ108" i="1"/>
  <c r="AQ104" i="1"/>
  <c r="AQ100" i="1"/>
  <c r="AQ96" i="1"/>
  <c r="AQ92" i="1"/>
  <c r="AQ88" i="1"/>
  <c r="AQ84" i="1"/>
  <c r="AQ80" i="1"/>
  <c r="AQ76" i="1"/>
  <c r="AQ72" i="1"/>
  <c r="AQ68" i="1"/>
  <c r="AQ64" i="1"/>
  <c r="AQ60" i="1"/>
  <c r="AQ56" i="1"/>
  <c r="AQ52" i="1"/>
  <c r="AQ48" i="1"/>
  <c r="AQ44" i="1"/>
  <c r="AQ40" i="1"/>
  <c r="BB898" i="1"/>
  <c r="BB894" i="1"/>
  <c r="BB890" i="1"/>
  <c r="BB886" i="1"/>
  <c r="BB878" i="1"/>
  <c r="BB874" i="1"/>
  <c r="BB870" i="1"/>
  <c r="BB866" i="1"/>
  <c r="BB862" i="1"/>
  <c r="BB854" i="1"/>
  <c r="BB850" i="1"/>
  <c r="BB846" i="1"/>
  <c r="BB842" i="1"/>
  <c r="BB838" i="1"/>
  <c r="BB834" i="1"/>
  <c r="BB830" i="1"/>
  <c r="BB826" i="1"/>
  <c r="BB822" i="1"/>
  <c r="BB818" i="1"/>
  <c r="BB814" i="1"/>
  <c r="BB810" i="1"/>
  <c r="BB806" i="1"/>
  <c r="BB802" i="1"/>
  <c r="BB798" i="1"/>
  <c r="BB790" i="1"/>
  <c r="BB786" i="1"/>
  <c r="BB782" i="1"/>
  <c r="BB778" i="1"/>
  <c r="BB774" i="1"/>
  <c r="BB770" i="1"/>
  <c r="BB766" i="1"/>
  <c r="BB762" i="1"/>
  <c r="BB758" i="1"/>
  <c r="BB754" i="1"/>
  <c r="BB750" i="1"/>
  <c r="BB746" i="1"/>
  <c r="BB742" i="1"/>
  <c r="BB738" i="1"/>
  <c r="BB734" i="1"/>
  <c r="BB730" i="1"/>
  <c r="BB726" i="1"/>
  <c r="BB722" i="1"/>
  <c r="BB718" i="1"/>
  <c r="BB714" i="1"/>
  <c r="BB710" i="1"/>
  <c r="BB706" i="1"/>
  <c r="BB702" i="1"/>
  <c r="BB694" i="1"/>
  <c r="BB690" i="1"/>
  <c r="BB686" i="1"/>
  <c r="BB682" i="1"/>
  <c r="BB678" i="1"/>
  <c r="BB674" i="1"/>
  <c r="BB670" i="1"/>
  <c r="BB666" i="1"/>
  <c r="BB662" i="1"/>
  <c r="BB658" i="1"/>
  <c r="BB654" i="1"/>
  <c r="BB650" i="1"/>
  <c r="BB646" i="1"/>
  <c r="BB642" i="1"/>
  <c r="BB638" i="1"/>
  <c r="BB634" i="1"/>
  <c r="BB630" i="1"/>
  <c r="BB626" i="1"/>
  <c r="BB622" i="1"/>
  <c r="BB618" i="1"/>
  <c r="BB614" i="1"/>
  <c r="BB610" i="1"/>
  <c r="BB606" i="1"/>
  <c r="BB602" i="1"/>
  <c r="BB598" i="1"/>
  <c r="BB594" i="1"/>
  <c r="BB590" i="1"/>
  <c r="BB586" i="1"/>
  <c r="BB582" i="1"/>
  <c r="BB578" i="1"/>
  <c r="BB574" i="1"/>
  <c r="BB570" i="1"/>
  <c r="BB566" i="1"/>
  <c r="BB562" i="1"/>
  <c r="BB558" i="1"/>
  <c r="BB554" i="1"/>
  <c r="BB550" i="1"/>
  <c r="BB546" i="1"/>
  <c r="BB542" i="1"/>
  <c r="BB538" i="1"/>
  <c r="BB534" i="1"/>
  <c r="BB530" i="1"/>
  <c r="BB526" i="1"/>
  <c r="BB522" i="1"/>
  <c r="BB518" i="1"/>
  <c r="BB514" i="1"/>
  <c r="BB510" i="1"/>
  <c r="BB506" i="1"/>
  <c r="BB502" i="1"/>
  <c r="BB498" i="1"/>
  <c r="BB494" i="1"/>
  <c r="BB490" i="1"/>
  <c r="BB486" i="1"/>
  <c r="BB482" i="1"/>
  <c r="BB478" i="1"/>
  <c r="BB474" i="1"/>
  <c r="BB470" i="1"/>
  <c r="BB466" i="1"/>
  <c r="BB462" i="1"/>
  <c r="BB458" i="1"/>
  <c r="BB454" i="1"/>
  <c r="BB450" i="1"/>
  <c r="BB446" i="1"/>
  <c r="BB442" i="1"/>
  <c r="BB438" i="1"/>
  <c r="BB434" i="1"/>
  <c r="BB430" i="1"/>
  <c r="BB422" i="1"/>
  <c r="BB418" i="1"/>
  <c r="BB414" i="1"/>
  <c r="BB410" i="1"/>
  <c r="BB406" i="1"/>
  <c r="BB402" i="1"/>
  <c r="BB398" i="1"/>
  <c r="BB394" i="1"/>
  <c r="BB390" i="1"/>
  <c r="BB386" i="1"/>
  <c r="BB378" i="1"/>
  <c r="BB374" i="1"/>
  <c r="BB370" i="1"/>
  <c r="BB366" i="1"/>
  <c r="BB362" i="1"/>
  <c r="BB358" i="1"/>
  <c r="BB354" i="1"/>
  <c r="BB350" i="1"/>
  <c r="BB346" i="1"/>
  <c r="BB334" i="1"/>
  <c r="BB330" i="1"/>
  <c r="BB266" i="1"/>
  <c r="BB126" i="1"/>
  <c r="BB106" i="1"/>
  <c r="BB78" i="1"/>
  <c r="BB54" i="1"/>
  <c r="BB50" i="1"/>
  <c r="AQ297" i="1"/>
  <c r="AQ293" i="1"/>
  <c r="AQ289" i="1"/>
  <c r="AQ285" i="1"/>
  <c r="AQ281" i="1"/>
  <c r="AQ273" i="1"/>
  <c r="AQ269" i="1"/>
  <c r="AQ265" i="1"/>
  <c r="AQ261" i="1"/>
  <c r="AQ257" i="1"/>
  <c r="AQ253" i="1"/>
  <c r="AQ249" i="1"/>
  <c r="AQ245" i="1"/>
  <c r="AQ241" i="1"/>
  <c r="AQ233" i="1"/>
  <c r="AQ229" i="1"/>
  <c r="AQ225" i="1"/>
  <c r="AQ221" i="1"/>
  <c r="AQ217" i="1"/>
  <c r="AQ213" i="1"/>
  <c r="AQ209" i="1"/>
  <c r="AQ205" i="1"/>
  <c r="AQ201" i="1"/>
  <c r="AQ193" i="1"/>
  <c r="AQ189" i="1"/>
  <c r="AQ185" i="1"/>
  <c r="AQ181" i="1"/>
  <c r="AQ177" i="1"/>
  <c r="AQ173" i="1"/>
  <c r="AQ169" i="1"/>
  <c r="AQ165" i="1"/>
  <c r="AQ161" i="1"/>
  <c r="AQ157" i="1"/>
  <c r="AQ153" i="1"/>
  <c r="AQ145" i="1"/>
  <c r="AQ141" i="1"/>
  <c r="AQ137" i="1"/>
  <c r="AQ133" i="1"/>
  <c r="AQ129" i="1"/>
  <c r="AQ125" i="1"/>
  <c r="BB640" i="1"/>
  <c r="BB636" i="1"/>
  <c r="BB632" i="1"/>
  <c r="BB628" i="1"/>
  <c r="BB624" i="1"/>
  <c r="BB620" i="1"/>
  <c r="BB616" i="1"/>
  <c r="BB612" i="1"/>
  <c r="BB608" i="1"/>
  <c r="BB604" i="1"/>
  <c r="BB600" i="1"/>
  <c r="BB596" i="1"/>
  <c r="BB592" i="1"/>
  <c r="BB588" i="1"/>
  <c r="BB584" i="1"/>
  <c r="BB576" i="1"/>
  <c r="BB572" i="1"/>
  <c r="BB568" i="1"/>
  <c r="BB564" i="1"/>
  <c r="BB560" i="1"/>
  <c r="BB556" i="1"/>
  <c r="BB552" i="1"/>
  <c r="BB548" i="1"/>
  <c r="BB544" i="1"/>
  <c r="BB540" i="1"/>
  <c r="BB536" i="1"/>
  <c r="BB532" i="1"/>
  <c r="BB528" i="1"/>
  <c r="BB524" i="1"/>
  <c r="BB520" i="1"/>
  <c r="BB516" i="1"/>
  <c r="BB512" i="1"/>
  <c r="BB508" i="1"/>
  <c r="BB504" i="1"/>
  <c r="BB500" i="1"/>
  <c r="BB496" i="1"/>
  <c r="BB492" i="1"/>
  <c r="BB488" i="1"/>
  <c r="BB484" i="1"/>
  <c r="BB480" i="1"/>
  <c r="BB476" i="1"/>
  <c r="BB472" i="1"/>
  <c r="BB468" i="1"/>
  <c r="BB464" i="1"/>
  <c r="BB456" i="1"/>
  <c r="BB452" i="1"/>
  <c r="BB448" i="1"/>
  <c r="BB444" i="1"/>
  <c r="BB440" i="1"/>
  <c r="BB436" i="1"/>
  <c r="BB432" i="1"/>
  <c r="BB428" i="1"/>
  <c r="BB424" i="1"/>
  <c r="BB420" i="1"/>
  <c r="BB416" i="1"/>
  <c r="BB412" i="1"/>
  <c r="BB408" i="1"/>
  <c r="BB404" i="1"/>
  <c r="BB400" i="1"/>
  <c r="BB396" i="1"/>
  <c r="BB392" i="1"/>
  <c r="BB388" i="1"/>
  <c r="BB384" i="1"/>
  <c r="BB380" i="1"/>
  <c r="BB376" i="1"/>
  <c r="BB372" i="1"/>
  <c r="BB368" i="1"/>
  <c r="BB364" i="1"/>
  <c r="BB360" i="1"/>
  <c r="BB356" i="1"/>
  <c r="BB352" i="1"/>
  <c r="BB348" i="1"/>
  <c r="BB344" i="1"/>
  <c r="BB340" i="1"/>
  <c r="BB336" i="1"/>
  <c r="BB332" i="1"/>
  <c r="BB328" i="1"/>
  <c r="BB320" i="1"/>
  <c r="BB316" i="1"/>
  <c r="BB312" i="1"/>
  <c r="BB304" i="1"/>
  <c r="BB300" i="1"/>
  <c r="BB296" i="1"/>
  <c r="BB292" i="1"/>
  <c r="BB288" i="1"/>
  <c r="BB284" i="1"/>
  <c r="BB280" i="1"/>
  <c r="BB276" i="1"/>
  <c r="BB272" i="1"/>
  <c r="BB268" i="1"/>
  <c r="BB264" i="1"/>
  <c r="BB260" i="1"/>
  <c r="BB256" i="1"/>
  <c r="BB252" i="1"/>
  <c r="BB248" i="1"/>
  <c r="BB240" i="1"/>
  <c r="BB236" i="1"/>
  <c r="BB232" i="1"/>
  <c r="BB228" i="1"/>
  <c r="BB224" i="1"/>
  <c r="BB220" i="1"/>
  <c r="BB216" i="1"/>
  <c r="BB212" i="1"/>
  <c r="BB208" i="1"/>
  <c r="BB204" i="1"/>
  <c r="BB200" i="1"/>
  <c r="BB196" i="1"/>
  <c r="BB192" i="1"/>
  <c r="BB188" i="1"/>
  <c r="BB184" i="1"/>
  <c r="BB180" i="1"/>
  <c r="BB176" i="1"/>
  <c r="BB172" i="1"/>
  <c r="BB168" i="1"/>
  <c r="BB164" i="1"/>
  <c r="BB160" i="1"/>
  <c r="BB156" i="1"/>
  <c r="BB152" i="1"/>
  <c r="AQ121" i="1"/>
  <c r="AQ117" i="1"/>
  <c r="AQ113" i="1"/>
  <c r="AQ105" i="1"/>
  <c r="AQ101" i="1"/>
  <c r="AQ97" i="1"/>
  <c r="AQ93" i="1"/>
  <c r="AQ89" i="1"/>
  <c r="AQ85" i="1"/>
  <c r="AQ81" i="1"/>
  <c r="AQ77" i="1"/>
  <c r="AQ73" i="1"/>
  <c r="AQ65" i="1"/>
  <c r="AQ61" i="1"/>
  <c r="AQ57" i="1"/>
  <c r="AQ53" i="1"/>
  <c r="AQ49" i="1"/>
  <c r="AQ45" i="1"/>
  <c r="AQ41" i="1"/>
  <c r="AQ37" i="1"/>
  <c r="AQ33" i="1"/>
  <c r="AQ29" i="1"/>
  <c r="AQ25" i="1"/>
  <c r="AQ21" i="1"/>
  <c r="AQ17" i="1"/>
  <c r="AQ36" i="1"/>
  <c r="AQ32" i="1"/>
  <c r="AQ28" i="1"/>
  <c r="AQ24" i="1"/>
  <c r="AQ20" i="1"/>
  <c r="AQ16" i="1"/>
  <c r="BB699" i="1"/>
  <c r="BB691" i="1"/>
  <c r="BB683" i="1"/>
  <c r="BB675" i="1"/>
  <c r="BB667" i="1"/>
  <c r="BB659" i="1"/>
  <c r="BB651" i="1"/>
  <c r="BB643" i="1"/>
  <c r="BB635" i="1"/>
  <c r="BB627" i="1"/>
  <c r="BB619" i="1"/>
  <c r="BB611" i="1"/>
  <c r="BB603" i="1"/>
  <c r="BB595" i="1"/>
  <c r="BB587" i="1"/>
  <c r="BB579" i="1"/>
  <c r="BB575" i="1"/>
  <c r="BB571" i="1"/>
  <c r="BB567" i="1"/>
  <c r="BB563" i="1"/>
  <c r="BB559" i="1"/>
  <c r="BB555" i="1"/>
  <c r="BB551" i="1"/>
  <c r="BB547" i="1"/>
  <c r="BB543" i="1"/>
  <c r="BB539" i="1"/>
  <c r="BB531" i="1"/>
  <c r="BB527" i="1"/>
  <c r="BB523" i="1"/>
  <c r="BB519" i="1"/>
  <c r="BB515" i="1"/>
  <c r="BB511" i="1"/>
  <c r="BB507" i="1"/>
  <c r="BB503" i="1"/>
  <c r="BB499" i="1"/>
  <c r="BB495" i="1"/>
  <c r="BB491" i="1"/>
  <c r="BB487" i="1"/>
  <c r="BB483" i="1"/>
  <c r="BB479" i="1"/>
  <c r="BB475" i="1"/>
  <c r="BB471" i="1"/>
  <c r="BB467" i="1"/>
  <c r="BB463" i="1"/>
  <c r="BB459" i="1"/>
  <c r="BB455" i="1"/>
  <c r="BB451" i="1"/>
  <c r="BB443" i="1"/>
  <c r="BB439" i="1"/>
  <c r="BB435" i="1"/>
  <c r="BB431" i="1"/>
  <c r="BB427" i="1"/>
  <c r="BB419" i="1"/>
  <c r="BB415" i="1"/>
  <c r="BB411" i="1"/>
  <c r="BB407" i="1"/>
  <c r="BB403" i="1"/>
  <c r="BB399" i="1"/>
  <c r="BB395" i="1"/>
  <c r="BB391" i="1"/>
  <c r="BB387" i="1"/>
  <c r="BB383" i="1"/>
  <c r="BB379" i="1"/>
  <c r="BB375" i="1"/>
  <c r="BB371" i="1"/>
  <c r="BB367" i="1"/>
  <c r="BB363" i="1"/>
  <c r="BB359" i="1"/>
  <c r="BB355" i="1"/>
  <c r="BB351" i="1"/>
  <c r="BB347" i="1"/>
  <c r="BB343" i="1"/>
  <c r="BB339" i="1"/>
  <c r="BB335" i="1"/>
  <c r="BB331" i="1"/>
  <c r="BB327" i="1"/>
  <c r="BB323" i="1"/>
  <c r="BB319" i="1"/>
  <c r="BB315" i="1"/>
  <c r="BB311" i="1"/>
  <c r="BB307" i="1"/>
  <c r="BB303" i="1"/>
  <c r="BB299" i="1"/>
  <c r="BB295" i="1"/>
  <c r="BB291" i="1"/>
  <c r="BB287" i="1"/>
  <c r="BB283" i="1"/>
  <c r="BB279" i="1"/>
  <c r="BB275" i="1"/>
  <c r="BB271" i="1"/>
  <c r="BB267" i="1"/>
  <c r="BB263" i="1"/>
  <c r="BB259" i="1"/>
  <c r="BB255" i="1"/>
  <c r="BB251" i="1"/>
  <c r="BB247" i="1"/>
  <c r="BB243" i="1"/>
  <c r="BB239" i="1"/>
  <c r="BB235" i="1"/>
  <c r="BB231" i="1"/>
  <c r="BB227" i="1"/>
  <c r="BB223" i="1"/>
  <c r="BB219" i="1"/>
  <c r="BB211" i="1"/>
  <c r="BB207" i="1"/>
  <c r="BB203" i="1"/>
  <c r="BB199" i="1"/>
  <c r="BB195" i="1"/>
  <c r="BB191" i="1"/>
  <c r="BB187" i="1"/>
  <c r="BB183" i="1"/>
  <c r="BB179" i="1"/>
  <c r="BB175" i="1"/>
  <c r="BB171" i="1"/>
  <c r="BB163" i="1"/>
  <c r="BB159" i="1"/>
  <c r="BB155" i="1"/>
  <c r="BB151" i="1"/>
  <c r="BB147" i="1"/>
  <c r="BB139" i="1"/>
  <c r="BB135" i="1"/>
  <c r="BB131" i="1"/>
  <c r="BB123" i="1"/>
  <c r="BB119" i="1"/>
  <c r="BB115" i="1"/>
  <c r="BB111" i="1"/>
  <c r="BB107" i="1"/>
  <c r="BB103" i="1"/>
  <c r="BB99" i="1"/>
  <c r="BB95" i="1"/>
  <c r="BB91" i="1"/>
  <c r="BB87" i="1"/>
  <c r="BB83" i="1"/>
  <c r="BB79" i="1"/>
  <c r="BB75" i="1"/>
  <c r="BB71" i="1"/>
  <c r="BB67" i="1"/>
  <c r="BB63" i="1"/>
  <c r="BB59" i="1"/>
  <c r="BB55" i="1"/>
  <c r="BB51" i="1"/>
  <c r="BB47" i="1"/>
  <c r="BB43" i="1"/>
  <c r="BB39" i="1"/>
  <c r="BB35" i="1"/>
  <c r="BB31" i="1"/>
  <c r="BB27" i="1"/>
  <c r="BB23" i="1"/>
  <c r="BB19" i="1"/>
  <c r="AQ119" i="1"/>
  <c r="AQ115" i="1"/>
  <c r="AQ111" i="1"/>
  <c r="AQ103" i="1"/>
  <c r="AQ99" i="1"/>
  <c r="AQ95" i="1"/>
  <c r="AQ83" i="1"/>
  <c r="AQ79" i="1"/>
  <c r="AQ71" i="1"/>
  <c r="AQ67" i="1"/>
  <c r="AQ59" i="1"/>
  <c r="AQ55" i="1"/>
  <c r="AQ51" i="1"/>
  <c r="AQ43" i="1"/>
  <c r="AQ31" i="1"/>
  <c r="AQ27" i="1"/>
  <c r="AQ19" i="1"/>
  <c r="BB342" i="1"/>
  <c r="BB338" i="1"/>
  <c r="BB326" i="1"/>
  <c r="BB322" i="1"/>
  <c r="BB318" i="1"/>
  <c r="BB314" i="1"/>
  <c r="BB310" i="1"/>
  <c r="BB306" i="1"/>
  <c r="BB302" i="1"/>
  <c r="BB298" i="1"/>
  <c r="BB294" i="1"/>
  <c r="BB286" i="1"/>
  <c r="BB278" i="1"/>
  <c r="BB274" i="1"/>
  <c r="BB270" i="1"/>
  <c r="BB262" i="1"/>
  <c r="BB258" i="1"/>
  <c r="BB254" i="1"/>
  <c r="BB250" i="1"/>
  <c r="BB246" i="1"/>
  <c r="BB242" i="1"/>
  <c r="BB238" i="1"/>
  <c r="BB234" i="1"/>
  <c r="BB226" i="1"/>
  <c r="BB222" i="1"/>
  <c r="BB218" i="1"/>
  <c r="BB210" i="1"/>
  <c r="BB206" i="1"/>
  <c r="BB202" i="1"/>
  <c r="BB198" i="1"/>
  <c r="BB194" i="1"/>
  <c r="BB190" i="1"/>
  <c r="BB186" i="1"/>
  <c r="BB182" i="1"/>
  <c r="BB178" i="1"/>
  <c r="BB174" i="1"/>
  <c r="BB166" i="1"/>
  <c r="BB162" i="1"/>
  <c r="BB158" i="1"/>
  <c r="BB154" i="1"/>
  <c r="BB150" i="1"/>
  <c r="BB146" i="1"/>
  <c r="BB142" i="1"/>
  <c r="BB138" i="1"/>
  <c r="BB134" i="1"/>
  <c r="BB130" i="1"/>
  <c r="BB122" i="1"/>
  <c r="BB118" i="1"/>
  <c r="BB114" i="1"/>
  <c r="BB110" i="1"/>
  <c r="BB102" i="1"/>
  <c r="BB94" i="1"/>
  <c r="BB90" i="1"/>
  <c r="BB86" i="1"/>
  <c r="BB82" i="1"/>
  <c r="BB74" i="1"/>
  <c r="BB70" i="1"/>
  <c r="BB66" i="1"/>
  <c r="BB58" i="1"/>
  <c r="BB46" i="1"/>
  <c r="BB42" i="1"/>
  <c r="BB38" i="1"/>
  <c r="BB34" i="1"/>
  <c r="BB30" i="1"/>
  <c r="BB26" i="1"/>
  <c r="BB22" i="1"/>
  <c r="BB18" i="1"/>
  <c r="BB301" i="1"/>
  <c r="BB293" i="1"/>
  <c r="BB285" i="1"/>
  <c r="BB277" i="1"/>
  <c r="BB269" i="1"/>
  <c r="BB261" i="1"/>
  <c r="BB253" i="1"/>
  <c r="BB245" i="1"/>
  <c r="BB237" i="1"/>
  <c r="BB229" i="1"/>
  <c r="BB221" i="1"/>
  <c r="BB213" i="1"/>
  <c r="BB205" i="1"/>
  <c r="BB197" i="1"/>
  <c r="BB189" i="1"/>
  <c r="BB181" i="1"/>
  <c r="BB173" i="1"/>
  <c r="BB165" i="1"/>
  <c r="BB157" i="1"/>
  <c r="BB149" i="1"/>
  <c r="BB141" i="1"/>
  <c r="BB133" i="1"/>
  <c r="BB117" i="1"/>
  <c r="BB109" i="1"/>
  <c r="BB93" i="1"/>
  <c r="BB85" i="1"/>
  <c r="BB77" i="1"/>
  <c r="BB69" i="1"/>
  <c r="BB53" i="1"/>
  <c r="BB45" i="1"/>
  <c r="BB37" i="1"/>
  <c r="BB29" i="1"/>
  <c r="BB21" i="1"/>
  <c r="BB148" i="1"/>
  <c r="BB144" i="1"/>
  <c r="BB140" i="1"/>
  <c r="BB136" i="1"/>
  <c r="BB132" i="1"/>
  <c r="BB128" i="1"/>
  <c r="BB124" i="1"/>
  <c r="BB120" i="1"/>
  <c r="BB116" i="1"/>
  <c r="BB112" i="1"/>
  <c r="BB108" i="1"/>
  <c r="BB104" i="1"/>
  <c r="BB100" i="1"/>
  <c r="BB96" i="1"/>
  <c r="BB92" i="1"/>
  <c r="BB88" i="1"/>
  <c r="BB84" i="1"/>
  <c r="BB80" i="1"/>
  <c r="BB76" i="1"/>
  <c r="BB72" i="1"/>
  <c r="BB68" i="1"/>
  <c r="BB64" i="1"/>
  <c r="BB60" i="1"/>
  <c r="BB56" i="1"/>
  <c r="BB48" i="1"/>
  <c r="BB44" i="1"/>
  <c r="BB40" i="1"/>
  <c r="BB36" i="1"/>
  <c r="BB32" i="1"/>
  <c r="BB28" i="1"/>
  <c r="BB24" i="1"/>
  <c r="BB20" i="1"/>
  <c r="BB16" i="1"/>
  <c r="BB15" i="1"/>
  <c r="BB9" i="1" l="1"/>
  <c r="CC16" i="1"/>
  <c r="CC17" i="1"/>
  <c r="CC18" i="1"/>
  <c r="CC20" i="1"/>
  <c r="CC21" i="1"/>
  <c r="CC15" i="1"/>
  <c r="CC22" i="1"/>
  <c r="CC23" i="1"/>
  <c r="CC24" i="1"/>
  <c r="CC25" i="1"/>
  <c r="CC26" i="1"/>
  <c r="CC27" i="1"/>
  <c r="CC28" i="1"/>
  <c r="CC29" i="1"/>
  <c r="CC30" i="1"/>
  <c r="CC31" i="1"/>
  <c r="CC32" i="1"/>
  <c r="CC33" i="1"/>
  <c r="CC34" i="1"/>
  <c r="CC35" i="1"/>
  <c r="CC36" i="1"/>
  <c r="CC37" i="1"/>
  <c r="CC38" i="1"/>
  <c r="CC39" i="1"/>
  <c r="CC40" i="1"/>
  <c r="CC41" i="1"/>
  <c r="CC42" i="1"/>
  <c r="CC43" i="1"/>
  <c r="CC44" i="1"/>
  <c r="CC45" i="1"/>
  <c r="CC46" i="1"/>
  <c r="CC47" i="1"/>
  <c r="CC48" i="1"/>
  <c r="CC49" i="1"/>
  <c r="CC50" i="1"/>
  <c r="CC51" i="1"/>
  <c r="CC52" i="1"/>
  <c r="CC53" i="1"/>
  <c r="CC54" i="1"/>
  <c r="CC58" i="1"/>
  <c r="CC59" i="1"/>
  <c r="CC60" i="1"/>
  <c r="CC61" i="1"/>
  <c r="CC62" i="1"/>
  <c r="CC63" i="1"/>
  <c r="CC64" i="1"/>
  <c r="CC65" i="1"/>
  <c r="CC66" i="1"/>
  <c r="CC67" i="1"/>
  <c r="CC68" i="1"/>
  <c r="CC69" i="1"/>
  <c r="CC70" i="1"/>
  <c r="CC71" i="1"/>
  <c r="CC72" i="1"/>
  <c r="CC73" i="1"/>
  <c r="CC74" i="1"/>
  <c r="CC75" i="1"/>
  <c r="CC76" i="1"/>
  <c r="CC77" i="1"/>
  <c r="CC78" i="1"/>
  <c r="CC79" i="1"/>
  <c r="CC80" i="1"/>
  <c r="CC81" i="1"/>
  <c r="CC82" i="1"/>
  <c r="CC83" i="1"/>
  <c r="CC90" i="1"/>
  <c r="CC91" i="1"/>
  <c r="CC92" i="1"/>
  <c r="CC93" i="1"/>
  <c r="CC94" i="1"/>
  <c r="CC95" i="1"/>
  <c r="CC96" i="1"/>
  <c r="CC97" i="1"/>
  <c r="CC98" i="1"/>
  <c r="CC99" i="1"/>
  <c r="CC100" i="1"/>
  <c r="CC101" i="1"/>
  <c r="CC102" i="1"/>
  <c r="CC103" i="1"/>
  <c r="CC104" i="1"/>
  <c r="CC105" i="1"/>
  <c r="CC106" i="1"/>
  <c r="CC107" i="1"/>
  <c r="CC108" i="1"/>
  <c r="CC109" i="1"/>
  <c r="CC110" i="1"/>
  <c r="CC111" i="1"/>
  <c r="CC112" i="1"/>
  <c r="CC113" i="1"/>
  <c r="CC114" i="1"/>
  <c r="CC115" i="1"/>
  <c r="CC116" i="1"/>
  <c r="CC117" i="1"/>
  <c r="CC118" i="1"/>
  <c r="CC119" i="1"/>
  <c r="CC120" i="1"/>
  <c r="CC121" i="1"/>
  <c r="CC122" i="1"/>
  <c r="CC123" i="1"/>
  <c r="CC124" i="1"/>
  <c r="CC125" i="1"/>
  <c r="CC126" i="1"/>
  <c r="CC127" i="1"/>
  <c r="CC128" i="1"/>
  <c r="CC129" i="1"/>
  <c r="CC130" i="1"/>
  <c r="CC131" i="1"/>
  <c r="CC132" i="1"/>
  <c r="CC133" i="1"/>
  <c r="CC143" i="1"/>
  <c r="CC144" i="1"/>
  <c r="CC145" i="1"/>
  <c r="CC146" i="1"/>
  <c r="CC147" i="1"/>
  <c r="CC148" i="1"/>
  <c r="CC149" i="1"/>
  <c r="CC150" i="1"/>
  <c r="CC151" i="1"/>
  <c r="CC152" i="1"/>
  <c r="CC153" i="1"/>
  <c r="CC154" i="1"/>
  <c r="CC155" i="1"/>
  <c r="CC156" i="1"/>
  <c r="CC157" i="1"/>
  <c r="CC158" i="1"/>
  <c r="CC160" i="1"/>
  <c r="CC161" i="1"/>
  <c r="CC162" i="1"/>
  <c r="CC163" i="1"/>
  <c r="CC164" i="1"/>
  <c r="CC165" i="1"/>
  <c r="CC166" i="1"/>
  <c r="CC167" i="1"/>
  <c r="CC168" i="1"/>
  <c r="CC169" i="1"/>
  <c r="CC170" i="1"/>
  <c r="CC171" i="1"/>
  <c r="CC172" i="1"/>
  <c r="CC173" i="1"/>
  <c r="CC174" i="1"/>
  <c r="CC175" i="1"/>
  <c r="CC176" i="1"/>
  <c r="CC177" i="1"/>
  <c r="CC178" i="1"/>
  <c r="CC179" i="1"/>
  <c r="CC180" i="1"/>
  <c r="CC181" i="1"/>
  <c r="CC184" i="1"/>
  <c r="CC185" i="1"/>
  <c r="CC186" i="1"/>
  <c r="CC187" i="1"/>
  <c r="CC188" i="1"/>
  <c r="CC189" i="1"/>
  <c r="CC190" i="1"/>
  <c r="CC191" i="1"/>
  <c r="CC192" i="1"/>
  <c r="CC193" i="1"/>
  <c r="CC194" i="1"/>
  <c r="CC195" i="1"/>
  <c r="CC196" i="1"/>
  <c r="CC197" i="1"/>
  <c r="CC198" i="1"/>
  <c r="CC199" i="1"/>
  <c r="CC200" i="1"/>
  <c r="CC201" i="1"/>
  <c r="CC202" i="1"/>
  <c r="CC203" i="1"/>
  <c r="CC204" i="1"/>
  <c r="CC205" i="1"/>
  <c r="CC206" i="1"/>
  <c r="CC207" i="1"/>
  <c r="CC208" i="1"/>
  <c r="CC209" i="1"/>
  <c r="CC210" i="1"/>
  <c r="CC211" i="1"/>
  <c r="CC212" i="1"/>
  <c r="CC213" i="1"/>
  <c r="CC214" i="1"/>
  <c r="CC215" i="1"/>
  <c r="CC216" i="1"/>
  <c r="CC217" i="1"/>
  <c r="CC218" i="1"/>
  <c r="CC219" i="1"/>
  <c r="CC220" i="1"/>
  <c r="CC221" i="1"/>
  <c r="CC222" i="1"/>
  <c r="CC223" i="1"/>
  <c r="CC224" i="1"/>
  <c r="CC225" i="1"/>
  <c r="CC226" i="1"/>
  <c r="CC227" i="1"/>
  <c r="CC228" i="1"/>
  <c r="CC229" i="1"/>
  <c r="CC230" i="1"/>
  <c r="CC231" i="1"/>
  <c r="CC232" i="1"/>
  <c r="CC233" i="1"/>
  <c r="CC234" i="1"/>
  <c r="CC235" i="1"/>
  <c r="CC236" i="1"/>
  <c r="CC237" i="1"/>
  <c r="CC238" i="1"/>
  <c r="CC239" i="1"/>
  <c r="CC240" i="1"/>
  <c r="CC241" i="1"/>
  <c r="CC242" i="1"/>
  <c r="CC243" i="1"/>
  <c r="CC244" i="1"/>
  <c r="CC245" i="1"/>
  <c r="CC246" i="1"/>
  <c r="CC247" i="1"/>
  <c r="CC248" i="1"/>
  <c r="CC249" i="1"/>
  <c r="CC250" i="1"/>
  <c r="CC251" i="1"/>
  <c r="CC252" i="1"/>
  <c r="CC253" i="1"/>
  <c r="CC254" i="1"/>
  <c r="CC255" i="1"/>
  <c r="CC256" i="1"/>
  <c r="CC257" i="1"/>
  <c r="CC258" i="1"/>
  <c r="CC259" i="1"/>
  <c r="CC260" i="1"/>
  <c r="CC261" i="1"/>
  <c r="CC262" i="1"/>
  <c r="CC263" i="1"/>
  <c r="CC264" i="1"/>
  <c r="CC265" i="1"/>
  <c r="CC266" i="1"/>
  <c r="CC267" i="1"/>
  <c r="CC268" i="1"/>
  <c r="CC269" i="1"/>
  <c r="CC270" i="1"/>
  <c r="CC271" i="1"/>
  <c r="CC272" i="1"/>
  <c r="CC273" i="1"/>
  <c r="CC274" i="1"/>
  <c r="CC275" i="1"/>
  <c r="CC276" i="1"/>
  <c r="CC277" i="1"/>
  <c r="CC278" i="1"/>
  <c r="CC279" i="1"/>
  <c r="CC280" i="1"/>
  <c r="CC281" i="1"/>
  <c r="CC282" i="1"/>
  <c r="CC283" i="1"/>
  <c r="CC284" i="1"/>
  <c r="CC285" i="1"/>
  <c r="CC286" i="1"/>
  <c r="CC287" i="1"/>
  <c r="CC289" i="1"/>
  <c r="CC290" i="1"/>
  <c r="CC291" i="1"/>
  <c r="CC292" i="1"/>
  <c r="CC293" i="1"/>
  <c r="CC294" i="1"/>
  <c r="CC295" i="1"/>
  <c r="CC296" i="1"/>
  <c r="CC297" i="1"/>
  <c r="CC298" i="1"/>
  <c r="CC299" i="1"/>
  <c r="CC301" i="1"/>
  <c r="CC302" i="1"/>
  <c r="CC303" i="1"/>
  <c r="CC304" i="1"/>
  <c r="CC305" i="1"/>
  <c r="CC306" i="1"/>
  <c r="CC307" i="1"/>
  <c r="CC308" i="1"/>
  <c r="CC309" i="1"/>
  <c r="CC310" i="1"/>
  <c r="CC311" i="1"/>
  <c r="CC312" i="1"/>
  <c r="CC313" i="1"/>
  <c r="CC314" i="1"/>
  <c r="CC315" i="1"/>
  <c r="CC316" i="1"/>
  <c r="CC317" i="1"/>
  <c r="CC318" i="1"/>
  <c r="CC319" i="1"/>
  <c r="CC320" i="1"/>
  <c r="CC321" i="1"/>
  <c r="CC322" i="1"/>
  <c r="CC323" i="1"/>
  <c r="CC324" i="1"/>
  <c r="CC325" i="1"/>
  <c r="CC326" i="1"/>
  <c r="CC327" i="1"/>
  <c r="CC328" i="1"/>
  <c r="CC329" i="1"/>
  <c r="CC330" i="1"/>
  <c r="CC331" i="1"/>
  <c r="CC332" i="1"/>
  <c r="CC333" i="1"/>
  <c r="CC334" i="1"/>
  <c r="CC335" i="1"/>
  <c r="CC336" i="1"/>
  <c r="CC337" i="1"/>
  <c r="CC338" i="1"/>
  <c r="CC339" i="1"/>
  <c r="CC340" i="1"/>
  <c r="CC341" i="1"/>
  <c r="CC342" i="1"/>
  <c r="CC343" i="1"/>
  <c r="CC344" i="1"/>
  <c r="CC345" i="1"/>
  <c r="CC346" i="1"/>
  <c r="CC347" i="1"/>
  <c r="CC348" i="1"/>
  <c r="CC349" i="1"/>
  <c r="CC350" i="1"/>
  <c r="CC351" i="1"/>
  <c r="CC352" i="1"/>
  <c r="CC353" i="1"/>
  <c r="CC355" i="1"/>
  <c r="CC356" i="1"/>
  <c r="CC357" i="1"/>
  <c r="CC358" i="1"/>
  <c r="CC359" i="1"/>
  <c r="CC360" i="1"/>
  <c r="CC361" i="1"/>
  <c r="CC362" i="1"/>
  <c r="CC363" i="1"/>
  <c r="CC364" i="1"/>
  <c r="CC365" i="1"/>
  <c r="CC366" i="1"/>
  <c r="CC370" i="1"/>
  <c r="CC371" i="1"/>
  <c r="CC372" i="1"/>
  <c r="CC373" i="1"/>
  <c r="CC374" i="1"/>
  <c r="CC375" i="1"/>
  <c r="CC376" i="1"/>
  <c r="CC377" i="1"/>
  <c r="CC378" i="1"/>
  <c r="CC379" i="1"/>
  <c r="CC380" i="1"/>
  <c r="CC381" i="1"/>
  <c r="CC382" i="1"/>
  <c r="CC383" i="1"/>
  <c r="CC384" i="1"/>
  <c r="CC385" i="1"/>
  <c r="CC386" i="1"/>
  <c r="CC390" i="1"/>
  <c r="CC391" i="1"/>
  <c r="CC392" i="1"/>
  <c r="CC393" i="1"/>
  <c r="CC394" i="1"/>
  <c r="CC395" i="1"/>
  <c r="CC403" i="1"/>
  <c r="CC404" i="1"/>
  <c r="CC405" i="1"/>
  <c r="CC406" i="1"/>
  <c r="CC407" i="1"/>
  <c r="CC408" i="1"/>
  <c r="CC409" i="1"/>
  <c r="CC410" i="1"/>
  <c r="CC411" i="1"/>
  <c r="CC412" i="1"/>
  <c r="CC413" i="1"/>
  <c r="CC414" i="1"/>
  <c r="CC415" i="1"/>
  <c r="CC416" i="1"/>
  <c r="CC418" i="1"/>
  <c r="CC419" i="1"/>
  <c r="CC420" i="1"/>
  <c r="CC421" i="1"/>
  <c r="CC422" i="1"/>
  <c r="CC423" i="1"/>
  <c r="CC424" i="1"/>
  <c r="CC425" i="1"/>
  <c r="CC426" i="1"/>
  <c r="CC427" i="1"/>
  <c r="CC428" i="1"/>
  <c r="CC429" i="1"/>
  <c r="CC430" i="1"/>
  <c r="CC431" i="1"/>
  <c r="CC432" i="1"/>
  <c r="CC433" i="1"/>
  <c r="CC434" i="1"/>
  <c r="CC435" i="1"/>
  <c r="CC436" i="1"/>
  <c r="CC437" i="1"/>
  <c r="CC438" i="1"/>
  <c r="CC439" i="1"/>
  <c r="CC440" i="1"/>
  <c r="CC441" i="1"/>
  <c r="CC442" i="1"/>
  <c r="CC443" i="1"/>
  <c r="CC444" i="1"/>
  <c r="CC445" i="1"/>
  <c r="CC446" i="1"/>
  <c r="CC447" i="1"/>
  <c r="CC448" i="1"/>
  <c r="CC449" i="1"/>
  <c r="CC450" i="1"/>
  <c r="CC451" i="1"/>
  <c r="CC452" i="1"/>
  <c r="CC453" i="1"/>
  <c r="CC454" i="1"/>
  <c r="CC455" i="1"/>
  <c r="CC456" i="1"/>
  <c r="CC457" i="1"/>
  <c r="CC458" i="1"/>
  <c r="CC459" i="1"/>
  <c r="CC461" i="1"/>
  <c r="CC462" i="1"/>
  <c r="CC463" i="1"/>
  <c r="CC464" i="1"/>
  <c r="CC465" i="1"/>
  <c r="CC466" i="1"/>
  <c r="CC467" i="1"/>
  <c r="CC468" i="1"/>
  <c r="CC469" i="1"/>
  <c r="CC470" i="1"/>
  <c r="CC471" i="1"/>
  <c r="CC472" i="1"/>
  <c r="CC473" i="1"/>
  <c r="CC474" i="1"/>
  <c r="CC475" i="1"/>
  <c r="CC476" i="1"/>
  <c r="CC483" i="1"/>
  <c r="CC484" i="1"/>
  <c r="CC485" i="1"/>
  <c r="CC486" i="1"/>
  <c r="CC487" i="1"/>
  <c r="CC488" i="1"/>
  <c r="CC489" i="1"/>
  <c r="CC490" i="1"/>
  <c r="CC491" i="1"/>
  <c r="CC492" i="1"/>
  <c r="CC493" i="1"/>
  <c r="CC494" i="1"/>
  <c r="CC495" i="1"/>
  <c r="CC496" i="1"/>
  <c r="CC497" i="1"/>
  <c r="CC498" i="1"/>
  <c r="CC499" i="1"/>
  <c r="CC500" i="1"/>
  <c r="CC501" i="1"/>
  <c r="CC502" i="1"/>
  <c r="CC503" i="1"/>
  <c r="CC504" i="1"/>
  <c r="CC505" i="1"/>
  <c r="CC506" i="1"/>
  <c r="CC507" i="1"/>
  <c r="CC508" i="1"/>
  <c r="CC509" i="1"/>
  <c r="CC510" i="1"/>
  <c r="CC511" i="1"/>
  <c r="CC512" i="1"/>
  <c r="CC513" i="1"/>
  <c r="CC514" i="1"/>
  <c r="CC515" i="1"/>
  <c r="CC516" i="1"/>
  <c r="CC517" i="1"/>
  <c r="CC518" i="1"/>
  <c r="CC519" i="1"/>
  <c r="CC520" i="1"/>
  <c r="CC521" i="1"/>
  <c r="CC522" i="1"/>
  <c r="CC523" i="1"/>
  <c r="CC524" i="1"/>
  <c r="CC525" i="1"/>
  <c r="CC526" i="1"/>
  <c r="CC527" i="1"/>
  <c r="CC528" i="1"/>
  <c r="CC529" i="1"/>
  <c r="CC530" i="1"/>
  <c r="CC531" i="1"/>
  <c r="CC532" i="1"/>
  <c r="CC533" i="1"/>
  <c r="CC534" i="1"/>
  <c r="CC535" i="1"/>
  <c r="CC536" i="1"/>
  <c r="CC537" i="1"/>
  <c r="CC538" i="1"/>
  <c r="CC539" i="1"/>
  <c r="CC547" i="1"/>
  <c r="CC548" i="1"/>
  <c r="CC549" i="1"/>
  <c r="CC550" i="1"/>
  <c r="CC551" i="1"/>
  <c r="CC552" i="1"/>
  <c r="CC553" i="1"/>
  <c r="CC554" i="1"/>
  <c r="CC555" i="1"/>
  <c r="CC556" i="1"/>
  <c r="CC557" i="1"/>
  <c r="CC558" i="1"/>
  <c r="CC559" i="1"/>
  <c r="CC560" i="1"/>
  <c r="CC561" i="1"/>
  <c r="CC562" i="1"/>
  <c r="CC563" i="1"/>
  <c r="CC564" i="1"/>
  <c r="CC565" i="1"/>
  <c r="CC566" i="1"/>
  <c r="CC567" i="1"/>
  <c r="CC568" i="1"/>
  <c r="CC569" i="1"/>
  <c r="CC570" i="1"/>
  <c r="CC571" i="1"/>
  <c r="CC572" i="1"/>
  <c r="CC573" i="1"/>
  <c r="CC574" i="1"/>
  <c r="CC575" i="1"/>
  <c r="CC576" i="1"/>
  <c r="CC577" i="1"/>
  <c r="CC578" i="1"/>
  <c r="CC579" i="1"/>
  <c r="CC580" i="1"/>
  <c r="CC581" i="1"/>
  <c r="CC582" i="1"/>
  <c r="CC583" i="1"/>
  <c r="CC584" i="1"/>
  <c r="CC585" i="1"/>
  <c r="CC586" i="1"/>
  <c r="CC587" i="1"/>
  <c r="CC588" i="1"/>
  <c r="CC589" i="1"/>
  <c r="CC590" i="1"/>
  <c r="CC591" i="1"/>
  <c r="CC592" i="1"/>
  <c r="CC593" i="1"/>
  <c r="CC594" i="1"/>
  <c r="CC595" i="1"/>
  <c r="CC596" i="1"/>
  <c r="CC597" i="1"/>
  <c r="CC598" i="1"/>
  <c r="CC599" i="1"/>
  <c r="CC600" i="1"/>
  <c r="CC601" i="1"/>
  <c r="CC602" i="1"/>
  <c r="CC603" i="1"/>
  <c r="CC604" i="1"/>
  <c r="CC605" i="1"/>
  <c r="CC606" i="1"/>
  <c r="CC607" i="1"/>
  <c r="CC608" i="1"/>
  <c r="CC609" i="1"/>
  <c r="CC615" i="1"/>
  <c r="CC616" i="1"/>
  <c r="CC617" i="1"/>
  <c r="CC618" i="1"/>
  <c r="CC619" i="1"/>
  <c r="CC620" i="1"/>
  <c r="CC621" i="1"/>
  <c r="CC622" i="1"/>
  <c r="CC623" i="1"/>
  <c r="CC624" i="1"/>
  <c r="CC625" i="1"/>
  <c r="CC626" i="1"/>
  <c r="CC627" i="1"/>
  <c r="CC628" i="1"/>
  <c r="CC629" i="1"/>
  <c r="CC630" i="1"/>
  <c r="CC631" i="1"/>
  <c r="CC632" i="1"/>
  <c r="CC638" i="1"/>
  <c r="CC639" i="1"/>
  <c r="CC640" i="1"/>
  <c r="CC641" i="1"/>
  <c r="CC642" i="1"/>
  <c r="CC643" i="1"/>
  <c r="CC644" i="1"/>
  <c r="CC645" i="1"/>
  <c r="CC646" i="1"/>
  <c r="CC647" i="1"/>
  <c r="CC648" i="1"/>
  <c r="CC649" i="1"/>
  <c r="CC650" i="1"/>
  <c r="CC651" i="1"/>
  <c r="CC652" i="1"/>
  <c r="CC653" i="1"/>
  <c r="CC654" i="1"/>
  <c r="CC655" i="1"/>
  <c r="CC656" i="1"/>
  <c r="CC663" i="1"/>
  <c r="CC664" i="1"/>
  <c r="CC665" i="1"/>
  <c r="CC666" i="1"/>
  <c r="CC667" i="1"/>
  <c r="CC668" i="1"/>
  <c r="CC669" i="1"/>
  <c r="CC670" i="1"/>
  <c r="CC671" i="1"/>
  <c r="CC672" i="1"/>
  <c r="CC673" i="1"/>
  <c r="CC674" i="1"/>
  <c r="CC675" i="1"/>
  <c r="CC676" i="1"/>
  <c r="CC677" i="1"/>
  <c r="CC680" i="1"/>
  <c r="CC681" i="1"/>
  <c r="CC682" i="1"/>
  <c r="CC683" i="1"/>
  <c r="CC684" i="1"/>
  <c r="CC685" i="1"/>
  <c r="CC686" i="1"/>
  <c r="CC687" i="1"/>
  <c r="CC688" i="1"/>
  <c r="CC689" i="1"/>
  <c r="CC690" i="1"/>
  <c r="CC691" i="1"/>
  <c r="CC692" i="1"/>
  <c r="CC693" i="1"/>
  <c r="CC694" i="1"/>
  <c r="CC695" i="1"/>
  <c r="CC696" i="1"/>
  <c r="CC697" i="1"/>
  <c r="CC698" i="1"/>
  <c r="CC699" i="1"/>
  <c r="CC700" i="1"/>
  <c r="CC701" i="1"/>
  <c r="CC702" i="1"/>
  <c r="CC703" i="1"/>
  <c r="CC704" i="1"/>
  <c r="CC705" i="1"/>
  <c r="CC706" i="1"/>
  <c r="CC707" i="1"/>
  <c r="CC708" i="1"/>
  <c r="CC709" i="1"/>
  <c r="CC710" i="1"/>
  <c r="CC711" i="1"/>
  <c r="CC712" i="1"/>
  <c r="CC713" i="1"/>
  <c r="CC714" i="1"/>
  <c r="CC715" i="1"/>
  <c r="CC716" i="1"/>
  <c r="CC717" i="1"/>
  <c r="CC718" i="1"/>
  <c r="CC719" i="1"/>
  <c r="CC720" i="1"/>
  <c r="CC721" i="1"/>
  <c r="CC722" i="1"/>
  <c r="CC729" i="1"/>
  <c r="CC730" i="1"/>
  <c r="CC731" i="1"/>
  <c r="CC732" i="1"/>
  <c r="CC733" i="1"/>
  <c r="CC735" i="1"/>
  <c r="CC736" i="1"/>
  <c r="CC737" i="1"/>
  <c r="CC738" i="1"/>
  <c r="CC739" i="1"/>
  <c r="CC740" i="1"/>
  <c r="CC741" i="1"/>
  <c r="CC742" i="1"/>
  <c r="CC743" i="1"/>
  <c r="CC744" i="1"/>
  <c r="CC745" i="1"/>
  <c r="CC746" i="1"/>
  <c r="CC747" i="1"/>
  <c r="CC748" i="1"/>
  <c r="CC749" i="1"/>
  <c r="CC750" i="1"/>
  <c r="CC751" i="1"/>
  <c r="CC753" i="1"/>
  <c r="CC754" i="1"/>
  <c r="CC755" i="1"/>
  <c r="CC756" i="1"/>
  <c r="CC757" i="1"/>
  <c r="CC758" i="1"/>
  <c r="CC759" i="1"/>
  <c r="CC760" i="1"/>
  <c r="CC761" i="1"/>
  <c r="CC762" i="1"/>
  <c r="CC763" i="1"/>
  <c r="CC764" i="1"/>
  <c r="CC765" i="1"/>
  <c r="CC766" i="1"/>
  <c r="CC767" i="1"/>
  <c r="CC768" i="1"/>
  <c r="CC784" i="1"/>
  <c r="CC785" i="1"/>
  <c r="CC786" i="1"/>
  <c r="CC787" i="1"/>
  <c r="CC788" i="1"/>
  <c r="CC789" i="1"/>
  <c r="CC790" i="1"/>
  <c r="CC791" i="1"/>
  <c r="CC792" i="1"/>
  <c r="CC793" i="1"/>
  <c r="CC794" i="1"/>
  <c r="CC795" i="1"/>
  <c r="CC796" i="1"/>
  <c r="CC797" i="1"/>
  <c r="CC798" i="1"/>
  <c r="CC799" i="1"/>
  <c r="CC800" i="1"/>
  <c r="CC801" i="1"/>
  <c r="CC802" i="1"/>
  <c r="CC803" i="1"/>
  <c r="CC804" i="1"/>
  <c r="CC805" i="1"/>
  <c r="CC806" i="1"/>
  <c r="CC807" i="1"/>
  <c r="CC808" i="1"/>
  <c r="CC809" i="1"/>
  <c r="CC810" i="1"/>
  <c r="CC811" i="1"/>
  <c r="CC812" i="1"/>
  <c r="CC813" i="1"/>
  <c r="CC814" i="1"/>
  <c r="CC815" i="1"/>
  <c r="CC816" i="1"/>
  <c r="CC817" i="1"/>
  <c r="CC818" i="1"/>
  <c r="CC819" i="1"/>
  <c r="CC820" i="1"/>
  <c r="CC821" i="1"/>
  <c r="CC822" i="1"/>
  <c r="CC823" i="1"/>
  <c r="CC824" i="1"/>
  <c r="CC825" i="1"/>
  <c r="CC826" i="1"/>
  <c r="CC827" i="1"/>
  <c r="CC828" i="1"/>
  <c r="CC829" i="1"/>
  <c r="CC830" i="1"/>
  <c r="CC831" i="1"/>
  <c r="CC832" i="1"/>
  <c r="CC833" i="1"/>
  <c r="CC834" i="1"/>
  <c r="CC835" i="1"/>
  <c r="CC836" i="1"/>
  <c r="CC837" i="1"/>
  <c r="CC838" i="1"/>
  <c r="CC839" i="1"/>
  <c r="CC840" i="1"/>
  <c r="CC841" i="1"/>
  <c r="CC842" i="1"/>
  <c r="CC843" i="1"/>
  <c r="CC844" i="1"/>
  <c r="CC845" i="1"/>
  <c r="CC846" i="1"/>
  <c r="CC847" i="1"/>
  <c r="CC848" i="1"/>
  <c r="CC849" i="1"/>
  <c r="CC850" i="1"/>
  <c r="CC851" i="1"/>
  <c r="CC852" i="1"/>
  <c r="CC853" i="1"/>
  <c r="CC854" i="1"/>
  <c r="CC855" i="1"/>
  <c r="CC856" i="1"/>
  <c r="CC857" i="1"/>
  <c r="CC858" i="1"/>
  <c r="CC859" i="1"/>
  <c r="CC860" i="1"/>
  <c r="CC861" i="1"/>
  <c r="CC862" i="1"/>
  <c r="CC863" i="1"/>
  <c r="CC864" i="1"/>
  <c r="CC865" i="1"/>
  <c r="CC866" i="1"/>
  <c r="CC867" i="1"/>
  <c r="CC868" i="1"/>
  <c r="CC869" i="1"/>
  <c r="CC870" i="1"/>
  <c r="CC871" i="1"/>
  <c r="CC872" i="1"/>
  <c r="CC873" i="1"/>
  <c r="CC874" i="1"/>
  <c r="CC875" i="1"/>
  <c r="CC876" i="1"/>
  <c r="CC877" i="1"/>
  <c r="CC878" i="1"/>
  <c r="CC879" i="1"/>
  <c r="CC880" i="1"/>
  <c r="CC881" i="1"/>
  <c r="CC882" i="1"/>
  <c r="CC883" i="1"/>
  <c r="CC884" i="1"/>
  <c r="CC885" i="1"/>
  <c r="CC886" i="1"/>
  <c r="CC887" i="1"/>
  <c r="CC888" i="1"/>
  <c r="CC889" i="1"/>
  <c r="CC890" i="1"/>
  <c r="CC891" i="1"/>
  <c r="CC892" i="1"/>
  <c r="CC893" i="1"/>
  <c r="CC894" i="1"/>
  <c r="CC895" i="1"/>
  <c r="CC896" i="1"/>
  <c r="CC897" i="1"/>
  <c r="CC898" i="1"/>
  <c r="CC899" i="1"/>
  <c r="CC900" i="1"/>
  <c r="CC901" i="1"/>
  <c r="CC902" i="1"/>
  <c r="CC903" i="1"/>
  <c r="CC904" i="1"/>
  <c r="CC905" i="1"/>
  <c r="CC906" i="1"/>
  <c r="CC907" i="1"/>
  <c r="CC908" i="1"/>
  <c r="CC909" i="1"/>
  <c r="CC910" i="1"/>
  <c r="CC911" i="1"/>
  <c r="CC912" i="1"/>
  <c r="CC913" i="1"/>
  <c r="CC914" i="1"/>
  <c r="CC915" i="1"/>
  <c r="CC916" i="1"/>
  <c r="CC917" i="1"/>
  <c r="CC918" i="1"/>
  <c r="CC919" i="1"/>
  <c r="CC927" i="1"/>
  <c r="CC928" i="1"/>
  <c r="CC929" i="1"/>
  <c r="CC930" i="1"/>
  <c r="CC931" i="1"/>
  <c r="CC932" i="1"/>
  <c r="CC933" i="1"/>
  <c r="CC934" i="1"/>
  <c r="CC935" i="1"/>
  <c r="CC936" i="1"/>
  <c r="CC943" i="1"/>
  <c r="CC944" i="1"/>
  <c r="CC945" i="1"/>
  <c r="CC946" i="1"/>
  <c r="CC947" i="1"/>
  <c r="CC948" i="1"/>
  <c r="CC949" i="1"/>
  <c r="CC950" i="1"/>
  <c r="CC951" i="1"/>
  <c r="CC952" i="1"/>
  <c r="CC953" i="1"/>
  <c r="CC954" i="1"/>
  <c r="CC955" i="1"/>
  <c r="CC956" i="1"/>
  <c r="CC957" i="1"/>
  <c r="CC958" i="1"/>
  <c r="CC959" i="1"/>
  <c r="CC960" i="1"/>
  <c r="CC961" i="1"/>
  <c r="CC962" i="1"/>
  <c r="CC963" i="1"/>
  <c r="CC964" i="1"/>
  <c r="CC965" i="1"/>
  <c r="CC966" i="1"/>
  <c r="CC967" i="1"/>
  <c r="CC968" i="1"/>
  <c r="CC969" i="1"/>
  <c r="CC970" i="1"/>
  <c r="CC971" i="1"/>
  <c r="CC972" i="1"/>
  <c r="CC973" i="1"/>
  <c r="CC974" i="1"/>
  <c r="CC975" i="1"/>
  <c r="CC976" i="1"/>
  <c r="CC977" i="1"/>
  <c r="CC978" i="1"/>
  <c r="CC979" i="1"/>
  <c r="CC980" i="1"/>
  <c r="CC981" i="1"/>
  <c r="CC982" i="1"/>
  <c r="CC983" i="1"/>
  <c r="CC984" i="1"/>
  <c r="CC985" i="1"/>
  <c r="CC986" i="1"/>
  <c r="CC987" i="1"/>
  <c r="CC988" i="1"/>
  <c r="CC989" i="1"/>
  <c r="CC990" i="1"/>
  <c r="CC991" i="1"/>
  <c r="CC992" i="1"/>
  <c r="CC993" i="1"/>
  <c r="CC994" i="1"/>
  <c r="CC995" i="1"/>
  <c r="CC996" i="1"/>
  <c r="CC997" i="1"/>
  <c r="CC998" i="1"/>
  <c r="CC999" i="1"/>
  <c r="CC1004" i="1"/>
  <c r="CC1005" i="1"/>
  <c r="CC1006" i="1"/>
  <c r="CC1007" i="1"/>
  <c r="CC1008" i="1"/>
  <c r="CC1009" i="1"/>
  <c r="CC1010" i="1"/>
  <c r="CC1011" i="1"/>
  <c r="CC1012" i="1"/>
  <c r="CC1013" i="1"/>
  <c r="CC1014" i="1"/>
  <c r="CC1015" i="1"/>
  <c r="CC1016" i="1"/>
  <c r="CC1017" i="1"/>
  <c r="CC1018" i="1"/>
  <c r="CC1019" i="1"/>
  <c r="CC1020" i="1"/>
  <c r="CC1021" i="1"/>
  <c r="CC1022" i="1"/>
  <c r="CC1023" i="1"/>
  <c r="CC1029" i="1"/>
  <c r="CC1030" i="1"/>
  <c r="CC1031" i="1"/>
  <c r="CC1032" i="1"/>
  <c r="CC1033" i="1"/>
  <c r="CC1034" i="1"/>
  <c r="CC1035" i="1"/>
  <c r="CC1036" i="1"/>
  <c r="CC1037" i="1"/>
  <c r="CC1038" i="1"/>
  <c r="CC1039" i="1"/>
  <c r="CC1040" i="1"/>
  <c r="CC1041" i="1"/>
  <c r="CC1042" i="1"/>
  <c r="CC1043" i="1"/>
  <c r="CC1044" i="1"/>
  <c r="CC1045" i="1"/>
  <c r="CC1046" i="1"/>
  <c r="CC1047" i="1"/>
  <c r="CC1049" i="1"/>
  <c r="CC1050" i="1"/>
  <c r="CC1051" i="1"/>
  <c r="CC1052" i="1"/>
  <c r="CC1053" i="1"/>
  <c r="CC1054" i="1"/>
  <c r="CC1055" i="1"/>
  <c r="CC1056" i="1"/>
  <c r="CC1057" i="1"/>
  <c r="CC1058" i="1"/>
  <c r="CC1059" i="1"/>
  <c r="CC1060" i="1"/>
  <c r="CC1061" i="1"/>
  <c r="CC1068" i="1"/>
  <c r="CC1069" i="1"/>
  <c r="CC1070" i="1"/>
  <c r="CC1071" i="1"/>
  <c r="CC1072" i="1"/>
  <c r="CC1073" i="1"/>
  <c r="CC1074" i="1"/>
  <c r="CC1075" i="1"/>
  <c r="CC1076" i="1"/>
  <c r="CC1077" i="1"/>
  <c r="CC1078" i="1"/>
  <c r="CC1079" i="1"/>
  <c r="CC1080" i="1"/>
  <c r="CC1081" i="1"/>
  <c r="CC1082" i="1"/>
  <c r="CC1083" i="1"/>
  <c r="CC1084" i="1"/>
  <c r="CC1085" i="1"/>
  <c r="CC1086" i="1"/>
  <c r="CC1087" i="1"/>
  <c r="CC1088" i="1"/>
  <c r="CC1092" i="1"/>
  <c r="CC1093" i="1"/>
  <c r="CC1094" i="1"/>
  <c r="CC1095" i="1"/>
  <c r="CC1096" i="1"/>
  <c r="CC1097" i="1"/>
  <c r="CC1098" i="1"/>
  <c r="CC1099" i="1"/>
  <c r="CC1100" i="1"/>
  <c r="CC1101" i="1"/>
  <c r="CC1102" i="1"/>
  <c r="CC1103" i="1"/>
  <c r="CC1104" i="1"/>
  <c r="CC1105" i="1"/>
  <c r="CC1106" i="1"/>
  <c r="CC1107" i="1"/>
  <c r="CC1108" i="1"/>
  <c r="CC1109" i="1"/>
  <c r="CC1110" i="1"/>
  <c r="CC1111" i="1"/>
  <c r="CC1112" i="1"/>
  <c r="CC1113" i="1"/>
  <c r="CC1114" i="1"/>
  <c r="CC1115" i="1"/>
  <c r="CC1116" i="1"/>
  <c r="CC1117" i="1"/>
  <c r="CC1118" i="1"/>
  <c r="CC1119" i="1"/>
  <c r="CC1120" i="1"/>
  <c r="CC1121" i="1"/>
  <c r="CC1122" i="1"/>
  <c r="CC1123" i="1"/>
  <c r="CC1127" i="1"/>
  <c r="CC1128" i="1"/>
  <c r="CC1129" i="1"/>
  <c r="CC1130" i="1"/>
  <c r="CC1131" i="1"/>
  <c r="CC1132" i="1"/>
  <c r="CC1140" i="1"/>
  <c r="CC1141" i="1"/>
  <c r="CC1142" i="1"/>
  <c r="CC1143" i="1"/>
  <c r="CC1144" i="1"/>
  <c r="CC1145" i="1"/>
  <c r="CC1146" i="1"/>
  <c r="CC1147" i="1"/>
  <c r="CC1148" i="1"/>
  <c r="CC1149" i="1"/>
  <c r="CC1150" i="1"/>
  <c r="CC1151" i="1"/>
  <c r="CC1152" i="1"/>
  <c r="CC1153" i="1"/>
  <c r="CC1154" i="1"/>
  <c r="CC1155" i="1"/>
  <c r="CC1156" i="1"/>
  <c r="CC1157" i="1"/>
  <c r="CC1158" i="1"/>
  <c r="CC1159" i="1"/>
  <c r="CC1160" i="1"/>
  <c r="CC1161" i="1"/>
  <c r="CC1162" i="1"/>
  <c r="CC1163" i="1"/>
  <c r="CC1164" i="1"/>
  <c r="CC1165" i="1"/>
  <c r="CC1166" i="1"/>
  <c r="CC1167" i="1"/>
  <c r="CC1170" i="1"/>
  <c r="CC1171" i="1"/>
  <c r="CC1172" i="1"/>
  <c r="CC1173" i="1"/>
  <c r="CC1174" i="1"/>
  <c r="CC1175" i="1"/>
  <c r="CC1176" i="1"/>
  <c r="CC1177" i="1"/>
  <c r="CC1178" i="1"/>
  <c r="CC1179" i="1"/>
  <c r="CC1185" i="1"/>
  <c r="CC1186" i="1"/>
  <c r="CC1187" i="1"/>
  <c r="CC1188" i="1"/>
  <c r="CC1189" i="1"/>
  <c r="CC1190" i="1"/>
  <c r="CC1191" i="1"/>
  <c r="CC1192" i="1"/>
  <c r="CC1193" i="1"/>
  <c r="CC1194" i="1"/>
  <c r="CC1195" i="1"/>
  <c r="CC1196" i="1"/>
  <c r="CC1197" i="1"/>
  <c r="CC1198" i="1"/>
  <c r="CC1209" i="1"/>
  <c r="CC1210" i="1"/>
  <c r="CC1211" i="1"/>
  <c r="CC1212" i="1"/>
  <c r="CC1213" i="1"/>
  <c r="CC1214" i="1"/>
  <c r="CC1215" i="1"/>
  <c r="CC1216" i="1"/>
  <c r="CC1217" i="1"/>
  <c r="CC1218" i="1"/>
  <c r="CC1219" i="1"/>
  <c r="CC1220" i="1"/>
  <c r="CC1221" i="1"/>
  <c r="CC1222" i="1"/>
  <c r="CC1223" i="1"/>
  <c r="CC1224" i="1"/>
  <c r="CC1225" i="1"/>
  <c r="CC1226" i="1"/>
  <c r="CC1227" i="1"/>
  <c r="CC1228" i="1"/>
  <c r="CC1229" i="1"/>
  <c r="CC1230" i="1"/>
  <c r="CC1231" i="1"/>
  <c r="CC1232" i="1"/>
  <c r="CC1233" i="1"/>
  <c r="CC1234" i="1"/>
  <c r="CC1235" i="1"/>
  <c r="CC1236" i="1"/>
  <c r="CC1237" i="1"/>
  <c r="CC1238" i="1"/>
  <c r="CC1239" i="1"/>
  <c r="CC1240" i="1"/>
  <c r="CC1241" i="1"/>
  <c r="CC1242" i="1"/>
  <c r="CC1243" i="1"/>
  <c r="CC1244" i="1"/>
  <c r="CC1245" i="1"/>
  <c r="CC1248" i="1"/>
  <c r="CC1249" i="1"/>
  <c r="CC1250" i="1"/>
  <c r="CC1251" i="1"/>
  <c r="CC1252" i="1"/>
  <c r="CC1253" i="1"/>
  <c r="CC1254" i="1"/>
  <c r="CC1255" i="1"/>
  <c r="CC1256" i="1"/>
  <c r="CC1257" i="1"/>
  <c r="CC1258" i="1"/>
  <c r="CC1259" i="1"/>
  <c r="CC1260" i="1"/>
  <c r="CC1261" i="1"/>
  <c r="CC1262" i="1"/>
  <c r="CC1263" i="1"/>
  <c r="CC1264" i="1"/>
  <c r="CC1265" i="1"/>
  <c r="CC1266" i="1"/>
  <c r="CC1267" i="1"/>
  <c r="CC1268" i="1"/>
  <c r="CC1269" i="1"/>
  <c r="CC1270" i="1"/>
  <c r="CC1271" i="1"/>
  <c r="CC1272" i="1"/>
  <c r="CC1273" i="1"/>
  <c r="CC1274" i="1"/>
  <c r="CC1275" i="1"/>
  <c r="CC1276" i="1"/>
  <c r="CC1277" i="1"/>
  <c r="CC1278" i="1"/>
  <c r="CC1279" i="1"/>
  <c r="CC1280" i="1"/>
  <c r="CC1281" i="1"/>
  <c r="CC1282" i="1"/>
  <c r="CC1283" i="1"/>
  <c r="CC1284" i="1"/>
  <c r="CC1285" i="1"/>
  <c r="CC1286" i="1"/>
  <c r="CC1287" i="1"/>
  <c r="CC1288" i="1"/>
  <c r="CC1289" i="1"/>
  <c r="CC1290" i="1"/>
  <c r="CC1291" i="1"/>
  <c r="CC1292" i="1"/>
  <c r="CC1293" i="1"/>
  <c r="CC1294" i="1"/>
  <c r="CC1295" i="1"/>
  <c r="CC1296" i="1"/>
  <c r="CC1297" i="1"/>
  <c r="CC1298" i="1"/>
  <c r="CC1299" i="1"/>
  <c r="CB1123" i="1"/>
  <c r="CB1124" i="1"/>
  <c r="CB1125" i="1"/>
  <c r="CB1126" i="1"/>
  <c r="CB1127" i="1"/>
  <c r="CB1128" i="1"/>
  <c r="CB1129" i="1"/>
  <c r="CB1130" i="1"/>
  <c r="CB1131" i="1"/>
  <c r="CB1132" i="1"/>
  <c r="CB1133" i="1"/>
  <c r="CB1134" i="1"/>
  <c r="BF1135" i="1"/>
  <c r="CB1135" i="1"/>
  <c r="CB1136" i="1"/>
  <c r="CB1137" i="1"/>
  <c r="CB1138" i="1"/>
  <c r="CB1139" i="1"/>
  <c r="CB1140" i="1"/>
  <c r="CB1141" i="1"/>
  <c r="CB1142" i="1"/>
  <c r="CB1143" i="1"/>
  <c r="CB1144" i="1"/>
  <c r="CB1145" i="1"/>
  <c r="CB1146" i="1"/>
  <c r="CB1147" i="1"/>
  <c r="CB1148" i="1"/>
  <c r="CB1149" i="1"/>
  <c r="AS1150" i="1"/>
  <c r="AT1150" i="1"/>
  <c r="AU1150" i="1"/>
  <c r="AV1150" i="1"/>
  <c r="AW1150" i="1"/>
  <c r="AX1150" i="1"/>
  <c r="AY1150" i="1"/>
  <c r="AZ1150" i="1"/>
  <c r="BD1150" i="1"/>
  <c r="BE1150" i="1"/>
  <c r="BF1150" i="1"/>
  <c r="BG1150" i="1"/>
  <c r="BH1150" i="1"/>
  <c r="BI1150" i="1"/>
  <c r="BJ1150" i="1"/>
  <c r="BK1150" i="1"/>
  <c r="CB1150" i="1"/>
  <c r="AS1151" i="1"/>
  <c r="AT1151" i="1"/>
  <c r="AU1151" i="1"/>
  <c r="AV1151" i="1"/>
  <c r="AW1151" i="1"/>
  <c r="AX1151" i="1"/>
  <c r="AY1151" i="1"/>
  <c r="AZ1151" i="1"/>
  <c r="BD1151" i="1"/>
  <c r="BE1151" i="1"/>
  <c r="BF1151" i="1"/>
  <c r="BG1151" i="1"/>
  <c r="BH1151" i="1"/>
  <c r="BI1151" i="1"/>
  <c r="BJ1151" i="1"/>
  <c r="BK1151" i="1"/>
  <c r="CB1151" i="1"/>
  <c r="CB1152" i="1"/>
  <c r="CB1153" i="1"/>
  <c r="CB1154" i="1"/>
  <c r="CB1155" i="1"/>
  <c r="CB1156" i="1"/>
  <c r="CB1157" i="1"/>
  <c r="CB1158" i="1"/>
  <c r="CB1159" i="1"/>
  <c r="CB1160" i="1"/>
  <c r="BD1161" i="1"/>
  <c r="CB1161" i="1"/>
  <c r="CB1162" i="1"/>
  <c r="CB1163" i="1"/>
  <c r="CB1164" i="1"/>
  <c r="CB1165" i="1"/>
  <c r="CB1166" i="1"/>
  <c r="CB1167" i="1"/>
  <c r="CB1168" i="1"/>
  <c r="CB1169" i="1"/>
  <c r="CB1170" i="1"/>
  <c r="CB1171" i="1"/>
  <c r="CB1172" i="1"/>
  <c r="CB1173" i="1"/>
  <c r="CB1174" i="1"/>
  <c r="CB1175" i="1"/>
  <c r="AS1176" i="1"/>
  <c r="AT1176" i="1"/>
  <c r="AU1176" i="1"/>
  <c r="AV1176" i="1"/>
  <c r="AW1176" i="1"/>
  <c r="AX1176" i="1"/>
  <c r="AY1176" i="1"/>
  <c r="AZ1176" i="1"/>
  <c r="BD1176" i="1"/>
  <c r="BE1176" i="1"/>
  <c r="BF1176" i="1"/>
  <c r="BG1176" i="1"/>
  <c r="BH1176" i="1"/>
  <c r="BI1176" i="1"/>
  <c r="BJ1176" i="1"/>
  <c r="BK1176" i="1"/>
  <c r="CB1176" i="1"/>
  <c r="AS1177" i="1"/>
  <c r="AT1177" i="1"/>
  <c r="AU1177" i="1"/>
  <c r="AV1177" i="1"/>
  <c r="AW1177" i="1"/>
  <c r="AX1177" i="1"/>
  <c r="AY1177" i="1"/>
  <c r="AZ1177" i="1"/>
  <c r="BD1177" i="1"/>
  <c r="BE1177" i="1"/>
  <c r="BF1177" i="1"/>
  <c r="BG1177" i="1"/>
  <c r="BH1177" i="1"/>
  <c r="BI1177" i="1"/>
  <c r="BJ1177" i="1"/>
  <c r="BK1177" i="1"/>
  <c r="CB1177" i="1"/>
  <c r="AS1178" i="1"/>
  <c r="AT1178" i="1"/>
  <c r="AU1178" i="1"/>
  <c r="AV1178" i="1"/>
  <c r="AW1178" i="1"/>
  <c r="AX1178" i="1"/>
  <c r="AY1178" i="1"/>
  <c r="AZ1178" i="1"/>
  <c r="BD1178" i="1"/>
  <c r="BE1178" i="1"/>
  <c r="BF1178" i="1"/>
  <c r="BG1178" i="1"/>
  <c r="BH1178" i="1"/>
  <c r="BI1178" i="1"/>
  <c r="BJ1178" i="1"/>
  <c r="BK1178" i="1"/>
  <c r="CB1178" i="1"/>
  <c r="AS1179" i="1"/>
  <c r="AT1179" i="1"/>
  <c r="AU1179" i="1"/>
  <c r="AV1179" i="1"/>
  <c r="AW1179" i="1"/>
  <c r="AX1179" i="1"/>
  <c r="AY1179" i="1"/>
  <c r="AZ1179" i="1"/>
  <c r="BD1179" i="1"/>
  <c r="BE1179" i="1"/>
  <c r="BF1179" i="1"/>
  <c r="BG1179" i="1"/>
  <c r="BH1179" i="1"/>
  <c r="BI1179" i="1"/>
  <c r="BJ1179" i="1"/>
  <c r="BK1179" i="1"/>
  <c r="CB1179" i="1"/>
  <c r="BD1180" i="1"/>
  <c r="CB1180" i="1"/>
  <c r="BE1181" i="1"/>
  <c r="CB1181" i="1"/>
  <c r="CB1182" i="1"/>
  <c r="CB1183" i="1"/>
  <c r="CB1184" i="1"/>
  <c r="AS1185" i="1"/>
  <c r="AT1185" i="1"/>
  <c r="AU1185" i="1"/>
  <c r="AV1185" i="1"/>
  <c r="AW1185" i="1"/>
  <c r="AX1185" i="1"/>
  <c r="AY1185" i="1"/>
  <c r="AZ1185" i="1"/>
  <c r="BD1185" i="1"/>
  <c r="BE1185" i="1"/>
  <c r="BF1185" i="1"/>
  <c r="BG1185" i="1"/>
  <c r="BH1185" i="1"/>
  <c r="BI1185" i="1"/>
  <c r="BJ1185" i="1"/>
  <c r="BK1185" i="1"/>
  <c r="CB1185" i="1"/>
  <c r="CB1186" i="1"/>
  <c r="CB1187" i="1"/>
  <c r="CB1188" i="1"/>
  <c r="AS1189" i="1"/>
  <c r="AT1189" i="1"/>
  <c r="AU1189" i="1"/>
  <c r="AV1189" i="1"/>
  <c r="AW1189" i="1"/>
  <c r="AX1189" i="1"/>
  <c r="AY1189" i="1"/>
  <c r="AZ1189" i="1"/>
  <c r="BD1189" i="1"/>
  <c r="BE1189" i="1"/>
  <c r="BF1189" i="1"/>
  <c r="BG1189" i="1"/>
  <c r="BH1189" i="1"/>
  <c r="BI1189" i="1"/>
  <c r="BJ1189" i="1"/>
  <c r="BK1189" i="1"/>
  <c r="CB1189" i="1"/>
  <c r="AS1190" i="1"/>
  <c r="AT1190" i="1"/>
  <c r="AU1190" i="1"/>
  <c r="AV1190" i="1"/>
  <c r="AW1190" i="1"/>
  <c r="AX1190" i="1"/>
  <c r="AY1190" i="1"/>
  <c r="AZ1190" i="1"/>
  <c r="BD1190" i="1"/>
  <c r="BE1190" i="1"/>
  <c r="BF1190" i="1"/>
  <c r="BG1190" i="1"/>
  <c r="BH1190" i="1"/>
  <c r="BI1190" i="1"/>
  <c r="BJ1190" i="1"/>
  <c r="BK1190" i="1"/>
  <c r="CB1190" i="1"/>
  <c r="AS1191" i="1"/>
  <c r="AT1191" i="1"/>
  <c r="AU1191" i="1"/>
  <c r="AV1191" i="1"/>
  <c r="AW1191" i="1"/>
  <c r="AX1191" i="1"/>
  <c r="AY1191" i="1"/>
  <c r="AZ1191" i="1"/>
  <c r="BD1191" i="1"/>
  <c r="BE1191" i="1"/>
  <c r="BF1191" i="1"/>
  <c r="BG1191" i="1"/>
  <c r="BH1191" i="1"/>
  <c r="BI1191" i="1"/>
  <c r="BJ1191" i="1"/>
  <c r="BK1191" i="1"/>
  <c r="CB1191" i="1"/>
  <c r="CB1192" i="1"/>
  <c r="CB1193" i="1"/>
  <c r="CB1194" i="1"/>
  <c r="AS1195" i="1"/>
  <c r="AT1195" i="1"/>
  <c r="AU1195" i="1"/>
  <c r="AV1195" i="1"/>
  <c r="AW1195" i="1"/>
  <c r="AX1195" i="1"/>
  <c r="AY1195" i="1"/>
  <c r="AZ1195" i="1"/>
  <c r="BD1195" i="1"/>
  <c r="BE1195" i="1"/>
  <c r="BF1195" i="1"/>
  <c r="BG1195" i="1"/>
  <c r="BH1195" i="1"/>
  <c r="BI1195" i="1"/>
  <c r="BJ1195" i="1"/>
  <c r="BK1195" i="1"/>
  <c r="CB1195" i="1"/>
  <c r="CB1196" i="1"/>
  <c r="CB1197" i="1"/>
  <c r="AS1198" i="1"/>
  <c r="AT1198" i="1"/>
  <c r="AU1198" i="1"/>
  <c r="AV1198" i="1"/>
  <c r="AW1198" i="1"/>
  <c r="AX1198" i="1"/>
  <c r="AY1198" i="1"/>
  <c r="AZ1198" i="1"/>
  <c r="BD1198" i="1"/>
  <c r="BE1198" i="1"/>
  <c r="BF1198" i="1"/>
  <c r="BG1198" i="1"/>
  <c r="BH1198" i="1"/>
  <c r="BI1198" i="1"/>
  <c r="BJ1198" i="1"/>
  <c r="BK1198" i="1"/>
  <c r="CB1198" i="1"/>
  <c r="CB1199" i="1"/>
  <c r="CB1200" i="1"/>
  <c r="CB1201" i="1"/>
  <c r="CB1202" i="1"/>
  <c r="CB1203" i="1"/>
  <c r="CB1204" i="1"/>
  <c r="CB1205" i="1"/>
  <c r="BF1206" i="1"/>
  <c r="BD1206" i="1"/>
  <c r="BG1206" i="1"/>
  <c r="CB1206" i="1"/>
  <c r="CB1207" i="1"/>
  <c r="CB1208" i="1"/>
  <c r="CB1209" i="1"/>
  <c r="BK1210" i="1"/>
  <c r="CB1210" i="1"/>
  <c r="CB1211" i="1"/>
  <c r="BI1212" i="1"/>
  <c r="CB1212" i="1"/>
  <c r="CB1213" i="1"/>
  <c r="CB1214" i="1"/>
  <c r="CB1215" i="1"/>
  <c r="CB1216" i="1"/>
  <c r="CB1217" i="1"/>
  <c r="CB1218" i="1"/>
  <c r="CB1219" i="1"/>
  <c r="CB1220" i="1"/>
  <c r="CB1221" i="1"/>
  <c r="CB1222" i="1"/>
  <c r="CB1223" i="1"/>
  <c r="CB1224" i="1"/>
  <c r="CB1225" i="1"/>
  <c r="CB1226" i="1"/>
  <c r="CB1227" i="1"/>
  <c r="CB1228" i="1"/>
  <c r="CB1229" i="1"/>
  <c r="CB1230" i="1"/>
  <c r="CB1231" i="1"/>
  <c r="CB1232" i="1"/>
  <c r="CB1233" i="1"/>
  <c r="BG1234" i="1"/>
  <c r="CB1234" i="1"/>
  <c r="CB1235" i="1"/>
  <c r="CB1236" i="1"/>
  <c r="CB1237" i="1"/>
  <c r="CB1238" i="1"/>
  <c r="BI1239" i="1"/>
  <c r="CB1239" i="1"/>
  <c r="CB1240" i="1"/>
  <c r="CB1241" i="1"/>
  <c r="CB1242" i="1"/>
  <c r="CB1243" i="1"/>
  <c r="CB1244" i="1"/>
  <c r="CB1245" i="1"/>
  <c r="CB1246" i="1"/>
  <c r="CB1247" i="1"/>
  <c r="CB1248" i="1"/>
  <c r="CB1249" i="1"/>
  <c r="BI1250" i="1"/>
  <c r="CB1250" i="1"/>
  <c r="AS1251" i="1"/>
  <c r="AT1251" i="1"/>
  <c r="AU1251" i="1"/>
  <c r="AV1251" i="1"/>
  <c r="AW1251" i="1"/>
  <c r="AX1251" i="1"/>
  <c r="AY1251" i="1"/>
  <c r="AZ1251" i="1"/>
  <c r="BD1251" i="1"/>
  <c r="BE1251" i="1"/>
  <c r="BF1251" i="1"/>
  <c r="BG1251" i="1"/>
  <c r="BH1251" i="1"/>
  <c r="BI1251" i="1"/>
  <c r="BJ1251" i="1"/>
  <c r="BK1251" i="1"/>
  <c r="CB1251" i="1"/>
  <c r="CB1252" i="1"/>
  <c r="CB1253" i="1"/>
  <c r="CB1254" i="1"/>
  <c r="AS1255" i="1"/>
  <c r="AT1255" i="1"/>
  <c r="AU1255" i="1"/>
  <c r="AV1255" i="1"/>
  <c r="AW1255" i="1"/>
  <c r="AX1255" i="1"/>
  <c r="AY1255" i="1"/>
  <c r="AZ1255" i="1"/>
  <c r="BD1255" i="1"/>
  <c r="BE1255" i="1"/>
  <c r="BF1255" i="1"/>
  <c r="BG1255" i="1"/>
  <c r="BH1255" i="1"/>
  <c r="BI1255" i="1"/>
  <c r="BJ1255" i="1"/>
  <c r="BK1255" i="1"/>
  <c r="CB1255" i="1"/>
  <c r="CB1256" i="1"/>
  <c r="AS1257" i="1"/>
  <c r="AT1257" i="1"/>
  <c r="AU1257" i="1"/>
  <c r="AV1257" i="1"/>
  <c r="AW1257" i="1"/>
  <c r="AX1257" i="1"/>
  <c r="AY1257" i="1"/>
  <c r="AZ1257" i="1"/>
  <c r="BD1257" i="1"/>
  <c r="BE1257" i="1"/>
  <c r="BF1257" i="1"/>
  <c r="BG1257" i="1"/>
  <c r="BH1257" i="1"/>
  <c r="BI1257" i="1"/>
  <c r="BJ1257" i="1"/>
  <c r="BK1257" i="1"/>
  <c r="CB1257" i="1"/>
  <c r="CB1258" i="1"/>
  <c r="BI1259" i="1"/>
  <c r="CB1259" i="1"/>
  <c r="CB1260" i="1"/>
  <c r="CB1261" i="1"/>
  <c r="AS1262" i="1"/>
  <c r="AT1262" i="1"/>
  <c r="AU1262" i="1"/>
  <c r="AV1262" i="1"/>
  <c r="AW1262" i="1"/>
  <c r="AX1262" i="1"/>
  <c r="AY1262" i="1"/>
  <c r="AZ1262" i="1"/>
  <c r="BD1262" i="1"/>
  <c r="BE1262" i="1"/>
  <c r="BF1262" i="1"/>
  <c r="BG1262" i="1"/>
  <c r="BH1262" i="1"/>
  <c r="BI1262" i="1"/>
  <c r="BJ1262" i="1"/>
  <c r="BK1262" i="1"/>
  <c r="CB1262" i="1"/>
  <c r="AS1263" i="1"/>
  <c r="AT1263" i="1"/>
  <c r="AU1263" i="1"/>
  <c r="AV1263" i="1"/>
  <c r="AW1263" i="1"/>
  <c r="AX1263" i="1"/>
  <c r="AY1263" i="1"/>
  <c r="AZ1263" i="1"/>
  <c r="BD1263" i="1"/>
  <c r="BE1263" i="1"/>
  <c r="BF1263" i="1"/>
  <c r="BG1263" i="1"/>
  <c r="BH1263" i="1"/>
  <c r="BI1263" i="1"/>
  <c r="BJ1263" i="1"/>
  <c r="BK1263" i="1"/>
  <c r="CB1263" i="1"/>
  <c r="AS1264" i="1"/>
  <c r="AT1264" i="1"/>
  <c r="AU1264" i="1"/>
  <c r="AV1264" i="1"/>
  <c r="AW1264" i="1"/>
  <c r="AX1264" i="1"/>
  <c r="AY1264" i="1"/>
  <c r="AZ1264" i="1"/>
  <c r="BD1264" i="1"/>
  <c r="BE1264" i="1"/>
  <c r="BF1264" i="1"/>
  <c r="BG1264" i="1"/>
  <c r="BH1264" i="1"/>
  <c r="BI1264" i="1"/>
  <c r="BJ1264" i="1"/>
  <c r="BK1264" i="1"/>
  <c r="CB1264" i="1"/>
  <c r="AS1265" i="1"/>
  <c r="AT1265" i="1"/>
  <c r="AU1265" i="1"/>
  <c r="AV1265" i="1"/>
  <c r="AW1265" i="1"/>
  <c r="AX1265" i="1"/>
  <c r="AY1265" i="1"/>
  <c r="AZ1265" i="1"/>
  <c r="BD1265" i="1"/>
  <c r="BE1265" i="1"/>
  <c r="BF1265" i="1"/>
  <c r="BG1265" i="1"/>
  <c r="BH1265" i="1"/>
  <c r="BI1265" i="1"/>
  <c r="BJ1265" i="1"/>
  <c r="BK1265" i="1"/>
  <c r="CB1265" i="1"/>
  <c r="AS1266" i="1"/>
  <c r="AT1266" i="1"/>
  <c r="AU1266" i="1"/>
  <c r="AV1266" i="1"/>
  <c r="AW1266" i="1"/>
  <c r="AX1266" i="1"/>
  <c r="AY1266" i="1"/>
  <c r="AZ1266" i="1"/>
  <c r="BD1266" i="1"/>
  <c r="BE1266" i="1"/>
  <c r="BF1266" i="1"/>
  <c r="BG1266" i="1"/>
  <c r="BH1266" i="1"/>
  <c r="BI1266" i="1"/>
  <c r="BJ1266" i="1"/>
  <c r="BK1266" i="1"/>
  <c r="CB1266" i="1"/>
  <c r="AS1267" i="1"/>
  <c r="AT1267" i="1"/>
  <c r="AU1267" i="1"/>
  <c r="AV1267" i="1"/>
  <c r="AW1267" i="1"/>
  <c r="AX1267" i="1"/>
  <c r="AY1267" i="1"/>
  <c r="AZ1267" i="1"/>
  <c r="BD1267" i="1"/>
  <c r="BE1267" i="1"/>
  <c r="BF1267" i="1"/>
  <c r="BG1267" i="1"/>
  <c r="BH1267" i="1"/>
  <c r="BI1267" i="1"/>
  <c r="BJ1267" i="1"/>
  <c r="BK1267" i="1"/>
  <c r="CB1267" i="1"/>
  <c r="AS1268" i="1"/>
  <c r="AT1268" i="1"/>
  <c r="AU1268" i="1"/>
  <c r="AV1268" i="1"/>
  <c r="AW1268" i="1"/>
  <c r="AX1268" i="1"/>
  <c r="AY1268" i="1"/>
  <c r="AZ1268" i="1"/>
  <c r="BD1268" i="1"/>
  <c r="BE1268" i="1"/>
  <c r="BF1268" i="1"/>
  <c r="BG1268" i="1"/>
  <c r="BH1268" i="1"/>
  <c r="BI1268" i="1"/>
  <c r="BJ1268" i="1"/>
  <c r="BK1268" i="1"/>
  <c r="CB1268" i="1"/>
  <c r="CB1269" i="1"/>
  <c r="CB1270" i="1"/>
  <c r="CB1271" i="1"/>
  <c r="CB1272" i="1"/>
  <c r="CB1273" i="1"/>
  <c r="CB1274" i="1"/>
  <c r="CB1275" i="1"/>
  <c r="CB1276" i="1"/>
  <c r="CB1277" i="1"/>
  <c r="CB1278" i="1"/>
  <c r="CB1279" i="1"/>
  <c r="CB1280" i="1"/>
  <c r="CB1281" i="1"/>
  <c r="BG1282" i="1"/>
  <c r="CB1282" i="1"/>
  <c r="CB1283" i="1"/>
  <c r="CB1284" i="1"/>
  <c r="CB1285" i="1"/>
  <c r="CB1286" i="1"/>
  <c r="CB1287" i="1"/>
  <c r="AS1288" i="1"/>
  <c r="AT1288" i="1"/>
  <c r="AU1288" i="1"/>
  <c r="AV1288" i="1"/>
  <c r="AW1288" i="1"/>
  <c r="AX1288" i="1"/>
  <c r="AY1288" i="1"/>
  <c r="AZ1288" i="1"/>
  <c r="BD1288" i="1"/>
  <c r="BE1288" i="1"/>
  <c r="BF1288" i="1"/>
  <c r="BG1288" i="1"/>
  <c r="BH1288" i="1"/>
  <c r="BI1288" i="1"/>
  <c r="BJ1288" i="1"/>
  <c r="BK1288" i="1"/>
  <c r="CB1288" i="1"/>
  <c r="CB1289" i="1"/>
  <c r="AS1290" i="1"/>
  <c r="AT1290" i="1"/>
  <c r="AU1290" i="1"/>
  <c r="AV1290" i="1"/>
  <c r="AW1290" i="1"/>
  <c r="AX1290" i="1"/>
  <c r="AY1290" i="1"/>
  <c r="AZ1290" i="1"/>
  <c r="BD1290" i="1"/>
  <c r="BE1290" i="1"/>
  <c r="BF1290" i="1"/>
  <c r="BG1290" i="1"/>
  <c r="BH1290" i="1"/>
  <c r="BI1290" i="1"/>
  <c r="BJ1290" i="1"/>
  <c r="BK1290" i="1"/>
  <c r="CB1290" i="1"/>
  <c r="CB1291" i="1"/>
  <c r="CB1292" i="1"/>
  <c r="CB1293" i="1"/>
  <c r="BD1294" i="1"/>
  <c r="CB1294" i="1"/>
  <c r="CB1295" i="1"/>
  <c r="BJ1296" i="1"/>
  <c r="CB1296" i="1"/>
  <c r="CB1297" i="1"/>
  <c r="CB1298" i="1"/>
  <c r="BJ1299" i="1"/>
  <c r="BK1299" i="1"/>
  <c r="CB1299" i="1"/>
  <c r="N1123" i="1"/>
  <c r="O1123" i="1"/>
  <c r="Q1123" i="1"/>
  <c r="N1124" i="1"/>
  <c r="O1124" i="1"/>
  <c r="Q1124" i="1"/>
  <c r="N1125" i="1"/>
  <c r="O1125" i="1"/>
  <c r="Q1125" i="1"/>
  <c r="N1126" i="1"/>
  <c r="O1126" i="1"/>
  <c r="Q1126" i="1"/>
  <c r="N1127" i="1"/>
  <c r="O1127" i="1"/>
  <c r="Q1127" i="1"/>
  <c r="N1128" i="1"/>
  <c r="O1128" i="1"/>
  <c r="Q1128" i="1"/>
  <c r="N1129" i="1"/>
  <c r="O1129" i="1"/>
  <c r="Q1129" i="1"/>
  <c r="N1130" i="1"/>
  <c r="O1130" i="1"/>
  <c r="Q1130" i="1"/>
  <c r="N1131" i="1"/>
  <c r="O1131" i="1"/>
  <c r="Q1131" i="1"/>
  <c r="N1132" i="1"/>
  <c r="O1132" i="1"/>
  <c r="Q1132" i="1"/>
  <c r="N1133" i="1"/>
  <c r="O1133" i="1"/>
  <c r="Q1133" i="1"/>
  <c r="N1134" i="1"/>
  <c r="O1134" i="1"/>
  <c r="Q1134" i="1"/>
  <c r="N1135" i="1"/>
  <c r="O1135" i="1"/>
  <c r="Q1135" i="1"/>
  <c r="N1136" i="1"/>
  <c r="O1136" i="1"/>
  <c r="Q1136" i="1"/>
  <c r="N1137" i="1"/>
  <c r="O1137" i="1"/>
  <c r="Q1137" i="1"/>
  <c r="N1138" i="1"/>
  <c r="O1138" i="1"/>
  <c r="Q1138" i="1"/>
  <c r="N1139" i="1"/>
  <c r="O1139" i="1"/>
  <c r="Q1139" i="1"/>
  <c r="N1140" i="1"/>
  <c r="O1140" i="1"/>
  <c r="Q1140" i="1"/>
  <c r="N1141" i="1"/>
  <c r="O1141" i="1"/>
  <c r="Q1141" i="1"/>
  <c r="N1142" i="1"/>
  <c r="O1142" i="1"/>
  <c r="Q1142" i="1"/>
  <c r="N1143" i="1"/>
  <c r="O1143" i="1"/>
  <c r="Q1143" i="1"/>
  <c r="N1144" i="1"/>
  <c r="O1144" i="1"/>
  <c r="Q1144" i="1"/>
  <c r="N1145" i="1"/>
  <c r="O1145" i="1"/>
  <c r="Q1145" i="1"/>
  <c r="N1146" i="1"/>
  <c r="O1146" i="1"/>
  <c r="Q1146" i="1"/>
  <c r="N1147" i="1"/>
  <c r="O1147" i="1"/>
  <c r="Q1147" i="1"/>
  <c r="N1148" i="1"/>
  <c r="O1148" i="1"/>
  <c r="Q1148" i="1"/>
  <c r="N1149" i="1"/>
  <c r="O1149" i="1"/>
  <c r="Q1149" i="1"/>
  <c r="N1150" i="1"/>
  <c r="O1150" i="1"/>
  <c r="Q1150" i="1"/>
  <c r="N1151" i="1"/>
  <c r="O1151" i="1"/>
  <c r="Q1151" i="1"/>
  <c r="N1152" i="1"/>
  <c r="O1152" i="1"/>
  <c r="Q1152" i="1"/>
  <c r="N1153" i="1"/>
  <c r="O1153" i="1"/>
  <c r="Q1153" i="1"/>
  <c r="N1154" i="1"/>
  <c r="O1154" i="1"/>
  <c r="Q1154" i="1"/>
  <c r="N1155" i="1"/>
  <c r="O1155" i="1"/>
  <c r="Q1155" i="1"/>
  <c r="N1156" i="1"/>
  <c r="O1156" i="1"/>
  <c r="Q1156" i="1"/>
  <c r="N1157" i="1"/>
  <c r="O1157" i="1"/>
  <c r="Q1157" i="1"/>
  <c r="N1158" i="1"/>
  <c r="O1158" i="1"/>
  <c r="Q1158" i="1"/>
  <c r="N1159" i="1"/>
  <c r="O1159" i="1"/>
  <c r="Q1159" i="1"/>
  <c r="N1160" i="1"/>
  <c r="O1160" i="1"/>
  <c r="Q1160" i="1"/>
  <c r="N1161" i="1"/>
  <c r="O1161" i="1"/>
  <c r="Q1161" i="1"/>
  <c r="N1162" i="1"/>
  <c r="O1162" i="1"/>
  <c r="Q1162" i="1"/>
  <c r="N1163" i="1"/>
  <c r="O1163" i="1"/>
  <c r="Q1163" i="1"/>
  <c r="N1164" i="1"/>
  <c r="O1164" i="1"/>
  <c r="Q1164" i="1"/>
  <c r="N1165" i="1"/>
  <c r="O1165" i="1"/>
  <c r="Q1165" i="1"/>
  <c r="N1166" i="1"/>
  <c r="O1166" i="1"/>
  <c r="Q1166" i="1"/>
  <c r="N1167" i="1"/>
  <c r="O1167" i="1"/>
  <c r="Q1167" i="1"/>
  <c r="N1168" i="1"/>
  <c r="O1168" i="1"/>
  <c r="Q1168" i="1"/>
  <c r="N1169" i="1"/>
  <c r="O1169" i="1"/>
  <c r="Q1169" i="1"/>
  <c r="N1170" i="1"/>
  <c r="O1170" i="1"/>
  <c r="Q1170" i="1"/>
  <c r="N1171" i="1"/>
  <c r="O1171" i="1"/>
  <c r="Q1171" i="1"/>
  <c r="N1172" i="1"/>
  <c r="O1172" i="1"/>
  <c r="Q1172" i="1"/>
  <c r="N1173" i="1"/>
  <c r="O1173" i="1"/>
  <c r="Q1173" i="1"/>
  <c r="N1174" i="1"/>
  <c r="O1174" i="1"/>
  <c r="Q1174" i="1"/>
  <c r="N1175" i="1"/>
  <c r="O1175" i="1"/>
  <c r="Q1175" i="1"/>
  <c r="N1176" i="1"/>
  <c r="O1176" i="1"/>
  <c r="Q1176" i="1"/>
  <c r="N1177" i="1"/>
  <c r="O1177" i="1"/>
  <c r="Q1177" i="1"/>
  <c r="N1178" i="1"/>
  <c r="O1178" i="1"/>
  <c r="Q1178" i="1"/>
  <c r="N1179" i="1"/>
  <c r="O1179" i="1"/>
  <c r="Q1179" i="1"/>
  <c r="N1180" i="1"/>
  <c r="O1180" i="1"/>
  <c r="Q1180" i="1"/>
  <c r="N1181" i="1"/>
  <c r="O1181" i="1"/>
  <c r="Q1181" i="1"/>
  <c r="N1182" i="1"/>
  <c r="O1182" i="1"/>
  <c r="Q1182" i="1"/>
  <c r="N1183" i="1"/>
  <c r="O1183" i="1"/>
  <c r="Q1183" i="1"/>
  <c r="N1184" i="1"/>
  <c r="O1184" i="1"/>
  <c r="Q1184" i="1"/>
  <c r="N1185" i="1"/>
  <c r="O1185" i="1"/>
  <c r="Q1185" i="1"/>
  <c r="N1186" i="1"/>
  <c r="O1186" i="1"/>
  <c r="Q1186" i="1"/>
  <c r="N1187" i="1"/>
  <c r="O1187" i="1"/>
  <c r="Q1187" i="1"/>
  <c r="N1188" i="1"/>
  <c r="O1188" i="1"/>
  <c r="Q1188" i="1"/>
  <c r="N1189" i="1"/>
  <c r="O1189" i="1"/>
  <c r="Q1189" i="1"/>
  <c r="N1190" i="1"/>
  <c r="O1190" i="1"/>
  <c r="Q1190" i="1"/>
  <c r="N1191" i="1"/>
  <c r="O1191" i="1"/>
  <c r="Q1191" i="1"/>
  <c r="N1192" i="1"/>
  <c r="O1192" i="1"/>
  <c r="Q1192" i="1"/>
  <c r="N1193" i="1"/>
  <c r="O1193" i="1"/>
  <c r="Q1193" i="1"/>
  <c r="N1194" i="1"/>
  <c r="O1194" i="1"/>
  <c r="Q1194" i="1"/>
  <c r="N1195" i="1"/>
  <c r="O1195" i="1"/>
  <c r="Q1195" i="1"/>
  <c r="N1196" i="1"/>
  <c r="O1196" i="1"/>
  <c r="Q1196" i="1"/>
  <c r="N1197" i="1"/>
  <c r="O1197" i="1"/>
  <c r="Q1197" i="1"/>
  <c r="N1198" i="1"/>
  <c r="O1198" i="1"/>
  <c r="Q1198" i="1"/>
  <c r="N1199" i="1"/>
  <c r="O1199" i="1"/>
  <c r="Q1199" i="1"/>
  <c r="N1200" i="1"/>
  <c r="O1200" i="1"/>
  <c r="Q1200" i="1"/>
  <c r="N1201" i="1"/>
  <c r="O1201" i="1"/>
  <c r="Q1201" i="1"/>
  <c r="N1202" i="1"/>
  <c r="O1202" i="1"/>
  <c r="Q1202" i="1"/>
  <c r="N1203" i="1"/>
  <c r="O1203" i="1"/>
  <c r="Q1203" i="1"/>
  <c r="N1204" i="1"/>
  <c r="O1204" i="1"/>
  <c r="Q1204" i="1"/>
  <c r="N1205" i="1"/>
  <c r="O1205" i="1"/>
  <c r="Q1205" i="1"/>
  <c r="N1206" i="1"/>
  <c r="O1206" i="1"/>
  <c r="Q1206" i="1"/>
  <c r="N1207" i="1"/>
  <c r="O1207" i="1"/>
  <c r="Q1207" i="1"/>
  <c r="N1208" i="1"/>
  <c r="O1208" i="1"/>
  <c r="Q1208" i="1"/>
  <c r="N1209" i="1"/>
  <c r="O1209" i="1"/>
  <c r="Q1209" i="1"/>
  <c r="N1210" i="1"/>
  <c r="O1210" i="1"/>
  <c r="Q1210" i="1"/>
  <c r="N1211" i="1"/>
  <c r="O1211" i="1"/>
  <c r="Q1211" i="1"/>
  <c r="N1212" i="1"/>
  <c r="O1212" i="1"/>
  <c r="Q1212" i="1"/>
  <c r="N1213" i="1"/>
  <c r="O1213" i="1"/>
  <c r="Q1213" i="1"/>
  <c r="N1214" i="1"/>
  <c r="O1214" i="1"/>
  <c r="Q1214" i="1"/>
  <c r="N1215" i="1"/>
  <c r="O1215" i="1"/>
  <c r="Q1215" i="1"/>
  <c r="N1216" i="1"/>
  <c r="O1216" i="1"/>
  <c r="Q1216" i="1"/>
  <c r="N1217" i="1"/>
  <c r="O1217" i="1"/>
  <c r="Q1217" i="1"/>
  <c r="N1218" i="1"/>
  <c r="O1218" i="1"/>
  <c r="Q1218" i="1"/>
  <c r="N1219" i="1"/>
  <c r="O1219" i="1"/>
  <c r="Q1219" i="1"/>
  <c r="N1220" i="1"/>
  <c r="O1220" i="1"/>
  <c r="Q1220" i="1"/>
  <c r="N1221" i="1"/>
  <c r="O1221" i="1"/>
  <c r="Q1221" i="1"/>
  <c r="N1222" i="1"/>
  <c r="O1222" i="1"/>
  <c r="Q1222" i="1"/>
  <c r="N1223" i="1"/>
  <c r="O1223" i="1"/>
  <c r="Q1223" i="1"/>
  <c r="N1224" i="1"/>
  <c r="O1224" i="1"/>
  <c r="Q1224" i="1"/>
  <c r="N1225" i="1"/>
  <c r="O1225" i="1"/>
  <c r="Q1225" i="1"/>
  <c r="N1226" i="1"/>
  <c r="O1226" i="1"/>
  <c r="Q1226" i="1"/>
  <c r="N1227" i="1"/>
  <c r="O1227" i="1"/>
  <c r="Q1227" i="1"/>
  <c r="N1228" i="1"/>
  <c r="O1228" i="1"/>
  <c r="Q1228" i="1"/>
  <c r="N1229" i="1"/>
  <c r="O1229" i="1"/>
  <c r="Q1229" i="1"/>
  <c r="N1230" i="1"/>
  <c r="O1230" i="1"/>
  <c r="Q1230" i="1"/>
  <c r="N1231" i="1"/>
  <c r="O1231" i="1"/>
  <c r="Q1231" i="1"/>
  <c r="N1232" i="1"/>
  <c r="O1232" i="1"/>
  <c r="Q1232" i="1"/>
  <c r="N1233" i="1"/>
  <c r="O1233" i="1"/>
  <c r="Q1233" i="1"/>
  <c r="N1234" i="1"/>
  <c r="O1234" i="1"/>
  <c r="Q1234" i="1"/>
  <c r="N1235" i="1"/>
  <c r="O1235" i="1"/>
  <c r="Q1235" i="1"/>
  <c r="N1236" i="1"/>
  <c r="O1236" i="1"/>
  <c r="Q1236" i="1"/>
  <c r="N1237" i="1"/>
  <c r="O1237" i="1"/>
  <c r="Q1237" i="1"/>
  <c r="N1238" i="1"/>
  <c r="O1238" i="1"/>
  <c r="Q1238" i="1"/>
  <c r="N1239" i="1"/>
  <c r="O1239" i="1"/>
  <c r="Q1239" i="1"/>
  <c r="N1240" i="1"/>
  <c r="O1240" i="1"/>
  <c r="Q1240" i="1"/>
  <c r="N1241" i="1"/>
  <c r="O1241" i="1"/>
  <c r="Q1241" i="1"/>
  <c r="N1242" i="1"/>
  <c r="O1242" i="1"/>
  <c r="Q1242" i="1"/>
  <c r="N1243" i="1"/>
  <c r="O1243" i="1"/>
  <c r="Q1243" i="1"/>
  <c r="N1244" i="1"/>
  <c r="O1244" i="1"/>
  <c r="Q1244" i="1"/>
  <c r="N1245" i="1"/>
  <c r="O1245" i="1"/>
  <c r="Q1245" i="1"/>
  <c r="N1246" i="1"/>
  <c r="O1246" i="1"/>
  <c r="Q1246" i="1"/>
  <c r="N1247" i="1"/>
  <c r="O1247" i="1"/>
  <c r="Q1247" i="1"/>
  <c r="N1248" i="1"/>
  <c r="O1248" i="1"/>
  <c r="Q1248" i="1"/>
  <c r="N1249" i="1"/>
  <c r="O1249" i="1"/>
  <c r="Q1249" i="1"/>
  <c r="N1250" i="1"/>
  <c r="O1250" i="1"/>
  <c r="Q1250" i="1"/>
  <c r="N1251" i="1"/>
  <c r="O1251" i="1"/>
  <c r="Q1251" i="1"/>
  <c r="N1252" i="1"/>
  <c r="O1252" i="1"/>
  <c r="Q1252" i="1"/>
  <c r="N1253" i="1"/>
  <c r="O1253" i="1"/>
  <c r="Q1253" i="1"/>
  <c r="N1254" i="1"/>
  <c r="O1254" i="1"/>
  <c r="Q1254" i="1"/>
  <c r="N1255" i="1"/>
  <c r="O1255" i="1"/>
  <c r="Q1255" i="1"/>
  <c r="N1256" i="1"/>
  <c r="O1256" i="1"/>
  <c r="Q1256" i="1"/>
  <c r="N1257" i="1"/>
  <c r="O1257" i="1"/>
  <c r="Q1257" i="1"/>
  <c r="N1258" i="1"/>
  <c r="O1258" i="1"/>
  <c r="Q1258" i="1"/>
  <c r="N1259" i="1"/>
  <c r="O1259" i="1"/>
  <c r="Q1259" i="1"/>
  <c r="N1260" i="1"/>
  <c r="O1260" i="1"/>
  <c r="Q1260" i="1"/>
  <c r="N1261" i="1"/>
  <c r="O1261" i="1"/>
  <c r="Q1261" i="1"/>
  <c r="N1262" i="1"/>
  <c r="O1262" i="1"/>
  <c r="Q1262" i="1"/>
  <c r="N1263" i="1"/>
  <c r="O1263" i="1"/>
  <c r="Q1263" i="1"/>
  <c r="N1264" i="1"/>
  <c r="O1264" i="1"/>
  <c r="Q1264" i="1"/>
  <c r="N1265" i="1"/>
  <c r="O1265" i="1"/>
  <c r="Q1265" i="1"/>
  <c r="N1266" i="1"/>
  <c r="O1266" i="1"/>
  <c r="Q1266" i="1"/>
  <c r="N1267" i="1"/>
  <c r="O1267" i="1"/>
  <c r="Q1267" i="1"/>
  <c r="N1268" i="1"/>
  <c r="O1268" i="1"/>
  <c r="Q1268" i="1"/>
  <c r="N1269" i="1"/>
  <c r="O1269" i="1"/>
  <c r="Q1269" i="1"/>
  <c r="N1270" i="1"/>
  <c r="O1270" i="1"/>
  <c r="Q1270" i="1"/>
  <c r="N1271" i="1"/>
  <c r="O1271" i="1"/>
  <c r="Q1271" i="1"/>
  <c r="N1272" i="1"/>
  <c r="O1272" i="1"/>
  <c r="Q1272" i="1"/>
  <c r="N1273" i="1"/>
  <c r="O1273" i="1"/>
  <c r="Q1273" i="1"/>
  <c r="N1274" i="1"/>
  <c r="O1274" i="1"/>
  <c r="Q1274" i="1"/>
  <c r="N1275" i="1"/>
  <c r="O1275" i="1"/>
  <c r="Q1275" i="1"/>
  <c r="N1276" i="1"/>
  <c r="O1276" i="1"/>
  <c r="Q1276" i="1"/>
  <c r="N1277" i="1"/>
  <c r="O1277" i="1"/>
  <c r="Q1277" i="1"/>
  <c r="N1278" i="1"/>
  <c r="O1278" i="1"/>
  <c r="Q1278" i="1"/>
  <c r="N1279" i="1"/>
  <c r="O1279" i="1"/>
  <c r="Q1279" i="1"/>
  <c r="N1280" i="1"/>
  <c r="O1280" i="1"/>
  <c r="Q1280" i="1"/>
  <c r="N1281" i="1"/>
  <c r="O1281" i="1"/>
  <c r="Q1281" i="1"/>
  <c r="N1282" i="1"/>
  <c r="O1282" i="1"/>
  <c r="Q1282" i="1"/>
  <c r="N1283" i="1"/>
  <c r="O1283" i="1"/>
  <c r="Q1283" i="1"/>
  <c r="N1284" i="1"/>
  <c r="O1284" i="1"/>
  <c r="Q1284" i="1"/>
  <c r="N1285" i="1"/>
  <c r="O1285" i="1"/>
  <c r="Q1285" i="1"/>
  <c r="N1286" i="1"/>
  <c r="O1286" i="1"/>
  <c r="Q1286" i="1"/>
  <c r="N1287" i="1"/>
  <c r="O1287" i="1"/>
  <c r="Q1287" i="1"/>
  <c r="N1288" i="1"/>
  <c r="O1288" i="1"/>
  <c r="Q1288" i="1"/>
  <c r="N1289" i="1"/>
  <c r="O1289" i="1"/>
  <c r="Q1289" i="1"/>
  <c r="N1290" i="1"/>
  <c r="O1290" i="1"/>
  <c r="Q1290" i="1"/>
  <c r="N1291" i="1"/>
  <c r="O1291" i="1"/>
  <c r="Q1291" i="1"/>
  <c r="N1292" i="1"/>
  <c r="O1292" i="1"/>
  <c r="Q1292" i="1"/>
  <c r="N1293" i="1"/>
  <c r="O1293" i="1"/>
  <c r="Q1293" i="1"/>
  <c r="N1294" i="1"/>
  <c r="O1294" i="1"/>
  <c r="Q1294" i="1"/>
  <c r="N1295" i="1"/>
  <c r="O1295" i="1"/>
  <c r="Q1295" i="1"/>
  <c r="N1296" i="1"/>
  <c r="O1296" i="1"/>
  <c r="Q1296" i="1"/>
  <c r="N1297" i="1"/>
  <c r="O1297" i="1"/>
  <c r="Q1297" i="1"/>
  <c r="N1298" i="1"/>
  <c r="O1298" i="1"/>
  <c r="Q1298" i="1"/>
  <c r="N1299" i="1"/>
  <c r="O1299" i="1"/>
  <c r="Q1299"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CB16" i="1"/>
  <c r="CB17" i="1"/>
  <c r="CB18" i="1"/>
  <c r="CB20" i="1"/>
  <c r="CB23" i="1"/>
  <c r="CB26" i="1"/>
  <c r="CB27" i="1"/>
  <c r="CB28" i="1"/>
  <c r="CB32" i="1"/>
  <c r="CB33" i="1"/>
  <c r="CB34" i="1"/>
  <c r="CB35" i="1"/>
  <c r="CB41" i="1"/>
  <c r="CB42" i="1"/>
  <c r="CB43" i="1"/>
  <c r="CB53" i="1"/>
  <c r="CB58" i="1"/>
  <c r="CB60" i="1"/>
  <c r="CB61" i="1"/>
  <c r="CB62" i="1"/>
  <c r="CB64" i="1"/>
  <c r="CB69" i="1"/>
  <c r="CB70" i="1"/>
  <c r="CB71" i="1"/>
  <c r="CB72" i="1"/>
  <c r="CB73" i="1"/>
  <c r="CB74" i="1"/>
  <c r="CB75" i="1"/>
  <c r="CB76" i="1"/>
  <c r="CB77" i="1"/>
  <c r="CB84" i="1"/>
  <c r="CB85" i="1"/>
  <c r="CB86" i="1"/>
  <c r="CB87" i="1"/>
  <c r="CB88" i="1"/>
  <c r="CB89" i="1"/>
  <c r="CB90" i="1"/>
  <c r="CB92" i="1"/>
  <c r="CB93" i="1"/>
  <c r="CB94" i="1"/>
  <c r="CB95" i="1"/>
  <c r="CB96" i="1"/>
  <c r="CB97" i="1"/>
  <c r="CB98" i="1"/>
  <c r="CB99" i="1"/>
  <c r="CB100" i="1"/>
  <c r="CB101" i="1"/>
  <c r="CB102" i="1"/>
  <c r="CB103" i="1"/>
  <c r="CB104" i="1"/>
  <c r="CB107" i="1"/>
  <c r="CB108" i="1"/>
  <c r="CB109" i="1"/>
  <c r="CB111" i="1"/>
  <c r="CB112" i="1"/>
  <c r="CB113" i="1"/>
  <c r="CB114" i="1"/>
  <c r="CB115" i="1"/>
  <c r="CB116" i="1"/>
  <c r="CB129" i="1"/>
  <c r="CB130" i="1"/>
  <c r="CB131" i="1"/>
  <c r="CB132" i="1"/>
  <c r="CB133" i="1"/>
  <c r="CB134" i="1"/>
  <c r="CB142" i="1"/>
  <c r="CB152" i="1"/>
  <c r="CB153" i="1"/>
  <c r="CB154" i="1"/>
  <c r="CB155" i="1"/>
  <c r="CB156" i="1"/>
  <c r="CB157" i="1"/>
  <c r="CB158" i="1"/>
  <c r="CB170" i="1"/>
  <c r="CB171" i="1"/>
  <c r="CB172" i="1"/>
  <c r="CB173" i="1"/>
  <c r="CB174" i="1"/>
  <c r="CB175" i="1"/>
  <c r="CB181" i="1"/>
  <c r="CB182" i="1"/>
  <c r="CB183" i="1"/>
  <c r="CB190" i="1"/>
  <c r="CB191" i="1"/>
  <c r="CB192" i="1"/>
  <c r="CB193" i="1"/>
  <c r="CB194" i="1"/>
  <c r="CB195" i="1"/>
  <c r="CB196" i="1"/>
  <c r="CB197" i="1"/>
  <c r="CB198" i="1"/>
  <c r="CB199" i="1"/>
  <c r="CB200" i="1"/>
  <c r="CB201" i="1"/>
  <c r="CB208" i="1"/>
  <c r="CB209" i="1"/>
  <c r="CB210" i="1"/>
  <c r="CB211" i="1"/>
  <c r="CB212" i="1"/>
  <c r="CB213" i="1"/>
  <c r="CB214" i="1"/>
  <c r="CB215" i="1"/>
  <c r="CB216" i="1"/>
  <c r="CB217" i="1"/>
  <c r="CB218" i="1"/>
  <c r="CB219" i="1"/>
  <c r="CB220" i="1"/>
  <c r="CB221" i="1"/>
  <c r="CB229" i="1"/>
  <c r="CB230" i="1"/>
  <c r="CB231" i="1"/>
  <c r="CB232" i="1"/>
  <c r="CB233" i="1"/>
  <c r="CB234" i="1"/>
  <c r="CB235" i="1"/>
  <c r="CB236" i="1"/>
  <c r="CB237" i="1"/>
  <c r="CB251" i="1"/>
  <c r="CB252" i="1"/>
  <c r="CB256" i="1"/>
  <c r="CB257" i="1"/>
  <c r="CB258" i="1"/>
  <c r="CB259" i="1"/>
  <c r="CB260" i="1"/>
  <c r="CB263" i="1"/>
  <c r="CB264" i="1"/>
  <c r="CB265" i="1"/>
  <c r="CB266" i="1"/>
  <c r="CB267" i="1"/>
  <c r="CB268" i="1"/>
  <c r="CB278" i="1"/>
  <c r="CB288" i="1"/>
  <c r="CB289" i="1"/>
  <c r="CB290" i="1"/>
  <c r="CB291" i="1"/>
  <c r="CB292" i="1"/>
  <c r="CB293" i="1"/>
  <c r="CB294" i="1"/>
  <c r="CB297" i="1"/>
  <c r="CB308" i="1"/>
  <c r="CB313" i="1"/>
  <c r="CB314" i="1"/>
  <c r="CB315" i="1"/>
  <c r="CB316" i="1"/>
  <c r="CB333" i="1"/>
  <c r="CB334" i="1"/>
  <c r="CB335" i="1"/>
  <c r="CB336" i="1"/>
  <c r="CB337" i="1"/>
  <c r="CB338" i="1"/>
  <c r="CB339" i="1"/>
  <c r="CB340" i="1"/>
  <c r="CB341" i="1"/>
  <c r="CB342" i="1"/>
  <c r="CB343" i="1"/>
  <c r="CB344" i="1"/>
  <c r="CB345" i="1"/>
  <c r="CB346" i="1"/>
  <c r="CB347" i="1"/>
  <c r="CB348" i="1"/>
  <c r="CB349" i="1"/>
  <c r="CB354" i="1"/>
  <c r="CB355" i="1"/>
  <c r="CB356" i="1"/>
  <c r="CB357" i="1"/>
  <c r="CB358" i="1"/>
  <c r="CB359" i="1"/>
  <c r="CB360" i="1"/>
  <c r="CB367" i="1"/>
  <c r="CB368" i="1"/>
  <c r="CB369" i="1"/>
  <c r="CB370" i="1"/>
  <c r="CB371" i="1"/>
  <c r="CB372" i="1"/>
  <c r="CB373" i="1"/>
  <c r="CB374" i="1"/>
  <c r="CB375" i="1"/>
  <c r="CB376" i="1"/>
  <c r="CB377" i="1"/>
  <c r="CB378" i="1"/>
  <c r="CB379" i="1"/>
  <c r="CB380" i="1"/>
  <c r="CB381" i="1"/>
  <c r="CB382" i="1"/>
  <c r="CB383" i="1"/>
  <c r="CB384" i="1"/>
  <c r="CB385" i="1"/>
  <c r="CB386" i="1"/>
  <c r="CB387" i="1"/>
  <c r="CB388" i="1"/>
  <c r="CB389" i="1"/>
  <c r="CB390" i="1"/>
  <c r="CB391" i="1"/>
  <c r="CB392" i="1"/>
  <c r="CB393" i="1"/>
  <c r="CB394" i="1"/>
  <c r="CB395" i="1"/>
  <c r="CB396" i="1"/>
  <c r="CB397" i="1"/>
  <c r="CB398" i="1"/>
  <c r="CB399" i="1"/>
  <c r="CB400" i="1"/>
  <c r="CB401" i="1"/>
  <c r="CB402" i="1"/>
  <c r="CB403" i="1"/>
  <c r="CB404" i="1"/>
  <c r="CB405" i="1"/>
  <c r="CB406" i="1"/>
  <c r="CB407" i="1"/>
  <c r="CB408" i="1"/>
  <c r="CB409" i="1"/>
  <c r="CB410" i="1"/>
  <c r="CB411" i="1"/>
  <c r="CB412" i="1"/>
  <c r="CB413" i="1"/>
  <c r="CB414" i="1"/>
  <c r="CB415" i="1"/>
  <c r="CB416" i="1"/>
  <c r="CB417" i="1"/>
  <c r="CB418" i="1"/>
  <c r="CB419" i="1"/>
  <c r="CB420" i="1"/>
  <c r="CB421" i="1"/>
  <c r="CB422" i="1"/>
  <c r="CB423" i="1"/>
  <c r="CB424" i="1"/>
  <c r="CB425" i="1"/>
  <c r="CB426" i="1"/>
  <c r="CB427" i="1"/>
  <c r="CB428" i="1"/>
  <c r="CB429" i="1"/>
  <c r="CB430" i="1"/>
  <c r="CB431" i="1"/>
  <c r="CB432" i="1"/>
  <c r="CB433" i="1"/>
  <c r="CB434" i="1"/>
  <c r="CB435" i="1"/>
  <c r="CB436" i="1"/>
  <c r="CB437" i="1"/>
  <c r="CB438" i="1"/>
  <c r="CB439" i="1"/>
  <c r="CB440" i="1"/>
  <c r="CB441" i="1"/>
  <c r="CB442" i="1"/>
  <c r="CB443" i="1"/>
  <c r="CB444" i="1"/>
  <c r="CB445" i="1"/>
  <c r="CB446" i="1"/>
  <c r="CB447" i="1"/>
  <c r="CB448" i="1"/>
  <c r="CB449" i="1"/>
  <c r="CB450" i="1"/>
  <c r="CB451" i="1"/>
  <c r="CB452" i="1"/>
  <c r="CB453" i="1"/>
  <c r="CB454" i="1"/>
  <c r="CB455" i="1"/>
  <c r="CB456" i="1"/>
  <c r="CB457" i="1"/>
  <c r="CB458" i="1"/>
  <c r="CB459" i="1"/>
  <c r="CB460" i="1"/>
  <c r="CB461" i="1"/>
  <c r="CB462" i="1"/>
  <c r="CB463" i="1"/>
  <c r="CB464" i="1"/>
  <c r="CB465" i="1"/>
  <c r="CB466" i="1"/>
  <c r="CB467" i="1"/>
  <c r="CB468" i="1"/>
  <c r="CB469" i="1"/>
  <c r="CB470" i="1"/>
  <c r="CB471" i="1"/>
  <c r="CB472" i="1"/>
  <c r="CB473" i="1"/>
  <c r="CB474" i="1"/>
  <c r="CB475" i="1"/>
  <c r="CB476" i="1"/>
  <c r="CB477" i="1"/>
  <c r="CB478" i="1"/>
  <c r="CB479" i="1"/>
  <c r="CB480" i="1"/>
  <c r="CB481" i="1"/>
  <c r="CB482" i="1"/>
  <c r="CB483" i="1"/>
  <c r="CB484" i="1"/>
  <c r="CB485" i="1"/>
  <c r="CB486" i="1"/>
  <c r="CB487" i="1"/>
  <c r="CB488" i="1"/>
  <c r="CB489" i="1"/>
  <c r="CB490" i="1"/>
  <c r="CB491" i="1"/>
  <c r="CB492" i="1"/>
  <c r="CB493" i="1"/>
  <c r="CB494" i="1"/>
  <c r="CB495" i="1"/>
  <c r="CB496" i="1"/>
  <c r="CB497" i="1"/>
  <c r="CB498" i="1"/>
  <c r="CB499" i="1"/>
  <c r="CB500" i="1"/>
  <c r="CB501" i="1"/>
  <c r="CB502" i="1"/>
  <c r="CB503" i="1"/>
  <c r="CB504" i="1"/>
  <c r="CB505" i="1"/>
  <c r="CB506" i="1"/>
  <c r="CB507" i="1"/>
  <c r="CB508" i="1"/>
  <c r="CB509" i="1"/>
  <c r="CB510" i="1"/>
  <c r="CB511" i="1"/>
  <c r="CB512" i="1"/>
  <c r="CB513" i="1"/>
  <c r="CB514" i="1"/>
  <c r="CB515" i="1"/>
  <c r="CB516" i="1"/>
  <c r="CB517" i="1"/>
  <c r="CB518" i="1"/>
  <c r="CB519" i="1"/>
  <c r="CB520" i="1"/>
  <c r="CB521" i="1"/>
  <c r="CB522" i="1"/>
  <c r="CB523" i="1"/>
  <c r="CB524" i="1"/>
  <c r="CB525" i="1"/>
  <c r="CB526" i="1"/>
  <c r="CB527" i="1"/>
  <c r="CB528" i="1"/>
  <c r="CB529" i="1"/>
  <c r="CB530" i="1"/>
  <c r="CB531" i="1"/>
  <c r="CB532" i="1"/>
  <c r="CB533" i="1"/>
  <c r="CB534" i="1"/>
  <c r="CB535" i="1"/>
  <c r="CB536" i="1"/>
  <c r="CB537" i="1"/>
  <c r="CB538" i="1"/>
  <c r="CB539" i="1"/>
  <c r="CB540" i="1"/>
  <c r="CB541" i="1"/>
  <c r="CB542" i="1"/>
  <c r="CB543" i="1"/>
  <c r="CB544" i="1"/>
  <c r="CB545" i="1"/>
  <c r="CB546" i="1"/>
  <c r="CB547" i="1"/>
  <c r="CB548" i="1"/>
  <c r="CB549" i="1"/>
  <c r="CB550" i="1"/>
  <c r="CB551" i="1"/>
  <c r="CB552" i="1"/>
  <c r="CB553" i="1"/>
  <c r="CB554" i="1"/>
  <c r="CB555" i="1"/>
  <c r="CB556" i="1"/>
  <c r="CB557" i="1"/>
  <c r="CB558" i="1"/>
  <c r="CB559" i="1"/>
  <c r="CB560" i="1"/>
  <c r="CB561" i="1"/>
  <c r="CB562" i="1"/>
  <c r="CB563" i="1"/>
  <c r="CB564" i="1"/>
  <c r="CB565" i="1"/>
  <c r="CB566" i="1"/>
  <c r="CB567" i="1"/>
  <c r="CB568" i="1"/>
  <c r="CB569" i="1"/>
  <c r="CB570" i="1"/>
  <c r="CB571" i="1"/>
  <c r="CB572" i="1"/>
  <c r="CB573" i="1"/>
  <c r="CB574" i="1"/>
  <c r="CB575" i="1"/>
  <c r="CB576" i="1"/>
  <c r="CB577" i="1"/>
  <c r="CB578" i="1"/>
  <c r="CB579" i="1"/>
  <c r="CB580" i="1"/>
  <c r="CB581" i="1"/>
  <c r="CB582" i="1"/>
  <c r="CB583" i="1"/>
  <c r="CB584" i="1"/>
  <c r="CB585" i="1"/>
  <c r="CB586" i="1"/>
  <c r="CB587" i="1"/>
  <c r="CB588" i="1"/>
  <c r="CB589" i="1"/>
  <c r="CB590" i="1"/>
  <c r="CB591" i="1"/>
  <c r="CB592" i="1"/>
  <c r="CB593" i="1"/>
  <c r="CB594" i="1"/>
  <c r="CB595" i="1"/>
  <c r="CB596" i="1"/>
  <c r="CB597" i="1"/>
  <c r="CB598" i="1"/>
  <c r="CB599" i="1"/>
  <c r="CB600" i="1"/>
  <c r="CB601" i="1"/>
  <c r="CB602" i="1"/>
  <c r="CB603" i="1"/>
  <c r="CB604" i="1"/>
  <c r="CB605" i="1"/>
  <c r="CB606" i="1"/>
  <c r="CB607" i="1"/>
  <c r="CB608" i="1"/>
  <c r="CB609" i="1"/>
  <c r="CB610" i="1"/>
  <c r="CB611" i="1"/>
  <c r="CB612" i="1"/>
  <c r="CB613" i="1"/>
  <c r="CB614" i="1"/>
  <c r="CB615" i="1"/>
  <c r="CB616" i="1"/>
  <c r="CB617" i="1"/>
  <c r="CB618" i="1"/>
  <c r="CB619" i="1"/>
  <c r="CB620" i="1"/>
  <c r="CB621" i="1"/>
  <c r="CB622" i="1"/>
  <c r="CB623" i="1"/>
  <c r="CB624" i="1"/>
  <c r="CB625" i="1"/>
  <c r="CB626" i="1"/>
  <c r="CB627" i="1"/>
  <c r="CB628" i="1"/>
  <c r="CB629" i="1"/>
  <c r="CB630" i="1"/>
  <c r="CB631" i="1"/>
  <c r="CB632" i="1"/>
  <c r="CB633" i="1"/>
  <c r="CB634" i="1"/>
  <c r="CB635" i="1"/>
  <c r="CB636" i="1"/>
  <c r="CB637" i="1"/>
  <c r="CB638" i="1"/>
  <c r="CB639" i="1"/>
  <c r="CB640" i="1"/>
  <c r="CB641" i="1"/>
  <c r="CB642" i="1"/>
  <c r="CB643" i="1"/>
  <c r="CB644" i="1"/>
  <c r="CB645" i="1"/>
  <c r="CB646" i="1"/>
  <c r="CB647" i="1"/>
  <c r="CB648" i="1"/>
  <c r="CB649" i="1"/>
  <c r="CB650" i="1"/>
  <c r="CB651" i="1"/>
  <c r="CB652" i="1"/>
  <c r="CB653" i="1"/>
  <c r="CB654" i="1"/>
  <c r="CB655" i="1"/>
  <c r="CB656" i="1"/>
  <c r="CB657" i="1"/>
  <c r="CB658" i="1"/>
  <c r="CB659" i="1"/>
  <c r="CB660" i="1"/>
  <c r="CB661" i="1"/>
  <c r="CB662" i="1"/>
  <c r="CB663" i="1"/>
  <c r="CB664" i="1"/>
  <c r="CB665" i="1"/>
  <c r="CB666" i="1"/>
  <c r="CB667" i="1"/>
  <c r="CB668" i="1"/>
  <c r="CB669" i="1"/>
  <c r="CB670" i="1"/>
  <c r="CB671" i="1"/>
  <c r="CB672" i="1"/>
  <c r="CB673" i="1"/>
  <c r="CB674" i="1"/>
  <c r="CB675" i="1"/>
  <c r="CB676" i="1"/>
  <c r="CB677" i="1"/>
  <c r="CB678" i="1"/>
  <c r="CB679" i="1"/>
  <c r="CB680" i="1"/>
  <c r="CB681" i="1"/>
  <c r="CB682" i="1"/>
  <c r="CB683" i="1"/>
  <c r="CB684" i="1"/>
  <c r="CB685" i="1"/>
  <c r="CB686" i="1"/>
  <c r="CB687" i="1"/>
  <c r="CB688" i="1"/>
  <c r="CB689" i="1"/>
  <c r="CB690" i="1"/>
  <c r="CB691" i="1"/>
  <c r="CB692" i="1"/>
  <c r="CB693" i="1"/>
  <c r="CB694" i="1"/>
  <c r="CB695" i="1"/>
  <c r="CB696" i="1"/>
  <c r="CB697" i="1"/>
  <c r="CB698" i="1"/>
  <c r="CB699" i="1"/>
  <c r="CB700" i="1"/>
  <c r="CB701" i="1"/>
  <c r="CB702" i="1"/>
  <c r="CB703" i="1"/>
  <c r="CB709" i="1"/>
  <c r="CB710" i="1"/>
  <c r="CB711" i="1"/>
  <c r="CB712" i="1"/>
  <c r="CB713" i="1"/>
  <c r="CB714" i="1"/>
  <c r="CB715" i="1"/>
  <c r="CB716" i="1"/>
  <c r="CB717" i="1"/>
  <c r="CB718" i="1"/>
  <c r="CB719" i="1"/>
  <c r="CB720" i="1"/>
  <c r="CB721" i="1"/>
  <c r="CB722" i="1"/>
  <c r="CB723" i="1"/>
  <c r="CB724" i="1"/>
  <c r="CB725" i="1"/>
  <c r="CB726" i="1"/>
  <c r="CB727" i="1"/>
  <c r="CB728" i="1"/>
  <c r="CB729" i="1"/>
  <c r="CB730" i="1"/>
  <c r="CB731" i="1"/>
  <c r="CB732" i="1"/>
  <c r="CB733" i="1"/>
  <c r="CB734" i="1"/>
  <c r="CB735" i="1"/>
  <c r="CB737" i="1"/>
  <c r="CB739" i="1"/>
  <c r="CB740" i="1"/>
  <c r="CB741" i="1"/>
  <c r="CB742" i="1"/>
  <c r="CB743" i="1"/>
  <c r="CB744" i="1"/>
  <c r="CB745" i="1"/>
  <c r="CB746" i="1"/>
  <c r="CB747" i="1"/>
  <c r="CB748" i="1"/>
  <c r="CB749" i="1"/>
  <c r="CB750" i="1"/>
  <c r="CB751" i="1"/>
  <c r="CB752" i="1"/>
  <c r="CB753" i="1"/>
  <c r="CB754" i="1"/>
  <c r="CB755" i="1"/>
  <c r="CB756" i="1"/>
  <c r="CB757" i="1"/>
  <c r="CB758" i="1"/>
  <c r="CB759" i="1"/>
  <c r="CB760" i="1"/>
  <c r="CB761" i="1"/>
  <c r="CB762" i="1"/>
  <c r="CB763" i="1"/>
  <c r="CB764" i="1"/>
  <c r="CB765" i="1"/>
  <c r="CB766" i="1"/>
  <c r="CB767" i="1"/>
  <c r="CB768" i="1"/>
  <c r="CB769" i="1"/>
  <c r="CB770" i="1"/>
  <c r="CB771" i="1"/>
  <c r="CB772" i="1"/>
  <c r="CB773" i="1"/>
  <c r="CB774" i="1"/>
  <c r="CB775" i="1"/>
  <c r="CB776" i="1"/>
  <c r="CB777" i="1"/>
  <c r="CB778" i="1"/>
  <c r="CB779" i="1"/>
  <c r="CB780" i="1"/>
  <c r="CB781" i="1"/>
  <c r="CB782" i="1"/>
  <c r="CB783" i="1"/>
  <c r="CB784" i="1"/>
  <c r="CB785" i="1"/>
  <c r="CB786" i="1"/>
  <c r="CB787" i="1"/>
  <c r="CB788" i="1"/>
  <c r="CB789" i="1"/>
  <c r="CB790" i="1"/>
  <c r="CB791" i="1"/>
  <c r="CB792" i="1"/>
  <c r="CB793" i="1"/>
  <c r="CB794" i="1"/>
  <c r="CB795" i="1"/>
  <c r="CB796" i="1"/>
  <c r="CB797" i="1"/>
  <c r="CB798" i="1"/>
  <c r="CB799" i="1"/>
  <c r="CB800" i="1"/>
  <c r="CB801" i="1"/>
  <c r="CB802" i="1"/>
  <c r="CB803" i="1"/>
  <c r="CB804" i="1"/>
  <c r="CB805" i="1"/>
  <c r="CB806" i="1"/>
  <c r="CB807" i="1"/>
  <c r="CB808" i="1"/>
  <c r="CB809" i="1"/>
  <c r="CB810" i="1"/>
  <c r="CB811" i="1"/>
  <c r="CB812" i="1"/>
  <c r="CB813" i="1"/>
  <c r="CB814" i="1"/>
  <c r="CB815" i="1"/>
  <c r="CB816" i="1"/>
  <c r="CB817" i="1"/>
  <c r="CB818" i="1"/>
  <c r="CB819" i="1"/>
  <c r="CB820" i="1"/>
  <c r="CB821" i="1"/>
  <c r="CB822" i="1"/>
  <c r="CB823" i="1"/>
  <c r="CB824" i="1"/>
  <c r="CB825" i="1"/>
  <c r="CB826" i="1"/>
  <c r="CB827" i="1"/>
  <c r="CB828" i="1"/>
  <c r="CB829" i="1"/>
  <c r="CB830" i="1"/>
  <c r="CB831" i="1"/>
  <c r="CB832" i="1"/>
  <c r="CB833" i="1"/>
  <c r="CB834" i="1"/>
  <c r="CB835" i="1"/>
  <c r="CB836" i="1"/>
  <c r="CB841" i="1"/>
  <c r="CB842" i="1"/>
  <c r="CB843" i="1"/>
  <c r="CB844" i="1"/>
  <c r="CB845" i="1"/>
  <c r="CB846" i="1"/>
  <c r="CB847" i="1"/>
  <c r="CB848" i="1"/>
  <c r="CB849" i="1"/>
  <c r="CB850" i="1"/>
  <c r="CB851" i="1"/>
  <c r="CB852" i="1"/>
  <c r="CB853" i="1"/>
  <c r="CB854" i="1"/>
  <c r="CB855" i="1"/>
  <c r="CB856" i="1"/>
  <c r="CB857" i="1"/>
  <c r="CB858" i="1"/>
  <c r="CB859" i="1"/>
  <c r="CB860" i="1"/>
  <c r="CB861" i="1"/>
  <c r="CB862" i="1"/>
  <c r="CB866" i="1"/>
  <c r="CB867" i="1"/>
  <c r="CB868" i="1"/>
  <c r="CB869" i="1"/>
  <c r="CB870" i="1"/>
  <c r="CB871" i="1"/>
  <c r="CB872" i="1"/>
  <c r="CB873" i="1"/>
  <c r="CB874" i="1"/>
  <c r="CB875" i="1"/>
  <c r="CB876" i="1"/>
  <c r="CB877" i="1"/>
  <c r="CB878" i="1"/>
  <c r="CB879" i="1"/>
  <c r="CB880" i="1"/>
  <c r="CB881" i="1"/>
  <c r="CB882" i="1"/>
  <c r="CB883" i="1"/>
  <c r="CB884" i="1"/>
  <c r="CB885" i="1"/>
  <c r="CB886" i="1"/>
  <c r="CB887" i="1"/>
  <c r="CB888" i="1"/>
  <c r="CB889" i="1"/>
  <c r="CB890" i="1"/>
  <c r="CB891" i="1"/>
  <c r="CB892" i="1"/>
  <c r="CB893" i="1"/>
  <c r="CB894" i="1"/>
  <c r="CB895" i="1"/>
  <c r="CB896" i="1"/>
  <c r="CB897" i="1"/>
  <c r="CB898" i="1"/>
  <c r="CB899" i="1"/>
  <c r="CB900" i="1"/>
  <c r="CB901" i="1"/>
  <c r="CB902" i="1"/>
  <c r="CB903" i="1"/>
  <c r="CB904" i="1"/>
  <c r="CB905" i="1"/>
  <c r="CB906" i="1"/>
  <c r="CB907" i="1"/>
  <c r="CB908" i="1"/>
  <c r="CB909" i="1"/>
  <c r="CB910" i="1"/>
  <c r="CB911" i="1"/>
  <c r="CB912" i="1"/>
  <c r="CB913" i="1"/>
  <c r="CB914" i="1"/>
  <c r="CB915" i="1"/>
  <c r="CB916" i="1"/>
  <c r="CB917" i="1"/>
  <c r="CB918" i="1"/>
  <c r="CB919" i="1"/>
  <c r="CB920" i="1"/>
  <c r="CB921" i="1"/>
  <c r="CB922" i="1"/>
  <c r="CB923" i="1"/>
  <c r="CB924" i="1"/>
  <c r="CB925" i="1"/>
  <c r="CB926" i="1"/>
  <c r="CB927" i="1"/>
  <c r="CB928" i="1"/>
  <c r="CB929" i="1"/>
  <c r="CB930" i="1"/>
  <c r="CB931" i="1"/>
  <c r="CB932" i="1"/>
  <c r="CB933" i="1"/>
  <c r="CB934" i="1"/>
  <c r="CB935" i="1"/>
  <c r="CB936" i="1"/>
  <c r="CB937" i="1"/>
  <c r="CB938" i="1"/>
  <c r="CB939" i="1"/>
  <c r="CB940" i="1"/>
  <c r="CB941" i="1"/>
  <c r="CB942" i="1"/>
  <c r="CB943" i="1"/>
  <c r="CB944" i="1"/>
  <c r="CB945" i="1"/>
  <c r="CB946" i="1"/>
  <c r="CB947" i="1"/>
  <c r="CB948" i="1"/>
  <c r="CB949" i="1"/>
  <c r="CB950" i="1"/>
  <c r="CB951" i="1"/>
  <c r="CB952" i="1"/>
  <c r="CB953" i="1"/>
  <c r="CB954" i="1"/>
  <c r="CB959" i="1"/>
  <c r="CB960" i="1"/>
  <c r="CB961" i="1"/>
  <c r="CB962" i="1"/>
  <c r="CB963" i="1"/>
  <c r="CB964" i="1"/>
  <c r="CB965" i="1"/>
  <c r="CB966" i="1"/>
  <c r="CB967" i="1"/>
  <c r="CB968" i="1"/>
  <c r="CB969" i="1"/>
  <c r="CB970" i="1"/>
  <c r="CB971" i="1"/>
  <c r="CB972" i="1"/>
  <c r="CB973" i="1"/>
  <c r="CB974" i="1"/>
  <c r="CB975" i="1"/>
  <c r="CB976" i="1"/>
  <c r="CB977" i="1"/>
  <c r="CB978" i="1"/>
  <c r="CB979" i="1"/>
  <c r="CB980" i="1"/>
  <c r="CB981" i="1"/>
  <c r="CB982" i="1"/>
  <c r="CB983" i="1"/>
  <c r="CB984" i="1"/>
  <c r="CB985" i="1"/>
  <c r="CB986" i="1"/>
  <c r="CB987" i="1"/>
  <c r="CB988" i="1"/>
  <c r="CB989" i="1"/>
  <c r="CB990" i="1"/>
  <c r="CB991" i="1"/>
  <c r="CB992" i="1"/>
  <c r="CB993" i="1"/>
  <c r="CB994" i="1"/>
  <c r="CB995" i="1"/>
  <c r="CB996" i="1"/>
  <c r="CB997" i="1"/>
  <c r="CB998" i="1"/>
  <c r="CB999" i="1"/>
  <c r="CB1000" i="1"/>
  <c r="CB1001" i="1"/>
  <c r="CB1004" i="1"/>
  <c r="CB1005" i="1"/>
  <c r="CB1006" i="1"/>
  <c r="CB1007" i="1"/>
  <c r="CB1008" i="1"/>
  <c r="CB1009" i="1"/>
  <c r="CB1010" i="1"/>
  <c r="CB1011" i="1"/>
  <c r="CB1012" i="1"/>
  <c r="CB1013" i="1"/>
  <c r="CB1014" i="1"/>
  <c r="CB1015" i="1"/>
  <c r="CB1016" i="1"/>
  <c r="CB1017" i="1"/>
  <c r="CB1018" i="1"/>
  <c r="CB1019" i="1"/>
  <c r="CB1020" i="1"/>
  <c r="CB1021" i="1"/>
  <c r="CB1022" i="1"/>
  <c r="CB1023" i="1"/>
  <c r="CB1024" i="1"/>
  <c r="CB1025" i="1"/>
  <c r="CB1026" i="1"/>
  <c r="CB1027" i="1"/>
  <c r="CB1028" i="1"/>
  <c r="CB1029" i="1"/>
  <c r="CB1030" i="1"/>
  <c r="CB1031" i="1"/>
  <c r="CB1032" i="1"/>
  <c r="CB1033" i="1"/>
  <c r="CB1034" i="1"/>
  <c r="CB1035" i="1"/>
  <c r="CB1036" i="1"/>
  <c r="CB1037" i="1"/>
  <c r="CB1038" i="1"/>
  <c r="CB1039" i="1"/>
  <c r="CB1040" i="1"/>
  <c r="CB1041" i="1"/>
  <c r="CB1042" i="1"/>
  <c r="CB1043" i="1"/>
  <c r="CB1044" i="1"/>
  <c r="CB1045" i="1"/>
  <c r="CB1046" i="1"/>
  <c r="CB1047" i="1"/>
  <c r="CB1048" i="1"/>
  <c r="CB1049" i="1"/>
  <c r="CB1050" i="1"/>
  <c r="CB1051" i="1"/>
  <c r="CB1052" i="1"/>
  <c r="CB1053" i="1"/>
  <c r="CB1054" i="1"/>
  <c r="CB1055" i="1"/>
  <c r="CB1056" i="1"/>
  <c r="CB1057" i="1"/>
  <c r="CB1058" i="1"/>
  <c r="CB1059" i="1"/>
  <c r="CB1060" i="1"/>
  <c r="CB1061" i="1"/>
  <c r="CB1062" i="1"/>
  <c r="CB1063" i="1"/>
  <c r="CB1064" i="1"/>
  <c r="CB1065" i="1"/>
  <c r="CB1066" i="1"/>
  <c r="CB1067" i="1"/>
  <c r="CB1068" i="1"/>
  <c r="CB1069" i="1"/>
  <c r="CB1070" i="1"/>
  <c r="CB1071" i="1"/>
  <c r="CB1072" i="1"/>
  <c r="CB1073" i="1"/>
  <c r="CB1074" i="1"/>
  <c r="CB1075" i="1"/>
  <c r="CB1076" i="1"/>
  <c r="CB1077" i="1"/>
  <c r="CB1078" i="1"/>
  <c r="CB1079" i="1"/>
  <c r="CB1080" i="1"/>
  <c r="CB1081" i="1"/>
  <c r="CB1082" i="1"/>
  <c r="CB1083" i="1"/>
  <c r="CB1084" i="1"/>
  <c r="CB1085" i="1"/>
  <c r="CB1086" i="1"/>
  <c r="CB1087" i="1"/>
  <c r="CB1088" i="1"/>
  <c r="CB1089" i="1"/>
  <c r="CB1090" i="1"/>
  <c r="CB1091" i="1"/>
  <c r="CB1092" i="1"/>
  <c r="CB1093" i="1"/>
  <c r="CB1094" i="1"/>
  <c r="CB1095" i="1"/>
  <c r="CB1096" i="1"/>
  <c r="CB1097" i="1"/>
  <c r="CB1098" i="1"/>
  <c r="CB1099" i="1"/>
  <c r="CB1100" i="1"/>
  <c r="CB1101" i="1"/>
  <c r="CB1102" i="1"/>
  <c r="CB1103" i="1"/>
  <c r="CB1104" i="1"/>
  <c r="CB1105" i="1"/>
  <c r="CB1106" i="1"/>
  <c r="CB1107" i="1"/>
  <c r="CB1108" i="1"/>
  <c r="CB1109" i="1"/>
  <c r="CB1110" i="1"/>
  <c r="CB1111" i="1"/>
  <c r="CB1112" i="1"/>
  <c r="CB1113" i="1"/>
  <c r="CB1114" i="1"/>
  <c r="CB1115" i="1"/>
  <c r="CB1116" i="1"/>
  <c r="CB1117" i="1"/>
  <c r="CB1118" i="1"/>
  <c r="CB1119" i="1"/>
  <c r="CB1120" i="1"/>
  <c r="CB1121" i="1"/>
  <c r="CB1122" i="1"/>
  <c r="CB15" i="1"/>
  <c r="BM1151" i="1" l="1"/>
  <c r="BP1191" i="1"/>
  <c r="BR1189" i="1"/>
  <c r="BN1264" i="1"/>
  <c r="BM1257" i="1"/>
  <c r="BT1266" i="1"/>
  <c r="BM1185" i="1"/>
  <c r="BQ1178" i="1"/>
  <c r="BS1262" i="1"/>
  <c r="BS1265" i="1"/>
  <c r="BM1176" i="1"/>
  <c r="BM1198" i="1"/>
  <c r="BM1190" i="1"/>
  <c r="BS1191" i="1"/>
  <c r="BQ1264" i="1"/>
  <c r="BP1195" i="1"/>
  <c r="BO1176" i="1"/>
  <c r="BR1150" i="1"/>
  <c r="BM1189" i="1"/>
  <c r="BT1267" i="1"/>
  <c r="BS1189" i="1"/>
  <c r="BR1262" i="1"/>
  <c r="BN1176" i="1"/>
  <c r="BM1255" i="1"/>
  <c r="BQ1288" i="1"/>
  <c r="BS1179" i="1"/>
  <c r="BP1263" i="1"/>
  <c r="BM1262" i="1"/>
  <c r="BS1185" i="1"/>
  <c r="BN1257" i="1"/>
  <c r="BN1179" i="1"/>
  <c r="BQ1189" i="1"/>
  <c r="BR1179" i="1"/>
  <c r="BS1267" i="1"/>
  <c r="BM1265" i="1"/>
  <c r="BN1268" i="1"/>
  <c r="BO1195" i="1"/>
  <c r="BT1198" i="1"/>
  <c r="BP1176" i="1"/>
  <c r="BM1178" i="1"/>
  <c r="BR1288" i="1"/>
  <c r="BM1195" i="1"/>
  <c r="BO1251" i="1"/>
  <c r="BQ1268" i="1"/>
  <c r="BT1189" i="1"/>
  <c r="BJ1238" i="1"/>
  <c r="BK1238" i="1"/>
  <c r="BR1177" i="1"/>
  <c r="BE1203" i="1"/>
  <c r="BP1190" i="1"/>
  <c r="BO1179" i="1"/>
  <c r="BP1177" i="1"/>
  <c r="BE1149" i="1"/>
  <c r="BP1268" i="1"/>
  <c r="BD1259" i="1"/>
  <c r="BH1250" i="1"/>
  <c r="BK1194" i="1"/>
  <c r="BF1175" i="1"/>
  <c r="BJ1199" i="1"/>
  <c r="BN1195" i="1"/>
  <c r="BR1191" i="1"/>
  <c r="BO1290" i="1"/>
  <c r="BN1290" i="1"/>
  <c r="BS1255" i="1"/>
  <c r="BQ1251" i="1"/>
  <c r="BE1286" i="1"/>
  <c r="BO1268" i="1"/>
  <c r="BR1185" i="1"/>
  <c r="BF1160" i="1"/>
  <c r="BD1154" i="1"/>
  <c r="BS1195" i="1"/>
  <c r="BR1176" i="1"/>
  <c r="BG1129" i="1"/>
  <c r="BJ1291" i="1"/>
  <c r="BK1291" i="1"/>
  <c r="BH1204" i="1"/>
  <c r="BJ1204" i="1"/>
  <c r="BI1204" i="1"/>
  <c r="BE1186" i="1"/>
  <c r="BI1186" i="1"/>
  <c r="BK1186" i="1"/>
  <c r="BD1200" i="1"/>
  <c r="BN1178" i="1"/>
  <c r="BT1177" i="1"/>
  <c r="BF1226" i="1"/>
  <c r="BN1198" i="1"/>
  <c r="BA1178" i="1"/>
  <c r="AR1178" i="1" s="1"/>
  <c r="BS1177" i="1"/>
  <c r="BS1150" i="1"/>
  <c r="BK1183" i="1"/>
  <c r="BQ1150" i="1"/>
  <c r="BK1144" i="1"/>
  <c r="BS1264" i="1"/>
  <c r="BQ1263" i="1"/>
  <c r="BQ1255" i="1"/>
  <c r="BH1293" i="1"/>
  <c r="BO1255" i="1"/>
  <c r="BT1290" i="1"/>
  <c r="BP1288" i="1"/>
  <c r="BK1286" i="1"/>
  <c r="BS1266" i="1"/>
  <c r="BQ1191" i="1"/>
  <c r="BD1286" i="1"/>
  <c r="BI1296" i="1"/>
  <c r="BL1268" i="1"/>
  <c r="BC1268" i="1" s="1"/>
  <c r="BQ1266" i="1"/>
  <c r="BK1259" i="1"/>
  <c r="BI1231" i="1"/>
  <c r="BO1191" i="1"/>
  <c r="BJ1180" i="1"/>
  <c r="BE1166" i="1"/>
  <c r="BE1154" i="1"/>
  <c r="BJ1149" i="1"/>
  <c r="BG1180" i="1"/>
  <c r="BH1149" i="1"/>
  <c r="BG1207" i="1"/>
  <c r="BL1177" i="1"/>
  <c r="BC1177" i="1" s="1"/>
  <c r="BO1177" i="1"/>
  <c r="BF1161" i="1"/>
  <c r="BD1149" i="1"/>
  <c r="BM1177" i="1"/>
  <c r="BJ1231" i="1"/>
  <c r="BG1231" i="1"/>
  <c r="BJ1283" i="1"/>
  <c r="BK1283" i="1"/>
  <c r="BL1185" i="1"/>
  <c r="BC1185" i="1" s="1"/>
  <c r="BE1294" i="1"/>
  <c r="BJ1294" i="1"/>
  <c r="BK1294" i="1"/>
  <c r="BQ1265" i="1"/>
  <c r="BO1263" i="1"/>
  <c r="BO1189" i="1"/>
  <c r="BO1150" i="1"/>
  <c r="BI1201" i="1"/>
  <c r="BG1201" i="1"/>
  <c r="BH1201" i="1"/>
  <c r="BE1201" i="1"/>
  <c r="BO1262" i="1"/>
  <c r="BE1245" i="1"/>
  <c r="BH1245" i="1"/>
  <c r="BG1245" i="1"/>
  <c r="BR1264" i="1"/>
  <c r="BP1255" i="1"/>
  <c r="BF1214" i="1"/>
  <c r="BD1214" i="1"/>
  <c r="BG1214" i="1"/>
  <c r="BH1260" i="1"/>
  <c r="BD1260" i="1"/>
  <c r="BJ1260" i="1"/>
  <c r="BS1257" i="1"/>
  <c r="BA1190" i="1"/>
  <c r="AR1190" i="1" s="1"/>
  <c r="BN1190" i="1"/>
  <c r="BI1127" i="1"/>
  <c r="BH1127" i="1"/>
  <c r="BR1267" i="1"/>
  <c r="BP1266" i="1"/>
  <c r="BT1251" i="1"/>
  <c r="BE1223" i="1"/>
  <c r="BG1223" i="1"/>
  <c r="BD1297" i="1"/>
  <c r="BP1290" i="1"/>
  <c r="BQ1267" i="1"/>
  <c r="BS1251" i="1"/>
  <c r="BD1256" i="1"/>
  <c r="BE1256" i="1"/>
  <c r="BF1256" i="1"/>
  <c r="BK1256" i="1"/>
  <c r="BP1262" i="1"/>
  <c r="BR1255" i="1"/>
  <c r="BD1194" i="1"/>
  <c r="BH1194" i="1"/>
  <c r="BJ1194" i="1"/>
  <c r="BQ1176" i="1"/>
  <c r="BI1164" i="1"/>
  <c r="BK1164" i="1"/>
  <c r="BE1132" i="1"/>
  <c r="BK1132" i="1"/>
  <c r="BD1132" i="1"/>
  <c r="BR1151" i="1"/>
  <c r="BS1290" i="1"/>
  <c r="BN1288" i="1"/>
  <c r="BI1270" i="1"/>
  <c r="BT1268" i="1"/>
  <c r="BA1267" i="1"/>
  <c r="AR1267" i="1" s="1"/>
  <c r="BL1266" i="1"/>
  <c r="BC1266" i="1" s="1"/>
  <c r="BN1266" i="1"/>
  <c r="BE1261" i="1"/>
  <c r="BP1257" i="1"/>
  <c r="BG1249" i="1"/>
  <c r="BI1241" i="1"/>
  <c r="BF1238" i="1"/>
  <c r="BG1238" i="1"/>
  <c r="BK1226" i="1"/>
  <c r="BD1226" i="1"/>
  <c r="BF1181" i="1"/>
  <c r="BG1181" i="1"/>
  <c r="BI1181" i="1"/>
  <c r="BD1181" i="1"/>
  <c r="BT1179" i="1"/>
  <c r="BS1178" i="1"/>
  <c r="BE1169" i="1"/>
  <c r="BH1169" i="1"/>
  <c r="BI1130" i="1"/>
  <c r="BG1130" i="1"/>
  <c r="BR1251" i="1"/>
  <c r="BJ1188" i="1"/>
  <c r="BN1177" i="1"/>
  <c r="BD1159" i="1"/>
  <c r="BH1159" i="1"/>
  <c r="BG1148" i="1"/>
  <c r="BF1148" i="1"/>
  <c r="BK1148" i="1"/>
  <c r="BP1264" i="1"/>
  <c r="BA1268" i="1"/>
  <c r="AR1268" i="1" s="1"/>
  <c r="BO1266" i="1"/>
  <c r="BL1265" i="1"/>
  <c r="BC1265" i="1" s="1"/>
  <c r="BQ1257" i="1"/>
  <c r="BE1236" i="1"/>
  <c r="BQ1185" i="1"/>
  <c r="BE1292" i="1"/>
  <c r="BR1290" i="1"/>
  <c r="BS1288" i="1"/>
  <c r="BA1288" i="1"/>
  <c r="AR1288" i="1" s="1"/>
  <c r="BM1288" i="1"/>
  <c r="BK1269" i="1"/>
  <c r="BL1267" i="1"/>
  <c r="BC1267" i="1" s="1"/>
  <c r="BA1266" i="1"/>
  <c r="AR1266" i="1" s="1"/>
  <c r="BT1265" i="1"/>
  <c r="BS1263" i="1"/>
  <c r="BT1255" i="1"/>
  <c r="BN1251" i="1"/>
  <c r="BP1198" i="1"/>
  <c r="BR1195" i="1"/>
  <c r="BO1185" i="1"/>
  <c r="BI1224" i="1"/>
  <c r="BD1224" i="1"/>
  <c r="BL1290" i="1"/>
  <c r="BC1290" i="1" s="1"/>
  <c r="BF1278" i="1"/>
  <c r="BP1267" i="1"/>
  <c r="BA1265" i="1"/>
  <c r="AR1265" i="1" s="1"/>
  <c r="BO1265" i="1"/>
  <c r="BL1264" i="1"/>
  <c r="BC1264" i="1" s="1"/>
  <c r="BE1172" i="1"/>
  <c r="BF1172" i="1"/>
  <c r="BG1172" i="1"/>
  <c r="BK1172" i="1"/>
  <c r="BD1172" i="1"/>
  <c r="BH1168" i="1"/>
  <c r="BT1288" i="1"/>
  <c r="BR1268" i="1"/>
  <c r="BT1264" i="1"/>
  <c r="BR1263" i="1"/>
  <c r="BQ1262" i="1"/>
  <c r="BJ1215" i="1"/>
  <c r="BL1198" i="1"/>
  <c r="BC1198" i="1" s="1"/>
  <c r="BK1166" i="1"/>
  <c r="BD1166" i="1"/>
  <c r="BG1166" i="1"/>
  <c r="BI1166" i="1"/>
  <c r="BH1166" i="1"/>
  <c r="BT1151" i="1"/>
  <c r="BG1137" i="1"/>
  <c r="BD1133" i="1"/>
  <c r="BG1133" i="1"/>
  <c r="BF1133" i="1"/>
  <c r="BM1263" i="1"/>
  <c r="BT1262" i="1"/>
  <c r="BT1190" i="1"/>
  <c r="BO1151" i="1"/>
  <c r="BJ1146" i="1"/>
  <c r="BE1180" i="1"/>
  <c r="BF1180" i="1"/>
  <c r="BN1150" i="1"/>
  <c r="BA1150" i="1"/>
  <c r="AR1150" i="1" s="1"/>
  <c r="BA1290" i="1"/>
  <c r="AR1290" i="1" s="1"/>
  <c r="BR1266" i="1"/>
  <c r="BR1265" i="1"/>
  <c r="BT1263" i="1"/>
  <c r="BL1255" i="1"/>
  <c r="BC1255" i="1" s="1"/>
  <c r="BF1203" i="1"/>
  <c r="BG1203" i="1"/>
  <c r="BR1198" i="1"/>
  <c r="BF1192" i="1"/>
  <c r="BT1191" i="1"/>
  <c r="BM1191" i="1"/>
  <c r="BS1190" i="1"/>
  <c r="BE1142" i="1"/>
  <c r="BE1230" i="1"/>
  <c r="BS1198" i="1"/>
  <c r="BQ1195" i="1"/>
  <c r="BP1185" i="1"/>
  <c r="BO1178" i="1"/>
  <c r="BS1176" i="1"/>
  <c r="BS1151" i="1"/>
  <c r="BT1195" i="1"/>
  <c r="BR1190" i="1"/>
  <c r="BR1178" i="1"/>
  <c r="BM1150" i="1"/>
  <c r="BD1253" i="1"/>
  <c r="BF1193" i="1"/>
  <c r="BP1179" i="1"/>
  <c r="BP1178" i="1"/>
  <c r="BD1153" i="1"/>
  <c r="BF1134" i="1"/>
  <c r="BE1258" i="1"/>
  <c r="BD1258" i="1"/>
  <c r="BF1258" i="1"/>
  <c r="BG1258" i="1"/>
  <c r="BI1258" i="1"/>
  <c r="BH1258" i="1"/>
  <c r="BJ1258" i="1"/>
  <c r="BJ1285" i="1"/>
  <c r="BK1285" i="1"/>
  <c r="BE1285" i="1"/>
  <c r="BD1285" i="1"/>
  <c r="BG1285" i="1"/>
  <c r="BF1285" i="1"/>
  <c r="BE1273" i="1"/>
  <c r="BI1273" i="1"/>
  <c r="BJ1273" i="1"/>
  <c r="BK1273" i="1"/>
  <c r="BD1273" i="1"/>
  <c r="BF1273" i="1"/>
  <c r="BD1299" i="1"/>
  <c r="BE1299" i="1"/>
  <c r="BF1299" i="1"/>
  <c r="BG1299" i="1"/>
  <c r="BI1299" i="1"/>
  <c r="BH1299" i="1"/>
  <c r="BL1288" i="1"/>
  <c r="BC1288" i="1" s="1"/>
  <c r="BI1285" i="1"/>
  <c r="BK1253" i="1"/>
  <c r="BI1298" i="1"/>
  <c r="BJ1298" i="1"/>
  <c r="BD1298" i="1"/>
  <c r="BF1298" i="1"/>
  <c r="BK1298" i="1"/>
  <c r="BE1298" i="1"/>
  <c r="BH1285" i="1"/>
  <c r="BD1283" i="1"/>
  <c r="BG1283" i="1"/>
  <c r="BE1283" i="1"/>
  <c r="BF1283" i="1"/>
  <c r="BH1283" i="1"/>
  <c r="BI1283" i="1"/>
  <c r="BJ1293" i="1"/>
  <c r="BE1293" i="1"/>
  <c r="BK1293" i="1"/>
  <c r="BG1293" i="1"/>
  <c r="BD1293" i="1"/>
  <c r="BF1293" i="1"/>
  <c r="BF1289" i="1"/>
  <c r="BK1289" i="1"/>
  <c r="BG1289" i="1"/>
  <c r="BH1289" i="1"/>
  <c r="BI1289" i="1"/>
  <c r="BJ1289" i="1"/>
  <c r="BI1282" i="1"/>
  <c r="BJ1282" i="1"/>
  <c r="BK1282" i="1"/>
  <c r="BD1282" i="1"/>
  <c r="BF1282" i="1"/>
  <c r="BE1282" i="1"/>
  <c r="BF1281" i="1"/>
  <c r="BG1281" i="1"/>
  <c r="BI1281" i="1"/>
  <c r="BH1281" i="1"/>
  <c r="BK1281" i="1"/>
  <c r="BJ1281" i="1"/>
  <c r="BD1236" i="1"/>
  <c r="BF1236" i="1"/>
  <c r="BH1236" i="1"/>
  <c r="BJ1236" i="1"/>
  <c r="BF1297" i="1"/>
  <c r="BK1297" i="1"/>
  <c r="BG1297" i="1"/>
  <c r="BH1297" i="1"/>
  <c r="BI1297" i="1"/>
  <c r="BJ1297" i="1"/>
  <c r="BH1298" i="1"/>
  <c r="BK1296" i="1"/>
  <c r="BF1296" i="1"/>
  <c r="BH1296" i="1"/>
  <c r="BD1296" i="1"/>
  <c r="BE1296" i="1"/>
  <c r="BG1296" i="1"/>
  <c r="BI1293" i="1"/>
  <c r="BQ1290" i="1"/>
  <c r="BH1273" i="1"/>
  <c r="BJ1249" i="1"/>
  <c r="BK1249" i="1"/>
  <c r="BI1249" i="1"/>
  <c r="BI1242" i="1"/>
  <c r="BE1242" i="1"/>
  <c r="BD1242" i="1"/>
  <c r="BG1242" i="1"/>
  <c r="BH1242" i="1"/>
  <c r="BJ1242" i="1"/>
  <c r="BK1242" i="1"/>
  <c r="BF1242" i="1"/>
  <c r="BG1216" i="1"/>
  <c r="BK1216" i="1"/>
  <c r="BD1216" i="1"/>
  <c r="BE1216" i="1"/>
  <c r="BH1216" i="1"/>
  <c r="BF1216" i="1"/>
  <c r="BI1216" i="1"/>
  <c r="BJ1216" i="1"/>
  <c r="BT1257" i="1"/>
  <c r="BG1292" i="1"/>
  <c r="BH1292" i="1"/>
  <c r="BJ1292" i="1"/>
  <c r="BI1292" i="1"/>
  <c r="BD1292" i="1"/>
  <c r="BK1292" i="1"/>
  <c r="BG1298" i="1"/>
  <c r="BE1297" i="1"/>
  <c r="BF1292" i="1"/>
  <c r="BD1291" i="1"/>
  <c r="BE1291" i="1"/>
  <c r="BF1291" i="1"/>
  <c r="BG1291" i="1"/>
  <c r="BH1291" i="1"/>
  <c r="BI1291" i="1"/>
  <c r="BH1282" i="1"/>
  <c r="BD1278" i="1"/>
  <c r="BJ1278" i="1"/>
  <c r="BE1278" i="1"/>
  <c r="BF1276" i="1"/>
  <c r="BJ1276" i="1"/>
  <c r="BK1276" i="1"/>
  <c r="BD1276" i="1"/>
  <c r="BH1274" i="1"/>
  <c r="BJ1274" i="1"/>
  <c r="BK1274" i="1"/>
  <c r="BD1274" i="1"/>
  <c r="BE1274" i="1"/>
  <c r="BF1274" i="1"/>
  <c r="BG1273" i="1"/>
  <c r="BD1269" i="1"/>
  <c r="BE1269" i="1"/>
  <c r="BJ1269" i="1"/>
  <c r="BH1269" i="1"/>
  <c r="BK1258" i="1"/>
  <c r="BK1252" i="1"/>
  <c r="BH1252" i="1"/>
  <c r="BI1252" i="1"/>
  <c r="BJ1252" i="1"/>
  <c r="BD1252" i="1"/>
  <c r="BE1252" i="1"/>
  <c r="BF1252" i="1"/>
  <c r="BG1252" i="1"/>
  <c r="BP1251" i="1"/>
  <c r="BA1251" i="1"/>
  <c r="AR1251" i="1" s="1"/>
  <c r="BG1232" i="1"/>
  <c r="BK1232" i="1"/>
  <c r="BH1232" i="1"/>
  <c r="BJ1232" i="1"/>
  <c r="BD1232" i="1"/>
  <c r="BE1232" i="1"/>
  <c r="BI1232" i="1"/>
  <c r="BF1232" i="1"/>
  <c r="BH1239" i="1"/>
  <c r="BD1239" i="1"/>
  <c r="BF1239" i="1"/>
  <c r="BE1239" i="1"/>
  <c r="BG1239" i="1"/>
  <c r="BJ1239" i="1"/>
  <c r="BL1263" i="1"/>
  <c r="BC1263" i="1" s="1"/>
  <c r="BA1262" i="1"/>
  <c r="AR1262" i="1" s="1"/>
  <c r="BN1262" i="1"/>
  <c r="BE1250" i="1"/>
  <c r="BJ1250" i="1"/>
  <c r="BK1250" i="1"/>
  <c r="BF1250" i="1"/>
  <c r="BK1220" i="1"/>
  <c r="BG1220" i="1"/>
  <c r="BI1220" i="1"/>
  <c r="BD1220" i="1"/>
  <c r="BH1220" i="1"/>
  <c r="BE1220" i="1"/>
  <c r="BI1294" i="1"/>
  <c r="BM1290" i="1"/>
  <c r="BO1288" i="1"/>
  <c r="BI1286" i="1"/>
  <c r="BS1268" i="1"/>
  <c r="BN1267" i="1"/>
  <c r="BN1265" i="1"/>
  <c r="BP1265" i="1"/>
  <c r="BA1264" i="1"/>
  <c r="AR1264" i="1" s="1"/>
  <c r="BN1263" i="1"/>
  <c r="BG1256" i="1"/>
  <c r="BH1256" i="1"/>
  <c r="BI1256" i="1"/>
  <c r="BJ1256" i="1"/>
  <c r="BL1251" i="1"/>
  <c r="BC1251" i="1" s="1"/>
  <c r="BM1251" i="1"/>
  <c r="BG1250" i="1"/>
  <c r="BF1245" i="1"/>
  <c r="BI1245" i="1"/>
  <c r="BJ1245" i="1"/>
  <c r="BK1245" i="1"/>
  <c r="BD1245" i="1"/>
  <c r="BG1224" i="1"/>
  <c r="BK1224" i="1"/>
  <c r="BE1224" i="1"/>
  <c r="BH1224" i="1"/>
  <c r="BJ1224" i="1"/>
  <c r="BF1224" i="1"/>
  <c r="BF1197" i="1"/>
  <c r="BG1197" i="1"/>
  <c r="BH1197" i="1"/>
  <c r="BJ1197" i="1"/>
  <c r="BI1197" i="1"/>
  <c r="BK1197" i="1"/>
  <c r="BE1197" i="1"/>
  <c r="BD1197" i="1"/>
  <c r="BL1190" i="1"/>
  <c r="BC1190" i="1" s="1"/>
  <c r="BO1190" i="1"/>
  <c r="BI1230" i="1"/>
  <c r="BK1230" i="1"/>
  <c r="BG1230" i="1"/>
  <c r="BH1294" i="1"/>
  <c r="BI1254" i="1"/>
  <c r="BH1254" i="1"/>
  <c r="BJ1254" i="1"/>
  <c r="BK1254" i="1"/>
  <c r="BD1254" i="1"/>
  <c r="BK1240" i="1"/>
  <c r="BG1240" i="1"/>
  <c r="BE1240" i="1"/>
  <c r="BF1240" i="1"/>
  <c r="BH1240" i="1"/>
  <c r="BJ1240" i="1"/>
  <c r="BG1294" i="1"/>
  <c r="BG1286" i="1"/>
  <c r="BO1267" i="1"/>
  <c r="BK1260" i="1"/>
  <c r="BE1260" i="1"/>
  <c r="BF1260" i="1"/>
  <c r="BG1260" i="1"/>
  <c r="BI1260" i="1"/>
  <c r="BA1255" i="1"/>
  <c r="AR1255" i="1" s="1"/>
  <c r="BE1254" i="1"/>
  <c r="BE1241" i="1"/>
  <c r="BJ1209" i="1"/>
  <c r="BK1209" i="1"/>
  <c r="BD1209" i="1"/>
  <c r="BF1209" i="1"/>
  <c r="BG1209" i="1"/>
  <c r="BH1209" i="1"/>
  <c r="BI1209" i="1"/>
  <c r="BE1209" i="1"/>
  <c r="BD1215" i="1"/>
  <c r="BH1215" i="1"/>
  <c r="BF1215" i="1"/>
  <c r="BG1215" i="1"/>
  <c r="BI1215" i="1"/>
  <c r="BK1215" i="1"/>
  <c r="BE1215" i="1"/>
  <c r="BH1286" i="1"/>
  <c r="BA1263" i="1"/>
  <c r="AR1263" i="1" s="1"/>
  <c r="BN1255" i="1"/>
  <c r="BD1250" i="1"/>
  <c r="BK1196" i="1"/>
  <c r="BD1196" i="1"/>
  <c r="BE1196" i="1"/>
  <c r="BG1196" i="1"/>
  <c r="BI1196" i="1"/>
  <c r="BJ1196" i="1"/>
  <c r="BF1196" i="1"/>
  <c r="BH1196" i="1"/>
  <c r="BF1294" i="1"/>
  <c r="BF1286" i="1"/>
  <c r="BM1264" i="1"/>
  <c r="BL1262" i="1"/>
  <c r="BC1262" i="1" s="1"/>
  <c r="BG1261" i="1"/>
  <c r="BH1259" i="1"/>
  <c r="BE1259" i="1"/>
  <c r="BF1259" i="1"/>
  <c r="BG1259" i="1"/>
  <c r="BJ1259" i="1"/>
  <c r="BO1257" i="1"/>
  <c r="BA1257" i="1"/>
  <c r="AR1257" i="1" s="1"/>
  <c r="BI1246" i="1"/>
  <c r="BI1240" i="1"/>
  <c r="BE1234" i="1"/>
  <c r="BI1234" i="1"/>
  <c r="BJ1234" i="1"/>
  <c r="BD1234" i="1"/>
  <c r="BK1234" i="1"/>
  <c r="BF1234" i="1"/>
  <c r="BH1234" i="1"/>
  <c r="BD1223" i="1"/>
  <c r="BH1223" i="1"/>
  <c r="BI1223" i="1"/>
  <c r="BK1223" i="1"/>
  <c r="BJ1223" i="1"/>
  <c r="BF1223" i="1"/>
  <c r="BE1218" i="1"/>
  <c r="BI1218" i="1"/>
  <c r="BD1218" i="1"/>
  <c r="BG1218" i="1"/>
  <c r="BJ1218" i="1"/>
  <c r="BH1218" i="1"/>
  <c r="BK1218" i="1"/>
  <c r="BF1218" i="1"/>
  <c r="BM1268" i="1"/>
  <c r="BK1123" i="1"/>
  <c r="BG1123" i="1"/>
  <c r="BJ1123" i="1"/>
  <c r="BE1123" i="1"/>
  <c r="BD1123" i="1"/>
  <c r="BI1123" i="1"/>
  <c r="BF1123" i="1"/>
  <c r="BH1123" i="1"/>
  <c r="BJ1286" i="1"/>
  <c r="BM1266" i="1"/>
  <c r="BM1267" i="1"/>
  <c r="BL1257" i="1"/>
  <c r="BC1257" i="1" s="1"/>
  <c r="BD1240" i="1"/>
  <c r="BK1239" i="1"/>
  <c r="BI1222" i="1"/>
  <c r="BE1222" i="1"/>
  <c r="BK1222" i="1"/>
  <c r="BF1222" i="1"/>
  <c r="BH1222" i="1"/>
  <c r="BJ1222" i="1"/>
  <c r="BD1222" i="1"/>
  <c r="BG1222" i="1"/>
  <c r="BO1198" i="1"/>
  <c r="BH1211" i="1"/>
  <c r="BI1211" i="1"/>
  <c r="BD1211" i="1"/>
  <c r="BE1211" i="1"/>
  <c r="BG1211" i="1"/>
  <c r="BF1211" i="1"/>
  <c r="BG1200" i="1"/>
  <c r="BH1200" i="1"/>
  <c r="BI1200" i="1"/>
  <c r="BK1200" i="1"/>
  <c r="BE1200" i="1"/>
  <c r="BF1200" i="1"/>
  <c r="BJ1200" i="1"/>
  <c r="BI1175" i="1"/>
  <c r="BJ1175" i="1"/>
  <c r="BD1175" i="1"/>
  <c r="BG1175" i="1"/>
  <c r="BH1175" i="1"/>
  <c r="BK1175" i="1"/>
  <c r="BE1175" i="1"/>
  <c r="BO1264" i="1"/>
  <c r="BE1238" i="1"/>
  <c r="BD1238" i="1"/>
  <c r="BI1238" i="1"/>
  <c r="BH1238" i="1"/>
  <c r="BE1226" i="1"/>
  <c r="BI1226" i="1"/>
  <c r="BG1226" i="1"/>
  <c r="BJ1226" i="1"/>
  <c r="BH1226" i="1"/>
  <c r="BK1212" i="1"/>
  <c r="BD1212" i="1"/>
  <c r="BG1212" i="1"/>
  <c r="BE1212" i="1"/>
  <c r="BF1212" i="1"/>
  <c r="BH1212" i="1"/>
  <c r="BJ1212" i="1"/>
  <c r="BF1174" i="1"/>
  <c r="BI1174" i="1"/>
  <c r="BK1174" i="1"/>
  <c r="BH1174" i="1"/>
  <c r="BG1174" i="1"/>
  <c r="BJ1174" i="1"/>
  <c r="BE1174" i="1"/>
  <c r="BD1174" i="1"/>
  <c r="BK1131" i="1"/>
  <c r="BG1131" i="1"/>
  <c r="BH1131" i="1"/>
  <c r="BF1131" i="1"/>
  <c r="BD1131" i="1"/>
  <c r="BJ1131" i="1"/>
  <c r="BE1131" i="1"/>
  <c r="BI1131" i="1"/>
  <c r="BR1257" i="1"/>
  <c r="BD1231" i="1"/>
  <c r="BH1231" i="1"/>
  <c r="BK1231" i="1"/>
  <c r="BF1231" i="1"/>
  <c r="BE1231" i="1"/>
  <c r="BK1228" i="1"/>
  <c r="BG1227" i="1"/>
  <c r="BL1189" i="1"/>
  <c r="BC1189" i="1" s="1"/>
  <c r="BJ1225" i="1"/>
  <c r="BF1225" i="1"/>
  <c r="BK1225" i="1"/>
  <c r="BE1225" i="1"/>
  <c r="BH1225" i="1"/>
  <c r="BD1199" i="1"/>
  <c r="BE1199" i="1"/>
  <c r="BF1199" i="1"/>
  <c r="BH1199" i="1"/>
  <c r="BG1199" i="1"/>
  <c r="BI1199" i="1"/>
  <c r="BK1199" i="1"/>
  <c r="BF1213" i="1"/>
  <c r="BJ1213" i="1"/>
  <c r="BD1213" i="1"/>
  <c r="BG1213" i="1"/>
  <c r="BN1189" i="1"/>
  <c r="BJ1233" i="1"/>
  <c r="BF1233" i="1"/>
  <c r="BE1233" i="1"/>
  <c r="BH1233" i="1"/>
  <c r="BD1207" i="1"/>
  <c r="BE1207" i="1"/>
  <c r="BF1207" i="1"/>
  <c r="BH1207" i="1"/>
  <c r="BI1207" i="1"/>
  <c r="BJ1207" i="1"/>
  <c r="BK1207" i="1"/>
  <c r="BI1206" i="1"/>
  <c r="BJ1206" i="1"/>
  <c r="BK1206" i="1"/>
  <c r="BE1206" i="1"/>
  <c r="BH1206" i="1"/>
  <c r="BG1187" i="1"/>
  <c r="BF1187" i="1"/>
  <c r="BH1187" i="1"/>
  <c r="BI1187" i="1"/>
  <c r="BK1187" i="1"/>
  <c r="BJ1187" i="1"/>
  <c r="BI1183" i="1"/>
  <c r="BH1183" i="1"/>
  <c r="BD1183" i="1"/>
  <c r="BE1183" i="1"/>
  <c r="BF1183" i="1"/>
  <c r="BJ1183" i="1"/>
  <c r="BG1183" i="1"/>
  <c r="BI1167" i="1"/>
  <c r="BE1167" i="1"/>
  <c r="BF1167" i="1"/>
  <c r="BG1167" i="1"/>
  <c r="BJ1167" i="1"/>
  <c r="BD1167" i="1"/>
  <c r="BH1167" i="1"/>
  <c r="BK1167" i="1"/>
  <c r="BK1204" i="1"/>
  <c r="BD1204" i="1"/>
  <c r="BE1204" i="1"/>
  <c r="BG1204" i="1"/>
  <c r="BF1204" i="1"/>
  <c r="BQ1198" i="1"/>
  <c r="BH1192" i="1"/>
  <c r="BI1192" i="1"/>
  <c r="BF1182" i="1"/>
  <c r="BH1182" i="1"/>
  <c r="BJ1182" i="1"/>
  <c r="BD1182" i="1"/>
  <c r="BG1182" i="1"/>
  <c r="BE1182" i="1"/>
  <c r="BI1214" i="1"/>
  <c r="BE1214" i="1"/>
  <c r="BH1214" i="1"/>
  <c r="BJ1214" i="1"/>
  <c r="BK1214" i="1"/>
  <c r="BE1210" i="1"/>
  <c r="BF1210" i="1"/>
  <c r="BG1210" i="1"/>
  <c r="BI1210" i="1"/>
  <c r="BD1210" i="1"/>
  <c r="BH1210" i="1"/>
  <c r="BJ1210" i="1"/>
  <c r="BN1191" i="1"/>
  <c r="BA1191" i="1"/>
  <c r="AR1191" i="1" s="1"/>
  <c r="BP1189" i="1"/>
  <c r="BA1189" i="1"/>
  <c r="AR1189" i="1" s="1"/>
  <c r="BK1188" i="1"/>
  <c r="BD1188" i="1"/>
  <c r="BH1188" i="1"/>
  <c r="BD1168" i="1"/>
  <c r="BI1168" i="1"/>
  <c r="BF1168" i="1"/>
  <c r="BK1168" i="1"/>
  <c r="BF1205" i="1"/>
  <c r="BG1205" i="1"/>
  <c r="BH1205" i="1"/>
  <c r="BJ1205" i="1"/>
  <c r="BK1203" i="1"/>
  <c r="BA1198" i="1"/>
  <c r="AR1198" i="1" s="1"/>
  <c r="BD1186" i="1"/>
  <c r="BF1186" i="1"/>
  <c r="BG1186" i="1"/>
  <c r="BH1186" i="1"/>
  <c r="BJ1186" i="1"/>
  <c r="BT1185" i="1"/>
  <c r="BE1194" i="1"/>
  <c r="BF1194" i="1"/>
  <c r="BG1194" i="1"/>
  <c r="BI1194" i="1"/>
  <c r="BQ1179" i="1"/>
  <c r="BL1179" i="1"/>
  <c r="BC1179" i="1" s="1"/>
  <c r="BJ1217" i="1"/>
  <c r="BF1217" i="1"/>
  <c r="BH1203" i="1"/>
  <c r="BI1203" i="1"/>
  <c r="BJ1203" i="1"/>
  <c r="BD1203" i="1"/>
  <c r="BQ1190" i="1"/>
  <c r="BN1185" i="1"/>
  <c r="BA1185" i="1"/>
  <c r="AR1185" i="1" s="1"/>
  <c r="BA1176" i="1"/>
  <c r="AR1176" i="1" s="1"/>
  <c r="BG1169" i="1"/>
  <c r="BK1169" i="1"/>
  <c r="BJ1169" i="1"/>
  <c r="BD1169" i="1"/>
  <c r="BF1169" i="1"/>
  <c r="BI1169" i="1"/>
  <c r="BG1157" i="1"/>
  <c r="BK1157" i="1"/>
  <c r="BD1157" i="1"/>
  <c r="BI1157" i="1"/>
  <c r="BH1157" i="1"/>
  <c r="BE1157" i="1"/>
  <c r="BF1157" i="1"/>
  <c r="BJ1157" i="1"/>
  <c r="BF1237" i="1"/>
  <c r="BJ1237" i="1"/>
  <c r="BG1229" i="1"/>
  <c r="BH1217" i="1"/>
  <c r="BE1202" i="1"/>
  <c r="BJ1201" i="1"/>
  <c r="BK1201" i="1"/>
  <c r="BD1201" i="1"/>
  <c r="BF1201" i="1"/>
  <c r="BL1195" i="1"/>
  <c r="BC1195" i="1" s="1"/>
  <c r="BA1195" i="1"/>
  <c r="AR1195" i="1" s="1"/>
  <c r="BL1191" i="1"/>
  <c r="BC1191" i="1" s="1"/>
  <c r="BQ1177" i="1"/>
  <c r="BT1178" i="1"/>
  <c r="BK1165" i="1"/>
  <c r="BG1165" i="1"/>
  <c r="BD1165" i="1"/>
  <c r="BE1165" i="1"/>
  <c r="BH1165" i="1"/>
  <c r="BF1165" i="1"/>
  <c r="BI1165" i="1"/>
  <c r="BJ1165" i="1"/>
  <c r="BF1154" i="1"/>
  <c r="BJ1154" i="1"/>
  <c r="BH1154" i="1"/>
  <c r="BI1154" i="1"/>
  <c r="BG1154" i="1"/>
  <c r="BK1154" i="1"/>
  <c r="BT1150" i="1"/>
  <c r="BH1138" i="1"/>
  <c r="BD1138" i="1"/>
  <c r="BE1138" i="1"/>
  <c r="BJ1138" i="1"/>
  <c r="BF1138" i="1"/>
  <c r="BG1138" i="1"/>
  <c r="BK1138" i="1"/>
  <c r="BI1138" i="1"/>
  <c r="BA1177" i="1"/>
  <c r="AR1177" i="1" s="1"/>
  <c r="BL1176" i="1"/>
  <c r="BC1176" i="1" s="1"/>
  <c r="BK1145" i="1"/>
  <c r="BG1145" i="1"/>
  <c r="BE1145" i="1"/>
  <c r="BF1145" i="1"/>
  <c r="BJ1145" i="1"/>
  <c r="BD1145" i="1"/>
  <c r="BI1145" i="1"/>
  <c r="BH1145" i="1"/>
  <c r="BK1181" i="1"/>
  <c r="BH1181" i="1"/>
  <c r="BJ1181" i="1"/>
  <c r="BA1179" i="1"/>
  <c r="AR1179" i="1" s="1"/>
  <c r="BD1164" i="1"/>
  <c r="BH1164" i="1"/>
  <c r="BF1164" i="1"/>
  <c r="BG1164" i="1"/>
  <c r="BJ1164" i="1"/>
  <c r="BE1164" i="1"/>
  <c r="BF1162" i="1"/>
  <c r="BJ1162" i="1"/>
  <c r="BE1162" i="1"/>
  <c r="BK1162" i="1"/>
  <c r="BD1162" i="1"/>
  <c r="BH1162" i="1"/>
  <c r="BG1162" i="1"/>
  <c r="BI1162" i="1"/>
  <c r="BE1153" i="1"/>
  <c r="BI1153" i="1"/>
  <c r="BF1142" i="1"/>
  <c r="BJ1142" i="1"/>
  <c r="BD1142" i="1"/>
  <c r="BH1142" i="1"/>
  <c r="BH1180" i="1"/>
  <c r="BI1180" i="1"/>
  <c r="BK1180" i="1"/>
  <c r="BL1178" i="1"/>
  <c r="BC1178" i="1" s="1"/>
  <c r="BH1152" i="1"/>
  <c r="BD1152" i="1"/>
  <c r="BK1152" i="1"/>
  <c r="BF1152" i="1"/>
  <c r="BG1152" i="1"/>
  <c r="BJ1152" i="1"/>
  <c r="BM1179" i="1"/>
  <c r="BE1171" i="1"/>
  <c r="BI1171" i="1"/>
  <c r="BF1171" i="1"/>
  <c r="BH1160" i="1"/>
  <c r="BD1160" i="1"/>
  <c r="BI1160" i="1"/>
  <c r="BE1160" i="1"/>
  <c r="BG1160" i="1"/>
  <c r="BJ1160" i="1"/>
  <c r="BL1151" i="1"/>
  <c r="BC1151" i="1" s="1"/>
  <c r="BP1151" i="1"/>
  <c r="BE1139" i="1"/>
  <c r="BJ1139" i="1"/>
  <c r="BF1139" i="1"/>
  <c r="BD1139" i="1"/>
  <c r="BG1139" i="1"/>
  <c r="BK1139" i="1"/>
  <c r="BH1139" i="1"/>
  <c r="BI1139" i="1"/>
  <c r="BK1160" i="1"/>
  <c r="BH1144" i="1"/>
  <c r="BD1144" i="1"/>
  <c r="BI1144" i="1"/>
  <c r="BJ1144" i="1"/>
  <c r="BE1144" i="1"/>
  <c r="BG1144" i="1"/>
  <c r="BF1144" i="1"/>
  <c r="BD1126" i="1"/>
  <c r="BH1126" i="1"/>
  <c r="BE1126" i="1"/>
  <c r="BG1126" i="1"/>
  <c r="BJ1126" i="1"/>
  <c r="BK1126" i="1"/>
  <c r="BI1126" i="1"/>
  <c r="BF1126" i="1"/>
  <c r="BH1172" i="1"/>
  <c r="BI1172" i="1"/>
  <c r="BJ1172" i="1"/>
  <c r="BA1151" i="1"/>
  <c r="AR1151" i="1" s="1"/>
  <c r="BN1151" i="1"/>
  <c r="BK1161" i="1"/>
  <c r="BG1161" i="1"/>
  <c r="BJ1161" i="1"/>
  <c r="BE1161" i="1"/>
  <c r="BH1161" i="1"/>
  <c r="BI1161" i="1"/>
  <c r="BK1146" i="1"/>
  <c r="BJ1170" i="1"/>
  <c r="BF1170" i="1"/>
  <c r="BE1159" i="1"/>
  <c r="BI1159" i="1"/>
  <c r="BF1159" i="1"/>
  <c r="BK1159" i="1"/>
  <c r="BG1159" i="1"/>
  <c r="BJ1159" i="1"/>
  <c r="BD1148" i="1"/>
  <c r="BH1148" i="1"/>
  <c r="BE1148" i="1"/>
  <c r="BJ1148" i="1"/>
  <c r="BI1148" i="1"/>
  <c r="BT1176" i="1"/>
  <c r="BG1135" i="1"/>
  <c r="BK1135" i="1"/>
  <c r="BD1135" i="1"/>
  <c r="BH1135" i="1"/>
  <c r="BI1135" i="1"/>
  <c r="BJ1135" i="1"/>
  <c r="BE1135" i="1"/>
  <c r="BF1132" i="1"/>
  <c r="BJ1132" i="1"/>
  <c r="BH1132" i="1"/>
  <c r="BG1132" i="1"/>
  <c r="BI1132" i="1"/>
  <c r="BE1129" i="1"/>
  <c r="BI1129" i="1"/>
  <c r="BD1129" i="1"/>
  <c r="BJ1129" i="1"/>
  <c r="BF1129" i="1"/>
  <c r="BK1129" i="1"/>
  <c r="BH1129" i="1"/>
  <c r="BF1166" i="1"/>
  <c r="BJ1166" i="1"/>
  <c r="BI1155" i="1"/>
  <c r="BE1155" i="1"/>
  <c r="BJ1155" i="1"/>
  <c r="BD1155" i="1"/>
  <c r="BF1155" i="1"/>
  <c r="BL1150" i="1"/>
  <c r="BC1150" i="1" s="1"/>
  <c r="BP1150" i="1"/>
  <c r="BD1134" i="1"/>
  <c r="BH1134" i="1"/>
  <c r="BG1134" i="1"/>
  <c r="BK1134" i="1"/>
  <c r="BE1134" i="1"/>
  <c r="BJ1134" i="1"/>
  <c r="BI1134" i="1"/>
  <c r="BQ1151" i="1"/>
  <c r="BI1149" i="1"/>
  <c r="BH1130" i="1"/>
  <c r="BD1130" i="1"/>
  <c r="BK1130" i="1"/>
  <c r="BE1130" i="1"/>
  <c r="BJ1130" i="1"/>
  <c r="BF1130" i="1"/>
  <c r="BI1147" i="1"/>
  <c r="BG1149" i="1"/>
  <c r="BK1149" i="1"/>
  <c r="BF1149" i="1"/>
  <c r="BK1141" i="1"/>
  <c r="BJ1141" i="1"/>
  <c r="BF1141" i="1"/>
  <c r="BH1141" i="1"/>
  <c r="BI1141" i="1"/>
  <c r="BG1127" i="1"/>
  <c r="BK1127" i="1"/>
  <c r="BF1127" i="1"/>
  <c r="BD1127" i="1"/>
  <c r="BE1127" i="1"/>
  <c r="BJ1127" i="1"/>
  <c r="BE1124" i="1"/>
  <c r="BK1124" i="1"/>
  <c r="BJ1128" i="1"/>
  <c r="BF1128" i="1"/>
  <c r="BG1128" i="1"/>
  <c r="BH1128" i="1"/>
  <c r="BE1125" i="1"/>
  <c r="BH1125" i="1"/>
  <c r="BJ1158" i="1"/>
  <c r="BF1158" i="1"/>
  <c r="BI1133" i="1"/>
  <c r="BE1133" i="1"/>
  <c r="BJ1133" i="1"/>
  <c r="BJ1136" i="1"/>
  <c r="BU1177" i="1" l="1"/>
  <c r="BV1177" i="1" s="1"/>
  <c r="BU1195" i="1"/>
  <c r="BV1195" i="1" s="1"/>
  <c r="BU1263" i="1"/>
  <c r="BV1263" i="1" s="1"/>
  <c r="BJ1253" i="1"/>
  <c r="BH1253" i="1"/>
  <c r="BG1253" i="1"/>
  <c r="BL1166" i="1"/>
  <c r="BC1166" i="1" s="1"/>
  <c r="BL1297" i="1"/>
  <c r="BC1297" i="1" s="1"/>
  <c r="BE1253" i="1"/>
  <c r="BD1205" i="1"/>
  <c r="BE1205" i="1"/>
  <c r="BI1205" i="1"/>
  <c r="BK1205" i="1"/>
  <c r="BK1211" i="1"/>
  <c r="BJ1211" i="1"/>
  <c r="BU1198" i="1"/>
  <c r="BV1198" i="1" s="1"/>
  <c r="BU1257" i="1"/>
  <c r="BV1257" i="1" s="1"/>
  <c r="BU1255" i="1"/>
  <c r="BV1255" i="1" s="1"/>
  <c r="BL1180" i="1"/>
  <c r="BC1180" i="1" s="1"/>
  <c r="BE1152" i="1"/>
  <c r="BI1152" i="1"/>
  <c r="BH1133" i="1"/>
  <c r="BK1133" i="1"/>
  <c r="BL1292" i="1"/>
  <c r="BC1292" i="1" s="1"/>
  <c r="BL1149" i="1"/>
  <c r="BC1149" i="1" s="1"/>
  <c r="BG1171" i="1"/>
  <c r="BH1171" i="1"/>
  <c r="BJ1171" i="1"/>
  <c r="BK1171" i="1"/>
  <c r="BD1171" i="1"/>
  <c r="BH1184" i="1"/>
  <c r="BJ1184" i="1"/>
  <c r="BG1184" i="1"/>
  <c r="BI1227" i="1"/>
  <c r="BF1227" i="1"/>
  <c r="BH1124" i="1"/>
  <c r="BI1124" i="1"/>
  <c r="BG1124" i="1"/>
  <c r="BE1228" i="1"/>
  <c r="BH1228" i="1"/>
  <c r="BI1228" i="1"/>
  <c r="BH1147" i="1"/>
  <c r="BJ1147" i="1"/>
  <c r="BD1147" i="1"/>
  <c r="BK1147" i="1"/>
  <c r="BF1147" i="1"/>
  <c r="BE1163" i="1"/>
  <c r="BH1163" i="1"/>
  <c r="BJ1163" i="1"/>
  <c r="BD1163" i="1"/>
  <c r="BF1163" i="1"/>
  <c r="BK1137" i="1"/>
  <c r="BU1185" i="1"/>
  <c r="BV1185" i="1" s="1"/>
  <c r="BD1227" i="1"/>
  <c r="AZ1215" i="1"/>
  <c r="BT1215" i="1" s="1"/>
  <c r="BH1241" i="1"/>
  <c r="BU1288" i="1"/>
  <c r="BV1288" i="1" s="1"/>
  <c r="BD1125" i="1"/>
  <c r="BJ1125" i="1"/>
  <c r="BK1125" i="1"/>
  <c r="BK1221" i="1"/>
  <c r="BH1221" i="1"/>
  <c r="BD1221" i="1"/>
  <c r="BE1221" i="1"/>
  <c r="BG1221" i="1"/>
  <c r="BI1221" i="1"/>
  <c r="BD1158" i="1"/>
  <c r="BH1158" i="1"/>
  <c r="BI1158" i="1"/>
  <c r="BE1158" i="1"/>
  <c r="BG1158" i="1"/>
  <c r="BK1158" i="1"/>
  <c r="BG1276" i="1"/>
  <c r="BH1276" i="1"/>
  <c r="BH1246" i="1"/>
  <c r="BG1246" i="1"/>
  <c r="BD1246" i="1"/>
  <c r="BJ1202" i="1"/>
  <c r="BH1202" i="1"/>
  <c r="BK1202" i="1"/>
  <c r="BD1202" i="1"/>
  <c r="BG1125" i="1"/>
  <c r="BF1124" i="1"/>
  <c r="BG1163" i="1"/>
  <c r="BG1142" i="1"/>
  <c r="BJ1168" i="1"/>
  <c r="BI1188" i="1"/>
  <c r="BL1167" i="1"/>
  <c r="BC1167" i="1" s="1"/>
  <c r="BH1227" i="1"/>
  <c r="BJ1230" i="1"/>
  <c r="BI1261" i="1"/>
  <c r="BL1286" i="1"/>
  <c r="BC1286" i="1" s="1"/>
  <c r="BJ1241" i="1"/>
  <c r="BD1230" i="1"/>
  <c r="BU1190" i="1"/>
  <c r="BV1190" i="1" s="1"/>
  <c r="BU1265" i="1"/>
  <c r="BV1265" i="1" s="1"/>
  <c r="BU1290" i="1"/>
  <c r="BV1290" i="1" s="1"/>
  <c r="BG1269" i="1"/>
  <c r="BI1276" i="1"/>
  <c r="BE1249" i="1"/>
  <c r="BI1236" i="1"/>
  <c r="BI1253" i="1"/>
  <c r="BL1285" i="1"/>
  <c r="BC1285" i="1" s="1"/>
  <c r="BI1225" i="1"/>
  <c r="BG1225" i="1"/>
  <c r="BD1225" i="1"/>
  <c r="BG1141" i="1"/>
  <c r="BD1141" i="1"/>
  <c r="BE1141" i="1"/>
  <c r="BI1213" i="1"/>
  <c r="BH1213" i="1"/>
  <c r="BK1213" i="1"/>
  <c r="BE1213" i="1"/>
  <c r="BG1274" i="1"/>
  <c r="BI1274" i="1"/>
  <c r="BD1289" i="1"/>
  <c r="BE1289" i="1"/>
  <c r="BD1146" i="1"/>
  <c r="BH1146" i="1"/>
  <c r="BH1137" i="1"/>
  <c r="BJ1137" i="1"/>
  <c r="BD1137" i="1"/>
  <c r="BL1132" i="1"/>
  <c r="BC1132" i="1" s="1"/>
  <c r="BL1206" i="1"/>
  <c r="BC1206" i="1" s="1"/>
  <c r="BG1193" i="1"/>
  <c r="BH1193" i="1"/>
  <c r="BI1193" i="1"/>
  <c r="BE1193" i="1"/>
  <c r="BK1163" i="1"/>
  <c r="BU1151" i="1"/>
  <c r="BV1151" i="1" s="1"/>
  <c r="BG1192" i="1"/>
  <c r="BF1137" i="1"/>
  <c r="BU1150" i="1"/>
  <c r="BV1150" i="1" s="1"/>
  <c r="BJ1192" i="1"/>
  <c r="BL1226" i="1"/>
  <c r="BC1226" i="1" s="1"/>
  <c r="BF1153" i="1"/>
  <c r="BJ1153" i="1"/>
  <c r="BF1125" i="1"/>
  <c r="BI1125" i="1"/>
  <c r="BI1137" i="1"/>
  <c r="BU1176" i="1"/>
  <c r="BV1176" i="1" s="1"/>
  <c r="BI1146" i="1"/>
  <c r="BL1161" i="1"/>
  <c r="BC1161" i="1" s="1"/>
  <c r="BK1142" i="1"/>
  <c r="BH1153" i="1"/>
  <c r="BI1202" i="1"/>
  <c r="BK1184" i="1"/>
  <c r="BK1193" i="1"/>
  <c r="BJ1221" i="1"/>
  <c r="BG1168" i="1"/>
  <c r="BF1188" i="1"/>
  <c r="BU1191" i="1"/>
  <c r="BV1191" i="1" s="1"/>
  <c r="BE1192" i="1"/>
  <c r="BF1228" i="1"/>
  <c r="BU1267" i="1"/>
  <c r="BV1267" i="1" s="1"/>
  <c r="BE1246" i="1"/>
  <c r="BH1230" i="1"/>
  <c r="BL1256" i="1"/>
  <c r="BC1256" i="1" s="1"/>
  <c r="BF1269" i="1"/>
  <c r="BG1278" i="1"/>
  <c r="BH1249" i="1"/>
  <c r="BG1236" i="1"/>
  <c r="BF1253" i="1"/>
  <c r="BK1155" i="1"/>
  <c r="BG1155" i="1"/>
  <c r="BH1155" i="1"/>
  <c r="BI1233" i="1"/>
  <c r="BD1233" i="1"/>
  <c r="BK1233" i="1"/>
  <c r="BG1233" i="1"/>
  <c r="BD1187" i="1"/>
  <c r="BE1187" i="1"/>
  <c r="BD1237" i="1"/>
  <c r="BH1237" i="1"/>
  <c r="BE1237" i="1"/>
  <c r="BK1237" i="1"/>
  <c r="BG1237" i="1"/>
  <c r="BI1237" i="1"/>
  <c r="BJ1124" i="1"/>
  <c r="BL1194" i="1"/>
  <c r="BC1194" i="1" s="1"/>
  <c r="BD1193" i="1"/>
  <c r="BJ1228" i="1"/>
  <c r="BL1294" i="1"/>
  <c r="BC1294" i="1" s="1"/>
  <c r="BI1229" i="1"/>
  <c r="BK1229" i="1"/>
  <c r="BD1229" i="1"/>
  <c r="BE1229" i="1"/>
  <c r="BH1229" i="1"/>
  <c r="BJ1261" i="1"/>
  <c r="BH1261" i="1"/>
  <c r="BK1261" i="1"/>
  <c r="BE1137" i="1"/>
  <c r="BG1147" i="1"/>
  <c r="BL1135" i="1"/>
  <c r="BC1135" i="1" s="1"/>
  <c r="BG1146" i="1"/>
  <c r="BI1142" i="1"/>
  <c r="BG1153" i="1"/>
  <c r="BG1202" i="1"/>
  <c r="BI1184" i="1"/>
  <c r="BJ1193" i="1"/>
  <c r="BJ1229" i="1"/>
  <c r="BF1221" i="1"/>
  <c r="BE1168" i="1"/>
  <c r="BG1188" i="1"/>
  <c r="BD1192" i="1"/>
  <c r="BU1189" i="1"/>
  <c r="BV1189" i="1" s="1"/>
  <c r="BK1227" i="1"/>
  <c r="BD1228" i="1"/>
  <c r="BL1200" i="1"/>
  <c r="BC1200" i="1" s="1"/>
  <c r="BK1246" i="1"/>
  <c r="BD1261" i="1"/>
  <c r="BK1241" i="1"/>
  <c r="BL1260" i="1"/>
  <c r="BC1260" i="1" s="1"/>
  <c r="BF1230" i="1"/>
  <c r="BU1262" i="1"/>
  <c r="BV1262" i="1" s="1"/>
  <c r="BL1216" i="1"/>
  <c r="BC1216" i="1" s="1"/>
  <c r="BF1249" i="1"/>
  <c r="BK1236" i="1"/>
  <c r="BG1254" i="1"/>
  <c r="BF1254" i="1"/>
  <c r="BI1136" i="1"/>
  <c r="BK1136" i="1"/>
  <c r="BG1136" i="1"/>
  <c r="BE1136" i="1"/>
  <c r="BH1136" i="1"/>
  <c r="BD1136" i="1"/>
  <c r="BE1227" i="1"/>
  <c r="BD1241" i="1"/>
  <c r="BL1224" i="1"/>
  <c r="BC1224" i="1" s="1"/>
  <c r="BD1270" i="1"/>
  <c r="BF1270" i="1"/>
  <c r="BG1270" i="1"/>
  <c r="BH1270" i="1"/>
  <c r="BJ1270" i="1"/>
  <c r="BK1270" i="1"/>
  <c r="BF1146" i="1"/>
  <c r="BL1154" i="1"/>
  <c r="BC1154" i="1" s="1"/>
  <c r="BI1163" i="1"/>
  <c r="BE1184" i="1"/>
  <c r="BF1184" i="1"/>
  <c r="BU1268" i="1"/>
  <c r="BV1268" i="1" s="1"/>
  <c r="BF1241" i="1"/>
  <c r="BH1278" i="1"/>
  <c r="BI1278" i="1"/>
  <c r="BF1136" i="1"/>
  <c r="BD1124" i="1"/>
  <c r="BE1147" i="1"/>
  <c r="BE1146" i="1"/>
  <c r="BL1172" i="1"/>
  <c r="BC1172" i="1" s="1"/>
  <c r="BU1179" i="1"/>
  <c r="BV1179" i="1" s="1"/>
  <c r="BK1153" i="1"/>
  <c r="BU1178" i="1"/>
  <c r="BV1178" i="1" s="1"/>
  <c r="BF1202" i="1"/>
  <c r="BD1184" i="1"/>
  <c r="BF1229" i="1"/>
  <c r="BE1188" i="1"/>
  <c r="BK1192" i="1"/>
  <c r="BJ1227" i="1"/>
  <c r="BG1228" i="1"/>
  <c r="BF1246" i="1"/>
  <c r="BU1266" i="1"/>
  <c r="BV1266" i="1" s="1"/>
  <c r="BJ1246" i="1"/>
  <c r="BF1261" i="1"/>
  <c r="BG1241" i="1"/>
  <c r="BE1270" i="1"/>
  <c r="BI1269" i="1"/>
  <c r="BE1276" i="1"/>
  <c r="BK1278" i="1"/>
  <c r="BD1249" i="1"/>
  <c r="BK1182" i="1"/>
  <c r="BI1182" i="1"/>
  <c r="BD1170" i="1"/>
  <c r="BE1170" i="1"/>
  <c r="BK1170" i="1"/>
  <c r="BH1170" i="1"/>
  <c r="BI1170" i="1"/>
  <c r="BG1170" i="1"/>
  <c r="BK1217" i="1"/>
  <c r="BD1217" i="1"/>
  <c r="BE1217" i="1"/>
  <c r="BG1217" i="1"/>
  <c r="BI1217" i="1"/>
  <c r="BI1128" i="1"/>
  <c r="BK1128" i="1"/>
  <c r="BD1128" i="1"/>
  <c r="BE1128" i="1"/>
  <c r="BE1281" i="1"/>
  <c r="BD1281" i="1"/>
  <c r="BF1220" i="1"/>
  <c r="BJ1220" i="1"/>
  <c r="AV1215" i="1"/>
  <c r="BP1215" i="1" s="1"/>
  <c r="AU1240" i="1"/>
  <c r="BO1240" i="1" s="1"/>
  <c r="AY1240" i="1"/>
  <c r="BS1240" i="1" s="1"/>
  <c r="AS1240" i="1"/>
  <c r="AT1240" i="1"/>
  <c r="BN1240" i="1" s="1"/>
  <c r="AV1240" i="1"/>
  <c r="BP1240" i="1" s="1"/>
  <c r="AX1240" i="1"/>
  <c r="BR1240" i="1" s="1"/>
  <c r="AZ1240" i="1"/>
  <c r="BT1240" i="1" s="1"/>
  <c r="AW1240" i="1"/>
  <c r="BQ1240" i="1" s="1"/>
  <c r="AX1281" i="1"/>
  <c r="BR1281" i="1" s="1"/>
  <c r="AS1281" i="1"/>
  <c r="AY1281" i="1"/>
  <c r="BS1281" i="1" s="1"/>
  <c r="AZ1281" i="1"/>
  <c r="BT1281" i="1" s="1"/>
  <c r="AT1281" i="1"/>
  <c r="AU1281" i="1"/>
  <c r="BO1281" i="1" s="1"/>
  <c r="AV1281" i="1"/>
  <c r="BP1281" i="1" s="1"/>
  <c r="AW1281" i="1"/>
  <c r="BQ1281" i="1" s="1"/>
  <c r="AY1127" i="1"/>
  <c r="BS1127" i="1" s="1"/>
  <c r="AU1127" i="1"/>
  <c r="BO1127" i="1" s="1"/>
  <c r="AZ1127" i="1"/>
  <c r="BT1127" i="1" s="1"/>
  <c r="AT1127" i="1"/>
  <c r="BN1127" i="1" s="1"/>
  <c r="AV1127" i="1"/>
  <c r="BP1127" i="1" s="1"/>
  <c r="AW1127" i="1"/>
  <c r="BQ1127" i="1" s="1"/>
  <c r="AX1127" i="1"/>
  <c r="BR1127" i="1" s="1"/>
  <c r="AS1127" i="1"/>
  <c r="AY1135" i="1"/>
  <c r="BS1135" i="1" s="1"/>
  <c r="AU1135" i="1"/>
  <c r="BO1135" i="1" s="1"/>
  <c r="AS1135" i="1"/>
  <c r="AV1135" i="1"/>
  <c r="BP1135" i="1" s="1"/>
  <c r="AT1135" i="1"/>
  <c r="BN1135" i="1" s="1"/>
  <c r="AZ1135" i="1"/>
  <c r="BT1135" i="1" s="1"/>
  <c r="AX1135" i="1"/>
  <c r="BR1135" i="1" s="1"/>
  <c r="AW1135" i="1"/>
  <c r="BQ1135" i="1" s="1"/>
  <c r="AU1252" i="1"/>
  <c r="BO1252" i="1" s="1"/>
  <c r="AY1252" i="1"/>
  <c r="BS1252" i="1" s="1"/>
  <c r="AZ1252" i="1"/>
  <c r="BT1252" i="1" s="1"/>
  <c r="AT1252" i="1"/>
  <c r="BN1252" i="1" s="1"/>
  <c r="AS1252" i="1"/>
  <c r="AX1252" i="1"/>
  <c r="BR1252" i="1" s="1"/>
  <c r="AV1252" i="1"/>
  <c r="BP1252" i="1" s="1"/>
  <c r="AW1252" i="1"/>
  <c r="BQ1252" i="1" s="1"/>
  <c r="AU1139" i="1"/>
  <c r="BO1139" i="1" s="1"/>
  <c r="AV1139" i="1"/>
  <c r="BP1139" i="1" s="1"/>
  <c r="AZ1139" i="1"/>
  <c r="BT1139" i="1" s="1"/>
  <c r="AT1139" i="1"/>
  <c r="BN1139" i="1" s="1"/>
  <c r="AX1139" i="1"/>
  <c r="BR1139" i="1" s="1"/>
  <c r="AW1139" i="1"/>
  <c r="BQ1139" i="1" s="1"/>
  <c r="AS1139" i="1"/>
  <c r="AY1139" i="1"/>
  <c r="BS1139" i="1" s="1"/>
  <c r="BL1214" i="1"/>
  <c r="BC1214" i="1" s="1"/>
  <c r="BL1162" i="1"/>
  <c r="BC1162" i="1" s="1"/>
  <c r="AX1237" i="1"/>
  <c r="AT1237" i="1"/>
  <c r="AY1237" i="1"/>
  <c r="BS1237" i="1" s="1"/>
  <c r="AS1237" i="1"/>
  <c r="AZ1237" i="1"/>
  <c r="AV1237" i="1"/>
  <c r="AU1237" i="1"/>
  <c r="BO1237" i="1" s="1"/>
  <c r="AW1237" i="1"/>
  <c r="BL1148" i="1"/>
  <c r="BC1148" i="1" s="1"/>
  <c r="BL1242" i="1"/>
  <c r="BC1242" i="1" s="1"/>
  <c r="BL1164" i="1"/>
  <c r="BC1164" i="1" s="1"/>
  <c r="BL1157" i="1"/>
  <c r="BC1157" i="1" s="1"/>
  <c r="BH1235" i="1"/>
  <c r="BD1235" i="1"/>
  <c r="BG1235" i="1"/>
  <c r="BF1235" i="1"/>
  <c r="BI1235" i="1"/>
  <c r="BJ1235" i="1"/>
  <c r="BE1235" i="1"/>
  <c r="BK1235" i="1"/>
  <c r="BL1174" i="1"/>
  <c r="BC1174" i="1" s="1"/>
  <c r="BL1175" i="1"/>
  <c r="BC1175" i="1" s="1"/>
  <c r="BL1222" i="1"/>
  <c r="BC1222" i="1" s="1"/>
  <c r="BU1264" i="1"/>
  <c r="BV1264" i="1" s="1"/>
  <c r="BL1250" i="1"/>
  <c r="BC1250" i="1" s="1"/>
  <c r="BL1197" i="1"/>
  <c r="BC1197" i="1" s="1"/>
  <c r="BU1251" i="1"/>
  <c r="BV1251" i="1" s="1"/>
  <c r="BL1239" i="1"/>
  <c r="BC1239" i="1" s="1"/>
  <c r="BJ1272" i="1"/>
  <c r="BI1272" i="1"/>
  <c r="BF1272" i="1"/>
  <c r="BK1272" i="1"/>
  <c r="BD1272" i="1"/>
  <c r="BE1272" i="1"/>
  <c r="BG1272" i="1"/>
  <c r="BH1272" i="1"/>
  <c r="BH1295" i="1"/>
  <c r="BI1295" i="1"/>
  <c r="BJ1295" i="1"/>
  <c r="BK1295" i="1"/>
  <c r="BE1295" i="1"/>
  <c r="BD1295" i="1"/>
  <c r="BG1295" i="1"/>
  <c r="BF1295" i="1"/>
  <c r="AS1282" i="1"/>
  <c r="AV1282" i="1"/>
  <c r="BP1282" i="1" s="1"/>
  <c r="AX1282" i="1"/>
  <c r="BR1282" i="1" s="1"/>
  <c r="AT1282" i="1"/>
  <c r="BN1282" i="1" s="1"/>
  <c r="AU1282" i="1"/>
  <c r="BO1282" i="1" s="1"/>
  <c r="AW1282" i="1"/>
  <c r="BQ1282" i="1" s="1"/>
  <c r="AZ1282" i="1"/>
  <c r="BT1282" i="1" s="1"/>
  <c r="AY1282" i="1"/>
  <c r="BS1282" i="1" s="1"/>
  <c r="AZ1287" i="1"/>
  <c r="AS1287" i="1"/>
  <c r="AU1287" i="1"/>
  <c r="AT1287" i="1"/>
  <c r="AV1287" i="1"/>
  <c r="AW1287" i="1"/>
  <c r="AY1287" i="1"/>
  <c r="AX1287" i="1"/>
  <c r="AX1182" i="1"/>
  <c r="AY1182" i="1"/>
  <c r="BS1182" i="1" s="1"/>
  <c r="AS1182" i="1"/>
  <c r="AU1182" i="1"/>
  <c r="BO1182" i="1" s="1"/>
  <c r="AT1182" i="1"/>
  <c r="BN1182" i="1" s="1"/>
  <c r="AV1182" i="1"/>
  <c r="BP1182" i="1" s="1"/>
  <c r="AW1182" i="1"/>
  <c r="BQ1182" i="1" s="1"/>
  <c r="AZ1182" i="1"/>
  <c r="BK1275" i="1"/>
  <c r="BI1275" i="1"/>
  <c r="BD1275" i="1"/>
  <c r="BJ1275" i="1"/>
  <c r="BE1275" i="1"/>
  <c r="BF1275" i="1"/>
  <c r="BG1275" i="1"/>
  <c r="BH1275" i="1"/>
  <c r="BL1144" i="1"/>
  <c r="BC1144" i="1" s="1"/>
  <c r="BL1169" i="1"/>
  <c r="BC1169" i="1" s="1"/>
  <c r="BL1232" i="1"/>
  <c r="BC1232" i="1" s="1"/>
  <c r="BL1298" i="1"/>
  <c r="BC1298" i="1" s="1"/>
  <c r="BI1277" i="1"/>
  <c r="BJ1277" i="1"/>
  <c r="BK1277" i="1"/>
  <c r="BD1277" i="1"/>
  <c r="BE1277" i="1"/>
  <c r="BF1277" i="1"/>
  <c r="BG1277" i="1"/>
  <c r="BH1277" i="1"/>
  <c r="BL1134" i="1"/>
  <c r="BC1134" i="1" s="1"/>
  <c r="BL1183" i="1"/>
  <c r="BC1183" i="1" s="1"/>
  <c r="BL1283" i="1"/>
  <c r="BC1283" i="1" s="1"/>
  <c r="BL1126" i="1"/>
  <c r="BC1126" i="1" s="1"/>
  <c r="BL1181" i="1"/>
  <c r="BC1181" i="1" s="1"/>
  <c r="BL1238" i="1"/>
  <c r="BC1238" i="1" s="1"/>
  <c r="BL1259" i="1"/>
  <c r="BC1259" i="1" s="1"/>
  <c r="BL1252" i="1"/>
  <c r="BC1252" i="1" s="1"/>
  <c r="BL1273" i="1"/>
  <c r="BC1273" i="1" s="1"/>
  <c r="BL1129" i="1"/>
  <c r="BC1129" i="1" s="1"/>
  <c r="BI1143" i="1"/>
  <c r="BK1143" i="1"/>
  <c r="BF1143" i="1"/>
  <c r="BE1143" i="1"/>
  <c r="BD1143" i="1"/>
  <c r="BH1143" i="1"/>
  <c r="BG1143" i="1"/>
  <c r="BJ1143" i="1"/>
  <c r="BL1159" i="1"/>
  <c r="BC1159" i="1" s="1"/>
  <c r="BL1138" i="1"/>
  <c r="BC1138" i="1" s="1"/>
  <c r="BG1208" i="1"/>
  <c r="BH1208" i="1"/>
  <c r="BI1208" i="1"/>
  <c r="BK1208" i="1"/>
  <c r="BJ1208" i="1"/>
  <c r="BD1208" i="1"/>
  <c r="BE1208" i="1"/>
  <c r="BF1208" i="1"/>
  <c r="BL1199" i="1"/>
  <c r="BC1199" i="1" s="1"/>
  <c r="BL1212" i="1"/>
  <c r="BC1212" i="1" s="1"/>
  <c r="BD1243" i="1"/>
  <c r="BH1243" i="1"/>
  <c r="BJ1243" i="1"/>
  <c r="BK1243" i="1"/>
  <c r="BE1243" i="1"/>
  <c r="BF1243" i="1"/>
  <c r="BG1243" i="1"/>
  <c r="BI1243" i="1"/>
  <c r="BL1218" i="1"/>
  <c r="BC1218" i="1" s="1"/>
  <c r="BL1223" i="1"/>
  <c r="BC1223" i="1" s="1"/>
  <c r="BL1245" i="1"/>
  <c r="BC1245" i="1" s="1"/>
  <c r="BJ1280" i="1"/>
  <c r="BK1280" i="1"/>
  <c r="BE1280" i="1"/>
  <c r="BD1280" i="1"/>
  <c r="BF1280" i="1"/>
  <c r="BG1280" i="1"/>
  <c r="BH1280" i="1"/>
  <c r="BI1280" i="1"/>
  <c r="BG1279" i="1"/>
  <c r="BK1279" i="1"/>
  <c r="BE1279" i="1"/>
  <c r="BD1279" i="1"/>
  <c r="BF1279" i="1"/>
  <c r="BH1279" i="1"/>
  <c r="BI1279" i="1"/>
  <c r="BJ1279" i="1"/>
  <c r="BG1248" i="1"/>
  <c r="BK1248" i="1"/>
  <c r="BD1248" i="1"/>
  <c r="BF1248" i="1"/>
  <c r="BE1248" i="1"/>
  <c r="BI1248" i="1"/>
  <c r="BH1248" i="1"/>
  <c r="BJ1248" i="1"/>
  <c r="BL1201" i="1"/>
  <c r="BC1201" i="1" s="1"/>
  <c r="BL1186" i="1"/>
  <c r="BC1186" i="1" s="1"/>
  <c r="BD1247" i="1"/>
  <c r="BJ1247" i="1"/>
  <c r="BK1247" i="1"/>
  <c r="BF1247" i="1"/>
  <c r="BH1247" i="1"/>
  <c r="BE1247" i="1"/>
  <c r="BG1247" i="1"/>
  <c r="BI1247" i="1"/>
  <c r="AX1297" i="1"/>
  <c r="BR1297" i="1" s="1"/>
  <c r="AY1297" i="1"/>
  <c r="BS1297" i="1" s="1"/>
  <c r="AS1297" i="1"/>
  <c r="AU1297" i="1"/>
  <c r="BO1297" i="1" s="1"/>
  <c r="AZ1297" i="1"/>
  <c r="BT1297" i="1" s="1"/>
  <c r="AT1297" i="1"/>
  <c r="BN1297" i="1" s="1"/>
  <c r="AW1297" i="1"/>
  <c r="BQ1297" i="1" s="1"/>
  <c r="AV1297" i="1"/>
  <c r="BP1297" i="1" s="1"/>
  <c r="BH1140" i="1"/>
  <c r="BK1140" i="1"/>
  <c r="BF1140" i="1"/>
  <c r="BG1140" i="1"/>
  <c r="BI1140" i="1"/>
  <c r="BD1140" i="1"/>
  <c r="BJ1140" i="1"/>
  <c r="BE1140" i="1"/>
  <c r="AZ1160" i="1"/>
  <c r="BT1160" i="1" s="1"/>
  <c r="AV1160" i="1"/>
  <c r="BP1160" i="1" s="1"/>
  <c r="AS1160" i="1"/>
  <c r="AX1160" i="1"/>
  <c r="BR1160" i="1" s="1"/>
  <c r="AT1160" i="1"/>
  <c r="BN1160" i="1" s="1"/>
  <c r="AY1160" i="1"/>
  <c r="BS1160" i="1" s="1"/>
  <c r="AU1160" i="1"/>
  <c r="BO1160" i="1" s="1"/>
  <c r="AW1160" i="1"/>
  <c r="BQ1160" i="1" s="1"/>
  <c r="BL1215" i="1"/>
  <c r="BC1215" i="1" s="1"/>
  <c r="BD1156" i="1"/>
  <c r="BH1156" i="1"/>
  <c r="BG1156" i="1"/>
  <c r="BF1156" i="1"/>
  <c r="BE1156" i="1"/>
  <c r="BJ1156" i="1"/>
  <c r="BK1156" i="1"/>
  <c r="BI1156" i="1"/>
  <c r="BL1204" i="1"/>
  <c r="BC1204" i="1" s="1"/>
  <c r="BL1207" i="1"/>
  <c r="BC1207" i="1" s="1"/>
  <c r="AY1149" i="1"/>
  <c r="BS1149" i="1" s="1"/>
  <c r="AU1149" i="1"/>
  <c r="BO1149" i="1" s="1"/>
  <c r="AV1149" i="1"/>
  <c r="BP1149" i="1" s="1"/>
  <c r="AT1149" i="1"/>
  <c r="BN1149" i="1" s="1"/>
  <c r="AS1149" i="1"/>
  <c r="AX1149" i="1"/>
  <c r="BR1149" i="1" s="1"/>
  <c r="AW1149" i="1"/>
  <c r="BQ1149" i="1" s="1"/>
  <c r="AZ1149" i="1"/>
  <c r="BT1149" i="1" s="1"/>
  <c r="BL1139" i="1"/>
  <c r="BC1139" i="1" s="1"/>
  <c r="BK1173" i="1"/>
  <c r="BI1173" i="1"/>
  <c r="BF1173" i="1"/>
  <c r="BH1173" i="1"/>
  <c r="BE1173" i="1"/>
  <c r="BG1173" i="1"/>
  <c r="BJ1173" i="1"/>
  <c r="BD1173" i="1"/>
  <c r="BL1165" i="1"/>
  <c r="BC1165" i="1" s="1"/>
  <c r="AT1158" i="1"/>
  <c r="AX1158" i="1"/>
  <c r="AY1158" i="1"/>
  <c r="BS1158" i="1" s="1"/>
  <c r="AS1158" i="1"/>
  <c r="AZ1158" i="1"/>
  <c r="AU1158" i="1"/>
  <c r="BO1158" i="1" s="1"/>
  <c r="AW1158" i="1"/>
  <c r="BQ1158" i="1" s="1"/>
  <c r="AV1158" i="1"/>
  <c r="BL1240" i="1"/>
  <c r="BC1240" i="1" s="1"/>
  <c r="BL1234" i="1"/>
  <c r="BC1234" i="1" s="1"/>
  <c r="BL1196" i="1"/>
  <c r="BC1196" i="1" s="1"/>
  <c r="BL1291" i="1"/>
  <c r="BC1291" i="1" s="1"/>
  <c r="AX1289" i="1"/>
  <c r="BR1289" i="1" s="1"/>
  <c r="AY1289" i="1"/>
  <c r="BS1289" i="1" s="1"/>
  <c r="AS1289" i="1"/>
  <c r="AZ1289" i="1"/>
  <c r="BT1289" i="1" s="1"/>
  <c r="AT1289" i="1"/>
  <c r="AU1289" i="1"/>
  <c r="BO1289" i="1" s="1"/>
  <c r="AV1289" i="1"/>
  <c r="BP1289" i="1" s="1"/>
  <c r="AW1289" i="1"/>
  <c r="BQ1289" i="1" s="1"/>
  <c r="BL1296" i="1"/>
  <c r="BC1296" i="1" s="1"/>
  <c r="BH1287" i="1"/>
  <c r="BE1287" i="1"/>
  <c r="BI1287" i="1"/>
  <c r="BJ1287" i="1"/>
  <c r="BK1287" i="1"/>
  <c r="BD1287" i="1"/>
  <c r="BF1287" i="1"/>
  <c r="BG1287" i="1"/>
  <c r="BL1258" i="1"/>
  <c r="BC1258" i="1" s="1"/>
  <c r="BL1130" i="1"/>
  <c r="BC1130" i="1" s="1"/>
  <c r="BL1127" i="1"/>
  <c r="BC1127" i="1" s="1"/>
  <c r="BL1160" i="1"/>
  <c r="BC1160" i="1" s="1"/>
  <c r="BL1145" i="1"/>
  <c r="BC1145" i="1" s="1"/>
  <c r="BL1203" i="1"/>
  <c r="BC1203" i="1" s="1"/>
  <c r="BL1210" i="1"/>
  <c r="BC1210" i="1" s="1"/>
  <c r="BH1219" i="1"/>
  <c r="BD1219" i="1"/>
  <c r="BE1219" i="1"/>
  <c r="BG1219" i="1"/>
  <c r="BJ1219" i="1"/>
  <c r="BF1219" i="1"/>
  <c r="BI1219" i="1"/>
  <c r="BK1219" i="1"/>
  <c r="BL1231" i="1"/>
  <c r="BC1231" i="1" s="1"/>
  <c r="BL1131" i="1"/>
  <c r="BC1131" i="1" s="1"/>
  <c r="BG1244" i="1"/>
  <c r="BK1244" i="1"/>
  <c r="BH1244" i="1"/>
  <c r="BI1244" i="1"/>
  <c r="BJ1244" i="1"/>
  <c r="BF1244" i="1"/>
  <c r="BD1244" i="1"/>
  <c r="BE1244" i="1"/>
  <c r="BL1123" i="1"/>
  <c r="BC1123" i="1" s="1"/>
  <c r="BL1209" i="1"/>
  <c r="BC1209" i="1" s="1"/>
  <c r="BG1271" i="1"/>
  <c r="BJ1271" i="1"/>
  <c r="BK1271" i="1"/>
  <c r="BD1271" i="1"/>
  <c r="BH1271" i="1"/>
  <c r="BE1271" i="1"/>
  <c r="BF1271" i="1"/>
  <c r="BI1271" i="1"/>
  <c r="BL1282" i="1"/>
  <c r="BC1282" i="1" s="1"/>
  <c r="BL1293" i="1"/>
  <c r="BC1293" i="1" s="1"/>
  <c r="BG1284" i="1"/>
  <c r="BD1284" i="1"/>
  <c r="BH1284" i="1"/>
  <c r="BJ1284" i="1"/>
  <c r="BI1284" i="1"/>
  <c r="BK1284" i="1"/>
  <c r="BE1284" i="1"/>
  <c r="BF1284" i="1"/>
  <c r="BL1299" i="1"/>
  <c r="BC1299" i="1" s="1"/>
  <c r="BL1276" i="1" l="1"/>
  <c r="BC1276" i="1" s="1"/>
  <c r="BR1237" i="1"/>
  <c r="BP1237" i="1"/>
  <c r="BL1211" i="1"/>
  <c r="BC1211" i="1" s="1"/>
  <c r="BQ1237" i="1"/>
  <c r="BL1289" i="1"/>
  <c r="BC1289" i="1" s="1"/>
  <c r="BL1124" i="1"/>
  <c r="BC1124" i="1" s="1"/>
  <c r="BL1249" i="1"/>
  <c r="BC1249" i="1" s="1"/>
  <c r="BL1205" i="1"/>
  <c r="BC1205" i="1" s="1"/>
  <c r="BL1188" i="1"/>
  <c r="BC1188" i="1" s="1"/>
  <c r="BL1168" i="1"/>
  <c r="BC1168" i="1" s="1"/>
  <c r="BL1133" i="1"/>
  <c r="BC1133" i="1" s="1"/>
  <c r="BL1155" i="1"/>
  <c r="BC1155" i="1" s="1"/>
  <c r="BL1220" i="1"/>
  <c r="BC1220" i="1" s="1"/>
  <c r="BL1254" i="1"/>
  <c r="BC1254" i="1" s="1"/>
  <c r="BL1152" i="1"/>
  <c r="BC1152" i="1" s="1"/>
  <c r="BN1289" i="1"/>
  <c r="BL1274" i="1"/>
  <c r="BC1274" i="1" s="1"/>
  <c r="BT1158" i="1"/>
  <c r="BL1213" i="1"/>
  <c r="BC1213" i="1" s="1"/>
  <c r="BP1158" i="1"/>
  <c r="BN1237" i="1"/>
  <c r="BL1171" i="1"/>
  <c r="BC1171" i="1" s="1"/>
  <c r="BL1278" i="1"/>
  <c r="BC1278" i="1" s="1"/>
  <c r="BL1253" i="1"/>
  <c r="BC1253" i="1" s="1"/>
  <c r="BR1158" i="1"/>
  <c r="BL1187" i="1"/>
  <c r="BC1187" i="1" s="1"/>
  <c r="AT1197" i="1"/>
  <c r="BN1197" i="1" s="1"/>
  <c r="AS1197" i="1"/>
  <c r="BM1197" i="1" s="1"/>
  <c r="AU1197" i="1"/>
  <c r="BO1197" i="1" s="1"/>
  <c r="AV1197" i="1"/>
  <c r="BP1197" i="1" s="1"/>
  <c r="AW1197" i="1"/>
  <c r="BQ1197" i="1" s="1"/>
  <c r="AX1197" i="1"/>
  <c r="BR1197" i="1" s="1"/>
  <c r="AY1197" i="1"/>
  <c r="BS1197" i="1" s="1"/>
  <c r="AZ1197" i="1"/>
  <c r="BT1197" i="1" s="1"/>
  <c r="AS1246" i="1"/>
  <c r="BM1246" i="1" s="1"/>
  <c r="AZ1246" i="1"/>
  <c r="BT1246" i="1" s="1"/>
  <c r="AT1246" i="1"/>
  <c r="BN1246" i="1" s="1"/>
  <c r="AV1246" i="1"/>
  <c r="BP1246" i="1" s="1"/>
  <c r="AU1246" i="1"/>
  <c r="BO1246" i="1" s="1"/>
  <c r="AY1246" i="1"/>
  <c r="BS1246" i="1" s="1"/>
  <c r="AW1246" i="1"/>
  <c r="BQ1246" i="1" s="1"/>
  <c r="AX1246" i="1"/>
  <c r="BR1246" i="1" s="1"/>
  <c r="AT1170" i="1"/>
  <c r="BN1170" i="1" s="1"/>
  <c r="AX1170" i="1"/>
  <c r="BR1170" i="1" s="1"/>
  <c r="AU1170" i="1"/>
  <c r="BO1170" i="1" s="1"/>
  <c r="AV1170" i="1"/>
  <c r="BP1170" i="1" s="1"/>
  <c r="AY1170" i="1"/>
  <c r="BS1170" i="1" s="1"/>
  <c r="AW1170" i="1"/>
  <c r="BQ1170" i="1" s="1"/>
  <c r="AZ1170" i="1"/>
  <c r="BT1170" i="1" s="1"/>
  <c r="AS1170" i="1"/>
  <c r="AZ1169" i="1"/>
  <c r="BT1169" i="1" s="1"/>
  <c r="AS1169" i="1"/>
  <c r="BM1169" i="1" s="1"/>
  <c r="BL1182" i="1"/>
  <c r="BC1182" i="1" s="1"/>
  <c r="AV1133" i="1"/>
  <c r="BP1133" i="1" s="1"/>
  <c r="AX1133" i="1"/>
  <c r="BR1133" i="1" s="1"/>
  <c r="AZ1133" i="1"/>
  <c r="BT1133" i="1" s="1"/>
  <c r="AS1133" i="1"/>
  <c r="AW1133" i="1"/>
  <c r="BQ1133" i="1" s="1"/>
  <c r="AY1133" i="1"/>
  <c r="BS1133" i="1" s="1"/>
  <c r="AU1133" i="1"/>
  <c r="BO1133" i="1" s="1"/>
  <c r="AT1133" i="1"/>
  <c r="BN1133" i="1" s="1"/>
  <c r="AX1166" i="1"/>
  <c r="BR1166" i="1" s="1"/>
  <c r="BL1237" i="1"/>
  <c r="BC1237" i="1" s="1"/>
  <c r="BL1225" i="1"/>
  <c r="BC1225" i="1" s="1"/>
  <c r="BL1281" i="1"/>
  <c r="BC1281" i="1" s="1"/>
  <c r="BL1228" i="1"/>
  <c r="BC1228" i="1" s="1"/>
  <c r="BL1193" i="1"/>
  <c r="BC1193" i="1" s="1"/>
  <c r="BL1153" i="1"/>
  <c r="BC1153" i="1" s="1"/>
  <c r="BL1202" i="1"/>
  <c r="BC1202" i="1" s="1"/>
  <c r="BL1221" i="1"/>
  <c r="BC1221" i="1" s="1"/>
  <c r="BL1170" i="1"/>
  <c r="BC1170" i="1" s="1"/>
  <c r="BL1241" i="1"/>
  <c r="BC1241" i="1" s="1"/>
  <c r="BL1269" i="1"/>
  <c r="BC1269" i="1" s="1"/>
  <c r="BQ1287" i="1"/>
  <c r="BL1217" i="1"/>
  <c r="BC1217" i="1" s="1"/>
  <c r="BL1261" i="1"/>
  <c r="BC1261" i="1" s="1"/>
  <c r="BL1230" i="1"/>
  <c r="BC1230" i="1" s="1"/>
  <c r="BL1227" i="1"/>
  <c r="BC1227" i="1" s="1"/>
  <c r="BP1287" i="1"/>
  <c r="BL1128" i="1"/>
  <c r="BC1128" i="1" s="1"/>
  <c r="BL1158" i="1"/>
  <c r="BC1158" i="1" s="1"/>
  <c r="BL1142" i="1"/>
  <c r="BC1142" i="1" s="1"/>
  <c r="BL1125" i="1"/>
  <c r="BC1125" i="1" s="1"/>
  <c r="BN1281" i="1"/>
  <c r="BL1233" i="1"/>
  <c r="BC1233" i="1" s="1"/>
  <c r="BL1236" i="1"/>
  <c r="BC1236" i="1" s="1"/>
  <c r="BL1184" i="1"/>
  <c r="BC1184" i="1" s="1"/>
  <c r="AS1175" i="1"/>
  <c r="BM1175" i="1" s="1"/>
  <c r="AU1175" i="1"/>
  <c r="BO1175" i="1" s="1"/>
  <c r="AZ1175" i="1"/>
  <c r="BT1175" i="1" s="1"/>
  <c r="AT1175" i="1"/>
  <c r="BN1175" i="1" s="1"/>
  <c r="AY1175" i="1"/>
  <c r="BS1175" i="1" s="1"/>
  <c r="AV1175" i="1"/>
  <c r="BP1175" i="1" s="1"/>
  <c r="AX1175" i="1"/>
  <c r="BR1175" i="1" s="1"/>
  <c r="AW1175" i="1"/>
  <c r="BQ1175" i="1" s="1"/>
  <c r="AU1169" i="1"/>
  <c r="BO1169" i="1" s="1"/>
  <c r="BT1237" i="1"/>
  <c r="AY1215" i="1"/>
  <c r="BS1215" i="1" s="1"/>
  <c r="AY1169" i="1"/>
  <c r="BS1169" i="1" s="1"/>
  <c r="AU1166" i="1"/>
  <c r="BO1166" i="1" s="1"/>
  <c r="AT1215" i="1"/>
  <c r="BN1215" i="1" s="1"/>
  <c r="BL1137" i="1"/>
  <c r="BC1137" i="1" s="1"/>
  <c r="BL1141" i="1"/>
  <c r="BC1141" i="1" s="1"/>
  <c r="BR1182" i="1"/>
  <c r="BL1192" i="1"/>
  <c r="BC1192" i="1" s="1"/>
  <c r="BT1182" i="1"/>
  <c r="AX1215" i="1"/>
  <c r="BR1215" i="1" s="1"/>
  <c r="BL1147" i="1"/>
  <c r="BC1147" i="1" s="1"/>
  <c r="BL1229" i="1"/>
  <c r="BC1229" i="1" s="1"/>
  <c r="AV1169" i="1"/>
  <c r="BP1169" i="1" s="1"/>
  <c r="BN1158" i="1"/>
  <c r="BL1277" i="1"/>
  <c r="BC1277" i="1" s="1"/>
  <c r="AY1166" i="1"/>
  <c r="BS1166" i="1" s="1"/>
  <c r="AW1215" i="1"/>
  <c r="BQ1215" i="1" s="1"/>
  <c r="AW1169" i="1"/>
  <c r="BQ1169" i="1" s="1"/>
  <c r="BL1295" i="1"/>
  <c r="BC1295" i="1" s="1"/>
  <c r="AS1215" i="1"/>
  <c r="BM1215" i="1" s="1"/>
  <c r="AT1169" i="1"/>
  <c r="BN1169" i="1" s="1"/>
  <c r="BL1247" i="1"/>
  <c r="BC1247" i="1" s="1"/>
  <c r="AT1166" i="1"/>
  <c r="BN1166" i="1" s="1"/>
  <c r="AU1215" i="1"/>
  <c r="BO1215" i="1" s="1"/>
  <c r="BL1136" i="1"/>
  <c r="BC1136" i="1" s="1"/>
  <c r="BL1163" i="1"/>
  <c r="BC1163" i="1" s="1"/>
  <c r="AX1169" i="1"/>
  <c r="BR1169" i="1" s="1"/>
  <c r="BL1270" i="1"/>
  <c r="BC1270" i="1" s="1"/>
  <c r="BL1146" i="1"/>
  <c r="BC1146" i="1" s="1"/>
  <c r="BL1246" i="1"/>
  <c r="BC1246" i="1" s="1"/>
  <c r="AY1232" i="1"/>
  <c r="BS1232" i="1" s="1"/>
  <c r="AU1232" i="1"/>
  <c r="BO1232" i="1" s="1"/>
  <c r="AW1232" i="1"/>
  <c r="BQ1232" i="1" s="1"/>
  <c r="AZ1232" i="1"/>
  <c r="BT1232" i="1" s="1"/>
  <c r="AX1232" i="1"/>
  <c r="BR1232" i="1" s="1"/>
  <c r="AT1232" i="1"/>
  <c r="BN1232" i="1" s="1"/>
  <c r="AV1232" i="1"/>
  <c r="BP1232" i="1" s="1"/>
  <c r="AS1232" i="1"/>
  <c r="AU1275" i="1"/>
  <c r="BO1275" i="1" s="1"/>
  <c r="AZ1275" i="1"/>
  <c r="BT1275" i="1" s="1"/>
  <c r="AT1275" i="1"/>
  <c r="BN1275" i="1" s="1"/>
  <c r="AS1275" i="1"/>
  <c r="AV1275" i="1"/>
  <c r="BP1275" i="1" s="1"/>
  <c r="AW1275" i="1"/>
  <c r="BQ1275" i="1" s="1"/>
  <c r="AX1275" i="1"/>
  <c r="BR1275" i="1" s="1"/>
  <c r="AY1275" i="1"/>
  <c r="BS1275" i="1" s="1"/>
  <c r="AZ1180" i="1"/>
  <c r="BT1180" i="1" s="1"/>
  <c r="AY1180" i="1"/>
  <c r="BS1180" i="1" s="1"/>
  <c r="AS1180" i="1"/>
  <c r="AU1180" i="1"/>
  <c r="BO1180" i="1" s="1"/>
  <c r="AV1180" i="1"/>
  <c r="BP1180" i="1" s="1"/>
  <c r="AX1180" i="1"/>
  <c r="BR1180" i="1" s="1"/>
  <c r="AT1180" i="1"/>
  <c r="BN1180" i="1" s="1"/>
  <c r="AW1180" i="1"/>
  <c r="BQ1180" i="1" s="1"/>
  <c r="AT1193" i="1"/>
  <c r="BN1193" i="1" s="1"/>
  <c r="AU1193" i="1"/>
  <c r="BO1193" i="1" s="1"/>
  <c r="AV1193" i="1"/>
  <c r="BP1193" i="1" s="1"/>
  <c r="AX1193" i="1"/>
  <c r="BR1193" i="1" s="1"/>
  <c r="AY1193" i="1"/>
  <c r="BS1193" i="1" s="1"/>
  <c r="AZ1193" i="1"/>
  <c r="BT1193" i="1" s="1"/>
  <c r="AS1193" i="1"/>
  <c r="AW1193" i="1"/>
  <c r="BQ1193" i="1" s="1"/>
  <c r="AX1132" i="1"/>
  <c r="BR1132" i="1" s="1"/>
  <c r="AT1132" i="1"/>
  <c r="BN1132" i="1" s="1"/>
  <c r="AV1132" i="1"/>
  <c r="BP1132" i="1" s="1"/>
  <c r="AY1132" i="1"/>
  <c r="BS1132" i="1" s="1"/>
  <c r="AZ1132" i="1"/>
  <c r="BT1132" i="1" s="1"/>
  <c r="AU1132" i="1"/>
  <c r="BO1132" i="1" s="1"/>
  <c r="AS1132" i="1"/>
  <c r="AW1132" i="1"/>
  <c r="BQ1132" i="1" s="1"/>
  <c r="AS1143" i="1"/>
  <c r="AW1143" i="1"/>
  <c r="BQ1143" i="1" s="1"/>
  <c r="AY1143" i="1"/>
  <c r="BS1143" i="1" s="1"/>
  <c r="AZ1143" i="1"/>
  <c r="BT1143" i="1" s="1"/>
  <c r="AT1143" i="1"/>
  <c r="BN1143" i="1" s="1"/>
  <c r="AX1143" i="1"/>
  <c r="BR1143" i="1" s="1"/>
  <c r="AU1143" i="1"/>
  <c r="BO1143" i="1" s="1"/>
  <c r="AV1143" i="1"/>
  <c r="BP1143" i="1" s="1"/>
  <c r="AV1148" i="1"/>
  <c r="BP1148" i="1" s="1"/>
  <c r="AZ1148" i="1"/>
  <c r="BT1148" i="1" s="1"/>
  <c r="AT1148" i="1"/>
  <c r="BN1148" i="1" s="1"/>
  <c r="AY1148" i="1"/>
  <c r="BS1148" i="1" s="1"/>
  <c r="AU1148" i="1"/>
  <c r="BO1148" i="1" s="1"/>
  <c r="AX1148" i="1"/>
  <c r="BR1148" i="1" s="1"/>
  <c r="AS1148" i="1"/>
  <c r="AW1148" i="1"/>
  <c r="BQ1148" i="1" s="1"/>
  <c r="AX1261" i="1"/>
  <c r="BR1261" i="1" s="1"/>
  <c r="AU1261" i="1"/>
  <c r="BO1261" i="1" s="1"/>
  <c r="AV1261" i="1"/>
  <c r="BP1261" i="1" s="1"/>
  <c r="AW1261" i="1"/>
  <c r="BQ1261" i="1" s="1"/>
  <c r="AZ1261" i="1"/>
  <c r="BT1261" i="1" s="1"/>
  <c r="AS1261" i="1"/>
  <c r="AT1261" i="1"/>
  <c r="BN1261" i="1" s="1"/>
  <c r="AY1261" i="1"/>
  <c r="BS1261" i="1" s="1"/>
  <c r="AX1154" i="1"/>
  <c r="BR1154" i="1" s="1"/>
  <c r="AT1154" i="1"/>
  <c r="BN1154" i="1" s="1"/>
  <c r="AW1154" i="1"/>
  <c r="BQ1154" i="1" s="1"/>
  <c r="AU1154" i="1"/>
  <c r="BO1154" i="1" s="1"/>
  <c r="AY1154" i="1"/>
  <c r="BS1154" i="1" s="1"/>
  <c r="AV1154" i="1"/>
  <c r="BP1154" i="1" s="1"/>
  <c r="AS1154" i="1"/>
  <c r="AZ1154" i="1"/>
  <c r="BT1154" i="1" s="1"/>
  <c r="AS1230" i="1"/>
  <c r="AW1230" i="1"/>
  <c r="BQ1230" i="1" s="1"/>
  <c r="AU1230" i="1"/>
  <c r="BO1230" i="1" s="1"/>
  <c r="AX1230" i="1"/>
  <c r="BR1230" i="1" s="1"/>
  <c r="AY1230" i="1"/>
  <c r="BS1230" i="1" s="1"/>
  <c r="AT1230" i="1"/>
  <c r="BN1230" i="1" s="1"/>
  <c r="AZ1230" i="1"/>
  <c r="BT1230" i="1" s="1"/>
  <c r="AV1230" i="1"/>
  <c r="BP1230" i="1" s="1"/>
  <c r="AU1131" i="1"/>
  <c r="BO1131" i="1" s="1"/>
  <c r="AY1131" i="1"/>
  <c r="BS1131" i="1" s="1"/>
  <c r="AW1131" i="1"/>
  <c r="BQ1131" i="1" s="1"/>
  <c r="AT1131" i="1"/>
  <c r="BN1131" i="1" s="1"/>
  <c r="AS1131" i="1"/>
  <c r="AX1131" i="1"/>
  <c r="BR1131" i="1" s="1"/>
  <c r="AV1131" i="1"/>
  <c r="BP1131" i="1" s="1"/>
  <c r="AZ1131" i="1"/>
  <c r="BT1131" i="1" s="1"/>
  <c r="AS1155" i="1"/>
  <c r="AW1155" i="1"/>
  <c r="BQ1155" i="1" s="1"/>
  <c r="AY1155" i="1"/>
  <c r="BS1155" i="1" s="1"/>
  <c r="AT1155" i="1"/>
  <c r="BN1155" i="1" s="1"/>
  <c r="AV1155" i="1"/>
  <c r="BP1155" i="1" s="1"/>
  <c r="AU1155" i="1"/>
  <c r="BO1155" i="1" s="1"/>
  <c r="AX1155" i="1"/>
  <c r="BR1155" i="1" s="1"/>
  <c r="AZ1155" i="1"/>
  <c r="BT1155" i="1" s="1"/>
  <c r="AT1293" i="1"/>
  <c r="BN1293" i="1" s="1"/>
  <c r="AY1293" i="1"/>
  <c r="BS1293" i="1" s="1"/>
  <c r="AU1293" i="1"/>
  <c r="BO1293" i="1" s="1"/>
  <c r="AW1293" i="1"/>
  <c r="BQ1293" i="1" s="1"/>
  <c r="AV1293" i="1"/>
  <c r="BP1293" i="1" s="1"/>
  <c r="AX1293" i="1"/>
  <c r="BR1293" i="1" s="1"/>
  <c r="AS1293" i="1"/>
  <c r="AZ1293" i="1"/>
  <c r="BT1293" i="1" s="1"/>
  <c r="AU1161" i="1"/>
  <c r="BO1161" i="1" s="1"/>
  <c r="AY1161" i="1"/>
  <c r="BS1161" i="1" s="1"/>
  <c r="AZ1161" i="1"/>
  <c r="BT1161" i="1" s="1"/>
  <c r="AT1161" i="1"/>
  <c r="BN1161" i="1" s="1"/>
  <c r="AW1161" i="1"/>
  <c r="BQ1161" i="1" s="1"/>
  <c r="AV1161" i="1"/>
  <c r="BP1161" i="1" s="1"/>
  <c r="AS1161" i="1"/>
  <c r="AX1161" i="1"/>
  <c r="BR1161" i="1" s="1"/>
  <c r="AY1216" i="1"/>
  <c r="BS1216" i="1" s="1"/>
  <c r="AU1216" i="1"/>
  <c r="BO1216" i="1" s="1"/>
  <c r="AS1216" i="1"/>
  <c r="AT1216" i="1"/>
  <c r="BN1216" i="1" s="1"/>
  <c r="AW1216" i="1"/>
  <c r="BQ1216" i="1" s="1"/>
  <c r="AX1216" i="1"/>
  <c r="BR1216" i="1" s="1"/>
  <c r="AZ1216" i="1"/>
  <c r="BT1216" i="1" s="1"/>
  <c r="AV1216" i="1"/>
  <c r="BP1216" i="1" s="1"/>
  <c r="AW1258" i="1"/>
  <c r="BQ1258" i="1" s="1"/>
  <c r="AU1258" i="1"/>
  <c r="BO1258" i="1" s="1"/>
  <c r="AV1258" i="1"/>
  <c r="BP1258" i="1" s="1"/>
  <c r="AX1258" i="1"/>
  <c r="BR1258" i="1" s="1"/>
  <c r="AZ1258" i="1"/>
  <c r="BT1258" i="1" s="1"/>
  <c r="AT1258" i="1"/>
  <c r="BN1258" i="1" s="1"/>
  <c r="AY1258" i="1"/>
  <c r="BS1258" i="1" s="1"/>
  <c r="AS1258" i="1"/>
  <c r="AX1174" i="1"/>
  <c r="BR1174" i="1" s="1"/>
  <c r="AZ1174" i="1"/>
  <c r="BT1174" i="1" s="1"/>
  <c r="AS1174" i="1"/>
  <c r="AV1174" i="1"/>
  <c r="BP1174" i="1" s="1"/>
  <c r="AY1174" i="1"/>
  <c r="BS1174" i="1" s="1"/>
  <c r="AT1174" i="1"/>
  <c r="BN1174" i="1" s="1"/>
  <c r="AU1174" i="1"/>
  <c r="BO1174" i="1" s="1"/>
  <c r="AW1174" i="1"/>
  <c r="BQ1174" i="1" s="1"/>
  <c r="BA1160" i="1"/>
  <c r="AR1160" i="1" s="1"/>
  <c r="BM1160" i="1"/>
  <c r="BU1160" i="1" s="1"/>
  <c r="BV1160" i="1" s="1"/>
  <c r="BA1297" i="1"/>
  <c r="AR1297" i="1" s="1"/>
  <c r="BM1297" i="1"/>
  <c r="BU1297" i="1" s="1"/>
  <c r="BV1297" i="1" s="1"/>
  <c r="BL1275" i="1"/>
  <c r="BC1275" i="1" s="1"/>
  <c r="BL1235" i="1"/>
  <c r="BC1235" i="1" s="1"/>
  <c r="AY1208" i="1"/>
  <c r="BS1208" i="1" s="1"/>
  <c r="AZ1208" i="1"/>
  <c r="BT1208" i="1" s="1"/>
  <c r="AS1208" i="1"/>
  <c r="AU1208" i="1"/>
  <c r="BO1208" i="1" s="1"/>
  <c r="AT1208" i="1"/>
  <c r="BN1208" i="1" s="1"/>
  <c r="AV1208" i="1"/>
  <c r="BP1208" i="1" s="1"/>
  <c r="AW1208" i="1"/>
  <c r="BQ1208" i="1" s="1"/>
  <c r="AX1208" i="1"/>
  <c r="BR1208" i="1" s="1"/>
  <c r="BM1139" i="1"/>
  <c r="BU1139" i="1" s="1"/>
  <c r="BV1139" i="1" s="1"/>
  <c r="BA1139" i="1"/>
  <c r="AR1139" i="1" s="1"/>
  <c r="AY1192" i="1"/>
  <c r="BS1192" i="1" s="1"/>
  <c r="AZ1192" i="1"/>
  <c r="BT1192" i="1" s="1"/>
  <c r="AS1192" i="1"/>
  <c r="AU1192" i="1"/>
  <c r="BO1192" i="1" s="1"/>
  <c r="AT1192" i="1"/>
  <c r="BN1192" i="1" s="1"/>
  <c r="AX1192" i="1"/>
  <c r="BR1192" i="1" s="1"/>
  <c r="AV1192" i="1"/>
  <c r="BP1192" i="1" s="1"/>
  <c r="AW1192" i="1"/>
  <c r="BQ1192" i="1" s="1"/>
  <c r="AU1296" i="1"/>
  <c r="BO1296" i="1" s="1"/>
  <c r="AV1296" i="1"/>
  <c r="BP1296" i="1" s="1"/>
  <c r="AZ1296" i="1"/>
  <c r="BT1296" i="1" s="1"/>
  <c r="AW1296" i="1"/>
  <c r="BQ1296" i="1" s="1"/>
  <c r="AX1296" i="1"/>
  <c r="BR1296" i="1" s="1"/>
  <c r="AY1296" i="1"/>
  <c r="BS1296" i="1" s="1"/>
  <c r="AT1296" i="1"/>
  <c r="BN1296" i="1" s="1"/>
  <c r="AS1296" i="1"/>
  <c r="BL1219" i="1"/>
  <c r="BC1219" i="1" s="1"/>
  <c r="AY1157" i="1"/>
  <c r="BS1157" i="1" s="1"/>
  <c r="AU1157" i="1"/>
  <c r="BO1157" i="1" s="1"/>
  <c r="AS1157" i="1"/>
  <c r="AX1157" i="1"/>
  <c r="BR1157" i="1" s="1"/>
  <c r="AT1157" i="1"/>
  <c r="BN1157" i="1" s="1"/>
  <c r="AW1157" i="1"/>
  <c r="BQ1157" i="1" s="1"/>
  <c r="AV1157" i="1"/>
  <c r="BP1157" i="1" s="1"/>
  <c r="AZ1157" i="1"/>
  <c r="BT1157" i="1" s="1"/>
  <c r="AY1224" i="1"/>
  <c r="BS1224" i="1" s="1"/>
  <c r="AU1224" i="1"/>
  <c r="BO1224" i="1" s="1"/>
  <c r="AT1224" i="1"/>
  <c r="BN1224" i="1" s="1"/>
  <c r="AW1224" i="1"/>
  <c r="BQ1224" i="1" s="1"/>
  <c r="AZ1224" i="1"/>
  <c r="BT1224" i="1" s="1"/>
  <c r="AS1224" i="1"/>
  <c r="AV1224" i="1"/>
  <c r="BP1224" i="1" s="1"/>
  <c r="AX1224" i="1"/>
  <c r="BR1224" i="1" s="1"/>
  <c r="AU1173" i="1"/>
  <c r="BO1173" i="1" s="1"/>
  <c r="AZ1173" i="1"/>
  <c r="BT1173" i="1" s="1"/>
  <c r="AS1173" i="1"/>
  <c r="AT1173" i="1"/>
  <c r="BN1173" i="1" s="1"/>
  <c r="AW1173" i="1"/>
  <c r="BQ1173" i="1" s="1"/>
  <c r="AX1173" i="1"/>
  <c r="BR1173" i="1" s="1"/>
  <c r="AY1173" i="1"/>
  <c r="BS1173" i="1" s="1"/>
  <c r="AV1173" i="1"/>
  <c r="BP1173" i="1" s="1"/>
  <c r="BA1289" i="1"/>
  <c r="AR1289" i="1" s="1"/>
  <c r="BM1289" i="1"/>
  <c r="AV1223" i="1"/>
  <c r="BP1223" i="1" s="1"/>
  <c r="AZ1223" i="1"/>
  <c r="BT1223" i="1" s="1"/>
  <c r="AX1223" i="1"/>
  <c r="BR1223" i="1" s="1"/>
  <c r="AS1223" i="1"/>
  <c r="AT1223" i="1"/>
  <c r="BN1223" i="1" s="1"/>
  <c r="AU1223" i="1"/>
  <c r="BO1223" i="1" s="1"/>
  <c r="AW1223" i="1"/>
  <c r="BQ1223" i="1" s="1"/>
  <c r="AY1223" i="1"/>
  <c r="BS1223" i="1" s="1"/>
  <c r="AY1187" i="1"/>
  <c r="BS1187" i="1" s="1"/>
  <c r="AW1187" i="1"/>
  <c r="BQ1187" i="1" s="1"/>
  <c r="AX1187" i="1"/>
  <c r="BR1187" i="1" s="1"/>
  <c r="AZ1187" i="1"/>
  <c r="BT1187" i="1" s="1"/>
  <c r="AS1187" i="1"/>
  <c r="AT1187" i="1"/>
  <c r="BN1187" i="1" s="1"/>
  <c r="AU1187" i="1"/>
  <c r="BO1187" i="1" s="1"/>
  <c r="AV1187" i="1"/>
  <c r="BP1187" i="1" s="1"/>
  <c r="AU1188" i="1"/>
  <c r="BO1188" i="1" s="1"/>
  <c r="AV1188" i="1"/>
  <c r="BP1188" i="1" s="1"/>
  <c r="AW1188" i="1"/>
  <c r="BQ1188" i="1" s="1"/>
  <c r="AY1188" i="1"/>
  <c r="BS1188" i="1" s="1"/>
  <c r="AS1188" i="1"/>
  <c r="AX1188" i="1"/>
  <c r="BR1188" i="1" s="1"/>
  <c r="AZ1188" i="1"/>
  <c r="BT1188" i="1" s="1"/>
  <c r="AT1188" i="1"/>
  <c r="BN1188" i="1" s="1"/>
  <c r="AT1128" i="1"/>
  <c r="BN1128" i="1" s="1"/>
  <c r="AX1128" i="1"/>
  <c r="BR1128" i="1" s="1"/>
  <c r="AV1128" i="1"/>
  <c r="BP1128" i="1" s="1"/>
  <c r="AU1128" i="1"/>
  <c r="BO1128" i="1" s="1"/>
  <c r="AZ1128" i="1"/>
  <c r="BT1128" i="1" s="1"/>
  <c r="AW1128" i="1"/>
  <c r="BQ1128" i="1" s="1"/>
  <c r="AS1128" i="1"/>
  <c r="AY1128" i="1"/>
  <c r="BS1128" i="1" s="1"/>
  <c r="BL1280" i="1"/>
  <c r="BC1280" i="1" s="1"/>
  <c r="BN1287" i="1"/>
  <c r="AX1276" i="1"/>
  <c r="BR1276" i="1" s="1"/>
  <c r="AZ1276" i="1"/>
  <c r="BT1276" i="1" s="1"/>
  <c r="AS1276" i="1"/>
  <c r="AT1276" i="1"/>
  <c r="BN1276" i="1" s="1"/>
  <c r="AU1276" i="1"/>
  <c r="BO1276" i="1" s="1"/>
  <c r="AV1276" i="1"/>
  <c r="BP1276" i="1" s="1"/>
  <c r="AW1276" i="1"/>
  <c r="BQ1276" i="1" s="1"/>
  <c r="AY1276" i="1"/>
  <c r="BS1276" i="1" s="1"/>
  <c r="BM1240" i="1"/>
  <c r="BU1240" i="1" s="1"/>
  <c r="BV1240" i="1" s="1"/>
  <c r="BA1240" i="1"/>
  <c r="AR1240" i="1" s="1"/>
  <c r="BL1284" i="1"/>
  <c r="BC1284" i="1" s="1"/>
  <c r="AS1277" i="1"/>
  <c r="AZ1277" i="1"/>
  <c r="BT1277" i="1" s="1"/>
  <c r="AU1277" i="1"/>
  <c r="BO1277" i="1" s="1"/>
  <c r="AT1277" i="1"/>
  <c r="BN1277" i="1" s="1"/>
  <c r="AV1277" i="1"/>
  <c r="BP1277" i="1" s="1"/>
  <c r="AW1277" i="1"/>
  <c r="BQ1277" i="1" s="1"/>
  <c r="AX1277" i="1"/>
  <c r="BR1277" i="1" s="1"/>
  <c r="AY1277" i="1"/>
  <c r="BS1277" i="1" s="1"/>
  <c r="AU1236" i="1"/>
  <c r="BO1236" i="1" s="1"/>
  <c r="AY1236" i="1"/>
  <c r="BS1236" i="1" s="1"/>
  <c r="AS1236" i="1"/>
  <c r="AX1236" i="1"/>
  <c r="BR1236" i="1" s="1"/>
  <c r="AW1236" i="1"/>
  <c r="BQ1236" i="1" s="1"/>
  <c r="AT1236" i="1"/>
  <c r="BN1236" i="1" s="1"/>
  <c r="AZ1236" i="1"/>
  <c r="BT1236" i="1" s="1"/>
  <c r="AV1236" i="1"/>
  <c r="BP1236" i="1" s="1"/>
  <c r="BL1208" i="1"/>
  <c r="BC1208" i="1" s="1"/>
  <c r="AV1184" i="1"/>
  <c r="BP1184" i="1" s="1"/>
  <c r="AZ1184" i="1"/>
  <c r="BT1184" i="1" s="1"/>
  <c r="AS1184" i="1"/>
  <c r="AU1184" i="1"/>
  <c r="BO1184" i="1" s="1"/>
  <c r="AT1184" i="1"/>
  <c r="BN1184" i="1" s="1"/>
  <c r="AW1184" i="1"/>
  <c r="BQ1184" i="1" s="1"/>
  <c r="AX1184" i="1"/>
  <c r="BR1184" i="1" s="1"/>
  <c r="AY1184" i="1"/>
  <c r="BS1184" i="1" s="1"/>
  <c r="AZ1144" i="1"/>
  <c r="BT1144" i="1" s="1"/>
  <c r="AV1144" i="1"/>
  <c r="BP1144" i="1" s="1"/>
  <c r="AX1144" i="1"/>
  <c r="BR1144" i="1" s="1"/>
  <c r="AY1144" i="1"/>
  <c r="BS1144" i="1" s="1"/>
  <c r="AS1144" i="1"/>
  <c r="AU1144" i="1"/>
  <c r="BO1144" i="1" s="1"/>
  <c r="AW1144" i="1"/>
  <c r="BQ1144" i="1" s="1"/>
  <c r="AT1144" i="1"/>
  <c r="BN1144" i="1" s="1"/>
  <c r="BL1143" i="1"/>
  <c r="BC1143" i="1" s="1"/>
  <c r="AY1248" i="1"/>
  <c r="BS1248" i="1" s="1"/>
  <c r="AS1248" i="1"/>
  <c r="AT1248" i="1"/>
  <c r="BN1248" i="1" s="1"/>
  <c r="AU1248" i="1"/>
  <c r="BO1248" i="1" s="1"/>
  <c r="AW1248" i="1"/>
  <c r="BQ1248" i="1" s="1"/>
  <c r="AX1248" i="1"/>
  <c r="BR1248" i="1" s="1"/>
  <c r="AV1248" i="1"/>
  <c r="BP1248" i="1" s="1"/>
  <c r="AZ1248" i="1"/>
  <c r="BT1248" i="1" s="1"/>
  <c r="BO1287" i="1"/>
  <c r="BL1272" i="1"/>
  <c r="BC1272" i="1" s="1"/>
  <c r="AY1271" i="1"/>
  <c r="BS1271" i="1" s="1"/>
  <c r="AU1271" i="1"/>
  <c r="BO1271" i="1" s="1"/>
  <c r="AX1271" i="1"/>
  <c r="BR1271" i="1" s="1"/>
  <c r="AS1271" i="1"/>
  <c r="AT1271" i="1"/>
  <c r="BN1271" i="1" s="1"/>
  <c r="AV1271" i="1"/>
  <c r="BP1271" i="1" s="1"/>
  <c r="AW1271" i="1"/>
  <c r="BQ1271" i="1" s="1"/>
  <c r="AZ1271" i="1"/>
  <c r="BT1271" i="1" s="1"/>
  <c r="BA1281" i="1"/>
  <c r="AR1281" i="1" s="1"/>
  <c r="BM1281" i="1"/>
  <c r="AY1244" i="1"/>
  <c r="BS1244" i="1" s="1"/>
  <c r="AU1244" i="1"/>
  <c r="BO1244" i="1" s="1"/>
  <c r="AW1244" i="1"/>
  <c r="BQ1244" i="1" s="1"/>
  <c r="AX1244" i="1"/>
  <c r="BR1244" i="1" s="1"/>
  <c r="AZ1244" i="1"/>
  <c r="BT1244" i="1" s="1"/>
  <c r="AT1244" i="1"/>
  <c r="BN1244" i="1" s="1"/>
  <c r="AS1244" i="1"/>
  <c r="AV1244" i="1"/>
  <c r="BP1244" i="1" s="1"/>
  <c r="AY1284" i="1"/>
  <c r="BS1284" i="1" s="1"/>
  <c r="AZ1284" i="1"/>
  <c r="BT1284" i="1" s="1"/>
  <c r="AT1284" i="1"/>
  <c r="BN1284" i="1" s="1"/>
  <c r="AS1284" i="1"/>
  <c r="AU1284" i="1"/>
  <c r="BO1284" i="1" s="1"/>
  <c r="AV1284" i="1"/>
  <c r="BP1284" i="1" s="1"/>
  <c r="AW1284" i="1"/>
  <c r="BQ1284" i="1" s="1"/>
  <c r="AX1284" i="1"/>
  <c r="BR1284" i="1" s="1"/>
  <c r="AV1126" i="1"/>
  <c r="BP1126" i="1" s="1"/>
  <c r="AZ1126" i="1"/>
  <c r="BT1126" i="1" s="1"/>
  <c r="AT1126" i="1"/>
  <c r="BN1126" i="1" s="1"/>
  <c r="AU1126" i="1"/>
  <c r="BO1126" i="1" s="1"/>
  <c r="AS1126" i="1"/>
  <c r="AW1126" i="1"/>
  <c r="BQ1126" i="1" s="1"/>
  <c r="AX1126" i="1"/>
  <c r="BR1126" i="1" s="1"/>
  <c r="AY1126" i="1"/>
  <c r="BS1126" i="1" s="1"/>
  <c r="AW1250" i="1"/>
  <c r="BQ1250" i="1" s="1"/>
  <c r="AS1250" i="1"/>
  <c r="AT1250" i="1"/>
  <c r="BN1250" i="1" s="1"/>
  <c r="AV1250" i="1"/>
  <c r="BP1250" i="1" s="1"/>
  <c r="AX1250" i="1"/>
  <c r="BR1250" i="1" s="1"/>
  <c r="AY1250" i="1"/>
  <c r="BS1250" i="1" s="1"/>
  <c r="AZ1250" i="1"/>
  <c r="BT1250" i="1" s="1"/>
  <c r="AU1250" i="1"/>
  <c r="BO1250" i="1" s="1"/>
  <c r="AU1228" i="1"/>
  <c r="BO1228" i="1" s="1"/>
  <c r="AY1228" i="1"/>
  <c r="BS1228" i="1" s="1"/>
  <c r="AS1228" i="1"/>
  <c r="AV1228" i="1"/>
  <c r="BP1228" i="1" s="1"/>
  <c r="AX1228" i="1"/>
  <c r="BR1228" i="1" s="1"/>
  <c r="AT1228" i="1"/>
  <c r="BN1228" i="1" s="1"/>
  <c r="AW1228" i="1"/>
  <c r="BQ1228" i="1" s="1"/>
  <c r="AZ1228" i="1"/>
  <c r="BT1228" i="1" s="1"/>
  <c r="BL1248" i="1"/>
  <c r="BC1248" i="1" s="1"/>
  <c r="AT1249" i="1"/>
  <c r="BN1249" i="1" s="1"/>
  <c r="AS1249" i="1"/>
  <c r="AU1249" i="1"/>
  <c r="BO1249" i="1" s="1"/>
  <c r="AW1249" i="1"/>
  <c r="BQ1249" i="1" s="1"/>
  <c r="AX1249" i="1"/>
  <c r="BR1249" i="1" s="1"/>
  <c r="AV1249" i="1"/>
  <c r="BP1249" i="1" s="1"/>
  <c r="AY1249" i="1"/>
  <c r="BS1249" i="1" s="1"/>
  <c r="AZ1249" i="1"/>
  <c r="BT1249" i="1" s="1"/>
  <c r="BA1287" i="1"/>
  <c r="AR1287" i="1" s="1"/>
  <c r="BM1287" i="1"/>
  <c r="BM1237" i="1"/>
  <c r="BA1237" i="1"/>
  <c r="AR1237" i="1" s="1"/>
  <c r="BA1252" i="1"/>
  <c r="AR1252" i="1" s="1"/>
  <c r="BM1252" i="1"/>
  <c r="BU1252" i="1" s="1"/>
  <c r="BV1252" i="1" s="1"/>
  <c r="AT1201" i="1"/>
  <c r="BN1201" i="1" s="1"/>
  <c r="AU1201" i="1"/>
  <c r="BO1201" i="1" s="1"/>
  <c r="AV1201" i="1"/>
  <c r="BP1201" i="1" s="1"/>
  <c r="AX1201" i="1"/>
  <c r="BR1201" i="1" s="1"/>
  <c r="AS1201" i="1"/>
  <c r="AZ1201" i="1"/>
  <c r="BT1201" i="1" s="1"/>
  <c r="AW1201" i="1"/>
  <c r="BQ1201" i="1" s="1"/>
  <c r="AY1201" i="1"/>
  <c r="BS1201" i="1" s="1"/>
  <c r="AU1181" i="1"/>
  <c r="BO1181" i="1" s="1"/>
  <c r="AY1181" i="1"/>
  <c r="BS1181" i="1" s="1"/>
  <c r="AZ1181" i="1"/>
  <c r="BT1181" i="1" s="1"/>
  <c r="AT1181" i="1"/>
  <c r="BN1181" i="1" s="1"/>
  <c r="AS1181" i="1"/>
  <c r="AW1181" i="1"/>
  <c r="BQ1181" i="1" s="1"/>
  <c r="AV1181" i="1"/>
  <c r="BP1181" i="1" s="1"/>
  <c r="AX1181" i="1"/>
  <c r="BR1181" i="1" s="1"/>
  <c r="AS1270" i="1"/>
  <c r="AU1270" i="1"/>
  <c r="BO1270" i="1" s="1"/>
  <c r="AY1270" i="1"/>
  <c r="BS1270" i="1" s="1"/>
  <c r="AZ1270" i="1"/>
  <c r="BT1270" i="1" s="1"/>
  <c r="AT1270" i="1"/>
  <c r="BN1270" i="1" s="1"/>
  <c r="AV1270" i="1"/>
  <c r="BP1270" i="1" s="1"/>
  <c r="AW1270" i="1"/>
  <c r="BQ1270" i="1" s="1"/>
  <c r="AX1270" i="1"/>
  <c r="BR1270" i="1" s="1"/>
  <c r="AU1204" i="1"/>
  <c r="BO1204" i="1" s="1"/>
  <c r="AV1204" i="1"/>
  <c r="BP1204" i="1" s="1"/>
  <c r="AW1204" i="1"/>
  <c r="BQ1204" i="1" s="1"/>
  <c r="AY1204" i="1"/>
  <c r="BS1204" i="1" s="1"/>
  <c r="AX1204" i="1"/>
  <c r="BR1204" i="1" s="1"/>
  <c r="AZ1204" i="1"/>
  <c r="BT1204" i="1" s="1"/>
  <c r="AT1204" i="1"/>
  <c r="BN1204" i="1" s="1"/>
  <c r="AS1204" i="1"/>
  <c r="BM1158" i="1"/>
  <c r="BA1158" i="1"/>
  <c r="AR1158" i="1" s="1"/>
  <c r="BL1156" i="1"/>
  <c r="BC1156" i="1" s="1"/>
  <c r="AT1209" i="1"/>
  <c r="BN1209" i="1" s="1"/>
  <c r="AU1209" i="1"/>
  <c r="BO1209" i="1" s="1"/>
  <c r="AV1209" i="1"/>
  <c r="BP1209" i="1" s="1"/>
  <c r="AX1209" i="1"/>
  <c r="BR1209" i="1" s="1"/>
  <c r="AS1209" i="1"/>
  <c r="AY1209" i="1"/>
  <c r="BS1209" i="1" s="1"/>
  <c r="AZ1209" i="1"/>
  <c r="BT1209" i="1" s="1"/>
  <c r="AW1209" i="1"/>
  <c r="BQ1209" i="1" s="1"/>
  <c r="AU1196" i="1"/>
  <c r="BO1196" i="1" s="1"/>
  <c r="AV1196" i="1"/>
  <c r="BP1196" i="1" s="1"/>
  <c r="AW1196" i="1"/>
  <c r="BQ1196" i="1" s="1"/>
  <c r="AY1196" i="1"/>
  <c r="BS1196" i="1" s="1"/>
  <c r="AS1196" i="1"/>
  <c r="AT1196" i="1"/>
  <c r="BN1196" i="1" s="1"/>
  <c r="AX1196" i="1"/>
  <c r="BR1196" i="1" s="1"/>
  <c r="AZ1196" i="1"/>
  <c r="BT1196" i="1" s="1"/>
  <c r="AT1280" i="1"/>
  <c r="BN1280" i="1" s="1"/>
  <c r="AV1280" i="1"/>
  <c r="BP1280" i="1" s="1"/>
  <c r="AS1280" i="1"/>
  <c r="AU1280" i="1"/>
  <c r="BO1280" i="1" s="1"/>
  <c r="AX1280" i="1"/>
  <c r="BR1280" i="1" s="1"/>
  <c r="AW1280" i="1"/>
  <c r="BQ1280" i="1" s="1"/>
  <c r="AZ1280" i="1"/>
  <c r="BT1280" i="1" s="1"/>
  <c r="AY1280" i="1"/>
  <c r="BS1280" i="1" s="1"/>
  <c r="BA1182" i="1"/>
  <c r="AR1182" i="1" s="1"/>
  <c r="BM1182" i="1"/>
  <c r="BT1287" i="1"/>
  <c r="BA1282" i="1"/>
  <c r="AR1282" i="1" s="1"/>
  <c r="BM1282" i="1"/>
  <c r="BU1282" i="1" s="1"/>
  <c r="BV1282" i="1" s="1"/>
  <c r="AY1200" i="1"/>
  <c r="BS1200" i="1" s="1"/>
  <c r="AZ1200" i="1"/>
  <c r="BT1200" i="1" s="1"/>
  <c r="AS1200" i="1"/>
  <c r="AU1200" i="1"/>
  <c r="BO1200" i="1" s="1"/>
  <c r="AT1200" i="1"/>
  <c r="BN1200" i="1" s="1"/>
  <c r="AW1200" i="1"/>
  <c r="BQ1200" i="1" s="1"/>
  <c r="AV1200" i="1"/>
  <c r="BP1200" i="1" s="1"/>
  <c r="AX1200" i="1"/>
  <c r="BR1200" i="1" s="1"/>
  <c r="BA1127" i="1"/>
  <c r="AR1127" i="1" s="1"/>
  <c r="BM1127" i="1"/>
  <c r="BU1127" i="1" s="1"/>
  <c r="BV1127" i="1" s="1"/>
  <c r="AU1260" i="1"/>
  <c r="BO1260" i="1" s="1"/>
  <c r="AV1260" i="1"/>
  <c r="BP1260" i="1" s="1"/>
  <c r="AW1260" i="1"/>
  <c r="BQ1260" i="1" s="1"/>
  <c r="AX1260" i="1"/>
  <c r="BR1260" i="1" s="1"/>
  <c r="AZ1260" i="1"/>
  <c r="BT1260" i="1" s="1"/>
  <c r="AY1260" i="1"/>
  <c r="BS1260" i="1" s="1"/>
  <c r="AS1260" i="1"/>
  <c r="AT1260" i="1"/>
  <c r="BN1260" i="1" s="1"/>
  <c r="AS1298" i="1"/>
  <c r="AV1298" i="1"/>
  <c r="BP1298" i="1" s="1"/>
  <c r="AT1298" i="1"/>
  <c r="BN1298" i="1" s="1"/>
  <c r="AU1298" i="1"/>
  <c r="BO1298" i="1" s="1"/>
  <c r="AW1298" i="1"/>
  <c r="BQ1298" i="1" s="1"/>
  <c r="AX1298" i="1"/>
  <c r="BR1298" i="1" s="1"/>
  <c r="AY1298" i="1"/>
  <c r="BS1298" i="1" s="1"/>
  <c r="AZ1298" i="1"/>
  <c r="BT1298" i="1" s="1"/>
  <c r="BL1244" i="1"/>
  <c r="BC1244" i="1" s="1"/>
  <c r="AU1220" i="1"/>
  <c r="BO1220" i="1" s="1"/>
  <c r="AY1220" i="1"/>
  <c r="BS1220" i="1" s="1"/>
  <c r="AX1220" i="1"/>
  <c r="BR1220" i="1" s="1"/>
  <c r="AS1220" i="1"/>
  <c r="AV1220" i="1"/>
  <c r="BP1220" i="1" s="1"/>
  <c r="AW1220" i="1"/>
  <c r="BQ1220" i="1" s="1"/>
  <c r="AZ1220" i="1"/>
  <c r="BT1220" i="1" s="1"/>
  <c r="AT1220" i="1"/>
  <c r="BN1220" i="1" s="1"/>
  <c r="AU1123" i="1"/>
  <c r="BO1123" i="1" s="1"/>
  <c r="AY1123" i="1"/>
  <c r="BS1123" i="1" s="1"/>
  <c r="AZ1123" i="1"/>
  <c r="BT1123" i="1" s="1"/>
  <c r="AT1123" i="1"/>
  <c r="BN1123" i="1" s="1"/>
  <c r="AW1123" i="1"/>
  <c r="BQ1123" i="1" s="1"/>
  <c r="AS1123" i="1"/>
  <c r="AX1123" i="1"/>
  <c r="BR1123" i="1" s="1"/>
  <c r="AV1123" i="1"/>
  <c r="BP1123" i="1" s="1"/>
  <c r="AY1279" i="1"/>
  <c r="BS1279" i="1" s="1"/>
  <c r="AS1279" i="1"/>
  <c r="AV1279" i="1"/>
  <c r="BP1279" i="1" s="1"/>
  <c r="AT1279" i="1"/>
  <c r="BN1279" i="1" s="1"/>
  <c r="AU1279" i="1"/>
  <c r="BO1279" i="1" s="1"/>
  <c r="AW1279" i="1"/>
  <c r="BQ1279" i="1" s="1"/>
  <c r="AX1279" i="1"/>
  <c r="BR1279" i="1" s="1"/>
  <c r="AZ1279" i="1"/>
  <c r="BT1279" i="1" s="1"/>
  <c r="AY1292" i="1"/>
  <c r="BS1292" i="1" s="1"/>
  <c r="AT1292" i="1"/>
  <c r="BN1292" i="1" s="1"/>
  <c r="AV1292" i="1"/>
  <c r="BP1292" i="1" s="1"/>
  <c r="AZ1292" i="1"/>
  <c r="BT1292" i="1" s="1"/>
  <c r="AS1292" i="1"/>
  <c r="AU1292" i="1"/>
  <c r="BO1292" i="1" s="1"/>
  <c r="AX1292" i="1"/>
  <c r="BR1292" i="1" s="1"/>
  <c r="AW1292" i="1"/>
  <c r="BQ1292" i="1" s="1"/>
  <c r="AV1278" i="1"/>
  <c r="BP1278" i="1" s="1"/>
  <c r="AS1278" i="1"/>
  <c r="AT1278" i="1"/>
  <c r="BN1278" i="1" s="1"/>
  <c r="AU1278" i="1"/>
  <c r="BO1278" i="1" s="1"/>
  <c r="AW1278" i="1"/>
  <c r="BQ1278" i="1" s="1"/>
  <c r="AX1278" i="1"/>
  <c r="BR1278" i="1" s="1"/>
  <c r="AY1278" i="1"/>
  <c r="BS1278" i="1" s="1"/>
  <c r="AZ1278" i="1"/>
  <c r="BT1278" i="1" s="1"/>
  <c r="BL1271" i="1"/>
  <c r="BC1271" i="1" s="1"/>
  <c r="BL1287" i="1"/>
  <c r="BC1287" i="1" s="1"/>
  <c r="BL1173" i="1"/>
  <c r="BC1173" i="1" s="1"/>
  <c r="AU1153" i="1"/>
  <c r="BO1153" i="1" s="1"/>
  <c r="AY1153" i="1"/>
  <c r="BS1153" i="1" s="1"/>
  <c r="AW1153" i="1"/>
  <c r="BQ1153" i="1" s="1"/>
  <c r="AZ1153" i="1"/>
  <c r="BT1153" i="1" s="1"/>
  <c r="AS1153" i="1"/>
  <c r="AT1153" i="1"/>
  <c r="BN1153" i="1" s="1"/>
  <c r="AV1153" i="1"/>
  <c r="BP1153" i="1" s="1"/>
  <c r="AX1153" i="1"/>
  <c r="BR1153" i="1" s="1"/>
  <c r="AT1272" i="1"/>
  <c r="BN1272" i="1" s="1"/>
  <c r="AZ1272" i="1"/>
  <c r="BT1272" i="1" s="1"/>
  <c r="AS1272" i="1"/>
  <c r="AU1272" i="1"/>
  <c r="BO1272" i="1" s="1"/>
  <c r="AV1272" i="1"/>
  <c r="BP1272" i="1" s="1"/>
  <c r="AW1272" i="1"/>
  <c r="BQ1272" i="1" s="1"/>
  <c r="AX1272" i="1"/>
  <c r="BR1272" i="1" s="1"/>
  <c r="AY1272" i="1"/>
  <c r="BS1272" i="1" s="1"/>
  <c r="BL1140" i="1"/>
  <c r="BC1140" i="1" s="1"/>
  <c r="AW1273" i="1"/>
  <c r="BQ1273" i="1" s="1"/>
  <c r="AZ1273" i="1"/>
  <c r="BT1273" i="1" s="1"/>
  <c r="AT1273" i="1"/>
  <c r="BN1273" i="1" s="1"/>
  <c r="AS1273" i="1"/>
  <c r="AU1273" i="1"/>
  <c r="BO1273" i="1" s="1"/>
  <c r="AV1273" i="1"/>
  <c r="BP1273" i="1" s="1"/>
  <c r="AX1273" i="1"/>
  <c r="BR1273" i="1" s="1"/>
  <c r="AY1273" i="1"/>
  <c r="BS1273" i="1" s="1"/>
  <c r="BR1287" i="1"/>
  <c r="AU1212" i="1"/>
  <c r="BO1212" i="1" s="1"/>
  <c r="AV1212" i="1"/>
  <c r="BP1212" i="1" s="1"/>
  <c r="AY1212" i="1"/>
  <c r="BS1212" i="1" s="1"/>
  <c r="AS1212" i="1"/>
  <c r="AT1212" i="1"/>
  <c r="BN1212" i="1" s="1"/>
  <c r="AX1212" i="1"/>
  <c r="BR1212" i="1" s="1"/>
  <c r="AW1212" i="1"/>
  <c r="BQ1212" i="1" s="1"/>
  <c r="AZ1212" i="1"/>
  <c r="BT1212" i="1" s="1"/>
  <c r="AZ1140" i="1"/>
  <c r="BT1140" i="1" s="1"/>
  <c r="AS1140" i="1"/>
  <c r="AW1140" i="1"/>
  <c r="BQ1140" i="1" s="1"/>
  <c r="AU1140" i="1"/>
  <c r="BO1140" i="1" s="1"/>
  <c r="AV1140" i="1"/>
  <c r="BP1140" i="1" s="1"/>
  <c r="AY1140" i="1"/>
  <c r="BS1140" i="1" s="1"/>
  <c r="AT1140" i="1"/>
  <c r="BN1140" i="1" s="1"/>
  <c r="AX1140" i="1"/>
  <c r="BR1140" i="1" s="1"/>
  <c r="AS1206" i="1"/>
  <c r="AT1206" i="1"/>
  <c r="BN1206" i="1" s="1"/>
  <c r="AU1206" i="1"/>
  <c r="BO1206" i="1" s="1"/>
  <c r="AW1206" i="1"/>
  <c r="BQ1206" i="1" s="1"/>
  <c r="AV1206" i="1"/>
  <c r="BP1206" i="1" s="1"/>
  <c r="AX1206" i="1"/>
  <c r="BR1206" i="1" s="1"/>
  <c r="AZ1206" i="1"/>
  <c r="BT1206" i="1" s="1"/>
  <c r="AY1206" i="1"/>
  <c r="BS1206" i="1" s="1"/>
  <c r="AZ1274" i="1"/>
  <c r="BT1274" i="1" s="1"/>
  <c r="AU1274" i="1"/>
  <c r="BO1274" i="1" s="1"/>
  <c r="AS1274" i="1"/>
  <c r="AT1274" i="1"/>
  <c r="BN1274" i="1" s="1"/>
  <c r="AV1274" i="1"/>
  <c r="BP1274" i="1" s="1"/>
  <c r="AW1274" i="1"/>
  <c r="BQ1274" i="1" s="1"/>
  <c r="AX1274" i="1"/>
  <c r="BR1274" i="1" s="1"/>
  <c r="AY1274" i="1"/>
  <c r="BS1274" i="1" s="1"/>
  <c r="BL1279" i="1"/>
  <c r="BC1279" i="1" s="1"/>
  <c r="AZ1152" i="1"/>
  <c r="BT1152" i="1" s="1"/>
  <c r="AV1152" i="1"/>
  <c r="BP1152" i="1" s="1"/>
  <c r="AU1152" i="1"/>
  <c r="BO1152" i="1" s="1"/>
  <c r="AS1152" i="1"/>
  <c r="AW1152" i="1"/>
  <c r="BQ1152" i="1" s="1"/>
  <c r="AX1152" i="1"/>
  <c r="BR1152" i="1" s="1"/>
  <c r="AY1152" i="1"/>
  <c r="BS1152" i="1" s="1"/>
  <c r="AT1152" i="1"/>
  <c r="BN1152" i="1" s="1"/>
  <c r="AZ1259" i="1"/>
  <c r="BT1259" i="1" s="1"/>
  <c r="AV1259" i="1"/>
  <c r="BP1259" i="1" s="1"/>
  <c r="AW1259" i="1"/>
  <c r="BQ1259" i="1" s="1"/>
  <c r="AX1259" i="1"/>
  <c r="BR1259" i="1" s="1"/>
  <c r="AY1259" i="1"/>
  <c r="BS1259" i="1" s="1"/>
  <c r="AT1259" i="1"/>
  <c r="BN1259" i="1" s="1"/>
  <c r="AS1259" i="1"/>
  <c r="AU1259" i="1"/>
  <c r="BO1259" i="1" s="1"/>
  <c r="BL1243" i="1"/>
  <c r="BC1243" i="1" s="1"/>
  <c r="BA1149" i="1"/>
  <c r="AR1149" i="1" s="1"/>
  <c r="BM1149" i="1"/>
  <c r="BU1149" i="1" s="1"/>
  <c r="BV1149" i="1" s="1"/>
  <c r="BS1287" i="1"/>
  <c r="AT1285" i="1"/>
  <c r="BN1285" i="1" s="1"/>
  <c r="AU1285" i="1"/>
  <c r="BO1285" i="1" s="1"/>
  <c r="AV1285" i="1"/>
  <c r="BP1285" i="1" s="1"/>
  <c r="AW1285" i="1"/>
  <c r="BQ1285" i="1" s="1"/>
  <c r="AX1285" i="1"/>
  <c r="BR1285" i="1" s="1"/>
  <c r="AY1285" i="1"/>
  <c r="BS1285" i="1" s="1"/>
  <c r="AS1285" i="1"/>
  <c r="AZ1285" i="1"/>
  <c r="BT1285" i="1" s="1"/>
  <c r="AW1234" i="1"/>
  <c r="BQ1234" i="1" s="1"/>
  <c r="AS1234" i="1"/>
  <c r="AY1234" i="1"/>
  <c r="BS1234" i="1" s="1"/>
  <c r="AT1234" i="1"/>
  <c r="BN1234" i="1" s="1"/>
  <c r="AU1234" i="1"/>
  <c r="BO1234" i="1" s="1"/>
  <c r="AX1234" i="1"/>
  <c r="BR1234" i="1" s="1"/>
  <c r="AZ1234" i="1"/>
  <c r="BT1234" i="1" s="1"/>
  <c r="AV1234" i="1"/>
  <c r="BP1234" i="1" s="1"/>
  <c r="BA1135" i="1"/>
  <c r="AR1135" i="1" s="1"/>
  <c r="BM1135" i="1"/>
  <c r="BU1135" i="1" s="1"/>
  <c r="BV1135" i="1" s="1"/>
  <c r="BU1289" i="1" l="1"/>
  <c r="BV1289" i="1" s="1"/>
  <c r="BA1170" i="1"/>
  <c r="AR1170" i="1" s="1"/>
  <c r="BU1281" i="1"/>
  <c r="BV1281" i="1" s="1"/>
  <c r="BM1170" i="1"/>
  <c r="BU1170" i="1" s="1"/>
  <c r="BV1170" i="1" s="1"/>
  <c r="BU1197" i="1"/>
  <c r="BV1197" i="1" s="1"/>
  <c r="BA1246" i="1"/>
  <c r="AR1246" i="1" s="1"/>
  <c r="BA1197" i="1"/>
  <c r="AR1197" i="1" s="1"/>
  <c r="BU1169" i="1"/>
  <c r="BV1169" i="1" s="1"/>
  <c r="AS1295" i="1"/>
  <c r="BM1295" i="1" s="1"/>
  <c r="AU1295" i="1"/>
  <c r="BO1295" i="1" s="1"/>
  <c r="AT1295" i="1"/>
  <c r="BN1295" i="1" s="1"/>
  <c r="AV1295" i="1"/>
  <c r="BP1295" i="1" s="1"/>
  <c r="AW1295" i="1"/>
  <c r="BQ1295" i="1" s="1"/>
  <c r="AY1295" i="1"/>
  <c r="BS1295" i="1" s="1"/>
  <c r="AX1295" i="1"/>
  <c r="BR1295" i="1" s="1"/>
  <c r="AZ1295" i="1"/>
  <c r="BT1295" i="1" s="1"/>
  <c r="AY1165" i="1"/>
  <c r="BS1165" i="1" s="1"/>
  <c r="AS1165" i="1"/>
  <c r="AT1165" i="1"/>
  <c r="BN1165" i="1" s="1"/>
  <c r="AW1165" i="1"/>
  <c r="BQ1165" i="1" s="1"/>
  <c r="AV1165" i="1"/>
  <c r="BP1165" i="1" s="1"/>
  <c r="AX1165" i="1"/>
  <c r="BR1165" i="1" s="1"/>
  <c r="AZ1165" i="1"/>
  <c r="BT1165" i="1" s="1"/>
  <c r="AU1165" i="1"/>
  <c r="BO1165" i="1" s="1"/>
  <c r="AZ1166" i="1"/>
  <c r="BT1166" i="1" s="1"/>
  <c r="AS1166" i="1"/>
  <c r="BM1166" i="1" s="1"/>
  <c r="AW1166" i="1"/>
  <c r="BQ1166" i="1" s="1"/>
  <c r="AV1166" i="1"/>
  <c r="BP1166" i="1" s="1"/>
  <c r="BA1133" i="1"/>
  <c r="AR1133" i="1" s="1"/>
  <c r="BM1133" i="1"/>
  <c r="BU1133" i="1" s="1"/>
  <c r="BV1133" i="1" s="1"/>
  <c r="AX1231" i="1"/>
  <c r="BR1231" i="1" s="1"/>
  <c r="AU1231" i="1"/>
  <c r="BO1231" i="1" s="1"/>
  <c r="AZ1231" i="1"/>
  <c r="BT1231" i="1" s="1"/>
  <c r="AS1231" i="1"/>
  <c r="AY1231" i="1"/>
  <c r="BS1231" i="1" s="1"/>
  <c r="AT1231" i="1"/>
  <c r="BN1231" i="1" s="1"/>
  <c r="AW1231" i="1"/>
  <c r="BQ1231" i="1" s="1"/>
  <c r="AV1231" i="1"/>
  <c r="BP1231" i="1" s="1"/>
  <c r="AV1145" i="1"/>
  <c r="BP1145" i="1" s="1"/>
  <c r="AZ1145" i="1"/>
  <c r="BT1145" i="1" s="1"/>
  <c r="AS1145" i="1"/>
  <c r="AW1145" i="1"/>
  <c r="BQ1145" i="1" s="1"/>
  <c r="AX1145" i="1"/>
  <c r="BR1145" i="1" s="1"/>
  <c r="AU1145" i="1"/>
  <c r="BO1145" i="1" s="1"/>
  <c r="AY1145" i="1"/>
  <c r="BS1145" i="1" s="1"/>
  <c r="AT1145" i="1"/>
  <c r="BN1145" i="1" s="1"/>
  <c r="AV1172" i="1"/>
  <c r="BP1172" i="1" s="1"/>
  <c r="AY1172" i="1"/>
  <c r="BS1172" i="1" s="1"/>
  <c r="AS1172" i="1"/>
  <c r="AU1172" i="1"/>
  <c r="BO1172" i="1" s="1"/>
  <c r="AW1172" i="1"/>
  <c r="BQ1172" i="1" s="1"/>
  <c r="AX1172" i="1"/>
  <c r="BR1172" i="1" s="1"/>
  <c r="AT1172" i="1"/>
  <c r="BN1172" i="1" s="1"/>
  <c r="AZ1172" i="1"/>
  <c r="BT1172" i="1" s="1"/>
  <c r="BA1215" i="1"/>
  <c r="AR1215" i="1" s="1"/>
  <c r="AW1136" i="1"/>
  <c r="BQ1136" i="1" s="1"/>
  <c r="AT1136" i="1"/>
  <c r="BN1136" i="1" s="1"/>
  <c r="AY1136" i="1"/>
  <c r="BS1136" i="1" s="1"/>
  <c r="AZ1136" i="1"/>
  <c r="BT1136" i="1" s="1"/>
  <c r="AX1136" i="1"/>
  <c r="BR1136" i="1" s="1"/>
  <c r="AS1136" i="1"/>
  <c r="AU1136" i="1"/>
  <c r="BO1136" i="1" s="1"/>
  <c r="AV1136" i="1"/>
  <c r="BP1136" i="1" s="1"/>
  <c r="AS1229" i="1"/>
  <c r="AX1229" i="1"/>
  <c r="BR1229" i="1" s="1"/>
  <c r="AT1229" i="1"/>
  <c r="BN1229" i="1" s="1"/>
  <c r="AZ1229" i="1"/>
  <c r="BT1229" i="1" s="1"/>
  <c r="AU1229" i="1"/>
  <c r="BO1229" i="1" s="1"/>
  <c r="AV1229" i="1"/>
  <c r="BP1229" i="1" s="1"/>
  <c r="AY1229" i="1"/>
  <c r="BS1229" i="1" s="1"/>
  <c r="AW1229" i="1"/>
  <c r="BQ1229" i="1" s="1"/>
  <c r="BA1175" i="1"/>
  <c r="AR1175" i="1" s="1"/>
  <c r="BA1169" i="1"/>
  <c r="AR1169" i="1" s="1"/>
  <c r="BU1215" i="1"/>
  <c r="BV1215" i="1" s="1"/>
  <c r="BU1158" i="1"/>
  <c r="BV1158" i="1" s="1"/>
  <c r="AX1226" i="1"/>
  <c r="BR1226" i="1" s="1"/>
  <c r="AT1226" i="1"/>
  <c r="BN1226" i="1" s="1"/>
  <c r="AV1226" i="1"/>
  <c r="BP1226" i="1" s="1"/>
  <c r="AW1226" i="1"/>
  <c r="BQ1226" i="1" s="1"/>
  <c r="AS1226" i="1"/>
  <c r="AY1226" i="1"/>
  <c r="BS1226" i="1" s="1"/>
  <c r="AU1226" i="1"/>
  <c r="BO1226" i="1" s="1"/>
  <c r="AZ1226" i="1"/>
  <c r="BT1226" i="1" s="1"/>
  <c r="BU1175" i="1"/>
  <c r="BV1175" i="1" s="1"/>
  <c r="AT1221" i="1"/>
  <c r="BN1221" i="1" s="1"/>
  <c r="AS1221" i="1"/>
  <c r="AU1221" i="1"/>
  <c r="BO1221" i="1" s="1"/>
  <c r="AV1221" i="1"/>
  <c r="BP1221" i="1" s="1"/>
  <c r="AY1221" i="1"/>
  <c r="BS1221" i="1" s="1"/>
  <c r="AW1221" i="1"/>
  <c r="BQ1221" i="1" s="1"/>
  <c r="AZ1221" i="1"/>
  <c r="BT1221" i="1" s="1"/>
  <c r="AX1221" i="1"/>
  <c r="BR1221" i="1" s="1"/>
  <c r="AW1167" i="1"/>
  <c r="BQ1167" i="1" s="1"/>
  <c r="AU1167" i="1"/>
  <c r="BO1167" i="1" s="1"/>
  <c r="AV1167" i="1"/>
  <c r="BP1167" i="1" s="1"/>
  <c r="AY1167" i="1"/>
  <c r="BS1167" i="1" s="1"/>
  <c r="AX1167" i="1"/>
  <c r="BR1167" i="1" s="1"/>
  <c r="AZ1167" i="1"/>
  <c r="BT1167" i="1" s="1"/>
  <c r="AT1167" i="1"/>
  <c r="BN1167" i="1" s="1"/>
  <c r="AS1167" i="1"/>
  <c r="BU1237" i="1"/>
  <c r="BV1237" i="1" s="1"/>
  <c r="AX1130" i="1"/>
  <c r="BR1130" i="1" s="1"/>
  <c r="AU1130" i="1"/>
  <c r="BO1130" i="1" s="1"/>
  <c r="AY1130" i="1"/>
  <c r="BS1130" i="1" s="1"/>
  <c r="AW1130" i="1"/>
  <c r="BQ1130" i="1" s="1"/>
  <c r="AT1130" i="1"/>
  <c r="BN1130" i="1" s="1"/>
  <c r="AZ1130" i="1"/>
  <c r="BT1130" i="1" s="1"/>
  <c r="AV1130" i="1"/>
  <c r="BP1130" i="1" s="1"/>
  <c r="AS1130" i="1"/>
  <c r="BU1246" i="1"/>
  <c r="BV1246" i="1" s="1"/>
  <c r="BU1182" i="1"/>
  <c r="BV1182" i="1" s="1"/>
  <c r="AT1218" i="1"/>
  <c r="BN1218" i="1" s="1"/>
  <c r="AZ1218" i="1"/>
  <c r="BT1218" i="1" s="1"/>
  <c r="AV1218" i="1"/>
  <c r="BP1218" i="1" s="1"/>
  <c r="AY1218" i="1"/>
  <c r="BS1218" i="1" s="1"/>
  <c r="AU1218" i="1"/>
  <c r="BO1218" i="1" s="1"/>
  <c r="AX1218" i="1"/>
  <c r="BR1218" i="1" s="1"/>
  <c r="AW1218" i="1"/>
  <c r="BQ1218" i="1" s="1"/>
  <c r="AS1218" i="1"/>
  <c r="AV1164" i="1"/>
  <c r="BP1164" i="1" s="1"/>
  <c r="AY1164" i="1"/>
  <c r="BS1164" i="1" s="1"/>
  <c r="AT1164" i="1"/>
  <c r="BN1164" i="1" s="1"/>
  <c r="AS1164" i="1"/>
  <c r="AW1164" i="1"/>
  <c r="BQ1164" i="1" s="1"/>
  <c r="AX1164" i="1"/>
  <c r="BR1164" i="1" s="1"/>
  <c r="AZ1164" i="1"/>
  <c r="BT1164" i="1" s="1"/>
  <c r="AU1164" i="1"/>
  <c r="BO1164" i="1" s="1"/>
  <c r="AV1207" i="1"/>
  <c r="BP1207" i="1" s="1"/>
  <c r="AW1207" i="1"/>
  <c r="BQ1207" i="1" s="1"/>
  <c r="AX1207" i="1"/>
  <c r="BR1207" i="1" s="1"/>
  <c r="AZ1207" i="1"/>
  <c r="BT1207" i="1" s="1"/>
  <c r="AS1207" i="1"/>
  <c r="AT1207" i="1"/>
  <c r="BN1207" i="1" s="1"/>
  <c r="AU1207" i="1"/>
  <c r="BO1207" i="1" s="1"/>
  <c r="AY1207" i="1"/>
  <c r="BS1207" i="1" s="1"/>
  <c r="AX1142" i="1"/>
  <c r="BR1142" i="1" s="1"/>
  <c r="AV1142" i="1"/>
  <c r="BP1142" i="1" s="1"/>
  <c r="AW1142" i="1"/>
  <c r="BQ1142" i="1" s="1"/>
  <c r="AY1142" i="1"/>
  <c r="BS1142" i="1" s="1"/>
  <c r="AT1142" i="1"/>
  <c r="BN1142" i="1" s="1"/>
  <c r="AZ1142" i="1"/>
  <c r="BT1142" i="1" s="1"/>
  <c r="AU1142" i="1"/>
  <c r="BO1142" i="1" s="1"/>
  <c r="AS1142" i="1"/>
  <c r="AZ1235" i="1"/>
  <c r="BT1235" i="1" s="1"/>
  <c r="AV1235" i="1"/>
  <c r="BP1235" i="1" s="1"/>
  <c r="AW1235" i="1"/>
  <c r="BQ1235" i="1" s="1"/>
  <c r="AS1235" i="1"/>
  <c r="AT1235" i="1"/>
  <c r="BN1235" i="1" s="1"/>
  <c r="AX1235" i="1"/>
  <c r="BR1235" i="1" s="1"/>
  <c r="AY1235" i="1"/>
  <c r="BS1235" i="1" s="1"/>
  <c r="AU1235" i="1"/>
  <c r="BO1235" i="1" s="1"/>
  <c r="AZ1219" i="1"/>
  <c r="BT1219" i="1" s="1"/>
  <c r="AV1219" i="1"/>
  <c r="BP1219" i="1" s="1"/>
  <c r="AT1219" i="1"/>
  <c r="BN1219" i="1" s="1"/>
  <c r="AW1219" i="1"/>
  <c r="BQ1219" i="1" s="1"/>
  <c r="AX1219" i="1"/>
  <c r="BR1219" i="1" s="1"/>
  <c r="AY1219" i="1"/>
  <c r="BS1219" i="1" s="1"/>
  <c r="AS1219" i="1"/>
  <c r="AU1219" i="1"/>
  <c r="BO1219" i="1" s="1"/>
  <c r="AX1124" i="1"/>
  <c r="BR1124" i="1" s="1"/>
  <c r="AT1124" i="1"/>
  <c r="BN1124" i="1" s="1"/>
  <c r="AU1124" i="1"/>
  <c r="BO1124" i="1" s="1"/>
  <c r="AZ1124" i="1"/>
  <c r="BT1124" i="1" s="1"/>
  <c r="AW1124" i="1"/>
  <c r="BQ1124" i="1" s="1"/>
  <c r="AV1124" i="1"/>
  <c r="BP1124" i="1" s="1"/>
  <c r="AY1124" i="1"/>
  <c r="BS1124" i="1" s="1"/>
  <c r="AS1124" i="1"/>
  <c r="AY1256" i="1"/>
  <c r="BS1256" i="1" s="1"/>
  <c r="AX1256" i="1"/>
  <c r="BR1256" i="1" s="1"/>
  <c r="AZ1256" i="1"/>
  <c r="BT1256" i="1" s="1"/>
  <c r="AT1256" i="1"/>
  <c r="BN1256" i="1" s="1"/>
  <c r="AS1256" i="1"/>
  <c r="AU1256" i="1"/>
  <c r="BO1256" i="1" s="1"/>
  <c r="AW1256" i="1"/>
  <c r="BQ1256" i="1" s="1"/>
  <c r="AV1256" i="1"/>
  <c r="BP1256" i="1" s="1"/>
  <c r="AV1291" i="1"/>
  <c r="BP1291" i="1" s="1"/>
  <c r="AY1291" i="1"/>
  <c r="BS1291" i="1" s="1"/>
  <c r="AS1291" i="1"/>
  <c r="AW1291" i="1"/>
  <c r="BQ1291" i="1" s="1"/>
  <c r="AX1291" i="1"/>
  <c r="BR1291" i="1" s="1"/>
  <c r="AZ1291" i="1"/>
  <c r="BT1291" i="1" s="1"/>
  <c r="AT1291" i="1"/>
  <c r="BN1291" i="1" s="1"/>
  <c r="AU1291" i="1"/>
  <c r="BO1291" i="1" s="1"/>
  <c r="AX1253" i="1"/>
  <c r="BR1253" i="1" s="1"/>
  <c r="AY1253" i="1"/>
  <c r="BS1253" i="1" s="1"/>
  <c r="AZ1253" i="1"/>
  <c r="BT1253" i="1" s="1"/>
  <c r="AT1253" i="1"/>
  <c r="BN1253" i="1" s="1"/>
  <c r="AS1253" i="1"/>
  <c r="AU1253" i="1"/>
  <c r="BO1253" i="1" s="1"/>
  <c r="AW1253" i="1"/>
  <c r="BQ1253" i="1" s="1"/>
  <c r="AV1253" i="1"/>
  <c r="BP1253" i="1" s="1"/>
  <c r="AZ1211" i="1"/>
  <c r="BT1211" i="1" s="1"/>
  <c r="AS1211" i="1"/>
  <c r="AV1211" i="1"/>
  <c r="BP1211" i="1" s="1"/>
  <c r="AU1211" i="1"/>
  <c r="BO1211" i="1" s="1"/>
  <c r="AX1211" i="1"/>
  <c r="BR1211" i="1" s="1"/>
  <c r="AY1211" i="1"/>
  <c r="BS1211" i="1" s="1"/>
  <c r="AT1211" i="1"/>
  <c r="BN1211" i="1" s="1"/>
  <c r="AW1211" i="1"/>
  <c r="BQ1211" i="1" s="1"/>
  <c r="AV1199" i="1"/>
  <c r="BP1199" i="1" s="1"/>
  <c r="AW1199" i="1"/>
  <c r="BQ1199" i="1" s="1"/>
  <c r="AX1199" i="1"/>
  <c r="BR1199" i="1" s="1"/>
  <c r="AZ1199" i="1"/>
  <c r="BT1199" i="1" s="1"/>
  <c r="AS1199" i="1"/>
  <c r="AU1199" i="1"/>
  <c r="BO1199" i="1" s="1"/>
  <c r="AT1199" i="1"/>
  <c r="BN1199" i="1" s="1"/>
  <c r="AY1199" i="1"/>
  <c r="BS1199" i="1" s="1"/>
  <c r="AZ1138" i="1"/>
  <c r="BT1138" i="1" s="1"/>
  <c r="AV1138" i="1"/>
  <c r="BP1138" i="1" s="1"/>
  <c r="AS1138" i="1"/>
  <c r="AX1138" i="1"/>
  <c r="BR1138" i="1" s="1"/>
  <c r="AW1138" i="1"/>
  <c r="BQ1138" i="1" s="1"/>
  <c r="AY1138" i="1"/>
  <c r="BS1138" i="1" s="1"/>
  <c r="AT1138" i="1"/>
  <c r="BN1138" i="1" s="1"/>
  <c r="AU1138" i="1"/>
  <c r="BO1138" i="1" s="1"/>
  <c r="AV1168" i="1"/>
  <c r="BP1168" i="1" s="1"/>
  <c r="AZ1168" i="1"/>
  <c r="BT1168" i="1" s="1"/>
  <c r="AS1168" i="1"/>
  <c r="AT1168" i="1"/>
  <c r="BN1168" i="1" s="1"/>
  <c r="AW1168" i="1"/>
  <c r="BQ1168" i="1" s="1"/>
  <c r="AX1168" i="1"/>
  <c r="BR1168" i="1" s="1"/>
  <c r="AU1168" i="1"/>
  <c r="BO1168" i="1" s="1"/>
  <c r="AY1168" i="1"/>
  <c r="BS1168" i="1" s="1"/>
  <c r="AS1222" i="1"/>
  <c r="AW1222" i="1"/>
  <c r="BQ1222" i="1" s="1"/>
  <c r="AZ1222" i="1"/>
  <c r="BT1222" i="1" s="1"/>
  <c r="AU1222" i="1"/>
  <c r="BO1222" i="1" s="1"/>
  <c r="AT1222" i="1"/>
  <c r="BN1222" i="1" s="1"/>
  <c r="AV1222" i="1"/>
  <c r="BP1222" i="1" s="1"/>
  <c r="AX1222" i="1"/>
  <c r="BR1222" i="1" s="1"/>
  <c r="AY1222" i="1"/>
  <c r="BS1222" i="1" s="1"/>
  <c r="AS1254" i="1"/>
  <c r="AY1254" i="1"/>
  <c r="BS1254" i="1" s="1"/>
  <c r="AZ1254" i="1"/>
  <c r="BT1254" i="1" s="1"/>
  <c r="AU1254" i="1"/>
  <c r="BO1254" i="1" s="1"/>
  <c r="AX1254" i="1"/>
  <c r="BR1254" i="1" s="1"/>
  <c r="AT1254" i="1"/>
  <c r="BN1254" i="1" s="1"/>
  <c r="AV1254" i="1"/>
  <c r="BP1254" i="1" s="1"/>
  <c r="AW1254" i="1"/>
  <c r="BQ1254" i="1" s="1"/>
  <c r="AX1146" i="1"/>
  <c r="BR1146" i="1" s="1"/>
  <c r="AT1146" i="1"/>
  <c r="BN1146" i="1" s="1"/>
  <c r="AZ1146" i="1"/>
  <c r="BT1146" i="1" s="1"/>
  <c r="AU1146" i="1"/>
  <c r="BO1146" i="1" s="1"/>
  <c r="AS1146" i="1"/>
  <c r="AV1146" i="1"/>
  <c r="BP1146" i="1" s="1"/>
  <c r="AY1146" i="1"/>
  <c r="BS1146" i="1" s="1"/>
  <c r="AW1146" i="1"/>
  <c r="BQ1146" i="1" s="1"/>
  <c r="AW1171" i="1"/>
  <c r="BQ1171" i="1" s="1"/>
  <c r="AS1171" i="1"/>
  <c r="AU1171" i="1"/>
  <c r="BO1171" i="1" s="1"/>
  <c r="AZ1171" i="1"/>
  <c r="BT1171" i="1" s="1"/>
  <c r="AT1171" i="1"/>
  <c r="BN1171" i="1" s="1"/>
  <c r="AY1171" i="1"/>
  <c r="BS1171" i="1" s="1"/>
  <c r="AV1171" i="1"/>
  <c r="BP1171" i="1" s="1"/>
  <c r="AX1171" i="1"/>
  <c r="BR1171" i="1" s="1"/>
  <c r="AX1241" i="1"/>
  <c r="BR1241" i="1" s="1"/>
  <c r="AT1241" i="1"/>
  <c r="BN1241" i="1" s="1"/>
  <c r="AW1241" i="1"/>
  <c r="BQ1241" i="1" s="1"/>
  <c r="AS1241" i="1"/>
  <c r="AU1241" i="1"/>
  <c r="BO1241" i="1" s="1"/>
  <c r="AY1241" i="1"/>
  <c r="BS1241" i="1" s="1"/>
  <c r="AZ1241" i="1"/>
  <c r="BT1241" i="1" s="1"/>
  <c r="AV1241" i="1"/>
  <c r="BP1241" i="1" s="1"/>
  <c r="AW1286" i="1"/>
  <c r="BQ1286" i="1" s="1"/>
  <c r="AX1286" i="1"/>
  <c r="BR1286" i="1" s="1"/>
  <c r="AY1286" i="1"/>
  <c r="BS1286" i="1" s="1"/>
  <c r="AZ1286" i="1"/>
  <c r="BT1286" i="1" s="1"/>
  <c r="AT1286" i="1"/>
  <c r="BN1286" i="1" s="1"/>
  <c r="AS1286" i="1"/>
  <c r="AV1286" i="1"/>
  <c r="BP1286" i="1" s="1"/>
  <c r="AU1286" i="1"/>
  <c r="BO1286" i="1" s="1"/>
  <c r="AX1205" i="1"/>
  <c r="BR1205" i="1" s="1"/>
  <c r="AY1205" i="1"/>
  <c r="BS1205" i="1" s="1"/>
  <c r="AZ1205" i="1"/>
  <c r="BT1205" i="1" s="1"/>
  <c r="AT1205" i="1"/>
  <c r="BN1205" i="1" s="1"/>
  <c r="AV1205" i="1"/>
  <c r="BP1205" i="1" s="1"/>
  <c r="AW1205" i="1"/>
  <c r="BQ1205" i="1" s="1"/>
  <c r="AS1205" i="1"/>
  <c r="AU1205" i="1"/>
  <c r="BO1205" i="1" s="1"/>
  <c r="AS1183" i="1"/>
  <c r="AY1183" i="1"/>
  <c r="BS1183" i="1" s="1"/>
  <c r="AT1183" i="1"/>
  <c r="BN1183" i="1" s="1"/>
  <c r="AU1183" i="1"/>
  <c r="BO1183" i="1" s="1"/>
  <c r="AW1183" i="1"/>
  <c r="BQ1183" i="1" s="1"/>
  <c r="AV1183" i="1"/>
  <c r="BP1183" i="1" s="1"/>
  <c r="AX1183" i="1"/>
  <c r="BR1183" i="1" s="1"/>
  <c r="AZ1183" i="1"/>
  <c r="BT1183" i="1" s="1"/>
  <c r="BA1212" i="1"/>
  <c r="AR1212" i="1" s="1"/>
  <c r="BM1212" i="1"/>
  <c r="BU1212" i="1" s="1"/>
  <c r="BV1212" i="1" s="1"/>
  <c r="BA1126" i="1"/>
  <c r="AR1126" i="1" s="1"/>
  <c r="BM1126" i="1"/>
  <c r="BU1126" i="1" s="1"/>
  <c r="BV1126" i="1" s="1"/>
  <c r="AS1147" i="1"/>
  <c r="AW1147" i="1"/>
  <c r="BQ1147" i="1" s="1"/>
  <c r="AV1147" i="1"/>
  <c r="BP1147" i="1" s="1"/>
  <c r="AZ1147" i="1"/>
  <c r="BT1147" i="1" s="1"/>
  <c r="AT1147" i="1"/>
  <c r="BN1147" i="1" s="1"/>
  <c r="AX1147" i="1"/>
  <c r="BR1147" i="1" s="1"/>
  <c r="AU1147" i="1"/>
  <c r="BO1147" i="1" s="1"/>
  <c r="AY1147" i="1"/>
  <c r="BS1147" i="1" s="1"/>
  <c r="AS1238" i="1"/>
  <c r="AW1238" i="1"/>
  <c r="BQ1238" i="1" s="1"/>
  <c r="AU1238" i="1"/>
  <c r="BO1238" i="1" s="1"/>
  <c r="AZ1238" i="1"/>
  <c r="BT1238" i="1" s="1"/>
  <c r="AV1238" i="1"/>
  <c r="BP1238" i="1" s="1"/>
  <c r="AY1238" i="1"/>
  <c r="BS1238" i="1" s="1"/>
  <c r="AT1238" i="1"/>
  <c r="BN1238" i="1" s="1"/>
  <c r="AX1238" i="1"/>
  <c r="BR1238" i="1" s="1"/>
  <c r="BA1277" i="1"/>
  <c r="AR1277" i="1" s="1"/>
  <c r="BM1277" i="1"/>
  <c r="BU1277" i="1" s="1"/>
  <c r="BV1277" i="1" s="1"/>
  <c r="BA1208" i="1"/>
  <c r="AR1208" i="1" s="1"/>
  <c r="BM1208" i="1"/>
  <c r="BU1208" i="1" s="1"/>
  <c r="BV1208" i="1" s="1"/>
  <c r="BA1193" i="1"/>
  <c r="AR1193" i="1" s="1"/>
  <c r="BM1193" i="1"/>
  <c r="BU1193" i="1" s="1"/>
  <c r="BV1193" i="1" s="1"/>
  <c r="AX1162" i="1"/>
  <c r="BR1162" i="1" s="1"/>
  <c r="AT1162" i="1"/>
  <c r="BN1162" i="1" s="1"/>
  <c r="AU1162" i="1"/>
  <c r="BO1162" i="1" s="1"/>
  <c r="AZ1162" i="1"/>
  <c r="BT1162" i="1" s="1"/>
  <c r="AS1162" i="1"/>
  <c r="AV1162" i="1"/>
  <c r="BP1162" i="1" s="1"/>
  <c r="AW1162" i="1"/>
  <c r="BQ1162" i="1" s="1"/>
  <c r="AY1162" i="1"/>
  <c r="BS1162" i="1" s="1"/>
  <c r="AZ1203" i="1"/>
  <c r="BT1203" i="1" s="1"/>
  <c r="AS1203" i="1"/>
  <c r="AT1203" i="1"/>
  <c r="BN1203" i="1" s="1"/>
  <c r="AV1203" i="1"/>
  <c r="BP1203" i="1" s="1"/>
  <c r="AU1203" i="1"/>
  <c r="BO1203" i="1" s="1"/>
  <c r="AX1203" i="1"/>
  <c r="BR1203" i="1" s="1"/>
  <c r="AW1203" i="1"/>
  <c r="BQ1203" i="1" s="1"/>
  <c r="AY1203" i="1"/>
  <c r="BS1203" i="1" s="1"/>
  <c r="BM1123" i="1"/>
  <c r="BU1123" i="1" s="1"/>
  <c r="BV1123" i="1" s="1"/>
  <c r="BA1123" i="1"/>
  <c r="AR1123" i="1" s="1"/>
  <c r="BA1270" i="1"/>
  <c r="AR1270" i="1" s="1"/>
  <c r="BM1270" i="1"/>
  <c r="BU1270" i="1" s="1"/>
  <c r="BV1270" i="1" s="1"/>
  <c r="BA1228" i="1"/>
  <c r="AR1228" i="1" s="1"/>
  <c r="BM1228" i="1"/>
  <c r="BU1228" i="1" s="1"/>
  <c r="BV1228" i="1" s="1"/>
  <c r="BA1271" i="1"/>
  <c r="AR1271" i="1" s="1"/>
  <c r="BM1271" i="1"/>
  <c r="BU1271" i="1" s="1"/>
  <c r="BV1271" i="1" s="1"/>
  <c r="BA1173" i="1"/>
  <c r="AR1173" i="1" s="1"/>
  <c r="BM1173" i="1"/>
  <c r="BU1173" i="1" s="1"/>
  <c r="BV1173" i="1" s="1"/>
  <c r="BM1224" i="1"/>
  <c r="BU1224" i="1" s="1"/>
  <c r="BV1224" i="1" s="1"/>
  <c r="BA1224" i="1"/>
  <c r="AR1224" i="1" s="1"/>
  <c r="BM1234" i="1"/>
  <c r="BU1234" i="1" s="1"/>
  <c r="BV1234" i="1" s="1"/>
  <c r="BA1234" i="1"/>
  <c r="AR1234" i="1" s="1"/>
  <c r="BA1260" i="1"/>
  <c r="AR1260" i="1" s="1"/>
  <c r="BM1260" i="1"/>
  <c r="BU1260" i="1" s="1"/>
  <c r="BV1260" i="1" s="1"/>
  <c r="BA1200" i="1"/>
  <c r="AR1200" i="1" s="1"/>
  <c r="BM1200" i="1"/>
  <c r="BU1200" i="1" s="1"/>
  <c r="BV1200" i="1" s="1"/>
  <c r="BU1287" i="1"/>
  <c r="BV1287" i="1" s="1"/>
  <c r="BM1250" i="1"/>
  <c r="BU1250" i="1" s="1"/>
  <c r="BV1250" i="1" s="1"/>
  <c r="BA1250" i="1"/>
  <c r="AR1250" i="1" s="1"/>
  <c r="AV1134" i="1"/>
  <c r="BP1134" i="1" s="1"/>
  <c r="AZ1134" i="1"/>
  <c r="BT1134" i="1" s="1"/>
  <c r="AW1134" i="1"/>
  <c r="BQ1134" i="1" s="1"/>
  <c r="AY1134" i="1"/>
  <c r="BS1134" i="1" s="1"/>
  <c r="AS1134" i="1"/>
  <c r="AT1134" i="1"/>
  <c r="BN1134" i="1" s="1"/>
  <c r="AU1134" i="1"/>
  <c r="BO1134" i="1" s="1"/>
  <c r="AX1134" i="1"/>
  <c r="BR1134" i="1" s="1"/>
  <c r="BA1276" i="1"/>
  <c r="AR1276" i="1" s="1"/>
  <c r="BM1276" i="1"/>
  <c r="BU1276" i="1" s="1"/>
  <c r="BV1276" i="1" s="1"/>
  <c r="AS1214" i="1"/>
  <c r="AW1214" i="1"/>
  <c r="BQ1214" i="1" s="1"/>
  <c r="AX1214" i="1"/>
  <c r="BR1214" i="1" s="1"/>
  <c r="AY1214" i="1"/>
  <c r="BS1214" i="1" s="1"/>
  <c r="AZ1214" i="1"/>
  <c r="BT1214" i="1" s="1"/>
  <c r="AU1214" i="1"/>
  <c r="BO1214" i="1" s="1"/>
  <c r="AT1214" i="1"/>
  <c r="BN1214" i="1" s="1"/>
  <c r="AV1214" i="1"/>
  <c r="BP1214" i="1" s="1"/>
  <c r="BA1152" i="1"/>
  <c r="AR1152" i="1" s="1"/>
  <c r="BM1152" i="1"/>
  <c r="BU1152" i="1" s="1"/>
  <c r="BV1152" i="1" s="1"/>
  <c r="AT1233" i="1"/>
  <c r="BN1233" i="1" s="1"/>
  <c r="AX1233" i="1"/>
  <c r="BR1233" i="1" s="1"/>
  <c r="AU1233" i="1"/>
  <c r="BO1233" i="1" s="1"/>
  <c r="AW1233" i="1"/>
  <c r="BQ1233" i="1" s="1"/>
  <c r="AV1233" i="1"/>
  <c r="BP1233" i="1" s="1"/>
  <c r="AS1233" i="1"/>
  <c r="AY1233" i="1"/>
  <c r="BS1233" i="1" s="1"/>
  <c r="AZ1233" i="1"/>
  <c r="BT1233" i="1" s="1"/>
  <c r="AT1217" i="1"/>
  <c r="BN1217" i="1" s="1"/>
  <c r="AX1217" i="1"/>
  <c r="BR1217" i="1" s="1"/>
  <c r="AW1217" i="1"/>
  <c r="BQ1217" i="1" s="1"/>
  <c r="AY1217" i="1"/>
  <c r="BS1217" i="1" s="1"/>
  <c r="AZ1217" i="1"/>
  <c r="BT1217" i="1" s="1"/>
  <c r="AS1217" i="1"/>
  <c r="AU1217" i="1"/>
  <c r="BO1217" i="1" s="1"/>
  <c r="AV1217" i="1"/>
  <c r="BP1217" i="1" s="1"/>
  <c r="AW1129" i="1"/>
  <c r="BQ1129" i="1" s="1"/>
  <c r="AS1129" i="1"/>
  <c r="AX1129" i="1"/>
  <c r="BR1129" i="1" s="1"/>
  <c r="AU1129" i="1"/>
  <c r="BO1129" i="1" s="1"/>
  <c r="AV1129" i="1"/>
  <c r="BP1129" i="1" s="1"/>
  <c r="AZ1129" i="1"/>
  <c r="BT1129" i="1" s="1"/>
  <c r="AY1129" i="1"/>
  <c r="BS1129" i="1" s="1"/>
  <c r="AT1129" i="1"/>
  <c r="BN1129" i="1" s="1"/>
  <c r="BA1144" i="1"/>
  <c r="AR1144" i="1" s="1"/>
  <c r="BM1144" i="1"/>
  <c r="BU1144" i="1" s="1"/>
  <c r="BV1144" i="1" s="1"/>
  <c r="BM1157" i="1"/>
  <c r="BU1157" i="1" s="1"/>
  <c r="BV1157" i="1" s="1"/>
  <c r="BA1157" i="1"/>
  <c r="AR1157" i="1" s="1"/>
  <c r="AW1202" i="1"/>
  <c r="BQ1202" i="1" s="1"/>
  <c r="AX1202" i="1"/>
  <c r="BR1202" i="1" s="1"/>
  <c r="AY1202" i="1"/>
  <c r="BS1202" i="1" s="1"/>
  <c r="AS1202" i="1"/>
  <c r="AT1202" i="1"/>
  <c r="BN1202" i="1" s="1"/>
  <c r="AZ1202" i="1"/>
  <c r="BT1202" i="1" s="1"/>
  <c r="AV1202" i="1"/>
  <c r="BP1202" i="1" s="1"/>
  <c r="AU1202" i="1"/>
  <c r="BO1202" i="1" s="1"/>
  <c r="BM1132" i="1"/>
  <c r="BU1132" i="1" s="1"/>
  <c r="BV1132" i="1" s="1"/>
  <c r="BA1132" i="1"/>
  <c r="AR1132" i="1" s="1"/>
  <c r="AS1163" i="1"/>
  <c r="AX1163" i="1"/>
  <c r="BR1163" i="1" s="1"/>
  <c r="AT1163" i="1"/>
  <c r="BN1163" i="1" s="1"/>
  <c r="AV1163" i="1"/>
  <c r="BP1163" i="1" s="1"/>
  <c r="AY1163" i="1"/>
  <c r="BS1163" i="1" s="1"/>
  <c r="AZ1163" i="1"/>
  <c r="BT1163" i="1" s="1"/>
  <c r="AU1163" i="1"/>
  <c r="BO1163" i="1" s="1"/>
  <c r="AW1163" i="1"/>
  <c r="BQ1163" i="1" s="1"/>
  <c r="BM1279" i="1"/>
  <c r="BU1279" i="1" s="1"/>
  <c r="BV1279" i="1" s="1"/>
  <c r="BA1279" i="1"/>
  <c r="AR1279" i="1" s="1"/>
  <c r="AZ1227" i="1"/>
  <c r="BT1227" i="1" s="1"/>
  <c r="AV1227" i="1"/>
  <c r="BP1227" i="1" s="1"/>
  <c r="AT1227" i="1"/>
  <c r="BN1227" i="1" s="1"/>
  <c r="AW1227" i="1"/>
  <c r="BQ1227" i="1" s="1"/>
  <c r="AY1227" i="1"/>
  <c r="BS1227" i="1" s="1"/>
  <c r="AX1227" i="1"/>
  <c r="BR1227" i="1" s="1"/>
  <c r="AS1227" i="1"/>
  <c r="AU1227" i="1"/>
  <c r="BO1227" i="1" s="1"/>
  <c r="BM1293" i="1"/>
  <c r="BU1293" i="1" s="1"/>
  <c r="BV1293" i="1" s="1"/>
  <c r="BA1293" i="1"/>
  <c r="AR1293" i="1" s="1"/>
  <c r="BA1155" i="1"/>
  <c r="AR1155" i="1" s="1"/>
  <c r="BM1155" i="1"/>
  <c r="BU1155" i="1" s="1"/>
  <c r="BV1155" i="1" s="1"/>
  <c r="AU1141" i="1"/>
  <c r="BO1141" i="1" s="1"/>
  <c r="AW1141" i="1"/>
  <c r="BQ1141" i="1" s="1"/>
  <c r="AV1141" i="1"/>
  <c r="BP1141" i="1" s="1"/>
  <c r="AX1141" i="1"/>
  <c r="BR1141" i="1" s="1"/>
  <c r="AT1141" i="1"/>
  <c r="BN1141" i="1" s="1"/>
  <c r="AZ1141" i="1"/>
  <c r="BT1141" i="1" s="1"/>
  <c r="AS1141" i="1"/>
  <c r="AY1141" i="1"/>
  <c r="BS1141" i="1" s="1"/>
  <c r="BA1259" i="1"/>
  <c r="AR1259" i="1" s="1"/>
  <c r="BM1259" i="1"/>
  <c r="BU1259" i="1" s="1"/>
  <c r="BV1259" i="1" s="1"/>
  <c r="AW1159" i="1"/>
  <c r="BQ1159" i="1" s="1"/>
  <c r="AS1159" i="1"/>
  <c r="AU1159" i="1"/>
  <c r="BO1159" i="1" s="1"/>
  <c r="AZ1159" i="1"/>
  <c r="BT1159" i="1" s="1"/>
  <c r="AV1159" i="1"/>
  <c r="BP1159" i="1" s="1"/>
  <c r="AT1159" i="1"/>
  <c r="BN1159" i="1" s="1"/>
  <c r="AX1159" i="1"/>
  <c r="BR1159" i="1" s="1"/>
  <c r="AY1159" i="1"/>
  <c r="BS1159" i="1" s="1"/>
  <c r="BM1273" i="1"/>
  <c r="BU1273" i="1" s="1"/>
  <c r="BV1273" i="1" s="1"/>
  <c r="BA1273" i="1"/>
  <c r="AR1273" i="1" s="1"/>
  <c r="BA1292" i="1"/>
  <c r="AR1292" i="1" s="1"/>
  <c r="BM1292" i="1"/>
  <c r="BU1292" i="1" s="1"/>
  <c r="BV1292" i="1" s="1"/>
  <c r="BA1249" i="1"/>
  <c r="AR1249" i="1" s="1"/>
  <c r="BM1249" i="1"/>
  <c r="BU1249" i="1" s="1"/>
  <c r="BV1249" i="1" s="1"/>
  <c r="AV1283" i="1"/>
  <c r="BP1283" i="1" s="1"/>
  <c r="AW1283" i="1"/>
  <c r="BQ1283" i="1" s="1"/>
  <c r="AY1283" i="1"/>
  <c r="BS1283" i="1" s="1"/>
  <c r="AX1283" i="1"/>
  <c r="BR1283" i="1" s="1"/>
  <c r="AS1283" i="1"/>
  <c r="AZ1283" i="1"/>
  <c r="BT1283" i="1" s="1"/>
  <c r="AT1283" i="1"/>
  <c r="BN1283" i="1" s="1"/>
  <c r="AU1283" i="1"/>
  <c r="BO1283" i="1" s="1"/>
  <c r="BA1184" i="1"/>
  <c r="AR1184" i="1" s="1"/>
  <c r="BM1184" i="1"/>
  <c r="BU1184" i="1" s="1"/>
  <c r="BV1184" i="1" s="1"/>
  <c r="AX1213" i="1"/>
  <c r="BR1213" i="1" s="1"/>
  <c r="AT1213" i="1"/>
  <c r="BN1213" i="1" s="1"/>
  <c r="AS1213" i="1"/>
  <c r="AV1213" i="1"/>
  <c r="BP1213" i="1" s="1"/>
  <c r="AU1213" i="1"/>
  <c r="BO1213" i="1" s="1"/>
  <c r="AW1213" i="1"/>
  <c r="BQ1213" i="1" s="1"/>
  <c r="AY1213" i="1"/>
  <c r="BS1213" i="1" s="1"/>
  <c r="AZ1213" i="1"/>
  <c r="BT1213" i="1" s="1"/>
  <c r="BM1296" i="1"/>
  <c r="BU1296" i="1" s="1"/>
  <c r="BV1296" i="1" s="1"/>
  <c r="BA1296" i="1"/>
  <c r="AR1296" i="1" s="1"/>
  <c r="BM1216" i="1"/>
  <c r="BU1216" i="1" s="1"/>
  <c r="BV1216" i="1" s="1"/>
  <c r="BA1216" i="1"/>
  <c r="AR1216" i="1" s="1"/>
  <c r="BA1180" i="1"/>
  <c r="AR1180" i="1" s="1"/>
  <c r="BM1180" i="1"/>
  <c r="BU1180" i="1" s="1"/>
  <c r="BV1180" i="1" s="1"/>
  <c r="AW1194" i="1"/>
  <c r="BQ1194" i="1" s="1"/>
  <c r="AX1194" i="1"/>
  <c r="BR1194" i="1" s="1"/>
  <c r="AY1194" i="1"/>
  <c r="BS1194" i="1" s="1"/>
  <c r="AS1194" i="1"/>
  <c r="AV1194" i="1"/>
  <c r="BP1194" i="1" s="1"/>
  <c r="AZ1194" i="1"/>
  <c r="BT1194" i="1" s="1"/>
  <c r="AT1194" i="1"/>
  <c r="BN1194" i="1" s="1"/>
  <c r="AU1194" i="1"/>
  <c r="BO1194" i="1" s="1"/>
  <c r="AV1156" i="1"/>
  <c r="BP1156" i="1" s="1"/>
  <c r="AZ1156" i="1"/>
  <c r="BT1156" i="1" s="1"/>
  <c r="AW1156" i="1"/>
  <c r="BQ1156" i="1" s="1"/>
  <c r="AY1156" i="1"/>
  <c r="BS1156" i="1" s="1"/>
  <c r="AX1156" i="1"/>
  <c r="BR1156" i="1" s="1"/>
  <c r="AS1156" i="1"/>
  <c r="AT1156" i="1"/>
  <c r="BN1156" i="1" s="1"/>
  <c r="AU1156" i="1"/>
  <c r="BO1156" i="1" s="1"/>
  <c r="BA1131" i="1"/>
  <c r="AR1131" i="1" s="1"/>
  <c r="BM1131" i="1"/>
  <c r="BU1131" i="1" s="1"/>
  <c r="BV1131" i="1" s="1"/>
  <c r="BM1232" i="1"/>
  <c r="BU1232" i="1" s="1"/>
  <c r="BV1232" i="1" s="1"/>
  <c r="BA1232" i="1"/>
  <c r="AR1232" i="1" s="1"/>
  <c r="AW1210" i="1"/>
  <c r="BQ1210" i="1" s="1"/>
  <c r="AX1210" i="1"/>
  <c r="BR1210" i="1" s="1"/>
  <c r="AY1210" i="1"/>
  <c r="BS1210" i="1" s="1"/>
  <c r="AS1210" i="1"/>
  <c r="AT1210" i="1"/>
  <c r="BN1210" i="1" s="1"/>
  <c r="AV1210" i="1"/>
  <c r="BP1210" i="1" s="1"/>
  <c r="AU1210" i="1"/>
  <c r="BO1210" i="1" s="1"/>
  <c r="AZ1210" i="1"/>
  <c r="BT1210" i="1" s="1"/>
  <c r="AX1245" i="1"/>
  <c r="BR1245" i="1" s="1"/>
  <c r="AZ1245" i="1"/>
  <c r="BT1245" i="1" s="1"/>
  <c r="AS1245" i="1"/>
  <c r="AU1245" i="1"/>
  <c r="BO1245" i="1" s="1"/>
  <c r="AW1245" i="1"/>
  <c r="BQ1245" i="1" s="1"/>
  <c r="AT1245" i="1"/>
  <c r="BN1245" i="1" s="1"/>
  <c r="AY1245" i="1"/>
  <c r="BS1245" i="1" s="1"/>
  <c r="AV1245" i="1"/>
  <c r="BP1245" i="1" s="1"/>
  <c r="AX1269" i="1"/>
  <c r="BR1269" i="1" s="1"/>
  <c r="AT1269" i="1"/>
  <c r="BN1269" i="1" s="1"/>
  <c r="AV1269" i="1"/>
  <c r="BP1269" i="1" s="1"/>
  <c r="AS1269" i="1"/>
  <c r="AU1269" i="1"/>
  <c r="BO1269" i="1" s="1"/>
  <c r="AZ1269" i="1"/>
  <c r="BT1269" i="1" s="1"/>
  <c r="AW1269" i="1"/>
  <c r="BQ1269" i="1" s="1"/>
  <c r="AY1269" i="1"/>
  <c r="BS1269" i="1" s="1"/>
  <c r="BA1206" i="1"/>
  <c r="AR1206" i="1" s="1"/>
  <c r="BM1206" i="1"/>
  <c r="BU1206" i="1" s="1"/>
  <c r="BV1206" i="1" s="1"/>
  <c r="AW1294" i="1"/>
  <c r="BQ1294" i="1" s="1"/>
  <c r="AZ1294" i="1"/>
  <c r="BT1294" i="1" s="1"/>
  <c r="AT1294" i="1"/>
  <c r="BN1294" i="1" s="1"/>
  <c r="AX1294" i="1"/>
  <c r="BR1294" i="1" s="1"/>
  <c r="AY1294" i="1"/>
  <c r="BS1294" i="1" s="1"/>
  <c r="AS1294" i="1"/>
  <c r="AU1294" i="1"/>
  <c r="BO1294" i="1" s="1"/>
  <c r="AV1294" i="1"/>
  <c r="BP1294" i="1" s="1"/>
  <c r="BA1278" i="1"/>
  <c r="AR1278" i="1" s="1"/>
  <c r="BM1278" i="1"/>
  <c r="BU1278" i="1" s="1"/>
  <c r="BV1278" i="1" s="1"/>
  <c r="BA1128" i="1"/>
  <c r="AR1128" i="1" s="1"/>
  <c r="BM1128" i="1"/>
  <c r="BU1128" i="1" s="1"/>
  <c r="BV1128" i="1" s="1"/>
  <c r="BA1230" i="1"/>
  <c r="AR1230" i="1" s="1"/>
  <c r="BM1230" i="1"/>
  <c r="BU1230" i="1" s="1"/>
  <c r="BV1230" i="1" s="1"/>
  <c r="BA1275" i="1"/>
  <c r="AR1275" i="1" s="1"/>
  <c r="BM1275" i="1"/>
  <c r="BU1275" i="1" s="1"/>
  <c r="BV1275" i="1" s="1"/>
  <c r="BM1285" i="1"/>
  <c r="BU1285" i="1" s="1"/>
  <c r="BV1285" i="1" s="1"/>
  <c r="BA1285" i="1"/>
  <c r="AR1285" i="1" s="1"/>
  <c r="AS1125" i="1"/>
  <c r="AW1125" i="1"/>
  <c r="BQ1125" i="1" s="1"/>
  <c r="AV1125" i="1"/>
  <c r="BP1125" i="1" s="1"/>
  <c r="AT1125" i="1"/>
  <c r="BN1125" i="1" s="1"/>
  <c r="AZ1125" i="1"/>
  <c r="BT1125" i="1" s="1"/>
  <c r="AX1125" i="1"/>
  <c r="BR1125" i="1" s="1"/>
  <c r="AY1125" i="1"/>
  <c r="BS1125" i="1" s="1"/>
  <c r="AU1125" i="1"/>
  <c r="BO1125" i="1" s="1"/>
  <c r="BA1280" i="1"/>
  <c r="AR1280" i="1" s="1"/>
  <c r="BM1280" i="1"/>
  <c r="BU1280" i="1" s="1"/>
  <c r="BV1280" i="1" s="1"/>
  <c r="BM1196" i="1"/>
  <c r="BU1196" i="1" s="1"/>
  <c r="BV1196" i="1" s="1"/>
  <c r="BA1196" i="1"/>
  <c r="AR1196" i="1" s="1"/>
  <c r="BA1209" i="1"/>
  <c r="AR1209" i="1" s="1"/>
  <c r="BM1209" i="1"/>
  <c r="BU1209" i="1" s="1"/>
  <c r="BV1209" i="1" s="1"/>
  <c r="BM1204" i="1"/>
  <c r="BU1204" i="1" s="1"/>
  <c r="BV1204" i="1" s="1"/>
  <c r="BA1204" i="1"/>
  <c r="AR1204" i="1" s="1"/>
  <c r="BA1181" i="1"/>
  <c r="AR1181" i="1" s="1"/>
  <c r="BM1181" i="1"/>
  <c r="BU1181" i="1" s="1"/>
  <c r="BV1181" i="1" s="1"/>
  <c r="BA1201" i="1"/>
  <c r="AR1201" i="1" s="1"/>
  <c r="BM1201" i="1"/>
  <c r="BU1201" i="1" s="1"/>
  <c r="BV1201" i="1" s="1"/>
  <c r="AS1242" i="1"/>
  <c r="AW1242" i="1"/>
  <c r="BQ1242" i="1" s="1"/>
  <c r="AT1242" i="1"/>
  <c r="BN1242" i="1" s="1"/>
  <c r="AU1242" i="1"/>
  <c r="BO1242" i="1" s="1"/>
  <c r="AV1242" i="1"/>
  <c r="BP1242" i="1" s="1"/>
  <c r="AX1242" i="1"/>
  <c r="BR1242" i="1" s="1"/>
  <c r="AZ1242" i="1"/>
  <c r="BT1242" i="1" s="1"/>
  <c r="AY1242" i="1"/>
  <c r="BS1242" i="1" s="1"/>
  <c r="BM1248" i="1"/>
  <c r="BU1248" i="1" s="1"/>
  <c r="BV1248" i="1" s="1"/>
  <c r="BA1248" i="1"/>
  <c r="AR1248" i="1" s="1"/>
  <c r="BA1236" i="1"/>
  <c r="AR1236" i="1" s="1"/>
  <c r="BM1236" i="1"/>
  <c r="BU1236" i="1" s="1"/>
  <c r="BV1236" i="1" s="1"/>
  <c r="BM1188" i="1"/>
  <c r="BU1188" i="1" s="1"/>
  <c r="BV1188" i="1" s="1"/>
  <c r="BA1188" i="1"/>
  <c r="AR1188" i="1" s="1"/>
  <c r="BM1187" i="1"/>
  <c r="BU1187" i="1" s="1"/>
  <c r="BV1187" i="1" s="1"/>
  <c r="BA1187" i="1"/>
  <c r="AR1187" i="1" s="1"/>
  <c r="BM1154" i="1"/>
  <c r="BU1154" i="1" s="1"/>
  <c r="BV1154" i="1" s="1"/>
  <c r="BA1154" i="1"/>
  <c r="AR1154" i="1" s="1"/>
  <c r="BM1148" i="1"/>
  <c r="BU1148" i="1" s="1"/>
  <c r="BV1148" i="1" s="1"/>
  <c r="BA1148" i="1"/>
  <c r="AR1148" i="1" s="1"/>
  <c r="BA1143" i="1"/>
  <c r="AR1143" i="1" s="1"/>
  <c r="BM1143" i="1"/>
  <c r="BU1143" i="1" s="1"/>
  <c r="BV1143" i="1" s="1"/>
  <c r="BA1140" i="1"/>
  <c r="AR1140" i="1" s="1"/>
  <c r="BM1140" i="1"/>
  <c r="BU1140" i="1" s="1"/>
  <c r="BV1140" i="1" s="1"/>
  <c r="BM1244" i="1"/>
  <c r="BU1244" i="1" s="1"/>
  <c r="BV1244" i="1" s="1"/>
  <c r="BA1244" i="1"/>
  <c r="AR1244" i="1" s="1"/>
  <c r="AT1225" i="1"/>
  <c r="BN1225" i="1" s="1"/>
  <c r="AX1225" i="1"/>
  <c r="BR1225" i="1" s="1"/>
  <c r="AZ1225" i="1"/>
  <c r="BT1225" i="1" s="1"/>
  <c r="AU1225" i="1"/>
  <c r="BO1225" i="1" s="1"/>
  <c r="AV1225" i="1"/>
  <c r="BP1225" i="1" s="1"/>
  <c r="AY1225" i="1"/>
  <c r="BS1225" i="1" s="1"/>
  <c r="AS1225" i="1"/>
  <c r="AW1225" i="1"/>
  <c r="BQ1225" i="1" s="1"/>
  <c r="BA1284" i="1"/>
  <c r="AR1284" i="1" s="1"/>
  <c r="BM1284" i="1"/>
  <c r="BU1284" i="1" s="1"/>
  <c r="BV1284" i="1" s="1"/>
  <c r="BA1220" i="1"/>
  <c r="AR1220" i="1" s="1"/>
  <c r="BM1220" i="1"/>
  <c r="BU1220" i="1" s="1"/>
  <c r="BV1220" i="1" s="1"/>
  <c r="BA1192" i="1"/>
  <c r="AR1192" i="1" s="1"/>
  <c r="BM1192" i="1"/>
  <c r="BU1192" i="1" s="1"/>
  <c r="BV1192" i="1" s="1"/>
  <c r="BM1258" i="1"/>
  <c r="BU1258" i="1" s="1"/>
  <c r="BV1258" i="1" s="1"/>
  <c r="BA1258" i="1"/>
  <c r="AR1258" i="1" s="1"/>
  <c r="BA1161" i="1"/>
  <c r="AR1161" i="1" s="1"/>
  <c r="BM1161" i="1"/>
  <c r="BU1161" i="1" s="1"/>
  <c r="BV1161" i="1" s="1"/>
  <c r="BA1274" i="1"/>
  <c r="AR1274" i="1" s="1"/>
  <c r="BM1274" i="1"/>
  <c r="BU1274" i="1" s="1"/>
  <c r="BV1274" i="1" s="1"/>
  <c r="BM1272" i="1"/>
  <c r="BU1272" i="1" s="1"/>
  <c r="BV1272" i="1" s="1"/>
  <c r="BA1272" i="1"/>
  <c r="AR1272" i="1" s="1"/>
  <c r="BM1153" i="1"/>
  <c r="BU1153" i="1" s="1"/>
  <c r="BV1153" i="1" s="1"/>
  <c r="BA1153" i="1"/>
  <c r="AR1153" i="1" s="1"/>
  <c r="AW1137" i="1"/>
  <c r="BQ1137" i="1" s="1"/>
  <c r="AS1137" i="1"/>
  <c r="AU1137" i="1"/>
  <c r="BO1137" i="1" s="1"/>
  <c r="AZ1137" i="1"/>
  <c r="BT1137" i="1" s="1"/>
  <c r="AT1137" i="1"/>
  <c r="BN1137" i="1" s="1"/>
  <c r="AV1137" i="1"/>
  <c r="BP1137" i="1" s="1"/>
  <c r="AX1137" i="1"/>
  <c r="BR1137" i="1" s="1"/>
  <c r="AY1137" i="1"/>
  <c r="BS1137" i="1" s="1"/>
  <c r="BA1298" i="1"/>
  <c r="AR1298" i="1" s="1"/>
  <c r="BM1298" i="1"/>
  <c r="BU1298" i="1" s="1"/>
  <c r="BV1298" i="1" s="1"/>
  <c r="AV1299" i="1"/>
  <c r="BP1299" i="1" s="1"/>
  <c r="AY1299" i="1"/>
  <c r="BS1299" i="1" s="1"/>
  <c r="AW1299" i="1"/>
  <c r="BQ1299" i="1" s="1"/>
  <c r="AX1299" i="1"/>
  <c r="BR1299" i="1" s="1"/>
  <c r="AZ1299" i="1"/>
  <c r="BT1299" i="1" s="1"/>
  <c r="AS1299" i="1"/>
  <c r="AU1299" i="1"/>
  <c r="BO1299" i="1" s="1"/>
  <c r="AT1299" i="1"/>
  <c r="BN1299" i="1" s="1"/>
  <c r="AV1243" i="1"/>
  <c r="BP1243" i="1" s="1"/>
  <c r="AZ1243" i="1"/>
  <c r="BT1243" i="1" s="1"/>
  <c r="AX1243" i="1"/>
  <c r="BR1243" i="1" s="1"/>
  <c r="AY1243" i="1"/>
  <c r="BS1243" i="1" s="1"/>
  <c r="AS1243" i="1"/>
  <c r="AW1243" i="1"/>
  <c r="BQ1243" i="1" s="1"/>
  <c r="AT1243" i="1"/>
  <c r="BN1243" i="1" s="1"/>
  <c r="AU1243" i="1"/>
  <c r="BO1243" i="1" s="1"/>
  <c r="BA1223" i="1"/>
  <c r="AR1223" i="1" s="1"/>
  <c r="BM1223" i="1"/>
  <c r="BU1223" i="1" s="1"/>
  <c r="BV1223" i="1" s="1"/>
  <c r="BM1174" i="1"/>
  <c r="BU1174" i="1" s="1"/>
  <c r="BV1174" i="1" s="1"/>
  <c r="BA1174" i="1"/>
  <c r="AR1174" i="1" s="1"/>
  <c r="BM1261" i="1"/>
  <c r="BU1261" i="1" s="1"/>
  <c r="BV1261" i="1" s="1"/>
  <c r="BA1261" i="1"/>
  <c r="AR1261" i="1" s="1"/>
  <c r="BA1295" i="1" l="1"/>
  <c r="AR1295" i="1" s="1"/>
  <c r="BU1166" i="1"/>
  <c r="BV1166" i="1" s="1"/>
  <c r="BA1166" i="1"/>
  <c r="AR1166" i="1" s="1"/>
  <c r="BU1295" i="1"/>
  <c r="BV1295" i="1" s="1"/>
  <c r="BA1231" i="1"/>
  <c r="AR1231" i="1" s="1"/>
  <c r="BM1231" i="1"/>
  <c r="BU1231" i="1" s="1"/>
  <c r="BV1231" i="1" s="1"/>
  <c r="BA1165" i="1"/>
  <c r="AR1165" i="1" s="1"/>
  <c r="BM1165" i="1"/>
  <c r="BU1165" i="1" s="1"/>
  <c r="BV1165" i="1" s="1"/>
  <c r="BA1172" i="1"/>
  <c r="AR1172" i="1" s="1"/>
  <c r="BM1172" i="1"/>
  <c r="BU1172" i="1" s="1"/>
  <c r="BV1172" i="1" s="1"/>
  <c r="BA1145" i="1"/>
  <c r="AR1145" i="1" s="1"/>
  <c r="BM1145" i="1"/>
  <c r="BU1145" i="1" s="1"/>
  <c r="BV1145" i="1" s="1"/>
  <c r="BA1130" i="1"/>
  <c r="AR1130" i="1" s="1"/>
  <c r="BM1130" i="1"/>
  <c r="BU1130" i="1" s="1"/>
  <c r="BV1130" i="1" s="1"/>
  <c r="BA1167" i="1"/>
  <c r="AR1167" i="1" s="1"/>
  <c r="BM1167" i="1"/>
  <c r="BU1167" i="1" s="1"/>
  <c r="BV1167" i="1" s="1"/>
  <c r="BM1136" i="1"/>
  <c r="BU1136" i="1" s="1"/>
  <c r="BV1136" i="1" s="1"/>
  <c r="BA1136" i="1"/>
  <c r="AR1136" i="1" s="1"/>
  <c r="BA1226" i="1"/>
  <c r="AR1226" i="1" s="1"/>
  <c r="BM1226" i="1"/>
  <c r="BU1226" i="1" s="1"/>
  <c r="BV1226" i="1" s="1"/>
  <c r="BM1218" i="1"/>
  <c r="BU1218" i="1" s="1"/>
  <c r="BV1218" i="1" s="1"/>
  <c r="BA1218" i="1"/>
  <c r="AR1218" i="1" s="1"/>
  <c r="BA1221" i="1"/>
  <c r="AR1221" i="1" s="1"/>
  <c r="BM1221" i="1"/>
  <c r="BU1221" i="1" s="1"/>
  <c r="BV1221" i="1" s="1"/>
  <c r="BA1229" i="1"/>
  <c r="AR1229" i="1" s="1"/>
  <c r="BM1229" i="1"/>
  <c r="BU1229" i="1" s="1"/>
  <c r="BV1229" i="1" s="1"/>
  <c r="BM1202" i="1"/>
  <c r="BU1202" i="1" s="1"/>
  <c r="BV1202" i="1" s="1"/>
  <c r="BA1202" i="1"/>
  <c r="AR1202" i="1" s="1"/>
  <c r="BA1147" i="1"/>
  <c r="AR1147" i="1" s="1"/>
  <c r="BM1147" i="1"/>
  <c r="BU1147" i="1" s="1"/>
  <c r="BV1147" i="1" s="1"/>
  <c r="BA1124" i="1"/>
  <c r="AR1124" i="1" s="1"/>
  <c r="BM1124" i="1"/>
  <c r="BU1124" i="1" s="1"/>
  <c r="BV1124" i="1" s="1"/>
  <c r="BM1299" i="1"/>
  <c r="BU1299" i="1" s="1"/>
  <c r="BV1299" i="1" s="1"/>
  <c r="BA1299" i="1"/>
  <c r="AR1299" i="1" s="1"/>
  <c r="BA1214" i="1"/>
  <c r="AR1214" i="1" s="1"/>
  <c r="BM1214" i="1"/>
  <c r="BU1214" i="1" s="1"/>
  <c r="BV1214" i="1" s="1"/>
  <c r="BM1205" i="1"/>
  <c r="BU1205" i="1" s="1"/>
  <c r="BV1205" i="1" s="1"/>
  <c r="BA1205" i="1"/>
  <c r="AR1205" i="1" s="1"/>
  <c r="BM1225" i="1"/>
  <c r="BU1225" i="1" s="1"/>
  <c r="BV1225" i="1" s="1"/>
  <c r="BA1225" i="1"/>
  <c r="AR1225" i="1" s="1"/>
  <c r="BA1242" i="1"/>
  <c r="AR1242" i="1" s="1"/>
  <c r="BM1242" i="1"/>
  <c r="BU1242" i="1" s="1"/>
  <c r="BV1242" i="1" s="1"/>
  <c r="BA1213" i="1"/>
  <c r="AR1213" i="1" s="1"/>
  <c r="BM1213" i="1"/>
  <c r="BU1213" i="1" s="1"/>
  <c r="BV1213" i="1" s="1"/>
  <c r="BM1217" i="1"/>
  <c r="BU1217" i="1" s="1"/>
  <c r="BV1217" i="1" s="1"/>
  <c r="BA1217" i="1"/>
  <c r="AR1217" i="1" s="1"/>
  <c r="BM1233" i="1"/>
  <c r="BU1233" i="1" s="1"/>
  <c r="BV1233" i="1" s="1"/>
  <c r="BA1233" i="1"/>
  <c r="AR1233" i="1" s="1"/>
  <c r="BM1286" i="1"/>
  <c r="BU1286" i="1" s="1"/>
  <c r="BV1286" i="1" s="1"/>
  <c r="BA1286" i="1"/>
  <c r="AR1286" i="1" s="1"/>
  <c r="BM1294" i="1"/>
  <c r="BU1294" i="1" s="1"/>
  <c r="BV1294" i="1" s="1"/>
  <c r="BA1294" i="1"/>
  <c r="AR1294" i="1" s="1"/>
  <c r="BM1194" i="1"/>
  <c r="BU1194" i="1" s="1"/>
  <c r="BV1194" i="1" s="1"/>
  <c r="BA1194" i="1"/>
  <c r="AR1194" i="1" s="1"/>
  <c r="BA1146" i="1"/>
  <c r="AR1146" i="1" s="1"/>
  <c r="BM1146" i="1"/>
  <c r="BU1146" i="1" s="1"/>
  <c r="BV1146" i="1" s="1"/>
  <c r="BM1199" i="1"/>
  <c r="BU1199" i="1" s="1"/>
  <c r="BV1199" i="1" s="1"/>
  <c r="BA1199" i="1"/>
  <c r="AR1199" i="1" s="1"/>
  <c r="BA1253" i="1"/>
  <c r="AR1253" i="1" s="1"/>
  <c r="BM1253" i="1"/>
  <c r="BU1253" i="1" s="1"/>
  <c r="BV1253" i="1" s="1"/>
  <c r="BA1256" i="1"/>
  <c r="AR1256" i="1" s="1"/>
  <c r="BM1256" i="1"/>
  <c r="BU1256" i="1" s="1"/>
  <c r="BV1256" i="1" s="1"/>
  <c r="BM1207" i="1"/>
  <c r="BU1207" i="1" s="1"/>
  <c r="BV1207" i="1" s="1"/>
  <c r="BA1207" i="1"/>
  <c r="AR1207" i="1" s="1"/>
  <c r="BM1238" i="1"/>
  <c r="BU1238" i="1" s="1"/>
  <c r="BV1238" i="1" s="1"/>
  <c r="BA1238" i="1"/>
  <c r="AR1238" i="1" s="1"/>
  <c r="AZ1239" i="1"/>
  <c r="BT1239" i="1" s="1"/>
  <c r="AV1239" i="1"/>
  <c r="BP1239" i="1" s="1"/>
  <c r="AU1239" i="1"/>
  <c r="BO1239" i="1" s="1"/>
  <c r="AS1239" i="1"/>
  <c r="AT1239" i="1"/>
  <c r="BN1239" i="1" s="1"/>
  <c r="AX1239" i="1"/>
  <c r="BR1239" i="1" s="1"/>
  <c r="AW1239" i="1"/>
  <c r="BQ1239" i="1" s="1"/>
  <c r="AY1239" i="1"/>
  <c r="BS1239" i="1" s="1"/>
  <c r="BA1163" i="1"/>
  <c r="AR1163" i="1" s="1"/>
  <c r="BM1163" i="1"/>
  <c r="BU1163" i="1" s="1"/>
  <c r="BV1163" i="1" s="1"/>
  <c r="AV1247" i="1"/>
  <c r="BP1247" i="1" s="1"/>
  <c r="AS1247" i="1"/>
  <c r="AT1247" i="1"/>
  <c r="BN1247" i="1" s="1"/>
  <c r="AW1247" i="1"/>
  <c r="BQ1247" i="1" s="1"/>
  <c r="AU1247" i="1"/>
  <c r="BO1247" i="1" s="1"/>
  <c r="AX1247" i="1"/>
  <c r="BR1247" i="1" s="1"/>
  <c r="AZ1247" i="1"/>
  <c r="BT1247" i="1" s="1"/>
  <c r="AY1247" i="1"/>
  <c r="BS1247" i="1" s="1"/>
  <c r="AV1186" i="1"/>
  <c r="BP1186" i="1" s="1"/>
  <c r="AW1186" i="1"/>
  <c r="BQ1186" i="1" s="1"/>
  <c r="AX1186" i="1"/>
  <c r="BR1186" i="1" s="1"/>
  <c r="AY1186" i="1"/>
  <c r="BS1186" i="1" s="1"/>
  <c r="AS1186" i="1"/>
  <c r="AT1186" i="1"/>
  <c r="BN1186" i="1" s="1"/>
  <c r="AU1186" i="1"/>
  <c r="BO1186" i="1" s="1"/>
  <c r="AZ1186" i="1"/>
  <c r="BT1186" i="1" s="1"/>
  <c r="BA1283" i="1"/>
  <c r="AR1283" i="1" s="1"/>
  <c r="BM1283" i="1"/>
  <c r="BU1283" i="1" s="1"/>
  <c r="BV1283" i="1" s="1"/>
  <c r="BA1141" i="1"/>
  <c r="AR1141" i="1" s="1"/>
  <c r="BM1141" i="1"/>
  <c r="BU1141" i="1" s="1"/>
  <c r="BV1141" i="1" s="1"/>
  <c r="BM1168" i="1"/>
  <c r="BU1168" i="1" s="1"/>
  <c r="BV1168" i="1" s="1"/>
  <c r="BA1168" i="1"/>
  <c r="AR1168" i="1" s="1"/>
  <c r="BM1138" i="1"/>
  <c r="BU1138" i="1" s="1"/>
  <c r="BV1138" i="1" s="1"/>
  <c r="BA1138" i="1"/>
  <c r="AR1138" i="1" s="1"/>
  <c r="BM1291" i="1"/>
  <c r="BU1291" i="1" s="1"/>
  <c r="BV1291" i="1" s="1"/>
  <c r="BA1291" i="1"/>
  <c r="AR1291" i="1" s="1"/>
  <c r="BA1245" i="1"/>
  <c r="AR1245" i="1" s="1"/>
  <c r="BM1245" i="1"/>
  <c r="BU1245" i="1" s="1"/>
  <c r="BV1245" i="1" s="1"/>
  <c r="BM1156" i="1"/>
  <c r="BU1156" i="1" s="1"/>
  <c r="BV1156" i="1" s="1"/>
  <c r="BA1156" i="1"/>
  <c r="AR1156" i="1" s="1"/>
  <c r="BM1219" i="1"/>
  <c r="BU1219" i="1" s="1"/>
  <c r="BV1219" i="1" s="1"/>
  <c r="BA1219" i="1"/>
  <c r="AR1219" i="1" s="1"/>
  <c r="BA1164" i="1"/>
  <c r="AR1164" i="1" s="1"/>
  <c r="BM1164" i="1"/>
  <c r="BU1164" i="1" s="1"/>
  <c r="BV1164" i="1" s="1"/>
  <c r="BA1125" i="1"/>
  <c r="AR1125" i="1" s="1"/>
  <c r="BM1125" i="1"/>
  <c r="BU1125" i="1" s="1"/>
  <c r="BV1125" i="1" s="1"/>
  <c r="BM1159" i="1"/>
  <c r="BU1159" i="1" s="1"/>
  <c r="BV1159" i="1" s="1"/>
  <c r="BA1159" i="1"/>
  <c r="AR1159" i="1" s="1"/>
  <c r="BM1129" i="1"/>
  <c r="BU1129" i="1" s="1"/>
  <c r="BV1129" i="1" s="1"/>
  <c r="BA1129" i="1"/>
  <c r="AR1129" i="1" s="1"/>
  <c r="BM1162" i="1"/>
  <c r="BU1162" i="1" s="1"/>
  <c r="BV1162" i="1" s="1"/>
  <c r="BA1162" i="1"/>
  <c r="AR1162" i="1" s="1"/>
  <c r="BM1171" i="1"/>
  <c r="BU1171" i="1" s="1"/>
  <c r="BV1171" i="1" s="1"/>
  <c r="BA1171" i="1"/>
  <c r="AR1171" i="1" s="1"/>
  <c r="BA1211" i="1"/>
  <c r="AR1211" i="1" s="1"/>
  <c r="BM1211" i="1"/>
  <c r="BU1211" i="1" s="1"/>
  <c r="BV1211" i="1" s="1"/>
  <c r="BA1142" i="1"/>
  <c r="AR1142" i="1" s="1"/>
  <c r="BM1142" i="1"/>
  <c r="BU1142" i="1" s="1"/>
  <c r="BV1142" i="1" s="1"/>
  <c r="BM1227" i="1"/>
  <c r="BU1227" i="1" s="1"/>
  <c r="BV1227" i="1" s="1"/>
  <c r="BA1227" i="1"/>
  <c r="AR1227" i="1" s="1"/>
  <c r="BA1203" i="1"/>
  <c r="AR1203" i="1" s="1"/>
  <c r="BM1203" i="1"/>
  <c r="BU1203" i="1" s="1"/>
  <c r="BV1203" i="1" s="1"/>
  <c r="BM1241" i="1"/>
  <c r="BU1241" i="1" s="1"/>
  <c r="BV1241" i="1" s="1"/>
  <c r="BA1241" i="1"/>
  <c r="AR1241" i="1" s="1"/>
  <c r="BM1235" i="1"/>
  <c r="BU1235" i="1" s="1"/>
  <c r="BV1235" i="1" s="1"/>
  <c r="BA1235" i="1"/>
  <c r="AR1235" i="1" s="1"/>
  <c r="BM1243" i="1"/>
  <c r="BU1243" i="1" s="1"/>
  <c r="BV1243" i="1" s="1"/>
  <c r="BA1243" i="1"/>
  <c r="AR1243" i="1" s="1"/>
  <c r="BM1137" i="1"/>
  <c r="BU1137" i="1" s="1"/>
  <c r="BV1137" i="1" s="1"/>
  <c r="BA1137" i="1"/>
  <c r="AR1137" i="1" s="1"/>
  <c r="BM1269" i="1"/>
  <c r="BU1269" i="1" s="1"/>
  <c r="BV1269" i="1" s="1"/>
  <c r="BA1269" i="1"/>
  <c r="AR1269" i="1" s="1"/>
  <c r="BM1210" i="1"/>
  <c r="BU1210" i="1" s="1"/>
  <c r="BV1210" i="1" s="1"/>
  <c r="BA1210" i="1"/>
  <c r="AR1210" i="1" s="1"/>
  <c r="BM1134" i="1"/>
  <c r="BU1134" i="1" s="1"/>
  <c r="BV1134" i="1" s="1"/>
  <c r="BA1134" i="1"/>
  <c r="AR1134" i="1" s="1"/>
  <c r="BA1183" i="1"/>
  <c r="AR1183" i="1" s="1"/>
  <c r="BM1183" i="1"/>
  <c r="BU1183" i="1" s="1"/>
  <c r="BV1183" i="1" s="1"/>
  <c r="BA1254" i="1"/>
  <c r="AR1254" i="1" s="1"/>
  <c r="BM1254" i="1"/>
  <c r="BU1254" i="1" s="1"/>
  <c r="BV1254" i="1" s="1"/>
  <c r="BA1222" i="1"/>
  <c r="AR1222" i="1" s="1"/>
  <c r="BM1222" i="1"/>
  <c r="BU1222" i="1" s="1"/>
  <c r="BV1222" i="1" s="1"/>
  <c r="BA1186" i="1" l="1"/>
  <c r="AR1186" i="1" s="1"/>
  <c r="BM1186" i="1"/>
  <c r="BU1186" i="1" s="1"/>
  <c r="BV1186" i="1" s="1"/>
  <c r="BA1247" i="1"/>
  <c r="AR1247" i="1" s="1"/>
  <c r="BM1247" i="1"/>
  <c r="BU1247" i="1" s="1"/>
  <c r="BV1247" i="1" s="1"/>
  <c r="BM1239" i="1"/>
  <c r="BU1239" i="1" s="1"/>
  <c r="BV1239" i="1" s="1"/>
  <c r="BA1239" i="1"/>
  <c r="AR1239" i="1" s="1"/>
  <c r="Q1110" i="1" l="1"/>
  <c r="Q1111" i="1"/>
  <c r="Q1112" i="1"/>
  <c r="Q1113" i="1"/>
  <c r="Q1114" i="1"/>
  <c r="Q1115" i="1"/>
  <c r="Q1116" i="1"/>
  <c r="Q1117" i="1"/>
  <c r="Q1118" i="1"/>
  <c r="Q1119" i="1"/>
  <c r="Q1120" i="1"/>
  <c r="Q1121" i="1"/>
  <c r="Q1122" i="1"/>
  <c r="N1110" i="1"/>
  <c r="O1110" i="1"/>
  <c r="N1111" i="1"/>
  <c r="O1111" i="1"/>
  <c r="N1112" i="1"/>
  <c r="O1112" i="1"/>
  <c r="N1113" i="1"/>
  <c r="O1113" i="1"/>
  <c r="N1114" i="1"/>
  <c r="O1114" i="1"/>
  <c r="N1115" i="1"/>
  <c r="O1115" i="1"/>
  <c r="N1116" i="1"/>
  <c r="O1116" i="1"/>
  <c r="N1117" i="1"/>
  <c r="O1117" i="1"/>
  <c r="N1118" i="1"/>
  <c r="O1118" i="1"/>
  <c r="N1119" i="1"/>
  <c r="O1119" i="1"/>
  <c r="N1120" i="1"/>
  <c r="O1120" i="1"/>
  <c r="N1121" i="1"/>
  <c r="O1121" i="1"/>
  <c r="N1122" i="1"/>
  <c r="O1122" i="1"/>
  <c r="A1110" i="1"/>
  <c r="A1111" i="1"/>
  <c r="A1112" i="1"/>
  <c r="A1113" i="1"/>
  <c r="A1114" i="1"/>
  <c r="A1115" i="1"/>
  <c r="A1116" i="1"/>
  <c r="A1117" i="1"/>
  <c r="A1118" i="1"/>
  <c r="A1119" i="1"/>
  <c r="A1120" i="1"/>
  <c r="A1121" i="1"/>
  <c r="A1122" i="1"/>
  <c r="BG1122" i="1" l="1"/>
  <c r="BI1120" i="1"/>
  <c r="BG1118" i="1"/>
  <c r="BI1114" i="1"/>
  <c r="BF1112" i="1"/>
  <c r="BI1116" i="1"/>
  <c r="BE1112" i="1"/>
  <c r="BK1112" i="1"/>
  <c r="BD1114" i="1"/>
  <c r="BE1114" i="1"/>
  <c r="BF1114" i="1"/>
  <c r="BK1114" i="1"/>
  <c r="BI432" i="1"/>
  <c r="AS29" i="1"/>
  <c r="AT29" i="1"/>
  <c r="AU29" i="1"/>
  <c r="AV29" i="1"/>
  <c r="AW29" i="1"/>
  <c r="AX29" i="1"/>
  <c r="AY29" i="1"/>
  <c r="AZ29" i="1"/>
  <c r="BD29" i="1"/>
  <c r="BE29" i="1"/>
  <c r="BF29" i="1"/>
  <c r="BG29" i="1"/>
  <c r="BH29" i="1"/>
  <c r="BI29" i="1"/>
  <c r="BJ29" i="1"/>
  <c r="BK29" i="1"/>
  <c r="BI46" i="1"/>
  <c r="BD390" i="1"/>
  <c r="BD448" i="1"/>
  <c r="BE448" i="1"/>
  <c r="BF448" i="1"/>
  <c r="BG448" i="1"/>
  <c r="BH448" i="1"/>
  <c r="BI448" i="1"/>
  <c r="BJ448" i="1"/>
  <c r="BK448" i="1"/>
  <c r="BD526" i="1"/>
  <c r="BD693" i="1"/>
  <c r="BE693" i="1"/>
  <c r="BF693" i="1"/>
  <c r="BG693" i="1"/>
  <c r="BH693" i="1"/>
  <c r="BI693" i="1"/>
  <c r="BJ693" i="1"/>
  <c r="BK693"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5" i="1"/>
  <c r="BH910" i="1" l="1"/>
  <c r="BJ46" i="1"/>
  <c r="BJ1116" i="1"/>
  <c r="BD1112" i="1"/>
  <c r="BJ1114" i="1"/>
  <c r="BF512" i="1"/>
  <c r="BJ512" i="1"/>
  <c r="BG510" i="1"/>
  <c r="BG1114" i="1"/>
  <c r="BH1114" i="1"/>
  <c r="BJ1112" i="1"/>
  <c r="BK1102" i="1"/>
  <c r="BH1062" i="1"/>
  <c r="BE1046" i="1"/>
  <c r="BG1038" i="1"/>
  <c r="BE1030" i="1"/>
  <c r="BK990" i="1"/>
  <c r="BD966" i="1"/>
  <c r="BK958" i="1"/>
  <c r="BH894" i="1"/>
  <c r="BH870" i="1"/>
  <c r="BJ862" i="1"/>
  <c r="BI846" i="1"/>
  <c r="BI838" i="1"/>
  <c r="BI742" i="1"/>
  <c r="BD718" i="1"/>
  <c r="BD670" i="1"/>
  <c r="BK654" i="1"/>
  <c r="BK646" i="1"/>
  <c r="BI614" i="1"/>
  <c r="BD606" i="1"/>
  <c r="BD590" i="1"/>
  <c r="BJ582" i="1"/>
  <c r="BH550" i="1"/>
  <c r="BF518" i="1"/>
  <c r="BJ502" i="1"/>
  <c r="BK430" i="1"/>
  <c r="BH390" i="1"/>
  <c r="BE366" i="1"/>
  <c r="BI238" i="1"/>
  <c r="BG222" i="1"/>
  <c r="BH206" i="1"/>
  <c r="BK1108" i="1"/>
  <c r="BJ1062" i="1"/>
  <c r="BG838" i="1"/>
  <c r="BF670" i="1"/>
  <c r="BE606" i="1"/>
  <c r="BJ590" i="1"/>
  <c r="BI582" i="1"/>
  <c r="BI574" i="1"/>
  <c r="BH574" i="1"/>
  <c r="BG550" i="1"/>
  <c r="BI502" i="1"/>
  <c r="BH366" i="1"/>
  <c r="BI358" i="1"/>
  <c r="BH358" i="1"/>
  <c r="BE358" i="1"/>
  <c r="BE718" i="1"/>
  <c r="BF1122" i="1"/>
  <c r="BH997" i="1"/>
  <c r="BI500" i="1"/>
  <c r="BE444" i="1"/>
  <c r="BI1112" i="1"/>
  <c r="BH1112" i="1"/>
  <c r="BE1122" i="1"/>
  <c r="BH510" i="1"/>
  <c r="BD840" i="1"/>
  <c r="BG488" i="1"/>
  <c r="BK376" i="1"/>
  <c r="BJ493" i="1"/>
  <c r="BH1116" i="1"/>
  <c r="BG1112" i="1"/>
  <c r="BH269" i="1"/>
  <c r="BD1122" i="1"/>
  <c r="BE510" i="1"/>
  <c r="BK1116" i="1"/>
  <c r="BE710" i="1"/>
  <c r="BF710" i="1"/>
  <c r="BJ710" i="1"/>
  <c r="BG710" i="1"/>
  <c r="BJ560" i="1"/>
  <c r="BG560" i="1"/>
  <c r="BH560" i="1"/>
  <c r="BG1102" i="1"/>
  <c r="BJ1102" i="1"/>
  <c r="BF1102" i="1"/>
  <c r="BH1102" i="1"/>
  <c r="BI1102" i="1"/>
  <c r="BH729" i="1"/>
  <c r="BE729" i="1"/>
  <c r="BE926" i="1"/>
  <c r="BK926" i="1"/>
  <c r="BK493" i="1"/>
  <c r="BF493" i="1"/>
  <c r="BG493" i="1"/>
  <c r="BI493" i="1"/>
  <c r="BE870" i="1"/>
  <c r="BK870" i="1"/>
  <c r="BH1120" i="1"/>
  <c r="BD510" i="1"/>
  <c r="BD366" i="1"/>
  <c r="BE238" i="1"/>
  <c r="BD577" i="1"/>
  <c r="BK521" i="1"/>
  <c r="BG1116" i="1"/>
  <c r="BG1120" i="1"/>
  <c r="BD516" i="1"/>
  <c r="BK510" i="1"/>
  <c r="BG816" i="1"/>
  <c r="BF704" i="1"/>
  <c r="BF640" i="1"/>
  <c r="BF608" i="1"/>
  <c r="BI552" i="1"/>
  <c r="BI703" i="1"/>
  <c r="BE1116" i="1"/>
  <c r="BJ510" i="1"/>
  <c r="BD1116" i="1"/>
  <c r="BH620" i="1"/>
  <c r="BF1116" i="1"/>
  <c r="BI510" i="1"/>
  <c r="BI1110" i="1"/>
  <c r="BK1110" i="1"/>
  <c r="BG1110" i="1"/>
  <c r="BJ1110" i="1"/>
  <c r="BD1110" i="1"/>
  <c r="BE1110" i="1"/>
  <c r="BF1110" i="1"/>
  <c r="BH1110" i="1"/>
  <c r="BK516" i="1"/>
  <c r="BH1118" i="1"/>
  <c r="BJ1038" i="1"/>
  <c r="BE1118" i="1"/>
  <c r="BF1120" i="1"/>
  <c r="BI512" i="1"/>
  <c r="BF161" i="1"/>
  <c r="BK65" i="1"/>
  <c r="BD1118" i="1"/>
  <c r="BK1122" i="1"/>
  <c r="BE1120" i="1"/>
  <c r="BI1118" i="1"/>
  <c r="BF1038" i="1"/>
  <c r="BK718" i="1"/>
  <c r="BI590" i="1"/>
  <c r="BK432" i="1"/>
  <c r="BK366" i="1"/>
  <c r="BK54" i="1"/>
  <c r="BG22" i="1"/>
  <c r="BJ1118" i="1"/>
  <c r="BH1091" i="1"/>
  <c r="BK590" i="1"/>
  <c r="BD1120" i="1"/>
  <c r="BE1038" i="1"/>
  <c r="BJ894" i="1"/>
  <c r="BI718" i="1"/>
  <c r="BH590" i="1"/>
  <c r="BK444" i="1"/>
  <c r="BH432" i="1"/>
  <c r="BJ390" i="1"/>
  <c r="BI366" i="1"/>
  <c r="BK46" i="1"/>
  <c r="BI1122" i="1"/>
  <c r="BK1120" i="1"/>
  <c r="BK1118" i="1"/>
  <c r="BJ1122" i="1"/>
  <c r="BD1038" i="1"/>
  <c r="BD894" i="1"/>
  <c r="BG729" i="1"/>
  <c r="BH718" i="1"/>
  <c r="BG590" i="1"/>
  <c r="BD444" i="1"/>
  <c r="BD432" i="1"/>
  <c r="BG366" i="1"/>
  <c r="BF238" i="1"/>
  <c r="BF1118" i="1"/>
  <c r="BH1122" i="1"/>
  <c r="BJ1120" i="1"/>
  <c r="BG997" i="1"/>
  <c r="BF862" i="1"/>
  <c r="BH1108" i="1"/>
  <c r="BI1108" i="1"/>
  <c r="BJ1108" i="1"/>
  <c r="BD1108" i="1"/>
  <c r="BH1046" i="1"/>
  <c r="BI1046" i="1"/>
  <c r="BJ1046" i="1"/>
  <c r="BD1046" i="1"/>
  <c r="BG1108" i="1"/>
  <c r="BD816" i="1"/>
  <c r="BE816" i="1"/>
  <c r="BF816" i="1"/>
  <c r="BF1108" i="1"/>
  <c r="BK894" i="1"/>
  <c r="BK1046" i="1"/>
  <c r="BG734" i="1"/>
  <c r="BK734" i="1"/>
  <c r="BJ526" i="1"/>
  <c r="BH526" i="1"/>
  <c r="BI526" i="1"/>
  <c r="BK526" i="1"/>
  <c r="BE526" i="1"/>
  <c r="BF526" i="1"/>
  <c r="BG526" i="1"/>
  <c r="BD958" i="1"/>
  <c r="BG1046" i="1"/>
  <c r="BF926" i="1"/>
  <c r="BG926" i="1"/>
  <c r="BJ926" i="1"/>
  <c r="BJ729" i="1"/>
  <c r="BI729" i="1"/>
  <c r="BK729" i="1"/>
  <c r="BD729" i="1"/>
  <c r="BH577" i="1"/>
  <c r="BI577" i="1"/>
  <c r="BD376" i="1"/>
  <c r="BH376" i="1"/>
  <c r="BE1108" i="1"/>
  <c r="BF1046" i="1"/>
  <c r="BE894" i="1"/>
  <c r="BF894" i="1"/>
  <c r="BG894" i="1"/>
  <c r="BI894" i="1"/>
  <c r="BI862" i="1"/>
  <c r="BF590" i="1"/>
  <c r="BI444" i="1"/>
  <c r="BJ910" i="1"/>
  <c r="BK512" i="1"/>
  <c r="BG512" i="1"/>
  <c r="BK574" i="1"/>
  <c r="BD574" i="1"/>
  <c r="BE432" i="1"/>
  <c r="BF432" i="1"/>
  <c r="BG432" i="1"/>
  <c r="BJ432" i="1"/>
  <c r="BD358" i="1"/>
  <c r="BJ358" i="1"/>
  <c r="BK358" i="1"/>
  <c r="BF358" i="1"/>
  <c r="BI390" i="1"/>
  <c r="BE390" i="1"/>
  <c r="BF390" i="1"/>
  <c r="BG390" i="1"/>
  <c r="BK390" i="1"/>
  <c r="BF366" i="1"/>
  <c r="BJ366" i="1"/>
  <c r="BH73" i="1"/>
  <c r="BI73" i="1"/>
  <c r="BJ73" i="1"/>
  <c r="BD73" i="1"/>
  <c r="BE73" i="1"/>
  <c r="BF65" i="1"/>
  <c r="BD46" i="1"/>
  <c r="BE46" i="1"/>
  <c r="BF46" i="1"/>
  <c r="BH46" i="1"/>
  <c r="BG46" i="1"/>
  <c r="BF1115" i="1"/>
  <c r="BG1115" i="1"/>
  <c r="BH1115" i="1"/>
  <c r="BI1115" i="1"/>
  <c r="BD1115" i="1"/>
  <c r="BE1115" i="1"/>
  <c r="BJ1115" i="1"/>
  <c r="BK1115" i="1"/>
  <c r="AU1117" i="1"/>
  <c r="AV1117" i="1"/>
  <c r="AW1117" i="1"/>
  <c r="AX1117" i="1"/>
  <c r="AS1117" i="1"/>
  <c r="AT1117" i="1"/>
  <c r="AY1117" i="1"/>
  <c r="AZ1117" i="1"/>
  <c r="AV1111" i="1"/>
  <c r="AW1111" i="1"/>
  <c r="AX1111" i="1"/>
  <c r="AY1111" i="1"/>
  <c r="AT1111" i="1"/>
  <c r="AU1111" i="1"/>
  <c r="AZ1111" i="1"/>
  <c r="AS1111" i="1"/>
  <c r="AU1121" i="1"/>
  <c r="AV1121" i="1"/>
  <c r="AW1121" i="1"/>
  <c r="AX1121" i="1"/>
  <c r="AS1121" i="1"/>
  <c r="AT1121" i="1"/>
  <c r="AY1121" i="1"/>
  <c r="AZ1121" i="1"/>
  <c r="BG1113" i="1"/>
  <c r="BH1113" i="1"/>
  <c r="BI1113" i="1"/>
  <c r="BJ1113" i="1"/>
  <c r="BE1113" i="1"/>
  <c r="BF1113" i="1"/>
  <c r="BK1113" i="1"/>
  <c r="BD1113" i="1"/>
  <c r="BF1117" i="1"/>
  <c r="BG1117" i="1"/>
  <c r="BH1117" i="1"/>
  <c r="BI1117" i="1"/>
  <c r="BD1117" i="1"/>
  <c r="BE1117" i="1"/>
  <c r="BJ1117" i="1"/>
  <c r="BK1117" i="1"/>
  <c r="BF1098" i="1"/>
  <c r="BF922" i="1"/>
  <c r="BF666" i="1"/>
  <c r="BD402" i="1"/>
  <c r="BI194" i="1"/>
  <c r="BG170" i="1"/>
  <c r="BH154" i="1"/>
  <c r="BF1119" i="1"/>
  <c r="BG1119" i="1"/>
  <c r="BH1119" i="1"/>
  <c r="BI1119" i="1"/>
  <c r="BJ1119" i="1"/>
  <c r="BD1119" i="1"/>
  <c r="BE1119" i="1"/>
  <c r="BK1119" i="1"/>
  <c r="BF1121" i="1"/>
  <c r="BG1121" i="1"/>
  <c r="BH1121" i="1"/>
  <c r="BI1121" i="1"/>
  <c r="BJ1121" i="1"/>
  <c r="BD1121" i="1"/>
  <c r="BE1121" i="1"/>
  <c r="BK1121" i="1"/>
  <c r="BG1111" i="1"/>
  <c r="BH1111" i="1"/>
  <c r="BI1111" i="1"/>
  <c r="BJ1111" i="1"/>
  <c r="BE1111" i="1"/>
  <c r="BF1111" i="1"/>
  <c r="BK1111" i="1"/>
  <c r="BD1111" i="1"/>
  <c r="BR29" i="1"/>
  <c r="BJ1030" i="1"/>
  <c r="BI1030" i="1"/>
  <c r="BG966" i="1"/>
  <c r="BJ966" i="1"/>
  <c r="BD918" i="1"/>
  <c r="BE918" i="1"/>
  <c r="BH918" i="1"/>
  <c r="BF918" i="1"/>
  <c r="BJ918" i="1"/>
  <c r="BG918" i="1"/>
  <c r="BI918" i="1"/>
  <c r="BK918" i="1"/>
  <c r="BK1062" i="1"/>
  <c r="BK997" i="1"/>
  <c r="BD582" i="1"/>
  <c r="BE582" i="1"/>
  <c r="BH582" i="1"/>
  <c r="BG582" i="1"/>
  <c r="BF582" i="1"/>
  <c r="BK582" i="1"/>
  <c r="BE910" i="1"/>
  <c r="BF910" i="1"/>
  <c r="BI910" i="1"/>
  <c r="BD910" i="1"/>
  <c r="BG910" i="1"/>
  <c r="BK910" i="1"/>
  <c r="BD734" i="1"/>
  <c r="BE734" i="1"/>
  <c r="BH734" i="1"/>
  <c r="BF734" i="1"/>
  <c r="BJ734" i="1"/>
  <c r="BE1062" i="1"/>
  <c r="BF1062" i="1"/>
  <c r="BI1062" i="1"/>
  <c r="BH54" i="1"/>
  <c r="BI54" i="1"/>
  <c r="BE666" i="1"/>
  <c r="BG154" i="1"/>
  <c r="BH990" i="1"/>
  <c r="BD1062" i="1"/>
  <c r="BH838" i="1"/>
  <c r="BK838" i="1"/>
  <c r="BI734" i="1"/>
  <c r="BE620" i="1"/>
  <c r="BF620" i="1"/>
  <c r="BI620" i="1"/>
  <c r="BK620" i="1"/>
  <c r="BD620" i="1"/>
  <c r="BG620" i="1"/>
  <c r="BJ620" i="1"/>
  <c r="BG1062" i="1"/>
  <c r="BH926" i="1"/>
  <c r="BI926" i="1"/>
  <c r="BD926" i="1"/>
  <c r="BF718" i="1"/>
  <c r="BG718" i="1"/>
  <c r="BJ718" i="1"/>
  <c r="BH710" i="1"/>
  <c r="BI710" i="1"/>
  <c r="BD710" i="1"/>
  <c r="BK710" i="1"/>
  <c r="BI606" i="1"/>
  <c r="BI550" i="1"/>
  <c r="BI670" i="1"/>
  <c r="BJ670" i="1"/>
  <c r="BE614" i="1"/>
  <c r="BK614" i="1"/>
  <c r="BF729" i="1"/>
  <c r="BE654" i="1"/>
  <c r="BF654" i="1"/>
  <c r="BE560" i="1"/>
  <c r="BF560" i="1"/>
  <c r="BI560" i="1"/>
  <c r="BK560" i="1"/>
  <c r="BD560" i="1"/>
  <c r="BF574" i="1"/>
  <c r="BG574" i="1"/>
  <c r="BJ574" i="1"/>
  <c r="BD512" i="1"/>
  <c r="BE512" i="1"/>
  <c r="BH512" i="1"/>
  <c r="BE574" i="1"/>
  <c r="BD488" i="1"/>
  <c r="BF444" i="1"/>
  <c r="BG444" i="1"/>
  <c r="BH444" i="1"/>
  <c r="BJ444" i="1"/>
  <c r="BF430" i="1"/>
  <c r="BG358" i="1"/>
  <c r="BT29" i="1"/>
  <c r="BL693" i="1"/>
  <c r="BC693" i="1" s="1"/>
  <c r="BL448" i="1"/>
  <c r="BC448" i="1" s="1"/>
  <c r="BQ29" i="1"/>
  <c r="BS29" i="1"/>
  <c r="BP29" i="1"/>
  <c r="BO29" i="1"/>
  <c r="BM29" i="1"/>
  <c r="BL29" i="1"/>
  <c r="BC29" i="1" s="1"/>
  <c r="BN29" i="1"/>
  <c r="BA29" i="1"/>
  <c r="AR29" i="1" s="1"/>
  <c r="BG15" i="1"/>
  <c r="BL7" i="1"/>
  <c r="BL6" i="1"/>
  <c r="BL5" i="1"/>
  <c r="BL4" i="1"/>
  <c r="BA7" i="1"/>
  <c r="BA6" i="1"/>
  <c r="BA5" i="1"/>
  <c r="BA4" i="1"/>
  <c r="BL1114" i="1" l="1"/>
  <c r="BC1114" i="1" s="1"/>
  <c r="BL1116" i="1"/>
  <c r="BC1116" i="1" s="1"/>
  <c r="BK22" i="1"/>
  <c r="BH500" i="1"/>
  <c r="BE997" i="1"/>
  <c r="BG1030" i="1"/>
  <c r="BE500" i="1"/>
  <c r="AT107" i="1"/>
  <c r="BI376" i="1"/>
  <c r="BF550" i="1"/>
  <c r="BG862" i="1"/>
  <c r="BF170" i="1"/>
  <c r="BG194" i="1"/>
  <c r="BF1030" i="1"/>
  <c r="BJ65" i="1"/>
  <c r="BJ376" i="1"/>
  <c r="BJ577" i="1"/>
  <c r="BK816" i="1"/>
  <c r="BJ238" i="1"/>
  <c r="BH238" i="1"/>
  <c r="BH1038" i="1"/>
  <c r="BG670" i="1"/>
  <c r="BF870" i="1"/>
  <c r="BK500" i="1"/>
  <c r="BE1102" i="1"/>
  <c r="BD65" i="1"/>
  <c r="BG577" i="1"/>
  <c r="BF997" i="1"/>
  <c r="BG500" i="1"/>
  <c r="BF376" i="1"/>
  <c r="BD550" i="1"/>
  <c r="BH862" i="1"/>
  <c r="BH402" i="1"/>
  <c r="BF194" i="1"/>
  <c r="BI65" i="1"/>
  <c r="BK577" i="1"/>
  <c r="BJ654" i="1"/>
  <c r="BD870" i="1"/>
  <c r="BI222" i="1"/>
  <c r="BJ500" i="1"/>
  <c r="BD500" i="1"/>
  <c r="BG54" i="1"/>
  <c r="BK222" i="1"/>
  <c r="BD846" i="1"/>
  <c r="BE376" i="1"/>
  <c r="BK670" i="1"/>
  <c r="BK550" i="1"/>
  <c r="BE862" i="1"/>
  <c r="BE402" i="1"/>
  <c r="BD997" i="1"/>
  <c r="BH1030" i="1"/>
  <c r="BH65" i="1"/>
  <c r="BF206" i="1"/>
  <c r="BF577" i="1"/>
  <c r="BH654" i="1"/>
  <c r="BJ870" i="1"/>
  <c r="BG238" i="1"/>
  <c r="BG870" i="1"/>
  <c r="BJ704" i="1"/>
  <c r="BE222" i="1"/>
  <c r="BE990" i="1"/>
  <c r="BI704" i="1"/>
  <c r="BH22" i="1"/>
  <c r="BG376" i="1"/>
  <c r="BJ222" i="1"/>
  <c r="BH670" i="1"/>
  <c r="BE550" i="1"/>
  <c r="BD862" i="1"/>
  <c r="BD990" i="1"/>
  <c r="BI997" i="1"/>
  <c r="BD1030" i="1"/>
  <c r="BH222" i="1"/>
  <c r="BE577" i="1"/>
  <c r="BG654" i="1"/>
  <c r="BI870" i="1"/>
  <c r="BK862" i="1"/>
  <c r="BF222" i="1"/>
  <c r="BK1038" i="1"/>
  <c r="BF500" i="1"/>
  <c r="BI1038" i="1"/>
  <c r="BI816" i="1"/>
  <c r="BD654" i="1"/>
  <c r="BE493" i="1"/>
  <c r="BD222" i="1"/>
  <c r="BD1102" i="1"/>
  <c r="BF510" i="1"/>
  <c r="BL510" i="1" s="1"/>
  <c r="BC510" i="1" s="1"/>
  <c r="BD238" i="1"/>
  <c r="BG502" i="1"/>
  <c r="BE65" i="1"/>
  <c r="BD170" i="1"/>
  <c r="BJ997" i="1"/>
  <c r="BI654" i="1"/>
  <c r="BE670" i="1"/>
  <c r="BJ550" i="1"/>
  <c r="BI990" i="1"/>
  <c r="BD54" i="1"/>
  <c r="BK1030" i="1"/>
  <c r="BG65" i="1"/>
  <c r="BJ816" i="1"/>
  <c r="BH816" i="1"/>
  <c r="BK238" i="1"/>
  <c r="BG606" i="1"/>
  <c r="BE838" i="1"/>
  <c r="BF966" i="1"/>
  <c r="BK488" i="1"/>
  <c r="BH518" i="1"/>
  <c r="BJ614" i="1"/>
  <c r="BJ606" i="1"/>
  <c r="BE958" i="1"/>
  <c r="BD838" i="1"/>
  <c r="BK966" i="1"/>
  <c r="BI922" i="1"/>
  <c r="BE206" i="1"/>
  <c r="BJ646" i="1"/>
  <c r="BE430" i="1"/>
  <c r="BG703" i="1"/>
  <c r="BJ990" i="1"/>
  <c r="BG990" i="1"/>
  <c r="BE502" i="1"/>
  <c r="BE646" i="1"/>
  <c r="BH846" i="1"/>
  <c r="BD646" i="1"/>
  <c r="BD206" i="1"/>
  <c r="BE518" i="1"/>
  <c r="BG614" i="1"/>
  <c r="BE846" i="1"/>
  <c r="BJ958" i="1"/>
  <c r="BI966" i="1"/>
  <c r="BH502" i="1"/>
  <c r="BJ742" i="1"/>
  <c r="BH646" i="1"/>
  <c r="BD430" i="1"/>
  <c r="BK840" i="1"/>
  <c r="BI646" i="1"/>
  <c r="BF990" i="1"/>
  <c r="BD502" i="1"/>
  <c r="BG846" i="1"/>
  <c r="BF606" i="1"/>
  <c r="BK742" i="1"/>
  <c r="BK606" i="1"/>
  <c r="BL1122" i="1"/>
  <c r="BC1122" i="1" s="1"/>
  <c r="BJ206" i="1"/>
  <c r="BJ430" i="1"/>
  <c r="BD518" i="1"/>
  <c r="BF614" i="1"/>
  <c r="BF846" i="1"/>
  <c r="BJ846" i="1"/>
  <c r="BI958" i="1"/>
  <c r="BE966" i="1"/>
  <c r="BH1098" i="1"/>
  <c r="BI518" i="1"/>
  <c r="BG646" i="1"/>
  <c r="BD742" i="1"/>
  <c r="BH614" i="1"/>
  <c r="BG742" i="1"/>
  <c r="BK206" i="1"/>
  <c r="BJ518" i="1"/>
  <c r="BE590" i="1"/>
  <c r="BL590" i="1" s="1"/>
  <c r="BC590" i="1" s="1"/>
  <c r="BI430" i="1"/>
  <c r="BF502" i="1"/>
  <c r="BK846" i="1"/>
  <c r="BI206" i="1"/>
  <c r="BH430" i="1"/>
  <c r="BF703" i="1"/>
  <c r="BK552" i="1"/>
  <c r="BH606" i="1"/>
  <c r="BJ840" i="1"/>
  <c r="BH966" i="1"/>
  <c r="BG518" i="1"/>
  <c r="BG958" i="1"/>
  <c r="BF646" i="1"/>
  <c r="BG206" i="1"/>
  <c r="BK502" i="1"/>
  <c r="BK518" i="1"/>
  <c r="BJ838" i="1"/>
  <c r="BH742" i="1"/>
  <c r="BH958" i="1"/>
  <c r="BD614" i="1"/>
  <c r="BG430" i="1"/>
  <c r="BF488" i="1"/>
  <c r="BD552" i="1"/>
  <c r="BF838" i="1"/>
  <c r="BI840" i="1"/>
  <c r="BE742" i="1"/>
  <c r="BF958" i="1"/>
  <c r="BF742" i="1"/>
  <c r="BH516" i="1"/>
  <c r="BE269" i="1"/>
  <c r="BL1112" i="1"/>
  <c r="BC1112" i="1" s="1"/>
  <c r="BE1098" i="1"/>
  <c r="BJ488" i="1"/>
  <c r="BI640" i="1"/>
  <c r="BG1091" i="1"/>
  <c r="BD1098" i="1"/>
  <c r="BI488" i="1"/>
  <c r="BH521" i="1"/>
  <c r="BH640" i="1"/>
  <c r="BJ1098" i="1"/>
  <c r="BI269" i="1"/>
  <c r="BD493" i="1"/>
  <c r="BH488" i="1"/>
  <c r="BE640" i="1"/>
  <c r="BG269" i="1"/>
  <c r="BJ640" i="1"/>
  <c r="BK269" i="1"/>
  <c r="BK640" i="1"/>
  <c r="BJ521" i="1"/>
  <c r="BE608" i="1"/>
  <c r="BG640" i="1"/>
  <c r="BF402" i="1"/>
  <c r="BE194" i="1"/>
  <c r="BF840" i="1"/>
  <c r="BD161" i="1"/>
  <c r="BJ269" i="1"/>
  <c r="BI608" i="1"/>
  <c r="BH840" i="1"/>
  <c r="BD640" i="1"/>
  <c r="BE521" i="1"/>
  <c r="BE840" i="1"/>
  <c r="BI1098" i="1"/>
  <c r="BD269" i="1"/>
  <c r="BE488" i="1"/>
  <c r="BG840" i="1"/>
  <c r="BK704" i="1"/>
  <c r="BH493" i="1"/>
  <c r="BF269" i="1"/>
  <c r="BL366" i="1"/>
  <c r="BC366" i="1" s="1"/>
  <c r="BL432" i="1"/>
  <c r="BC432" i="1" s="1"/>
  <c r="BI535" i="1"/>
  <c r="BD535" i="1"/>
  <c r="BG535" i="1"/>
  <c r="BJ535" i="1"/>
  <c r="BK535" i="1"/>
  <c r="BE535" i="1"/>
  <c r="BF535" i="1"/>
  <c r="BH535" i="1"/>
  <c r="BE552" i="1"/>
  <c r="BE170" i="1"/>
  <c r="BJ340" i="1"/>
  <c r="BE340" i="1"/>
  <c r="BK340" i="1"/>
  <c r="BD340" i="1"/>
  <c r="BH340" i="1"/>
  <c r="BF340" i="1"/>
  <c r="BG340" i="1"/>
  <c r="BI340" i="1"/>
  <c r="BJ161" i="1"/>
  <c r="BK705" i="1"/>
  <c r="BF705" i="1"/>
  <c r="BD705" i="1"/>
  <c r="BE705" i="1"/>
  <c r="BI705" i="1"/>
  <c r="BG705" i="1"/>
  <c r="BH705" i="1"/>
  <c r="BJ705" i="1"/>
  <c r="BJ703" i="1"/>
  <c r="BJ516" i="1"/>
  <c r="BF596" i="1"/>
  <c r="BG596" i="1"/>
  <c r="BI596" i="1"/>
  <c r="BH596" i="1"/>
  <c r="BD596" i="1"/>
  <c r="BJ596" i="1"/>
  <c r="BK596" i="1"/>
  <c r="BE596" i="1"/>
  <c r="BJ552" i="1"/>
  <c r="BD704" i="1"/>
  <c r="BI170" i="1"/>
  <c r="BD194" i="1"/>
  <c r="BH198" i="1"/>
  <c r="BI198" i="1"/>
  <c r="BK198" i="1"/>
  <c r="BF198" i="1"/>
  <c r="BJ198" i="1"/>
  <c r="BD198" i="1"/>
  <c r="BE198" i="1"/>
  <c r="BG198" i="1"/>
  <c r="BI22" i="1"/>
  <c r="BH552" i="1"/>
  <c r="BK608" i="1"/>
  <c r="BG516" i="1"/>
  <c r="BG552" i="1"/>
  <c r="BK170" i="1"/>
  <c r="BE214" i="1"/>
  <c r="BF214" i="1"/>
  <c r="BH214" i="1"/>
  <c r="BG214" i="1"/>
  <c r="BK214" i="1"/>
  <c r="BI214" i="1"/>
  <c r="BJ214" i="1"/>
  <c r="BD214" i="1"/>
  <c r="BD703" i="1"/>
  <c r="BF89" i="1"/>
  <c r="BD89" i="1"/>
  <c r="BG89" i="1"/>
  <c r="BH89" i="1"/>
  <c r="BI89" i="1"/>
  <c r="BJ89" i="1"/>
  <c r="BK89" i="1"/>
  <c r="BE89" i="1"/>
  <c r="BH536" i="1"/>
  <c r="BK536" i="1"/>
  <c r="BI536" i="1"/>
  <c r="BJ536" i="1"/>
  <c r="BD536" i="1"/>
  <c r="BE536" i="1"/>
  <c r="BF536" i="1"/>
  <c r="BG536" i="1"/>
  <c r="BF552" i="1"/>
  <c r="BH704" i="1"/>
  <c r="BJ608" i="1"/>
  <c r="BJ170" i="1"/>
  <c r="BK666" i="1"/>
  <c r="BK194" i="1"/>
  <c r="BH608" i="1"/>
  <c r="BE703" i="1"/>
  <c r="BE704" i="1"/>
  <c r="BF516" i="1"/>
  <c r="BG521" i="1"/>
  <c r="BD215" i="1"/>
  <c r="BJ215" i="1"/>
  <c r="BE215" i="1"/>
  <c r="BF215" i="1"/>
  <c r="BG215" i="1"/>
  <c r="BH215" i="1"/>
  <c r="BI215" i="1"/>
  <c r="BK215" i="1"/>
  <c r="BF213" i="1"/>
  <c r="BG213" i="1"/>
  <c r="BI213" i="1"/>
  <c r="BD213" i="1"/>
  <c r="BH213" i="1"/>
  <c r="BJ213" i="1"/>
  <c r="BK213" i="1"/>
  <c r="BE213" i="1"/>
  <c r="BL46" i="1"/>
  <c r="BC46" i="1" s="1"/>
  <c r="BK1091" i="1"/>
  <c r="BD1091" i="1"/>
  <c r="BE1091" i="1"/>
  <c r="BJ1091" i="1"/>
  <c r="BF1091" i="1"/>
  <c r="BH703" i="1"/>
  <c r="BH194" i="1"/>
  <c r="BL1110" i="1"/>
  <c r="BC1110" i="1" s="1"/>
  <c r="BD763" i="1"/>
  <c r="BE763" i="1"/>
  <c r="BF763" i="1"/>
  <c r="BG763" i="1"/>
  <c r="BH763" i="1"/>
  <c r="BI763" i="1"/>
  <c r="BJ763" i="1"/>
  <c r="BK763" i="1"/>
  <c r="BD521" i="1"/>
  <c r="BG608" i="1"/>
  <c r="BH170" i="1"/>
  <c r="BH666" i="1"/>
  <c r="BJ194" i="1"/>
  <c r="BD608" i="1"/>
  <c r="BK703" i="1"/>
  <c r="BG704" i="1"/>
  <c r="BE516" i="1"/>
  <c r="BF521" i="1"/>
  <c r="BG537" i="1"/>
  <c r="BE537" i="1"/>
  <c r="BH537" i="1"/>
  <c r="BI537" i="1"/>
  <c r="BJ537" i="1"/>
  <c r="BK537" i="1"/>
  <c r="BD537" i="1"/>
  <c r="BF537" i="1"/>
  <c r="BF28" i="1"/>
  <c r="BI28" i="1"/>
  <c r="BG28" i="1"/>
  <c r="BE28" i="1"/>
  <c r="BH28" i="1"/>
  <c r="BJ28" i="1"/>
  <c r="BK28" i="1"/>
  <c r="BD28" i="1"/>
  <c r="BK161" i="1"/>
  <c r="BI516" i="1"/>
  <c r="BG27" i="1"/>
  <c r="BJ27" i="1"/>
  <c r="BF27" i="1"/>
  <c r="BH27" i="1"/>
  <c r="BE27" i="1"/>
  <c r="BI27" i="1"/>
  <c r="BK27" i="1"/>
  <c r="BD27" i="1"/>
  <c r="BH26" i="1"/>
  <c r="BF26" i="1"/>
  <c r="BI26" i="1"/>
  <c r="BJ26" i="1"/>
  <c r="BK26" i="1"/>
  <c r="BD26" i="1"/>
  <c r="BE26" i="1"/>
  <c r="BG26" i="1"/>
  <c r="BI521" i="1"/>
  <c r="BI1091" i="1"/>
  <c r="BL1118" i="1"/>
  <c r="BC1118" i="1" s="1"/>
  <c r="BQ1121" i="1"/>
  <c r="BR1111" i="1"/>
  <c r="BQ1117" i="1"/>
  <c r="BL1120" i="1"/>
  <c r="BC1120" i="1" s="1"/>
  <c r="BT1121" i="1"/>
  <c r="BP1117" i="1"/>
  <c r="BS1121" i="1"/>
  <c r="BT1111" i="1"/>
  <c r="BL894" i="1"/>
  <c r="BC894" i="1" s="1"/>
  <c r="BE154" i="1"/>
  <c r="BO1117" i="1"/>
  <c r="BG273" i="1"/>
  <c r="BH273" i="1"/>
  <c r="BE273" i="1"/>
  <c r="BI273" i="1"/>
  <c r="BJ273" i="1"/>
  <c r="BK273" i="1"/>
  <c r="BD273" i="1"/>
  <c r="BF273" i="1"/>
  <c r="BH937" i="1"/>
  <c r="BK937" i="1"/>
  <c r="BF937" i="1"/>
  <c r="BI937" i="1"/>
  <c r="BG937" i="1"/>
  <c r="BJ937" i="1"/>
  <c r="BD937" i="1"/>
  <c r="BE937" i="1"/>
  <c r="BI154" i="1"/>
  <c r="BF54" i="1"/>
  <c r="AY1116" i="1"/>
  <c r="BS1116" i="1" s="1"/>
  <c r="BD22" i="1"/>
  <c r="BE22" i="1"/>
  <c r="BF22" i="1"/>
  <c r="BJ22" i="1"/>
  <c r="BK321" i="1"/>
  <c r="BD321" i="1"/>
  <c r="BF321" i="1"/>
  <c r="BJ321" i="1"/>
  <c r="BE321" i="1"/>
  <c r="BG321" i="1"/>
  <c r="BH321" i="1"/>
  <c r="BI321" i="1"/>
  <c r="BH953" i="1"/>
  <c r="BK953" i="1"/>
  <c r="BF953" i="1"/>
  <c r="BI953" i="1"/>
  <c r="BJ953" i="1"/>
  <c r="BD953" i="1"/>
  <c r="BE953" i="1"/>
  <c r="BG953" i="1"/>
  <c r="BF154" i="1"/>
  <c r="BD154" i="1"/>
  <c r="AX1116" i="1"/>
  <c r="BR1116" i="1" s="1"/>
  <c r="BK154" i="1"/>
  <c r="BJ54" i="1"/>
  <c r="AS1116" i="1"/>
  <c r="BM1116" i="1" s="1"/>
  <c r="BL1108" i="1"/>
  <c r="BC1108" i="1" s="1"/>
  <c r="BK385" i="1"/>
  <c r="BD385" i="1"/>
  <c r="BF385" i="1"/>
  <c r="BI385" i="1"/>
  <c r="BJ385" i="1"/>
  <c r="BE385" i="1"/>
  <c r="BG385" i="1"/>
  <c r="BH385" i="1"/>
  <c r="BL358" i="1"/>
  <c r="BC358" i="1" s="1"/>
  <c r="BJ154" i="1"/>
  <c r="BJ666" i="1"/>
  <c r="BE54" i="1"/>
  <c r="AZ1116" i="1"/>
  <c r="BT1116" i="1" s="1"/>
  <c r="BK73" i="1"/>
  <c r="BF73" i="1"/>
  <c r="BG73" i="1"/>
  <c r="BG393" i="1"/>
  <c r="BJ393" i="1"/>
  <c r="BF393" i="1"/>
  <c r="BH393" i="1"/>
  <c r="BI393" i="1"/>
  <c r="BE393" i="1"/>
  <c r="BK393" i="1"/>
  <c r="BD393" i="1"/>
  <c r="BE233" i="1"/>
  <c r="BH233" i="1"/>
  <c r="BF233" i="1"/>
  <c r="BK233" i="1"/>
  <c r="BD233" i="1"/>
  <c r="BG233" i="1"/>
  <c r="BI233" i="1"/>
  <c r="BJ233" i="1"/>
  <c r="BD465" i="1"/>
  <c r="BK465" i="1"/>
  <c r="BE465" i="1"/>
  <c r="BF465" i="1"/>
  <c r="BG465" i="1"/>
  <c r="BH465" i="1"/>
  <c r="BI465" i="1"/>
  <c r="BJ465" i="1"/>
  <c r="BD249" i="1"/>
  <c r="BG249" i="1"/>
  <c r="BE249" i="1"/>
  <c r="BJ249" i="1"/>
  <c r="BF249" i="1"/>
  <c r="BK249" i="1"/>
  <c r="BH249" i="1"/>
  <c r="BI249" i="1"/>
  <c r="BS1117" i="1"/>
  <c r="BK377" i="1"/>
  <c r="BF377" i="1"/>
  <c r="BJ377" i="1"/>
  <c r="BD377" i="1"/>
  <c r="BE377" i="1"/>
  <c r="BI377" i="1"/>
  <c r="BG377" i="1"/>
  <c r="BH377" i="1"/>
  <c r="BH161" i="1"/>
  <c r="BE161" i="1"/>
  <c r="BG161" i="1"/>
  <c r="BI161" i="1"/>
  <c r="BH433" i="1"/>
  <c r="BK433" i="1"/>
  <c r="BI433" i="1"/>
  <c r="BF433" i="1"/>
  <c r="BG433" i="1"/>
  <c r="BJ433" i="1"/>
  <c r="BD433" i="1"/>
  <c r="BE433" i="1"/>
  <c r="BK597" i="1"/>
  <c r="BD597" i="1"/>
  <c r="BF597" i="1"/>
  <c r="BE597" i="1"/>
  <c r="BG597" i="1"/>
  <c r="BJ597" i="1"/>
  <c r="BI597" i="1"/>
  <c r="BH597" i="1"/>
  <c r="BG240" i="1"/>
  <c r="BK240" i="1"/>
  <c r="BD240" i="1"/>
  <c r="BF240" i="1"/>
  <c r="BI240" i="1"/>
  <c r="BE240" i="1"/>
  <c r="BJ240" i="1"/>
  <c r="BH240" i="1"/>
  <c r="BI247" i="1"/>
  <c r="BJ247" i="1"/>
  <c r="BK247" i="1"/>
  <c r="BE247" i="1"/>
  <c r="BD247" i="1"/>
  <c r="BH247" i="1"/>
  <c r="BG247" i="1"/>
  <c r="BF247" i="1"/>
  <c r="BK764" i="1"/>
  <c r="BD764" i="1"/>
  <c r="BE764" i="1"/>
  <c r="BG764" i="1"/>
  <c r="BF764" i="1"/>
  <c r="BH764" i="1"/>
  <c r="BI764" i="1"/>
  <c r="BJ764" i="1"/>
  <c r="BG257" i="1"/>
  <c r="BH257" i="1"/>
  <c r="BI257" i="1"/>
  <c r="BK257" i="1"/>
  <c r="BD257" i="1"/>
  <c r="BE257" i="1"/>
  <c r="BF257" i="1"/>
  <c r="BJ257" i="1"/>
  <c r="BE190" i="1"/>
  <c r="BF190" i="1"/>
  <c r="BG190" i="1"/>
  <c r="BI190" i="1"/>
  <c r="BD190" i="1"/>
  <c r="BJ190" i="1"/>
  <c r="BH190" i="1"/>
  <c r="BK190" i="1"/>
  <c r="BG737" i="1"/>
  <c r="BH737" i="1"/>
  <c r="BI737" i="1"/>
  <c r="BK737" i="1"/>
  <c r="BE737" i="1"/>
  <c r="BD737" i="1"/>
  <c r="BF737" i="1"/>
  <c r="BJ737" i="1"/>
  <c r="BK228" i="1"/>
  <c r="BG228" i="1"/>
  <c r="BJ228" i="1"/>
  <c r="BE228" i="1"/>
  <c r="BI228" i="1"/>
  <c r="BD228" i="1"/>
  <c r="BH228" i="1"/>
  <c r="BF228" i="1"/>
  <c r="BI229" i="1"/>
  <c r="BE229" i="1"/>
  <c r="BD229" i="1"/>
  <c r="BF229" i="1"/>
  <c r="BH229" i="1"/>
  <c r="BK229" i="1"/>
  <c r="BG229" i="1"/>
  <c r="BJ229" i="1"/>
  <c r="BJ35" i="1"/>
  <c r="BK35" i="1"/>
  <c r="BD35" i="1"/>
  <c r="BF35" i="1"/>
  <c r="BE35" i="1"/>
  <c r="BG35" i="1"/>
  <c r="BI35" i="1"/>
  <c r="BH35" i="1"/>
  <c r="BK243" i="1"/>
  <c r="BE243" i="1"/>
  <c r="BF243" i="1"/>
  <c r="BG243" i="1"/>
  <c r="BI243" i="1"/>
  <c r="BH243" i="1"/>
  <c r="BD243" i="1"/>
  <c r="BJ243" i="1"/>
  <c r="BF216" i="1"/>
  <c r="BG216" i="1"/>
  <c r="BJ216" i="1"/>
  <c r="BE216" i="1"/>
  <c r="BI216" i="1"/>
  <c r="BK216" i="1"/>
  <c r="BH216" i="1"/>
  <c r="BD216" i="1"/>
  <c r="BH246" i="1"/>
  <c r="BI246" i="1"/>
  <c r="BJ246" i="1"/>
  <c r="BK246" i="1"/>
  <c r="BD246" i="1"/>
  <c r="BG246" i="1"/>
  <c r="BE246" i="1"/>
  <c r="BF246" i="1"/>
  <c r="BK34" i="1"/>
  <c r="BD34" i="1"/>
  <c r="BE34" i="1"/>
  <c r="BG34" i="1"/>
  <c r="BH34" i="1"/>
  <c r="BI34" i="1"/>
  <c r="BJ34" i="1"/>
  <c r="BF34" i="1"/>
  <c r="BH767" i="1"/>
  <c r="BI767" i="1"/>
  <c r="BJ767" i="1"/>
  <c r="BD767" i="1"/>
  <c r="BG767" i="1"/>
  <c r="BK767" i="1"/>
  <c r="BF767" i="1"/>
  <c r="BE767" i="1"/>
  <c r="BG44" i="1"/>
  <c r="BH44" i="1"/>
  <c r="BI44" i="1"/>
  <c r="BK44" i="1"/>
  <c r="BF44" i="1"/>
  <c r="BJ44" i="1"/>
  <c r="BE44" i="1"/>
  <c r="BD44" i="1"/>
  <c r="BD589" i="1"/>
  <c r="BE589" i="1"/>
  <c r="BG589" i="1"/>
  <c r="BF589" i="1"/>
  <c r="BH589" i="1"/>
  <c r="BK589" i="1"/>
  <c r="BI589" i="1"/>
  <c r="BJ589" i="1"/>
  <c r="BI766" i="1"/>
  <c r="BJ766" i="1"/>
  <c r="BK766" i="1"/>
  <c r="BE766" i="1"/>
  <c r="BH766" i="1"/>
  <c r="BD766" i="1"/>
  <c r="BF766" i="1"/>
  <c r="BG766" i="1"/>
  <c r="BK86" i="1"/>
  <c r="BD86" i="1"/>
  <c r="BE86" i="1"/>
  <c r="BG86" i="1"/>
  <c r="BF86" i="1"/>
  <c r="BH86" i="1"/>
  <c r="BJ86" i="1"/>
  <c r="BI86" i="1"/>
  <c r="BE39" i="1"/>
  <c r="BF39" i="1"/>
  <c r="BG39" i="1"/>
  <c r="BI39" i="1"/>
  <c r="BD39" i="1"/>
  <c r="BH39" i="1"/>
  <c r="BK39" i="1"/>
  <c r="BJ39" i="1"/>
  <c r="BG231" i="1"/>
  <c r="BK231" i="1"/>
  <c r="BJ231" i="1"/>
  <c r="BE231" i="1"/>
  <c r="BH231" i="1"/>
  <c r="BD231" i="1"/>
  <c r="BF231" i="1"/>
  <c r="BI231" i="1"/>
  <c r="BG768" i="1"/>
  <c r="BH768" i="1"/>
  <c r="BI768" i="1"/>
  <c r="BK768" i="1"/>
  <c r="BE768" i="1"/>
  <c r="BD768" i="1"/>
  <c r="BF768" i="1"/>
  <c r="BJ768" i="1"/>
  <c r="BI735" i="1"/>
  <c r="BJ735" i="1"/>
  <c r="BK735" i="1"/>
  <c r="BE735" i="1"/>
  <c r="BD735" i="1"/>
  <c r="BH735" i="1"/>
  <c r="BF735" i="1"/>
  <c r="BG735" i="1"/>
  <c r="BK227" i="1"/>
  <c r="BF227" i="1"/>
  <c r="BG227" i="1"/>
  <c r="BE227" i="1"/>
  <c r="BH227" i="1"/>
  <c r="BI227" i="1"/>
  <c r="BJ227" i="1"/>
  <c r="BD227" i="1"/>
  <c r="BK922" i="1"/>
  <c r="BH922" i="1"/>
  <c r="BG922" i="1"/>
  <c r="BD922" i="1"/>
  <c r="BJ922" i="1"/>
  <c r="BE922" i="1"/>
  <c r="BL526" i="1"/>
  <c r="BC526" i="1" s="1"/>
  <c r="BH864" i="1"/>
  <c r="BI864" i="1"/>
  <c r="BJ864" i="1"/>
  <c r="BD864" i="1"/>
  <c r="BF864" i="1"/>
  <c r="BG864" i="1"/>
  <c r="BK864" i="1"/>
  <c r="BE864" i="1"/>
  <c r="BI42" i="1"/>
  <c r="BJ42" i="1"/>
  <c r="BK42" i="1"/>
  <c r="BE42" i="1"/>
  <c r="BD42" i="1"/>
  <c r="BF42" i="1"/>
  <c r="BG42" i="1"/>
  <c r="BH42" i="1"/>
  <c r="BD260" i="1"/>
  <c r="BF260" i="1"/>
  <c r="BH260" i="1"/>
  <c r="BK260" i="1"/>
  <c r="BG260" i="1"/>
  <c r="BE260" i="1"/>
  <c r="BJ260" i="1"/>
  <c r="BI260" i="1"/>
  <c r="BK772" i="1"/>
  <c r="BD772" i="1"/>
  <c r="BE772" i="1"/>
  <c r="BG772" i="1"/>
  <c r="BF772" i="1"/>
  <c r="BH772" i="1"/>
  <c r="BI772" i="1"/>
  <c r="BJ772" i="1"/>
  <c r="BF232" i="1"/>
  <c r="BJ232" i="1"/>
  <c r="BD232" i="1"/>
  <c r="BE232" i="1"/>
  <c r="BG232" i="1"/>
  <c r="BI232" i="1"/>
  <c r="BK232" i="1"/>
  <c r="BH232" i="1"/>
  <c r="BL390" i="1"/>
  <c r="BC390" i="1" s="1"/>
  <c r="BL1046" i="1"/>
  <c r="BC1046" i="1" s="1"/>
  <c r="BF587" i="1"/>
  <c r="BG587" i="1"/>
  <c r="BI587" i="1"/>
  <c r="BH587" i="1"/>
  <c r="BJ587" i="1"/>
  <c r="BD587" i="1"/>
  <c r="BE587" i="1"/>
  <c r="BK587" i="1"/>
  <c r="BK261" i="1"/>
  <c r="BG261" i="1"/>
  <c r="BD261" i="1"/>
  <c r="BE261" i="1"/>
  <c r="BF261" i="1"/>
  <c r="BJ261" i="1"/>
  <c r="BH261" i="1"/>
  <c r="BI261" i="1"/>
  <c r="BI49" i="1"/>
  <c r="BJ49" i="1"/>
  <c r="BK49" i="1"/>
  <c r="BE49" i="1"/>
  <c r="BD49" i="1"/>
  <c r="BH49" i="1"/>
  <c r="BF49" i="1"/>
  <c r="BG49" i="1"/>
  <c r="BE251" i="1"/>
  <c r="BF251" i="1"/>
  <c r="BG251" i="1"/>
  <c r="BI251" i="1"/>
  <c r="BD251" i="1"/>
  <c r="BK251" i="1"/>
  <c r="BH251" i="1"/>
  <c r="BJ251" i="1"/>
  <c r="BF31" i="1"/>
  <c r="BG31" i="1"/>
  <c r="BH31" i="1"/>
  <c r="BJ31" i="1"/>
  <c r="BD31" i="1"/>
  <c r="BE31" i="1"/>
  <c r="BI31" i="1"/>
  <c r="BK31" i="1"/>
  <c r="BK237" i="1"/>
  <c r="BH237" i="1"/>
  <c r="BI237" i="1"/>
  <c r="BJ237" i="1"/>
  <c r="BD237" i="1"/>
  <c r="BG237" i="1"/>
  <c r="BE237" i="1"/>
  <c r="BF237" i="1"/>
  <c r="BH736" i="1"/>
  <c r="BI736" i="1"/>
  <c r="BJ736" i="1"/>
  <c r="BD736" i="1"/>
  <c r="BE736" i="1"/>
  <c r="BF736" i="1"/>
  <c r="BG736" i="1"/>
  <c r="BK736" i="1"/>
  <c r="BJ765" i="1"/>
  <c r="BK765" i="1"/>
  <c r="BD765" i="1"/>
  <c r="BF765" i="1"/>
  <c r="BI765" i="1"/>
  <c r="BE765" i="1"/>
  <c r="BG765" i="1"/>
  <c r="BH765" i="1"/>
  <c r="BK226" i="1"/>
  <c r="BD226" i="1"/>
  <c r="BG226" i="1"/>
  <c r="BF226" i="1"/>
  <c r="BI226" i="1"/>
  <c r="BJ226" i="1"/>
  <c r="BE226" i="1"/>
  <c r="BH226" i="1"/>
  <c r="BI245" i="1"/>
  <c r="BG245" i="1"/>
  <c r="BH245" i="1"/>
  <c r="BJ245" i="1"/>
  <c r="BD245" i="1"/>
  <c r="BK245" i="1"/>
  <c r="BF245" i="1"/>
  <c r="BE245" i="1"/>
  <c r="BH632" i="1"/>
  <c r="BI632" i="1"/>
  <c r="BJ632" i="1"/>
  <c r="BD632" i="1"/>
  <c r="BF632" i="1"/>
  <c r="BG632" i="1"/>
  <c r="BK632" i="1"/>
  <c r="BE632" i="1"/>
  <c r="BD40" i="1"/>
  <c r="BE40" i="1"/>
  <c r="BF40" i="1"/>
  <c r="BH40" i="1"/>
  <c r="BG40" i="1"/>
  <c r="BJ40" i="1"/>
  <c r="BK40" i="1"/>
  <c r="BI40" i="1"/>
  <c r="BK270" i="1"/>
  <c r="BJ270" i="1"/>
  <c r="BD270" i="1"/>
  <c r="BG270" i="1"/>
  <c r="BI270" i="1"/>
  <c r="BE270" i="1"/>
  <c r="BH270" i="1"/>
  <c r="BF270" i="1"/>
  <c r="BJ114" i="1"/>
  <c r="BK114" i="1"/>
  <c r="BD114" i="1"/>
  <c r="BF114" i="1"/>
  <c r="BG114" i="1"/>
  <c r="BE114" i="1"/>
  <c r="BH114" i="1"/>
  <c r="BI114" i="1"/>
  <c r="BD33" i="1"/>
  <c r="BE33" i="1"/>
  <c r="BF33" i="1"/>
  <c r="BH33" i="1"/>
  <c r="BG33" i="1"/>
  <c r="BJ33" i="1"/>
  <c r="BK33" i="1"/>
  <c r="BI33" i="1"/>
  <c r="BG117" i="1"/>
  <c r="BH117" i="1"/>
  <c r="BI117" i="1"/>
  <c r="BK117" i="1"/>
  <c r="BF117" i="1"/>
  <c r="BD117" i="1"/>
  <c r="BJ117" i="1"/>
  <c r="BE117" i="1"/>
  <c r="BF91" i="1"/>
  <c r="BG91" i="1"/>
  <c r="BH91" i="1"/>
  <c r="BJ91" i="1"/>
  <c r="BI91" i="1"/>
  <c r="BK91" i="1"/>
  <c r="BD91" i="1"/>
  <c r="BE91" i="1"/>
  <c r="BD218" i="1"/>
  <c r="BE218" i="1"/>
  <c r="BH218" i="1"/>
  <c r="BJ218" i="1"/>
  <c r="BG218" i="1"/>
  <c r="BI218" i="1"/>
  <c r="BK218" i="1"/>
  <c r="BF218" i="1"/>
  <c r="BI262" i="1"/>
  <c r="BE262" i="1"/>
  <c r="BG262" i="1"/>
  <c r="BH262" i="1"/>
  <c r="BJ262" i="1"/>
  <c r="BF262" i="1"/>
  <c r="BK262" i="1"/>
  <c r="BD262" i="1"/>
  <c r="BJ48" i="1"/>
  <c r="BK48" i="1"/>
  <c r="BD48" i="1"/>
  <c r="BF48" i="1"/>
  <c r="BG48" i="1"/>
  <c r="BE48" i="1"/>
  <c r="BH48" i="1"/>
  <c r="BI48" i="1"/>
  <c r="BD112" i="1"/>
  <c r="BE112" i="1"/>
  <c r="BF112" i="1"/>
  <c r="BH112" i="1"/>
  <c r="BK112" i="1"/>
  <c r="BI112" i="1"/>
  <c r="BJ112" i="1"/>
  <c r="BG112" i="1"/>
  <c r="BK219" i="1"/>
  <c r="BD219" i="1"/>
  <c r="BG219" i="1"/>
  <c r="BE219" i="1"/>
  <c r="BJ219" i="1"/>
  <c r="BF219" i="1"/>
  <c r="BH219" i="1"/>
  <c r="BI219" i="1"/>
  <c r="BK629" i="1"/>
  <c r="BD629" i="1"/>
  <c r="BF629" i="1"/>
  <c r="BE629" i="1"/>
  <c r="BG629" i="1"/>
  <c r="BJ629" i="1"/>
  <c r="BH629" i="1"/>
  <c r="BI629" i="1"/>
  <c r="BG609" i="1"/>
  <c r="BH609" i="1"/>
  <c r="BJ609" i="1"/>
  <c r="BI609" i="1"/>
  <c r="BK609" i="1"/>
  <c r="BD609" i="1"/>
  <c r="BE609" i="1"/>
  <c r="BF609" i="1"/>
  <c r="BF1103" i="1"/>
  <c r="BG1103" i="1"/>
  <c r="BH1103" i="1"/>
  <c r="BJ1103" i="1"/>
  <c r="BK1103" i="1"/>
  <c r="BI1103" i="1"/>
  <c r="BD1103" i="1"/>
  <c r="BE1103" i="1"/>
  <c r="BE217" i="1"/>
  <c r="BF217" i="1"/>
  <c r="BI217" i="1"/>
  <c r="BH217" i="1"/>
  <c r="BG217" i="1"/>
  <c r="BJ217" i="1"/>
  <c r="BK217" i="1"/>
  <c r="BD217" i="1"/>
  <c r="BH37" i="1"/>
  <c r="BI37" i="1"/>
  <c r="BJ37" i="1"/>
  <c r="BD37" i="1"/>
  <c r="BG37" i="1"/>
  <c r="BK37" i="1"/>
  <c r="BF37" i="1"/>
  <c r="BE37" i="1"/>
  <c r="BF189" i="1"/>
  <c r="BG189" i="1"/>
  <c r="BH189" i="1"/>
  <c r="BJ189" i="1"/>
  <c r="BE189" i="1"/>
  <c r="BK189" i="1"/>
  <c r="BD189" i="1"/>
  <c r="BI189" i="1"/>
  <c r="BH248" i="1"/>
  <c r="BI248" i="1"/>
  <c r="BJ248" i="1"/>
  <c r="BD248" i="1"/>
  <c r="BG248" i="1"/>
  <c r="BE248" i="1"/>
  <c r="BF248" i="1"/>
  <c r="BK248" i="1"/>
  <c r="BG30" i="1"/>
  <c r="BH30" i="1"/>
  <c r="BI30" i="1"/>
  <c r="BK30" i="1"/>
  <c r="BE30" i="1"/>
  <c r="BF30" i="1"/>
  <c r="BJ30" i="1"/>
  <c r="BD30" i="1"/>
  <c r="BJ244" i="1"/>
  <c r="BF244" i="1"/>
  <c r="BG244" i="1"/>
  <c r="BH244" i="1"/>
  <c r="BK244" i="1"/>
  <c r="BI244" i="1"/>
  <c r="BD244" i="1"/>
  <c r="BE244" i="1"/>
  <c r="BG865" i="1"/>
  <c r="BH865" i="1"/>
  <c r="BI865" i="1"/>
  <c r="BK865" i="1"/>
  <c r="BD865" i="1"/>
  <c r="BE865" i="1"/>
  <c r="BF865" i="1"/>
  <c r="BJ865" i="1"/>
  <c r="BE611" i="1"/>
  <c r="BF611" i="1"/>
  <c r="BH611" i="1"/>
  <c r="BG611" i="1"/>
  <c r="BI611" i="1"/>
  <c r="BJ611" i="1"/>
  <c r="BD611" i="1"/>
  <c r="BK611" i="1"/>
  <c r="BF235" i="1"/>
  <c r="BG235" i="1"/>
  <c r="BH235" i="1"/>
  <c r="BI235" i="1"/>
  <c r="BK235" i="1"/>
  <c r="BJ235" i="1"/>
  <c r="BD235" i="1"/>
  <c r="BE235" i="1"/>
  <c r="BH43" i="1"/>
  <c r="BI43" i="1"/>
  <c r="BJ43" i="1"/>
  <c r="BD43" i="1"/>
  <c r="BK43" i="1"/>
  <c r="BE43" i="1"/>
  <c r="BF43" i="1"/>
  <c r="BG43" i="1"/>
  <c r="BE867" i="1"/>
  <c r="BF867" i="1"/>
  <c r="BG867" i="1"/>
  <c r="BI867" i="1"/>
  <c r="BH867" i="1"/>
  <c r="BD867" i="1"/>
  <c r="BJ867" i="1"/>
  <c r="BK867" i="1"/>
  <c r="BP1121" i="1"/>
  <c r="BQ1111" i="1"/>
  <c r="BD1105" i="1"/>
  <c r="BE1105" i="1"/>
  <c r="BF1105" i="1"/>
  <c r="BH1105" i="1"/>
  <c r="BI1105" i="1"/>
  <c r="BJ1105" i="1"/>
  <c r="BK1105" i="1"/>
  <c r="BG1105" i="1"/>
  <c r="BF23" i="1"/>
  <c r="BG23" i="1"/>
  <c r="BH23" i="1"/>
  <c r="BJ23" i="1"/>
  <c r="BD23" i="1"/>
  <c r="BE23" i="1"/>
  <c r="BI23" i="1"/>
  <c r="BK23" i="1"/>
  <c r="BK468" i="1"/>
  <c r="BD468" i="1"/>
  <c r="BE468" i="1"/>
  <c r="BH468" i="1"/>
  <c r="BG468" i="1"/>
  <c r="BI468" i="1"/>
  <c r="BJ468" i="1"/>
  <c r="BF468" i="1"/>
  <c r="BJ87" i="1"/>
  <c r="BK87" i="1"/>
  <c r="BD87" i="1"/>
  <c r="BF87" i="1"/>
  <c r="BE87" i="1"/>
  <c r="BH87" i="1"/>
  <c r="BG87" i="1"/>
  <c r="BI87" i="1"/>
  <c r="BD25" i="1"/>
  <c r="BE25" i="1"/>
  <c r="BF25" i="1"/>
  <c r="BH25" i="1"/>
  <c r="BG25" i="1"/>
  <c r="BJ25" i="1"/>
  <c r="BK25" i="1"/>
  <c r="BI25" i="1"/>
  <c r="BI266" i="1"/>
  <c r="BH266" i="1"/>
  <c r="BJ266" i="1"/>
  <c r="BK266" i="1"/>
  <c r="BE266" i="1"/>
  <c r="BD266" i="1"/>
  <c r="BF266" i="1"/>
  <c r="BG266" i="1"/>
  <c r="BH230" i="1"/>
  <c r="BD230" i="1"/>
  <c r="BG230" i="1"/>
  <c r="BI230" i="1"/>
  <c r="BJ230" i="1"/>
  <c r="BF230" i="1"/>
  <c r="BE230" i="1"/>
  <c r="BK230" i="1"/>
  <c r="BE635" i="1"/>
  <c r="BF635" i="1"/>
  <c r="BG635" i="1"/>
  <c r="BI635" i="1"/>
  <c r="BH635" i="1"/>
  <c r="BD635" i="1"/>
  <c r="BJ635" i="1"/>
  <c r="BK635" i="1"/>
  <c r="BI631" i="1"/>
  <c r="BJ631" i="1"/>
  <c r="BK631" i="1"/>
  <c r="BE631" i="1"/>
  <c r="BG631" i="1"/>
  <c r="BH631" i="1"/>
  <c r="BD631" i="1"/>
  <c r="BF631" i="1"/>
  <c r="BF634" i="1"/>
  <c r="BG634" i="1"/>
  <c r="BH634" i="1"/>
  <c r="BJ634" i="1"/>
  <c r="BI634" i="1"/>
  <c r="BD634" i="1"/>
  <c r="BE634" i="1"/>
  <c r="BK634" i="1"/>
  <c r="BG1109" i="1"/>
  <c r="BH1109" i="1"/>
  <c r="BI1109" i="1"/>
  <c r="BK1109" i="1"/>
  <c r="BD1109" i="1"/>
  <c r="BE1109" i="1"/>
  <c r="BF1109" i="1"/>
  <c r="BJ1109" i="1"/>
  <c r="BI36" i="1"/>
  <c r="BJ36" i="1"/>
  <c r="BK36" i="1"/>
  <c r="BE36" i="1"/>
  <c r="BH36" i="1"/>
  <c r="BD36" i="1"/>
  <c r="BF36" i="1"/>
  <c r="BG36" i="1"/>
  <c r="BD628" i="1"/>
  <c r="BE628" i="1"/>
  <c r="BF628" i="1"/>
  <c r="BG628" i="1"/>
  <c r="BH628" i="1"/>
  <c r="BJ628" i="1"/>
  <c r="BK628" i="1"/>
  <c r="BI628" i="1"/>
  <c r="AV1113" i="1"/>
  <c r="BP1113" i="1" s="1"/>
  <c r="AW1113" i="1"/>
  <c r="BQ1113" i="1" s="1"/>
  <c r="AX1113" i="1"/>
  <c r="BR1113" i="1" s="1"/>
  <c r="AY1113" i="1"/>
  <c r="BS1113" i="1" s="1"/>
  <c r="AT1113" i="1"/>
  <c r="BN1113" i="1" s="1"/>
  <c r="AU1113" i="1"/>
  <c r="BO1113" i="1" s="1"/>
  <c r="AZ1113" i="1"/>
  <c r="BT1113" i="1" s="1"/>
  <c r="AS1113" i="1"/>
  <c r="BJ402" i="1"/>
  <c r="BK402" i="1"/>
  <c r="BG402" i="1"/>
  <c r="BO1121" i="1"/>
  <c r="BI454" i="1"/>
  <c r="BJ454" i="1"/>
  <c r="BK454" i="1"/>
  <c r="BF454" i="1"/>
  <c r="BD454" i="1"/>
  <c r="BG454" i="1"/>
  <c r="BE454" i="1"/>
  <c r="BH454" i="1"/>
  <c r="BP1111" i="1"/>
  <c r="BJ41" i="1"/>
  <c r="BK41" i="1"/>
  <c r="BD41" i="1"/>
  <c r="BF41" i="1"/>
  <c r="BG41" i="1"/>
  <c r="BH41" i="1"/>
  <c r="BE41" i="1"/>
  <c r="BI41" i="1"/>
  <c r="BJ265" i="1"/>
  <c r="BG265" i="1"/>
  <c r="BH265" i="1"/>
  <c r="BI265" i="1"/>
  <c r="BD265" i="1"/>
  <c r="BE265" i="1"/>
  <c r="BF265" i="1"/>
  <c r="BK265" i="1"/>
  <c r="BJ1107" i="1"/>
  <c r="BK1107" i="1"/>
  <c r="BD1107" i="1"/>
  <c r="BF1107" i="1"/>
  <c r="BE1107" i="1"/>
  <c r="BH1107" i="1"/>
  <c r="BG1107" i="1"/>
  <c r="BI1107" i="1"/>
  <c r="BK113" i="1"/>
  <c r="BD113" i="1"/>
  <c r="BE113" i="1"/>
  <c r="BG113" i="1"/>
  <c r="BI113" i="1"/>
  <c r="BJ113" i="1"/>
  <c r="BH113" i="1"/>
  <c r="BF113" i="1"/>
  <c r="BH116" i="1"/>
  <c r="BI116" i="1"/>
  <c r="BJ116" i="1"/>
  <c r="BD116" i="1"/>
  <c r="BK116" i="1"/>
  <c r="BF116" i="1"/>
  <c r="BE116" i="1"/>
  <c r="BG116" i="1"/>
  <c r="BH263" i="1"/>
  <c r="BD263" i="1"/>
  <c r="BK263" i="1"/>
  <c r="BG263" i="1"/>
  <c r="BJ263" i="1"/>
  <c r="BE263" i="1"/>
  <c r="BI263" i="1"/>
  <c r="BF263" i="1"/>
  <c r="BE259" i="1"/>
  <c r="BF259" i="1"/>
  <c r="BG259" i="1"/>
  <c r="BI259" i="1"/>
  <c r="BD259" i="1"/>
  <c r="BK259" i="1"/>
  <c r="BH259" i="1"/>
  <c r="BJ259" i="1"/>
  <c r="BG633" i="1"/>
  <c r="BH633" i="1"/>
  <c r="BI633" i="1"/>
  <c r="BK633" i="1"/>
  <c r="BD633" i="1"/>
  <c r="BE633" i="1"/>
  <c r="BJ633" i="1"/>
  <c r="BF633" i="1"/>
  <c r="BJ630" i="1"/>
  <c r="BK630" i="1"/>
  <c r="BD630" i="1"/>
  <c r="BF630" i="1"/>
  <c r="BI630" i="1"/>
  <c r="BH630" i="1"/>
  <c r="BE630" i="1"/>
  <c r="BG630" i="1"/>
  <c r="BE770" i="1"/>
  <c r="BF770" i="1"/>
  <c r="BG770" i="1"/>
  <c r="BI770" i="1"/>
  <c r="BD770" i="1"/>
  <c r="BH770" i="1"/>
  <c r="BJ770" i="1"/>
  <c r="BK770" i="1"/>
  <c r="BI774" i="1"/>
  <c r="BJ774" i="1"/>
  <c r="BK774" i="1"/>
  <c r="BE774" i="1"/>
  <c r="BH774" i="1"/>
  <c r="BD774" i="1"/>
  <c r="BF774" i="1"/>
  <c r="BG774" i="1"/>
  <c r="BE1104" i="1"/>
  <c r="BF1104" i="1"/>
  <c r="BG1104" i="1"/>
  <c r="BI1104" i="1"/>
  <c r="BJ1104" i="1"/>
  <c r="BK1104" i="1"/>
  <c r="BD1104" i="1"/>
  <c r="BH1104" i="1"/>
  <c r="BJ220" i="1"/>
  <c r="BK220" i="1"/>
  <c r="BF220" i="1"/>
  <c r="BE220" i="1"/>
  <c r="BD220" i="1"/>
  <c r="BG220" i="1"/>
  <c r="BH220" i="1"/>
  <c r="BI220" i="1"/>
  <c r="BJ773" i="1"/>
  <c r="BK773" i="1"/>
  <c r="BD773" i="1"/>
  <c r="BF773" i="1"/>
  <c r="BI773" i="1"/>
  <c r="BE773" i="1"/>
  <c r="BG773" i="1"/>
  <c r="BH773" i="1"/>
  <c r="BE224" i="1"/>
  <c r="BF224" i="1"/>
  <c r="BI224" i="1"/>
  <c r="BJ224" i="1"/>
  <c r="BK224" i="1"/>
  <c r="BH224" i="1"/>
  <c r="BD224" i="1"/>
  <c r="BG224" i="1"/>
  <c r="BL729" i="1"/>
  <c r="BC729" i="1" s="1"/>
  <c r="BI402" i="1"/>
  <c r="BL1111" i="1"/>
  <c r="BC1111" i="1" s="1"/>
  <c r="BI666" i="1"/>
  <c r="BG666" i="1"/>
  <c r="BD666" i="1"/>
  <c r="BL1117" i="1"/>
  <c r="BC1117" i="1" s="1"/>
  <c r="BL1113" i="1"/>
  <c r="BC1113" i="1" s="1"/>
  <c r="BF38" i="1"/>
  <c r="BG38" i="1"/>
  <c r="BH38" i="1"/>
  <c r="BJ38" i="1"/>
  <c r="BD38" i="1"/>
  <c r="BE38" i="1"/>
  <c r="BI38" i="1"/>
  <c r="BK38" i="1"/>
  <c r="BM1111" i="1"/>
  <c r="BA1111" i="1"/>
  <c r="AR1111" i="1" s="1"/>
  <c r="BT1117" i="1"/>
  <c r="AU95" i="1"/>
  <c r="BE32" i="1"/>
  <c r="BF32" i="1"/>
  <c r="BG32" i="1"/>
  <c r="BI32" i="1"/>
  <c r="BD32" i="1"/>
  <c r="BH32" i="1"/>
  <c r="BK32" i="1"/>
  <c r="BJ32" i="1"/>
  <c r="BH239" i="1"/>
  <c r="BJ239" i="1"/>
  <c r="BK239" i="1"/>
  <c r="BE239" i="1"/>
  <c r="BD239" i="1"/>
  <c r="BI239" i="1"/>
  <c r="BF239" i="1"/>
  <c r="BG239" i="1"/>
  <c r="BI115" i="1"/>
  <c r="BJ115" i="1"/>
  <c r="BK115" i="1"/>
  <c r="BE115" i="1"/>
  <c r="BD115" i="1"/>
  <c r="BF115" i="1"/>
  <c r="BG115" i="1"/>
  <c r="BH115" i="1"/>
  <c r="BI221" i="1"/>
  <c r="BJ221" i="1"/>
  <c r="BE221" i="1"/>
  <c r="BG221" i="1"/>
  <c r="BD221" i="1"/>
  <c r="BF221" i="1"/>
  <c r="BK221" i="1"/>
  <c r="BH221" i="1"/>
  <c r="BG264" i="1"/>
  <c r="BK264" i="1"/>
  <c r="BD264" i="1"/>
  <c r="BE264" i="1"/>
  <c r="BF264" i="1"/>
  <c r="BJ264" i="1"/>
  <c r="BI264" i="1"/>
  <c r="BH264" i="1"/>
  <c r="BF610" i="1"/>
  <c r="BG610" i="1"/>
  <c r="BI610" i="1"/>
  <c r="BH610" i="1"/>
  <c r="BJ610" i="1"/>
  <c r="BD610" i="1"/>
  <c r="BE610" i="1"/>
  <c r="BK610" i="1"/>
  <c r="BF250" i="1"/>
  <c r="BG250" i="1"/>
  <c r="BH250" i="1"/>
  <c r="BJ250" i="1"/>
  <c r="BD250" i="1"/>
  <c r="BE250" i="1"/>
  <c r="BI250" i="1"/>
  <c r="BK250" i="1"/>
  <c r="BF866" i="1"/>
  <c r="BG866" i="1"/>
  <c r="BH866" i="1"/>
  <c r="BJ866" i="1"/>
  <c r="BD866" i="1"/>
  <c r="BI866" i="1"/>
  <c r="BE866" i="1"/>
  <c r="BK866" i="1"/>
  <c r="BF268" i="1"/>
  <c r="BJ268" i="1"/>
  <c r="BK268" i="1"/>
  <c r="BG268" i="1"/>
  <c r="BD268" i="1"/>
  <c r="BE268" i="1"/>
  <c r="BH268" i="1"/>
  <c r="BI268" i="1"/>
  <c r="BI88" i="1"/>
  <c r="BJ88" i="1"/>
  <c r="BK88" i="1"/>
  <c r="BE88" i="1"/>
  <c r="BF88" i="1"/>
  <c r="BG88" i="1"/>
  <c r="BH88" i="1"/>
  <c r="BD88" i="1"/>
  <c r="BR1121" i="1"/>
  <c r="BE166" i="1"/>
  <c r="BF166" i="1"/>
  <c r="BG166" i="1"/>
  <c r="BI166" i="1"/>
  <c r="BD166" i="1"/>
  <c r="BH166" i="1"/>
  <c r="BJ166" i="1"/>
  <c r="BK166" i="1"/>
  <c r="BS1111" i="1"/>
  <c r="BR1117" i="1"/>
  <c r="BD191" i="1"/>
  <c r="BE191" i="1"/>
  <c r="BF191" i="1"/>
  <c r="BH191" i="1"/>
  <c r="BK191" i="1"/>
  <c r="BG191" i="1"/>
  <c r="BI191" i="1"/>
  <c r="BJ191" i="1"/>
  <c r="BH267" i="1"/>
  <c r="BJ267" i="1"/>
  <c r="BK267" i="1"/>
  <c r="BF267" i="1"/>
  <c r="BD267" i="1"/>
  <c r="BE267" i="1"/>
  <c r="BG267" i="1"/>
  <c r="BI267" i="1"/>
  <c r="BK192" i="1"/>
  <c r="BD192" i="1"/>
  <c r="BG192" i="1"/>
  <c r="BH192" i="1"/>
  <c r="BF192" i="1"/>
  <c r="BI192" i="1"/>
  <c r="BE192" i="1"/>
  <c r="BJ192" i="1"/>
  <c r="BG90" i="1"/>
  <c r="BH90" i="1"/>
  <c r="BI90" i="1"/>
  <c r="BK90" i="1"/>
  <c r="BJ90" i="1"/>
  <c r="BE90" i="1"/>
  <c r="BF90" i="1"/>
  <c r="BD90" i="1"/>
  <c r="BF258" i="1"/>
  <c r="BG258" i="1"/>
  <c r="BH258" i="1"/>
  <c r="BJ258" i="1"/>
  <c r="BD258" i="1"/>
  <c r="BE258" i="1"/>
  <c r="BK258" i="1"/>
  <c r="BI258" i="1"/>
  <c r="BK1106" i="1"/>
  <c r="BD1106" i="1"/>
  <c r="BE1106" i="1"/>
  <c r="BG1106" i="1"/>
  <c r="BF1106" i="1"/>
  <c r="BH1106" i="1"/>
  <c r="BI1106" i="1"/>
  <c r="BJ1106" i="1"/>
  <c r="BF241" i="1"/>
  <c r="BD241" i="1"/>
  <c r="BE241" i="1"/>
  <c r="BH241" i="1"/>
  <c r="BI241" i="1"/>
  <c r="BK241" i="1"/>
  <c r="BG241" i="1"/>
  <c r="BJ241" i="1"/>
  <c r="BD225" i="1"/>
  <c r="BE225" i="1"/>
  <c r="BH225" i="1"/>
  <c r="BK225" i="1"/>
  <c r="BF225" i="1"/>
  <c r="BJ225" i="1"/>
  <c r="BI225" i="1"/>
  <c r="BG225" i="1"/>
  <c r="BG234" i="1"/>
  <c r="BE234" i="1"/>
  <c r="BF234" i="1"/>
  <c r="BH234" i="1"/>
  <c r="BJ234" i="1"/>
  <c r="BI234" i="1"/>
  <c r="BK234" i="1"/>
  <c r="BD234" i="1"/>
  <c r="BE236" i="1"/>
  <c r="BH236" i="1"/>
  <c r="BI236" i="1"/>
  <c r="BJ236" i="1"/>
  <c r="BK236" i="1"/>
  <c r="BD236" i="1"/>
  <c r="BF236" i="1"/>
  <c r="BG236" i="1"/>
  <c r="BL1121" i="1"/>
  <c r="BC1121" i="1" s="1"/>
  <c r="BL1119" i="1"/>
  <c r="BC1119" i="1" s="1"/>
  <c r="BG1098" i="1"/>
  <c r="BK1098" i="1"/>
  <c r="BN1121" i="1"/>
  <c r="BG94" i="1"/>
  <c r="BH94" i="1"/>
  <c r="BI94" i="1"/>
  <c r="BK94" i="1"/>
  <c r="BF94" i="1"/>
  <c r="BJ94" i="1"/>
  <c r="BD94" i="1"/>
  <c r="BE94" i="1"/>
  <c r="BO1111" i="1"/>
  <c r="BN1117" i="1"/>
  <c r="BK47" i="1"/>
  <c r="BD47" i="1"/>
  <c r="BE47" i="1"/>
  <c r="BG47" i="1"/>
  <c r="BF47" i="1"/>
  <c r="BI47" i="1"/>
  <c r="BJ47" i="1"/>
  <c r="BH47" i="1"/>
  <c r="BD771" i="1"/>
  <c r="BE771" i="1"/>
  <c r="BF771" i="1"/>
  <c r="BH771" i="1"/>
  <c r="BI771" i="1"/>
  <c r="BG771" i="1"/>
  <c r="BJ771" i="1"/>
  <c r="BK771" i="1"/>
  <c r="BF223" i="1"/>
  <c r="BG223" i="1"/>
  <c r="BJ223" i="1"/>
  <c r="BH223" i="1"/>
  <c r="BK223" i="1"/>
  <c r="BD223" i="1"/>
  <c r="BE223" i="1"/>
  <c r="BI223" i="1"/>
  <c r="BH775" i="1"/>
  <c r="BI775" i="1"/>
  <c r="BJ775" i="1"/>
  <c r="BD775" i="1"/>
  <c r="BG775" i="1"/>
  <c r="BK775" i="1"/>
  <c r="BF775" i="1"/>
  <c r="BE775" i="1"/>
  <c r="BH256" i="1"/>
  <c r="BI256" i="1"/>
  <c r="BJ256" i="1"/>
  <c r="BD256" i="1"/>
  <c r="BF256" i="1"/>
  <c r="BG256" i="1"/>
  <c r="BK256" i="1"/>
  <c r="BE256" i="1"/>
  <c r="BD586" i="1"/>
  <c r="BE586" i="1"/>
  <c r="BF586" i="1"/>
  <c r="BI586" i="1"/>
  <c r="BG586" i="1"/>
  <c r="BH586" i="1"/>
  <c r="BK586" i="1"/>
  <c r="BJ586" i="1"/>
  <c r="BF769" i="1"/>
  <c r="BG769" i="1"/>
  <c r="BH769" i="1"/>
  <c r="BJ769" i="1"/>
  <c r="BD769" i="1"/>
  <c r="BK769" i="1"/>
  <c r="BE769" i="1"/>
  <c r="BI769" i="1"/>
  <c r="BE242" i="1"/>
  <c r="BD242" i="1"/>
  <c r="BF242" i="1"/>
  <c r="BG242" i="1"/>
  <c r="BI242" i="1"/>
  <c r="BH242" i="1"/>
  <c r="BJ242" i="1"/>
  <c r="BK242" i="1"/>
  <c r="BE588" i="1"/>
  <c r="BF588" i="1"/>
  <c r="BH588" i="1"/>
  <c r="BG588" i="1"/>
  <c r="BI588" i="1"/>
  <c r="BJ588" i="1"/>
  <c r="BD588" i="1"/>
  <c r="BK588" i="1"/>
  <c r="BD252" i="1"/>
  <c r="BE252" i="1"/>
  <c r="BF252" i="1"/>
  <c r="BH252" i="1"/>
  <c r="BJ252" i="1"/>
  <c r="BG252" i="1"/>
  <c r="BI252" i="1"/>
  <c r="BK252" i="1"/>
  <c r="BF45" i="1"/>
  <c r="BG45" i="1"/>
  <c r="BH45" i="1"/>
  <c r="BJ45" i="1"/>
  <c r="BE45" i="1"/>
  <c r="BI45" i="1"/>
  <c r="BK45" i="1"/>
  <c r="BD45" i="1"/>
  <c r="BE24" i="1"/>
  <c r="BF24" i="1"/>
  <c r="BG24" i="1"/>
  <c r="BI24" i="1"/>
  <c r="BD24" i="1"/>
  <c r="BH24" i="1"/>
  <c r="BK24" i="1"/>
  <c r="BJ24" i="1"/>
  <c r="BM1121" i="1"/>
  <c r="BA1121" i="1"/>
  <c r="AR1121" i="1" s="1"/>
  <c r="BF118" i="1"/>
  <c r="BG118" i="1"/>
  <c r="BH118" i="1"/>
  <c r="BJ118" i="1"/>
  <c r="BE118" i="1"/>
  <c r="BD118" i="1"/>
  <c r="BI118" i="1"/>
  <c r="BK118" i="1"/>
  <c r="BN1111" i="1"/>
  <c r="BA1117" i="1"/>
  <c r="AR1117" i="1" s="1"/>
  <c r="BM1117" i="1"/>
  <c r="BL1115" i="1"/>
  <c r="BC1115" i="1" s="1"/>
  <c r="BL1062" i="1"/>
  <c r="BC1062" i="1" s="1"/>
  <c r="BL444" i="1"/>
  <c r="BC444" i="1" s="1"/>
  <c r="BL710" i="1"/>
  <c r="BC710" i="1" s="1"/>
  <c r="BL582" i="1"/>
  <c r="BC582" i="1" s="1"/>
  <c r="BL574" i="1"/>
  <c r="BC574" i="1" s="1"/>
  <c r="BL918" i="1"/>
  <c r="BC918" i="1" s="1"/>
  <c r="BL560" i="1"/>
  <c r="BC560" i="1" s="1"/>
  <c r="BL620" i="1"/>
  <c r="BC620" i="1" s="1"/>
  <c r="BL512" i="1"/>
  <c r="BC512" i="1" s="1"/>
  <c r="BL718" i="1"/>
  <c r="BC718" i="1" s="1"/>
  <c r="BL926" i="1"/>
  <c r="BC926" i="1" s="1"/>
  <c r="BL734" i="1"/>
  <c r="BC734" i="1" s="1"/>
  <c r="BL910" i="1"/>
  <c r="BC910" i="1" s="1"/>
  <c r="BK272" i="1"/>
  <c r="BD272" i="1"/>
  <c r="BE272" i="1"/>
  <c r="BG272" i="1"/>
  <c r="BH272" i="1"/>
  <c r="BJ272" i="1"/>
  <c r="BI272" i="1"/>
  <c r="BF272" i="1"/>
  <c r="BK470" i="1"/>
  <c r="BD470" i="1"/>
  <c r="BE470" i="1"/>
  <c r="BG470" i="1"/>
  <c r="BF470" i="1"/>
  <c r="BH470" i="1"/>
  <c r="BI470" i="1"/>
  <c r="BJ470" i="1"/>
  <c r="BH509" i="1"/>
  <c r="BI509" i="1"/>
  <c r="BJ509" i="1"/>
  <c r="BD509" i="1"/>
  <c r="BF509" i="1"/>
  <c r="BG509" i="1"/>
  <c r="BE509" i="1"/>
  <c r="BK509" i="1"/>
  <c r="BD525" i="1"/>
  <c r="BE525" i="1"/>
  <c r="BH525" i="1"/>
  <c r="BG525" i="1"/>
  <c r="BF525" i="1"/>
  <c r="BI525" i="1"/>
  <c r="BK525" i="1"/>
  <c r="BJ525" i="1"/>
  <c r="BK541" i="1"/>
  <c r="BD541" i="1"/>
  <c r="BG541" i="1"/>
  <c r="BE541" i="1"/>
  <c r="BF541" i="1"/>
  <c r="BJ541" i="1"/>
  <c r="BH541" i="1"/>
  <c r="BI541" i="1"/>
  <c r="BE498" i="1"/>
  <c r="BF498" i="1"/>
  <c r="BG498" i="1"/>
  <c r="BI498" i="1"/>
  <c r="BJ498" i="1"/>
  <c r="BK498" i="1"/>
  <c r="BH498" i="1"/>
  <c r="BD498" i="1"/>
  <c r="BJ833" i="1"/>
  <c r="BK833" i="1"/>
  <c r="BF833" i="1"/>
  <c r="BI833" i="1"/>
  <c r="BD833" i="1"/>
  <c r="BE833" i="1"/>
  <c r="BG833" i="1"/>
  <c r="BH833" i="1"/>
  <c r="BJ1059" i="1"/>
  <c r="BK1059" i="1"/>
  <c r="BF1059" i="1"/>
  <c r="BG1059" i="1"/>
  <c r="BH1059" i="1"/>
  <c r="BI1059" i="1"/>
  <c r="BD1059" i="1"/>
  <c r="BE1059" i="1"/>
  <c r="BH1075" i="1"/>
  <c r="BI1075" i="1"/>
  <c r="BD1075" i="1"/>
  <c r="BE1075" i="1"/>
  <c r="BG1075" i="1"/>
  <c r="BF1075" i="1"/>
  <c r="BJ1075" i="1"/>
  <c r="BK1075" i="1"/>
  <c r="BJ1011" i="1"/>
  <c r="BK1011" i="1"/>
  <c r="BF1011" i="1"/>
  <c r="BD1011" i="1"/>
  <c r="BE1011" i="1"/>
  <c r="BG1011" i="1"/>
  <c r="BH1011" i="1"/>
  <c r="BI1011" i="1"/>
  <c r="BD1057" i="1"/>
  <c r="BE1057" i="1"/>
  <c r="BH1057" i="1"/>
  <c r="BF1057" i="1"/>
  <c r="BG1057" i="1"/>
  <c r="BI1057" i="1"/>
  <c r="BJ1057" i="1"/>
  <c r="BK1057" i="1"/>
  <c r="BD98" i="1"/>
  <c r="BF98" i="1"/>
  <c r="BJ98" i="1"/>
  <c r="BK98" i="1"/>
  <c r="BG98" i="1"/>
  <c r="BH98" i="1"/>
  <c r="BE98" i="1"/>
  <c r="BI98" i="1"/>
  <c r="BJ352" i="1"/>
  <c r="BD352" i="1"/>
  <c r="BE352" i="1"/>
  <c r="BH352" i="1"/>
  <c r="BF352" i="1"/>
  <c r="BK352" i="1"/>
  <c r="BG352" i="1"/>
  <c r="BI352" i="1"/>
  <c r="BG545" i="1"/>
  <c r="BH545" i="1"/>
  <c r="BK545" i="1"/>
  <c r="BJ545" i="1"/>
  <c r="BD545" i="1"/>
  <c r="BE545" i="1"/>
  <c r="BF545" i="1"/>
  <c r="BI545" i="1"/>
  <c r="BE667" i="1"/>
  <c r="BF667" i="1"/>
  <c r="BI667" i="1"/>
  <c r="BG667" i="1"/>
  <c r="BJ667" i="1"/>
  <c r="BK667" i="1"/>
  <c r="BH667" i="1"/>
  <c r="BD667" i="1"/>
  <c r="BD655" i="1"/>
  <c r="BE655" i="1"/>
  <c r="BH655" i="1"/>
  <c r="BJ655" i="1"/>
  <c r="BK655" i="1"/>
  <c r="BF655" i="1"/>
  <c r="BI655" i="1"/>
  <c r="BG655" i="1"/>
  <c r="BD941" i="1"/>
  <c r="BE941" i="1"/>
  <c r="BH941" i="1"/>
  <c r="BG941" i="1"/>
  <c r="BI941" i="1"/>
  <c r="BJ941" i="1"/>
  <c r="BK941" i="1"/>
  <c r="BF941" i="1"/>
  <c r="BG1076" i="1"/>
  <c r="BH1076" i="1"/>
  <c r="BK1076" i="1"/>
  <c r="BD1076" i="1"/>
  <c r="BE1076" i="1"/>
  <c r="BF1076" i="1"/>
  <c r="BI1076" i="1"/>
  <c r="BJ1076" i="1"/>
  <c r="BF323" i="1"/>
  <c r="BG323" i="1"/>
  <c r="BJ323" i="1"/>
  <c r="BI323" i="1"/>
  <c r="BK323" i="1"/>
  <c r="BD323" i="1"/>
  <c r="BE323" i="1"/>
  <c r="BH323" i="1"/>
  <c r="BI607" i="1"/>
  <c r="BJ607" i="1"/>
  <c r="BE607" i="1"/>
  <c r="BF607" i="1"/>
  <c r="BG607" i="1"/>
  <c r="BK607" i="1"/>
  <c r="BD607" i="1"/>
  <c r="BH607" i="1"/>
  <c r="BF63" i="1"/>
  <c r="BG63" i="1"/>
  <c r="BH63" i="1"/>
  <c r="BD63" i="1"/>
  <c r="BI63" i="1"/>
  <c r="BK63" i="1"/>
  <c r="BJ63" i="1"/>
  <c r="BE63" i="1"/>
  <c r="BK83" i="1"/>
  <c r="BE83" i="1"/>
  <c r="BF83" i="1"/>
  <c r="BG83" i="1"/>
  <c r="BH83" i="1"/>
  <c r="BD83" i="1"/>
  <c r="BI83" i="1"/>
  <c r="BJ83" i="1"/>
  <c r="BG304" i="1"/>
  <c r="BI304" i="1"/>
  <c r="BK304" i="1"/>
  <c r="BH304" i="1"/>
  <c r="BJ304" i="1"/>
  <c r="BD304" i="1"/>
  <c r="BE304" i="1"/>
  <c r="BF304" i="1"/>
  <c r="BH827" i="1"/>
  <c r="BI827" i="1"/>
  <c r="BD827" i="1"/>
  <c r="BG827" i="1"/>
  <c r="BK827" i="1"/>
  <c r="BE827" i="1"/>
  <c r="BJ827" i="1"/>
  <c r="BF827" i="1"/>
  <c r="BE801" i="1"/>
  <c r="BF801" i="1"/>
  <c r="BI801" i="1"/>
  <c r="BG801" i="1"/>
  <c r="BH801" i="1"/>
  <c r="BD801" i="1"/>
  <c r="BJ801" i="1"/>
  <c r="BK801" i="1"/>
  <c r="BD890" i="1"/>
  <c r="BE890" i="1"/>
  <c r="BH890" i="1"/>
  <c r="BI890" i="1"/>
  <c r="BJ890" i="1"/>
  <c r="BG890" i="1"/>
  <c r="BK890" i="1"/>
  <c r="BF890" i="1"/>
  <c r="BF1023" i="1"/>
  <c r="BG1023" i="1"/>
  <c r="BJ1023" i="1"/>
  <c r="BE1023" i="1"/>
  <c r="BH1023" i="1"/>
  <c r="BI1023" i="1"/>
  <c r="BK1023" i="1"/>
  <c r="BD1023" i="1"/>
  <c r="BG1035" i="1"/>
  <c r="BH1035" i="1"/>
  <c r="BK1035" i="1"/>
  <c r="BI1035" i="1"/>
  <c r="BJ1035" i="1"/>
  <c r="BD1035" i="1"/>
  <c r="BE1035" i="1"/>
  <c r="BF1035" i="1"/>
  <c r="BK121" i="1"/>
  <c r="BD121" i="1"/>
  <c r="BE121" i="1"/>
  <c r="BH121" i="1"/>
  <c r="BG121" i="1"/>
  <c r="BI121" i="1"/>
  <c r="BJ121" i="1"/>
  <c r="BF121" i="1"/>
  <c r="BE407" i="1"/>
  <c r="BF407" i="1"/>
  <c r="BG407" i="1"/>
  <c r="BI407" i="1"/>
  <c r="BJ407" i="1"/>
  <c r="BD407" i="1"/>
  <c r="BH407" i="1"/>
  <c r="BK407" i="1"/>
  <c r="BH449" i="1"/>
  <c r="BI449" i="1"/>
  <c r="BJ449" i="1"/>
  <c r="BD449" i="1"/>
  <c r="BF449" i="1"/>
  <c r="BG449" i="1"/>
  <c r="BK449" i="1"/>
  <c r="BE449" i="1"/>
  <c r="BD317" i="1"/>
  <c r="BE317" i="1"/>
  <c r="BH317" i="1"/>
  <c r="BF317" i="1"/>
  <c r="BG317" i="1"/>
  <c r="BK317" i="1"/>
  <c r="BI317" i="1"/>
  <c r="BJ317" i="1"/>
  <c r="BI411" i="1"/>
  <c r="BJ411" i="1"/>
  <c r="BK411" i="1"/>
  <c r="BE411" i="1"/>
  <c r="BG411" i="1"/>
  <c r="BH411" i="1"/>
  <c r="BD411" i="1"/>
  <c r="BF411" i="1"/>
  <c r="BF747" i="1"/>
  <c r="BG747" i="1"/>
  <c r="BJ747" i="1"/>
  <c r="BH747" i="1"/>
  <c r="BI747" i="1"/>
  <c r="BD747" i="1"/>
  <c r="BE747" i="1"/>
  <c r="BK747" i="1"/>
  <c r="BK851" i="1"/>
  <c r="BD851" i="1"/>
  <c r="BG851" i="1"/>
  <c r="BH851" i="1"/>
  <c r="BI851" i="1"/>
  <c r="BE851" i="1"/>
  <c r="BF851" i="1"/>
  <c r="BJ851" i="1"/>
  <c r="BG888" i="1"/>
  <c r="BH888" i="1"/>
  <c r="BK888" i="1"/>
  <c r="BE888" i="1"/>
  <c r="BF888" i="1"/>
  <c r="BI888" i="1"/>
  <c r="BJ888" i="1"/>
  <c r="BD888" i="1"/>
  <c r="BE748" i="1"/>
  <c r="BF748" i="1"/>
  <c r="BI748" i="1"/>
  <c r="BD748" i="1"/>
  <c r="BJ748" i="1"/>
  <c r="BG748" i="1"/>
  <c r="BK748" i="1"/>
  <c r="BH748" i="1"/>
  <c r="BK1002" i="1"/>
  <c r="BD1002" i="1"/>
  <c r="BG1002" i="1"/>
  <c r="BE1002" i="1"/>
  <c r="BF1002" i="1"/>
  <c r="BH1002" i="1"/>
  <c r="BI1002" i="1"/>
  <c r="BJ1002" i="1"/>
  <c r="BE1078" i="1"/>
  <c r="BF1078" i="1"/>
  <c r="BI1078" i="1"/>
  <c r="BG1078" i="1"/>
  <c r="BD1078" i="1"/>
  <c r="BH1078" i="1"/>
  <c r="BJ1078" i="1"/>
  <c r="BK1078" i="1"/>
  <c r="BH1083" i="1"/>
  <c r="BI1083" i="1"/>
  <c r="BD1083" i="1"/>
  <c r="BE1083" i="1"/>
  <c r="BG1083" i="1"/>
  <c r="BF1083" i="1"/>
  <c r="BJ1083" i="1"/>
  <c r="BK1083" i="1"/>
  <c r="BF814" i="1"/>
  <c r="BG814" i="1"/>
  <c r="BJ814" i="1"/>
  <c r="BE814" i="1"/>
  <c r="BH814" i="1"/>
  <c r="BD814" i="1"/>
  <c r="BK814" i="1"/>
  <c r="BI814" i="1"/>
  <c r="BF807" i="1"/>
  <c r="BG807" i="1"/>
  <c r="BJ807" i="1"/>
  <c r="BH807" i="1"/>
  <c r="BI807" i="1"/>
  <c r="BK807" i="1"/>
  <c r="BD807" i="1"/>
  <c r="BE807" i="1"/>
  <c r="BD19" i="1"/>
  <c r="BF19" i="1"/>
  <c r="BH19" i="1"/>
  <c r="BI19" i="1"/>
  <c r="BE19" i="1"/>
  <c r="BG19" i="1"/>
  <c r="BK19" i="1"/>
  <c r="BJ19" i="1"/>
  <c r="BD82" i="1"/>
  <c r="BK82" i="1"/>
  <c r="BE82" i="1"/>
  <c r="BJ82" i="1"/>
  <c r="BG82" i="1"/>
  <c r="BF82" i="1"/>
  <c r="BH82" i="1"/>
  <c r="BI82" i="1"/>
  <c r="BI123" i="1"/>
  <c r="BJ123" i="1"/>
  <c r="BK123" i="1"/>
  <c r="BF123" i="1"/>
  <c r="BD123" i="1"/>
  <c r="BE123" i="1"/>
  <c r="BH123" i="1"/>
  <c r="BG123" i="1"/>
  <c r="BJ197" i="1"/>
  <c r="BK197" i="1"/>
  <c r="BD197" i="1"/>
  <c r="BF197" i="1"/>
  <c r="BE197" i="1"/>
  <c r="BG197" i="1"/>
  <c r="BI197" i="1"/>
  <c r="BH197" i="1"/>
  <c r="BI312" i="1"/>
  <c r="BJ312" i="1"/>
  <c r="BE312" i="1"/>
  <c r="BD312" i="1"/>
  <c r="BH312" i="1"/>
  <c r="BF312" i="1"/>
  <c r="BG312" i="1"/>
  <c r="BK312" i="1"/>
  <c r="BE298" i="1"/>
  <c r="BF298" i="1"/>
  <c r="BG298" i="1"/>
  <c r="BI298" i="1"/>
  <c r="BD298" i="1"/>
  <c r="BK298" i="1"/>
  <c r="BJ298" i="1"/>
  <c r="BH298" i="1"/>
  <c r="BE292" i="1"/>
  <c r="BF292" i="1"/>
  <c r="BG292" i="1"/>
  <c r="BI292" i="1"/>
  <c r="BD292" i="1"/>
  <c r="BH292" i="1"/>
  <c r="BJ292" i="1"/>
  <c r="BK292" i="1"/>
  <c r="BG356" i="1"/>
  <c r="BH356" i="1"/>
  <c r="BK356" i="1"/>
  <c r="BD356" i="1"/>
  <c r="BF356" i="1"/>
  <c r="BE356" i="1"/>
  <c r="BI356" i="1"/>
  <c r="BJ356" i="1"/>
  <c r="BI464" i="1"/>
  <c r="BJ464" i="1"/>
  <c r="BK464" i="1"/>
  <c r="BE464" i="1"/>
  <c r="BG464" i="1"/>
  <c r="BH464" i="1"/>
  <c r="BD464" i="1"/>
  <c r="BF464" i="1"/>
  <c r="BF517" i="1"/>
  <c r="BG517" i="1"/>
  <c r="BJ517" i="1"/>
  <c r="BD517" i="1"/>
  <c r="BI517" i="1"/>
  <c r="BE517" i="1"/>
  <c r="BH517" i="1"/>
  <c r="BK517" i="1"/>
  <c r="BD1063" i="1"/>
  <c r="BE1063" i="1"/>
  <c r="BH1063" i="1"/>
  <c r="BK1063" i="1"/>
  <c r="BF1063" i="1"/>
  <c r="BG1063" i="1"/>
  <c r="BI1063" i="1"/>
  <c r="BJ1063" i="1"/>
  <c r="BJ1081" i="1"/>
  <c r="BK1081" i="1"/>
  <c r="BF1081" i="1"/>
  <c r="BD1081" i="1"/>
  <c r="BE1081" i="1"/>
  <c r="BG1081" i="1"/>
  <c r="BH1081" i="1"/>
  <c r="BI1081" i="1"/>
  <c r="BD1025" i="1"/>
  <c r="BE1025" i="1"/>
  <c r="BH1025" i="1"/>
  <c r="BJ1025" i="1"/>
  <c r="BK1025" i="1"/>
  <c r="BF1025" i="1"/>
  <c r="BG1025" i="1"/>
  <c r="BI1025" i="1"/>
  <c r="BJ1039" i="1"/>
  <c r="BK1039" i="1"/>
  <c r="BF1039" i="1"/>
  <c r="BI1039" i="1"/>
  <c r="BD1039" i="1"/>
  <c r="BE1039" i="1"/>
  <c r="BH1039" i="1"/>
  <c r="BG1039" i="1"/>
  <c r="BF55" i="1"/>
  <c r="BG55" i="1"/>
  <c r="BH55" i="1"/>
  <c r="BJ55" i="1"/>
  <c r="BD55" i="1"/>
  <c r="BI55" i="1"/>
  <c r="BK55" i="1"/>
  <c r="BE55" i="1"/>
  <c r="BD180" i="1"/>
  <c r="BE180" i="1"/>
  <c r="BF180" i="1"/>
  <c r="BH180" i="1"/>
  <c r="BI180" i="1"/>
  <c r="BJ180" i="1"/>
  <c r="BK180" i="1"/>
  <c r="BG180" i="1"/>
  <c r="BH613" i="1"/>
  <c r="BI613" i="1"/>
  <c r="BD613" i="1"/>
  <c r="BK613" i="1"/>
  <c r="BE613" i="1"/>
  <c r="BF613" i="1"/>
  <c r="BG613" i="1"/>
  <c r="BJ613" i="1"/>
  <c r="BD569" i="1"/>
  <c r="BE569" i="1"/>
  <c r="BH569" i="1"/>
  <c r="BG569" i="1"/>
  <c r="BI569" i="1"/>
  <c r="BK569" i="1"/>
  <c r="BF569" i="1"/>
  <c r="BJ569" i="1"/>
  <c r="BD627" i="1"/>
  <c r="BE627" i="1"/>
  <c r="BH627" i="1"/>
  <c r="BG627" i="1"/>
  <c r="BF627" i="1"/>
  <c r="BI627" i="1"/>
  <c r="BJ627" i="1"/>
  <c r="BK627" i="1"/>
  <c r="BH677" i="1"/>
  <c r="BI677" i="1"/>
  <c r="BD677" i="1"/>
  <c r="BF677" i="1"/>
  <c r="BJ677" i="1"/>
  <c r="BK677" i="1"/>
  <c r="BE677" i="1"/>
  <c r="BG677" i="1"/>
  <c r="BG973" i="1"/>
  <c r="BH973" i="1"/>
  <c r="BK973" i="1"/>
  <c r="BI973" i="1"/>
  <c r="BJ973" i="1"/>
  <c r="BD973" i="1"/>
  <c r="BE973" i="1"/>
  <c r="BF973" i="1"/>
  <c r="BG659" i="1"/>
  <c r="BH659" i="1"/>
  <c r="BK659" i="1"/>
  <c r="BF659" i="1"/>
  <c r="BI659" i="1"/>
  <c r="BE659" i="1"/>
  <c r="BJ659" i="1"/>
  <c r="BD659" i="1"/>
  <c r="BK20" i="1"/>
  <c r="BE20" i="1"/>
  <c r="BG20" i="1"/>
  <c r="BH20" i="1"/>
  <c r="BD20" i="1"/>
  <c r="BI20" i="1"/>
  <c r="BF20" i="1"/>
  <c r="BJ20" i="1"/>
  <c r="BH69" i="1"/>
  <c r="BI69" i="1"/>
  <c r="BD69" i="1"/>
  <c r="BF69" i="1"/>
  <c r="BJ69" i="1"/>
  <c r="BK69" i="1"/>
  <c r="BG69" i="1"/>
  <c r="BE69" i="1"/>
  <c r="BE306" i="1"/>
  <c r="BG306" i="1"/>
  <c r="BI306" i="1"/>
  <c r="BF306" i="1"/>
  <c r="BJ306" i="1"/>
  <c r="BK306" i="1"/>
  <c r="BD306" i="1"/>
  <c r="BH306" i="1"/>
  <c r="BG496" i="1"/>
  <c r="BH496" i="1"/>
  <c r="BI496" i="1"/>
  <c r="BK496" i="1"/>
  <c r="BD496" i="1"/>
  <c r="BE496" i="1"/>
  <c r="BJ496" i="1"/>
  <c r="BF496" i="1"/>
  <c r="BI592" i="1"/>
  <c r="BJ592" i="1"/>
  <c r="BE592" i="1"/>
  <c r="BH592" i="1"/>
  <c r="BK592" i="1"/>
  <c r="BD592" i="1"/>
  <c r="BF592" i="1"/>
  <c r="BG592" i="1"/>
  <c r="BD1001" i="1"/>
  <c r="BE1001" i="1"/>
  <c r="BH1001" i="1"/>
  <c r="BJ1001" i="1"/>
  <c r="BK1001" i="1"/>
  <c r="BF1001" i="1"/>
  <c r="BG1001" i="1"/>
  <c r="BI1001" i="1"/>
  <c r="BH1041" i="1"/>
  <c r="BI1041" i="1"/>
  <c r="BD1041" i="1"/>
  <c r="BF1041" i="1"/>
  <c r="BE1041" i="1"/>
  <c r="BG1041" i="1"/>
  <c r="BJ1041" i="1"/>
  <c r="BK1041" i="1"/>
  <c r="BK99" i="1"/>
  <c r="BE99" i="1"/>
  <c r="BD99" i="1"/>
  <c r="BF99" i="1"/>
  <c r="BI99" i="1"/>
  <c r="BH99" i="1"/>
  <c r="BG99" i="1"/>
  <c r="BJ99" i="1"/>
  <c r="BK181" i="1"/>
  <c r="BD181" i="1"/>
  <c r="BE181" i="1"/>
  <c r="BG181" i="1"/>
  <c r="BF181" i="1"/>
  <c r="BH181" i="1"/>
  <c r="BI181" i="1"/>
  <c r="BJ181" i="1"/>
  <c r="BI183" i="1"/>
  <c r="BJ183" i="1"/>
  <c r="BK183" i="1"/>
  <c r="BE183" i="1"/>
  <c r="BD183" i="1"/>
  <c r="BG183" i="1"/>
  <c r="BF183" i="1"/>
  <c r="BH183" i="1"/>
  <c r="BJ359" i="1"/>
  <c r="BK359" i="1"/>
  <c r="BF359" i="1"/>
  <c r="BG359" i="1"/>
  <c r="BH359" i="1"/>
  <c r="BI359" i="1"/>
  <c r="BD359" i="1"/>
  <c r="BE359" i="1"/>
  <c r="BI527" i="1"/>
  <c r="BJ527" i="1"/>
  <c r="BE527" i="1"/>
  <c r="BK527" i="1"/>
  <c r="BD527" i="1"/>
  <c r="BF527" i="1"/>
  <c r="BG527" i="1"/>
  <c r="BH527" i="1"/>
  <c r="BE547" i="1"/>
  <c r="BF547" i="1"/>
  <c r="BI547" i="1"/>
  <c r="BH547" i="1"/>
  <c r="BG547" i="1"/>
  <c r="BD547" i="1"/>
  <c r="BJ547" i="1"/>
  <c r="BK547" i="1"/>
  <c r="BJ591" i="1"/>
  <c r="BK591" i="1"/>
  <c r="BF591" i="1"/>
  <c r="BG591" i="1"/>
  <c r="BH591" i="1"/>
  <c r="BD591" i="1"/>
  <c r="BE591" i="1"/>
  <c r="BI591" i="1"/>
  <c r="BI665" i="1"/>
  <c r="BJ665" i="1"/>
  <c r="BE665" i="1"/>
  <c r="BK665" i="1"/>
  <c r="BD665" i="1"/>
  <c r="BH665" i="1"/>
  <c r="BG665" i="1"/>
  <c r="BF665" i="1"/>
  <c r="BF673" i="1"/>
  <c r="BG673" i="1"/>
  <c r="BJ673" i="1"/>
  <c r="BH673" i="1"/>
  <c r="BI673" i="1"/>
  <c r="BK673" i="1"/>
  <c r="BD673" i="1"/>
  <c r="BE673" i="1"/>
  <c r="BE822" i="1"/>
  <c r="BF822" i="1"/>
  <c r="BI822" i="1"/>
  <c r="BG822" i="1"/>
  <c r="BD822" i="1"/>
  <c r="BH822" i="1"/>
  <c r="BJ822" i="1"/>
  <c r="BK822" i="1"/>
  <c r="BH860" i="1"/>
  <c r="BI860" i="1"/>
  <c r="BD860" i="1"/>
  <c r="BF860" i="1"/>
  <c r="BE860" i="1"/>
  <c r="BG860" i="1"/>
  <c r="BJ860" i="1"/>
  <c r="BK860" i="1"/>
  <c r="BK697" i="1"/>
  <c r="BD697" i="1"/>
  <c r="BG697" i="1"/>
  <c r="BE697" i="1"/>
  <c r="BJ697" i="1"/>
  <c r="BH697" i="1"/>
  <c r="BI697" i="1"/>
  <c r="BF697" i="1"/>
  <c r="BF917" i="1"/>
  <c r="BG917" i="1"/>
  <c r="BJ917" i="1"/>
  <c r="BI917" i="1"/>
  <c r="BK917" i="1"/>
  <c r="BD917" i="1"/>
  <c r="BE917" i="1"/>
  <c r="BH917" i="1"/>
  <c r="BI1052" i="1"/>
  <c r="BJ1052" i="1"/>
  <c r="BE1052" i="1"/>
  <c r="BF1052" i="1"/>
  <c r="BD1052" i="1"/>
  <c r="BG1052" i="1"/>
  <c r="BH1052" i="1"/>
  <c r="BK1052" i="1"/>
  <c r="BG1006" i="1"/>
  <c r="BH1006" i="1"/>
  <c r="BK1006" i="1"/>
  <c r="BJ1006" i="1"/>
  <c r="BD1006" i="1"/>
  <c r="BE1006" i="1"/>
  <c r="BF1006" i="1"/>
  <c r="BI1006" i="1"/>
  <c r="BE156" i="1"/>
  <c r="BF156" i="1"/>
  <c r="BG156" i="1"/>
  <c r="BI156" i="1"/>
  <c r="BJ156" i="1"/>
  <c r="BK156" i="1"/>
  <c r="BH156" i="1"/>
  <c r="BD156" i="1"/>
  <c r="BE787" i="1"/>
  <c r="BF787" i="1"/>
  <c r="BI787" i="1"/>
  <c r="BK787" i="1"/>
  <c r="BD787" i="1"/>
  <c r="BG787" i="1"/>
  <c r="BH787" i="1"/>
  <c r="BJ787" i="1"/>
  <c r="BF1069" i="1"/>
  <c r="BG1069" i="1"/>
  <c r="BJ1069" i="1"/>
  <c r="BH1069" i="1"/>
  <c r="BI1069" i="1"/>
  <c r="BK1069" i="1"/>
  <c r="BD1069" i="1"/>
  <c r="BE1069" i="1"/>
  <c r="BE119" i="1"/>
  <c r="BF119" i="1"/>
  <c r="BG119" i="1"/>
  <c r="BJ119" i="1"/>
  <c r="BK119" i="1"/>
  <c r="BI119" i="1"/>
  <c r="BD119" i="1"/>
  <c r="BH119" i="1"/>
  <c r="BF201" i="1"/>
  <c r="BG201" i="1"/>
  <c r="BH201" i="1"/>
  <c r="BJ201" i="1"/>
  <c r="BD201" i="1"/>
  <c r="BE201" i="1"/>
  <c r="BK201" i="1"/>
  <c r="BI201" i="1"/>
  <c r="BD540" i="1"/>
  <c r="BE540" i="1"/>
  <c r="BH540" i="1"/>
  <c r="BJ540" i="1"/>
  <c r="BK540" i="1"/>
  <c r="BF540" i="1"/>
  <c r="BG540" i="1"/>
  <c r="BI540" i="1"/>
  <c r="BG580" i="1"/>
  <c r="BH580" i="1"/>
  <c r="BK580" i="1"/>
  <c r="BJ580" i="1"/>
  <c r="BD580" i="1"/>
  <c r="BE580" i="1"/>
  <c r="BF580" i="1"/>
  <c r="BI580" i="1"/>
  <c r="BD621" i="1"/>
  <c r="BE621" i="1"/>
  <c r="BH621" i="1"/>
  <c r="BG621" i="1"/>
  <c r="BI621" i="1"/>
  <c r="BF621" i="1"/>
  <c r="BJ621" i="1"/>
  <c r="BK621" i="1"/>
  <c r="BK622" i="1"/>
  <c r="BD622" i="1"/>
  <c r="BG622" i="1"/>
  <c r="BH622" i="1"/>
  <c r="BF622" i="1"/>
  <c r="BJ622" i="1"/>
  <c r="BE622" i="1"/>
  <c r="BI622" i="1"/>
  <c r="BK300" i="1"/>
  <c r="BD300" i="1"/>
  <c r="BE300" i="1"/>
  <c r="BG300" i="1"/>
  <c r="BI300" i="1"/>
  <c r="BJ300" i="1"/>
  <c r="BH300" i="1"/>
  <c r="BF300" i="1"/>
  <c r="BI879" i="1"/>
  <c r="BJ879" i="1"/>
  <c r="BE879" i="1"/>
  <c r="BF879" i="1"/>
  <c r="BD879" i="1"/>
  <c r="BG879" i="1"/>
  <c r="BH879" i="1"/>
  <c r="BK879" i="1"/>
  <c r="BF1089" i="1"/>
  <c r="BE1089" i="1"/>
  <c r="BH1089" i="1"/>
  <c r="BG1089" i="1"/>
  <c r="BI1089" i="1"/>
  <c r="BJ1089" i="1"/>
  <c r="BK1089" i="1"/>
  <c r="BD1089" i="1"/>
  <c r="BG1061" i="1"/>
  <c r="BH1061" i="1"/>
  <c r="BK1061" i="1"/>
  <c r="BI1061" i="1"/>
  <c r="BJ1061" i="1"/>
  <c r="BD1061" i="1"/>
  <c r="BE1061" i="1"/>
  <c r="BF1061" i="1"/>
  <c r="BH1029" i="1"/>
  <c r="BI1029" i="1"/>
  <c r="BD1029" i="1"/>
  <c r="BE1029" i="1"/>
  <c r="BF1029" i="1"/>
  <c r="BG1029" i="1"/>
  <c r="BJ1029" i="1"/>
  <c r="BK1029" i="1"/>
  <c r="BE72" i="1"/>
  <c r="BF72" i="1"/>
  <c r="BG72" i="1"/>
  <c r="BI72" i="1"/>
  <c r="BD72" i="1"/>
  <c r="BK72" i="1"/>
  <c r="BJ72" i="1"/>
  <c r="BH72" i="1"/>
  <c r="BG275" i="1"/>
  <c r="BH275" i="1"/>
  <c r="BI275" i="1"/>
  <c r="BK275" i="1"/>
  <c r="BE275" i="1"/>
  <c r="BJ275" i="1"/>
  <c r="BD275" i="1"/>
  <c r="BF275" i="1"/>
  <c r="BD325" i="1"/>
  <c r="BE325" i="1"/>
  <c r="BH325" i="1"/>
  <c r="BG325" i="1"/>
  <c r="BF325" i="1"/>
  <c r="BJ325" i="1"/>
  <c r="BI325" i="1"/>
  <c r="BK325" i="1"/>
  <c r="BH473" i="1"/>
  <c r="BI473" i="1"/>
  <c r="BJ473" i="1"/>
  <c r="BD473" i="1"/>
  <c r="BF473" i="1"/>
  <c r="BE473" i="1"/>
  <c r="BG473" i="1"/>
  <c r="BK473" i="1"/>
  <c r="BG489" i="1"/>
  <c r="BH489" i="1"/>
  <c r="BI489" i="1"/>
  <c r="BK489" i="1"/>
  <c r="BD489" i="1"/>
  <c r="BE489" i="1"/>
  <c r="BF489" i="1"/>
  <c r="BJ489" i="1"/>
  <c r="BJ76" i="1"/>
  <c r="BD76" i="1"/>
  <c r="BF76" i="1"/>
  <c r="BE76" i="1"/>
  <c r="BG76" i="1"/>
  <c r="BH76" i="1"/>
  <c r="BI76" i="1"/>
  <c r="BK76" i="1"/>
  <c r="AS107" i="1"/>
  <c r="AV107" i="1"/>
  <c r="AW107" i="1"/>
  <c r="BI328" i="1"/>
  <c r="BJ328" i="1"/>
  <c r="BE328" i="1"/>
  <c r="BK328" i="1"/>
  <c r="BD328" i="1"/>
  <c r="BF328" i="1"/>
  <c r="BG328" i="1"/>
  <c r="BH328" i="1"/>
  <c r="BG282" i="1"/>
  <c r="BH282" i="1"/>
  <c r="BI282" i="1"/>
  <c r="BK282" i="1"/>
  <c r="BF282" i="1"/>
  <c r="BD282" i="1"/>
  <c r="BE282" i="1"/>
  <c r="BJ282" i="1"/>
  <c r="BG314" i="1"/>
  <c r="BH314" i="1"/>
  <c r="BK314" i="1"/>
  <c r="BE314" i="1"/>
  <c r="BF314" i="1"/>
  <c r="BI314" i="1"/>
  <c r="BJ314" i="1"/>
  <c r="BD314" i="1"/>
  <c r="BK318" i="1"/>
  <c r="BD318" i="1"/>
  <c r="BG318" i="1"/>
  <c r="BF318" i="1"/>
  <c r="BH318" i="1"/>
  <c r="BI318" i="1"/>
  <c r="BJ318" i="1"/>
  <c r="BE318" i="1"/>
  <c r="BG482" i="1"/>
  <c r="BH482" i="1"/>
  <c r="BI482" i="1"/>
  <c r="BK482" i="1"/>
  <c r="BD482" i="1"/>
  <c r="BJ482" i="1"/>
  <c r="BE482" i="1"/>
  <c r="BF482" i="1"/>
  <c r="BH573" i="1"/>
  <c r="BI573" i="1"/>
  <c r="BD573" i="1"/>
  <c r="BF573" i="1"/>
  <c r="BJ573" i="1"/>
  <c r="BG573" i="1"/>
  <c r="BK573" i="1"/>
  <c r="BE573" i="1"/>
  <c r="BF1007" i="1"/>
  <c r="BG1007" i="1"/>
  <c r="BJ1007" i="1"/>
  <c r="BE1007" i="1"/>
  <c r="BK1007" i="1"/>
  <c r="BH1007" i="1"/>
  <c r="BI1007" i="1"/>
  <c r="BD1007" i="1"/>
  <c r="BJ1019" i="1"/>
  <c r="BK1019" i="1"/>
  <c r="BF1019" i="1"/>
  <c r="BD1019" i="1"/>
  <c r="BE1019" i="1"/>
  <c r="BG1019" i="1"/>
  <c r="BH1019" i="1"/>
  <c r="BI1019" i="1"/>
  <c r="BG193" i="1"/>
  <c r="BH193" i="1"/>
  <c r="BI193" i="1"/>
  <c r="BK193" i="1"/>
  <c r="BD193" i="1"/>
  <c r="BF193" i="1"/>
  <c r="BE193" i="1"/>
  <c r="BJ193" i="1"/>
  <c r="BD140" i="1"/>
  <c r="BE140" i="1"/>
  <c r="BH140" i="1"/>
  <c r="BI140" i="1"/>
  <c r="BJ140" i="1"/>
  <c r="BK140" i="1"/>
  <c r="BF140" i="1"/>
  <c r="BG140" i="1"/>
  <c r="BI255" i="1"/>
  <c r="BJ255" i="1"/>
  <c r="BK255" i="1"/>
  <c r="BE255" i="1"/>
  <c r="BG255" i="1"/>
  <c r="BH255" i="1"/>
  <c r="BD255" i="1"/>
  <c r="BF255" i="1"/>
  <c r="BK253" i="1"/>
  <c r="BD253" i="1"/>
  <c r="BE253" i="1"/>
  <c r="BG253" i="1"/>
  <c r="BF253" i="1"/>
  <c r="BH253" i="1"/>
  <c r="BI253" i="1"/>
  <c r="BJ253" i="1"/>
  <c r="BF155" i="1"/>
  <c r="BG155" i="1"/>
  <c r="BH155" i="1"/>
  <c r="BJ155" i="1"/>
  <c r="BK155" i="1"/>
  <c r="BD155" i="1"/>
  <c r="BE155" i="1"/>
  <c r="BI155" i="1"/>
  <c r="BI427" i="1"/>
  <c r="BJ427" i="1"/>
  <c r="BK427" i="1"/>
  <c r="BE427" i="1"/>
  <c r="BG427" i="1"/>
  <c r="BH427" i="1"/>
  <c r="BD427" i="1"/>
  <c r="BF427" i="1"/>
  <c r="BJ301" i="1"/>
  <c r="BK301" i="1"/>
  <c r="BD301" i="1"/>
  <c r="BF301" i="1"/>
  <c r="BG301" i="1"/>
  <c r="BH301" i="1"/>
  <c r="BE301" i="1"/>
  <c r="BI301" i="1"/>
  <c r="BI374" i="1"/>
  <c r="BJ374" i="1"/>
  <c r="BE374" i="1"/>
  <c r="BF374" i="1"/>
  <c r="BG374" i="1"/>
  <c r="BH374" i="1"/>
  <c r="BD374" i="1"/>
  <c r="BK374" i="1"/>
  <c r="BJ507" i="1"/>
  <c r="BK507" i="1"/>
  <c r="BD507" i="1"/>
  <c r="BF507" i="1"/>
  <c r="BI507" i="1"/>
  <c r="BE507" i="1"/>
  <c r="BG507" i="1"/>
  <c r="BH507" i="1"/>
  <c r="BH347" i="1"/>
  <c r="BI347" i="1"/>
  <c r="BD347" i="1"/>
  <c r="BK347" i="1"/>
  <c r="BE347" i="1"/>
  <c r="BG347" i="1"/>
  <c r="BF347" i="1"/>
  <c r="BJ347" i="1"/>
  <c r="BE531" i="1"/>
  <c r="BF531" i="1"/>
  <c r="BI531" i="1"/>
  <c r="BD531" i="1"/>
  <c r="BG531" i="1"/>
  <c r="BK531" i="1"/>
  <c r="BJ531" i="1"/>
  <c r="BH531" i="1"/>
  <c r="BJ563" i="1"/>
  <c r="BK563" i="1"/>
  <c r="BF563" i="1"/>
  <c r="BH563" i="1"/>
  <c r="BI563" i="1"/>
  <c r="BG563" i="1"/>
  <c r="BE563" i="1"/>
  <c r="BD563" i="1"/>
  <c r="BF437" i="1"/>
  <c r="BG437" i="1"/>
  <c r="BH437" i="1"/>
  <c r="BJ437" i="1"/>
  <c r="BD437" i="1"/>
  <c r="BK437" i="1"/>
  <c r="BE437" i="1"/>
  <c r="BI437" i="1"/>
  <c r="BH685" i="1"/>
  <c r="BD685" i="1"/>
  <c r="BK685" i="1"/>
  <c r="BF685" i="1"/>
  <c r="BE685" i="1"/>
  <c r="BG685" i="1"/>
  <c r="BI685" i="1"/>
  <c r="BJ685" i="1"/>
  <c r="BD897" i="1"/>
  <c r="BE897" i="1"/>
  <c r="BH897" i="1"/>
  <c r="BG897" i="1"/>
  <c r="BI897" i="1"/>
  <c r="BF897" i="1"/>
  <c r="BJ897" i="1"/>
  <c r="BK897" i="1"/>
  <c r="BK513" i="1"/>
  <c r="BD513" i="1"/>
  <c r="BG513" i="1"/>
  <c r="BH513" i="1"/>
  <c r="BF513" i="1"/>
  <c r="BI513" i="1"/>
  <c r="BE513" i="1"/>
  <c r="BJ513" i="1"/>
  <c r="BJ637" i="1"/>
  <c r="BK637" i="1"/>
  <c r="BF637" i="1"/>
  <c r="BD637" i="1"/>
  <c r="BH637" i="1"/>
  <c r="BE637" i="1"/>
  <c r="BG637" i="1"/>
  <c r="BI637" i="1"/>
  <c r="BG998" i="1"/>
  <c r="BH998" i="1"/>
  <c r="BK998" i="1"/>
  <c r="BJ998" i="1"/>
  <c r="BD998" i="1"/>
  <c r="BE998" i="1"/>
  <c r="BI998" i="1"/>
  <c r="BF998" i="1"/>
  <c r="BH274" i="1"/>
  <c r="BI274" i="1"/>
  <c r="BJ274" i="1"/>
  <c r="BD274" i="1"/>
  <c r="BG274" i="1"/>
  <c r="BE274" i="1"/>
  <c r="BF274" i="1"/>
  <c r="BK274" i="1"/>
  <c r="BE843" i="1"/>
  <c r="BF843" i="1"/>
  <c r="BI843" i="1"/>
  <c r="BJ843" i="1"/>
  <c r="BK843" i="1"/>
  <c r="BD843" i="1"/>
  <c r="BG843" i="1"/>
  <c r="BH843" i="1"/>
  <c r="BD108" i="1"/>
  <c r="BK108" i="1"/>
  <c r="BE108" i="1"/>
  <c r="BH108" i="1"/>
  <c r="BG108" i="1"/>
  <c r="BF108" i="1"/>
  <c r="BI108" i="1"/>
  <c r="BJ108" i="1"/>
  <c r="BJ142" i="1"/>
  <c r="BK142" i="1"/>
  <c r="BD142" i="1"/>
  <c r="BE142" i="1"/>
  <c r="BF142" i="1"/>
  <c r="BH142" i="1"/>
  <c r="BG142" i="1"/>
  <c r="BI142" i="1"/>
  <c r="BE370" i="1"/>
  <c r="BF370" i="1"/>
  <c r="BI370" i="1"/>
  <c r="BG370" i="1"/>
  <c r="BH370" i="1"/>
  <c r="BJ370" i="1"/>
  <c r="BK370" i="1"/>
  <c r="BD370" i="1"/>
  <c r="BH593" i="1"/>
  <c r="BI593" i="1"/>
  <c r="BD593" i="1"/>
  <c r="BE593" i="1"/>
  <c r="BF593" i="1"/>
  <c r="BK593" i="1"/>
  <c r="BG593" i="1"/>
  <c r="BJ593" i="1"/>
  <c r="BJ943" i="1"/>
  <c r="BK943" i="1"/>
  <c r="BF943" i="1"/>
  <c r="BH943" i="1"/>
  <c r="BI943" i="1"/>
  <c r="BD943" i="1"/>
  <c r="BE943" i="1"/>
  <c r="BG943" i="1"/>
  <c r="BK891" i="1"/>
  <c r="BD891" i="1"/>
  <c r="BG891" i="1"/>
  <c r="BE891" i="1"/>
  <c r="BI891" i="1"/>
  <c r="BJ891" i="1"/>
  <c r="BF891" i="1"/>
  <c r="BH891" i="1"/>
  <c r="BF17" i="1"/>
  <c r="BH17" i="1"/>
  <c r="BJ17" i="1"/>
  <c r="BK17" i="1"/>
  <c r="BE17" i="1"/>
  <c r="BG17" i="1"/>
  <c r="BI17" i="1"/>
  <c r="BD17" i="1"/>
  <c r="BJ759" i="1"/>
  <c r="BK759" i="1"/>
  <c r="BF759" i="1"/>
  <c r="BG759" i="1"/>
  <c r="BD759" i="1"/>
  <c r="BE759" i="1"/>
  <c r="BH759" i="1"/>
  <c r="BI759" i="1"/>
  <c r="BD1071" i="1"/>
  <c r="BE1071" i="1"/>
  <c r="BH1071" i="1"/>
  <c r="BK1071" i="1"/>
  <c r="BF1071" i="1"/>
  <c r="BG1071" i="1"/>
  <c r="BJ1071" i="1"/>
  <c r="BI1071" i="1"/>
  <c r="BH1005" i="1"/>
  <c r="BI1005" i="1"/>
  <c r="BD1005" i="1"/>
  <c r="BG1005" i="1"/>
  <c r="BE1005" i="1"/>
  <c r="BF1005" i="1"/>
  <c r="BJ1005" i="1"/>
  <c r="BK1005" i="1"/>
  <c r="BD1049" i="1"/>
  <c r="BE1049" i="1"/>
  <c r="BH1049" i="1"/>
  <c r="BF1049" i="1"/>
  <c r="BG1049" i="1"/>
  <c r="BI1049" i="1"/>
  <c r="BJ1049" i="1"/>
  <c r="BK1049" i="1"/>
  <c r="BJ122" i="1"/>
  <c r="BK122" i="1"/>
  <c r="BD122" i="1"/>
  <c r="BG122" i="1"/>
  <c r="BE122" i="1"/>
  <c r="BF122" i="1"/>
  <c r="BH122" i="1"/>
  <c r="BI122" i="1"/>
  <c r="BI578" i="1"/>
  <c r="BJ578" i="1"/>
  <c r="BE578" i="1"/>
  <c r="BG578" i="1"/>
  <c r="BH578" i="1"/>
  <c r="BK578" i="1"/>
  <c r="BF578" i="1"/>
  <c r="BD578" i="1"/>
  <c r="BF422" i="1"/>
  <c r="BG422" i="1"/>
  <c r="BH422" i="1"/>
  <c r="BJ422" i="1"/>
  <c r="BD422" i="1"/>
  <c r="BK422" i="1"/>
  <c r="BI422" i="1"/>
  <c r="BE422" i="1"/>
  <c r="BK803" i="1"/>
  <c r="BD803" i="1"/>
  <c r="BG803" i="1"/>
  <c r="BI803" i="1"/>
  <c r="BJ803" i="1"/>
  <c r="BE803" i="1"/>
  <c r="BF803" i="1"/>
  <c r="BH803" i="1"/>
  <c r="BE993" i="1"/>
  <c r="BF993" i="1"/>
  <c r="BI993" i="1"/>
  <c r="BK993" i="1"/>
  <c r="BD993" i="1"/>
  <c r="BG993" i="1"/>
  <c r="BH993" i="1"/>
  <c r="BJ993" i="1"/>
  <c r="BI77" i="1"/>
  <c r="BE77" i="1"/>
  <c r="BG77" i="1"/>
  <c r="BH77" i="1"/>
  <c r="BD77" i="1"/>
  <c r="BK77" i="1"/>
  <c r="BF77" i="1"/>
  <c r="BJ77" i="1"/>
  <c r="BG79" i="1"/>
  <c r="BH79" i="1"/>
  <c r="BJ79" i="1"/>
  <c r="BD79" i="1"/>
  <c r="BE79" i="1"/>
  <c r="BK79" i="1"/>
  <c r="BI79" i="1"/>
  <c r="BF79" i="1"/>
  <c r="BE209" i="1"/>
  <c r="BF209" i="1"/>
  <c r="BG209" i="1"/>
  <c r="BI209" i="1"/>
  <c r="BD209" i="1"/>
  <c r="BJ209" i="1"/>
  <c r="BH209" i="1"/>
  <c r="BK209" i="1"/>
  <c r="BG296" i="1"/>
  <c r="BH296" i="1"/>
  <c r="BI296" i="1"/>
  <c r="BK296" i="1"/>
  <c r="BF296" i="1"/>
  <c r="BJ296" i="1"/>
  <c r="BE296" i="1"/>
  <c r="BD296" i="1"/>
  <c r="BG342" i="1"/>
  <c r="BH342" i="1"/>
  <c r="BK342" i="1"/>
  <c r="BE342" i="1"/>
  <c r="BD342" i="1"/>
  <c r="BF342" i="1"/>
  <c r="BI342" i="1"/>
  <c r="BJ342" i="1"/>
  <c r="BI334" i="1"/>
  <c r="BJ334" i="1"/>
  <c r="BE334" i="1"/>
  <c r="BF334" i="1"/>
  <c r="BG334" i="1"/>
  <c r="BH334" i="1"/>
  <c r="BK334" i="1"/>
  <c r="BD334" i="1"/>
  <c r="BE476" i="1"/>
  <c r="BF476" i="1"/>
  <c r="BG476" i="1"/>
  <c r="BI476" i="1"/>
  <c r="BJ476" i="1"/>
  <c r="BK476" i="1"/>
  <c r="BD476" i="1"/>
  <c r="BH476" i="1"/>
  <c r="BK462" i="1"/>
  <c r="BD462" i="1"/>
  <c r="BE462" i="1"/>
  <c r="BG462" i="1"/>
  <c r="BF462" i="1"/>
  <c r="BI462" i="1"/>
  <c r="BJ462" i="1"/>
  <c r="BH462" i="1"/>
  <c r="BK583" i="1"/>
  <c r="BD583" i="1"/>
  <c r="BG583" i="1"/>
  <c r="BH583" i="1"/>
  <c r="BI583" i="1"/>
  <c r="BE583" i="1"/>
  <c r="BF583" i="1"/>
  <c r="BJ583" i="1"/>
  <c r="BI557" i="1"/>
  <c r="BJ557" i="1"/>
  <c r="BE557" i="1"/>
  <c r="BG557" i="1"/>
  <c r="BH557" i="1"/>
  <c r="BK557" i="1"/>
  <c r="BF557" i="1"/>
  <c r="BD557" i="1"/>
  <c r="BK795" i="1"/>
  <c r="BD795" i="1"/>
  <c r="BG795" i="1"/>
  <c r="BI795" i="1"/>
  <c r="BJ795" i="1"/>
  <c r="BH795" i="1"/>
  <c r="BF795" i="1"/>
  <c r="BE795" i="1"/>
  <c r="BD857" i="1"/>
  <c r="BE857" i="1"/>
  <c r="BH857" i="1"/>
  <c r="BF857" i="1"/>
  <c r="BJ857" i="1"/>
  <c r="BG857" i="1"/>
  <c r="BI857" i="1"/>
  <c r="BK857" i="1"/>
  <c r="BI797" i="1"/>
  <c r="BJ797" i="1"/>
  <c r="BE797" i="1"/>
  <c r="BF797" i="1"/>
  <c r="BD797" i="1"/>
  <c r="BG797" i="1"/>
  <c r="BH797" i="1"/>
  <c r="BK797" i="1"/>
  <c r="BF1085" i="1"/>
  <c r="BG1085" i="1"/>
  <c r="BJ1085" i="1"/>
  <c r="BH1085" i="1"/>
  <c r="BK1085" i="1"/>
  <c r="BI1085" i="1"/>
  <c r="BD1085" i="1"/>
  <c r="BE1085" i="1"/>
  <c r="BD1009" i="1"/>
  <c r="BE1009" i="1"/>
  <c r="BH1009" i="1"/>
  <c r="BJ1009" i="1"/>
  <c r="BK1009" i="1"/>
  <c r="BF1009" i="1"/>
  <c r="BG1009" i="1"/>
  <c r="BI1009" i="1"/>
  <c r="BI68" i="1"/>
  <c r="BJ68" i="1"/>
  <c r="BK68" i="1"/>
  <c r="BE68" i="1"/>
  <c r="BH68" i="1"/>
  <c r="BD68" i="1"/>
  <c r="BF68" i="1"/>
  <c r="BG68" i="1"/>
  <c r="BK141" i="1"/>
  <c r="BD141" i="1"/>
  <c r="BJ141" i="1"/>
  <c r="BF141" i="1"/>
  <c r="BI141" i="1"/>
  <c r="BE141" i="1"/>
  <c r="BG141" i="1"/>
  <c r="BH141" i="1"/>
  <c r="BE164" i="1"/>
  <c r="BF164" i="1"/>
  <c r="BG164" i="1"/>
  <c r="BI164" i="1"/>
  <c r="BD164" i="1"/>
  <c r="BJ164" i="1"/>
  <c r="BH164" i="1"/>
  <c r="BK164" i="1"/>
  <c r="BF297" i="1"/>
  <c r="BG297" i="1"/>
  <c r="BH297" i="1"/>
  <c r="BJ297" i="1"/>
  <c r="BE297" i="1"/>
  <c r="BD297" i="1"/>
  <c r="BI297" i="1"/>
  <c r="BK297" i="1"/>
  <c r="BJ319" i="1"/>
  <c r="BK319" i="1"/>
  <c r="BF319" i="1"/>
  <c r="BG319" i="1"/>
  <c r="BH319" i="1"/>
  <c r="BE319" i="1"/>
  <c r="BI319" i="1"/>
  <c r="BD319" i="1"/>
  <c r="BG348" i="1"/>
  <c r="BH348" i="1"/>
  <c r="BK348" i="1"/>
  <c r="BE348" i="1"/>
  <c r="BF348" i="1"/>
  <c r="BI348" i="1"/>
  <c r="BJ348" i="1"/>
  <c r="BD348" i="1"/>
  <c r="BG405" i="1"/>
  <c r="BE405" i="1"/>
  <c r="BF405" i="1"/>
  <c r="BH405" i="1"/>
  <c r="BJ405" i="1"/>
  <c r="BK405" i="1"/>
  <c r="BD405" i="1"/>
  <c r="BI405" i="1"/>
  <c r="BE438" i="1"/>
  <c r="BF438" i="1"/>
  <c r="BG438" i="1"/>
  <c r="BI438" i="1"/>
  <c r="BJ438" i="1"/>
  <c r="BD438" i="1"/>
  <c r="BK438" i="1"/>
  <c r="BH438" i="1"/>
  <c r="BD876" i="1"/>
  <c r="BE876" i="1"/>
  <c r="BH876" i="1"/>
  <c r="BI876" i="1"/>
  <c r="BG876" i="1"/>
  <c r="BK876" i="1"/>
  <c r="BJ876" i="1"/>
  <c r="BF876" i="1"/>
  <c r="BD788" i="1"/>
  <c r="BE788" i="1"/>
  <c r="BH788" i="1"/>
  <c r="BG788" i="1"/>
  <c r="BI788" i="1"/>
  <c r="BJ788" i="1"/>
  <c r="BF788" i="1"/>
  <c r="BK788" i="1"/>
  <c r="BG653" i="1"/>
  <c r="BH653" i="1"/>
  <c r="BK653" i="1"/>
  <c r="BF653" i="1"/>
  <c r="BI653" i="1"/>
  <c r="BD653" i="1"/>
  <c r="BE653" i="1"/>
  <c r="BJ653" i="1"/>
  <c r="BF679" i="1"/>
  <c r="BG679" i="1"/>
  <c r="BJ679" i="1"/>
  <c r="BD679" i="1"/>
  <c r="BI679" i="1"/>
  <c r="BE679" i="1"/>
  <c r="BK679" i="1"/>
  <c r="BH679" i="1"/>
  <c r="BI899" i="1"/>
  <c r="BJ899" i="1"/>
  <c r="BE899" i="1"/>
  <c r="BG899" i="1"/>
  <c r="BH899" i="1"/>
  <c r="BD899" i="1"/>
  <c r="BK899" i="1"/>
  <c r="BF899" i="1"/>
  <c r="BE961" i="1"/>
  <c r="BF961" i="1"/>
  <c r="BI961" i="1"/>
  <c r="BG961" i="1"/>
  <c r="BJ961" i="1"/>
  <c r="BH961" i="1"/>
  <c r="BK961" i="1"/>
  <c r="BD961" i="1"/>
  <c r="BI939" i="1"/>
  <c r="BJ939" i="1"/>
  <c r="BE939" i="1"/>
  <c r="BD939" i="1"/>
  <c r="BF939" i="1"/>
  <c r="BK939" i="1"/>
  <c r="BH939" i="1"/>
  <c r="BG939" i="1"/>
  <c r="BG1022" i="1"/>
  <c r="BH1022" i="1"/>
  <c r="BK1022" i="1"/>
  <c r="BJ1022" i="1"/>
  <c r="BD1022" i="1"/>
  <c r="BE1022" i="1"/>
  <c r="BF1022" i="1"/>
  <c r="BI1022" i="1"/>
  <c r="BF927" i="1"/>
  <c r="BG927" i="1"/>
  <c r="BJ927" i="1"/>
  <c r="BD927" i="1"/>
  <c r="BI927" i="1"/>
  <c r="BE927" i="1"/>
  <c r="BH927" i="1"/>
  <c r="BK927" i="1"/>
  <c r="BK211" i="1"/>
  <c r="BD211" i="1"/>
  <c r="BE211" i="1"/>
  <c r="BG211" i="1"/>
  <c r="BF211" i="1"/>
  <c r="BH211" i="1"/>
  <c r="BJ211" i="1"/>
  <c r="BI211" i="1"/>
  <c r="BK387" i="1"/>
  <c r="BF387" i="1"/>
  <c r="BE387" i="1"/>
  <c r="BG387" i="1"/>
  <c r="BH387" i="1"/>
  <c r="BJ387" i="1"/>
  <c r="BI387" i="1"/>
  <c r="BD387" i="1"/>
  <c r="BI871" i="1"/>
  <c r="BJ871" i="1"/>
  <c r="BE871" i="1"/>
  <c r="BF871" i="1"/>
  <c r="BD871" i="1"/>
  <c r="BG871" i="1"/>
  <c r="BH871" i="1"/>
  <c r="BK871" i="1"/>
  <c r="BG207" i="1"/>
  <c r="BH207" i="1"/>
  <c r="BI207" i="1"/>
  <c r="BK207" i="1"/>
  <c r="BD207" i="1"/>
  <c r="BE207" i="1"/>
  <c r="BF207" i="1"/>
  <c r="BJ207" i="1"/>
  <c r="BI308" i="1"/>
  <c r="BK308" i="1"/>
  <c r="BE308" i="1"/>
  <c r="BG308" i="1"/>
  <c r="BH308" i="1"/>
  <c r="BJ308" i="1"/>
  <c r="BD308" i="1"/>
  <c r="BF308" i="1"/>
  <c r="BD332" i="1"/>
  <c r="BE332" i="1"/>
  <c r="BH332" i="1"/>
  <c r="BF332" i="1"/>
  <c r="BG332" i="1"/>
  <c r="BK332" i="1"/>
  <c r="BI332" i="1"/>
  <c r="BJ332" i="1"/>
  <c r="BK286" i="1"/>
  <c r="BD286" i="1"/>
  <c r="BE286" i="1"/>
  <c r="BG286" i="1"/>
  <c r="BI286" i="1"/>
  <c r="BJ286" i="1"/>
  <c r="BF286" i="1"/>
  <c r="BH286" i="1"/>
  <c r="BD310" i="1"/>
  <c r="BE310" i="1"/>
  <c r="BH310" i="1"/>
  <c r="BI310" i="1"/>
  <c r="BF310" i="1"/>
  <c r="BG310" i="1"/>
  <c r="BK310" i="1"/>
  <c r="BJ310" i="1"/>
  <c r="BE460" i="1"/>
  <c r="BF460" i="1"/>
  <c r="BG460" i="1"/>
  <c r="BI460" i="1"/>
  <c r="BJ460" i="1"/>
  <c r="BH460" i="1"/>
  <c r="BD460" i="1"/>
  <c r="BK460" i="1"/>
  <c r="BE484" i="1"/>
  <c r="BF484" i="1"/>
  <c r="BG484" i="1"/>
  <c r="BI484" i="1"/>
  <c r="BJ484" i="1"/>
  <c r="BK484" i="1"/>
  <c r="BH484" i="1"/>
  <c r="BD484" i="1"/>
  <c r="BK533" i="1"/>
  <c r="BD533" i="1"/>
  <c r="BG533" i="1"/>
  <c r="BH533" i="1"/>
  <c r="BI533" i="1"/>
  <c r="BE533" i="1"/>
  <c r="BF533" i="1"/>
  <c r="BJ533" i="1"/>
  <c r="AX665" i="1"/>
  <c r="AY665" i="1"/>
  <c r="AT665" i="1"/>
  <c r="AU665" i="1"/>
  <c r="AV665" i="1"/>
  <c r="AZ665" i="1"/>
  <c r="AS665" i="1"/>
  <c r="AW665" i="1"/>
  <c r="BI501" i="1"/>
  <c r="BJ501" i="1"/>
  <c r="BK501" i="1"/>
  <c r="BE501" i="1"/>
  <c r="BG501" i="1"/>
  <c r="BH501" i="1"/>
  <c r="BF501" i="1"/>
  <c r="BD501" i="1"/>
  <c r="BI760" i="1"/>
  <c r="BJ760" i="1"/>
  <c r="BE760" i="1"/>
  <c r="BH760" i="1"/>
  <c r="BK760" i="1"/>
  <c r="BF760" i="1"/>
  <c r="BG760" i="1"/>
  <c r="BD760" i="1"/>
  <c r="BI859" i="1"/>
  <c r="BJ859" i="1"/>
  <c r="BE859" i="1"/>
  <c r="BD859" i="1"/>
  <c r="BF859" i="1"/>
  <c r="BK859" i="1"/>
  <c r="BG859" i="1"/>
  <c r="BH859" i="1"/>
  <c r="BE1037" i="1"/>
  <c r="BF1037" i="1"/>
  <c r="BI1037" i="1"/>
  <c r="BD1037" i="1"/>
  <c r="BG1037" i="1"/>
  <c r="BH1037" i="1"/>
  <c r="BJ1037" i="1"/>
  <c r="BK1037" i="1"/>
  <c r="BJ1045" i="1"/>
  <c r="BK1045" i="1"/>
  <c r="BF1045" i="1"/>
  <c r="BE1045" i="1"/>
  <c r="BG1045" i="1"/>
  <c r="BH1045" i="1"/>
  <c r="BI1045" i="1"/>
  <c r="BD1045" i="1"/>
  <c r="BF1015" i="1"/>
  <c r="BG1015" i="1"/>
  <c r="BJ1015" i="1"/>
  <c r="BE1015" i="1"/>
  <c r="BI1015" i="1"/>
  <c r="BH1015" i="1"/>
  <c r="BK1015" i="1"/>
  <c r="BD1015" i="1"/>
  <c r="BJ1033" i="1"/>
  <c r="BK1033" i="1"/>
  <c r="BF1033" i="1"/>
  <c r="BE1033" i="1"/>
  <c r="BG1033" i="1"/>
  <c r="BH1033" i="1"/>
  <c r="BI1033" i="1"/>
  <c r="BD1033" i="1"/>
  <c r="BD57" i="1"/>
  <c r="BE57" i="1"/>
  <c r="BF57" i="1"/>
  <c r="BH57" i="1"/>
  <c r="BG57" i="1"/>
  <c r="BJ57" i="1"/>
  <c r="BI57" i="1"/>
  <c r="BK57" i="1"/>
  <c r="BK134" i="1"/>
  <c r="BD134" i="1"/>
  <c r="BF134" i="1"/>
  <c r="BG134" i="1"/>
  <c r="BH134" i="1"/>
  <c r="BJ134" i="1"/>
  <c r="BI134" i="1"/>
  <c r="BE134" i="1"/>
  <c r="BH152" i="1"/>
  <c r="BD152" i="1"/>
  <c r="BE152" i="1"/>
  <c r="BF152" i="1"/>
  <c r="BI152" i="1"/>
  <c r="BJ152" i="1"/>
  <c r="BK152" i="1"/>
  <c r="BG152" i="1"/>
  <c r="BH102" i="1"/>
  <c r="BJ102" i="1"/>
  <c r="BD102" i="1"/>
  <c r="BE102" i="1"/>
  <c r="BF102" i="1"/>
  <c r="BK102" i="1"/>
  <c r="BG102" i="1"/>
  <c r="BI102" i="1"/>
  <c r="BI101" i="1"/>
  <c r="BK101" i="1"/>
  <c r="BJ101" i="1"/>
  <c r="BF101" i="1"/>
  <c r="BD101" i="1"/>
  <c r="BE101" i="1"/>
  <c r="BG101" i="1"/>
  <c r="BH101" i="1"/>
  <c r="BD344" i="1"/>
  <c r="BE344" i="1"/>
  <c r="BH344" i="1"/>
  <c r="BI344" i="1"/>
  <c r="BF344" i="1"/>
  <c r="BJ344" i="1"/>
  <c r="BG344" i="1"/>
  <c r="BK344" i="1"/>
  <c r="BE491" i="1"/>
  <c r="BF491" i="1"/>
  <c r="BG491" i="1"/>
  <c r="BI491" i="1"/>
  <c r="BJ491" i="1"/>
  <c r="BK491" i="1"/>
  <c r="BH491" i="1"/>
  <c r="BD491" i="1"/>
  <c r="BJ327" i="1"/>
  <c r="BK327" i="1"/>
  <c r="BF327" i="1"/>
  <c r="BD327" i="1"/>
  <c r="BH327" i="1"/>
  <c r="BE327" i="1"/>
  <c r="BG327" i="1"/>
  <c r="BI327" i="1"/>
  <c r="BH565" i="1"/>
  <c r="BI565" i="1"/>
  <c r="BD565" i="1"/>
  <c r="BF565" i="1"/>
  <c r="BE565" i="1"/>
  <c r="BG565" i="1"/>
  <c r="BJ565" i="1"/>
  <c r="BK565" i="1"/>
  <c r="BD605" i="1"/>
  <c r="BK605" i="1"/>
  <c r="BG605" i="1"/>
  <c r="BE605" i="1"/>
  <c r="BI605" i="1"/>
  <c r="BH605" i="1"/>
  <c r="BJ605" i="1"/>
  <c r="BF605" i="1"/>
  <c r="BH420" i="1"/>
  <c r="BI420" i="1"/>
  <c r="BJ420" i="1"/>
  <c r="BD420" i="1"/>
  <c r="BF420" i="1"/>
  <c r="BG420" i="1"/>
  <c r="BK420" i="1"/>
  <c r="BE420" i="1"/>
  <c r="BF567" i="1"/>
  <c r="BG567" i="1"/>
  <c r="BJ567" i="1"/>
  <c r="BD567" i="1"/>
  <c r="BI567" i="1"/>
  <c r="BH567" i="1"/>
  <c r="BK567" i="1"/>
  <c r="BE567" i="1"/>
  <c r="BG429" i="1"/>
  <c r="BH429" i="1"/>
  <c r="BI429" i="1"/>
  <c r="BK429" i="1"/>
  <c r="BD429" i="1"/>
  <c r="BE429" i="1"/>
  <c r="BJ429" i="1"/>
  <c r="BF429" i="1"/>
  <c r="BE741" i="1"/>
  <c r="BF741" i="1"/>
  <c r="BI741" i="1"/>
  <c r="BD741" i="1"/>
  <c r="BG741" i="1"/>
  <c r="BK741" i="1"/>
  <c r="BJ741" i="1"/>
  <c r="BH741" i="1"/>
  <c r="BF755" i="1"/>
  <c r="BG755" i="1"/>
  <c r="BJ755" i="1"/>
  <c r="BH755" i="1"/>
  <c r="BI755" i="1"/>
  <c r="BD755" i="1"/>
  <c r="BE755" i="1"/>
  <c r="BK755" i="1"/>
  <c r="BJ804" i="1"/>
  <c r="BK804" i="1"/>
  <c r="BF804" i="1"/>
  <c r="BD804" i="1"/>
  <c r="BE804" i="1"/>
  <c r="BI804" i="1"/>
  <c r="BG804" i="1"/>
  <c r="BH804" i="1"/>
  <c r="BF459" i="1"/>
  <c r="BG459" i="1"/>
  <c r="BH459" i="1"/>
  <c r="BJ459" i="1"/>
  <c r="BD459" i="1"/>
  <c r="BK459" i="1"/>
  <c r="BI459" i="1"/>
  <c r="BE459" i="1"/>
  <c r="BF861" i="1"/>
  <c r="BG861" i="1"/>
  <c r="BJ861" i="1"/>
  <c r="BE861" i="1"/>
  <c r="BH861" i="1"/>
  <c r="BD861" i="1"/>
  <c r="BI861" i="1"/>
  <c r="BK861" i="1"/>
  <c r="BJ691" i="1"/>
  <c r="BK691" i="1"/>
  <c r="BF691" i="1"/>
  <c r="BG691" i="1"/>
  <c r="BI691" i="1"/>
  <c r="BH691" i="1"/>
  <c r="BE691" i="1"/>
  <c r="BD691" i="1"/>
  <c r="BI951" i="1"/>
  <c r="BJ951" i="1"/>
  <c r="BE951" i="1"/>
  <c r="BH951" i="1"/>
  <c r="BK951" i="1"/>
  <c r="BD951" i="1"/>
  <c r="BF951" i="1"/>
  <c r="BG951" i="1"/>
  <c r="BK1018" i="1"/>
  <c r="BD1018" i="1"/>
  <c r="BG1018" i="1"/>
  <c r="BE1018" i="1"/>
  <c r="BH1018" i="1"/>
  <c r="BF1018" i="1"/>
  <c r="BI1018" i="1"/>
  <c r="BJ1018" i="1"/>
  <c r="BH1094" i="1"/>
  <c r="BK1094" i="1"/>
  <c r="BD1094" i="1"/>
  <c r="BF1094" i="1"/>
  <c r="BG1094" i="1"/>
  <c r="BE1094" i="1"/>
  <c r="BI1094" i="1"/>
  <c r="BJ1094" i="1"/>
  <c r="BG959" i="1"/>
  <c r="BH959" i="1"/>
  <c r="BK959" i="1"/>
  <c r="BE959" i="1"/>
  <c r="BF959" i="1"/>
  <c r="BD959" i="1"/>
  <c r="BI959" i="1"/>
  <c r="BJ959" i="1"/>
  <c r="BK1058" i="1"/>
  <c r="BD1058" i="1"/>
  <c r="BG1058" i="1"/>
  <c r="BE1058" i="1"/>
  <c r="BF1058" i="1"/>
  <c r="BH1058" i="1"/>
  <c r="BI1058" i="1"/>
  <c r="BJ1058" i="1"/>
  <c r="BD128" i="1"/>
  <c r="BE128" i="1"/>
  <c r="BF128" i="1"/>
  <c r="BI128" i="1"/>
  <c r="BJ128" i="1"/>
  <c r="BK128" i="1"/>
  <c r="BH128" i="1"/>
  <c r="BG128" i="1"/>
  <c r="BH391" i="1"/>
  <c r="BD391" i="1"/>
  <c r="BE391" i="1"/>
  <c r="BG391" i="1"/>
  <c r="BI391" i="1"/>
  <c r="BK391" i="1"/>
  <c r="BJ391" i="1"/>
  <c r="BF391" i="1"/>
  <c r="BF71" i="1"/>
  <c r="BG71" i="1"/>
  <c r="BD71" i="1"/>
  <c r="BH71" i="1"/>
  <c r="BI71" i="1"/>
  <c r="BJ71" i="1"/>
  <c r="BE71" i="1"/>
  <c r="BK71" i="1"/>
  <c r="BI175" i="1"/>
  <c r="BJ175" i="1"/>
  <c r="BK175" i="1"/>
  <c r="BE175" i="1"/>
  <c r="BD175" i="1"/>
  <c r="BG175" i="1"/>
  <c r="BF175" i="1"/>
  <c r="BH175" i="1"/>
  <c r="BD439" i="1"/>
  <c r="BE439" i="1"/>
  <c r="BF439" i="1"/>
  <c r="BH439" i="1"/>
  <c r="BI439" i="1"/>
  <c r="BJ439" i="1"/>
  <c r="BK439" i="1"/>
  <c r="BG439" i="1"/>
  <c r="BI543" i="1"/>
  <c r="BJ543" i="1"/>
  <c r="BE543" i="1"/>
  <c r="BG543" i="1"/>
  <c r="BH543" i="1"/>
  <c r="BK543" i="1"/>
  <c r="BD543" i="1"/>
  <c r="BF543" i="1"/>
  <c r="BH887" i="1"/>
  <c r="BI887" i="1"/>
  <c r="BD887" i="1"/>
  <c r="BK887" i="1"/>
  <c r="BE887" i="1"/>
  <c r="BG887" i="1"/>
  <c r="BJ887" i="1"/>
  <c r="BF887" i="1"/>
  <c r="BF895" i="1"/>
  <c r="BG895" i="1"/>
  <c r="BJ895" i="1"/>
  <c r="BD895" i="1"/>
  <c r="BI895" i="1"/>
  <c r="BK895" i="1"/>
  <c r="BE895" i="1"/>
  <c r="BH895" i="1"/>
  <c r="BJ280" i="1"/>
  <c r="BK280" i="1"/>
  <c r="BD280" i="1"/>
  <c r="BF280" i="1"/>
  <c r="BE280" i="1"/>
  <c r="BG280" i="1"/>
  <c r="BI280" i="1"/>
  <c r="BH280" i="1"/>
  <c r="BI320" i="1"/>
  <c r="BJ320" i="1"/>
  <c r="BE320" i="1"/>
  <c r="BD320" i="1"/>
  <c r="BH320" i="1"/>
  <c r="BF320" i="1"/>
  <c r="BK320" i="1"/>
  <c r="BG320" i="1"/>
  <c r="BE316" i="1"/>
  <c r="BF316" i="1"/>
  <c r="BI316" i="1"/>
  <c r="BJ316" i="1"/>
  <c r="BK316" i="1"/>
  <c r="BG316" i="1"/>
  <c r="BH316" i="1"/>
  <c r="BD316" i="1"/>
  <c r="BD278" i="1"/>
  <c r="BE278" i="1"/>
  <c r="BF278" i="1"/>
  <c r="BH278" i="1"/>
  <c r="BJ278" i="1"/>
  <c r="BK278" i="1"/>
  <c r="BG278" i="1"/>
  <c r="BI278" i="1"/>
  <c r="BJ388" i="1"/>
  <c r="BE388" i="1"/>
  <c r="BI388" i="1"/>
  <c r="BK388" i="1"/>
  <c r="BD388" i="1"/>
  <c r="BH388" i="1"/>
  <c r="BG388" i="1"/>
  <c r="BF388" i="1"/>
  <c r="BK372" i="1"/>
  <c r="BD372" i="1"/>
  <c r="BG372" i="1"/>
  <c r="BE372" i="1"/>
  <c r="BF372" i="1"/>
  <c r="BI372" i="1"/>
  <c r="BH372" i="1"/>
  <c r="BJ372" i="1"/>
  <c r="BG466" i="1"/>
  <c r="BH466" i="1"/>
  <c r="BI466" i="1"/>
  <c r="BK466" i="1"/>
  <c r="BD466" i="1"/>
  <c r="BE466" i="1"/>
  <c r="BF466" i="1"/>
  <c r="BJ466" i="1"/>
  <c r="BI480" i="1"/>
  <c r="BJ480" i="1"/>
  <c r="BK480" i="1"/>
  <c r="BE480" i="1"/>
  <c r="BG480" i="1"/>
  <c r="BF480" i="1"/>
  <c r="BH480" i="1"/>
  <c r="BD480" i="1"/>
  <c r="BD499" i="1"/>
  <c r="BE499" i="1"/>
  <c r="BF499" i="1"/>
  <c r="BH499" i="1"/>
  <c r="BI499" i="1"/>
  <c r="BG499" i="1"/>
  <c r="BK499" i="1"/>
  <c r="BJ499" i="1"/>
  <c r="BG855" i="1"/>
  <c r="BH855" i="1"/>
  <c r="BK855" i="1"/>
  <c r="BF855" i="1"/>
  <c r="BJ855" i="1"/>
  <c r="BD855" i="1"/>
  <c r="BE855" i="1"/>
  <c r="BI855" i="1"/>
  <c r="BJ817" i="1"/>
  <c r="BK817" i="1"/>
  <c r="BF817" i="1"/>
  <c r="BI817" i="1"/>
  <c r="BD817" i="1"/>
  <c r="BE817" i="1"/>
  <c r="BG817" i="1"/>
  <c r="BH817" i="1"/>
  <c r="BF1043" i="1"/>
  <c r="BG1043" i="1"/>
  <c r="BJ1043" i="1"/>
  <c r="BD1043" i="1"/>
  <c r="BE1043" i="1"/>
  <c r="BH1043" i="1"/>
  <c r="BI1043" i="1"/>
  <c r="BK1043" i="1"/>
  <c r="BH1067" i="1"/>
  <c r="BI1067" i="1"/>
  <c r="BD1067" i="1"/>
  <c r="BE1067" i="1"/>
  <c r="BF1067" i="1"/>
  <c r="BG1067" i="1"/>
  <c r="BJ1067" i="1"/>
  <c r="BK1067" i="1"/>
  <c r="BF999" i="1"/>
  <c r="BG999" i="1"/>
  <c r="BJ999" i="1"/>
  <c r="BE999" i="1"/>
  <c r="BH999" i="1"/>
  <c r="BI999" i="1"/>
  <c r="BK999" i="1"/>
  <c r="BD999" i="1"/>
  <c r="BD1017" i="1"/>
  <c r="BE1017" i="1"/>
  <c r="BH1017" i="1"/>
  <c r="BJ1017" i="1"/>
  <c r="BK1017" i="1"/>
  <c r="BF1017" i="1"/>
  <c r="BG1017" i="1"/>
  <c r="BI1017" i="1"/>
  <c r="BJ1027" i="1"/>
  <c r="BK1027" i="1"/>
  <c r="BF1027" i="1"/>
  <c r="BD1027" i="1"/>
  <c r="BE1027" i="1"/>
  <c r="BG1027" i="1"/>
  <c r="BH1027" i="1"/>
  <c r="BI1027" i="1"/>
  <c r="BE105" i="1"/>
  <c r="BG105" i="1"/>
  <c r="BF105" i="1"/>
  <c r="BH105" i="1"/>
  <c r="BI105" i="1"/>
  <c r="BD105" i="1"/>
  <c r="BJ105" i="1"/>
  <c r="BK105" i="1"/>
  <c r="BD120" i="1"/>
  <c r="BE120" i="1"/>
  <c r="BF120" i="1"/>
  <c r="BI120" i="1"/>
  <c r="BJ120" i="1"/>
  <c r="BK120" i="1"/>
  <c r="BH120" i="1"/>
  <c r="BG120" i="1"/>
  <c r="BI85" i="1"/>
  <c r="BE85" i="1"/>
  <c r="BG85" i="1"/>
  <c r="BF85" i="1"/>
  <c r="BH85" i="1"/>
  <c r="BJ85" i="1"/>
  <c r="BK85" i="1"/>
  <c r="BD85" i="1"/>
  <c r="BG125" i="1"/>
  <c r="BH125" i="1"/>
  <c r="BI125" i="1"/>
  <c r="BD125" i="1"/>
  <c r="BF125" i="1"/>
  <c r="BJ125" i="1"/>
  <c r="BK125" i="1"/>
  <c r="BE125" i="1"/>
  <c r="BE107" i="1"/>
  <c r="BJ107" i="1"/>
  <c r="BK107" i="1"/>
  <c r="BG107" i="1"/>
  <c r="BH107" i="1"/>
  <c r="BF107" i="1"/>
  <c r="BI107" i="1"/>
  <c r="BD107" i="1"/>
  <c r="BK109" i="1"/>
  <c r="BD109" i="1"/>
  <c r="BE109" i="1"/>
  <c r="BH109" i="1"/>
  <c r="BJ109" i="1"/>
  <c r="BF109" i="1"/>
  <c r="BG109" i="1"/>
  <c r="BI109" i="1"/>
  <c r="BH303" i="1"/>
  <c r="BJ303" i="1"/>
  <c r="BD303" i="1"/>
  <c r="BG303" i="1"/>
  <c r="BE303" i="1"/>
  <c r="BK303" i="1"/>
  <c r="BF303" i="1"/>
  <c r="BI303" i="1"/>
  <c r="BJ287" i="1"/>
  <c r="BK287" i="1"/>
  <c r="BD287" i="1"/>
  <c r="BF287" i="1"/>
  <c r="BG287" i="1"/>
  <c r="BH287" i="1"/>
  <c r="BI287" i="1"/>
  <c r="BE287" i="1"/>
  <c r="BD386" i="1"/>
  <c r="BG386" i="1"/>
  <c r="BE386" i="1"/>
  <c r="BH386" i="1"/>
  <c r="BI386" i="1"/>
  <c r="BJ386" i="1"/>
  <c r="BF386" i="1"/>
  <c r="BK386" i="1"/>
  <c r="BF406" i="1"/>
  <c r="BG406" i="1"/>
  <c r="BH406" i="1"/>
  <c r="BJ406" i="1"/>
  <c r="BD406" i="1"/>
  <c r="BK406" i="1"/>
  <c r="BI406" i="1"/>
  <c r="BE406" i="1"/>
  <c r="BD505" i="1"/>
  <c r="BE505" i="1"/>
  <c r="BF505" i="1"/>
  <c r="BH505" i="1"/>
  <c r="BI505" i="1"/>
  <c r="BG505" i="1"/>
  <c r="BK505" i="1"/>
  <c r="BJ505" i="1"/>
  <c r="BD561" i="1"/>
  <c r="BE561" i="1"/>
  <c r="BH561" i="1"/>
  <c r="BG561" i="1"/>
  <c r="BI561" i="1"/>
  <c r="BF561" i="1"/>
  <c r="BJ561" i="1"/>
  <c r="BK561" i="1"/>
  <c r="BD477" i="1"/>
  <c r="BE477" i="1"/>
  <c r="BF477" i="1"/>
  <c r="BH477" i="1"/>
  <c r="BI477" i="1"/>
  <c r="BJ477" i="1"/>
  <c r="BK477" i="1"/>
  <c r="BG477" i="1"/>
  <c r="BD453" i="1"/>
  <c r="BE453" i="1"/>
  <c r="BF453" i="1"/>
  <c r="BH453" i="1"/>
  <c r="BI453" i="1"/>
  <c r="BJ453" i="1"/>
  <c r="BG453" i="1"/>
  <c r="BK453" i="1"/>
  <c r="BH601" i="1"/>
  <c r="BI601" i="1"/>
  <c r="BD601" i="1"/>
  <c r="BK601" i="1"/>
  <c r="BE601" i="1"/>
  <c r="BJ601" i="1"/>
  <c r="BF601" i="1"/>
  <c r="BG601" i="1"/>
  <c r="BK758" i="1"/>
  <c r="BD758" i="1"/>
  <c r="BG758" i="1"/>
  <c r="BF758" i="1"/>
  <c r="BH758" i="1"/>
  <c r="BE758" i="1"/>
  <c r="BI758" i="1"/>
  <c r="BJ758" i="1"/>
  <c r="BJ796" i="1"/>
  <c r="BK796" i="1"/>
  <c r="BF796" i="1"/>
  <c r="BD796" i="1"/>
  <c r="BE796" i="1"/>
  <c r="BI796" i="1"/>
  <c r="BH796" i="1"/>
  <c r="BG796" i="1"/>
  <c r="BE815" i="1"/>
  <c r="BF815" i="1"/>
  <c r="BI815" i="1"/>
  <c r="BH815" i="1"/>
  <c r="BD815" i="1"/>
  <c r="BK815" i="1"/>
  <c r="BG815" i="1"/>
  <c r="BJ815" i="1"/>
  <c r="BE712" i="1"/>
  <c r="BF712" i="1"/>
  <c r="BI712" i="1"/>
  <c r="BG712" i="1"/>
  <c r="BH712" i="1"/>
  <c r="BJ712" i="1"/>
  <c r="BK712" i="1"/>
  <c r="BD712" i="1"/>
  <c r="BJ715" i="1"/>
  <c r="BK715" i="1"/>
  <c r="BF715" i="1"/>
  <c r="BI715" i="1"/>
  <c r="BD715" i="1"/>
  <c r="BE715" i="1"/>
  <c r="BG715" i="1"/>
  <c r="BH715" i="1"/>
  <c r="BF868" i="1"/>
  <c r="BG868" i="1"/>
  <c r="BJ868" i="1"/>
  <c r="BI868" i="1"/>
  <c r="BK868" i="1"/>
  <c r="BH868" i="1"/>
  <c r="BD868" i="1"/>
  <c r="BE868" i="1"/>
  <c r="BH965" i="1"/>
  <c r="BI965" i="1"/>
  <c r="BD965" i="1"/>
  <c r="BK965" i="1"/>
  <c r="BE965" i="1"/>
  <c r="BF965" i="1"/>
  <c r="BG965" i="1"/>
  <c r="BJ965" i="1"/>
  <c r="BK1010" i="1"/>
  <c r="BD1010" i="1"/>
  <c r="BG1010" i="1"/>
  <c r="BE1010" i="1"/>
  <c r="BF1010" i="1"/>
  <c r="BH1010" i="1"/>
  <c r="BI1010" i="1"/>
  <c r="BJ1010" i="1"/>
  <c r="BI944" i="1"/>
  <c r="BJ944" i="1"/>
  <c r="BE944" i="1"/>
  <c r="BD944" i="1"/>
  <c r="BH944" i="1"/>
  <c r="BF944" i="1"/>
  <c r="BG944" i="1"/>
  <c r="BK944" i="1"/>
  <c r="BK924" i="1"/>
  <c r="BD924" i="1"/>
  <c r="BG924" i="1"/>
  <c r="BH924" i="1"/>
  <c r="BI924" i="1"/>
  <c r="BE924" i="1"/>
  <c r="BF924" i="1"/>
  <c r="BJ924" i="1"/>
  <c r="BK995" i="1"/>
  <c r="BD995" i="1"/>
  <c r="BG995" i="1"/>
  <c r="BE995" i="1"/>
  <c r="BF995" i="1"/>
  <c r="BH995" i="1"/>
  <c r="BI995" i="1"/>
  <c r="BJ995" i="1"/>
  <c r="BE903" i="1"/>
  <c r="BF903" i="1"/>
  <c r="BI903" i="1"/>
  <c r="BH903" i="1"/>
  <c r="BK903" i="1"/>
  <c r="BD903" i="1"/>
  <c r="BJ903" i="1"/>
  <c r="BG903" i="1"/>
  <c r="BJ1092" i="1"/>
  <c r="BH1092" i="1"/>
  <c r="BK1092" i="1"/>
  <c r="BI1092" i="1"/>
  <c r="BD1092" i="1"/>
  <c r="BE1092" i="1"/>
  <c r="BF1092" i="1"/>
  <c r="BG1092" i="1"/>
  <c r="BD371" i="1"/>
  <c r="BE371" i="1"/>
  <c r="BH371" i="1"/>
  <c r="BI371" i="1"/>
  <c r="BJ371" i="1"/>
  <c r="BK371" i="1"/>
  <c r="BG371" i="1"/>
  <c r="BF371" i="1"/>
  <c r="BI288" i="1"/>
  <c r="BJ288" i="1"/>
  <c r="BK288" i="1"/>
  <c r="BE288" i="1"/>
  <c r="BD288" i="1"/>
  <c r="BF288" i="1"/>
  <c r="BG288" i="1"/>
  <c r="BH288" i="1"/>
  <c r="BG290" i="1"/>
  <c r="BH290" i="1"/>
  <c r="BI290" i="1"/>
  <c r="BK290" i="1"/>
  <c r="BF290" i="1"/>
  <c r="BD290" i="1"/>
  <c r="BE290" i="1"/>
  <c r="BJ290" i="1"/>
  <c r="BF330" i="1"/>
  <c r="BG330" i="1"/>
  <c r="BJ330" i="1"/>
  <c r="BH330" i="1"/>
  <c r="BE330" i="1"/>
  <c r="BI330" i="1"/>
  <c r="BK330" i="1"/>
  <c r="BD330" i="1"/>
  <c r="BE324" i="1"/>
  <c r="BF324" i="1"/>
  <c r="BI324" i="1"/>
  <c r="BD324" i="1"/>
  <c r="BG324" i="1"/>
  <c r="BK324" i="1"/>
  <c r="BH324" i="1"/>
  <c r="BJ324" i="1"/>
  <c r="BI397" i="1"/>
  <c r="BG397" i="1"/>
  <c r="BH397" i="1"/>
  <c r="BJ397" i="1"/>
  <c r="BF397" i="1"/>
  <c r="BK397" i="1"/>
  <c r="BE397" i="1"/>
  <c r="BD397" i="1"/>
  <c r="BG458" i="1"/>
  <c r="BH458" i="1"/>
  <c r="BI458" i="1"/>
  <c r="BK458" i="1"/>
  <c r="BD458" i="1"/>
  <c r="BE458" i="1"/>
  <c r="BF458" i="1"/>
  <c r="BJ458" i="1"/>
  <c r="BI472" i="1"/>
  <c r="BJ472" i="1"/>
  <c r="BK472" i="1"/>
  <c r="BE472" i="1"/>
  <c r="BG472" i="1"/>
  <c r="BF472" i="1"/>
  <c r="BH472" i="1"/>
  <c r="BD472" i="1"/>
  <c r="BG777" i="1"/>
  <c r="BH777" i="1"/>
  <c r="BK777" i="1"/>
  <c r="BF777" i="1"/>
  <c r="BI777" i="1"/>
  <c r="BE777" i="1"/>
  <c r="BD777" i="1"/>
  <c r="BJ777" i="1"/>
  <c r="BF793" i="1"/>
  <c r="BG793" i="1"/>
  <c r="BJ793" i="1"/>
  <c r="BE793" i="1"/>
  <c r="BH793" i="1"/>
  <c r="BD793" i="1"/>
  <c r="BI793" i="1"/>
  <c r="BK793" i="1"/>
  <c r="BI811" i="1"/>
  <c r="BJ811" i="1"/>
  <c r="BE811" i="1"/>
  <c r="BG811" i="1"/>
  <c r="BH811" i="1"/>
  <c r="BD811" i="1"/>
  <c r="BF811" i="1"/>
  <c r="BK811" i="1"/>
  <c r="BJ751" i="1"/>
  <c r="BK751" i="1"/>
  <c r="BF751" i="1"/>
  <c r="BG751" i="1"/>
  <c r="BH751" i="1"/>
  <c r="BI751" i="1"/>
  <c r="BE751" i="1"/>
  <c r="BD751" i="1"/>
  <c r="BE849" i="1"/>
  <c r="BF849" i="1"/>
  <c r="BI849" i="1"/>
  <c r="BD849" i="1"/>
  <c r="BG849" i="1"/>
  <c r="BK849" i="1"/>
  <c r="BH849" i="1"/>
  <c r="BJ849" i="1"/>
  <c r="BJ1003" i="1"/>
  <c r="BK1003" i="1"/>
  <c r="BF1003" i="1"/>
  <c r="BD1003" i="1"/>
  <c r="BE1003" i="1"/>
  <c r="BG1003" i="1"/>
  <c r="BH1003" i="1"/>
  <c r="BI1003" i="1"/>
  <c r="BH1021" i="1"/>
  <c r="BI1021" i="1"/>
  <c r="BD1021" i="1"/>
  <c r="BE1021" i="1"/>
  <c r="BF1021" i="1"/>
  <c r="BG1021" i="1"/>
  <c r="BJ1021" i="1"/>
  <c r="BK1021" i="1"/>
  <c r="BE18" i="1"/>
  <c r="BG18" i="1"/>
  <c r="BI18" i="1"/>
  <c r="BJ18" i="1"/>
  <c r="BD18" i="1"/>
  <c r="BF18" i="1"/>
  <c r="BH18" i="1"/>
  <c r="BK18" i="1"/>
  <c r="BI60" i="1"/>
  <c r="BJ60" i="1"/>
  <c r="BK60" i="1"/>
  <c r="BE60" i="1"/>
  <c r="BH60" i="1"/>
  <c r="BD60" i="1"/>
  <c r="BF60" i="1"/>
  <c r="BG60" i="1"/>
  <c r="BJ92" i="1"/>
  <c r="BH92" i="1"/>
  <c r="BK92" i="1"/>
  <c r="BD92" i="1"/>
  <c r="BE92" i="1"/>
  <c r="BF92" i="1"/>
  <c r="BI92" i="1"/>
  <c r="BG92" i="1"/>
  <c r="BJ110" i="1"/>
  <c r="BD110" i="1"/>
  <c r="BE110" i="1"/>
  <c r="BF110" i="1"/>
  <c r="BI110" i="1"/>
  <c r="BK110" i="1"/>
  <c r="BH110" i="1"/>
  <c r="BG110" i="1"/>
  <c r="BE146" i="1"/>
  <c r="BF146" i="1"/>
  <c r="BI146" i="1"/>
  <c r="BJ146" i="1"/>
  <c r="BK146" i="1"/>
  <c r="BD146" i="1"/>
  <c r="BG146" i="1"/>
  <c r="BH146" i="1"/>
  <c r="BD271" i="1"/>
  <c r="BE271" i="1"/>
  <c r="BF271" i="1"/>
  <c r="BH271" i="1"/>
  <c r="BJ271" i="1"/>
  <c r="BG271" i="1"/>
  <c r="BI271" i="1"/>
  <c r="BK271" i="1"/>
  <c r="BF336" i="1"/>
  <c r="BG336" i="1"/>
  <c r="BJ336" i="1"/>
  <c r="BI336" i="1"/>
  <c r="BK336" i="1"/>
  <c r="BE336" i="1"/>
  <c r="BD336" i="1"/>
  <c r="BH336" i="1"/>
  <c r="BH375" i="1"/>
  <c r="BI375" i="1"/>
  <c r="BD375" i="1"/>
  <c r="BE375" i="1"/>
  <c r="BG375" i="1"/>
  <c r="BK375" i="1"/>
  <c r="BF375" i="1"/>
  <c r="BJ375" i="1"/>
  <c r="BG392" i="1"/>
  <c r="BD392" i="1"/>
  <c r="BE392" i="1"/>
  <c r="BF392" i="1"/>
  <c r="BI392" i="1"/>
  <c r="BH392" i="1"/>
  <c r="BJ392" i="1"/>
  <c r="BK392" i="1"/>
  <c r="BG362" i="1"/>
  <c r="BH362" i="1"/>
  <c r="BK362" i="1"/>
  <c r="BE362" i="1"/>
  <c r="BF362" i="1"/>
  <c r="BI362" i="1"/>
  <c r="BJ362" i="1"/>
  <c r="BD362" i="1"/>
  <c r="BF490" i="1"/>
  <c r="BG490" i="1"/>
  <c r="BH490" i="1"/>
  <c r="BJ490" i="1"/>
  <c r="BK490" i="1"/>
  <c r="BE490" i="1"/>
  <c r="BI490" i="1"/>
  <c r="BD490" i="1"/>
  <c r="BH558" i="1"/>
  <c r="BI558" i="1"/>
  <c r="BD558" i="1"/>
  <c r="BJ558" i="1"/>
  <c r="BK558" i="1"/>
  <c r="BE558" i="1"/>
  <c r="BF558" i="1"/>
  <c r="BG558" i="1"/>
  <c r="BF581" i="1"/>
  <c r="BG581" i="1"/>
  <c r="BJ581" i="1"/>
  <c r="BE581" i="1"/>
  <c r="BH581" i="1"/>
  <c r="BD581" i="1"/>
  <c r="BK581" i="1"/>
  <c r="BI581" i="1"/>
  <c r="BH381" i="1"/>
  <c r="BI381" i="1"/>
  <c r="BD381" i="1"/>
  <c r="BE381" i="1"/>
  <c r="BF381" i="1"/>
  <c r="BJ381" i="1"/>
  <c r="BG381" i="1"/>
  <c r="BK381" i="1"/>
  <c r="BF503" i="1"/>
  <c r="BG503" i="1"/>
  <c r="BH503" i="1"/>
  <c r="BJ503" i="1"/>
  <c r="BD503" i="1"/>
  <c r="BK503" i="1"/>
  <c r="BE503" i="1"/>
  <c r="BI503" i="1"/>
  <c r="BF701" i="1"/>
  <c r="BG701" i="1"/>
  <c r="BJ701" i="1"/>
  <c r="BI701" i="1"/>
  <c r="BK701" i="1"/>
  <c r="BD701" i="1"/>
  <c r="BE701" i="1"/>
  <c r="BH701" i="1"/>
  <c r="BJ520" i="1"/>
  <c r="BK520" i="1"/>
  <c r="BF520" i="1"/>
  <c r="BE520" i="1"/>
  <c r="BD520" i="1"/>
  <c r="BG520" i="1"/>
  <c r="BH520" i="1"/>
  <c r="BI520" i="1"/>
  <c r="BI744" i="1"/>
  <c r="BJ744" i="1"/>
  <c r="BE744" i="1"/>
  <c r="BH744" i="1"/>
  <c r="BK744" i="1"/>
  <c r="BD744" i="1"/>
  <c r="BF744" i="1"/>
  <c r="BG744" i="1"/>
  <c r="BI818" i="1"/>
  <c r="BJ818" i="1"/>
  <c r="BE818" i="1"/>
  <c r="BF818" i="1"/>
  <c r="BG818" i="1"/>
  <c r="BD818" i="1"/>
  <c r="BH818" i="1"/>
  <c r="BK818" i="1"/>
  <c r="BJ852" i="1"/>
  <c r="BK852" i="1"/>
  <c r="BF852" i="1"/>
  <c r="BD852" i="1"/>
  <c r="BH852" i="1"/>
  <c r="BG852" i="1"/>
  <c r="BI852" i="1"/>
  <c r="BE852" i="1"/>
  <c r="BJ683" i="1"/>
  <c r="BK683" i="1"/>
  <c r="BF683" i="1"/>
  <c r="BH683" i="1"/>
  <c r="BI683" i="1"/>
  <c r="BE683" i="1"/>
  <c r="BG683" i="1"/>
  <c r="BD683" i="1"/>
  <c r="BF740" i="1"/>
  <c r="BG740" i="1"/>
  <c r="BJ740" i="1"/>
  <c r="BI740" i="1"/>
  <c r="BK740" i="1"/>
  <c r="BH740" i="1"/>
  <c r="BD740" i="1"/>
  <c r="BE740" i="1"/>
  <c r="BJ644" i="1"/>
  <c r="BK644" i="1"/>
  <c r="BF644" i="1"/>
  <c r="BE644" i="1"/>
  <c r="BG644" i="1"/>
  <c r="BD644" i="1"/>
  <c r="BH644" i="1"/>
  <c r="BI644" i="1"/>
  <c r="BE695" i="1"/>
  <c r="BF695" i="1"/>
  <c r="BI695" i="1"/>
  <c r="BH695" i="1"/>
  <c r="BD695" i="1"/>
  <c r="BG695" i="1"/>
  <c r="BJ695" i="1"/>
  <c r="BK695" i="1"/>
  <c r="BG945" i="1"/>
  <c r="BH945" i="1"/>
  <c r="BK945" i="1"/>
  <c r="BD945" i="1"/>
  <c r="BE945" i="1"/>
  <c r="BF945" i="1"/>
  <c r="BI945" i="1"/>
  <c r="BJ945" i="1"/>
  <c r="BK845" i="1"/>
  <c r="BD845" i="1"/>
  <c r="BG845" i="1"/>
  <c r="BF845" i="1"/>
  <c r="BE845" i="1"/>
  <c r="BI845" i="1"/>
  <c r="BH845" i="1"/>
  <c r="BJ845" i="1"/>
  <c r="BG1014" i="1"/>
  <c r="BH1014" i="1"/>
  <c r="BK1014" i="1"/>
  <c r="BJ1014" i="1"/>
  <c r="BD1014" i="1"/>
  <c r="BE1014" i="1"/>
  <c r="BI1014" i="1"/>
  <c r="BF1014" i="1"/>
  <c r="BJ790" i="1"/>
  <c r="BK790" i="1"/>
  <c r="BF790" i="1"/>
  <c r="BH790" i="1"/>
  <c r="BI790" i="1"/>
  <c r="BD790" i="1"/>
  <c r="BG790" i="1"/>
  <c r="BE790" i="1"/>
  <c r="BK969" i="1"/>
  <c r="BD969" i="1"/>
  <c r="BG969" i="1"/>
  <c r="BH969" i="1"/>
  <c r="BE969" i="1"/>
  <c r="BF969" i="1"/>
  <c r="BI969" i="1"/>
  <c r="BJ969" i="1"/>
  <c r="BE947" i="1"/>
  <c r="BF947" i="1"/>
  <c r="BI947" i="1"/>
  <c r="BD947" i="1"/>
  <c r="BG947" i="1"/>
  <c r="BH947" i="1"/>
  <c r="BJ947" i="1"/>
  <c r="BK947" i="1"/>
  <c r="BD188" i="1"/>
  <c r="BE188" i="1"/>
  <c r="BF188" i="1"/>
  <c r="BH188" i="1"/>
  <c r="BI188" i="1"/>
  <c r="BJ188" i="1"/>
  <c r="BK188" i="1"/>
  <c r="BG188" i="1"/>
  <c r="BJ254" i="1"/>
  <c r="BK254" i="1"/>
  <c r="BD254" i="1"/>
  <c r="BF254" i="1"/>
  <c r="BI254" i="1"/>
  <c r="BH254" i="1"/>
  <c r="BG254" i="1"/>
  <c r="BE254" i="1"/>
  <c r="BE284" i="1"/>
  <c r="BF284" i="1"/>
  <c r="BG284" i="1"/>
  <c r="BI284" i="1"/>
  <c r="BD284" i="1"/>
  <c r="BH284" i="1"/>
  <c r="BK284" i="1"/>
  <c r="BJ284" i="1"/>
  <c r="BD492" i="1"/>
  <c r="BE492" i="1"/>
  <c r="BF492" i="1"/>
  <c r="BH492" i="1"/>
  <c r="BI492" i="1"/>
  <c r="BJ492" i="1"/>
  <c r="BG492" i="1"/>
  <c r="BK492" i="1"/>
  <c r="BK549" i="1"/>
  <c r="BD549" i="1"/>
  <c r="BG549" i="1"/>
  <c r="BE549" i="1"/>
  <c r="BF549" i="1"/>
  <c r="BJ549" i="1"/>
  <c r="BI549" i="1"/>
  <c r="BH549" i="1"/>
  <c r="BK809" i="1"/>
  <c r="BD809" i="1"/>
  <c r="BG809" i="1"/>
  <c r="BE809" i="1"/>
  <c r="BF809" i="1"/>
  <c r="BJ809" i="1"/>
  <c r="BH809" i="1"/>
  <c r="BI809" i="1"/>
  <c r="BJ825" i="1"/>
  <c r="BK825" i="1"/>
  <c r="BF825" i="1"/>
  <c r="BI825" i="1"/>
  <c r="BD825" i="1"/>
  <c r="BH825" i="1"/>
  <c r="BE825" i="1"/>
  <c r="BG825" i="1"/>
  <c r="BH841" i="1"/>
  <c r="BI841" i="1"/>
  <c r="BD841" i="1"/>
  <c r="BG841" i="1"/>
  <c r="BJ841" i="1"/>
  <c r="BE841" i="1"/>
  <c r="BF841" i="1"/>
  <c r="BK841" i="1"/>
  <c r="BI752" i="1"/>
  <c r="BJ752" i="1"/>
  <c r="BE752" i="1"/>
  <c r="BH752" i="1"/>
  <c r="BK752" i="1"/>
  <c r="BD752" i="1"/>
  <c r="BG752" i="1"/>
  <c r="BF752" i="1"/>
  <c r="BG785" i="1"/>
  <c r="BH785" i="1"/>
  <c r="BK785" i="1"/>
  <c r="BF785" i="1"/>
  <c r="BI785" i="1"/>
  <c r="BD785" i="1"/>
  <c r="BE785" i="1"/>
  <c r="BJ785" i="1"/>
  <c r="BF874" i="1"/>
  <c r="BG874" i="1"/>
  <c r="BJ874" i="1"/>
  <c r="BK874" i="1"/>
  <c r="BD874" i="1"/>
  <c r="BE874" i="1"/>
  <c r="BH874" i="1"/>
  <c r="BI874" i="1"/>
  <c r="BJ1073" i="1"/>
  <c r="BK1073" i="1"/>
  <c r="BF1073" i="1"/>
  <c r="BD1073" i="1"/>
  <c r="BE1073" i="1"/>
  <c r="BG1073" i="1"/>
  <c r="BH1073" i="1"/>
  <c r="BI1073" i="1"/>
  <c r="BF1077" i="1"/>
  <c r="BG1077" i="1"/>
  <c r="BJ1077" i="1"/>
  <c r="BH1077" i="1"/>
  <c r="BI1077" i="1"/>
  <c r="BK1077" i="1"/>
  <c r="BE1077" i="1"/>
  <c r="BD1077" i="1"/>
  <c r="BI1093" i="1"/>
  <c r="BJ1093" i="1"/>
  <c r="BK1093" i="1"/>
  <c r="BE1093" i="1"/>
  <c r="BF1093" i="1"/>
  <c r="BD1093" i="1"/>
  <c r="BG1093" i="1"/>
  <c r="BH1093" i="1"/>
  <c r="BH1013" i="1"/>
  <c r="BI1013" i="1"/>
  <c r="BD1013" i="1"/>
  <c r="BF1013" i="1"/>
  <c r="BE1013" i="1"/>
  <c r="BG1013" i="1"/>
  <c r="BJ1013" i="1"/>
  <c r="BK1013" i="1"/>
  <c r="BD1031" i="1"/>
  <c r="BE1031" i="1"/>
  <c r="BH1031" i="1"/>
  <c r="BF1031" i="1"/>
  <c r="BG1031" i="1"/>
  <c r="BI1031" i="1"/>
  <c r="BJ1031" i="1"/>
  <c r="BK1031" i="1"/>
  <c r="BF1047" i="1"/>
  <c r="BG1047" i="1"/>
  <c r="BJ1047" i="1"/>
  <c r="BD1047" i="1"/>
  <c r="BE1047" i="1"/>
  <c r="BH1047" i="1"/>
  <c r="BI1047" i="1"/>
  <c r="BK1047" i="1"/>
  <c r="BJ1065" i="1"/>
  <c r="BK1065" i="1"/>
  <c r="BF1065" i="1"/>
  <c r="BE1065" i="1"/>
  <c r="BD1065" i="1"/>
  <c r="BG1065" i="1"/>
  <c r="BH1065" i="1"/>
  <c r="BI1065" i="1"/>
  <c r="BJ84" i="1"/>
  <c r="BD84" i="1"/>
  <c r="BF84" i="1"/>
  <c r="BK84" i="1"/>
  <c r="BG84" i="1"/>
  <c r="BE84" i="1"/>
  <c r="BH84" i="1"/>
  <c r="BI84" i="1"/>
  <c r="BH78" i="1"/>
  <c r="BF78" i="1"/>
  <c r="BI78" i="1"/>
  <c r="BG78" i="1"/>
  <c r="BJ78" i="1"/>
  <c r="BK78" i="1"/>
  <c r="BD78" i="1"/>
  <c r="BE78" i="1"/>
  <c r="BD97" i="1"/>
  <c r="BF97" i="1"/>
  <c r="BG97" i="1"/>
  <c r="BH97" i="1"/>
  <c r="BI97" i="1"/>
  <c r="BE97" i="1"/>
  <c r="BJ97" i="1"/>
  <c r="BK97" i="1"/>
  <c r="BG185" i="1"/>
  <c r="BH185" i="1"/>
  <c r="BI185" i="1"/>
  <c r="BK185" i="1"/>
  <c r="BD185" i="1"/>
  <c r="BE185" i="1"/>
  <c r="BF185" i="1"/>
  <c r="BJ185" i="1"/>
  <c r="BK204" i="1"/>
  <c r="BD204" i="1"/>
  <c r="BE204" i="1"/>
  <c r="BG204" i="1"/>
  <c r="BF204" i="1"/>
  <c r="BJ204" i="1"/>
  <c r="BH204" i="1"/>
  <c r="BI204" i="1"/>
  <c r="BJ396" i="1"/>
  <c r="BF396" i="1"/>
  <c r="BG396" i="1"/>
  <c r="BH396" i="1"/>
  <c r="BK396" i="1"/>
  <c r="BE396" i="1"/>
  <c r="BI396" i="1"/>
  <c r="BD396" i="1"/>
  <c r="BE337" i="1"/>
  <c r="BF337" i="1"/>
  <c r="BI337" i="1"/>
  <c r="BD337" i="1"/>
  <c r="BG337" i="1"/>
  <c r="BK337" i="1"/>
  <c r="BJ337" i="1"/>
  <c r="BH337" i="1"/>
  <c r="BD293" i="1"/>
  <c r="BE293" i="1"/>
  <c r="BF293" i="1"/>
  <c r="BH293" i="1"/>
  <c r="BK293" i="1"/>
  <c r="BJ293" i="1"/>
  <c r="BG293" i="1"/>
  <c r="BI293" i="1"/>
  <c r="BI380" i="1"/>
  <c r="BJ380" i="1"/>
  <c r="BE380" i="1"/>
  <c r="BG380" i="1"/>
  <c r="BH380" i="1"/>
  <c r="BK380" i="1"/>
  <c r="BF380" i="1"/>
  <c r="BD380" i="1"/>
  <c r="BD338" i="1"/>
  <c r="BE338" i="1"/>
  <c r="BH338" i="1"/>
  <c r="BG338" i="1"/>
  <c r="BF338" i="1"/>
  <c r="BI338" i="1"/>
  <c r="BK338" i="1"/>
  <c r="BJ338" i="1"/>
  <c r="BK378" i="1"/>
  <c r="BD378" i="1"/>
  <c r="BG378" i="1"/>
  <c r="BE378" i="1"/>
  <c r="BF378" i="1"/>
  <c r="BH378" i="1"/>
  <c r="BJ378" i="1"/>
  <c r="BI378" i="1"/>
  <c r="BH382" i="1"/>
  <c r="BK382" i="1"/>
  <c r="BI382" i="1"/>
  <c r="BJ382" i="1"/>
  <c r="BD382" i="1"/>
  <c r="BG382" i="1"/>
  <c r="BF382" i="1"/>
  <c r="BE382" i="1"/>
  <c r="BH495" i="1"/>
  <c r="BI495" i="1"/>
  <c r="BJ495" i="1"/>
  <c r="BD495" i="1"/>
  <c r="BF495" i="1"/>
  <c r="BG495" i="1"/>
  <c r="BK495" i="1"/>
  <c r="BE495" i="1"/>
  <c r="BE575" i="1"/>
  <c r="BF575" i="1"/>
  <c r="BI575" i="1"/>
  <c r="BH575" i="1"/>
  <c r="BD575" i="1"/>
  <c r="BG575" i="1"/>
  <c r="BJ575" i="1"/>
  <c r="BK575" i="1"/>
  <c r="BJ542" i="1"/>
  <c r="BK542" i="1"/>
  <c r="BF542" i="1"/>
  <c r="BE542" i="1"/>
  <c r="BH542" i="1"/>
  <c r="BI542" i="1"/>
  <c r="BD542" i="1"/>
  <c r="BG542" i="1"/>
  <c r="BD416" i="1"/>
  <c r="BE416" i="1"/>
  <c r="BF416" i="1"/>
  <c r="BH416" i="1"/>
  <c r="BI416" i="1"/>
  <c r="BK416" i="1"/>
  <c r="BG416" i="1"/>
  <c r="BJ416" i="1"/>
  <c r="BG754" i="1"/>
  <c r="BH754" i="1"/>
  <c r="BK754" i="1"/>
  <c r="BE754" i="1"/>
  <c r="BD754" i="1"/>
  <c r="BF754" i="1"/>
  <c r="BI754" i="1"/>
  <c r="BJ754" i="1"/>
  <c r="BH806" i="1"/>
  <c r="BI806" i="1"/>
  <c r="BD806" i="1"/>
  <c r="BG806" i="1"/>
  <c r="BJ806" i="1"/>
  <c r="BK806" i="1"/>
  <c r="BE806" i="1"/>
  <c r="BF806" i="1"/>
  <c r="BK863" i="1"/>
  <c r="BD863" i="1"/>
  <c r="BG863" i="1"/>
  <c r="BH863" i="1"/>
  <c r="BI863" i="1"/>
  <c r="BE863" i="1"/>
  <c r="BF863" i="1"/>
  <c r="BJ863" i="1"/>
  <c r="BE626" i="1"/>
  <c r="BF626" i="1"/>
  <c r="BI626" i="1"/>
  <c r="BD626" i="1"/>
  <c r="BG626" i="1"/>
  <c r="BK626" i="1"/>
  <c r="BJ626" i="1"/>
  <c r="BH626" i="1"/>
  <c r="BJ963" i="1"/>
  <c r="BK963" i="1"/>
  <c r="BF963" i="1"/>
  <c r="BG963" i="1"/>
  <c r="BI963" i="1"/>
  <c r="BH963" i="1"/>
  <c r="BD963" i="1"/>
  <c r="BE963" i="1"/>
  <c r="BH812" i="1"/>
  <c r="BI812" i="1"/>
  <c r="BD812" i="1"/>
  <c r="BE812" i="1"/>
  <c r="BJ812" i="1"/>
  <c r="BG812" i="1"/>
  <c r="BF812" i="1"/>
  <c r="BK812" i="1"/>
  <c r="BK824" i="1"/>
  <c r="BD824" i="1"/>
  <c r="BG824" i="1"/>
  <c r="BE824" i="1"/>
  <c r="BI824" i="1"/>
  <c r="BH824" i="1"/>
  <c r="BJ824" i="1"/>
  <c r="BF824" i="1"/>
  <c r="BI1028" i="1"/>
  <c r="BJ1028" i="1"/>
  <c r="BE1028" i="1"/>
  <c r="BG1028" i="1"/>
  <c r="BH1028" i="1"/>
  <c r="BK1028" i="1"/>
  <c r="BD1028" i="1"/>
  <c r="BF1028" i="1"/>
  <c r="BD1044" i="1"/>
  <c r="BE1044" i="1"/>
  <c r="BH1044" i="1"/>
  <c r="BK1044" i="1"/>
  <c r="BF1044" i="1"/>
  <c r="BG1044" i="1"/>
  <c r="BI1044" i="1"/>
  <c r="BJ1044" i="1"/>
  <c r="BJ930" i="1"/>
  <c r="BK930" i="1"/>
  <c r="BF930" i="1"/>
  <c r="BG930" i="1"/>
  <c r="BD930" i="1"/>
  <c r="BE930" i="1"/>
  <c r="BH930" i="1"/>
  <c r="BI930" i="1"/>
  <c r="BE56" i="1"/>
  <c r="BF56" i="1"/>
  <c r="BG56" i="1"/>
  <c r="BI56" i="1"/>
  <c r="BH56" i="1"/>
  <c r="BK56" i="1"/>
  <c r="BD56" i="1"/>
  <c r="BJ56" i="1"/>
  <c r="BI367" i="1"/>
  <c r="BJ367" i="1"/>
  <c r="BE367" i="1"/>
  <c r="BD367" i="1"/>
  <c r="BF367" i="1"/>
  <c r="BH367" i="1"/>
  <c r="BG367" i="1"/>
  <c r="BK367" i="1"/>
  <c r="BH435" i="1"/>
  <c r="BI435" i="1"/>
  <c r="BJ435" i="1"/>
  <c r="BD435" i="1"/>
  <c r="BF435" i="1"/>
  <c r="BG435" i="1"/>
  <c r="BE435" i="1"/>
  <c r="BK435" i="1"/>
  <c r="BF595" i="1"/>
  <c r="BG595" i="1"/>
  <c r="BJ595" i="1"/>
  <c r="BH595" i="1"/>
  <c r="BI595" i="1"/>
  <c r="BE595" i="1"/>
  <c r="BK595" i="1"/>
  <c r="BD595" i="1"/>
  <c r="BJ623" i="1"/>
  <c r="BK623" i="1"/>
  <c r="BF623" i="1"/>
  <c r="BH623" i="1"/>
  <c r="BI623" i="1"/>
  <c r="BG623" i="1"/>
  <c r="BE623" i="1"/>
  <c r="BD623" i="1"/>
  <c r="BF363" i="1"/>
  <c r="BG363" i="1"/>
  <c r="BJ363" i="1"/>
  <c r="BD363" i="1"/>
  <c r="BH363" i="1"/>
  <c r="BE363" i="1"/>
  <c r="BI363" i="1"/>
  <c r="BK363" i="1"/>
  <c r="BI971" i="1"/>
  <c r="BJ971" i="1"/>
  <c r="BE971" i="1"/>
  <c r="BF971" i="1"/>
  <c r="BG971" i="1"/>
  <c r="BK971" i="1"/>
  <c r="BH971" i="1"/>
  <c r="BD971" i="1"/>
  <c r="BH761" i="1"/>
  <c r="BI761" i="1"/>
  <c r="BD761" i="1"/>
  <c r="BE761" i="1"/>
  <c r="BF761" i="1"/>
  <c r="BK761" i="1"/>
  <c r="BJ761" i="1"/>
  <c r="BG761" i="1"/>
  <c r="BI853" i="1"/>
  <c r="BJ853" i="1"/>
  <c r="BE853" i="1"/>
  <c r="BK853" i="1"/>
  <c r="BD853" i="1"/>
  <c r="BH853" i="1"/>
  <c r="BF853" i="1"/>
  <c r="BG853" i="1"/>
  <c r="BD668" i="1"/>
  <c r="BE668" i="1"/>
  <c r="BH668" i="1"/>
  <c r="BI668" i="1"/>
  <c r="BJ668" i="1"/>
  <c r="BK668" i="1"/>
  <c r="BF668" i="1"/>
  <c r="BG668" i="1"/>
  <c r="BH915" i="1"/>
  <c r="BI915" i="1"/>
  <c r="BD915" i="1"/>
  <c r="BF915" i="1"/>
  <c r="BG915" i="1"/>
  <c r="BE915" i="1"/>
  <c r="BJ915" i="1"/>
  <c r="BK915" i="1"/>
  <c r="BH835" i="1"/>
  <c r="BI835" i="1"/>
  <c r="BD835" i="1"/>
  <c r="BG835" i="1"/>
  <c r="BF835" i="1"/>
  <c r="BJ835" i="1"/>
  <c r="BK835" i="1"/>
  <c r="BE835" i="1"/>
  <c r="BF1036" i="1"/>
  <c r="BG1036" i="1"/>
  <c r="BJ1036" i="1"/>
  <c r="BD1036" i="1"/>
  <c r="BE1036" i="1"/>
  <c r="BH1036" i="1"/>
  <c r="BI1036" i="1"/>
  <c r="BK1036" i="1"/>
  <c r="BD923" i="1"/>
  <c r="BE923" i="1"/>
  <c r="BH923" i="1"/>
  <c r="BG923" i="1"/>
  <c r="BJ923" i="1"/>
  <c r="BF923" i="1"/>
  <c r="BI923" i="1"/>
  <c r="BK923" i="1"/>
  <c r="BJ892" i="1"/>
  <c r="BK892" i="1"/>
  <c r="BF892" i="1"/>
  <c r="BI892" i="1"/>
  <c r="BD892" i="1"/>
  <c r="BE892" i="1"/>
  <c r="BG892" i="1"/>
  <c r="BH892" i="1"/>
  <c r="BG828" i="1"/>
  <c r="BH828" i="1"/>
  <c r="BK828" i="1"/>
  <c r="BI828" i="1"/>
  <c r="BJ828" i="1"/>
  <c r="BD828" i="1"/>
  <c r="BE828" i="1"/>
  <c r="BF828" i="1"/>
  <c r="BK905" i="1"/>
  <c r="BD905" i="1"/>
  <c r="BG905" i="1"/>
  <c r="BE905" i="1"/>
  <c r="BF905" i="1"/>
  <c r="BJ905" i="1"/>
  <c r="BH905" i="1"/>
  <c r="BI905" i="1"/>
  <c r="BE975" i="1"/>
  <c r="BF975" i="1"/>
  <c r="BI975" i="1"/>
  <c r="BD975" i="1"/>
  <c r="BG975" i="1"/>
  <c r="BH975" i="1"/>
  <c r="BJ975" i="1"/>
  <c r="BK975" i="1"/>
  <c r="BI1074" i="1"/>
  <c r="BJ1074" i="1"/>
  <c r="BE1074" i="1"/>
  <c r="BH1074" i="1"/>
  <c r="BK1074" i="1"/>
  <c r="BD1074" i="1"/>
  <c r="BF1074" i="1"/>
  <c r="BG1074" i="1"/>
  <c r="BJ675" i="1"/>
  <c r="BK675" i="1"/>
  <c r="BF675" i="1"/>
  <c r="BH675" i="1"/>
  <c r="BI675" i="1"/>
  <c r="BD675" i="1"/>
  <c r="BE675" i="1"/>
  <c r="BG675" i="1"/>
  <c r="BG739" i="1"/>
  <c r="BH739" i="1"/>
  <c r="BK739" i="1"/>
  <c r="BF739" i="1"/>
  <c r="BD739" i="1"/>
  <c r="BE739" i="1"/>
  <c r="BI739" i="1"/>
  <c r="BJ739" i="1"/>
  <c r="BI687" i="1"/>
  <c r="BJ687" i="1"/>
  <c r="BE687" i="1"/>
  <c r="BH687" i="1"/>
  <c r="BK687" i="1"/>
  <c r="BD687" i="1"/>
  <c r="BG687" i="1"/>
  <c r="BF687" i="1"/>
  <c r="BJ131" i="1"/>
  <c r="BK131" i="1"/>
  <c r="BD131" i="1"/>
  <c r="BE131" i="1"/>
  <c r="BF131" i="1"/>
  <c r="BH131" i="1"/>
  <c r="BI131" i="1"/>
  <c r="BG131" i="1"/>
  <c r="BF451" i="1"/>
  <c r="BG451" i="1"/>
  <c r="BH451" i="1"/>
  <c r="BJ451" i="1"/>
  <c r="BK451" i="1"/>
  <c r="BE451" i="1"/>
  <c r="BI451" i="1"/>
  <c r="BD451" i="1"/>
  <c r="BD681" i="1"/>
  <c r="BE681" i="1"/>
  <c r="BH681" i="1"/>
  <c r="BG681" i="1"/>
  <c r="BI681" i="1"/>
  <c r="BJ681" i="1"/>
  <c r="BK681" i="1"/>
  <c r="BF681" i="1"/>
  <c r="BK709" i="1"/>
  <c r="BD709" i="1"/>
  <c r="BG709" i="1"/>
  <c r="BF709" i="1"/>
  <c r="BI709" i="1"/>
  <c r="BJ709" i="1"/>
  <c r="BE709" i="1"/>
  <c r="BH709" i="1"/>
  <c r="BG746" i="1"/>
  <c r="BH746" i="1"/>
  <c r="BK746" i="1"/>
  <c r="BE746" i="1"/>
  <c r="BI746" i="1"/>
  <c r="BD746" i="1"/>
  <c r="BF746" i="1"/>
  <c r="BJ746" i="1"/>
  <c r="BF829" i="1"/>
  <c r="BG829" i="1"/>
  <c r="BJ829" i="1"/>
  <c r="BD829" i="1"/>
  <c r="BE829" i="1"/>
  <c r="BK829" i="1"/>
  <c r="BH829" i="1"/>
  <c r="BI829" i="1"/>
  <c r="BG991" i="1"/>
  <c r="BH991" i="1"/>
  <c r="BK991" i="1"/>
  <c r="BF991" i="1"/>
  <c r="BJ991" i="1"/>
  <c r="BI991" i="1"/>
  <c r="BD991" i="1"/>
  <c r="BE991" i="1"/>
  <c r="BE955" i="1"/>
  <c r="BF955" i="1"/>
  <c r="BI955" i="1"/>
  <c r="BK955" i="1"/>
  <c r="BD955" i="1"/>
  <c r="BG955" i="1"/>
  <c r="BJ955" i="1"/>
  <c r="BH955" i="1"/>
  <c r="BJ977" i="1"/>
  <c r="BK977" i="1"/>
  <c r="BF977" i="1"/>
  <c r="BD977" i="1"/>
  <c r="BE977" i="1"/>
  <c r="BG977" i="1"/>
  <c r="BH977" i="1"/>
  <c r="BI977" i="1"/>
  <c r="BI1004" i="1"/>
  <c r="BJ1004" i="1"/>
  <c r="BE1004" i="1"/>
  <c r="BG1004" i="1"/>
  <c r="BH1004" i="1"/>
  <c r="BK1004" i="1"/>
  <c r="BD1004" i="1"/>
  <c r="BF1004" i="1"/>
  <c r="BI1012" i="1"/>
  <c r="BJ1012" i="1"/>
  <c r="BE1012" i="1"/>
  <c r="BG1012" i="1"/>
  <c r="BH1012" i="1"/>
  <c r="BK1012" i="1"/>
  <c r="BD1012" i="1"/>
  <c r="BF1012" i="1"/>
  <c r="BI1020" i="1"/>
  <c r="BJ1020" i="1"/>
  <c r="BE1020" i="1"/>
  <c r="BG1020" i="1"/>
  <c r="BK1020" i="1"/>
  <c r="BH1020" i="1"/>
  <c r="BD1020" i="1"/>
  <c r="BF1020" i="1"/>
  <c r="BF902" i="1"/>
  <c r="BG902" i="1"/>
  <c r="BJ902" i="1"/>
  <c r="BE902" i="1"/>
  <c r="BH902" i="1"/>
  <c r="BK902" i="1"/>
  <c r="BI902" i="1"/>
  <c r="BD902" i="1"/>
  <c r="BE928" i="1"/>
  <c r="BF928" i="1"/>
  <c r="BI928" i="1"/>
  <c r="BK928" i="1"/>
  <c r="BD928" i="1"/>
  <c r="BH928" i="1"/>
  <c r="BG928" i="1"/>
  <c r="BJ928" i="1"/>
  <c r="BK957" i="1"/>
  <c r="BD957" i="1"/>
  <c r="BG957" i="1"/>
  <c r="BE957" i="1"/>
  <c r="BF957" i="1"/>
  <c r="BH957" i="1"/>
  <c r="BI957" i="1"/>
  <c r="BJ957" i="1"/>
  <c r="BJ886" i="1"/>
  <c r="BK886" i="1"/>
  <c r="BF886" i="1"/>
  <c r="BD886" i="1"/>
  <c r="BE886" i="1"/>
  <c r="BI886" i="1"/>
  <c r="BG886" i="1"/>
  <c r="BH886" i="1"/>
  <c r="BF934" i="1"/>
  <c r="BG934" i="1"/>
  <c r="BJ934" i="1"/>
  <c r="BH934" i="1"/>
  <c r="BI934" i="1"/>
  <c r="BD934" i="1"/>
  <c r="BK934" i="1"/>
  <c r="BE934" i="1"/>
  <c r="BG1042" i="1"/>
  <c r="BH1042" i="1"/>
  <c r="BK1042" i="1"/>
  <c r="BI1042" i="1"/>
  <c r="BJ1042" i="1"/>
  <c r="BD1042" i="1"/>
  <c r="BE1042" i="1"/>
  <c r="BF1042" i="1"/>
  <c r="AS95" i="1"/>
  <c r="BG355" i="1"/>
  <c r="BH355" i="1"/>
  <c r="BI355" i="1"/>
  <c r="BE355" i="1"/>
  <c r="BF355" i="1"/>
  <c r="BJ355" i="1"/>
  <c r="BK355" i="1"/>
  <c r="BD355" i="1"/>
  <c r="BG413" i="1"/>
  <c r="BH413" i="1"/>
  <c r="BI413" i="1"/>
  <c r="BK413" i="1"/>
  <c r="BD413" i="1"/>
  <c r="BE413" i="1"/>
  <c r="BJ413" i="1"/>
  <c r="BF413" i="1"/>
  <c r="BF523" i="1"/>
  <c r="BG523" i="1"/>
  <c r="BJ523" i="1"/>
  <c r="BI523" i="1"/>
  <c r="BK523" i="1"/>
  <c r="BH523" i="1"/>
  <c r="BD523" i="1"/>
  <c r="BE523" i="1"/>
  <c r="BI281" i="1"/>
  <c r="BJ281" i="1"/>
  <c r="BK281" i="1"/>
  <c r="BE281" i="1"/>
  <c r="BD281" i="1"/>
  <c r="BH281" i="1"/>
  <c r="BG281" i="1"/>
  <c r="BF281" i="1"/>
  <c r="BD133" i="1"/>
  <c r="BE133" i="1"/>
  <c r="BF133" i="1"/>
  <c r="BH133" i="1"/>
  <c r="BI133" i="1"/>
  <c r="BK133" i="1"/>
  <c r="BG133" i="1"/>
  <c r="BJ133" i="1"/>
  <c r="BF357" i="1"/>
  <c r="BG357" i="1"/>
  <c r="BJ357" i="1"/>
  <c r="BI357" i="1"/>
  <c r="BK357" i="1"/>
  <c r="BH357" i="1"/>
  <c r="BD357" i="1"/>
  <c r="BE357" i="1"/>
  <c r="BI302" i="1"/>
  <c r="BJ302" i="1"/>
  <c r="BK302" i="1"/>
  <c r="BE302" i="1"/>
  <c r="BD302" i="1"/>
  <c r="BF302" i="1"/>
  <c r="BH302" i="1"/>
  <c r="BG302" i="1"/>
  <c r="BI638" i="1"/>
  <c r="BJ638" i="1"/>
  <c r="BE638" i="1"/>
  <c r="BK638" i="1"/>
  <c r="BD638" i="1"/>
  <c r="BG638" i="1"/>
  <c r="BH638" i="1"/>
  <c r="BF638" i="1"/>
  <c r="BE830" i="1"/>
  <c r="BF830" i="1"/>
  <c r="BI830" i="1"/>
  <c r="BG830" i="1"/>
  <c r="BD830" i="1"/>
  <c r="BH830" i="1"/>
  <c r="BJ830" i="1"/>
  <c r="BK830" i="1"/>
  <c r="BE1086" i="1"/>
  <c r="BF1086" i="1"/>
  <c r="BI1086" i="1"/>
  <c r="BD1086" i="1"/>
  <c r="BG1086" i="1"/>
  <c r="BH1086" i="1"/>
  <c r="BJ1086" i="1"/>
  <c r="BK1086" i="1"/>
  <c r="BE756" i="1"/>
  <c r="BF756" i="1"/>
  <c r="BI756" i="1"/>
  <c r="BD756" i="1"/>
  <c r="BJ756" i="1"/>
  <c r="BG756" i="1"/>
  <c r="BH756" i="1"/>
  <c r="BK756" i="1"/>
  <c r="BG799" i="1"/>
  <c r="BH799" i="1"/>
  <c r="BK799" i="1"/>
  <c r="BD799" i="1"/>
  <c r="BI799" i="1"/>
  <c r="BE799" i="1"/>
  <c r="BF799" i="1"/>
  <c r="BJ799" i="1"/>
  <c r="BK885" i="1"/>
  <c r="BD885" i="1"/>
  <c r="BG885" i="1"/>
  <c r="BI885" i="1"/>
  <c r="BJ885" i="1"/>
  <c r="BE885" i="1"/>
  <c r="BF885" i="1"/>
  <c r="BH885" i="1"/>
  <c r="BI657" i="1"/>
  <c r="BJ657" i="1"/>
  <c r="BE657" i="1"/>
  <c r="BK657" i="1"/>
  <c r="BD657" i="1"/>
  <c r="BG657" i="1"/>
  <c r="BF657" i="1"/>
  <c r="BH657" i="1"/>
  <c r="BK750" i="1"/>
  <c r="BD750" i="1"/>
  <c r="BG750" i="1"/>
  <c r="BF750" i="1"/>
  <c r="BH750" i="1"/>
  <c r="BI750" i="1"/>
  <c r="BJ750" i="1"/>
  <c r="BE750" i="1"/>
  <c r="BE648" i="1"/>
  <c r="BF648" i="1"/>
  <c r="BI648" i="1"/>
  <c r="BG648" i="1"/>
  <c r="BH648" i="1"/>
  <c r="BD648" i="1"/>
  <c r="BK648" i="1"/>
  <c r="BJ648" i="1"/>
  <c r="BD662" i="1"/>
  <c r="BE662" i="1"/>
  <c r="BH662" i="1"/>
  <c r="BG662" i="1"/>
  <c r="BF662" i="1"/>
  <c r="BI662" i="1"/>
  <c r="BJ662" i="1"/>
  <c r="BK662" i="1"/>
  <c r="BD869" i="1"/>
  <c r="BE869" i="1"/>
  <c r="BH869" i="1"/>
  <c r="BF869" i="1"/>
  <c r="BJ869" i="1"/>
  <c r="BK869" i="1"/>
  <c r="BG869" i="1"/>
  <c r="BI869" i="1"/>
  <c r="BH921" i="1"/>
  <c r="BI921" i="1"/>
  <c r="BD921" i="1"/>
  <c r="BF921" i="1"/>
  <c r="BE921" i="1"/>
  <c r="BJ921" i="1"/>
  <c r="BG921" i="1"/>
  <c r="BK921" i="1"/>
  <c r="BI931" i="1"/>
  <c r="BJ931" i="1"/>
  <c r="BE931" i="1"/>
  <c r="BH931" i="1"/>
  <c r="BK931" i="1"/>
  <c r="BF931" i="1"/>
  <c r="BG931" i="1"/>
  <c r="BD931" i="1"/>
  <c r="BE935" i="1"/>
  <c r="BF935" i="1"/>
  <c r="BI935" i="1"/>
  <c r="BD935" i="1"/>
  <c r="BJ935" i="1"/>
  <c r="BG935" i="1"/>
  <c r="BH935" i="1"/>
  <c r="BK935" i="1"/>
  <c r="BD956" i="1"/>
  <c r="BE956" i="1"/>
  <c r="BH956" i="1"/>
  <c r="BG956" i="1"/>
  <c r="BI956" i="1"/>
  <c r="BK956" i="1"/>
  <c r="BJ956" i="1"/>
  <c r="BF956" i="1"/>
  <c r="BG813" i="1"/>
  <c r="BH813" i="1"/>
  <c r="BK813" i="1"/>
  <c r="BJ813" i="1"/>
  <c r="BD813" i="1"/>
  <c r="BF813" i="1"/>
  <c r="BE813" i="1"/>
  <c r="BI813" i="1"/>
  <c r="BD147" i="1"/>
  <c r="BE147" i="1"/>
  <c r="BF147" i="1"/>
  <c r="BH147" i="1"/>
  <c r="BI147" i="1"/>
  <c r="BJ147" i="1"/>
  <c r="BK147" i="1"/>
  <c r="BG147" i="1"/>
  <c r="BE431" i="1"/>
  <c r="BF431" i="1"/>
  <c r="BG431" i="1"/>
  <c r="BI431" i="1"/>
  <c r="BJ431" i="1"/>
  <c r="BH431" i="1"/>
  <c r="BD431" i="1"/>
  <c r="BK431" i="1"/>
  <c r="BF283" i="1"/>
  <c r="BG283" i="1"/>
  <c r="BH283" i="1"/>
  <c r="BJ283" i="1"/>
  <c r="BE283" i="1"/>
  <c r="BK283" i="1"/>
  <c r="BD283" i="1"/>
  <c r="BI283" i="1"/>
  <c r="BG383" i="1"/>
  <c r="BJ383" i="1"/>
  <c r="BD383" i="1"/>
  <c r="BE383" i="1"/>
  <c r="BH383" i="1"/>
  <c r="BK383" i="1"/>
  <c r="BF383" i="1"/>
  <c r="BI383" i="1"/>
  <c r="BE423" i="1"/>
  <c r="BF423" i="1"/>
  <c r="BG423" i="1"/>
  <c r="BI423" i="1"/>
  <c r="BJ423" i="1"/>
  <c r="BD423" i="1"/>
  <c r="BH423" i="1"/>
  <c r="BK423" i="1"/>
  <c r="BF603" i="1"/>
  <c r="BI603" i="1"/>
  <c r="BJ603" i="1"/>
  <c r="BD603" i="1"/>
  <c r="BG603" i="1"/>
  <c r="BH603" i="1"/>
  <c r="BE603" i="1"/>
  <c r="BK603" i="1"/>
  <c r="BK643" i="1"/>
  <c r="BD643" i="1"/>
  <c r="BG643" i="1"/>
  <c r="BJ643" i="1"/>
  <c r="BE643" i="1"/>
  <c r="BF643" i="1"/>
  <c r="BH643" i="1"/>
  <c r="BI643" i="1"/>
  <c r="BE727" i="1"/>
  <c r="BF727" i="1"/>
  <c r="BI727" i="1"/>
  <c r="BD727" i="1"/>
  <c r="BJ727" i="1"/>
  <c r="BG727" i="1"/>
  <c r="BH727" i="1"/>
  <c r="BK727" i="1"/>
  <c r="BI403" i="1"/>
  <c r="BD403" i="1"/>
  <c r="BE403" i="1"/>
  <c r="BG403" i="1"/>
  <c r="BJ403" i="1"/>
  <c r="BF403" i="1"/>
  <c r="BK403" i="1"/>
  <c r="BH403" i="1"/>
  <c r="BJ167" i="1"/>
  <c r="BK167" i="1"/>
  <c r="BD167" i="1"/>
  <c r="BF167" i="1"/>
  <c r="BE167" i="1"/>
  <c r="BG167" i="1"/>
  <c r="BI167" i="1"/>
  <c r="BH167" i="1"/>
  <c r="BF399" i="1"/>
  <c r="BI399" i="1"/>
  <c r="BJ399" i="1"/>
  <c r="BK399" i="1"/>
  <c r="BD399" i="1"/>
  <c r="BE399" i="1"/>
  <c r="BG399" i="1"/>
  <c r="BH399" i="1"/>
  <c r="BH847" i="1"/>
  <c r="BI847" i="1"/>
  <c r="BD847" i="1"/>
  <c r="BG847" i="1"/>
  <c r="BE847" i="1"/>
  <c r="BF847" i="1"/>
  <c r="BJ847" i="1"/>
  <c r="BK847" i="1"/>
  <c r="BH169" i="1"/>
  <c r="BI169" i="1"/>
  <c r="BJ169" i="1"/>
  <c r="BD169" i="1"/>
  <c r="BF169" i="1"/>
  <c r="BE169" i="1"/>
  <c r="BG169" i="1"/>
  <c r="BK169" i="1"/>
  <c r="BF369" i="1"/>
  <c r="BG369" i="1"/>
  <c r="BJ369" i="1"/>
  <c r="BD369" i="1"/>
  <c r="BE369" i="1"/>
  <c r="BH369" i="1"/>
  <c r="BK369" i="1"/>
  <c r="BI369" i="1"/>
  <c r="BK158" i="1"/>
  <c r="BD158" i="1"/>
  <c r="BE158" i="1"/>
  <c r="BG158" i="1"/>
  <c r="BF158" i="1"/>
  <c r="BH158" i="1"/>
  <c r="BI158" i="1"/>
  <c r="BJ158" i="1"/>
  <c r="BI494" i="1"/>
  <c r="BJ494" i="1"/>
  <c r="BK494" i="1"/>
  <c r="BE494" i="1"/>
  <c r="BG494" i="1"/>
  <c r="BH494" i="1"/>
  <c r="BF494" i="1"/>
  <c r="BD494" i="1"/>
  <c r="BD702" i="1"/>
  <c r="BE702" i="1"/>
  <c r="BH702" i="1"/>
  <c r="BF702" i="1"/>
  <c r="BK702" i="1"/>
  <c r="BG702" i="1"/>
  <c r="BI702" i="1"/>
  <c r="BJ702" i="1"/>
  <c r="BF974" i="1"/>
  <c r="BG974" i="1"/>
  <c r="BJ974" i="1"/>
  <c r="BD974" i="1"/>
  <c r="BI974" i="1"/>
  <c r="BE974" i="1"/>
  <c r="BH974" i="1"/>
  <c r="BK974" i="1"/>
  <c r="BG138" i="1"/>
  <c r="BH138" i="1"/>
  <c r="BK138" i="1"/>
  <c r="BE138" i="1"/>
  <c r="BI138" i="1"/>
  <c r="BJ138" i="1"/>
  <c r="BF138" i="1"/>
  <c r="BD138" i="1"/>
  <c r="BD394" i="1"/>
  <c r="BE394" i="1"/>
  <c r="BF394" i="1"/>
  <c r="BG394" i="1"/>
  <c r="BI394" i="1"/>
  <c r="BH394" i="1"/>
  <c r="BK394" i="1"/>
  <c r="BJ394" i="1"/>
  <c r="BF530" i="1"/>
  <c r="BG530" i="1"/>
  <c r="BJ530" i="1"/>
  <c r="BI530" i="1"/>
  <c r="BK530" i="1"/>
  <c r="BH530" i="1"/>
  <c r="BD530" i="1"/>
  <c r="BE530" i="1"/>
  <c r="BH618" i="1"/>
  <c r="BI618" i="1"/>
  <c r="BD618" i="1"/>
  <c r="BJ618" i="1"/>
  <c r="BK618" i="1"/>
  <c r="BG618" i="1"/>
  <c r="BF618" i="1"/>
  <c r="BE618" i="1"/>
  <c r="BI730" i="1"/>
  <c r="BJ730" i="1"/>
  <c r="BE730" i="1"/>
  <c r="BK730" i="1"/>
  <c r="BD730" i="1"/>
  <c r="BF730" i="1"/>
  <c r="BG730" i="1"/>
  <c r="BH730" i="1"/>
  <c r="BI834" i="1"/>
  <c r="BJ834" i="1"/>
  <c r="BE834" i="1"/>
  <c r="BF834" i="1"/>
  <c r="BG834" i="1"/>
  <c r="BD834" i="1"/>
  <c r="BK834" i="1"/>
  <c r="BH834" i="1"/>
  <c r="BF954" i="1"/>
  <c r="BG954" i="1"/>
  <c r="BJ954" i="1"/>
  <c r="BH954" i="1"/>
  <c r="BD954" i="1"/>
  <c r="BE954" i="1"/>
  <c r="BI954" i="1"/>
  <c r="BK954" i="1"/>
  <c r="BG329" i="1"/>
  <c r="BH329" i="1"/>
  <c r="BK329" i="1"/>
  <c r="BE329" i="1"/>
  <c r="BF329" i="1"/>
  <c r="BD329" i="1"/>
  <c r="BI329" i="1"/>
  <c r="BJ329" i="1"/>
  <c r="BD157" i="1"/>
  <c r="BE157" i="1"/>
  <c r="BF157" i="1"/>
  <c r="BH157" i="1"/>
  <c r="BI157" i="1"/>
  <c r="BJ157" i="1"/>
  <c r="BK157" i="1"/>
  <c r="BG157" i="1"/>
  <c r="BG62" i="1"/>
  <c r="BH62" i="1"/>
  <c r="BI62" i="1"/>
  <c r="BK62" i="1"/>
  <c r="BE62" i="1"/>
  <c r="BJ62" i="1"/>
  <c r="BD62" i="1"/>
  <c r="BF62" i="1"/>
  <c r="BD350" i="1"/>
  <c r="BE350" i="1"/>
  <c r="BH350" i="1"/>
  <c r="BI350" i="1"/>
  <c r="BJ350" i="1"/>
  <c r="BF350" i="1"/>
  <c r="BK350" i="1"/>
  <c r="BG350" i="1"/>
  <c r="BG678" i="1"/>
  <c r="BH678" i="1"/>
  <c r="BK678" i="1"/>
  <c r="BF678" i="1"/>
  <c r="BI678" i="1"/>
  <c r="BJ678" i="1"/>
  <c r="BE678" i="1"/>
  <c r="BD678" i="1"/>
  <c r="BH854" i="1"/>
  <c r="BI854" i="1"/>
  <c r="BD854" i="1"/>
  <c r="BF854" i="1"/>
  <c r="BG854" i="1"/>
  <c r="BK854" i="1"/>
  <c r="BE854" i="1"/>
  <c r="BJ854" i="1"/>
  <c r="BE615" i="1"/>
  <c r="BF615" i="1"/>
  <c r="BI615" i="1"/>
  <c r="BG615" i="1"/>
  <c r="BH615" i="1"/>
  <c r="BJ615" i="1"/>
  <c r="BD615" i="1"/>
  <c r="BK615" i="1"/>
  <c r="BK506" i="1"/>
  <c r="BD506" i="1"/>
  <c r="BE506" i="1"/>
  <c r="BG506" i="1"/>
  <c r="BF506" i="1"/>
  <c r="BJ506" i="1"/>
  <c r="BH506" i="1"/>
  <c r="BI506" i="1"/>
  <c r="BK570" i="1"/>
  <c r="BD570" i="1"/>
  <c r="BG570" i="1"/>
  <c r="BH570" i="1"/>
  <c r="BJ570" i="1"/>
  <c r="BI570" i="1"/>
  <c r="BE570" i="1"/>
  <c r="BF570" i="1"/>
  <c r="BF706" i="1"/>
  <c r="BG706" i="1"/>
  <c r="BJ706" i="1"/>
  <c r="BH706" i="1"/>
  <c r="BE706" i="1"/>
  <c r="BI706" i="1"/>
  <c r="BD706" i="1"/>
  <c r="BK706" i="1"/>
  <c r="BE794" i="1"/>
  <c r="BF794" i="1"/>
  <c r="BI794" i="1"/>
  <c r="BH794" i="1"/>
  <c r="BG794" i="1"/>
  <c r="BK794" i="1"/>
  <c r="BJ794" i="1"/>
  <c r="BD794" i="1"/>
  <c r="BI914" i="1"/>
  <c r="BJ914" i="1"/>
  <c r="BE914" i="1"/>
  <c r="BK914" i="1"/>
  <c r="BD914" i="1"/>
  <c r="BF914" i="1"/>
  <c r="BH914" i="1"/>
  <c r="BG914" i="1"/>
  <c r="BK75" i="1"/>
  <c r="BE75" i="1"/>
  <c r="BJ75" i="1"/>
  <c r="BG75" i="1"/>
  <c r="BF75" i="1"/>
  <c r="BD75" i="1"/>
  <c r="BH75" i="1"/>
  <c r="BI75" i="1"/>
  <c r="BJ379" i="1"/>
  <c r="BK379" i="1"/>
  <c r="BF379" i="1"/>
  <c r="BE379" i="1"/>
  <c r="BD379" i="1"/>
  <c r="BH379" i="1"/>
  <c r="BI379" i="1"/>
  <c r="BG379" i="1"/>
  <c r="BE187" i="1"/>
  <c r="BF187" i="1"/>
  <c r="BG187" i="1"/>
  <c r="BI187" i="1"/>
  <c r="BJ187" i="1"/>
  <c r="BK187" i="1"/>
  <c r="BD187" i="1"/>
  <c r="BH187" i="1"/>
  <c r="BF483" i="1"/>
  <c r="BG483" i="1"/>
  <c r="BH483" i="1"/>
  <c r="BJ483" i="1"/>
  <c r="BK483" i="1"/>
  <c r="BD483" i="1"/>
  <c r="BE483" i="1"/>
  <c r="BI483" i="1"/>
  <c r="BK663" i="1"/>
  <c r="BD663" i="1"/>
  <c r="BG663" i="1"/>
  <c r="BH663" i="1"/>
  <c r="BI663" i="1"/>
  <c r="BE663" i="1"/>
  <c r="BF663" i="1"/>
  <c r="BJ663" i="1"/>
  <c r="BF106" i="1"/>
  <c r="BI106" i="1"/>
  <c r="BJ106" i="1"/>
  <c r="BK106" i="1"/>
  <c r="BE106" i="1"/>
  <c r="BG106" i="1"/>
  <c r="BD106" i="1"/>
  <c r="BH106" i="1"/>
  <c r="BI346" i="1"/>
  <c r="BJ346" i="1"/>
  <c r="BE346" i="1"/>
  <c r="BD346" i="1"/>
  <c r="BH346" i="1"/>
  <c r="BF346" i="1"/>
  <c r="BG346" i="1"/>
  <c r="BK346" i="1"/>
  <c r="BJ514" i="1"/>
  <c r="BK514" i="1"/>
  <c r="BF514" i="1"/>
  <c r="BH514" i="1"/>
  <c r="BI514" i="1"/>
  <c r="BG514" i="1"/>
  <c r="BD514" i="1"/>
  <c r="BE514" i="1"/>
  <c r="BK714" i="1"/>
  <c r="BD714" i="1"/>
  <c r="BG714" i="1"/>
  <c r="BE714" i="1"/>
  <c r="BI714" i="1"/>
  <c r="BJ714" i="1"/>
  <c r="BH714" i="1"/>
  <c r="BF714" i="1"/>
  <c r="BJ810" i="1"/>
  <c r="BK810" i="1"/>
  <c r="BF810" i="1"/>
  <c r="BE810" i="1"/>
  <c r="BD810" i="1"/>
  <c r="BG810" i="1"/>
  <c r="BH810" i="1"/>
  <c r="BI810" i="1"/>
  <c r="BJ938" i="1"/>
  <c r="BK938" i="1"/>
  <c r="BF938" i="1"/>
  <c r="BH938" i="1"/>
  <c r="BI938" i="1"/>
  <c r="BG938" i="1"/>
  <c r="BD938" i="1"/>
  <c r="BE938" i="1"/>
  <c r="BF497" i="1"/>
  <c r="BG497" i="1"/>
  <c r="BH497" i="1"/>
  <c r="BJ497" i="1"/>
  <c r="BD497" i="1"/>
  <c r="BK497" i="1"/>
  <c r="BE497" i="1"/>
  <c r="BI497" i="1"/>
  <c r="BG711" i="1"/>
  <c r="BH711" i="1"/>
  <c r="BK711" i="1"/>
  <c r="BE711" i="1"/>
  <c r="BF711" i="1"/>
  <c r="BI711" i="1"/>
  <c r="BJ711" i="1"/>
  <c r="BD711" i="1"/>
  <c r="BJ135" i="1"/>
  <c r="BK135" i="1"/>
  <c r="BH135" i="1"/>
  <c r="BI135" i="1"/>
  <c r="BD135" i="1"/>
  <c r="BE135" i="1"/>
  <c r="BF135" i="1"/>
  <c r="BG135" i="1"/>
  <c r="BK279" i="1"/>
  <c r="BD279" i="1"/>
  <c r="BE279" i="1"/>
  <c r="BG279" i="1"/>
  <c r="BH279" i="1"/>
  <c r="BI279" i="1"/>
  <c r="BJ279" i="1"/>
  <c r="BF279" i="1"/>
  <c r="BJ479" i="1"/>
  <c r="BK479" i="1"/>
  <c r="BD479" i="1"/>
  <c r="BF479" i="1"/>
  <c r="BE479" i="1"/>
  <c r="BI479" i="1"/>
  <c r="BH479" i="1"/>
  <c r="BG479" i="1"/>
  <c r="BI791" i="1"/>
  <c r="BJ791" i="1"/>
  <c r="BE791" i="1"/>
  <c r="BD791" i="1"/>
  <c r="BF791" i="1"/>
  <c r="BK791" i="1"/>
  <c r="BG791" i="1"/>
  <c r="BH791" i="1"/>
  <c r="BD299" i="1"/>
  <c r="BE299" i="1"/>
  <c r="BF299" i="1"/>
  <c r="BH299" i="1"/>
  <c r="BK299" i="1"/>
  <c r="BG299" i="1"/>
  <c r="BI299" i="1"/>
  <c r="BJ299" i="1"/>
  <c r="BI907" i="1"/>
  <c r="BJ907" i="1"/>
  <c r="BE907" i="1"/>
  <c r="BG907" i="1"/>
  <c r="BH907" i="1"/>
  <c r="BD907" i="1"/>
  <c r="BF907" i="1"/>
  <c r="BK907" i="1"/>
  <c r="BJ59" i="1"/>
  <c r="BK59" i="1"/>
  <c r="BD59" i="1"/>
  <c r="BF59" i="1"/>
  <c r="BE59" i="1"/>
  <c r="BI59" i="1"/>
  <c r="BH59" i="1"/>
  <c r="BG59" i="1"/>
  <c r="BF315" i="1"/>
  <c r="BG315" i="1"/>
  <c r="BJ315" i="1"/>
  <c r="BH315" i="1"/>
  <c r="BI315" i="1"/>
  <c r="BK315" i="1"/>
  <c r="BE315" i="1"/>
  <c r="BD315" i="1"/>
  <c r="BH731" i="1"/>
  <c r="BI731" i="1"/>
  <c r="BD731" i="1"/>
  <c r="BF731" i="1"/>
  <c r="BG731" i="1"/>
  <c r="BJ731" i="1"/>
  <c r="BE731" i="1"/>
  <c r="BK731" i="1"/>
  <c r="BG177" i="1"/>
  <c r="BH177" i="1"/>
  <c r="BI177" i="1"/>
  <c r="BK177" i="1"/>
  <c r="BD177" i="1"/>
  <c r="BE177" i="1"/>
  <c r="BF177" i="1"/>
  <c r="BJ177" i="1"/>
  <c r="BJ174" i="1"/>
  <c r="BK174" i="1"/>
  <c r="BD174" i="1"/>
  <c r="BF174" i="1"/>
  <c r="BE174" i="1"/>
  <c r="BG174" i="1"/>
  <c r="BI174" i="1"/>
  <c r="BH174" i="1"/>
  <c r="BJ534" i="1"/>
  <c r="BK534" i="1"/>
  <c r="BF534" i="1"/>
  <c r="BD534" i="1"/>
  <c r="BH534" i="1"/>
  <c r="BG534" i="1"/>
  <c r="BI534" i="1"/>
  <c r="BE534" i="1"/>
  <c r="BF726" i="1"/>
  <c r="BG726" i="1"/>
  <c r="BJ726" i="1"/>
  <c r="BH726" i="1"/>
  <c r="BI726" i="1"/>
  <c r="BD726" i="1"/>
  <c r="BE726" i="1"/>
  <c r="BK726" i="1"/>
  <c r="BK982" i="1"/>
  <c r="BD982" i="1"/>
  <c r="BG982" i="1"/>
  <c r="BF982" i="1"/>
  <c r="BH982" i="1"/>
  <c r="BE982" i="1"/>
  <c r="BI982" i="1"/>
  <c r="BJ982" i="1"/>
  <c r="BK409" i="1"/>
  <c r="BD409" i="1"/>
  <c r="BE409" i="1"/>
  <c r="BG409" i="1"/>
  <c r="BF409" i="1"/>
  <c r="BH409" i="1"/>
  <c r="BI409" i="1"/>
  <c r="BJ409" i="1"/>
  <c r="BJ743" i="1"/>
  <c r="BK743" i="1"/>
  <c r="BF743" i="1"/>
  <c r="BG743" i="1"/>
  <c r="BD743" i="1"/>
  <c r="BE743" i="1"/>
  <c r="BI743" i="1"/>
  <c r="BH743" i="1"/>
  <c r="BJ651" i="1"/>
  <c r="BK651" i="1"/>
  <c r="BF651" i="1"/>
  <c r="BD651" i="1"/>
  <c r="BE651" i="1"/>
  <c r="BI651" i="1"/>
  <c r="BH651" i="1"/>
  <c r="BG651" i="1"/>
  <c r="BJ455" i="1"/>
  <c r="BK455" i="1"/>
  <c r="BD455" i="1"/>
  <c r="BF455" i="1"/>
  <c r="BI455" i="1"/>
  <c r="BE455" i="1"/>
  <c r="BH455" i="1"/>
  <c r="BG455" i="1"/>
  <c r="BI143" i="1"/>
  <c r="BJ143" i="1"/>
  <c r="BG143" i="1"/>
  <c r="BH143" i="1"/>
  <c r="BK143" i="1"/>
  <c r="BE143" i="1"/>
  <c r="BD143" i="1"/>
  <c r="BF143" i="1"/>
  <c r="BH295" i="1"/>
  <c r="BI295" i="1"/>
  <c r="BJ295" i="1"/>
  <c r="BD295" i="1"/>
  <c r="BE295" i="1"/>
  <c r="BK295" i="1"/>
  <c r="BF295" i="1"/>
  <c r="BG295" i="1"/>
  <c r="BJ487" i="1"/>
  <c r="BK487" i="1"/>
  <c r="BD487" i="1"/>
  <c r="BF487" i="1"/>
  <c r="BE487" i="1"/>
  <c r="BI487" i="1"/>
  <c r="BG487" i="1"/>
  <c r="BH487" i="1"/>
  <c r="BD823" i="1"/>
  <c r="BE823" i="1"/>
  <c r="BH823" i="1"/>
  <c r="BI823" i="1"/>
  <c r="BJ823" i="1"/>
  <c r="BF823" i="1"/>
  <c r="BK823" i="1"/>
  <c r="BG823" i="1"/>
  <c r="BJ67" i="1"/>
  <c r="BK67" i="1"/>
  <c r="BD67" i="1"/>
  <c r="BF67" i="1"/>
  <c r="BH67" i="1"/>
  <c r="BE67" i="1"/>
  <c r="BG67" i="1"/>
  <c r="BI67" i="1"/>
  <c r="BE331" i="1"/>
  <c r="BF331" i="1"/>
  <c r="BI331" i="1"/>
  <c r="BJ331" i="1"/>
  <c r="BK331" i="1"/>
  <c r="BH331" i="1"/>
  <c r="BD331" i="1"/>
  <c r="BG331" i="1"/>
  <c r="BH819" i="1"/>
  <c r="BI819" i="1"/>
  <c r="BD819" i="1"/>
  <c r="BG819" i="1"/>
  <c r="BE819" i="1"/>
  <c r="BF819" i="1"/>
  <c r="BJ819" i="1"/>
  <c r="BK819" i="1"/>
  <c r="BE309" i="1"/>
  <c r="BF309" i="1"/>
  <c r="BI309" i="1"/>
  <c r="BG309" i="1"/>
  <c r="BH309" i="1"/>
  <c r="BD309" i="1"/>
  <c r="BK309" i="1"/>
  <c r="BJ309" i="1"/>
  <c r="BJ182" i="1"/>
  <c r="BK182" i="1"/>
  <c r="BD182" i="1"/>
  <c r="BF182" i="1"/>
  <c r="BE182" i="1"/>
  <c r="BG182" i="1"/>
  <c r="BI182" i="1"/>
  <c r="BH182" i="1"/>
  <c r="BG566" i="1"/>
  <c r="BH566" i="1"/>
  <c r="BK566" i="1"/>
  <c r="BF566" i="1"/>
  <c r="BI566" i="1"/>
  <c r="BD566" i="1"/>
  <c r="BE566" i="1"/>
  <c r="BJ566" i="1"/>
  <c r="BJ782" i="1"/>
  <c r="BK782" i="1"/>
  <c r="BF782" i="1"/>
  <c r="BH782" i="1"/>
  <c r="BI782" i="1"/>
  <c r="BG782" i="1"/>
  <c r="BD782" i="1"/>
  <c r="BE782" i="1"/>
  <c r="BG1054" i="1"/>
  <c r="BH1054" i="1"/>
  <c r="BK1054" i="1"/>
  <c r="BE1054" i="1"/>
  <c r="BI1054" i="1"/>
  <c r="BF1054" i="1"/>
  <c r="BJ1054" i="1"/>
  <c r="BD1054" i="1"/>
  <c r="BK74" i="1"/>
  <c r="BD74" i="1"/>
  <c r="BJ74" i="1"/>
  <c r="BE74" i="1"/>
  <c r="BF74" i="1"/>
  <c r="BG74" i="1"/>
  <c r="BI74" i="1"/>
  <c r="BH74" i="1"/>
  <c r="BG450" i="1"/>
  <c r="BH450" i="1"/>
  <c r="BI450" i="1"/>
  <c r="BK450" i="1"/>
  <c r="BD450" i="1"/>
  <c r="BE450" i="1"/>
  <c r="BF450" i="1"/>
  <c r="BJ450" i="1"/>
  <c r="BK562" i="1"/>
  <c r="BD562" i="1"/>
  <c r="BG562" i="1"/>
  <c r="BH562" i="1"/>
  <c r="BF562" i="1"/>
  <c r="BJ562" i="1"/>
  <c r="BE562" i="1"/>
  <c r="BI562" i="1"/>
  <c r="BK690" i="1"/>
  <c r="BD690" i="1"/>
  <c r="BG690" i="1"/>
  <c r="BE690" i="1"/>
  <c r="BF690" i="1"/>
  <c r="BJ690" i="1"/>
  <c r="BH690" i="1"/>
  <c r="BI690" i="1"/>
  <c r="BF786" i="1"/>
  <c r="BG786" i="1"/>
  <c r="BJ786" i="1"/>
  <c r="BD786" i="1"/>
  <c r="BI786" i="1"/>
  <c r="BE786" i="1"/>
  <c r="BH786" i="1"/>
  <c r="BK786" i="1"/>
  <c r="BJ906" i="1"/>
  <c r="BK906" i="1"/>
  <c r="BF906" i="1"/>
  <c r="BE906" i="1"/>
  <c r="BG906" i="1"/>
  <c r="BD906" i="1"/>
  <c r="BH906" i="1"/>
  <c r="BI906" i="1"/>
  <c r="BE1090" i="1"/>
  <c r="BG1090" i="1"/>
  <c r="BH1090" i="1"/>
  <c r="BI1090" i="1"/>
  <c r="BK1090" i="1"/>
  <c r="BF1090" i="1"/>
  <c r="BJ1090" i="1"/>
  <c r="BD1090" i="1"/>
  <c r="BJ345" i="1"/>
  <c r="BK345" i="1"/>
  <c r="BF345" i="1"/>
  <c r="BG345" i="1"/>
  <c r="BH345" i="1"/>
  <c r="BD345" i="1"/>
  <c r="BE345" i="1"/>
  <c r="BI345" i="1"/>
  <c r="BE64" i="1"/>
  <c r="BF64" i="1"/>
  <c r="BG64" i="1"/>
  <c r="BH64" i="1"/>
  <c r="BD64" i="1"/>
  <c r="BK64" i="1"/>
  <c r="BI64" i="1"/>
  <c r="BJ64" i="1"/>
  <c r="BK129" i="1"/>
  <c r="BD129" i="1"/>
  <c r="BE129" i="1"/>
  <c r="BH129" i="1"/>
  <c r="BG129" i="1"/>
  <c r="BI129" i="1"/>
  <c r="BJ129" i="1"/>
  <c r="BF129" i="1"/>
  <c r="BF305" i="1"/>
  <c r="BH305" i="1"/>
  <c r="BJ305" i="1"/>
  <c r="BD305" i="1"/>
  <c r="BE305" i="1"/>
  <c r="BK305" i="1"/>
  <c r="BG305" i="1"/>
  <c r="BI305" i="1"/>
  <c r="BF80" i="1"/>
  <c r="BI80" i="1"/>
  <c r="BK80" i="1"/>
  <c r="BJ80" i="1"/>
  <c r="BE80" i="1"/>
  <c r="BG80" i="1"/>
  <c r="BH80" i="1"/>
  <c r="BD80" i="1"/>
  <c r="BG50" i="1"/>
  <c r="BI50" i="1"/>
  <c r="BK50" i="1"/>
  <c r="BD50" i="1"/>
  <c r="BJ50" i="1"/>
  <c r="BE50" i="1"/>
  <c r="BH50" i="1"/>
  <c r="BF50" i="1"/>
  <c r="BG162" i="1"/>
  <c r="BH162" i="1"/>
  <c r="BI162" i="1"/>
  <c r="BK162" i="1"/>
  <c r="BD162" i="1"/>
  <c r="BE162" i="1"/>
  <c r="BF162" i="1"/>
  <c r="BJ162" i="1"/>
  <c r="BJ418" i="1"/>
  <c r="BK418" i="1"/>
  <c r="BD418" i="1"/>
  <c r="BF418" i="1"/>
  <c r="BI418" i="1"/>
  <c r="BH418" i="1"/>
  <c r="BE418" i="1"/>
  <c r="BG418" i="1"/>
  <c r="BF538" i="1"/>
  <c r="BG538" i="1"/>
  <c r="BJ538" i="1"/>
  <c r="BE538" i="1"/>
  <c r="BH538" i="1"/>
  <c r="BK538" i="1"/>
  <c r="BI538" i="1"/>
  <c r="BD538" i="1"/>
  <c r="BK650" i="1"/>
  <c r="BD650" i="1"/>
  <c r="BG650" i="1"/>
  <c r="BI650" i="1"/>
  <c r="BJ650" i="1"/>
  <c r="BF650" i="1"/>
  <c r="BH650" i="1"/>
  <c r="BE650" i="1"/>
  <c r="BH738" i="1"/>
  <c r="BI738" i="1"/>
  <c r="BD738" i="1"/>
  <c r="BF738" i="1"/>
  <c r="BG738" i="1"/>
  <c r="BE738" i="1"/>
  <c r="BJ738" i="1"/>
  <c r="BK738" i="1"/>
  <c r="BD850" i="1"/>
  <c r="BE850" i="1"/>
  <c r="BH850" i="1"/>
  <c r="BG850" i="1"/>
  <c r="BF850" i="1"/>
  <c r="BJ850" i="1"/>
  <c r="BK850" i="1"/>
  <c r="BI850" i="1"/>
  <c r="BJ970" i="1"/>
  <c r="BK970" i="1"/>
  <c r="BF970" i="1"/>
  <c r="BI970" i="1"/>
  <c r="BD970" i="1"/>
  <c r="BE970" i="1"/>
  <c r="BH970" i="1"/>
  <c r="BG970" i="1"/>
  <c r="BG153" i="1"/>
  <c r="BE153" i="1"/>
  <c r="BF153" i="1"/>
  <c r="BH153" i="1"/>
  <c r="BJ153" i="1"/>
  <c r="BK153" i="1"/>
  <c r="BD153" i="1"/>
  <c r="BI153" i="1"/>
  <c r="BG881" i="1"/>
  <c r="BH881" i="1"/>
  <c r="BK881" i="1"/>
  <c r="BD881" i="1"/>
  <c r="BI881" i="1"/>
  <c r="BE881" i="1"/>
  <c r="BF881" i="1"/>
  <c r="BJ881" i="1"/>
  <c r="BJ950" i="1"/>
  <c r="BK950" i="1"/>
  <c r="BF950" i="1"/>
  <c r="BD950" i="1"/>
  <c r="BE950" i="1"/>
  <c r="BG950" i="1"/>
  <c r="BH950" i="1"/>
  <c r="BI950" i="1"/>
  <c r="BG1068" i="1"/>
  <c r="BH1068" i="1"/>
  <c r="BK1068" i="1"/>
  <c r="BD1068" i="1"/>
  <c r="BE1068" i="1"/>
  <c r="BF1068" i="1"/>
  <c r="BI1068" i="1"/>
  <c r="BJ1068" i="1"/>
  <c r="BF163" i="1"/>
  <c r="BG163" i="1"/>
  <c r="BH163" i="1"/>
  <c r="BJ163" i="1"/>
  <c r="BD163" i="1"/>
  <c r="BE163" i="1"/>
  <c r="BK163" i="1"/>
  <c r="BI163" i="1"/>
  <c r="BK351" i="1"/>
  <c r="BD351" i="1"/>
  <c r="BG351" i="1"/>
  <c r="BE351" i="1"/>
  <c r="BF351" i="1"/>
  <c r="BI351" i="1"/>
  <c r="BH351" i="1"/>
  <c r="BJ351" i="1"/>
  <c r="BE415" i="1"/>
  <c r="BF415" i="1"/>
  <c r="BG415" i="1"/>
  <c r="BI415" i="1"/>
  <c r="BJ415" i="1"/>
  <c r="BD415" i="1"/>
  <c r="BH415" i="1"/>
  <c r="BK415" i="1"/>
  <c r="BJ599" i="1"/>
  <c r="BK599" i="1"/>
  <c r="BF599" i="1"/>
  <c r="BG599" i="1"/>
  <c r="BH599" i="1"/>
  <c r="BD599" i="1"/>
  <c r="BE599" i="1"/>
  <c r="BI599" i="1"/>
  <c r="BI723" i="1"/>
  <c r="BJ723" i="1"/>
  <c r="BE723" i="1"/>
  <c r="BH723" i="1"/>
  <c r="BK723" i="1"/>
  <c r="BD723" i="1"/>
  <c r="BF723" i="1"/>
  <c r="BG723" i="1"/>
  <c r="BJ159" i="1"/>
  <c r="BK159" i="1"/>
  <c r="BD159" i="1"/>
  <c r="BF159" i="1"/>
  <c r="BE159" i="1"/>
  <c r="BG159" i="1"/>
  <c r="BI159" i="1"/>
  <c r="BH159" i="1"/>
  <c r="BG335" i="1"/>
  <c r="BH335" i="1"/>
  <c r="BK335" i="1"/>
  <c r="BF335" i="1"/>
  <c r="BD335" i="1"/>
  <c r="BE335" i="1"/>
  <c r="BI335" i="1"/>
  <c r="BJ335" i="1"/>
  <c r="BK519" i="1"/>
  <c r="BD519" i="1"/>
  <c r="BG519" i="1"/>
  <c r="BE519" i="1"/>
  <c r="BF519" i="1"/>
  <c r="BJ519" i="1"/>
  <c r="BH519" i="1"/>
  <c r="BI519" i="1"/>
  <c r="BD831" i="1"/>
  <c r="BE831" i="1"/>
  <c r="BH831" i="1"/>
  <c r="BI831" i="1"/>
  <c r="BJ831" i="1"/>
  <c r="BF831" i="1"/>
  <c r="BG831" i="1"/>
  <c r="BK831" i="1"/>
  <c r="BF51" i="1"/>
  <c r="BH51" i="1"/>
  <c r="BJ51" i="1"/>
  <c r="BK51" i="1"/>
  <c r="BG51" i="1"/>
  <c r="BI51" i="1"/>
  <c r="BD51" i="1"/>
  <c r="BE51" i="1"/>
  <c r="BK339" i="1"/>
  <c r="BD339" i="1"/>
  <c r="BG339" i="1"/>
  <c r="BH339" i="1"/>
  <c r="BI339" i="1"/>
  <c r="BE339" i="1"/>
  <c r="BF339" i="1"/>
  <c r="BJ339" i="1"/>
  <c r="BG979" i="1"/>
  <c r="BH979" i="1"/>
  <c r="BK979" i="1"/>
  <c r="BE979" i="1"/>
  <c r="BF979" i="1"/>
  <c r="BI979" i="1"/>
  <c r="BJ979" i="1"/>
  <c r="BD979" i="1"/>
  <c r="BD1087" i="1"/>
  <c r="BE1087" i="1"/>
  <c r="BH1087" i="1"/>
  <c r="BK1087" i="1"/>
  <c r="BF1087" i="1"/>
  <c r="BG1087" i="1"/>
  <c r="BJ1087" i="1"/>
  <c r="BI1087" i="1"/>
  <c r="BE81" i="1"/>
  <c r="BJ81" i="1"/>
  <c r="BF81" i="1"/>
  <c r="BG81" i="1"/>
  <c r="BH81" i="1"/>
  <c r="BK81" i="1"/>
  <c r="BI81" i="1"/>
  <c r="BD81" i="1"/>
  <c r="BG985" i="1"/>
  <c r="BH985" i="1"/>
  <c r="BK985" i="1"/>
  <c r="BD985" i="1"/>
  <c r="BE985" i="1"/>
  <c r="BF985" i="1"/>
  <c r="BJ985" i="1"/>
  <c r="BI985" i="1"/>
  <c r="BK148" i="1"/>
  <c r="BD148" i="1"/>
  <c r="BF148" i="1"/>
  <c r="BG148" i="1"/>
  <c r="BH148" i="1"/>
  <c r="BJ148" i="1"/>
  <c r="BI148" i="1"/>
  <c r="BE148" i="1"/>
  <c r="BH404" i="1"/>
  <c r="BD404" i="1"/>
  <c r="BE404" i="1"/>
  <c r="BF404" i="1"/>
  <c r="BI404" i="1"/>
  <c r="BJ404" i="1"/>
  <c r="BG404" i="1"/>
  <c r="BK404" i="1"/>
  <c r="BI564" i="1"/>
  <c r="BJ564" i="1"/>
  <c r="BE564" i="1"/>
  <c r="BD564" i="1"/>
  <c r="BF564" i="1"/>
  <c r="BK564" i="1"/>
  <c r="BH564" i="1"/>
  <c r="BG564" i="1"/>
  <c r="BI684" i="1"/>
  <c r="BJ684" i="1"/>
  <c r="BE684" i="1"/>
  <c r="BD684" i="1"/>
  <c r="BF684" i="1"/>
  <c r="BK684" i="1"/>
  <c r="BG684" i="1"/>
  <c r="BH684" i="1"/>
  <c r="BG820" i="1"/>
  <c r="BH820" i="1"/>
  <c r="BK820" i="1"/>
  <c r="BI820" i="1"/>
  <c r="BJ820" i="1"/>
  <c r="BD820" i="1"/>
  <c r="BE820" i="1"/>
  <c r="BF820" i="1"/>
  <c r="BD948" i="1"/>
  <c r="BE948" i="1"/>
  <c r="BH948" i="1"/>
  <c r="BK948" i="1"/>
  <c r="BF948" i="1"/>
  <c r="BG948" i="1"/>
  <c r="BI948" i="1"/>
  <c r="BJ948" i="1"/>
  <c r="BJ1100" i="1"/>
  <c r="BK1100" i="1"/>
  <c r="BD1100" i="1"/>
  <c r="BF1100" i="1"/>
  <c r="BG1100" i="1"/>
  <c r="BE1100" i="1"/>
  <c r="BH1100" i="1"/>
  <c r="BI1100" i="1"/>
  <c r="BG700" i="1"/>
  <c r="BH700" i="1"/>
  <c r="BK700" i="1"/>
  <c r="BI700" i="1"/>
  <c r="BD700" i="1"/>
  <c r="BJ700" i="1"/>
  <c r="BE700" i="1"/>
  <c r="BF700" i="1"/>
  <c r="BE445" i="1"/>
  <c r="BF445" i="1"/>
  <c r="BG445" i="1"/>
  <c r="BI445" i="1"/>
  <c r="BJ445" i="1"/>
  <c r="BD445" i="1"/>
  <c r="BK445" i="1"/>
  <c r="BH445" i="1"/>
  <c r="BG725" i="1"/>
  <c r="BH725" i="1"/>
  <c r="BK725" i="1"/>
  <c r="BE725" i="1"/>
  <c r="BI725" i="1"/>
  <c r="BD725" i="1"/>
  <c r="BF725" i="1"/>
  <c r="BJ725" i="1"/>
  <c r="BF821" i="1"/>
  <c r="BG821" i="1"/>
  <c r="BJ821" i="1"/>
  <c r="BD821" i="1"/>
  <c r="BE821" i="1"/>
  <c r="BK821" i="1"/>
  <c r="BI821" i="1"/>
  <c r="BH821" i="1"/>
  <c r="BD981" i="1"/>
  <c r="BE981" i="1"/>
  <c r="BH981" i="1"/>
  <c r="BI981" i="1"/>
  <c r="BJ981" i="1"/>
  <c r="BK981" i="1"/>
  <c r="BF981" i="1"/>
  <c r="BG981" i="1"/>
  <c r="BH176" i="1"/>
  <c r="BI176" i="1"/>
  <c r="BJ176" i="1"/>
  <c r="BD176" i="1"/>
  <c r="BF176" i="1"/>
  <c r="BE176" i="1"/>
  <c r="BG176" i="1"/>
  <c r="BK176" i="1"/>
  <c r="BH368" i="1"/>
  <c r="BI368" i="1"/>
  <c r="BD368" i="1"/>
  <c r="BK368" i="1"/>
  <c r="BE368" i="1"/>
  <c r="BJ368" i="1"/>
  <c r="BG368" i="1"/>
  <c r="BF368" i="1"/>
  <c r="BD728" i="1"/>
  <c r="BE728" i="1"/>
  <c r="BH728" i="1"/>
  <c r="BK728" i="1"/>
  <c r="BF728" i="1"/>
  <c r="BI728" i="1"/>
  <c r="BJ728" i="1"/>
  <c r="BG728" i="1"/>
  <c r="BF856" i="1"/>
  <c r="BG856" i="1"/>
  <c r="BJ856" i="1"/>
  <c r="BI856" i="1"/>
  <c r="BK856" i="1"/>
  <c r="BD856" i="1"/>
  <c r="BE856" i="1"/>
  <c r="BH856" i="1"/>
  <c r="BF960" i="1"/>
  <c r="BG960" i="1"/>
  <c r="BJ960" i="1"/>
  <c r="BK960" i="1"/>
  <c r="BD960" i="1"/>
  <c r="BE960" i="1"/>
  <c r="BH960" i="1"/>
  <c r="BI960" i="1"/>
  <c r="BG1088" i="1"/>
  <c r="BD1088" i="1"/>
  <c r="BE1088" i="1"/>
  <c r="BF1088" i="1"/>
  <c r="BH1088" i="1"/>
  <c r="BI1088" i="1"/>
  <c r="BJ1088" i="1"/>
  <c r="BK1088" i="1"/>
  <c r="BI456" i="1"/>
  <c r="BJ456" i="1"/>
  <c r="BK456" i="1"/>
  <c r="BE456" i="1"/>
  <c r="BG456" i="1"/>
  <c r="BH456" i="1"/>
  <c r="BD456" i="1"/>
  <c r="BF456" i="1"/>
  <c r="BD401" i="1"/>
  <c r="BK401" i="1"/>
  <c r="BE401" i="1"/>
  <c r="BG401" i="1"/>
  <c r="BF401" i="1"/>
  <c r="BH401" i="1"/>
  <c r="BI401" i="1"/>
  <c r="BJ401" i="1"/>
  <c r="BE641" i="1"/>
  <c r="BF641" i="1"/>
  <c r="BI641" i="1"/>
  <c r="BH641" i="1"/>
  <c r="BJ641" i="1"/>
  <c r="BG641" i="1"/>
  <c r="BK641" i="1"/>
  <c r="BD641" i="1"/>
  <c r="BG594" i="1"/>
  <c r="BH594" i="1"/>
  <c r="BK594" i="1"/>
  <c r="BE594" i="1"/>
  <c r="BF594" i="1"/>
  <c r="BI594" i="1"/>
  <c r="BJ594" i="1"/>
  <c r="BD594" i="1"/>
  <c r="BD962" i="1"/>
  <c r="BE962" i="1"/>
  <c r="BH962" i="1"/>
  <c r="BG962" i="1"/>
  <c r="BF962" i="1"/>
  <c r="BI962" i="1"/>
  <c r="BJ962" i="1"/>
  <c r="BK962" i="1"/>
  <c r="BG619" i="1"/>
  <c r="BH619" i="1"/>
  <c r="BK619" i="1"/>
  <c r="BD619" i="1"/>
  <c r="BE619" i="1"/>
  <c r="BJ619" i="1"/>
  <c r="BF619" i="1"/>
  <c r="BI619" i="1"/>
  <c r="BE719" i="1"/>
  <c r="BF719" i="1"/>
  <c r="BI719" i="1"/>
  <c r="BD719" i="1"/>
  <c r="BJ719" i="1"/>
  <c r="BK719" i="1"/>
  <c r="BG719" i="1"/>
  <c r="BH719" i="1"/>
  <c r="BH671" i="1"/>
  <c r="BI671" i="1"/>
  <c r="BD671" i="1"/>
  <c r="BE671" i="1"/>
  <c r="BF671" i="1"/>
  <c r="BK671" i="1"/>
  <c r="BJ671" i="1"/>
  <c r="BG671" i="1"/>
  <c r="BK395" i="1"/>
  <c r="BE395" i="1"/>
  <c r="BF395" i="1"/>
  <c r="BG395" i="1"/>
  <c r="BI395" i="1"/>
  <c r="BD395" i="1"/>
  <c r="BH395" i="1"/>
  <c r="BJ395" i="1"/>
  <c r="BE127" i="1"/>
  <c r="BF127" i="1"/>
  <c r="BG127" i="1"/>
  <c r="BJ127" i="1"/>
  <c r="BK127" i="1"/>
  <c r="BI127" i="1"/>
  <c r="BD127" i="1"/>
  <c r="BH127" i="1"/>
  <c r="BJ471" i="1"/>
  <c r="BK471" i="1"/>
  <c r="BD471" i="1"/>
  <c r="BF471" i="1"/>
  <c r="BE471" i="1"/>
  <c r="BI471" i="1"/>
  <c r="BG471" i="1"/>
  <c r="BH471" i="1"/>
  <c r="BI783" i="1"/>
  <c r="BJ783" i="1"/>
  <c r="BE783" i="1"/>
  <c r="BD783" i="1"/>
  <c r="BF783" i="1"/>
  <c r="BK783" i="1"/>
  <c r="BG783" i="1"/>
  <c r="BH783" i="1"/>
  <c r="BJ571" i="1"/>
  <c r="BK571" i="1"/>
  <c r="BF571" i="1"/>
  <c r="BH571" i="1"/>
  <c r="BI571" i="1"/>
  <c r="BD571" i="1"/>
  <c r="BG571" i="1"/>
  <c r="BE571" i="1"/>
  <c r="BE179" i="1"/>
  <c r="BF179" i="1"/>
  <c r="BG179" i="1"/>
  <c r="BI179" i="1"/>
  <c r="BJ179" i="1"/>
  <c r="BK179" i="1"/>
  <c r="BD179" i="1"/>
  <c r="BH179" i="1"/>
  <c r="BH443" i="1"/>
  <c r="BI443" i="1"/>
  <c r="BJ443" i="1"/>
  <c r="BD443" i="1"/>
  <c r="BF443" i="1"/>
  <c r="BG443" i="1"/>
  <c r="BK443" i="1"/>
  <c r="BE443" i="1"/>
  <c r="BI93" i="1"/>
  <c r="BJ93" i="1"/>
  <c r="BK93" i="1"/>
  <c r="BF93" i="1"/>
  <c r="BD93" i="1"/>
  <c r="BE93" i="1"/>
  <c r="BG93" i="1"/>
  <c r="BH93" i="1"/>
  <c r="BF349" i="1"/>
  <c r="BG349" i="1"/>
  <c r="BJ349" i="1"/>
  <c r="BH349" i="1"/>
  <c r="BD349" i="1"/>
  <c r="BI349" i="1"/>
  <c r="BE349" i="1"/>
  <c r="BK349" i="1"/>
  <c r="BK598" i="1"/>
  <c r="BD598" i="1"/>
  <c r="BG598" i="1"/>
  <c r="BF598" i="1"/>
  <c r="BE598" i="1"/>
  <c r="BH598" i="1"/>
  <c r="BI598" i="1"/>
  <c r="BJ598" i="1"/>
  <c r="BH798" i="1"/>
  <c r="BI798" i="1"/>
  <c r="BD798" i="1"/>
  <c r="BG798" i="1"/>
  <c r="BJ798" i="1"/>
  <c r="BE798" i="1"/>
  <c r="BF798" i="1"/>
  <c r="BK798" i="1"/>
  <c r="BE1070" i="1"/>
  <c r="BF1070" i="1"/>
  <c r="BI1070" i="1"/>
  <c r="BH1070" i="1"/>
  <c r="BD1070" i="1"/>
  <c r="BG1070" i="1"/>
  <c r="BJ1070" i="1"/>
  <c r="BK1070" i="1"/>
  <c r="BI983" i="1"/>
  <c r="BJ983" i="1"/>
  <c r="BE983" i="1"/>
  <c r="BH983" i="1"/>
  <c r="BK983" i="1"/>
  <c r="BD983" i="1"/>
  <c r="BF983" i="1"/>
  <c r="BG983" i="1"/>
  <c r="BK130" i="1"/>
  <c r="BI130" i="1"/>
  <c r="BJ130" i="1"/>
  <c r="BG130" i="1"/>
  <c r="BH130" i="1"/>
  <c r="BE130" i="1"/>
  <c r="BF130" i="1"/>
  <c r="BD130" i="1"/>
  <c r="BH354" i="1"/>
  <c r="BF354" i="1"/>
  <c r="BG354" i="1"/>
  <c r="BK354" i="1"/>
  <c r="BI354" i="1"/>
  <c r="BJ354" i="1"/>
  <c r="BD354" i="1"/>
  <c r="BE354" i="1"/>
  <c r="BG522" i="1"/>
  <c r="BH522" i="1"/>
  <c r="BK522" i="1"/>
  <c r="BF522" i="1"/>
  <c r="BE522" i="1"/>
  <c r="BD522" i="1"/>
  <c r="BI522" i="1"/>
  <c r="BJ522" i="1"/>
  <c r="BJ722" i="1"/>
  <c r="BK722" i="1"/>
  <c r="BF722" i="1"/>
  <c r="BG722" i="1"/>
  <c r="BD722" i="1"/>
  <c r="BE722" i="1"/>
  <c r="BH722" i="1"/>
  <c r="BI722" i="1"/>
  <c r="BI826" i="1"/>
  <c r="BJ826" i="1"/>
  <c r="BE826" i="1"/>
  <c r="BF826" i="1"/>
  <c r="BG826" i="1"/>
  <c r="BK826" i="1"/>
  <c r="BH826" i="1"/>
  <c r="BD826" i="1"/>
  <c r="BF946" i="1"/>
  <c r="BG946" i="1"/>
  <c r="BJ946" i="1"/>
  <c r="BH946" i="1"/>
  <c r="BI946" i="1"/>
  <c r="BK946" i="1"/>
  <c r="BD946" i="1"/>
  <c r="BE946" i="1"/>
  <c r="BK929" i="1"/>
  <c r="BD929" i="1"/>
  <c r="BG929" i="1"/>
  <c r="BF929" i="1"/>
  <c r="BH929" i="1"/>
  <c r="BJ929" i="1"/>
  <c r="BE929" i="1"/>
  <c r="BI929" i="1"/>
  <c r="BK425" i="1"/>
  <c r="BD425" i="1"/>
  <c r="BE425" i="1"/>
  <c r="BG425" i="1"/>
  <c r="BF425" i="1"/>
  <c r="BH425" i="1"/>
  <c r="BJ425" i="1"/>
  <c r="BI425" i="1"/>
  <c r="BK417" i="1"/>
  <c r="BD417" i="1"/>
  <c r="BE417" i="1"/>
  <c r="BG417" i="1"/>
  <c r="BF417" i="1"/>
  <c r="BH417" i="1"/>
  <c r="BJ417" i="1"/>
  <c r="BI417" i="1"/>
  <c r="BD649" i="1"/>
  <c r="BE649" i="1"/>
  <c r="BH649" i="1"/>
  <c r="BI649" i="1"/>
  <c r="BF649" i="1"/>
  <c r="BG649" i="1"/>
  <c r="BJ649" i="1"/>
  <c r="BK649" i="1"/>
  <c r="BF186" i="1"/>
  <c r="BG186" i="1"/>
  <c r="BH186" i="1"/>
  <c r="BJ186" i="1"/>
  <c r="BK186" i="1"/>
  <c r="BI186" i="1"/>
  <c r="BD186" i="1"/>
  <c r="BE186" i="1"/>
  <c r="BG602" i="1"/>
  <c r="BH602" i="1"/>
  <c r="BK602" i="1"/>
  <c r="BE602" i="1"/>
  <c r="BF602" i="1"/>
  <c r="BJ602" i="1"/>
  <c r="BI602" i="1"/>
  <c r="BD602" i="1"/>
  <c r="BF986" i="1"/>
  <c r="BG986" i="1"/>
  <c r="BJ986" i="1"/>
  <c r="BH986" i="1"/>
  <c r="BK986" i="1"/>
  <c r="BI986" i="1"/>
  <c r="BD986" i="1"/>
  <c r="BE986" i="1"/>
  <c r="BD172" i="1"/>
  <c r="BE172" i="1"/>
  <c r="BF172" i="1"/>
  <c r="BH172" i="1"/>
  <c r="BI172" i="1"/>
  <c r="BJ172" i="1"/>
  <c r="BK172" i="1"/>
  <c r="BG172" i="1"/>
  <c r="BH412" i="1"/>
  <c r="BI412" i="1"/>
  <c r="BJ412" i="1"/>
  <c r="BD412" i="1"/>
  <c r="BF412" i="1"/>
  <c r="BG412" i="1"/>
  <c r="BK412" i="1"/>
  <c r="BE412" i="1"/>
  <c r="BI692" i="1"/>
  <c r="BJ692" i="1"/>
  <c r="BE692" i="1"/>
  <c r="BG692" i="1"/>
  <c r="BH692" i="1"/>
  <c r="BD692" i="1"/>
  <c r="BF692" i="1"/>
  <c r="BK692" i="1"/>
  <c r="BG836" i="1"/>
  <c r="BH836" i="1"/>
  <c r="BK836" i="1"/>
  <c r="BI836" i="1"/>
  <c r="BJ836" i="1"/>
  <c r="BF836" i="1"/>
  <c r="BD836" i="1"/>
  <c r="BE836" i="1"/>
  <c r="BI964" i="1"/>
  <c r="BJ964" i="1"/>
  <c r="BE964" i="1"/>
  <c r="BG964" i="1"/>
  <c r="BD964" i="1"/>
  <c r="BF964" i="1"/>
  <c r="BH964" i="1"/>
  <c r="BK964" i="1"/>
  <c r="BD884" i="1"/>
  <c r="BE884" i="1"/>
  <c r="BH884" i="1"/>
  <c r="BI884" i="1"/>
  <c r="BJ884" i="1"/>
  <c r="BF884" i="1"/>
  <c r="BG884" i="1"/>
  <c r="BK884" i="1"/>
  <c r="BD285" i="1"/>
  <c r="BE285" i="1"/>
  <c r="BF285" i="1"/>
  <c r="BH285" i="1"/>
  <c r="BK285" i="1"/>
  <c r="BJ285" i="1"/>
  <c r="BG285" i="1"/>
  <c r="BI285" i="1"/>
  <c r="BD461" i="1"/>
  <c r="BE461" i="1"/>
  <c r="BF461" i="1"/>
  <c r="BH461" i="1"/>
  <c r="BI461" i="1"/>
  <c r="BG461" i="1"/>
  <c r="BK461" i="1"/>
  <c r="BJ461" i="1"/>
  <c r="BF733" i="1"/>
  <c r="BG733" i="1"/>
  <c r="BJ733" i="1"/>
  <c r="BI733" i="1"/>
  <c r="BK733" i="1"/>
  <c r="BD733" i="1"/>
  <c r="BE733" i="1"/>
  <c r="BH733" i="1"/>
  <c r="BF837" i="1"/>
  <c r="BG837" i="1"/>
  <c r="BJ837" i="1"/>
  <c r="BD837" i="1"/>
  <c r="BE837" i="1"/>
  <c r="BK837" i="1"/>
  <c r="BH837" i="1"/>
  <c r="BI837" i="1"/>
  <c r="BH16" i="1"/>
  <c r="BJ16" i="1"/>
  <c r="BD16" i="1"/>
  <c r="BE16" i="1"/>
  <c r="BI16" i="1"/>
  <c r="BK16" i="1"/>
  <c r="BF16" i="1"/>
  <c r="BG16" i="1"/>
  <c r="BH184" i="1"/>
  <c r="BI184" i="1"/>
  <c r="BJ184" i="1"/>
  <c r="BD184" i="1"/>
  <c r="BF184" i="1"/>
  <c r="BE184" i="1"/>
  <c r="BG184" i="1"/>
  <c r="BK184" i="1"/>
  <c r="BF384" i="1"/>
  <c r="BI384" i="1"/>
  <c r="BG384" i="1"/>
  <c r="BH384" i="1"/>
  <c r="BJ384" i="1"/>
  <c r="BD384" i="1"/>
  <c r="BK384" i="1"/>
  <c r="BE384" i="1"/>
  <c r="BH544" i="1"/>
  <c r="BI544" i="1"/>
  <c r="BD544" i="1"/>
  <c r="BE544" i="1"/>
  <c r="BJ544" i="1"/>
  <c r="BG544" i="1"/>
  <c r="BK544" i="1"/>
  <c r="BF544" i="1"/>
  <c r="BK656" i="1"/>
  <c r="BD656" i="1"/>
  <c r="BG656" i="1"/>
  <c r="BE656" i="1"/>
  <c r="BF656" i="1"/>
  <c r="BJ656" i="1"/>
  <c r="BH656" i="1"/>
  <c r="BI656" i="1"/>
  <c r="BI776" i="1"/>
  <c r="BJ776" i="1"/>
  <c r="BE776" i="1"/>
  <c r="BF776" i="1"/>
  <c r="BD776" i="1"/>
  <c r="BG776" i="1"/>
  <c r="BH776" i="1"/>
  <c r="BK776" i="1"/>
  <c r="BH872" i="1"/>
  <c r="BI872" i="1"/>
  <c r="BD872" i="1"/>
  <c r="BG872" i="1"/>
  <c r="BJ872" i="1"/>
  <c r="BF872" i="1"/>
  <c r="BE872" i="1"/>
  <c r="BK872" i="1"/>
  <c r="BD968" i="1"/>
  <c r="BE968" i="1"/>
  <c r="BH968" i="1"/>
  <c r="BI968" i="1"/>
  <c r="BK968" i="1"/>
  <c r="BJ968" i="1"/>
  <c r="BF968" i="1"/>
  <c r="BG968" i="1"/>
  <c r="BJ441" i="1"/>
  <c r="BK441" i="1"/>
  <c r="BD441" i="1"/>
  <c r="BF441" i="1"/>
  <c r="BI441" i="1"/>
  <c r="BG441" i="1"/>
  <c r="BE441" i="1"/>
  <c r="BH441" i="1"/>
  <c r="BD713" i="1"/>
  <c r="BE713" i="1"/>
  <c r="BH713" i="1"/>
  <c r="BI713" i="1"/>
  <c r="BJ713" i="1"/>
  <c r="BG713" i="1"/>
  <c r="BK713" i="1"/>
  <c r="BF713" i="1"/>
  <c r="BE202" i="1"/>
  <c r="BF202" i="1"/>
  <c r="BG202" i="1"/>
  <c r="BI202" i="1"/>
  <c r="BD202" i="1"/>
  <c r="BJ202" i="1"/>
  <c r="BH202" i="1"/>
  <c r="BK202" i="1"/>
  <c r="BD642" i="1"/>
  <c r="BE642" i="1"/>
  <c r="BH642" i="1"/>
  <c r="BF642" i="1"/>
  <c r="BJ642" i="1"/>
  <c r="BK642" i="1"/>
  <c r="BG642" i="1"/>
  <c r="BI642" i="1"/>
  <c r="BK1026" i="1"/>
  <c r="BD1026" i="1"/>
  <c r="BG1026" i="1"/>
  <c r="BE1026" i="1"/>
  <c r="BI1026" i="1"/>
  <c r="BF1026" i="1"/>
  <c r="BH1026" i="1"/>
  <c r="BJ1026" i="1"/>
  <c r="BK196" i="1"/>
  <c r="BD196" i="1"/>
  <c r="BE196" i="1"/>
  <c r="BG196" i="1"/>
  <c r="BF196" i="1"/>
  <c r="BH196" i="1"/>
  <c r="BI196" i="1"/>
  <c r="BJ196" i="1"/>
  <c r="BH428" i="1"/>
  <c r="BI428" i="1"/>
  <c r="BJ428" i="1"/>
  <c r="BD428" i="1"/>
  <c r="BF428" i="1"/>
  <c r="BG428" i="1"/>
  <c r="BK428" i="1"/>
  <c r="BE428" i="1"/>
  <c r="BI612" i="1"/>
  <c r="BJ612" i="1"/>
  <c r="BE612" i="1"/>
  <c r="BD612" i="1"/>
  <c r="BH612" i="1"/>
  <c r="BF612" i="1"/>
  <c r="BG612" i="1"/>
  <c r="BK612" i="1"/>
  <c r="BD708" i="1"/>
  <c r="BE708" i="1"/>
  <c r="BH708" i="1"/>
  <c r="BK708" i="1"/>
  <c r="BF708" i="1"/>
  <c r="BG708" i="1"/>
  <c r="BI708" i="1"/>
  <c r="BJ708" i="1"/>
  <c r="BD844" i="1"/>
  <c r="BE844" i="1"/>
  <c r="BH844" i="1"/>
  <c r="BF844" i="1"/>
  <c r="BG844" i="1"/>
  <c r="BK844" i="1"/>
  <c r="BI844" i="1"/>
  <c r="BJ844" i="1"/>
  <c r="BH972" i="1"/>
  <c r="BI972" i="1"/>
  <c r="BD972" i="1"/>
  <c r="BF972" i="1"/>
  <c r="BE972" i="1"/>
  <c r="BG972" i="1"/>
  <c r="BJ972" i="1"/>
  <c r="BK972" i="1"/>
  <c r="BJ333" i="1"/>
  <c r="BK333" i="1"/>
  <c r="BF333" i="1"/>
  <c r="BI333" i="1"/>
  <c r="BD333" i="1"/>
  <c r="BH333" i="1"/>
  <c r="BE333" i="1"/>
  <c r="BG333" i="1"/>
  <c r="BD469" i="1"/>
  <c r="BE469" i="1"/>
  <c r="BF469" i="1"/>
  <c r="BH469" i="1"/>
  <c r="BI469" i="1"/>
  <c r="BJ469" i="1"/>
  <c r="BG469" i="1"/>
  <c r="BK469" i="1"/>
  <c r="BD749" i="1"/>
  <c r="BE749" i="1"/>
  <c r="BH749" i="1"/>
  <c r="BK749" i="1"/>
  <c r="BF749" i="1"/>
  <c r="BI749" i="1"/>
  <c r="BJ749" i="1"/>
  <c r="BG749" i="1"/>
  <c r="BK877" i="1"/>
  <c r="BD877" i="1"/>
  <c r="BG877" i="1"/>
  <c r="BI877" i="1"/>
  <c r="BJ877" i="1"/>
  <c r="BH877" i="1"/>
  <c r="BE877" i="1"/>
  <c r="BF877" i="1"/>
  <c r="BG200" i="1"/>
  <c r="BH200" i="1"/>
  <c r="BI200" i="1"/>
  <c r="BK200" i="1"/>
  <c r="BD200" i="1"/>
  <c r="BE200" i="1"/>
  <c r="BF200" i="1"/>
  <c r="BJ200" i="1"/>
  <c r="BE400" i="1"/>
  <c r="BJ400" i="1"/>
  <c r="BK400" i="1"/>
  <c r="BF400" i="1"/>
  <c r="BG400" i="1"/>
  <c r="BH400" i="1"/>
  <c r="BI400" i="1"/>
  <c r="BD400" i="1"/>
  <c r="BE568" i="1"/>
  <c r="BF568" i="1"/>
  <c r="BI568" i="1"/>
  <c r="BK568" i="1"/>
  <c r="BD568" i="1"/>
  <c r="BJ568" i="1"/>
  <c r="BG568" i="1"/>
  <c r="BH568" i="1"/>
  <c r="BJ664" i="1"/>
  <c r="BK664" i="1"/>
  <c r="BF664" i="1"/>
  <c r="BD664" i="1"/>
  <c r="BH664" i="1"/>
  <c r="BG664" i="1"/>
  <c r="BI664" i="1"/>
  <c r="BE664" i="1"/>
  <c r="BH784" i="1"/>
  <c r="BI784" i="1"/>
  <c r="BD784" i="1"/>
  <c r="BF784" i="1"/>
  <c r="BE784" i="1"/>
  <c r="BG784" i="1"/>
  <c r="BJ784" i="1"/>
  <c r="BK784" i="1"/>
  <c r="BH880" i="1"/>
  <c r="BI880" i="1"/>
  <c r="BD880" i="1"/>
  <c r="BG880" i="1"/>
  <c r="BJ880" i="1"/>
  <c r="BE880" i="1"/>
  <c r="BF880" i="1"/>
  <c r="BK880" i="1"/>
  <c r="BD976" i="1"/>
  <c r="BE976" i="1"/>
  <c r="BH976" i="1"/>
  <c r="BI976" i="1"/>
  <c r="BJ976" i="1"/>
  <c r="BK976" i="1"/>
  <c r="BF976" i="1"/>
  <c r="BG976" i="1"/>
  <c r="BH457" i="1"/>
  <c r="BI457" i="1"/>
  <c r="BJ457" i="1"/>
  <c r="BD457" i="1"/>
  <c r="BF457" i="1"/>
  <c r="BG457" i="1"/>
  <c r="BE457" i="1"/>
  <c r="BK457" i="1"/>
  <c r="BK721" i="1"/>
  <c r="BD721" i="1"/>
  <c r="BG721" i="1"/>
  <c r="BF721" i="1"/>
  <c r="BH721" i="1"/>
  <c r="BE721" i="1"/>
  <c r="BI721" i="1"/>
  <c r="BJ721" i="1"/>
  <c r="BD674" i="1"/>
  <c r="BE674" i="1"/>
  <c r="BH674" i="1"/>
  <c r="BI674" i="1"/>
  <c r="BF674" i="1"/>
  <c r="BG674" i="1"/>
  <c r="BJ674" i="1"/>
  <c r="BK674" i="1"/>
  <c r="BI1082" i="1"/>
  <c r="BJ1082" i="1"/>
  <c r="BE1082" i="1"/>
  <c r="BH1082" i="1"/>
  <c r="BK1082" i="1"/>
  <c r="BD1082" i="1"/>
  <c r="BF1082" i="1"/>
  <c r="BG1082" i="1"/>
  <c r="BJ212" i="1"/>
  <c r="BK212" i="1"/>
  <c r="BD212" i="1"/>
  <c r="BF212" i="1"/>
  <c r="BI212" i="1"/>
  <c r="BH212" i="1"/>
  <c r="BE212" i="1"/>
  <c r="BG212" i="1"/>
  <c r="BE452" i="1"/>
  <c r="BF452" i="1"/>
  <c r="BG452" i="1"/>
  <c r="BI452" i="1"/>
  <c r="BJ452" i="1"/>
  <c r="BK452" i="1"/>
  <c r="BD452" i="1"/>
  <c r="BH452" i="1"/>
  <c r="BI716" i="1"/>
  <c r="BJ716" i="1"/>
  <c r="BE716" i="1"/>
  <c r="BF716" i="1"/>
  <c r="BG716" i="1"/>
  <c r="BD716" i="1"/>
  <c r="BH716" i="1"/>
  <c r="BK716" i="1"/>
  <c r="BH900" i="1"/>
  <c r="BI900" i="1"/>
  <c r="BD900" i="1"/>
  <c r="BE900" i="1"/>
  <c r="BJ900" i="1"/>
  <c r="BG900" i="1"/>
  <c r="BK900" i="1"/>
  <c r="BF900" i="1"/>
  <c r="BE980" i="1"/>
  <c r="BF980" i="1"/>
  <c r="BI980" i="1"/>
  <c r="BD980" i="1"/>
  <c r="BG980" i="1"/>
  <c r="BH980" i="1"/>
  <c r="BJ980" i="1"/>
  <c r="BK980" i="1"/>
  <c r="BD53" i="1"/>
  <c r="BF53" i="1"/>
  <c r="BH53" i="1"/>
  <c r="BI53" i="1"/>
  <c r="BE53" i="1"/>
  <c r="BG53" i="1"/>
  <c r="BJ53" i="1"/>
  <c r="BK53" i="1"/>
  <c r="BH341" i="1"/>
  <c r="BI341" i="1"/>
  <c r="BD341" i="1"/>
  <c r="BE341" i="1"/>
  <c r="BF341" i="1"/>
  <c r="BK341" i="1"/>
  <c r="BJ341" i="1"/>
  <c r="BG341" i="1"/>
  <c r="BD485" i="1"/>
  <c r="BE485" i="1"/>
  <c r="BF485" i="1"/>
  <c r="BH485" i="1"/>
  <c r="BI485" i="1"/>
  <c r="BJ485" i="1"/>
  <c r="BG485" i="1"/>
  <c r="BK485" i="1"/>
  <c r="BD757" i="1"/>
  <c r="BE757" i="1"/>
  <c r="BH757" i="1"/>
  <c r="BK757" i="1"/>
  <c r="BF757" i="1"/>
  <c r="BI757" i="1"/>
  <c r="BJ757" i="1"/>
  <c r="BG757" i="1"/>
  <c r="BI893" i="1"/>
  <c r="BJ893" i="1"/>
  <c r="BE893" i="1"/>
  <c r="BF893" i="1"/>
  <c r="BG893" i="1"/>
  <c r="BD893" i="1"/>
  <c r="BH893" i="1"/>
  <c r="BK893" i="1"/>
  <c r="BF208" i="1"/>
  <c r="BG208" i="1"/>
  <c r="BH208" i="1"/>
  <c r="BJ208" i="1"/>
  <c r="BD208" i="1"/>
  <c r="BE208" i="1"/>
  <c r="BK208" i="1"/>
  <c r="BI208" i="1"/>
  <c r="BD408" i="1"/>
  <c r="BE408" i="1"/>
  <c r="BF408" i="1"/>
  <c r="BH408" i="1"/>
  <c r="BI408" i="1"/>
  <c r="BK408" i="1"/>
  <c r="BG408" i="1"/>
  <c r="BJ408" i="1"/>
  <c r="BD576" i="1"/>
  <c r="BE576" i="1"/>
  <c r="BH576" i="1"/>
  <c r="BJ576" i="1"/>
  <c r="BK576" i="1"/>
  <c r="BG576" i="1"/>
  <c r="BI576" i="1"/>
  <c r="BF576" i="1"/>
  <c r="BG672" i="1"/>
  <c r="BH672" i="1"/>
  <c r="BK672" i="1"/>
  <c r="BE672" i="1"/>
  <c r="BJ672" i="1"/>
  <c r="BD672" i="1"/>
  <c r="BF672" i="1"/>
  <c r="BI672" i="1"/>
  <c r="BH792" i="1"/>
  <c r="BI792" i="1"/>
  <c r="BD792" i="1"/>
  <c r="BF792" i="1"/>
  <c r="BJ792" i="1"/>
  <c r="BK792" i="1"/>
  <c r="BE792" i="1"/>
  <c r="BG792" i="1"/>
  <c r="BE896" i="1"/>
  <c r="BF896" i="1"/>
  <c r="BI896" i="1"/>
  <c r="BK896" i="1"/>
  <c r="BD896" i="1"/>
  <c r="BG896" i="1"/>
  <c r="BJ896" i="1"/>
  <c r="BH896" i="1"/>
  <c r="BF992" i="1"/>
  <c r="BG992" i="1"/>
  <c r="BJ992" i="1"/>
  <c r="BD992" i="1"/>
  <c r="BE992" i="1"/>
  <c r="BH992" i="1"/>
  <c r="BI992" i="1"/>
  <c r="BK992" i="1"/>
  <c r="BH745" i="1"/>
  <c r="BI745" i="1"/>
  <c r="BD745" i="1"/>
  <c r="BE745" i="1"/>
  <c r="BF745" i="1"/>
  <c r="BK745" i="1"/>
  <c r="BG745" i="1"/>
  <c r="BJ745" i="1"/>
  <c r="BJ698" i="1"/>
  <c r="BK698" i="1"/>
  <c r="BF698" i="1"/>
  <c r="BI698" i="1"/>
  <c r="BE698" i="1"/>
  <c r="BH698" i="1"/>
  <c r="BD698" i="1"/>
  <c r="BG698" i="1"/>
  <c r="BE52" i="1"/>
  <c r="BG52" i="1"/>
  <c r="BI52" i="1"/>
  <c r="BJ52" i="1"/>
  <c r="BF52" i="1"/>
  <c r="BH52" i="1"/>
  <c r="BK52" i="1"/>
  <c r="BD52" i="1"/>
  <c r="BI508" i="1"/>
  <c r="BJ508" i="1"/>
  <c r="BK508" i="1"/>
  <c r="BE508" i="1"/>
  <c r="BG508" i="1"/>
  <c r="BH508" i="1"/>
  <c r="BF508" i="1"/>
  <c r="BD508" i="1"/>
  <c r="BK636" i="1"/>
  <c r="BD636" i="1"/>
  <c r="BG636" i="1"/>
  <c r="BH636" i="1"/>
  <c r="BI636" i="1"/>
  <c r="BE636" i="1"/>
  <c r="BJ636" i="1"/>
  <c r="BF636" i="1"/>
  <c r="BH724" i="1"/>
  <c r="BI724" i="1"/>
  <c r="BD724" i="1"/>
  <c r="BE724" i="1"/>
  <c r="BF724" i="1"/>
  <c r="BK724" i="1"/>
  <c r="BG724" i="1"/>
  <c r="BJ724" i="1"/>
  <c r="BH908" i="1"/>
  <c r="BI908" i="1"/>
  <c r="BD908" i="1"/>
  <c r="BE908" i="1"/>
  <c r="BJ908" i="1"/>
  <c r="BF908" i="1"/>
  <c r="BG908" i="1"/>
  <c r="BK908" i="1"/>
  <c r="BK988" i="1"/>
  <c r="BD988" i="1"/>
  <c r="BG988" i="1"/>
  <c r="BJ988" i="1"/>
  <c r="BE988" i="1"/>
  <c r="BF988" i="1"/>
  <c r="BI988" i="1"/>
  <c r="BH988" i="1"/>
  <c r="BG436" i="1"/>
  <c r="BH436" i="1"/>
  <c r="BI436" i="1"/>
  <c r="BK436" i="1"/>
  <c r="BD436" i="1"/>
  <c r="BE436" i="1"/>
  <c r="BJ436" i="1"/>
  <c r="BF436" i="1"/>
  <c r="BH61" i="1"/>
  <c r="BI61" i="1"/>
  <c r="BJ61" i="1"/>
  <c r="BD61" i="1"/>
  <c r="BG61" i="1"/>
  <c r="BF61" i="1"/>
  <c r="BK61" i="1"/>
  <c r="BE61" i="1"/>
  <c r="BD365" i="1"/>
  <c r="BE365" i="1"/>
  <c r="BH365" i="1"/>
  <c r="BF365" i="1"/>
  <c r="BG365" i="1"/>
  <c r="BI365" i="1"/>
  <c r="BK365" i="1"/>
  <c r="BJ365" i="1"/>
  <c r="BI645" i="1"/>
  <c r="BJ645" i="1"/>
  <c r="BE645" i="1"/>
  <c r="BG645" i="1"/>
  <c r="BF645" i="1"/>
  <c r="BH645" i="1"/>
  <c r="BK645" i="1"/>
  <c r="BD645" i="1"/>
  <c r="BG901" i="1"/>
  <c r="BH901" i="1"/>
  <c r="BK901" i="1"/>
  <c r="BJ901" i="1"/>
  <c r="BD901" i="1"/>
  <c r="BI901" i="1"/>
  <c r="BE901" i="1"/>
  <c r="BF901" i="1"/>
  <c r="BE96" i="1"/>
  <c r="BK96" i="1"/>
  <c r="BD96" i="1"/>
  <c r="BJ96" i="1"/>
  <c r="BG96" i="1"/>
  <c r="BI96" i="1"/>
  <c r="BH96" i="1"/>
  <c r="BF96" i="1"/>
  <c r="BD424" i="1"/>
  <c r="BE424" i="1"/>
  <c r="BF424" i="1"/>
  <c r="BH424" i="1"/>
  <c r="BI424" i="1"/>
  <c r="BK424" i="1"/>
  <c r="BG424" i="1"/>
  <c r="BJ424" i="1"/>
  <c r="BJ584" i="1"/>
  <c r="BK584" i="1"/>
  <c r="BF584" i="1"/>
  <c r="BD584" i="1"/>
  <c r="BH584" i="1"/>
  <c r="BG584" i="1"/>
  <c r="BE584" i="1"/>
  <c r="BI584" i="1"/>
  <c r="BE680" i="1"/>
  <c r="BF680" i="1"/>
  <c r="BI680" i="1"/>
  <c r="BK680" i="1"/>
  <c r="BD680" i="1"/>
  <c r="BH680" i="1"/>
  <c r="BG680" i="1"/>
  <c r="BJ680" i="1"/>
  <c r="BF800" i="1"/>
  <c r="BG800" i="1"/>
  <c r="BJ800" i="1"/>
  <c r="BK800" i="1"/>
  <c r="BD800" i="1"/>
  <c r="BH800" i="1"/>
  <c r="BE800" i="1"/>
  <c r="BI800" i="1"/>
  <c r="BD904" i="1"/>
  <c r="BE904" i="1"/>
  <c r="BH904" i="1"/>
  <c r="BJ904" i="1"/>
  <c r="BK904" i="1"/>
  <c r="BF904" i="1"/>
  <c r="BG904" i="1"/>
  <c r="BI904" i="1"/>
  <c r="BK1032" i="1"/>
  <c r="BD1032" i="1"/>
  <c r="BG1032" i="1"/>
  <c r="BJ1032" i="1"/>
  <c r="BE1032" i="1"/>
  <c r="BF1032" i="1"/>
  <c r="BI1032" i="1"/>
  <c r="BH1032" i="1"/>
  <c r="BG529" i="1"/>
  <c r="BH529" i="1"/>
  <c r="BK529" i="1"/>
  <c r="BF529" i="1"/>
  <c r="BE529" i="1"/>
  <c r="BJ529" i="1"/>
  <c r="BD529" i="1"/>
  <c r="BI529" i="1"/>
  <c r="BG842" i="1"/>
  <c r="BH842" i="1"/>
  <c r="BK842" i="1"/>
  <c r="BD842" i="1"/>
  <c r="BI842" i="1"/>
  <c r="BE842" i="1"/>
  <c r="BF842" i="1"/>
  <c r="BJ842" i="1"/>
  <c r="BJ100" i="1"/>
  <c r="BD100" i="1"/>
  <c r="BG100" i="1"/>
  <c r="BH100" i="1"/>
  <c r="BI100" i="1"/>
  <c r="BE100" i="1"/>
  <c r="BK100" i="1"/>
  <c r="BF100" i="1"/>
  <c r="BD532" i="1"/>
  <c r="BE532" i="1"/>
  <c r="BH532" i="1"/>
  <c r="BG532" i="1"/>
  <c r="BF532" i="1"/>
  <c r="BI532" i="1"/>
  <c r="BJ532" i="1"/>
  <c r="BK532" i="1"/>
  <c r="BI652" i="1"/>
  <c r="BJ652" i="1"/>
  <c r="BE652" i="1"/>
  <c r="BF652" i="1"/>
  <c r="BK652" i="1"/>
  <c r="BD652" i="1"/>
  <c r="BG652" i="1"/>
  <c r="BH652" i="1"/>
  <c r="BG732" i="1"/>
  <c r="BH732" i="1"/>
  <c r="BK732" i="1"/>
  <c r="BF732" i="1"/>
  <c r="BE732" i="1"/>
  <c r="BD732" i="1"/>
  <c r="BI732" i="1"/>
  <c r="BJ732" i="1"/>
  <c r="BG916" i="1"/>
  <c r="BH916" i="1"/>
  <c r="BK916" i="1"/>
  <c r="BF916" i="1"/>
  <c r="BD916" i="1"/>
  <c r="BE916" i="1"/>
  <c r="BJ916" i="1"/>
  <c r="BI916" i="1"/>
  <c r="BJ996" i="1"/>
  <c r="BK996" i="1"/>
  <c r="BF996" i="1"/>
  <c r="BH996" i="1"/>
  <c r="BI996" i="1"/>
  <c r="BD996" i="1"/>
  <c r="BE996" i="1"/>
  <c r="BG996" i="1"/>
  <c r="BE524" i="1"/>
  <c r="BF524" i="1"/>
  <c r="BI524" i="1"/>
  <c r="BD524" i="1"/>
  <c r="BG524" i="1"/>
  <c r="BK524" i="1"/>
  <c r="BH524" i="1"/>
  <c r="BJ524" i="1"/>
  <c r="BJ149" i="1"/>
  <c r="BK149" i="1"/>
  <c r="BH149" i="1"/>
  <c r="BI149" i="1"/>
  <c r="BD149" i="1"/>
  <c r="BF149" i="1"/>
  <c r="BG149" i="1"/>
  <c r="BE149" i="1"/>
  <c r="BJ373" i="1"/>
  <c r="BK373" i="1"/>
  <c r="BF373" i="1"/>
  <c r="BI373" i="1"/>
  <c r="BD373" i="1"/>
  <c r="BG373" i="1"/>
  <c r="BH373" i="1"/>
  <c r="BE373" i="1"/>
  <c r="BE661" i="1"/>
  <c r="BF661" i="1"/>
  <c r="BI661" i="1"/>
  <c r="BD661" i="1"/>
  <c r="BG661" i="1"/>
  <c r="BK661" i="1"/>
  <c r="BH661" i="1"/>
  <c r="BJ661" i="1"/>
  <c r="BK781" i="1"/>
  <c r="BD781" i="1"/>
  <c r="BG781" i="1"/>
  <c r="BH781" i="1"/>
  <c r="BF781" i="1"/>
  <c r="BI781" i="1"/>
  <c r="BJ781" i="1"/>
  <c r="BE781" i="1"/>
  <c r="BG909" i="1"/>
  <c r="BH909" i="1"/>
  <c r="BK909" i="1"/>
  <c r="BJ909" i="1"/>
  <c r="BD909" i="1"/>
  <c r="BE909" i="1"/>
  <c r="BF909" i="1"/>
  <c r="BI909" i="1"/>
  <c r="BF104" i="1"/>
  <c r="BH104" i="1"/>
  <c r="BD104" i="1"/>
  <c r="BI104" i="1"/>
  <c r="BK104" i="1"/>
  <c r="BE104" i="1"/>
  <c r="BJ104" i="1"/>
  <c r="BG104" i="1"/>
  <c r="BK440" i="1"/>
  <c r="BD440" i="1"/>
  <c r="BE440" i="1"/>
  <c r="BG440" i="1"/>
  <c r="BF440" i="1"/>
  <c r="BI440" i="1"/>
  <c r="BJ440" i="1"/>
  <c r="BH440" i="1"/>
  <c r="BI600" i="1"/>
  <c r="BJ600" i="1"/>
  <c r="BE600" i="1"/>
  <c r="BD600" i="1"/>
  <c r="BH600" i="1"/>
  <c r="BG600" i="1"/>
  <c r="BK600" i="1"/>
  <c r="BF600" i="1"/>
  <c r="BG688" i="1"/>
  <c r="BH688" i="1"/>
  <c r="BK688" i="1"/>
  <c r="BD688" i="1"/>
  <c r="BE688" i="1"/>
  <c r="BJ688" i="1"/>
  <c r="BF688" i="1"/>
  <c r="BI688" i="1"/>
  <c r="BE808" i="1"/>
  <c r="BF808" i="1"/>
  <c r="BI808" i="1"/>
  <c r="BJ808" i="1"/>
  <c r="BK808" i="1"/>
  <c r="BD808" i="1"/>
  <c r="BG808" i="1"/>
  <c r="BH808" i="1"/>
  <c r="BK912" i="1"/>
  <c r="BD912" i="1"/>
  <c r="BG912" i="1"/>
  <c r="BH912" i="1"/>
  <c r="BI912" i="1"/>
  <c r="BF912" i="1"/>
  <c r="BJ912" i="1"/>
  <c r="BE912" i="1"/>
  <c r="BE1048" i="1"/>
  <c r="BF1048" i="1"/>
  <c r="BI1048" i="1"/>
  <c r="BJ1048" i="1"/>
  <c r="BK1048" i="1"/>
  <c r="BD1048" i="1"/>
  <c r="BH1048" i="1"/>
  <c r="BG1048" i="1"/>
  <c r="BH137" i="1"/>
  <c r="BI137" i="1"/>
  <c r="BF137" i="1"/>
  <c r="BG137" i="1"/>
  <c r="BJ137" i="1"/>
  <c r="BE137" i="1"/>
  <c r="BK137" i="1"/>
  <c r="BD137" i="1"/>
  <c r="BE553" i="1"/>
  <c r="BF553" i="1"/>
  <c r="BI553" i="1"/>
  <c r="BH553" i="1"/>
  <c r="BJ553" i="1"/>
  <c r="BD553" i="1"/>
  <c r="BG553" i="1"/>
  <c r="BK553" i="1"/>
  <c r="BE889" i="1"/>
  <c r="BF889" i="1"/>
  <c r="BI889" i="1"/>
  <c r="BG889" i="1"/>
  <c r="BH889" i="1"/>
  <c r="BJ889" i="1"/>
  <c r="BK889" i="1"/>
  <c r="BD889" i="1"/>
  <c r="BH124" i="1"/>
  <c r="BI124" i="1"/>
  <c r="BJ124" i="1"/>
  <c r="BE124" i="1"/>
  <c r="BD124" i="1"/>
  <c r="BF124" i="1"/>
  <c r="BG124" i="1"/>
  <c r="BK124" i="1"/>
  <c r="BD548" i="1"/>
  <c r="BE548" i="1"/>
  <c r="BH548" i="1"/>
  <c r="BJ548" i="1"/>
  <c r="BK548" i="1"/>
  <c r="BI548" i="1"/>
  <c r="BF548" i="1"/>
  <c r="BG548" i="1"/>
  <c r="BF660" i="1"/>
  <c r="BG660" i="1"/>
  <c r="BJ660" i="1"/>
  <c r="BI660" i="1"/>
  <c r="BK660" i="1"/>
  <c r="BE660" i="1"/>
  <c r="BD660" i="1"/>
  <c r="BH660" i="1"/>
  <c r="BH932" i="1"/>
  <c r="BI932" i="1"/>
  <c r="BD932" i="1"/>
  <c r="BE932" i="1"/>
  <c r="BF932" i="1"/>
  <c r="BK932" i="1"/>
  <c r="BJ932" i="1"/>
  <c r="BG932" i="1"/>
  <c r="BH1060" i="1"/>
  <c r="BI1060" i="1"/>
  <c r="BD1060" i="1"/>
  <c r="BE1060" i="1"/>
  <c r="BF1060" i="1"/>
  <c r="BG1060" i="1"/>
  <c r="BJ1060" i="1"/>
  <c r="BK1060" i="1"/>
  <c r="BK173" i="1"/>
  <c r="BD173" i="1"/>
  <c r="BE173" i="1"/>
  <c r="BG173" i="1"/>
  <c r="BF173" i="1"/>
  <c r="BH173" i="1"/>
  <c r="BI173" i="1"/>
  <c r="BJ173" i="1"/>
  <c r="BK389" i="1"/>
  <c r="BJ389" i="1"/>
  <c r="BD389" i="1"/>
  <c r="BF389" i="1"/>
  <c r="BI389" i="1"/>
  <c r="BE389" i="1"/>
  <c r="BH389" i="1"/>
  <c r="BG389" i="1"/>
  <c r="BK669" i="1"/>
  <c r="BD669" i="1"/>
  <c r="BG669" i="1"/>
  <c r="BE669" i="1"/>
  <c r="BI669" i="1"/>
  <c r="BF669" i="1"/>
  <c r="BH669" i="1"/>
  <c r="BJ669" i="1"/>
  <c r="BK789" i="1"/>
  <c r="BD789" i="1"/>
  <c r="BG789" i="1"/>
  <c r="BH789" i="1"/>
  <c r="BE789" i="1"/>
  <c r="BF789" i="1"/>
  <c r="BI789" i="1"/>
  <c r="BJ789" i="1"/>
  <c r="BJ925" i="1"/>
  <c r="BK925" i="1"/>
  <c r="BF925" i="1"/>
  <c r="BD925" i="1"/>
  <c r="BH925" i="1"/>
  <c r="BE925" i="1"/>
  <c r="BI925" i="1"/>
  <c r="BG925" i="1"/>
  <c r="BI136" i="1"/>
  <c r="BJ136" i="1"/>
  <c r="BD136" i="1"/>
  <c r="BE136" i="1"/>
  <c r="BG136" i="1"/>
  <c r="BF136" i="1"/>
  <c r="BH136" i="1"/>
  <c r="BK136" i="1"/>
  <c r="BE504" i="1"/>
  <c r="BF504" i="1"/>
  <c r="BG504" i="1"/>
  <c r="BI504" i="1"/>
  <c r="BJ504" i="1"/>
  <c r="BK504" i="1"/>
  <c r="BH504" i="1"/>
  <c r="BD504" i="1"/>
  <c r="BK616" i="1"/>
  <c r="BD616" i="1"/>
  <c r="BG616" i="1"/>
  <c r="BH616" i="1"/>
  <c r="BI616" i="1"/>
  <c r="BF616" i="1"/>
  <c r="BJ616" i="1"/>
  <c r="BE616" i="1"/>
  <c r="BD696" i="1"/>
  <c r="BE696" i="1"/>
  <c r="BH696" i="1"/>
  <c r="BI696" i="1"/>
  <c r="BJ696" i="1"/>
  <c r="BF696" i="1"/>
  <c r="BG696" i="1"/>
  <c r="BK696" i="1"/>
  <c r="BK832" i="1"/>
  <c r="BD832" i="1"/>
  <c r="BG832" i="1"/>
  <c r="BE832" i="1"/>
  <c r="BI832" i="1"/>
  <c r="BF832" i="1"/>
  <c r="BJ832" i="1"/>
  <c r="BH832" i="1"/>
  <c r="BI920" i="1"/>
  <c r="BJ920" i="1"/>
  <c r="BE920" i="1"/>
  <c r="BD920" i="1"/>
  <c r="BF920" i="1"/>
  <c r="BK920" i="1"/>
  <c r="BH920" i="1"/>
  <c r="BG920" i="1"/>
  <c r="BK1064" i="1"/>
  <c r="BD1064" i="1"/>
  <c r="BG1064" i="1"/>
  <c r="BF1064" i="1"/>
  <c r="BI1064" i="1"/>
  <c r="BH1064" i="1"/>
  <c r="BJ1064" i="1"/>
  <c r="BE1064" i="1"/>
  <c r="BE707" i="1"/>
  <c r="BF707" i="1"/>
  <c r="BI707" i="1"/>
  <c r="BJ707" i="1"/>
  <c r="BG707" i="1"/>
  <c r="BH707" i="1"/>
  <c r="BD707" i="1"/>
  <c r="BK707" i="1"/>
  <c r="BF95" i="1"/>
  <c r="BJ95" i="1"/>
  <c r="BE95" i="1"/>
  <c r="BG95" i="1"/>
  <c r="BH95" i="1"/>
  <c r="BI95" i="1"/>
  <c r="BK95" i="1"/>
  <c r="BD95" i="1"/>
  <c r="BK447" i="1"/>
  <c r="BD447" i="1"/>
  <c r="BE447" i="1"/>
  <c r="BG447" i="1"/>
  <c r="BF447" i="1"/>
  <c r="BH447" i="1"/>
  <c r="BI447" i="1"/>
  <c r="BJ447" i="1"/>
  <c r="BG559" i="1"/>
  <c r="BH559" i="1"/>
  <c r="BK559" i="1"/>
  <c r="BD559" i="1"/>
  <c r="BE559" i="1"/>
  <c r="BJ559" i="1"/>
  <c r="BI559" i="1"/>
  <c r="BF559" i="1"/>
  <c r="BJ919" i="1"/>
  <c r="BK919" i="1"/>
  <c r="BF919" i="1"/>
  <c r="BH919" i="1"/>
  <c r="BI919" i="1"/>
  <c r="BD919" i="1"/>
  <c r="BE919" i="1"/>
  <c r="BG919" i="1"/>
  <c r="BE171" i="1"/>
  <c r="BF171" i="1"/>
  <c r="BG171" i="1"/>
  <c r="BI171" i="1"/>
  <c r="BJ171" i="1"/>
  <c r="BK171" i="1"/>
  <c r="BD171" i="1"/>
  <c r="BH171" i="1"/>
  <c r="BF475" i="1"/>
  <c r="BG475" i="1"/>
  <c r="BH475" i="1"/>
  <c r="BJ475" i="1"/>
  <c r="BK475" i="1"/>
  <c r="BD475" i="1"/>
  <c r="BI475" i="1"/>
  <c r="BE475" i="1"/>
  <c r="BK555" i="1"/>
  <c r="BD555" i="1"/>
  <c r="BG555" i="1"/>
  <c r="BJ555" i="1"/>
  <c r="BE555" i="1"/>
  <c r="BH555" i="1"/>
  <c r="BI555" i="1"/>
  <c r="BF555" i="1"/>
  <c r="BI353" i="1"/>
  <c r="BE353" i="1"/>
  <c r="BF353" i="1"/>
  <c r="BJ353" i="1"/>
  <c r="BK353" i="1"/>
  <c r="BG353" i="1"/>
  <c r="BD353" i="1"/>
  <c r="BH353" i="1"/>
  <c r="BD165" i="1"/>
  <c r="BE165" i="1"/>
  <c r="BF165" i="1"/>
  <c r="BH165" i="1"/>
  <c r="BI165" i="1"/>
  <c r="BG165" i="1"/>
  <c r="BJ165" i="1"/>
  <c r="BK165" i="1"/>
  <c r="BF126" i="1"/>
  <c r="BG126" i="1"/>
  <c r="BH126" i="1"/>
  <c r="BK126" i="1"/>
  <c r="BI126" i="1"/>
  <c r="BJ126" i="1"/>
  <c r="BE126" i="1"/>
  <c r="BD126" i="1"/>
  <c r="BG398" i="1"/>
  <c r="BH398" i="1"/>
  <c r="BI398" i="1"/>
  <c r="BJ398" i="1"/>
  <c r="BE398" i="1"/>
  <c r="BF398" i="1"/>
  <c r="BD398" i="1"/>
  <c r="BK398" i="1"/>
  <c r="BJ686" i="1"/>
  <c r="BK686" i="1"/>
  <c r="BF686" i="1"/>
  <c r="BH686" i="1"/>
  <c r="BE686" i="1"/>
  <c r="BG686" i="1"/>
  <c r="BD686" i="1"/>
  <c r="BI686" i="1"/>
  <c r="BJ878" i="1"/>
  <c r="BK878" i="1"/>
  <c r="BF878" i="1"/>
  <c r="BD878" i="1"/>
  <c r="BE878" i="1"/>
  <c r="BI878" i="1"/>
  <c r="BG878" i="1"/>
  <c r="BH878" i="1"/>
  <c r="BE875" i="1"/>
  <c r="BF875" i="1"/>
  <c r="BI875" i="1"/>
  <c r="BG875" i="1"/>
  <c r="BH875" i="1"/>
  <c r="BD875" i="1"/>
  <c r="BJ875" i="1"/>
  <c r="BK875" i="1"/>
  <c r="BG144" i="1"/>
  <c r="BH144" i="1"/>
  <c r="BK144" i="1"/>
  <c r="BE144" i="1"/>
  <c r="BD144" i="1"/>
  <c r="BI144" i="1"/>
  <c r="BJ144" i="1"/>
  <c r="BF144" i="1"/>
  <c r="BK58" i="1"/>
  <c r="BD58" i="1"/>
  <c r="BE58" i="1"/>
  <c r="BG58" i="1"/>
  <c r="BH58" i="1"/>
  <c r="BF58" i="1"/>
  <c r="BJ58" i="1"/>
  <c r="BI58" i="1"/>
  <c r="BF178" i="1"/>
  <c r="BG178" i="1"/>
  <c r="BH178" i="1"/>
  <c r="BJ178" i="1"/>
  <c r="BK178" i="1"/>
  <c r="BI178" i="1"/>
  <c r="BD178" i="1"/>
  <c r="BE178" i="1"/>
  <c r="BJ426" i="1"/>
  <c r="BK426" i="1"/>
  <c r="BD426" i="1"/>
  <c r="BF426" i="1"/>
  <c r="BI426" i="1"/>
  <c r="BH426" i="1"/>
  <c r="BE426" i="1"/>
  <c r="BG426" i="1"/>
  <c r="BF546" i="1"/>
  <c r="BG546" i="1"/>
  <c r="BJ546" i="1"/>
  <c r="BE546" i="1"/>
  <c r="BH546" i="1"/>
  <c r="BD546" i="1"/>
  <c r="BI546" i="1"/>
  <c r="BK546" i="1"/>
  <c r="BH658" i="1"/>
  <c r="BI658" i="1"/>
  <c r="BD658" i="1"/>
  <c r="BF658" i="1"/>
  <c r="BG658" i="1"/>
  <c r="BJ658" i="1"/>
  <c r="BK658" i="1"/>
  <c r="BE658" i="1"/>
  <c r="BG762" i="1"/>
  <c r="BH762" i="1"/>
  <c r="BK762" i="1"/>
  <c r="BE762" i="1"/>
  <c r="BJ762" i="1"/>
  <c r="BD762" i="1"/>
  <c r="BF762" i="1"/>
  <c r="BI762" i="1"/>
  <c r="BK858" i="1"/>
  <c r="BD858" i="1"/>
  <c r="BG858" i="1"/>
  <c r="BJ858" i="1"/>
  <c r="BE858" i="1"/>
  <c r="BF858" i="1"/>
  <c r="BH858" i="1"/>
  <c r="BI858" i="1"/>
  <c r="BI978" i="1"/>
  <c r="BJ978" i="1"/>
  <c r="BE978" i="1"/>
  <c r="BK978" i="1"/>
  <c r="BD978" i="1"/>
  <c r="BF978" i="1"/>
  <c r="BG978" i="1"/>
  <c r="BH978" i="1"/>
  <c r="BF145" i="1"/>
  <c r="BG145" i="1"/>
  <c r="BD145" i="1"/>
  <c r="BE145" i="1"/>
  <c r="BH145" i="1"/>
  <c r="BJ145" i="1"/>
  <c r="BK145" i="1"/>
  <c r="BI145" i="1"/>
  <c r="BJ21" i="1"/>
  <c r="BD21" i="1"/>
  <c r="BF21" i="1"/>
  <c r="BG21" i="1"/>
  <c r="BH21" i="1"/>
  <c r="BE21" i="1"/>
  <c r="BK21" i="1"/>
  <c r="BI21" i="1"/>
  <c r="BG70" i="1"/>
  <c r="BH70" i="1"/>
  <c r="BI70" i="1"/>
  <c r="BK70" i="1"/>
  <c r="BJ70" i="1"/>
  <c r="BD70" i="1"/>
  <c r="BF70" i="1"/>
  <c r="BE70" i="1"/>
  <c r="BG322" i="1"/>
  <c r="BH322" i="1"/>
  <c r="BK322" i="1"/>
  <c r="BF322" i="1"/>
  <c r="BJ322" i="1"/>
  <c r="BI322" i="1"/>
  <c r="BD322" i="1"/>
  <c r="BE322" i="1"/>
  <c r="BF276" i="1"/>
  <c r="BG276" i="1"/>
  <c r="BH276" i="1"/>
  <c r="BJ276" i="1"/>
  <c r="BD276" i="1"/>
  <c r="BE276" i="1"/>
  <c r="BK276" i="1"/>
  <c r="BI276" i="1"/>
  <c r="BJ294" i="1"/>
  <c r="BK294" i="1"/>
  <c r="BD294" i="1"/>
  <c r="BF294" i="1"/>
  <c r="BG294" i="1"/>
  <c r="BH294" i="1"/>
  <c r="BI294" i="1"/>
  <c r="BE294" i="1"/>
  <c r="BK326" i="1"/>
  <c r="BD326" i="1"/>
  <c r="BG326" i="1"/>
  <c r="BH326" i="1"/>
  <c r="BI326" i="1"/>
  <c r="BE326" i="1"/>
  <c r="BJ326" i="1"/>
  <c r="BF326" i="1"/>
  <c r="BG474" i="1"/>
  <c r="BH474" i="1"/>
  <c r="BI474" i="1"/>
  <c r="BK474" i="1"/>
  <c r="BD474" i="1"/>
  <c r="BF474" i="1"/>
  <c r="BE474" i="1"/>
  <c r="BJ474" i="1"/>
  <c r="BK478" i="1"/>
  <c r="BD478" i="1"/>
  <c r="BE478" i="1"/>
  <c r="BG478" i="1"/>
  <c r="BF478" i="1"/>
  <c r="BH478" i="1"/>
  <c r="BI478" i="1"/>
  <c r="BJ478" i="1"/>
  <c r="BK486" i="1"/>
  <c r="BD486" i="1"/>
  <c r="BE486" i="1"/>
  <c r="BG486" i="1"/>
  <c r="BF486" i="1"/>
  <c r="BH486" i="1"/>
  <c r="BJ486" i="1"/>
  <c r="BI486" i="1"/>
  <c r="BK839" i="1"/>
  <c r="BD839" i="1"/>
  <c r="BG839" i="1"/>
  <c r="BF839" i="1"/>
  <c r="BH839" i="1"/>
  <c r="BE839" i="1"/>
  <c r="BI839" i="1"/>
  <c r="BJ839" i="1"/>
  <c r="BE779" i="1"/>
  <c r="BF779" i="1"/>
  <c r="BI779" i="1"/>
  <c r="BK779" i="1"/>
  <c r="BD779" i="1"/>
  <c r="BG779" i="1"/>
  <c r="BH779" i="1"/>
  <c r="BJ779" i="1"/>
  <c r="BH753" i="1"/>
  <c r="BI753" i="1"/>
  <c r="BD753" i="1"/>
  <c r="BE753" i="1"/>
  <c r="BF753" i="1"/>
  <c r="BK753" i="1"/>
  <c r="BG753" i="1"/>
  <c r="BJ753" i="1"/>
  <c r="BH1053" i="1"/>
  <c r="BI1053" i="1"/>
  <c r="BD1053" i="1"/>
  <c r="BK1053" i="1"/>
  <c r="BE1053" i="1"/>
  <c r="BF1053" i="1"/>
  <c r="BG1053" i="1"/>
  <c r="BJ1053" i="1"/>
  <c r="BD1079" i="1"/>
  <c r="BE1079" i="1"/>
  <c r="BH1079" i="1"/>
  <c r="BK1079" i="1"/>
  <c r="BF1079" i="1"/>
  <c r="BG1079" i="1"/>
  <c r="BI1079" i="1"/>
  <c r="BJ1079" i="1"/>
  <c r="BI1101" i="1"/>
  <c r="BK1101" i="1"/>
  <c r="BJ1101" i="1"/>
  <c r="BE1101" i="1"/>
  <c r="BF1101" i="1"/>
  <c r="BD1101" i="1"/>
  <c r="BG1101" i="1"/>
  <c r="BH1101" i="1"/>
  <c r="BF1055" i="1"/>
  <c r="BG1055" i="1"/>
  <c r="BJ1055" i="1"/>
  <c r="BD1055" i="1"/>
  <c r="BE1055" i="1"/>
  <c r="BH1055" i="1"/>
  <c r="BI1055" i="1"/>
  <c r="BK1055" i="1"/>
  <c r="BG1095" i="1"/>
  <c r="BE1095" i="1"/>
  <c r="BD1095" i="1"/>
  <c r="BH1095" i="1"/>
  <c r="BI1095" i="1"/>
  <c r="BF1095" i="1"/>
  <c r="BJ1095" i="1"/>
  <c r="BK1095" i="1"/>
  <c r="BD1097" i="1"/>
  <c r="BE1097" i="1"/>
  <c r="BF1097" i="1"/>
  <c r="BG1097" i="1"/>
  <c r="BI1097" i="1"/>
  <c r="BJ1097" i="1"/>
  <c r="BK1097" i="1"/>
  <c r="BH1097" i="1"/>
  <c r="BJ1051" i="1"/>
  <c r="BK1051" i="1"/>
  <c r="BF1051" i="1"/>
  <c r="BG1051" i="1"/>
  <c r="BH1051" i="1"/>
  <c r="BI1051" i="1"/>
  <c r="BE1051" i="1"/>
  <c r="BD1051" i="1"/>
  <c r="BG103" i="1"/>
  <c r="BI103" i="1"/>
  <c r="BH103" i="1"/>
  <c r="BJ103" i="1"/>
  <c r="BK103" i="1"/>
  <c r="BD103" i="1"/>
  <c r="BF103" i="1"/>
  <c r="BE103" i="1"/>
  <c r="BI151" i="1"/>
  <c r="BD151" i="1"/>
  <c r="BE151" i="1"/>
  <c r="BG151" i="1"/>
  <c r="BJ151" i="1"/>
  <c r="BK151" i="1"/>
  <c r="BF151" i="1"/>
  <c r="BH151" i="1"/>
  <c r="BE139" i="1"/>
  <c r="BF139" i="1"/>
  <c r="BD139" i="1"/>
  <c r="BG139" i="1"/>
  <c r="BI139" i="1"/>
  <c r="BH139" i="1"/>
  <c r="BJ139" i="1"/>
  <c r="BK139" i="1"/>
  <c r="BE277" i="1"/>
  <c r="BF277" i="1"/>
  <c r="BG277" i="1"/>
  <c r="BI277" i="1"/>
  <c r="BK277" i="1"/>
  <c r="BJ277" i="1"/>
  <c r="BD277" i="1"/>
  <c r="BH277" i="1"/>
  <c r="BH289" i="1"/>
  <c r="BI289" i="1"/>
  <c r="BJ289" i="1"/>
  <c r="BD289" i="1"/>
  <c r="BE289" i="1"/>
  <c r="BK289" i="1"/>
  <c r="BG289" i="1"/>
  <c r="BF289" i="1"/>
  <c r="BD203" i="1"/>
  <c r="BE203" i="1"/>
  <c r="BF203" i="1"/>
  <c r="BH203" i="1"/>
  <c r="BI203" i="1"/>
  <c r="BJ203" i="1"/>
  <c r="BK203" i="1"/>
  <c r="BG203" i="1"/>
  <c r="BF343" i="1"/>
  <c r="BG343" i="1"/>
  <c r="BJ343" i="1"/>
  <c r="BH343" i="1"/>
  <c r="BI343" i="1"/>
  <c r="BD343" i="1"/>
  <c r="BE343" i="1"/>
  <c r="BK343" i="1"/>
  <c r="BH199" i="1"/>
  <c r="BI199" i="1"/>
  <c r="BJ199" i="1"/>
  <c r="BD199" i="1"/>
  <c r="BF199" i="1"/>
  <c r="BG199" i="1"/>
  <c r="BK199" i="1"/>
  <c r="BE199" i="1"/>
  <c r="BI419" i="1"/>
  <c r="BJ419" i="1"/>
  <c r="BK419" i="1"/>
  <c r="BE419" i="1"/>
  <c r="BG419" i="1"/>
  <c r="BH419" i="1"/>
  <c r="BD419" i="1"/>
  <c r="BF419" i="1"/>
  <c r="BD307" i="1"/>
  <c r="BF307" i="1"/>
  <c r="BH307" i="1"/>
  <c r="BI307" i="1"/>
  <c r="BJ307" i="1"/>
  <c r="BK307" i="1"/>
  <c r="BE307" i="1"/>
  <c r="BG307" i="1"/>
  <c r="BK311" i="1"/>
  <c r="BD311" i="1"/>
  <c r="BG311" i="1"/>
  <c r="BI311" i="1"/>
  <c r="BJ311" i="1"/>
  <c r="BE311" i="1"/>
  <c r="BF311" i="1"/>
  <c r="BH311" i="1"/>
  <c r="BI360" i="1"/>
  <c r="BJ360" i="1"/>
  <c r="BE360" i="1"/>
  <c r="BD360" i="1"/>
  <c r="BF360" i="1"/>
  <c r="BH360" i="1"/>
  <c r="BK360" i="1"/>
  <c r="BG360" i="1"/>
  <c r="BF511" i="1"/>
  <c r="BG511" i="1"/>
  <c r="BJ511" i="1"/>
  <c r="BE511" i="1"/>
  <c r="BD511" i="1"/>
  <c r="BK511" i="1"/>
  <c r="BH511" i="1"/>
  <c r="BI511" i="1"/>
  <c r="BI515" i="1"/>
  <c r="BJ515" i="1"/>
  <c r="BE515" i="1"/>
  <c r="BD515" i="1"/>
  <c r="BF515" i="1"/>
  <c r="BK515" i="1"/>
  <c r="BH515" i="1"/>
  <c r="BG515" i="1"/>
  <c r="BI572" i="1"/>
  <c r="BJ572" i="1"/>
  <c r="BE572" i="1"/>
  <c r="BD572" i="1"/>
  <c r="BF572" i="1"/>
  <c r="BK572" i="1"/>
  <c r="BG572" i="1"/>
  <c r="BH572" i="1"/>
  <c r="BH639" i="1"/>
  <c r="BI639" i="1"/>
  <c r="BD639" i="1"/>
  <c r="BF639" i="1"/>
  <c r="BG639" i="1"/>
  <c r="BJ639" i="1"/>
  <c r="BK639" i="1"/>
  <c r="BE639" i="1"/>
  <c r="BI617" i="1"/>
  <c r="BJ617" i="1"/>
  <c r="BE617" i="1"/>
  <c r="BG617" i="1"/>
  <c r="BF617" i="1"/>
  <c r="BH617" i="1"/>
  <c r="BK617" i="1"/>
  <c r="BD617" i="1"/>
  <c r="BH551" i="1"/>
  <c r="BI551" i="1"/>
  <c r="BD551" i="1"/>
  <c r="BF551" i="1"/>
  <c r="BG551" i="1"/>
  <c r="BE551" i="1"/>
  <c r="BJ551" i="1"/>
  <c r="BK551" i="1"/>
  <c r="BG625" i="1"/>
  <c r="BH625" i="1"/>
  <c r="BK625" i="1"/>
  <c r="BJ625" i="1"/>
  <c r="BD625" i="1"/>
  <c r="BE625" i="1"/>
  <c r="BF625" i="1"/>
  <c r="BI625" i="1"/>
  <c r="BF647" i="1"/>
  <c r="BG647" i="1"/>
  <c r="BJ647" i="1"/>
  <c r="BK647" i="1"/>
  <c r="BD647" i="1"/>
  <c r="BE647" i="1"/>
  <c r="BH647" i="1"/>
  <c r="BI647" i="1"/>
  <c r="BD689" i="1"/>
  <c r="BE689" i="1"/>
  <c r="BH689" i="1"/>
  <c r="BJ689" i="1"/>
  <c r="BK689" i="1"/>
  <c r="BF689" i="1"/>
  <c r="BI689" i="1"/>
  <c r="BG689" i="1"/>
  <c r="BD802" i="1"/>
  <c r="BE802" i="1"/>
  <c r="BH802" i="1"/>
  <c r="BI802" i="1"/>
  <c r="BF802" i="1"/>
  <c r="BG802" i="1"/>
  <c r="BJ802" i="1"/>
  <c r="BK802" i="1"/>
  <c r="BI1034" i="1"/>
  <c r="BJ1034" i="1"/>
  <c r="BE1034" i="1"/>
  <c r="BD1034" i="1"/>
  <c r="BF1034" i="1"/>
  <c r="BG1034" i="1"/>
  <c r="BH1034" i="1"/>
  <c r="BK1034" i="1"/>
  <c r="BK1050" i="1"/>
  <c r="BD1050" i="1"/>
  <c r="BG1050" i="1"/>
  <c r="BE1050" i="1"/>
  <c r="BF1050" i="1"/>
  <c r="BH1050" i="1"/>
  <c r="BJ1050" i="1"/>
  <c r="BI1050" i="1"/>
  <c r="BI1066" i="1"/>
  <c r="BJ1066" i="1"/>
  <c r="BE1066" i="1"/>
  <c r="BH1066" i="1"/>
  <c r="BK1066" i="1"/>
  <c r="BD1066" i="1"/>
  <c r="BF1066" i="1"/>
  <c r="BG1066" i="1"/>
  <c r="BD911" i="1"/>
  <c r="BE911" i="1"/>
  <c r="BH911" i="1"/>
  <c r="BG911" i="1"/>
  <c r="BI911" i="1"/>
  <c r="BJ911" i="1"/>
  <c r="BK911" i="1"/>
  <c r="BF911" i="1"/>
  <c r="BJ989" i="1"/>
  <c r="BK989" i="1"/>
  <c r="BF989" i="1"/>
  <c r="BE989" i="1"/>
  <c r="BG989" i="1"/>
  <c r="BH989" i="1"/>
  <c r="BI989" i="1"/>
  <c r="BD989" i="1"/>
  <c r="BE987" i="1"/>
  <c r="BF987" i="1"/>
  <c r="BI987" i="1"/>
  <c r="BD987" i="1"/>
  <c r="BG987" i="1"/>
  <c r="BH987" i="1"/>
  <c r="BJ987" i="1"/>
  <c r="BK987" i="1"/>
  <c r="BE1000" i="1"/>
  <c r="BF1000" i="1"/>
  <c r="BI1000" i="1"/>
  <c r="BG1000" i="1"/>
  <c r="BD1000" i="1"/>
  <c r="BH1000" i="1"/>
  <c r="BJ1000" i="1"/>
  <c r="BK1000" i="1"/>
  <c r="BE1008" i="1"/>
  <c r="BF1008" i="1"/>
  <c r="BI1008" i="1"/>
  <c r="BD1008" i="1"/>
  <c r="BG1008" i="1"/>
  <c r="BH1008" i="1"/>
  <c r="BJ1008" i="1"/>
  <c r="BK1008" i="1"/>
  <c r="BE1016" i="1"/>
  <c r="BF1016" i="1"/>
  <c r="BI1016" i="1"/>
  <c r="BD1016" i="1"/>
  <c r="BG1016" i="1"/>
  <c r="BH1016" i="1"/>
  <c r="BJ1016" i="1"/>
  <c r="BK1016" i="1"/>
  <c r="BE1024" i="1"/>
  <c r="BF1024" i="1"/>
  <c r="BI1024" i="1"/>
  <c r="BG1024" i="1"/>
  <c r="BD1024" i="1"/>
  <c r="BH1024" i="1"/>
  <c r="BJ1024" i="1"/>
  <c r="BK1024" i="1"/>
  <c r="BI1040" i="1"/>
  <c r="BJ1040" i="1"/>
  <c r="BE1040" i="1"/>
  <c r="BF1040" i="1"/>
  <c r="BG1040" i="1"/>
  <c r="BH1040" i="1"/>
  <c r="BK1040" i="1"/>
  <c r="BD1040" i="1"/>
  <c r="BE1056" i="1"/>
  <c r="BF1056" i="1"/>
  <c r="BI1056" i="1"/>
  <c r="BJ1056" i="1"/>
  <c r="BK1056" i="1"/>
  <c r="BD1056" i="1"/>
  <c r="BG1056" i="1"/>
  <c r="BH1056" i="1"/>
  <c r="BK1072" i="1"/>
  <c r="BD1072" i="1"/>
  <c r="BG1072" i="1"/>
  <c r="BF1072" i="1"/>
  <c r="BJ1072" i="1"/>
  <c r="BH1072" i="1"/>
  <c r="BI1072" i="1"/>
  <c r="BE1072" i="1"/>
  <c r="BK949" i="1"/>
  <c r="BD949" i="1"/>
  <c r="BG949" i="1"/>
  <c r="BF949" i="1"/>
  <c r="BH949" i="1"/>
  <c r="BI949" i="1"/>
  <c r="BJ949" i="1"/>
  <c r="BE949" i="1"/>
  <c r="BD936" i="1"/>
  <c r="BE936" i="1"/>
  <c r="BH936" i="1"/>
  <c r="BK936" i="1"/>
  <c r="BF936" i="1"/>
  <c r="BG936" i="1"/>
  <c r="BI936" i="1"/>
  <c r="BJ936" i="1"/>
  <c r="BD1099" i="1"/>
  <c r="BE1099" i="1"/>
  <c r="BF1099" i="1"/>
  <c r="BH1099" i="1"/>
  <c r="BI1099" i="1"/>
  <c r="BG1099" i="1"/>
  <c r="BJ1099" i="1"/>
  <c r="BK1099" i="1"/>
  <c r="BH984" i="1"/>
  <c r="BI984" i="1"/>
  <c r="BD984" i="1"/>
  <c r="BE984" i="1"/>
  <c r="BG984" i="1"/>
  <c r="BJ984" i="1"/>
  <c r="BF984" i="1"/>
  <c r="BK984" i="1"/>
  <c r="BE1096" i="1"/>
  <c r="BD1096" i="1"/>
  <c r="BF1096" i="1"/>
  <c r="BH1096" i="1"/>
  <c r="BI1096" i="1"/>
  <c r="BG1096" i="1"/>
  <c r="BJ1096" i="1"/>
  <c r="BK1096" i="1"/>
  <c r="BI699" i="1"/>
  <c r="BJ699" i="1"/>
  <c r="BE699" i="1"/>
  <c r="BF699" i="1"/>
  <c r="BG699" i="1"/>
  <c r="BK699" i="1"/>
  <c r="BD699" i="1"/>
  <c r="BH699" i="1"/>
  <c r="BE111" i="1"/>
  <c r="BF111" i="1"/>
  <c r="BG111" i="1"/>
  <c r="BJ111" i="1"/>
  <c r="BK111" i="1"/>
  <c r="BD111" i="1"/>
  <c r="BH111" i="1"/>
  <c r="BI111" i="1"/>
  <c r="BJ463" i="1"/>
  <c r="BK463" i="1"/>
  <c r="BD463" i="1"/>
  <c r="BF463" i="1"/>
  <c r="BI463" i="1"/>
  <c r="BH463" i="1"/>
  <c r="BE463" i="1"/>
  <c r="BG463" i="1"/>
  <c r="BE967" i="1"/>
  <c r="BF967" i="1"/>
  <c r="BI967" i="1"/>
  <c r="BD967" i="1"/>
  <c r="BG967" i="1"/>
  <c r="BH967" i="1"/>
  <c r="BJ967" i="1"/>
  <c r="BK967" i="1"/>
  <c r="BD195" i="1"/>
  <c r="BE195" i="1"/>
  <c r="BF195" i="1"/>
  <c r="BH195" i="1"/>
  <c r="BI195" i="1"/>
  <c r="BJ195" i="1"/>
  <c r="BK195" i="1"/>
  <c r="BG195" i="1"/>
  <c r="BE539" i="1"/>
  <c r="BF539" i="1"/>
  <c r="BI539" i="1"/>
  <c r="BH539" i="1"/>
  <c r="BD539" i="1"/>
  <c r="BK539" i="1"/>
  <c r="BJ539" i="1"/>
  <c r="BG539" i="1"/>
  <c r="BF291" i="1"/>
  <c r="BG291" i="1"/>
  <c r="BH291" i="1"/>
  <c r="BJ291" i="1"/>
  <c r="BE291" i="1"/>
  <c r="BK291" i="1"/>
  <c r="BD291" i="1"/>
  <c r="BI291" i="1"/>
  <c r="BH579" i="1"/>
  <c r="BI579" i="1"/>
  <c r="BD579" i="1"/>
  <c r="BE579" i="1"/>
  <c r="BJ579" i="1"/>
  <c r="BK579" i="1"/>
  <c r="BG579" i="1"/>
  <c r="BF579" i="1"/>
  <c r="BH361" i="1"/>
  <c r="BI361" i="1"/>
  <c r="BD361" i="1"/>
  <c r="BK361" i="1"/>
  <c r="BE361" i="1"/>
  <c r="BG361" i="1"/>
  <c r="BJ361" i="1"/>
  <c r="BF361" i="1"/>
  <c r="BJ205" i="1"/>
  <c r="BK205" i="1"/>
  <c r="BD205" i="1"/>
  <c r="BF205" i="1"/>
  <c r="BI205" i="1"/>
  <c r="BG205" i="1"/>
  <c r="BH205" i="1"/>
  <c r="BE205" i="1"/>
  <c r="BJ150" i="1"/>
  <c r="BK150" i="1"/>
  <c r="BD150" i="1"/>
  <c r="BF150" i="1"/>
  <c r="BI150" i="1"/>
  <c r="BE150" i="1"/>
  <c r="BH150" i="1"/>
  <c r="BG150" i="1"/>
  <c r="BF414" i="1"/>
  <c r="BG414" i="1"/>
  <c r="BH414" i="1"/>
  <c r="BJ414" i="1"/>
  <c r="BD414" i="1"/>
  <c r="BK414" i="1"/>
  <c r="BI414" i="1"/>
  <c r="BE414" i="1"/>
  <c r="BF694" i="1"/>
  <c r="BG694" i="1"/>
  <c r="BJ694" i="1"/>
  <c r="BD694" i="1"/>
  <c r="BE694" i="1"/>
  <c r="BH694" i="1"/>
  <c r="BK694" i="1"/>
  <c r="BI694" i="1"/>
  <c r="BK942" i="1"/>
  <c r="BD942" i="1"/>
  <c r="BG942" i="1"/>
  <c r="BF942" i="1"/>
  <c r="BE942" i="1"/>
  <c r="BH942" i="1"/>
  <c r="BI942" i="1"/>
  <c r="BJ942" i="1"/>
  <c r="BE883" i="1"/>
  <c r="BF883" i="1"/>
  <c r="BI883" i="1"/>
  <c r="BG883" i="1"/>
  <c r="BH883" i="1"/>
  <c r="BD883" i="1"/>
  <c r="BJ883" i="1"/>
  <c r="BK883" i="1"/>
  <c r="BI168" i="1"/>
  <c r="BJ168" i="1"/>
  <c r="BK168" i="1"/>
  <c r="BE168" i="1"/>
  <c r="BD168" i="1"/>
  <c r="BG168" i="1"/>
  <c r="BF168" i="1"/>
  <c r="BH168" i="1"/>
  <c r="BK66" i="1"/>
  <c r="BD66" i="1"/>
  <c r="BE66" i="1"/>
  <c r="BJ66" i="1"/>
  <c r="BF66" i="1"/>
  <c r="BI66" i="1"/>
  <c r="BG66" i="1"/>
  <c r="BH66" i="1"/>
  <c r="BD210" i="1"/>
  <c r="BE210" i="1"/>
  <c r="BF210" i="1"/>
  <c r="BH210" i="1"/>
  <c r="BI210" i="1"/>
  <c r="BG210" i="1"/>
  <c r="BJ210" i="1"/>
  <c r="BK210" i="1"/>
  <c r="BI434" i="1"/>
  <c r="BJ434" i="1"/>
  <c r="BK434" i="1"/>
  <c r="BE434" i="1"/>
  <c r="BG434" i="1"/>
  <c r="BH434" i="1"/>
  <c r="BF434" i="1"/>
  <c r="BD434" i="1"/>
  <c r="BD554" i="1"/>
  <c r="BE554" i="1"/>
  <c r="BH554" i="1"/>
  <c r="BF554" i="1"/>
  <c r="BJ554" i="1"/>
  <c r="BG554" i="1"/>
  <c r="BI554" i="1"/>
  <c r="BK554" i="1"/>
  <c r="BK682" i="1"/>
  <c r="BD682" i="1"/>
  <c r="BG682" i="1"/>
  <c r="BH682" i="1"/>
  <c r="BI682" i="1"/>
  <c r="BF682" i="1"/>
  <c r="BE682" i="1"/>
  <c r="BJ682" i="1"/>
  <c r="BF778" i="1"/>
  <c r="BG778" i="1"/>
  <c r="BJ778" i="1"/>
  <c r="BD778" i="1"/>
  <c r="BI778" i="1"/>
  <c r="BE778" i="1"/>
  <c r="BH778" i="1"/>
  <c r="BK778" i="1"/>
  <c r="BF882" i="1"/>
  <c r="BG882" i="1"/>
  <c r="BJ882" i="1"/>
  <c r="BK882" i="1"/>
  <c r="BD882" i="1"/>
  <c r="BE882" i="1"/>
  <c r="BH882" i="1"/>
  <c r="BI882" i="1"/>
  <c r="BD994" i="1"/>
  <c r="BE994" i="1"/>
  <c r="BH994" i="1"/>
  <c r="BG994" i="1"/>
  <c r="BI994" i="1"/>
  <c r="BJ994" i="1"/>
  <c r="BK994" i="1"/>
  <c r="BF994" i="1"/>
  <c r="BG873" i="1"/>
  <c r="BH873" i="1"/>
  <c r="BK873" i="1"/>
  <c r="BD873" i="1"/>
  <c r="BI873" i="1"/>
  <c r="BF873" i="1"/>
  <c r="BE873" i="1"/>
  <c r="BJ873" i="1"/>
  <c r="BH313" i="1"/>
  <c r="BI313" i="1"/>
  <c r="BD313" i="1"/>
  <c r="BK313" i="1"/>
  <c r="BE313" i="1"/>
  <c r="BG313" i="1"/>
  <c r="BJ313" i="1"/>
  <c r="BF313" i="1"/>
  <c r="BI585" i="1"/>
  <c r="BJ585" i="1"/>
  <c r="BE585" i="1"/>
  <c r="BK585" i="1"/>
  <c r="BD585" i="1"/>
  <c r="BH585" i="1"/>
  <c r="BF585" i="1"/>
  <c r="BG585" i="1"/>
  <c r="BJ913" i="1"/>
  <c r="BK913" i="1"/>
  <c r="BF913" i="1"/>
  <c r="BD913" i="1"/>
  <c r="BH913" i="1"/>
  <c r="BI913" i="1"/>
  <c r="BE913" i="1"/>
  <c r="BG913" i="1"/>
  <c r="BJ410" i="1"/>
  <c r="BK410" i="1"/>
  <c r="BD410" i="1"/>
  <c r="BF410" i="1"/>
  <c r="BI410" i="1"/>
  <c r="BH410" i="1"/>
  <c r="BE410" i="1"/>
  <c r="BG410" i="1"/>
  <c r="BK898" i="1"/>
  <c r="BD898" i="1"/>
  <c r="BG898" i="1"/>
  <c r="BH898" i="1"/>
  <c r="BF898" i="1"/>
  <c r="BI898" i="1"/>
  <c r="BJ898" i="1"/>
  <c r="BE898" i="1"/>
  <c r="BI132" i="1"/>
  <c r="BD132" i="1"/>
  <c r="BH132" i="1"/>
  <c r="BJ132" i="1"/>
  <c r="BK132" i="1"/>
  <c r="BE132" i="1"/>
  <c r="BG132" i="1"/>
  <c r="BF132" i="1"/>
  <c r="BE364" i="1"/>
  <c r="BF364" i="1"/>
  <c r="BI364" i="1"/>
  <c r="BJ364" i="1"/>
  <c r="BK364" i="1"/>
  <c r="BD364" i="1"/>
  <c r="BH364" i="1"/>
  <c r="BG364" i="1"/>
  <c r="BJ556" i="1"/>
  <c r="BK556" i="1"/>
  <c r="BF556" i="1"/>
  <c r="BE556" i="1"/>
  <c r="BG556" i="1"/>
  <c r="BH556" i="1"/>
  <c r="BI556" i="1"/>
  <c r="BD556" i="1"/>
  <c r="BI676" i="1"/>
  <c r="BJ676" i="1"/>
  <c r="BE676" i="1"/>
  <c r="BD676" i="1"/>
  <c r="BF676" i="1"/>
  <c r="BK676" i="1"/>
  <c r="BG676" i="1"/>
  <c r="BH676" i="1"/>
  <c r="BD780" i="1"/>
  <c r="BE780" i="1"/>
  <c r="BH780" i="1"/>
  <c r="BG780" i="1"/>
  <c r="BI780" i="1"/>
  <c r="BF780" i="1"/>
  <c r="BK780" i="1"/>
  <c r="BJ780" i="1"/>
  <c r="BH940" i="1"/>
  <c r="BI940" i="1"/>
  <c r="BD940" i="1"/>
  <c r="BF940" i="1"/>
  <c r="BE940" i="1"/>
  <c r="BG940" i="1"/>
  <c r="BJ940" i="1"/>
  <c r="BK940" i="1"/>
  <c r="BG1084" i="1"/>
  <c r="BH1084" i="1"/>
  <c r="BK1084" i="1"/>
  <c r="BD1084" i="1"/>
  <c r="BE1084" i="1"/>
  <c r="BF1084" i="1"/>
  <c r="BI1084" i="1"/>
  <c r="BJ1084" i="1"/>
  <c r="BE604" i="1"/>
  <c r="BJ604" i="1"/>
  <c r="BK604" i="1"/>
  <c r="BF604" i="1"/>
  <c r="BD604" i="1"/>
  <c r="BG604" i="1"/>
  <c r="BH604" i="1"/>
  <c r="BI604" i="1"/>
  <c r="BG421" i="1"/>
  <c r="BH421" i="1"/>
  <c r="BI421" i="1"/>
  <c r="BK421" i="1"/>
  <c r="BD421" i="1"/>
  <c r="BE421" i="1"/>
  <c r="BF421" i="1"/>
  <c r="BJ421" i="1"/>
  <c r="BH717" i="1"/>
  <c r="BI717" i="1"/>
  <c r="BD717" i="1"/>
  <c r="BG717" i="1"/>
  <c r="BE717" i="1"/>
  <c r="BF717" i="1"/>
  <c r="BJ717" i="1"/>
  <c r="BK717" i="1"/>
  <c r="BI805" i="1"/>
  <c r="BJ805" i="1"/>
  <c r="BE805" i="1"/>
  <c r="BF805" i="1"/>
  <c r="BH805" i="1"/>
  <c r="BK805" i="1"/>
  <c r="BD805" i="1"/>
  <c r="BG805" i="1"/>
  <c r="BG933" i="1"/>
  <c r="BH933" i="1"/>
  <c r="BK933" i="1"/>
  <c r="BE933" i="1"/>
  <c r="BJ933" i="1"/>
  <c r="BD933" i="1"/>
  <c r="BF933" i="1"/>
  <c r="BI933" i="1"/>
  <c r="BI160" i="1"/>
  <c r="BJ160" i="1"/>
  <c r="BK160" i="1"/>
  <c r="BE160" i="1"/>
  <c r="BD160" i="1"/>
  <c r="BG160" i="1"/>
  <c r="BH160" i="1"/>
  <c r="BF160" i="1"/>
  <c r="BH528" i="1"/>
  <c r="BI528" i="1"/>
  <c r="BD528" i="1"/>
  <c r="BF528" i="1"/>
  <c r="BG528" i="1"/>
  <c r="BE528" i="1"/>
  <c r="BK528" i="1"/>
  <c r="BJ528" i="1"/>
  <c r="BH624" i="1"/>
  <c r="BI624" i="1"/>
  <c r="BD624" i="1"/>
  <c r="BE624" i="1"/>
  <c r="BJ624" i="1"/>
  <c r="BK624" i="1"/>
  <c r="BF624" i="1"/>
  <c r="BG624" i="1"/>
  <c r="BD720" i="1"/>
  <c r="BE720" i="1"/>
  <c r="BH720" i="1"/>
  <c r="BK720" i="1"/>
  <c r="BF720" i="1"/>
  <c r="BG720" i="1"/>
  <c r="BI720" i="1"/>
  <c r="BJ720" i="1"/>
  <c r="BF848" i="1"/>
  <c r="BG848" i="1"/>
  <c r="BJ848" i="1"/>
  <c r="BI848" i="1"/>
  <c r="BK848" i="1"/>
  <c r="BE848" i="1"/>
  <c r="BD848" i="1"/>
  <c r="BH848" i="1"/>
  <c r="BH952" i="1"/>
  <c r="BI952" i="1"/>
  <c r="BD952" i="1"/>
  <c r="BE952" i="1"/>
  <c r="BG952" i="1"/>
  <c r="BJ952" i="1"/>
  <c r="BF952" i="1"/>
  <c r="BK952" i="1"/>
  <c r="BK1080" i="1"/>
  <c r="BD1080" i="1"/>
  <c r="BG1080" i="1"/>
  <c r="BF1080" i="1"/>
  <c r="BI1080" i="1"/>
  <c r="BH1080" i="1"/>
  <c r="BJ1080" i="1"/>
  <c r="BE1080" i="1"/>
  <c r="BD481" i="1"/>
  <c r="BG481" i="1"/>
  <c r="BH481" i="1"/>
  <c r="BE481" i="1"/>
  <c r="BF481" i="1"/>
  <c r="BJ481" i="1"/>
  <c r="BK481" i="1"/>
  <c r="BI481" i="1"/>
  <c r="BH446" i="1"/>
  <c r="BI446" i="1"/>
  <c r="BJ446" i="1"/>
  <c r="BK446" i="1"/>
  <c r="BG446" i="1"/>
  <c r="BD446" i="1"/>
  <c r="BE446" i="1"/>
  <c r="BF446" i="1"/>
  <c r="BE442" i="1"/>
  <c r="BF442" i="1"/>
  <c r="BG442" i="1"/>
  <c r="BI442" i="1"/>
  <c r="BJ442" i="1"/>
  <c r="BK442" i="1"/>
  <c r="BD442" i="1"/>
  <c r="BH442" i="1"/>
  <c r="BJ467" i="1"/>
  <c r="BE467" i="1"/>
  <c r="BK467" i="1"/>
  <c r="BD467" i="1"/>
  <c r="BF467" i="1"/>
  <c r="BG467" i="1"/>
  <c r="BH467" i="1"/>
  <c r="BI467" i="1"/>
  <c r="AQ15" i="1"/>
  <c r="BU29" i="1"/>
  <c r="BV29" i="1" s="1"/>
  <c r="BJ15" i="1"/>
  <c r="BF15" i="1"/>
  <c r="BI15" i="1"/>
  <c r="BE15" i="1"/>
  <c r="BH15" i="1"/>
  <c r="BD15" i="1"/>
  <c r="BK15" i="1"/>
  <c r="BE9" i="1" l="1"/>
  <c r="BF9" i="1"/>
  <c r="BD9" i="1"/>
  <c r="BG9" i="1"/>
  <c r="BI9" i="1"/>
  <c r="BJ9" i="1"/>
  <c r="BK9" i="1"/>
  <c r="AZ15" i="1"/>
  <c r="BT15" i="1" s="1"/>
  <c r="AQ9" i="1"/>
  <c r="BH9" i="1"/>
  <c r="BP665" i="1"/>
  <c r="BL990" i="1"/>
  <c r="BC990" i="1" s="1"/>
  <c r="BL670" i="1"/>
  <c r="BC670" i="1" s="1"/>
  <c r="BL838" i="1"/>
  <c r="BC838" i="1" s="1"/>
  <c r="BL997" i="1"/>
  <c r="BC997" i="1" s="1"/>
  <c r="BL206" i="1"/>
  <c r="BC206" i="1" s="1"/>
  <c r="BL376" i="1"/>
  <c r="BC376" i="1" s="1"/>
  <c r="BL966" i="1"/>
  <c r="BC966" i="1" s="1"/>
  <c r="AU401" i="1"/>
  <c r="BO401" i="1" s="1"/>
  <c r="AX401" i="1"/>
  <c r="BR401" i="1" s="1"/>
  <c r="AS401" i="1"/>
  <c r="AV401" i="1"/>
  <c r="BP401" i="1" s="1"/>
  <c r="AW401" i="1"/>
  <c r="BQ401" i="1" s="1"/>
  <c r="BL1030" i="1"/>
  <c r="BC1030" i="1" s="1"/>
  <c r="BL870" i="1"/>
  <c r="BC870" i="1" s="1"/>
  <c r="AT1116" i="1"/>
  <c r="BN1116" i="1" s="1"/>
  <c r="AU1116" i="1"/>
  <c r="BO1116" i="1" s="1"/>
  <c r="AV1116" i="1"/>
  <c r="BP1116" i="1" s="1"/>
  <c r="AW1116" i="1"/>
  <c r="BQ1116" i="1" s="1"/>
  <c r="BL238" i="1"/>
  <c r="BC238" i="1" s="1"/>
  <c r="BL862" i="1"/>
  <c r="BC862" i="1" s="1"/>
  <c r="BL500" i="1"/>
  <c r="BC500" i="1" s="1"/>
  <c r="BL1102" i="1"/>
  <c r="BC1102" i="1" s="1"/>
  <c r="BL577" i="1"/>
  <c r="BC577" i="1" s="1"/>
  <c r="BL654" i="1"/>
  <c r="BC654" i="1" s="1"/>
  <c r="BL640" i="1"/>
  <c r="BC640" i="1" s="1"/>
  <c r="BL1038" i="1"/>
  <c r="BC1038" i="1" s="1"/>
  <c r="BL222" i="1"/>
  <c r="BC222" i="1" s="1"/>
  <c r="BL65" i="1"/>
  <c r="BC65" i="1" s="1"/>
  <c r="BL816" i="1"/>
  <c r="BC816" i="1" s="1"/>
  <c r="BL550" i="1"/>
  <c r="BC550" i="1" s="1"/>
  <c r="BL502" i="1"/>
  <c r="BC502" i="1" s="1"/>
  <c r="BL846" i="1"/>
  <c r="BC846" i="1" s="1"/>
  <c r="BL606" i="1"/>
  <c r="BC606" i="1" s="1"/>
  <c r="BL646" i="1"/>
  <c r="BC646" i="1" s="1"/>
  <c r="AZ1000" i="1"/>
  <c r="BT1000" i="1" s="1"/>
  <c r="AU107" i="1"/>
  <c r="BL493" i="1"/>
  <c r="BC493" i="1" s="1"/>
  <c r="BL742" i="1"/>
  <c r="BC742" i="1" s="1"/>
  <c r="AZ107" i="1"/>
  <c r="BT107" i="1" s="1"/>
  <c r="BL840" i="1"/>
  <c r="BC840" i="1" s="1"/>
  <c r="AY107" i="1"/>
  <c r="BS107" i="1" s="1"/>
  <c r="BL608" i="1"/>
  <c r="BC608" i="1" s="1"/>
  <c r="BL488" i="1"/>
  <c r="BC488" i="1" s="1"/>
  <c r="BL518" i="1"/>
  <c r="BC518" i="1" s="1"/>
  <c r="BL614" i="1"/>
  <c r="BC614" i="1" s="1"/>
  <c r="BL430" i="1"/>
  <c r="BC430" i="1" s="1"/>
  <c r="AX107" i="1"/>
  <c r="BR107" i="1" s="1"/>
  <c r="AW641" i="1"/>
  <c r="BQ641" i="1" s="1"/>
  <c r="BL958" i="1"/>
  <c r="BC958" i="1" s="1"/>
  <c r="BL521" i="1"/>
  <c r="BC521" i="1" s="1"/>
  <c r="AU1025" i="1"/>
  <c r="BO1025" i="1" s="1"/>
  <c r="AY789" i="1"/>
  <c r="BS789" i="1" s="1"/>
  <c r="AU239" i="1"/>
  <c r="BO239" i="1" s="1"/>
  <c r="BL552" i="1"/>
  <c r="BC552" i="1" s="1"/>
  <c r="AY375" i="1"/>
  <c r="BS375" i="1" s="1"/>
  <c r="AY95" i="1"/>
  <c r="AZ275" i="1"/>
  <c r="BT275" i="1" s="1"/>
  <c r="BL170" i="1"/>
  <c r="BC170" i="1" s="1"/>
  <c r="AV95" i="1"/>
  <c r="BP95" i="1" s="1"/>
  <c r="BL1098" i="1"/>
  <c r="BC1098" i="1" s="1"/>
  <c r="BL269" i="1"/>
  <c r="BC269" i="1" s="1"/>
  <c r="BL1091" i="1"/>
  <c r="BC1091" i="1" s="1"/>
  <c r="BL194" i="1"/>
  <c r="BC194" i="1" s="1"/>
  <c r="BL516" i="1"/>
  <c r="BC516" i="1" s="1"/>
  <c r="AU1048" i="1"/>
  <c r="BO1048" i="1" s="1"/>
  <c r="AZ43" i="1"/>
  <c r="BT43" i="1" s="1"/>
  <c r="AY388" i="1"/>
  <c r="BS388" i="1" s="1"/>
  <c r="BL26" i="1"/>
  <c r="BC26" i="1" s="1"/>
  <c r="AY310" i="1"/>
  <c r="BS310" i="1" s="1"/>
  <c r="BL703" i="1"/>
  <c r="BC703" i="1" s="1"/>
  <c r="BL704" i="1"/>
  <c r="BC704" i="1" s="1"/>
  <c r="BL154" i="1"/>
  <c r="BC154" i="1" s="1"/>
  <c r="AT95" i="1"/>
  <c r="BN95" i="1" s="1"/>
  <c r="BL28" i="1"/>
  <c r="BC28" i="1" s="1"/>
  <c r="BL536" i="1"/>
  <c r="BC536" i="1" s="1"/>
  <c r="BL535" i="1"/>
  <c r="BC535" i="1" s="1"/>
  <c r="BL215" i="1"/>
  <c r="BC215" i="1" s="1"/>
  <c r="BL198" i="1"/>
  <c r="BC198" i="1" s="1"/>
  <c r="AW95" i="1"/>
  <c r="BQ95" i="1" s="1"/>
  <c r="AT401" i="1"/>
  <c r="BN401" i="1" s="1"/>
  <c r="BL27" i="1"/>
  <c r="BC27" i="1" s="1"/>
  <c r="BL537" i="1"/>
  <c r="BC537" i="1" s="1"/>
  <c r="BL214" i="1"/>
  <c r="BC214" i="1" s="1"/>
  <c r="BL705" i="1"/>
  <c r="BC705" i="1" s="1"/>
  <c r="AX1115" i="1"/>
  <c r="BR1115" i="1" s="1"/>
  <c r="AY1115" i="1"/>
  <c r="BS1115" i="1" s="1"/>
  <c r="AS1115" i="1"/>
  <c r="AV1115" i="1"/>
  <c r="BP1115" i="1" s="1"/>
  <c r="AW1115" i="1"/>
  <c r="BQ1115" i="1" s="1"/>
  <c r="AT1115" i="1"/>
  <c r="BN1115" i="1" s="1"/>
  <c r="AZ1115" i="1"/>
  <c r="BT1115" i="1" s="1"/>
  <c r="AU1115" i="1"/>
  <c r="BO1115" i="1" s="1"/>
  <c r="AZ95" i="1"/>
  <c r="BT95" i="1" s="1"/>
  <c r="AZ401" i="1"/>
  <c r="BT401" i="1" s="1"/>
  <c r="AX1110" i="1"/>
  <c r="BR1110" i="1" s="1"/>
  <c r="AZ1110" i="1"/>
  <c r="BT1110" i="1" s="1"/>
  <c r="AU1110" i="1"/>
  <c r="BO1110" i="1" s="1"/>
  <c r="AW1110" i="1"/>
  <c r="BQ1110" i="1" s="1"/>
  <c r="AY1110" i="1"/>
  <c r="BS1110" i="1" s="1"/>
  <c r="AS1110" i="1"/>
  <c r="AT1110" i="1"/>
  <c r="BN1110" i="1" s="1"/>
  <c r="AV1110" i="1"/>
  <c r="BP1110" i="1" s="1"/>
  <c r="BL763" i="1"/>
  <c r="BC763" i="1" s="1"/>
  <c r="BL340" i="1"/>
  <c r="BC340" i="1" s="1"/>
  <c r="AX95" i="1"/>
  <c r="BR95" i="1" s="1"/>
  <c r="AY401" i="1"/>
  <c r="BS401" i="1" s="1"/>
  <c r="BL89" i="1"/>
  <c r="BC89" i="1" s="1"/>
  <c r="AY374" i="1"/>
  <c r="BS374" i="1" s="1"/>
  <c r="BL213" i="1"/>
  <c r="BC213" i="1" s="1"/>
  <c r="BL596" i="1"/>
  <c r="BC596" i="1" s="1"/>
  <c r="BL54" i="1"/>
  <c r="BC54" i="1" s="1"/>
  <c r="BL22" i="1"/>
  <c r="BC22" i="1" s="1"/>
  <c r="BL666" i="1"/>
  <c r="BC666" i="1" s="1"/>
  <c r="BL922" i="1"/>
  <c r="BC922" i="1" s="1"/>
  <c r="BL161" i="1"/>
  <c r="BC161" i="1" s="1"/>
  <c r="BL393" i="1"/>
  <c r="BC393" i="1" s="1"/>
  <c r="BL73" i="1"/>
  <c r="BC73" i="1" s="1"/>
  <c r="AX1036" i="1"/>
  <c r="BR1036" i="1" s="1"/>
  <c r="AV521" i="1"/>
  <c r="BP521" i="1" s="1"/>
  <c r="AU355" i="1"/>
  <c r="BO355" i="1" s="1"/>
  <c r="BL772" i="1"/>
  <c r="BC772" i="1" s="1"/>
  <c r="BL86" i="1"/>
  <c r="BC86" i="1" s="1"/>
  <c r="BL34" i="1"/>
  <c r="BC34" i="1" s="1"/>
  <c r="BL764" i="1"/>
  <c r="BC764" i="1" s="1"/>
  <c r="BL233" i="1"/>
  <c r="BC233" i="1" s="1"/>
  <c r="BL385" i="1"/>
  <c r="BC385" i="1" s="1"/>
  <c r="AU553" i="1"/>
  <c r="BO553" i="1" s="1"/>
  <c r="AV1015" i="1"/>
  <c r="BP1015" i="1" s="1"/>
  <c r="AS366" i="1"/>
  <c r="AW305" i="1"/>
  <c r="BQ305" i="1" s="1"/>
  <c r="BL24" i="1"/>
  <c r="BC24" i="1" s="1"/>
  <c r="BL769" i="1"/>
  <c r="BC769" i="1" s="1"/>
  <c r="BL236" i="1"/>
  <c r="BC236" i="1" s="1"/>
  <c r="BL264" i="1"/>
  <c r="BC264" i="1" s="1"/>
  <c r="BL402" i="1"/>
  <c r="BC402" i="1" s="1"/>
  <c r="BL263" i="1"/>
  <c r="BC263" i="1" s="1"/>
  <c r="BL113" i="1"/>
  <c r="BC113" i="1" s="1"/>
  <c r="BL631" i="1"/>
  <c r="BC631" i="1" s="1"/>
  <c r="BL112" i="1"/>
  <c r="BC112" i="1" s="1"/>
  <c r="BL218" i="1"/>
  <c r="BC218" i="1" s="1"/>
  <c r="BL117" i="1"/>
  <c r="BC117" i="1" s="1"/>
  <c r="AY335" i="1"/>
  <c r="BS335" i="1" s="1"/>
  <c r="AW301" i="1"/>
  <c r="BQ301" i="1" s="1"/>
  <c r="BL433" i="1"/>
  <c r="BC433" i="1" s="1"/>
  <c r="BL953" i="1"/>
  <c r="BC953" i="1" s="1"/>
  <c r="AW362" i="1"/>
  <c r="BQ362" i="1" s="1"/>
  <c r="BL249" i="1"/>
  <c r="BC249" i="1" s="1"/>
  <c r="BL465" i="1"/>
  <c r="BC465" i="1" s="1"/>
  <c r="AY799" i="1"/>
  <c r="BS799" i="1" s="1"/>
  <c r="AW286" i="1"/>
  <c r="BQ286" i="1" s="1"/>
  <c r="AY1018" i="1"/>
  <c r="BS1018" i="1" s="1"/>
  <c r="BL377" i="1"/>
  <c r="BC377" i="1" s="1"/>
  <c r="BL321" i="1"/>
  <c r="BC321" i="1" s="1"/>
  <c r="BL937" i="1"/>
  <c r="BC937" i="1" s="1"/>
  <c r="BL273" i="1"/>
  <c r="BC273" i="1" s="1"/>
  <c r="AX239" i="1"/>
  <c r="BR239" i="1" s="1"/>
  <c r="AY239" i="1"/>
  <c r="BS239" i="1" s="1"/>
  <c r="AZ239" i="1"/>
  <c r="BT239" i="1" s="1"/>
  <c r="AS239" i="1"/>
  <c r="AV239" i="1"/>
  <c r="BP239" i="1" s="1"/>
  <c r="AT239" i="1"/>
  <c r="BN239" i="1" s="1"/>
  <c r="AZ86" i="1"/>
  <c r="BT86" i="1" s="1"/>
  <c r="AS86" i="1"/>
  <c r="AT86" i="1"/>
  <c r="BN86" i="1" s="1"/>
  <c r="AV86" i="1"/>
  <c r="BP86" i="1" s="1"/>
  <c r="AY86" i="1"/>
  <c r="BS86" i="1" s="1"/>
  <c r="AX86" i="1"/>
  <c r="BR86" i="1" s="1"/>
  <c r="AW86" i="1"/>
  <c r="BQ86" i="1" s="1"/>
  <c r="AU86" i="1"/>
  <c r="BO86" i="1" s="1"/>
  <c r="AV1109" i="1"/>
  <c r="BP1109" i="1" s="1"/>
  <c r="AW1109" i="1"/>
  <c r="BQ1109" i="1" s="1"/>
  <c r="AX1109" i="1"/>
  <c r="BR1109" i="1" s="1"/>
  <c r="AZ1109" i="1"/>
  <c r="BT1109" i="1" s="1"/>
  <c r="AS1109" i="1"/>
  <c r="BM1109" i="1" s="1"/>
  <c r="AT1109" i="1"/>
  <c r="BN1109" i="1" s="1"/>
  <c r="AY1109" i="1"/>
  <c r="BS1109" i="1" s="1"/>
  <c r="AU1109" i="1"/>
  <c r="BO1109" i="1" s="1"/>
  <c r="AZ270" i="1"/>
  <c r="BT270" i="1" s="1"/>
  <c r="AX270" i="1"/>
  <c r="BR270" i="1" s="1"/>
  <c r="AY270" i="1"/>
  <c r="BS270" i="1" s="1"/>
  <c r="AU270" i="1"/>
  <c r="BO270" i="1" s="1"/>
  <c r="AS270" i="1"/>
  <c r="AV270" i="1"/>
  <c r="BP270" i="1" s="1"/>
  <c r="AT270" i="1"/>
  <c r="BN270" i="1" s="1"/>
  <c r="AW270" i="1"/>
  <c r="BQ270" i="1" s="1"/>
  <c r="AY466" i="1"/>
  <c r="BS466" i="1" s="1"/>
  <c r="AU241" i="1"/>
  <c r="BO241" i="1" s="1"/>
  <c r="AZ241" i="1"/>
  <c r="BT241" i="1" s="1"/>
  <c r="AS241" i="1"/>
  <c r="AV241" i="1"/>
  <c r="BP241" i="1" s="1"/>
  <c r="AT241" i="1"/>
  <c r="BN241" i="1" s="1"/>
  <c r="AW241" i="1"/>
  <c r="BQ241" i="1" s="1"/>
  <c r="AX241" i="1"/>
  <c r="BR241" i="1" s="1"/>
  <c r="AY241" i="1"/>
  <c r="BS241" i="1" s="1"/>
  <c r="BL258" i="1"/>
  <c r="BC258" i="1" s="1"/>
  <c r="BL266" i="1"/>
  <c r="BC266" i="1" s="1"/>
  <c r="BL30" i="1"/>
  <c r="BC30" i="1" s="1"/>
  <c r="AX262" i="1"/>
  <c r="BR262" i="1" s="1"/>
  <c r="AT262" i="1"/>
  <c r="BN262" i="1" s="1"/>
  <c r="AS262" i="1"/>
  <c r="AU262" i="1"/>
  <c r="BO262" i="1" s="1"/>
  <c r="AV262" i="1"/>
  <c r="BP262" i="1" s="1"/>
  <c r="AZ262" i="1"/>
  <c r="BT262" i="1" s="1"/>
  <c r="AW262" i="1"/>
  <c r="BQ262" i="1" s="1"/>
  <c r="AY262" i="1"/>
  <c r="BS262" i="1" s="1"/>
  <c r="BL118" i="1"/>
  <c r="BC118" i="1" s="1"/>
  <c r="AT1120" i="1"/>
  <c r="BN1120" i="1" s="1"/>
  <c r="AU1120" i="1"/>
  <c r="BO1120" i="1" s="1"/>
  <c r="AV1120" i="1"/>
  <c r="BP1120" i="1" s="1"/>
  <c r="AW1120" i="1"/>
  <c r="BQ1120" i="1" s="1"/>
  <c r="AZ1120" i="1"/>
  <c r="BT1120" i="1" s="1"/>
  <c r="AS1120" i="1"/>
  <c r="AX1120" i="1"/>
  <c r="BR1120" i="1" s="1"/>
  <c r="AY1120" i="1"/>
  <c r="BS1120" i="1" s="1"/>
  <c r="BL38" i="1"/>
  <c r="BC38" i="1" s="1"/>
  <c r="BL1109" i="1"/>
  <c r="BC1109" i="1" s="1"/>
  <c r="BL23" i="1"/>
  <c r="BC23" i="1" s="1"/>
  <c r="BL235" i="1"/>
  <c r="BC235" i="1" s="1"/>
  <c r="BL611" i="1"/>
  <c r="BC611" i="1" s="1"/>
  <c r="BL244" i="1"/>
  <c r="BC244" i="1" s="1"/>
  <c r="BL189" i="1"/>
  <c r="BC189" i="1" s="1"/>
  <c r="BL1103" i="1"/>
  <c r="BC1103" i="1" s="1"/>
  <c r="BL632" i="1"/>
  <c r="BC632" i="1" s="1"/>
  <c r="BL44" i="1"/>
  <c r="BC44" i="1" s="1"/>
  <c r="BL216" i="1"/>
  <c r="BC216" i="1" s="1"/>
  <c r="AT1114" i="1"/>
  <c r="BN1114" i="1" s="1"/>
  <c r="AU1114" i="1"/>
  <c r="BO1114" i="1" s="1"/>
  <c r="AV1114" i="1"/>
  <c r="BP1114" i="1" s="1"/>
  <c r="AW1114" i="1"/>
  <c r="BQ1114" i="1" s="1"/>
  <c r="AZ1114" i="1"/>
  <c r="BT1114" i="1" s="1"/>
  <c r="AS1114" i="1"/>
  <c r="AX1114" i="1"/>
  <c r="BR1114" i="1" s="1"/>
  <c r="AY1114" i="1"/>
  <c r="BS1114" i="1" s="1"/>
  <c r="AY773" i="1"/>
  <c r="BS773" i="1" s="1"/>
  <c r="AZ773" i="1"/>
  <c r="BT773" i="1" s="1"/>
  <c r="AS773" i="1"/>
  <c r="AU773" i="1"/>
  <c r="BO773" i="1" s="1"/>
  <c r="AT773" i="1"/>
  <c r="BN773" i="1" s="1"/>
  <c r="AV773" i="1"/>
  <c r="BP773" i="1" s="1"/>
  <c r="AW773" i="1"/>
  <c r="BQ773" i="1" s="1"/>
  <c r="AX773" i="1"/>
  <c r="BR773" i="1" s="1"/>
  <c r="AX971" i="1"/>
  <c r="BR971" i="1" s="1"/>
  <c r="AZ597" i="1"/>
  <c r="BT597" i="1" s="1"/>
  <c r="AS597" i="1"/>
  <c r="AU597" i="1"/>
  <c r="BO597" i="1" s="1"/>
  <c r="AT597" i="1"/>
  <c r="BN597" i="1" s="1"/>
  <c r="AV597" i="1"/>
  <c r="BP597" i="1" s="1"/>
  <c r="AW597" i="1"/>
  <c r="BQ597" i="1" s="1"/>
  <c r="AX597" i="1"/>
  <c r="BR597" i="1" s="1"/>
  <c r="AY597" i="1"/>
  <c r="BS597" i="1" s="1"/>
  <c r="AV633" i="1"/>
  <c r="BP633" i="1" s="1"/>
  <c r="AW633" i="1"/>
  <c r="BQ633" i="1" s="1"/>
  <c r="AX633" i="1"/>
  <c r="BR633" i="1" s="1"/>
  <c r="AZ633" i="1"/>
  <c r="BT633" i="1" s="1"/>
  <c r="AY633" i="1"/>
  <c r="BS633" i="1" s="1"/>
  <c r="AS633" i="1"/>
  <c r="AT633" i="1"/>
  <c r="BN633" i="1" s="1"/>
  <c r="AU633" i="1"/>
  <c r="BO633" i="1" s="1"/>
  <c r="AU380" i="1"/>
  <c r="BO380" i="1" s="1"/>
  <c r="AZ34" i="1"/>
  <c r="BT34" i="1" s="1"/>
  <c r="AS34" i="1"/>
  <c r="AT34" i="1"/>
  <c r="BN34" i="1" s="1"/>
  <c r="AV34" i="1"/>
  <c r="BP34" i="1" s="1"/>
  <c r="AW34" i="1"/>
  <c r="BQ34" i="1" s="1"/>
  <c r="AX34" i="1"/>
  <c r="BR34" i="1" s="1"/>
  <c r="AY34" i="1"/>
  <c r="BS34" i="1" s="1"/>
  <c r="AU34" i="1"/>
  <c r="BO34" i="1" s="1"/>
  <c r="AS40" i="1"/>
  <c r="AT40" i="1"/>
  <c r="BN40" i="1" s="1"/>
  <c r="AU40" i="1"/>
  <c r="BO40" i="1" s="1"/>
  <c r="AW40" i="1"/>
  <c r="BQ40" i="1" s="1"/>
  <c r="AY40" i="1"/>
  <c r="BS40" i="1" s="1"/>
  <c r="AZ40" i="1"/>
  <c r="BT40" i="1" s="1"/>
  <c r="AV40" i="1"/>
  <c r="BP40" i="1" s="1"/>
  <c r="AX40" i="1"/>
  <c r="BR40" i="1" s="1"/>
  <c r="AU91" i="1"/>
  <c r="BO91" i="1" s="1"/>
  <c r="AV91" i="1"/>
  <c r="BP91" i="1" s="1"/>
  <c r="AW91" i="1"/>
  <c r="BQ91" i="1" s="1"/>
  <c r="AY91" i="1"/>
  <c r="BS91" i="1" s="1"/>
  <c r="AS91" i="1"/>
  <c r="AX91" i="1"/>
  <c r="BR91" i="1" s="1"/>
  <c r="AZ91" i="1"/>
  <c r="BT91" i="1" s="1"/>
  <c r="AT91" i="1"/>
  <c r="BN91" i="1" s="1"/>
  <c r="BL242" i="1"/>
  <c r="BC242" i="1" s="1"/>
  <c r="BL47" i="1"/>
  <c r="BC47" i="1" s="1"/>
  <c r="BL94" i="1"/>
  <c r="BC94" i="1" s="1"/>
  <c r="BL88" i="1"/>
  <c r="BC88" i="1" s="1"/>
  <c r="BL224" i="1"/>
  <c r="BC224" i="1" s="1"/>
  <c r="BL1104" i="1"/>
  <c r="BC1104" i="1" s="1"/>
  <c r="BL867" i="1"/>
  <c r="BC867" i="1" s="1"/>
  <c r="BL609" i="1"/>
  <c r="BC609" i="1" s="1"/>
  <c r="BL114" i="1"/>
  <c r="BC114" i="1" s="1"/>
  <c r="BL270" i="1"/>
  <c r="BC270" i="1" s="1"/>
  <c r="BL587" i="1"/>
  <c r="BC587" i="1" s="1"/>
  <c r="BL42" i="1"/>
  <c r="BC42" i="1" s="1"/>
  <c r="BL240" i="1"/>
  <c r="BC240" i="1" s="1"/>
  <c r="AT611" i="1"/>
  <c r="BN611" i="1" s="1"/>
  <c r="AU611" i="1"/>
  <c r="BO611" i="1" s="1"/>
  <c r="AV611" i="1"/>
  <c r="BP611" i="1" s="1"/>
  <c r="AW611" i="1"/>
  <c r="BQ611" i="1" s="1"/>
  <c r="AX611" i="1"/>
  <c r="BR611" i="1" s="1"/>
  <c r="AY611" i="1"/>
  <c r="BS611" i="1" s="1"/>
  <c r="AZ611" i="1"/>
  <c r="BT611" i="1" s="1"/>
  <c r="AS611" i="1"/>
  <c r="AV1097" i="1"/>
  <c r="BP1097" i="1" s="1"/>
  <c r="BL775" i="1"/>
  <c r="BC775" i="1" s="1"/>
  <c r="BL634" i="1"/>
  <c r="BC634" i="1" s="1"/>
  <c r="BL262" i="1"/>
  <c r="BC262" i="1" s="1"/>
  <c r="BL245" i="1"/>
  <c r="BC245" i="1" s="1"/>
  <c r="BL227" i="1"/>
  <c r="BC227" i="1" s="1"/>
  <c r="BL589" i="1"/>
  <c r="BC589" i="1" s="1"/>
  <c r="BL35" i="1"/>
  <c r="BC35" i="1" s="1"/>
  <c r="AT808" i="1"/>
  <c r="BN808" i="1" s="1"/>
  <c r="AZ192" i="1"/>
  <c r="BT192" i="1" s="1"/>
  <c r="AS192" i="1"/>
  <c r="BM192" i="1" s="1"/>
  <c r="AT192" i="1"/>
  <c r="BN192" i="1" s="1"/>
  <c r="AV192" i="1"/>
  <c r="BP192" i="1" s="1"/>
  <c r="AX192" i="1"/>
  <c r="BR192" i="1" s="1"/>
  <c r="AU192" i="1"/>
  <c r="BO192" i="1" s="1"/>
  <c r="AW192" i="1"/>
  <c r="BQ192" i="1" s="1"/>
  <c r="AY192" i="1"/>
  <c r="BS192" i="1" s="1"/>
  <c r="AU268" i="1"/>
  <c r="BO268" i="1" s="1"/>
  <c r="AX268" i="1"/>
  <c r="BR268" i="1" s="1"/>
  <c r="AY268" i="1"/>
  <c r="BS268" i="1" s="1"/>
  <c r="AZ268" i="1"/>
  <c r="BT268" i="1" s="1"/>
  <c r="AT268" i="1"/>
  <c r="BN268" i="1" s="1"/>
  <c r="AS268" i="1"/>
  <c r="AV268" i="1"/>
  <c r="BP268" i="1" s="1"/>
  <c r="AW268" i="1"/>
  <c r="BQ268" i="1" s="1"/>
  <c r="AX766" i="1"/>
  <c r="BR766" i="1" s="1"/>
  <c r="AY766" i="1"/>
  <c r="BS766" i="1" s="1"/>
  <c r="AZ766" i="1"/>
  <c r="BT766" i="1" s="1"/>
  <c r="AT766" i="1"/>
  <c r="BN766" i="1" s="1"/>
  <c r="AS766" i="1"/>
  <c r="AU766" i="1"/>
  <c r="BO766" i="1" s="1"/>
  <c r="AV766" i="1"/>
  <c r="BP766" i="1" s="1"/>
  <c r="AW766" i="1"/>
  <c r="BQ766" i="1" s="1"/>
  <c r="AU1119" i="1"/>
  <c r="BO1119" i="1" s="1"/>
  <c r="AV1119" i="1"/>
  <c r="BP1119" i="1" s="1"/>
  <c r="AW1119" i="1"/>
  <c r="BQ1119" i="1" s="1"/>
  <c r="AX1119" i="1"/>
  <c r="BR1119" i="1" s="1"/>
  <c r="AS1119" i="1"/>
  <c r="AT1119" i="1"/>
  <c r="BN1119" i="1" s="1"/>
  <c r="AY1119" i="1"/>
  <c r="BS1119" i="1" s="1"/>
  <c r="AZ1119" i="1"/>
  <c r="BT1119" i="1" s="1"/>
  <c r="BL252" i="1"/>
  <c r="BC252" i="1" s="1"/>
  <c r="BL241" i="1"/>
  <c r="BC241" i="1" s="1"/>
  <c r="BL192" i="1"/>
  <c r="BC192" i="1" s="1"/>
  <c r="AT1112" i="1"/>
  <c r="BN1112" i="1" s="1"/>
  <c r="AU1112" i="1"/>
  <c r="BO1112" i="1" s="1"/>
  <c r="AV1112" i="1"/>
  <c r="BP1112" i="1" s="1"/>
  <c r="AW1112" i="1"/>
  <c r="BQ1112" i="1" s="1"/>
  <c r="AZ1112" i="1"/>
  <c r="BT1112" i="1" s="1"/>
  <c r="AS1112" i="1"/>
  <c r="AX1112" i="1"/>
  <c r="BR1112" i="1" s="1"/>
  <c r="AY1112" i="1"/>
  <c r="BS1112" i="1" s="1"/>
  <c r="BL87" i="1"/>
  <c r="BC87" i="1" s="1"/>
  <c r="BL865" i="1"/>
  <c r="BC865" i="1" s="1"/>
  <c r="AX229" i="1"/>
  <c r="BR229" i="1" s="1"/>
  <c r="AT229" i="1"/>
  <c r="BN229" i="1" s="1"/>
  <c r="AZ229" i="1"/>
  <c r="BT229" i="1" s="1"/>
  <c r="AU229" i="1"/>
  <c r="BO229" i="1" s="1"/>
  <c r="AS229" i="1"/>
  <c r="AY229" i="1"/>
  <c r="BS229" i="1" s="1"/>
  <c r="AW229" i="1"/>
  <c r="BQ229" i="1" s="1"/>
  <c r="AV229" i="1"/>
  <c r="BP229" i="1" s="1"/>
  <c r="AZ243" i="1"/>
  <c r="BT243" i="1" s="1"/>
  <c r="AS243" i="1"/>
  <c r="AT243" i="1"/>
  <c r="BN243" i="1" s="1"/>
  <c r="AU243" i="1"/>
  <c r="BO243" i="1" s="1"/>
  <c r="AW243" i="1"/>
  <c r="BQ243" i="1" s="1"/>
  <c r="AV243" i="1"/>
  <c r="BP243" i="1" s="1"/>
  <c r="AX243" i="1"/>
  <c r="BR243" i="1" s="1"/>
  <c r="AY243" i="1"/>
  <c r="BS243" i="1" s="1"/>
  <c r="AT24" i="1"/>
  <c r="BN24" i="1" s="1"/>
  <c r="AU24" i="1"/>
  <c r="BO24" i="1" s="1"/>
  <c r="AV24" i="1"/>
  <c r="BP24" i="1" s="1"/>
  <c r="AX24" i="1"/>
  <c r="BR24" i="1" s="1"/>
  <c r="AZ24" i="1"/>
  <c r="BT24" i="1" s="1"/>
  <c r="AS24" i="1"/>
  <c r="AW24" i="1"/>
  <c r="BQ24" i="1" s="1"/>
  <c r="AY24" i="1"/>
  <c r="BS24" i="1" s="1"/>
  <c r="AS771" i="1"/>
  <c r="AT771" i="1"/>
  <c r="BN771" i="1" s="1"/>
  <c r="AU771" i="1"/>
  <c r="BO771" i="1" s="1"/>
  <c r="AW771" i="1"/>
  <c r="BQ771" i="1" s="1"/>
  <c r="AY771" i="1"/>
  <c r="BS771" i="1" s="1"/>
  <c r="AX771" i="1"/>
  <c r="BR771" i="1" s="1"/>
  <c r="AZ771" i="1"/>
  <c r="BT771" i="1" s="1"/>
  <c r="AV771" i="1"/>
  <c r="BP771" i="1" s="1"/>
  <c r="BU1117" i="1"/>
  <c r="BV1117" i="1" s="1"/>
  <c r="BL45" i="1"/>
  <c r="BC45" i="1" s="1"/>
  <c r="BL225" i="1"/>
  <c r="BC225" i="1" s="1"/>
  <c r="BL191" i="1"/>
  <c r="BC191" i="1" s="1"/>
  <c r="BL166" i="1"/>
  <c r="BC166" i="1" s="1"/>
  <c r="BL610" i="1"/>
  <c r="BC610" i="1" s="1"/>
  <c r="BL220" i="1"/>
  <c r="BC220" i="1" s="1"/>
  <c r="BL770" i="1"/>
  <c r="BC770" i="1" s="1"/>
  <c r="BL633" i="1"/>
  <c r="BC633" i="1" s="1"/>
  <c r="BL259" i="1"/>
  <c r="BC259" i="1" s="1"/>
  <c r="BL265" i="1"/>
  <c r="BC265" i="1" s="1"/>
  <c r="BL230" i="1"/>
  <c r="BC230" i="1" s="1"/>
  <c r="BL468" i="1"/>
  <c r="BC468" i="1" s="1"/>
  <c r="BL43" i="1"/>
  <c r="BC43" i="1" s="1"/>
  <c r="BL248" i="1"/>
  <c r="BC248" i="1" s="1"/>
  <c r="BL37" i="1"/>
  <c r="BC37" i="1" s="1"/>
  <c r="AT251" i="1"/>
  <c r="BN251" i="1" s="1"/>
  <c r="AU251" i="1"/>
  <c r="BO251" i="1" s="1"/>
  <c r="AV251" i="1"/>
  <c r="BP251" i="1" s="1"/>
  <c r="AX251" i="1"/>
  <c r="BR251" i="1" s="1"/>
  <c r="AY251" i="1"/>
  <c r="BS251" i="1" s="1"/>
  <c r="AZ251" i="1"/>
  <c r="BT251" i="1" s="1"/>
  <c r="AS251" i="1"/>
  <c r="AW251" i="1"/>
  <c r="BQ251" i="1" s="1"/>
  <c r="BL33" i="1"/>
  <c r="BC33" i="1" s="1"/>
  <c r="BL40" i="1"/>
  <c r="BC40" i="1" s="1"/>
  <c r="BL736" i="1"/>
  <c r="BC736" i="1" s="1"/>
  <c r="BL39" i="1"/>
  <c r="BC39" i="1" s="1"/>
  <c r="BL246" i="1"/>
  <c r="BC246" i="1" s="1"/>
  <c r="BL243" i="1"/>
  <c r="BC243" i="1" s="1"/>
  <c r="BL190" i="1"/>
  <c r="BC190" i="1" s="1"/>
  <c r="BL257" i="1"/>
  <c r="BC257" i="1" s="1"/>
  <c r="BU1121" i="1"/>
  <c r="BV1121" i="1" s="1"/>
  <c r="BL267" i="1"/>
  <c r="BC267" i="1" s="1"/>
  <c r="BL217" i="1"/>
  <c r="BC217" i="1" s="1"/>
  <c r="AZ1106" i="1"/>
  <c r="BT1106" i="1" s="1"/>
  <c r="AS1106" i="1"/>
  <c r="AT1106" i="1"/>
  <c r="BN1106" i="1" s="1"/>
  <c r="AV1106" i="1"/>
  <c r="BP1106" i="1" s="1"/>
  <c r="AU1106" i="1"/>
  <c r="BO1106" i="1" s="1"/>
  <c r="AW1106" i="1"/>
  <c r="BQ1106" i="1" s="1"/>
  <c r="AX1106" i="1"/>
  <c r="BR1106" i="1" s="1"/>
  <c r="AY1106" i="1"/>
  <c r="BS1106" i="1" s="1"/>
  <c r="AV768" i="1"/>
  <c r="BP768" i="1" s="1"/>
  <c r="AW768" i="1"/>
  <c r="BQ768" i="1" s="1"/>
  <c r="AX768" i="1"/>
  <c r="BR768" i="1" s="1"/>
  <c r="AZ768" i="1"/>
  <c r="BT768" i="1" s="1"/>
  <c r="AS768" i="1"/>
  <c r="AT768" i="1"/>
  <c r="BN768" i="1" s="1"/>
  <c r="AU768" i="1"/>
  <c r="BO768" i="1" s="1"/>
  <c r="AY768" i="1"/>
  <c r="BS768" i="1" s="1"/>
  <c r="AW37" i="1"/>
  <c r="BQ37" i="1" s="1"/>
  <c r="AX37" i="1"/>
  <c r="BR37" i="1" s="1"/>
  <c r="AY37" i="1"/>
  <c r="BS37" i="1" s="1"/>
  <c r="AS37" i="1"/>
  <c r="AT37" i="1"/>
  <c r="BN37" i="1" s="1"/>
  <c r="AV37" i="1"/>
  <c r="BP37" i="1" s="1"/>
  <c r="AU37" i="1"/>
  <c r="BO37" i="1" s="1"/>
  <c r="AZ37" i="1"/>
  <c r="BT37" i="1" s="1"/>
  <c r="BL586" i="1"/>
  <c r="BC586" i="1" s="1"/>
  <c r="BL771" i="1"/>
  <c r="BC771" i="1" s="1"/>
  <c r="BL1106" i="1"/>
  <c r="BC1106" i="1" s="1"/>
  <c r="BL774" i="1"/>
  <c r="BC774" i="1" s="1"/>
  <c r="BL226" i="1"/>
  <c r="BC226" i="1" s="1"/>
  <c r="BL237" i="1"/>
  <c r="BC237" i="1" s="1"/>
  <c r="BL31" i="1"/>
  <c r="BC31" i="1" s="1"/>
  <c r="BL251" i="1"/>
  <c r="BC251" i="1" s="1"/>
  <c r="BL49" i="1"/>
  <c r="BC49" i="1" s="1"/>
  <c r="BL864" i="1"/>
  <c r="BC864" i="1" s="1"/>
  <c r="BL735" i="1"/>
  <c r="BC735" i="1" s="1"/>
  <c r="BL768" i="1"/>
  <c r="BC768" i="1" s="1"/>
  <c r="BL231" i="1"/>
  <c r="BC231" i="1" s="1"/>
  <c r="BL766" i="1"/>
  <c r="BC766" i="1" s="1"/>
  <c r="BL737" i="1"/>
  <c r="BC737" i="1" s="1"/>
  <c r="AS1105" i="1"/>
  <c r="AT1105" i="1"/>
  <c r="BN1105" i="1" s="1"/>
  <c r="AU1105" i="1"/>
  <c r="BO1105" i="1" s="1"/>
  <c r="AW1105" i="1"/>
  <c r="BQ1105" i="1" s="1"/>
  <c r="AV1105" i="1"/>
  <c r="BP1105" i="1" s="1"/>
  <c r="AX1105" i="1"/>
  <c r="BR1105" i="1" s="1"/>
  <c r="AY1105" i="1"/>
  <c r="BS1105" i="1" s="1"/>
  <c r="AZ1105" i="1"/>
  <c r="BT1105" i="1" s="1"/>
  <c r="AS326" i="1"/>
  <c r="AT224" i="1"/>
  <c r="BN224" i="1" s="1"/>
  <c r="AU224" i="1"/>
  <c r="BO224" i="1" s="1"/>
  <c r="AX224" i="1"/>
  <c r="BR224" i="1" s="1"/>
  <c r="AZ224" i="1"/>
  <c r="BT224" i="1" s="1"/>
  <c r="AS224" i="1"/>
  <c r="AV224" i="1"/>
  <c r="BP224" i="1" s="1"/>
  <c r="AY224" i="1"/>
  <c r="BS224" i="1" s="1"/>
  <c r="AW224" i="1"/>
  <c r="BQ224" i="1" s="1"/>
  <c r="AW230" i="1"/>
  <c r="BQ230" i="1" s="1"/>
  <c r="AS230" i="1"/>
  <c r="AT230" i="1"/>
  <c r="BN230" i="1" s="1"/>
  <c r="AU230" i="1"/>
  <c r="BO230" i="1" s="1"/>
  <c r="AV230" i="1"/>
  <c r="BP230" i="1" s="1"/>
  <c r="AY230" i="1"/>
  <c r="BS230" i="1" s="1"/>
  <c r="AX230" i="1"/>
  <c r="BR230" i="1" s="1"/>
  <c r="AZ230" i="1"/>
  <c r="BT230" i="1" s="1"/>
  <c r="BL588" i="1"/>
  <c r="BC588" i="1" s="1"/>
  <c r="BL234" i="1"/>
  <c r="BC234" i="1" s="1"/>
  <c r="BL90" i="1"/>
  <c r="BC90" i="1" s="1"/>
  <c r="BL268" i="1"/>
  <c r="BC268" i="1" s="1"/>
  <c r="BL866" i="1"/>
  <c r="BC866" i="1" s="1"/>
  <c r="BL250" i="1"/>
  <c r="BC250" i="1" s="1"/>
  <c r="BL221" i="1"/>
  <c r="BC221" i="1" s="1"/>
  <c r="BL115" i="1"/>
  <c r="BC115" i="1" s="1"/>
  <c r="BL239" i="1"/>
  <c r="BC239" i="1" s="1"/>
  <c r="BL32" i="1"/>
  <c r="BC32" i="1" s="1"/>
  <c r="BU1111" i="1"/>
  <c r="BV1111" i="1" s="1"/>
  <c r="BL116" i="1"/>
  <c r="BC116" i="1" s="1"/>
  <c r="BL454" i="1"/>
  <c r="BC454" i="1" s="1"/>
  <c r="BL628" i="1"/>
  <c r="BC628" i="1" s="1"/>
  <c r="BL25" i="1"/>
  <c r="BC25" i="1" s="1"/>
  <c r="BL1105" i="1"/>
  <c r="BC1105" i="1" s="1"/>
  <c r="BL48" i="1"/>
  <c r="BC48" i="1" s="1"/>
  <c r="BL91" i="1"/>
  <c r="BC91" i="1" s="1"/>
  <c r="BL765" i="1"/>
  <c r="BC765" i="1" s="1"/>
  <c r="BL261" i="1"/>
  <c r="BC261" i="1" s="1"/>
  <c r="BL767" i="1"/>
  <c r="BC767" i="1" s="1"/>
  <c r="BL228" i="1"/>
  <c r="BC228" i="1" s="1"/>
  <c r="BL597" i="1"/>
  <c r="BC597" i="1" s="1"/>
  <c r="AY1107" i="1"/>
  <c r="BS1107" i="1" s="1"/>
  <c r="AZ1107" i="1"/>
  <c r="BT1107" i="1" s="1"/>
  <c r="AS1107" i="1"/>
  <c r="AU1107" i="1"/>
  <c r="BO1107" i="1" s="1"/>
  <c r="AX1107" i="1"/>
  <c r="BR1107" i="1" s="1"/>
  <c r="AW1107" i="1"/>
  <c r="BQ1107" i="1" s="1"/>
  <c r="AT1107" i="1"/>
  <c r="BN1107" i="1" s="1"/>
  <c r="AV1107" i="1"/>
  <c r="BP1107" i="1" s="1"/>
  <c r="BL256" i="1"/>
  <c r="BC256" i="1" s="1"/>
  <c r="BL36" i="1"/>
  <c r="BC36" i="1" s="1"/>
  <c r="BL635" i="1"/>
  <c r="BC635" i="1" s="1"/>
  <c r="BL260" i="1"/>
  <c r="BC260" i="1" s="1"/>
  <c r="AV798" i="1"/>
  <c r="BP798" i="1" s="1"/>
  <c r="AT949" i="1"/>
  <c r="BN949" i="1" s="1"/>
  <c r="AT1104" i="1"/>
  <c r="BN1104" i="1" s="1"/>
  <c r="AU1104" i="1"/>
  <c r="BO1104" i="1" s="1"/>
  <c r="AV1104" i="1"/>
  <c r="BP1104" i="1" s="1"/>
  <c r="AX1104" i="1"/>
  <c r="BR1104" i="1" s="1"/>
  <c r="AW1104" i="1"/>
  <c r="BQ1104" i="1" s="1"/>
  <c r="AS1104" i="1"/>
  <c r="AY1104" i="1"/>
  <c r="BS1104" i="1" s="1"/>
  <c r="AZ1104" i="1"/>
  <c r="BT1104" i="1" s="1"/>
  <c r="AY41" i="1"/>
  <c r="BS41" i="1" s="1"/>
  <c r="AZ41" i="1"/>
  <c r="BT41" i="1" s="1"/>
  <c r="AS41" i="1"/>
  <c r="AU41" i="1"/>
  <c r="BO41" i="1" s="1"/>
  <c r="AV41" i="1"/>
  <c r="BP41" i="1" s="1"/>
  <c r="AW41" i="1"/>
  <c r="BQ41" i="1" s="1"/>
  <c r="AX41" i="1"/>
  <c r="BR41" i="1" s="1"/>
  <c r="AT41" i="1"/>
  <c r="BN41" i="1" s="1"/>
  <c r="AT39" i="1"/>
  <c r="BN39" i="1" s="1"/>
  <c r="AU39" i="1"/>
  <c r="BO39" i="1" s="1"/>
  <c r="AV39" i="1"/>
  <c r="BP39" i="1" s="1"/>
  <c r="AX39" i="1"/>
  <c r="BR39" i="1" s="1"/>
  <c r="AZ39" i="1"/>
  <c r="BT39" i="1" s="1"/>
  <c r="AS39" i="1"/>
  <c r="AW39" i="1"/>
  <c r="BQ39" i="1" s="1"/>
  <c r="AY39" i="1"/>
  <c r="BS39" i="1" s="1"/>
  <c r="AT190" i="1"/>
  <c r="BN190" i="1" s="1"/>
  <c r="AU190" i="1"/>
  <c r="BO190" i="1" s="1"/>
  <c r="AV190" i="1"/>
  <c r="BP190" i="1" s="1"/>
  <c r="AX190" i="1"/>
  <c r="BR190" i="1" s="1"/>
  <c r="AS190" i="1"/>
  <c r="AW190" i="1"/>
  <c r="BQ190" i="1" s="1"/>
  <c r="AZ190" i="1"/>
  <c r="BT190" i="1" s="1"/>
  <c r="AY190" i="1"/>
  <c r="BS190" i="1" s="1"/>
  <c r="AZ226" i="1"/>
  <c r="BT226" i="1" s="1"/>
  <c r="AS226" i="1"/>
  <c r="AV226" i="1"/>
  <c r="BP226" i="1" s="1"/>
  <c r="AW226" i="1"/>
  <c r="BQ226" i="1" s="1"/>
  <c r="AT226" i="1"/>
  <c r="BN226" i="1" s="1"/>
  <c r="AX226" i="1"/>
  <c r="BR226" i="1" s="1"/>
  <c r="AY226" i="1"/>
  <c r="BS226" i="1" s="1"/>
  <c r="AU226" i="1"/>
  <c r="BO226" i="1" s="1"/>
  <c r="AU189" i="1"/>
  <c r="BO189" i="1" s="1"/>
  <c r="AV189" i="1"/>
  <c r="BP189" i="1" s="1"/>
  <c r="AW189" i="1"/>
  <c r="BQ189" i="1" s="1"/>
  <c r="AY189" i="1"/>
  <c r="BS189" i="1" s="1"/>
  <c r="AT189" i="1"/>
  <c r="BN189" i="1" s="1"/>
  <c r="AX189" i="1"/>
  <c r="BR189" i="1" s="1"/>
  <c r="AS189" i="1"/>
  <c r="AZ189" i="1"/>
  <c r="BT189" i="1" s="1"/>
  <c r="AU38" i="1"/>
  <c r="BO38" i="1" s="1"/>
  <c r="AV38" i="1"/>
  <c r="BP38" i="1" s="1"/>
  <c r="AW38" i="1"/>
  <c r="BQ38" i="1" s="1"/>
  <c r="AY38" i="1"/>
  <c r="BS38" i="1" s="1"/>
  <c r="AS38" i="1"/>
  <c r="AX38" i="1"/>
  <c r="BR38" i="1" s="1"/>
  <c r="AT38" i="1"/>
  <c r="BN38" i="1" s="1"/>
  <c r="AZ38" i="1"/>
  <c r="BT38" i="1" s="1"/>
  <c r="AX631" i="1"/>
  <c r="BR631" i="1" s="1"/>
  <c r="AY631" i="1"/>
  <c r="BS631" i="1" s="1"/>
  <c r="AZ631" i="1"/>
  <c r="BT631" i="1" s="1"/>
  <c r="AT631" i="1"/>
  <c r="BN631" i="1" s="1"/>
  <c r="AS631" i="1"/>
  <c r="AU631" i="1"/>
  <c r="BO631" i="1" s="1"/>
  <c r="AV631" i="1"/>
  <c r="BP631" i="1" s="1"/>
  <c r="AW631" i="1"/>
  <c r="BQ631" i="1" s="1"/>
  <c r="AV22" i="1"/>
  <c r="BP22" i="1" s="1"/>
  <c r="AW22" i="1"/>
  <c r="BQ22" i="1" s="1"/>
  <c r="AX22" i="1"/>
  <c r="BR22" i="1" s="1"/>
  <c r="AZ22" i="1"/>
  <c r="BT22" i="1" s="1"/>
  <c r="AT22" i="1"/>
  <c r="BN22" i="1" s="1"/>
  <c r="AU22" i="1"/>
  <c r="BO22" i="1" s="1"/>
  <c r="AY22" i="1"/>
  <c r="BS22" i="1" s="1"/>
  <c r="AS22" i="1"/>
  <c r="AT635" i="1"/>
  <c r="BN635" i="1" s="1"/>
  <c r="AU635" i="1"/>
  <c r="BO635" i="1" s="1"/>
  <c r="AV635" i="1"/>
  <c r="BP635" i="1" s="1"/>
  <c r="AX635" i="1"/>
  <c r="BR635" i="1" s="1"/>
  <c r="AY635" i="1"/>
  <c r="BS635" i="1" s="1"/>
  <c r="AW635" i="1"/>
  <c r="BQ635" i="1" s="1"/>
  <c r="AZ635" i="1"/>
  <c r="BT635" i="1" s="1"/>
  <c r="AS635" i="1"/>
  <c r="AW267" i="1"/>
  <c r="BQ267" i="1" s="1"/>
  <c r="AX267" i="1"/>
  <c r="BR267" i="1" s="1"/>
  <c r="AY267" i="1"/>
  <c r="BS267" i="1" s="1"/>
  <c r="AZ267" i="1"/>
  <c r="BT267" i="1" s="1"/>
  <c r="AT267" i="1"/>
  <c r="BN267" i="1" s="1"/>
  <c r="AU267" i="1"/>
  <c r="BO267" i="1" s="1"/>
  <c r="AV267" i="1"/>
  <c r="BP267" i="1" s="1"/>
  <c r="AS267" i="1"/>
  <c r="AX774" i="1"/>
  <c r="BR774" i="1" s="1"/>
  <c r="AY774" i="1"/>
  <c r="BS774" i="1" s="1"/>
  <c r="AZ774" i="1"/>
  <c r="BT774" i="1" s="1"/>
  <c r="AT774" i="1"/>
  <c r="BN774" i="1" s="1"/>
  <c r="AS774" i="1"/>
  <c r="AV774" i="1"/>
  <c r="BP774" i="1" s="1"/>
  <c r="AU774" i="1"/>
  <c r="BO774" i="1" s="1"/>
  <c r="AW774" i="1"/>
  <c r="BQ774" i="1" s="1"/>
  <c r="AS112" i="1"/>
  <c r="AT112" i="1"/>
  <c r="BN112" i="1" s="1"/>
  <c r="AU112" i="1"/>
  <c r="BO112" i="1" s="1"/>
  <c r="AW112" i="1"/>
  <c r="BQ112" i="1" s="1"/>
  <c r="AZ112" i="1"/>
  <c r="BT112" i="1" s="1"/>
  <c r="AV112" i="1"/>
  <c r="BP112" i="1" s="1"/>
  <c r="AY112" i="1"/>
  <c r="BS112" i="1" s="1"/>
  <c r="AX112" i="1"/>
  <c r="BR112" i="1" s="1"/>
  <c r="AX221" i="1"/>
  <c r="BR221" i="1" s="1"/>
  <c r="AY221" i="1"/>
  <c r="BS221" i="1" s="1"/>
  <c r="AT221" i="1"/>
  <c r="BN221" i="1" s="1"/>
  <c r="AW221" i="1"/>
  <c r="BQ221" i="1" s="1"/>
  <c r="AZ221" i="1"/>
  <c r="BT221" i="1" s="1"/>
  <c r="AS221" i="1"/>
  <c r="AU221" i="1"/>
  <c r="BO221" i="1" s="1"/>
  <c r="AV221" i="1"/>
  <c r="BP221" i="1" s="1"/>
  <c r="BL223" i="1"/>
  <c r="BC223" i="1" s="1"/>
  <c r="AZ1122" i="1"/>
  <c r="BT1122" i="1" s="1"/>
  <c r="AS1122" i="1"/>
  <c r="AT1122" i="1"/>
  <c r="BN1122" i="1" s="1"/>
  <c r="AU1122" i="1"/>
  <c r="BO1122" i="1" s="1"/>
  <c r="AX1122" i="1"/>
  <c r="BR1122" i="1" s="1"/>
  <c r="AY1122" i="1"/>
  <c r="BS1122" i="1" s="1"/>
  <c r="AV1122" i="1"/>
  <c r="BP1122" i="1" s="1"/>
  <c r="AW1122" i="1"/>
  <c r="BQ1122" i="1" s="1"/>
  <c r="BL773" i="1"/>
  <c r="BC773" i="1" s="1"/>
  <c r="BL630" i="1"/>
  <c r="BC630" i="1" s="1"/>
  <c r="BL1107" i="1"/>
  <c r="BC1107" i="1" s="1"/>
  <c r="BL41" i="1"/>
  <c r="BC41" i="1" s="1"/>
  <c r="BM1113" i="1"/>
  <c r="BU1113" i="1" s="1"/>
  <c r="BV1113" i="1" s="1"/>
  <c r="BA1113" i="1"/>
  <c r="AR1113" i="1" s="1"/>
  <c r="BL629" i="1"/>
  <c r="BC629" i="1" s="1"/>
  <c r="BL219" i="1"/>
  <c r="BC219" i="1" s="1"/>
  <c r="BL232" i="1"/>
  <c r="BC232" i="1" s="1"/>
  <c r="BL229" i="1"/>
  <c r="BC229" i="1" s="1"/>
  <c r="BL247" i="1"/>
  <c r="BC247" i="1" s="1"/>
  <c r="BN665" i="1"/>
  <c r="BL948" i="1"/>
  <c r="BC948" i="1" s="1"/>
  <c r="BL1087" i="1"/>
  <c r="BC1087" i="1" s="1"/>
  <c r="BL831" i="1"/>
  <c r="BC831" i="1" s="1"/>
  <c r="BL738" i="1"/>
  <c r="BC738" i="1" s="1"/>
  <c r="BL418" i="1"/>
  <c r="BC418" i="1" s="1"/>
  <c r="BL64" i="1"/>
  <c r="BC64" i="1" s="1"/>
  <c r="BL450" i="1"/>
  <c r="BC450" i="1" s="1"/>
  <c r="BL743" i="1"/>
  <c r="BC743" i="1" s="1"/>
  <c r="BL938" i="1"/>
  <c r="BC938" i="1" s="1"/>
  <c r="BL514" i="1"/>
  <c r="BC514" i="1" s="1"/>
  <c r="BL706" i="1"/>
  <c r="BC706" i="1" s="1"/>
  <c r="BL615" i="1"/>
  <c r="BC615" i="1" s="1"/>
  <c r="BL62" i="1"/>
  <c r="BC62" i="1" s="1"/>
  <c r="BL530" i="1"/>
  <c r="BC530" i="1" s="1"/>
  <c r="BL283" i="1"/>
  <c r="BC283" i="1" s="1"/>
  <c r="BL431" i="1"/>
  <c r="BC431" i="1" s="1"/>
  <c r="BL357" i="1"/>
  <c r="BC357" i="1" s="1"/>
  <c r="BL523" i="1"/>
  <c r="BC523" i="1" s="1"/>
  <c r="BL681" i="1"/>
  <c r="BC681" i="1" s="1"/>
  <c r="BL668" i="1"/>
  <c r="BC668" i="1" s="1"/>
  <c r="BL1044" i="1"/>
  <c r="BC1044" i="1" s="1"/>
  <c r="BL416" i="1"/>
  <c r="BC416" i="1" s="1"/>
  <c r="BL338" i="1"/>
  <c r="BC338" i="1" s="1"/>
  <c r="BL293" i="1"/>
  <c r="BC293" i="1" s="1"/>
  <c r="BL97" i="1"/>
  <c r="BC97" i="1" s="1"/>
  <c r="BL1031" i="1"/>
  <c r="BC1031" i="1" s="1"/>
  <c r="BL492" i="1"/>
  <c r="BC492" i="1" s="1"/>
  <c r="BL188" i="1"/>
  <c r="BC188" i="1" s="1"/>
  <c r="BL381" i="1"/>
  <c r="BC381" i="1" s="1"/>
  <c r="BL558" i="1"/>
  <c r="BC558" i="1" s="1"/>
  <c r="BL375" i="1"/>
  <c r="BC375" i="1" s="1"/>
  <c r="BL1021" i="1"/>
  <c r="BC1021" i="1" s="1"/>
  <c r="BL601" i="1"/>
  <c r="BC601" i="1" s="1"/>
  <c r="BL287" i="1"/>
  <c r="BC287" i="1" s="1"/>
  <c r="BL303" i="1"/>
  <c r="BC303" i="1" s="1"/>
  <c r="BL280" i="1"/>
  <c r="BC280" i="1" s="1"/>
  <c r="BL887" i="1"/>
  <c r="BC887" i="1" s="1"/>
  <c r="BL71" i="1"/>
  <c r="BC71" i="1" s="1"/>
  <c r="BL459" i="1"/>
  <c r="BC459" i="1" s="1"/>
  <c r="BL429" i="1"/>
  <c r="BC429" i="1" s="1"/>
  <c r="BL101" i="1"/>
  <c r="BC101" i="1" s="1"/>
  <c r="BL207" i="1"/>
  <c r="BC207" i="1" s="1"/>
  <c r="BL405" i="1"/>
  <c r="BC405" i="1" s="1"/>
  <c r="BL1085" i="1"/>
  <c r="BC1085" i="1" s="1"/>
  <c r="BL122" i="1"/>
  <c r="BC122" i="1" s="1"/>
  <c r="BL1005" i="1"/>
  <c r="BC1005" i="1" s="1"/>
  <c r="BL998" i="1"/>
  <c r="BC998" i="1" s="1"/>
  <c r="BL437" i="1"/>
  <c r="BC437" i="1" s="1"/>
  <c r="BL193" i="1"/>
  <c r="BC193" i="1" s="1"/>
  <c r="BL482" i="1"/>
  <c r="BC482" i="1" s="1"/>
  <c r="BL328" i="1"/>
  <c r="BC328" i="1" s="1"/>
  <c r="BL489" i="1"/>
  <c r="BC489" i="1" s="1"/>
  <c r="BL72" i="1"/>
  <c r="BC72" i="1" s="1"/>
  <c r="BL580" i="1"/>
  <c r="BC580" i="1" s="1"/>
  <c r="BL119" i="1"/>
  <c r="BC119" i="1" s="1"/>
  <c r="BL1069" i="1"/>
  <c r="BC1069" i="1" s="1"/>
  <c r="BL673" i="1"/>
  <c r="BC673" i="1" s="1"/>
  <c r="BL359" i="1"/>
  <c r="BC359" i="1" s="1"/>
  <c r="BL807" i="1"/>
  <c r="BC807" i="1" s="1"/>
  <c r="BL411" i="1"/>
  <c r="BC411" i="1" s="1"/>
  <c r="BL667" i="1"/>
  <c r="BC667" i="1" s="1"/>
  <c r="BL498" i="1"/>
  <c r="BC498" i="1" s="1"/>
  <c r="BL964" i="1"/>
  <c r="BC964" i="1" s="1"/>
  <c r="BL349" i="1"/>
  <c r="BC349" i="1" s="1"/>
  <c r="BL920" i="1"/>
  <c r="BC920" i="1" s="1"/>
  <c r="BL925" i="1"/>
  <c r="BC925" i="1" s="1"/>
  <c r="BL664" i="1"/>
  <c r="BC664" i="1" s="1"/>
  <c r="BL612" i="1"/>
  <c r="BC612" i="1" s="1"/>
  <c r="BL428" i="1"/>
  <c r="BC428" i="1" s="1"/>
  <c r="BL776" i="1"/>
  <c r="BC776" i="1" s="1"/>
  <c r="BL1070" i="1"/>
  <c r="BC1070" i="1" s="1"/>
  <c r="BL960" i="1"/>
  <c r="BC960" i="1" s="1"/>
  <c r="BL700" i="1"/>
  <c r="BC700" i="1" s="1"/>
  <c r="BO665" i="1"/>
  <c r="BL104" i="1"/>
  <c r="BC104" i="1" s="1"/>
  <c r="BL96" i="1"/>
  <c r="BC96" i="1" s="1"/>
  <c r="BL908" i="1"/>
  <c r="BC908" i="1" s="1"/>
  <c r="BL724" i="1"/>
  <c r="BC724" i="1" s="1"/>
  <c r="BS665" i="1"/>
  <c r="BL722" i="1"/>
  <c r="BC722" i="1" s="1"/>
  <c r="BL93" i="1"/>
  <c r="BC93" i="1" s="1"/>
  <c r="BL1080" i="1"/>
  <c r="BC1080" i="1" s="1"/>
  <c r="BL132" i="1"/>
  <c r="BC132" i="1" s="1"/>
  <c r="BL898" i="1"/>
  <c r="BC898" i="1" s="1"/>
  <c r="BL682" i="1"/>
  <c r="BC682" i="1" s="1"/>
  <c r="BL66" i="1"/>
  <c r="BC66" i="1" s="1"/>
  <c r="BL942" i="1"/>
  <c r="BC942" i="1" s="1"/>
  <c r="BL1096" i="1"/>
  <c r="BC1096" i="1" s="1"/>
  <c r="BL949" i="1"/>
  <c r="BC949" i="1" s="1"/>
  <c r="BL1072" i="1"/>
  <c r="BC1072" i="1" s="1"/>
  <c r="BL1050" i="1"/>
  <c r="BC1050" i="1" s="1"/>
  <c r="BL311" i="1"/>
  <c r="BC311" i="1" s="1"/>
  <c r="BL151" i="1"/>
  <c r="BC151" i="1" s="1"/>
  <c r="BL839" i="1"/>
  <c r="BC839" i="1" s="1"/>
  <c r="BL486" i="1"/>
  <c r="BC486" i="1" s="1"/>
  <c r="BL478" i="1"/>
  <c r="BC478" i="1" s="1"/>
  <c r="BL326" i="1"/>
  <c r="BC326" i="1" s="1"/>
  <c r="BL21" i="1"/>
  <c r="BC21" i="1" s="1"/>
  <c r="BL858" i="1"/>
  <c r="BC858" i="1" s="1"/>
  <c r="BL58" i="1"/>
  <c r="BC58" i="1" s="1"/>
  <c r="BL555" i="1"/>
  <c r="BC555" i="1" s="1"/>
  <c r="BL447" i="1"/>
  <c r="BC447" i="1" s="1"/>
  <c r="BL721" i="1"/>
  <c r="BC721" i="1" s="1"/>
  <c r="BR665" i="1"/>
  <c r="AZ339" i="1"/>
  <c r="BT339" i="1" s="1"/>
  <c r="AS339" i="1"/>
  <c r="BM339" i="1" s="1"/>
  <c r="AV339" i="1"/>
  <c r="BP339" i="1" s="1"/>
  <c r="AT339" i="1"/>
  <c r="BN339" i="1" s="1"/>
  <c r="AX339" i="1"/>
  <c r="BR339" i="1" s="1"/>
  <c r="AY339" i="1"/>
  <c r="BS339" i="1" s="1"/>
  <c r="AU339" i="1"/>
  <c r="BO339" i="1" s="1"/>
  <c r="AW339" i="1"/>
  <c r="BQ339" i="1" s="1"/>
  <c r="AY1033" i="1"/>
  <c r="BS1033" i="1" s="1"/>
  <c r="AZ1033" i="1"/>
  <c r="BT1033" i="1" s="1"/>
  <c r="AU1033" i="1"/>
  <c r="BO1033" i="1" s="1"/>
  <c r="AS1033" i="1"/>
  <c r="AT1033" i="1"/>
  <c r="BN1033" i="1" s="1"/>
  <c r="AV1033" i="1"/>
  <c r="BP1033" i="1" s="1"/>
  <c r="AW1033" i="1"/>
  <c r="BQ1033" i="1" s="1"/>
  <c r="AX1033" i="1"/>
  <c r="BR1033" i="1" s="1"/>
  <c r="AV322" i="1"/>
  <c r="BP322" i="1" s="1"/>
  <c r="AW322" i="1"/>
  <c r="BQ322" i="1" s="1"/>
  <c r="AZ322" i="1"/>
  <c r="BT322" i="1" s="1"/>
  <c r="AX322" i="1"/>
  <c r="BR322" i="1" s="1"/>
  <c r="AY322" i="1"/>
  <c r="BS322" i="1" s="1"/>
  <c r="AS322" i="1"/>
  <c r="BM322" i="1" s="1"/>
  <c r="AU322" i="1"/>
  <c r="BO322" i="1" s="1"/>
  <c r="AT322" i="1"/>
  <c r="BN322" i="1" s="1"/>
  <c r="AZ166" i="1"/>
  <c r="BT166" i="1" s="1"/>
  <c r="AS166" i="1"/>
  <c r="AT166" i="1"/>
  <c r="BN166" i="1" s="1"/>
  <c r="AV166" i="1"/>
  <c r="BP166" i="1" s="1"/>
  <c r="AU166" i="1"/>
  <c r="BO166" i="1" s="1"/>
  <c r="AW166" i="1"/>
  <c r="BQ166" i="1" s="1"/>
  <c r="AX166" i="1"/>
  <c r="BR166" i="1" s="1"/>
  <c r="AY166" i="1"/>
  <c r="BS166" i="1" s="1"/>
  <c r="AW887" i="1"/>
  <c r="BQ887" i="1" s="1"/>
  <c r="AX887" i="1"/>
  <c r="BR887" i="1" s="1"/>
  <c r="AS887" i="1"/>
  <c r="AU887" i="1"/>
  <c r="BO887" i="1" s="1"/>
  <c r="AV887" i="1"/>
  <c r="BP887" i="1" s="1"/>
  <c r="AT887" i="1"/>
  <c r="BN887" i="1" s="1"/>
  <c r="AY887" i="1"/>
  <c r="BS887" i="1" s="1"/>
  <c r="AZ887" i="1"/>
  <c r="BT887" i="1" s="1"/>
  <c r="AS307" i="1"/>
  <c r="AU307" i="1"/>
  <c r="BO307" i="1" s="1"/>
  <c r="AW307" i="1"/>
  <c r="BQ307" i="1" s="1"/>
  <c r="AT307" i="1"/>
  <c r="BN307" i="1" s="1"/>
  <c r="AY307" i="1"/>
  <c r="BS307" i="1" s="1"/>
  <c r="AX307" i="1"/>
  <c r="BR307" i="1" s="1"/>
  <c r="AV307" i="1"/>
  <c r="BP307" i="1" s="1"/>
  <c r="AZ307" i="1"/>
  <c r="BT307" i="1" s="1"/>
  <c r="AS627" i="1"/>
  <c r="AT627" i="1"/>
  <c r="BN627" i="1" s="1"/>
  <c r="AW627" i="1"/>
  <c r="BQ627" i="1" s="1"/>
  <c r="AX627" i="1"/>
  <c r="BR627" i="1" s="1"/>
  <c r="AY627" i="1"/>
  <c r="BS627" i="1" s="1"/>
  <c r="AZ627" i="1"/>
  <c r="BT627" i="1" s="1"/>
  <c r="AU627" i="1"/>
  <c r="BO627" i="1" s="1"/>
  <c r="AV627" i="1"/>
  <c r="BP627" i="1" s="1"/>
  <c r="AY989" i="1"/>
  <c r="BS989" i="1" s="1"/>
  <c r="AZ989" i="1"/>
  <c r="BT989" i="1" s="1"/>
  <c r="AU989" i="1"/>
  <c r="BO989" i="1" s="1"/>
  <c r="AS989" i="1"/>
  <c r="BM989" i="1" s="1"/>
  <c r="AT989" i="1"/>
  <c r="BN989" i="1" s="1"/>
  <c r="AV989" i="1"/>
  <c r="BP989" i="1" s="1"/>
  <c r="AW989" i="1"/>
  <c r="BQ989" i="1" s="1"/>
  <c r="AX989" i="1"/>
  <c r="BR989" i="1" s="1"/>
  <c r="BL923" i="1"/>
  <c r="BC923" i="1" s="1"/>
  <c r="BL1067" i="1"/>
  <c r="BC1067" i="1" s="1"/>
  <c r="BL476" i="1"/>
  <c r="BC476" i="1" s="1"/>
  <c r="BL879" i="1"/>
  <c r="BC879" i="1" s="1"/>
  <c r="BL306" i="1"/>
  <c r="BC306" i="1" s="1"/>
  <c r="BL464" i="1"/>
  <c r="BC464" i="1" s="1"/>
  <c r="AV290" i="1"/>
  <c r="BP290" i="1" s="1"/>
  <c r="AW290" i="1"/>
  <c r="BQ290" i="1" s="1"/>
  <c r="AX290" i="1"/>
  <c r="BR290" i="1" s="1"/>
  <c r="AZ290" i="1"/>
  <c r="BT290" i="1" s="1"/>
  <c r="AU290" i="1"/>
  <c r="BO290" i="1" s="1"/>
  <c r="AY290" i="1"/>
  <c r="BS290" i="1" s="1"/>
  <c r="AS290" i="1"/>
  <c r="AT290" i="1"/>
  <c r="BN290" i="1" s="1"/>
  <c r="AW449" i="1"/>
  <c r="BQ449" i="1" s="1"/>
  <c r="AX449" i="1"/>
  <c r="BR449" i="1" s="1"/>
  <c r="AY449" i="1"/>
  <c r="BS449" i="1" s="1"/>
  <c r="AS449" i="1"/>
  <c r="AU449" i="1"/>
  <c r="BO449" i="1" s="1"/>
  <c r="AV449" i="1"/>
  <c r="BP449" i="1" s="1"/>
  <c r="AT449" i="1"/>
  <c r="BN449" i="1" s="1"/>
  <c r="AZ449" i="1"/>
  <c r="BT449" i="1" s="1"/>
  <c r="AW827" i="1"/>
  <c r="BQ827" i="1" s="1"/>
  <c r="AX827" i="1"/>
  <c r="BR827" i="1" s="1"/>
  <c r="AS827" i="1"/>
  <c r="AY827" i="1"/>
  <c r="BS827" i="1" s="1"/>
  <c r="AZ827" i="1"/>
  <c r="BT827" i="1" s="1"/>
  <c r="AT827" i="1"/>
  <c r="BN827" i="1" s="1"/>
  <c r="AU827" i="1"/>
  <c r="BO827" i="1" s="1"/>
  <c r="AV827" i="1"/>
  <c r="BP827" i="1" s="1"/>
  <c r="AX397" i="1"/>
  <c r="BR397" i="1" s="1"/>
  <c r="AU397" i="1"/>
  <c r="BO397" i="1" s="1"/>
  <c r="AV397" i="1"/>
  <c r="BP397" i="1" s="1"/>
  <c r="AW397" i="1"/>
  <c r="BQ397" i="1" s="1"/>
  <c r="AZ397" i="1"/>
  <c r="BT397" i="1" s="1"/>
  <c r="AT397" i="1"/>
  <c r="BN397" i="1" s="1"/>
  <c r="AS397" i="1"/>
  <c r="BM397" i="1" s="1"/>
  <c r="AY397" i="1"/>
  <c r="BS397" i="1" s="1"/>
  <c r="BL106" i="1"/>
  <c r="BC106" i="1" s="1"/>
  <c r="AW872" i="1"/>
  <c r="BQ872" i="1" s="1"/>
  <c r="AX872" i="1"/>
  <c r="BR872" i="1" s="1"/>
  <c r="AS872" i="1"/>
  <c r="AT872" i="1"/>
  <c r="BN872" i="1" s="1"/>
  <c r="AY872" i="1"/>
  <c r="BS872" i="1" s="1"/>
  <c r="AV872" i="1"/>
  <c r="BP872" i="1" s="1"/>
  <c r="AZ872" i="1"/>
  <c r="BT872" i="1" s="1"/>
  <c r="AU872" i="1"/>
  <c r="BO872" i="1" s="1"/>
  <c r="AT903" i="1"/>
  <c r="BN903" i="1" s="1"/>
  <c r="AU903" i="1"/>
  <c r="BO903" i="1" s="1"/>
  <c r="AX903" i="1"/>
  <c r="BR903" i="1" s="1"/>
  <c r="AY903" i="1"/>
  <c r="BS903" i="1" s="1"/>
  <c r="AZ903" i="1"/>
  <c r="BT903" i="1" s="1"/>
  <c r="AV903" i="1"/>
  <c r="BP903" i="1" s="1"/>
  <c r="AS903" i="1"/>
  <c r="AW903" i="1"/>
  <c r="BQ903" i="1" s="1"/>
  <c r="AV777" i="1"/>
  <c r="BP777" i="1" s="1"/>
  <c r="AW777" i="1"/>
  <c r="BQ777" i="1" s="1"/>
  <c r="AZ777" i="1"/>
  <c r="BT777" i="1" s="1"/>
  <c r="AS777" i="1"/>
  <c r="AX777" i="1"/>
  <c r="BR777" i="1" s="1"/>
  <c r="AU777" i="1"/>
  <c r="BO777" i="1" s="1"/>
  <c r="AY777" i="1"/>
  <c r="BS777" i="1" s="1"/>
  <c r="AT777" i="1"/>
  <c r="BN777" i="1" s="1"/>
  <c r="AW341" i="1"/>
  <c r="BQ341" i="1" s="1"/>
  <c r="AX341" i="1"/>
  <c r="BR341" i="1" s="1"/>
  <c r="AS341" i="1"/>
  <c r="AU341" i="1"/>
  <c r="BO341" i="1" s="1"/>
  <c r="AT341" i="1"/>
  <c r="BN341" i="1" s="1"/>
  <c r="AY341" i="1"/>
  <c r="BS341" i="1" s="1"/>
  <c r="AZ341" i="1"/>
  <c r="BT341" i="1" s="1"/>
  <c r="AV341" i="1"/>
  <c r="BP341" i="1" s="1"/>
  <c r="AT56" i="1"/>
  <c r="BN56" i="1" s="1"/>
  <c r="AU56" i="1"/>
  <c r="BO56" i="1" s="1"/>
  <c r="AV56" i="1"/>
  <c r="BP56" i="1" s="1"/>
  <c r="AX56" i="1"/>
  <c r="BR56" i="1" s="1"/>
  <c r="AZ56" i="1"/>
  <c r="BT56" i="1" s="1"/>
  <c r="AW56" i="1"/>
  <c r="BQ56" i="1" s="1"/>
  <c r="AY56" i="1"/>
  <c r="BS56" i="1" s="1"/>
  <c r="AS56" i="1"/>
  <c r="AX983" i="1"/>
  <c r="BR983" i="1" s="1"/>
  <c r="AY983" i="1"/>
  <c r="BS983" i="1" s="1"/>
  <c r="AT983" i="1"/>
  <c r="BN983" i="1" s="1"/>
  <c r="AS983" i="1"/>
  <c r="AU983" i="1"/>
  <c r="BO983" i="1" s="1"/>
  <c r="AV983" i="1"/>
  <c r="BP983" i="1" s="1"/>
  <c r="AW983" i="1"/>
  <c r="BQ983" i="1" s="1"/>
  <c r="AZ983" i="1"/>
  <c r="BT983" i="1" s="1"/>
  <c r="AV739" i="1"/>
  <c r="BP739" i="1" s="1"/>
  <c r="AW739" i="1"/>
  <c r="BQ739" i="1" s="1"/>
  <c r="AZ739" i="1"/>
  <c r="BT739" i="1" s="1"/>
  <c r="AX739" i="1"/>
  <c r="BR739" i="1" s="1"/>
  <c r="AY739" i="1"/>
  <c r="BS739" i="1" s="1"/>
  <c r="AT739" i="1"/>
  <c r="BN739" i="1" s="1"/>
  <c r="AU739" i="1"/>
  <c r="BO739" i="1" s="1"/>
  <c r="AS739" i="1"/>
  <c r="AT1056" i="1"/>
  <c r="BN1056" i="1" s="1"/>
  <c r="AU1056" i="1"/>
  <c r="BO1056" i="1" s="1"/>
  <c r="AX1056" i="1"/>
  <c r="BR1056" i="1" s="1"/>
  <c r="AS1056" i="1"/>
  <c r="AY1056" i="1"/>
  <c r="BS1056" i="1" s="1"/>
  <c r="AV1056" i="1"/>
  <c r="BP1056" i="1" s="1"/>
  <c r="AW1056" i="1"/>
  <c r="BQ1056" i="1" s="1"/>
  <c r="AZ1056" i="1"/>
  <c r="BT1056" i="1" s="1"/>
  <c r="AX1034" i="1"/>
  <c r="BR1034" i="1" s="1"/>
  <c r="AY1034" i="1"/>
  <c r="BS1034" i="1" s="1"/>
  <c r="AT1034" i="1"/>
  <c r="BN1034" i="1" s="1"/>
  <c r="AW1034" i="1"/>
  <c r="BQ1034" i="1" s="1"/>
  <c r="AZ1034" i="1"/>
  <c r="BT1034" i="1" s="1"/>
  <c r="AS1034" i="1"/>
  <c r="AU1034" i="1"/>
  <c r="BO1034" i="1" s="1"/>
  <c r="AV1034" i="1"/>
  <c r="BP1034" i="1" s="1"/>
  <c r="AZ957" i="1"/>
  <c r="BT957" i="1" s="1"/>
  <c r="AS957" i="1"/>
  <c r="AV957" i="1"/>
  <c r="BP957" i="1" s="1"/>
  <c r="AX957" i="1"/>
  <c r="BR957" i="1" s="1"/>
  <c r="AY957" i="1"/>
  <c r="BS957" i="1" s="1"/>
  <c r="AT957" i="1"/>
  <c r="BN957" i="1" s="1"/>
  <c r="AU957" i="1"/>
  <c r="BO957" i="1" s="1"/>
  <c r="AW957" i="1"/>
  <c r="BQ957" i="1" s="1"/>
  <c r="BL745" i="1"/>
  <c r="BC745" i="1" s="1"/>
  <c r="AV659" i="1"/>
  <c r="BP659" i="1" s="1"/>
  <c r="AW659" i="1"/>
  <c r="BQ659" i="1" s="1"/>
  <c r="AZ659" i="1"/>
  <c r="BT659" i="1" s="1"/>
  <c r="AX659" i="1"/>
  <c r="BR659" i="1" s="1"/>
  <c r="AY659" i="1"/>
  <c r="BS659" i="1" s="1"/>
  <c r="AS659" i="1"/>
  <c r="AT659" i="1"/>
  <c r="BN659" i="1" s="1"/>
  <c r="AU659" i="1"/>
  <c r="BO659" i="1" s="1"/>
  <c r="AU323" i="1"/>
  <c r="BO323" i="1" s="1"/>
  <c r="AV323" i="1"/>
  <c r="BP323" i="1" s="1"/>
  <c r="AY323" i="1"/>
  <c r="BS323" i="1" s="1"/>
  <c r="AS323" i="1"/>
  <c r="AT323" i="1"/>
  <c r="BN323" i="1" s="1"/>
  <c r="AZ323" i="1"/>
  <c r="BT323" i="1" s="1"/>
  <c r="AW323" i="1"/>
  <c r="BQ323" i="1" s="1"/>
  <c r="AX323" i="1"/>
  <c r="BR323" i="1" s="1"/>
  <c r="AU349" i="1"/>
  <c r="BO349" i="1" s="1"/>
  <c r="AV349" i="1"/>
  <c r="BP349" i="1" s="1"/>
  <c r="AY349" i="1"/>
  <c r="BS349" i="1" s="1"/>
  <c r="AX349" i="1"/>
  <c r="BR349" i="1" s="1"/>
  <c r="AZ349" i="1"/>
  <c r="BT349" i="1" s="1"/>
  <c r="AT349" i="1"/>
  <c r="BN349" i="1" s="1"/>
  <c r="AW349" i="1"/>
  <c r="BQ349" i="1" s="1"/>
  <c r="AS349" i="1"/>
  <c r="AZ279" i="1"/>
  <c r="BT279" i="1" s="1"/>
  <c r="AS279" i="1"/>
  <c r="AT279" i="1"/>
  <c r="BN279" i="1" s="1"/>
  <c r="AV279" i="1"/>
  <c r="BP279" i="1" s="1"/>
  <c r="AW279" i="1"/>
  <c r="BQ279" i="1" s="1"/>
  <c r="AU279" i="1"/>
  <c r="BO279" i="1" s="1"/>
  <c r="AX279" i="1"/>
  <c r="BR279" i="1" s="1"/>
  <c r="AY279" i="1"/>
  <c r="BS279" i="1" s="1"/>
  <c r="AW997" i="1"/>
  <c r="BQ997" i="1" s="1"/>
  <c r="AX997" i="1"/>
  <c r="BR997" i="1" s="1"/>
  <c r="AS997" i="1"/>
  <c r="AZ997" i="1"/>
  <c r="BT997" i="1" s="1"/>
  <c r="AT997" i="1"/>
  <c r="BN997" i="1" s="1"/>
  <c r="AU997" i="1"/>
  <c r="BO997" i="1" s="1"/>
  <c r="AY997" i="1"/>
  <c r="BS997" i="1" s="1"/>
  <c r="AV997" i="1"/>
  <c r="BP997" i="1" s="1"/>
  <c r="AV746" i="1"/>
  <c r="BP746" i="1" s="1"/>
  <c r="AW746" i="1"/>
  <c r="BQ746" i="1" s="1"/>
  <c r="AZ746" i="1"/>
  <c r="BT746" i="1" s="1"/>
  <c r="AU746" i="1"/>
  <c r="BO746" i="1" s="1"/>
  <c r="AX746" i="1"/>
  <c r="BR746" i="1" s="1"/>
  <c r="AY746" i="1"/>
  <c r="BS746" i="1" s="1"/>
  <c r="AS746" i="1"/>
  <c r="AT746" i="1"/>
  <c r="BN746" i="1" s="1"/>
  <c r="AY327" i="1"/>
  <c r="BS327" i="1" s="1"/>
  <c r="AZ327" i="1"/>
  <c r="BT327" i="1" s="1"/>
  <c r="AU327" i="1"/>
  <c r="BO327" i="1" s="1"/>
  <c r="AX327" i="1"/>
  <c r="BR327" i="1" s="1"/>
  <c r="AS327" i="1"/>
  <c r="AW327" i="1"/>
  <c r="BQ327" i="1" s="1"/>
  <c r="AV327" i="1"/>
  <c r="BP327" i="1" s="1"/>
  <c r="AT327" i="1"/>
  <c r="BN327" i="1" s="1"/>
  <c r="AW274" i="1"/>
  <c r="BQ274" i="1" s="1"/>
  <c r="AX274" i="1"/>
  <c r="BR274" i="1" s="1"/>
  <c r="AY274" i="1"/>
  <c r="BS274" i="1" s="1"/>
  <c r="AS274" i="1"/>
  <c r="AV274" i="1"/>
  <c r="BP274" i="1" s="1"/>
  <c r="AZ274" i="1"/>
  <c r="BT274" i="1" s="1"/>
  <c r="AT274" i="1"/>
  <c r="BN274" i="1" s="1"/>
  <c r="AU274" i="1"/>
  <c r="BO274" i="1" s="1"/>
  <c r="AX657" i="1"/>
  <c r="BR657" i="1" s="1"/>
  <c r="AY657" i="1"/>
  <c r="BS657" i="1" s="1"/>
  <c r="AT657" i="1"/>
  <c r="BN657" i="1" s="1"/>
  <c r="AU657" i="1"/>
  <c r="BO657" i="1" s="1"/>
  <c r="AV657" i="1"/>
  <c r="BP657" i="1" s="1"/>
  <c r="AS657" i="1"/>
  <c r="AW657" i="1"/>
  <c r="BQ657" i="1" s="1"/>
  <c r="AZ657" i="1"/>
  <c r="BT657" i="1" s="1"/>
  <c r="AY294" i="1"/>
  <c r="BS294" i="1" s="1"/>
  <c r="AZ294" i="1"/>
  <c r="BT294" i="1" s="1"/>
  <c r="AS294" i="1"/>
  <c r="AU294" i="1"/>
  <c r="BO294" i="1" s="1"/>
  <c r="AV294" i="1"/>
  <c r="BP294" i="1" s="1"/>
  <c r="AW294" i="1"/>
  <c r="BQ294" i="1" s="1"/>
  <c r="AX294" i="1"/>
  <c r="BR294" i="1" s="1"/>
  <c r="AT294" i="1"/>
  <c r="BN294" i="1" s="1"/>
  <c r="AT787" i="1"/>
  <c r="BN787" i="1" s="1"/>
  <c r="AU787" i="1"/>
  <c r="BO787" i="1" s="1"/>
  <c r="AX787" i="1"/>
  <c r="BR787" i="1" s="1"/>
  <c r="AV787" i="1"/>
  <c r="BP787" i="1" s="1"/>
  <c r="AW787" i="1"/>
  <c r="BQ787" i="1" s="1"/>
  <c r="AY787" i="1"/>
  <c r="BS787" i="1" s="1"/>
  <c r="AZ787" i="1"/>
  <c r="BT787" i="1" s="1"/>
  <c r="AS787" i="1"/>
  <c r="AZ447" i="1"/>
  <c r="BT447" i="1" s="1"/>
  <c r="AS447" i="1"/>
  <c r="AT447" i="1"/>
  <c r="BN447" i="1" s="1"/>
  <c r="AV447" i="1"/>
  <c r="BP447" i="1" s="1"/>
  <c r="AU447" i="1"/>
  <c r="BO447" i="1" s="1"/>
  <c r="AW447" i="1"/>
  <c r="BQ447" i="1" s="1"/>
  <c r="AY447" i="1"/>
  <c r="BS447" i="1" s="1"/>
  <c r="AX447" i="1"/>
  <c r="BR447" i="1" s="1"/>
  <c r="AZ395" i="1"/>
  <c r="BT395" i="1" s="1"/>
  <c r="AS395" i="1"/>
  <c r="AT395" i="1"/>
  <c r="BN395" i="1" s="1"/>
  <c r="AU395" i="1"/>
  <c r="BO395" i="1" s="1"/>
  <c r="AW395" i="1"/>
  <c r="BQ395" i="1" s="1"/>
  <c r="AV395" i="1"/>
  <c r="BP395" i="1" s="1"/>
  <c r="AX395" i="1"/>
  <c r="BR395" i="1" s="1"/>
  <c r="AY395" i="1"/>
  <c r="BS395" i="1" s="1"/>
  <c r="AZ351" i="1"/>
  <c r="BT351" i="1" s="1"/>
  <c r="AS351" i="1"/>
  <c r="AX351" i="1"/>
  <c r="BR351" i="1" s="1"/>
  <c r="AY351" i="1"/>
  <c r="BS351" i="1" s="1"/>
  <c r="AT351" i="1"/>
  <c r="BN351" i="1" s="1"/>
  <c r="AW351" i="1"/>
  <c r="BQ351" i="1" s="1"/>
  <c r="AV351" i="1"/>
  <c r="BP351" i="1" s="1"/>
  <c r="AU351" i="1"/>
  <c r="BO351" i="1" s="1"/>
  <c r="AY683" i="1"/>
  <c r="BS683" i="1" s="1"/>
  <c r="AZ683" i="1"/>
  <c r="BT683" i="1" s="1"/>
  <c r="AU683" i="1"/>
  <c r="BO683" i="1" s="1"/>
  <c r="AS683" i="1"/>
  <c r="AT683" i="1"/>
  <c r="BN683" i="1" s="1"/>
  <c r="AX683" i="1"/>
  <c r="BR683" i="1" s="1"/>
  <c r="AV683" i="1"/>
  <c r="BP683" i="1" s="1"/>
  <c r="AW683" i="1"/>
  <c r="BQ683" i="1" s="1"/>
  <c r="AT801" i="1"/>
  <c r="BN801" i="1" s="1"/>
  <c r="AU801" i="1"/>
  <c r="BO801" i="1" s="1"/>
  <c r="AX801" i="1"/>
  <c r="BR801" i="1" s="1"/>
  <c r="AW801" i="1"/>
  <c r="BQ801" i="1" s="1"/>
  <c r="AY801" i="1"/>
  <c r="BS801" i="1" s="1"/>
  <c r="AZ801" i="1"/>
  <c r="BT801" i="1" s="1"/>
  <c r="AS801" i="1"/>
  <c r="AV801" i="1"/>
  <c r="BP801" i="1" s="1"/>
  <c r="AX111" i="1"/>
  <c r="BR111" i="1" s="1"/>
  <c r="AS111" i="1"/>
  <c r="AT111" i="1"/>
  <c r="BN111" i="1" s="1"/>
  <c r="AU111" i="1"/>
  <c r="BO111" i="1" s="1"/>
  <c r="AY111" i="1"/>
  <c r="BS111" i="1" s="1"/>
  <c r="AV111" i="1"/>
  <c r="BP111" i="1" s="1"/>
  <c r="AW111" i="1"/>
  <c r="BQ111" i="1" s="1"/>
  <c r="AZ111" i="1"/>
  <c r="BT111" i="1" s="1"/>
  <c r="AV383" i="1"/>
  <c r="BP383" i="1" s="1"/>
  <c r="AY383" i="1"/>
  <c r="BS383" i="1" s="1"/>
  <c r="AZ383" i="1"/>
  <c r="BT383" i="1" s="1"/>
  <c r="AT383" i="1"/>
  <c r="BN383" i="1" s="1"/>
  <c r="AW383" i="1"/>
  <c r="BQ383" i="1" s="1"/>
  <c r="AX383" i="1"/>
  <c r="BR383" i="1" s="1"/>
  <c r="AU383" i="1"/>
  <c r="BO383" i="1" s="1"/>
  <c r="AS383" i="1"/>
  <c r="AU755" i="1"/>
  <c r="BO755" i="1" s="1"/>
  <c r="AV755" i="1"/>
  <c r="BP755" i="1" s="1"/>
  <c r="AY755" i="1"/>
  <c r="BS755" i="1" s="1"/>
  <c r="AS755" i="1"/>
  <c r="AX755" i="1"/>
  <c r="BR755" i="1" s="1"/>
  <c r="AT755" i="1"/>
  <c r="BN755" i="1" s="1"/>
  <c r="AW755" i="1"/>
  <c r="BQ755" i="1" s="1"/>
  <c r="AZ755" i="1"/>
  <c r="BT755" i="1" s="1"/>
  <c r="AX871" i="1"/>
  <c r="BR871" i="1" s="1"/>
  <c r="AY871" i="1"/>
  <c r="BS871" i="1" s="1"/>
  <c r="AT871" i="1"/>
  <c r="BN871" i="1" s="1"/>
  <c r="AV871" i="1"/>
  <c r="BP871" i="1" s="1"/>
  <c r="AW871" i="1"/>
  <c r="BQ871" i="1" s="1"/>
  <c r="AU871" i="1"/>
  <c r="BO871" i="1" s="1"/>
  <c r="AZ871" i="1"/>
  <c r="BT871" i="1" s="1"/>
  <c r="AS871" i="1"/>
  <c r="AX592" i="1"/>
  <c r="BR592" i="1" s="1"/>
  <c r="AY592" i="1"/>
  <c r="BS592" i="1" s="1"/>
  <c r="AT592" i="1"/>
  <c r="BN592" i="1" s="1"/>
  <c r="AS592" i="1"/>
  <c r="AU592" i="1"/>
  <c r="BO592" i="1" s="1"/>
  <c r="AZ592" i="1"/>
  <c r="BT592" i="1" s="1"/>
  <c r="AW592" i="1"/>
  <c r="BQ592" i="1" s="1"/>
  <c r="AV592" i="1"/>
  <c r="BP592" i="1" s="1"/>
  <c r="AS293" i="1"/>
  <c r="AT293" i="1"/>
  <c r="BN293" i="1" s="1"/>
  <c r="AU293" i="1"/>
  <c r="BO293" i="1" s="1"/>
  <c r="AW293" i="1"/>
  <c r="BQ293" i="1" s="1"/>
  <c r="AV293" i="1"/>
  <c r="BP293" i="1" s="1"/>
  <c r="AZ293" i="1"/>
  <c r="BT293" i="1" s="1"/>
  <c r="AX293" i="1"/>
  <c r="BR293" i="1" s="1"/>
  <c r="AY293" i="1"/>
  <c r="BS293" i="1" s="1"/>
  <c r="AT292" i="1"/>
  <c r="BN292" i="1" s="1"/>
  <c r="AU292" i="1"/>
  <c r="BO292" i="1" s="1"/>
  <c r="AV292" i="1"/>
  <c r="BP292" i="1" s="1"/>
  <c r="AX292" i="1"/>
  <c r="BR292" i="1" s="1"/>
  <c r="AS292" i="1"/>
  <c r="AW292" i="1"/>
  <c r="BQ292" i="1" s="1"/>
  <c r="AY292" i="1"/>
  <c r="BS292" i="1" s="1"/>
  <c r="AZ292" i="1"/>
  <c r="BT292" i="1" s="1"/>
  <c r="AW1067" i="1"/>
  <c r="BQ1067" i="1" s="1"/>
  <c r="AX1067" i="1"/>
  <c r="BR1067" i="1" s="1"/>
  <c r="AS1067" i="1"/>
  <c r="BM1067" i="1" s="1"/>
  <c r="AT1067" i="1"/>
  <c r="BN1067" i="1" s="1"/>
  <c r="AU1067" i="1"/>
  <c r="BO1067" i="1" s="1"/>
  <c r="AV1067" i="1"/>
  <c r="BP1067" i="1" s="1"/>
  <c r="AY1067" i="1"/>
  <c r="BS1067" i="1" s="1"/>
  <c r="AZ1067" i="1"/>
  <c r="BT1067" i="1" s="1"/>
  <c r="AY1027" i="1"/>
  <c r="BS1027" i="1" s="1"/>
  <c r="AZ1027" i="1"/>
  <c r="BT1027" i="1" s="1"/>
  <c r="AU1027" i="1"/>
  <c r="BO1027" i="1" s="1"/>
  <c r="AV1027" i="1"/>
  <c r="BP1027" i="1" s="1"/>
  <c r="AW1027" i="1"/>
  <c r="BQ1027" i="1" s="1"/>
  <c r="AX1027" i="1"/>
  <c r="BR1027" i="1" s="1"/>
  <c r="AS1027" i="1"/>
  <c r="AT1027" i="1"/>
  <c r="BN1027" i="1" s="1"/>
  <c r="AT139" i="1"/>
  <c r="BN139" i="1" s="1"/>
  <c r="AU139" i="1"/>
  <c r="BO139" i="1" s="1"/>
  <c r="AZ139" i="1"/>
  <c r="BT139" i="1" s="1"/>
  <c r="AV139" i="1"/>
  <c r="BP139" i="1" s="1"/>
  <c r="AS139" i="1"/>
  <c r="BM139" i="1" s="1"/>
  <c r="AX139" i="1"/>
  <c r="BR139" i="1" s="1"/>
  <c r="AY139" i="1"/>
  <c r="BS139" i="1" s="1"/>
  <c r="AW139" i="1"/>
  <c r="BQ139" i="1" s="1"/>
  <c r="AU1077" i="1"/>
  <c r="BO1077" i="1" s="1"/>
  <c r="AV1077" i="1"/>
  <c r="BP1077" i="1" s="1"/>
  <c r="AY1077" i="1"/>
  <c r="BS1077" i="1" s="1"/>
  <c r="AW1077" i="1"/>
  <c r="BQ1077" i="1" s="1"/>
  <c r="AS1077" i="1"/>
  <c r="AT1077" i="1"/>
  <c r="BN1077" i="1" s="1"/>
  <c r="AX1077" i="1"/>
  <c r="BR1077" i="1" s="1"/>
  <c r="AZ1077" i="1"/>
  <c r="BT1077" i="1" s="1"/>
  <c r="AX859" i="1"/>
  <c r="BR859" i="1" s="1"/>
  <c r="AY859" i="1"/>
  <c r="BS859" i="1" s="1"/>
  <c r="AT859" i="1"/>
  <c r="BN859" i="1" s="1"/>
  <c r="AU859" i="1"/>
  <c r="BO859" i="1" s="1"/>
  <c r="AS859" i="1"/>
  <c r="AV859" i="1"/>
  <c r="BP859" i="1" s="1"/>
  <c r="AZ859" i="1"/>
  <c r="BT859" i="1" s="1"/>
  <c r="AW859" i="1"/>
  <c r="BQ859" i="1" s="1"/>
  <c r="AY759" i="1"/>
  <c r="BS759" i="1" s="1"/>
  <c r="AZ759" i="1"/>
  <c r="BT759" i="1" s="1"/>
  <c r="AU759" i="1"/>
  <c r="BO759" i="1" s="1"/>
  <c r="AW759" i="1"/>
  <c r="BQ759" i="1" s="1"/>
  <c r="AX759" i="1"/>
  <c r="BR759" i="1" s="1"/>
  <c r="AS759" i="1"/>
  <c r="AV759" i="1"/>
  <c r="BP759" i="1" s="1"/>
  <c r="AT759" i="1"/>
  <c r="BN759" i="1" s="1"/>
  <c r="AU679" i="1"/>
  <c r="BO679" i="1" s="1"/>
  <c r="AV679" i="1"/>
  <c r="BP679" i="1" s="1"/>
  <c r="AY679" i="1"/>
  <c r="BS679" i="1" s="1"/>
  <c r="AZ679" i="1"/>
  <c r="BT679" i="1" s="1"/>
  <c r="AS679" i="1"/>
  <c r="AX679" i="1"/>
  <c r="BR679" i="1" s="1"/>
  <c r="AT679" i="1"/>
  <c r="BN679" i="1" s="1"/>
  <c r="AW679" i="1"/>
  <c r="BQ679" i="1" s="1"/>
  <c r="AZ109" i="1"/>
  <c r="BT109" i="1" s="1"/>
  <c r="AY109" i="1"/>
  <c r="BS109" i="1" s="1"/>
  <c r="AS109" i="1"/>
  <c r="AV109" i="1"/>
  <c r="BP109" i="1" s="1"/>
  <c r="AT109" i="1"/>
  <c r="BN109" i="1" s="1"/>
  <c r="AU109" i="1"/>
  <c r="BO109" i="1" s="1"/>
  <c r="AW109" i="1"/>
  <c r="BQ109" i="1" s="1"/>
  <c r="AX109" i="1"/>
  <c r="BR109" i="1" s="1"/>
  <c r="AT1096" i="1"/>
  <c r="BN1096" i="1" s="1"/>
  <c r="AZ1096" i="1"/>
  <c r="BT1096" i="1" s="1"/>
  <c r="AS1096" i="1"/>
  <c r="AV1096" i="1"/>
  <c r="BP1096" i="1" s="1"/>
  <c r="AW1096" i="1"/>
  <c r="BQ1096" i="1" s="1"/>
  <c r="AX1096" i="1"/>
  <c r="BR1096" i="1" s="1"/>
  <c r="AY1096" i="1"/>
  <c r="BS1096" i="1" s="1"/>
  <c r="AU1096" i="1"/>
  <c r="BO1096" i="1" s="1"/>
  <c r="AU603" i="1"/>
  <c r="BO603" i="1" s="1"/>
  <c r="AW603" i="1"/>
  <c r="BQ603" i="1" s="1"/>
  <c r="AX603" i="1"/>
  <c r="BR603" i="1" s="1"/>
  <c r="AV603" i="1"/>
  <c r="BP603" i="1" s="1"/>
  <c r="AT603" i="1"/>
  <c r="BN603" i="1" s="1"/>
  <c r="AY603" i="1"/>
  <c r="BS603" i="1" s="1"/>
  <c r="AZ603" i="1"/>
  <c r="BT603" i="1" s="1"/>
  <c r="AS603" i="1"/>
  <c r="AT815" i="1"/>
  <c r="BN815" i="1" s="1"/>
  <c r="AU815" i="1"/>
  <c r="BO815" i="1" s="1"/>
  <c r="AX815" i="1"/>
  <c r="BR815" i="1" s="1"/>
  <c r="AY815" i="1"/>
  <c r="BS815" i="1" s="1"/>
  <c r="AZ815" i="1"/>
  <c r="BT815" i="1" s="1"/>
  <c r="AS815" i="1"/>
  <c r="AV815" i="1"/>
  <c r="BP815" i="1" s="1"/>
  <c r="AW815" i="1"/>
  <c r="BQ815" i="1" s="1"/>
  <c r="AU747" i="1"/>
  <c r="BO747" i="1" s="1"/>
  <c r="AV747" i="1"/>
  <c r="BP747" i="1" s="1"/>
  <c r="AY747" i="1"/>
  <c r="BS747" i="1" s="1"/>
  <c r="AS747" i="1"/>
  <c r="AX747" i="1"/>
  <c r="BR747" i="1" s="1"/>
  <c r="AZ747" i="1"/>
  <c r="BT747" i="1" s="1"/>
  <c r="AT747" i="1"/>
  <c r="BN747" i="1" s="1"/>
  <c r="AW747" i="1"/>
  <c r="BQ747" i="1" s="1"/>
  <c r="AU286" i="1"/>
  <c r="BO286" i="1" s="1"/>
  <c r="AU357" i="1"/>
  <c r="BO357" i="1" s="1"/>
  <c r="AV357" i="1"/>
  <c r="BP357" i="1" s="1"/>
  <c r="AY357" i="1"/>
  <c r="BS357" i="1" s="1"/>
  <c r="AS357" i="1"/>
  <c r="AT357" i="1"/>
  <c r="BN357" i="1" s="1"/>
  <c r="AW357" i="1"/>
  <c r="BQ357" i="1" s="1"/>
  <c r="AZ357" i="1"/>
  <c r="BT357" i="1" s="1"/>
  <c r="AX357" i="1"/>
  <c r="BR357" i="1" s="1"/>
  <c r="AS605" i="1"/>
  <c r="AY605" i="1"/>
  <c r="BS605" i="1" s="1"/>
  <c r="AZ605" i="1"/>
  <c r="BT605" i="1" s="1"/>
  <c r="AU605" i="1"/>
  <c r="BO605" i="1" s="1"/>
  <c r="AX605" i="1"/>
  <c r="BR605" i="1" s="1"/>
  <c r="AV605" i="1"/>
  <c r="BP605" i="1" s="1"/>
  <c r="AT605" i="1"/>
  <c r="BN605" i="1" s="1"/>
  <c r="AW605" i="1"/>
  <c r="BQ605" i="1" s="1"/>
  <c r="AV888" i="1"/>
  <c r="BP888" i="1" s="1"/>
  <c r="AW888" i="1"/>
  <c r="BQ888" i="1" s="1"/>
  <c r="AZ888" i="1"/>
  <c r="BT888" i="1" s="1"/>
  <c r="AU888" i="1"/>
  <c r="BO888" i="1" s="1"/>
  <c r="AS888" i="1"/>
  <c r="AT888" i="1"/>
  <c r="BN888" i="1" s="1"/>
  <c r="AX888" i="1"/>
  <c r="BR888" i="1" s="1"/>
  <c r="AY888" i="1"/>
  <c r="BS888" i="1" s="1"/>
  <c r="BL696" i="1"/>
  <c r="BC696" i="1" s="1"/>
  <c r="BL548" i="1"/>
  <c r="BC548" i="1" s="1"/>
  <c r="AW404" i="1"/>
  <c r="BQ404" i="1" s="1"/>
  <c r="AS404" i="1"/>
  <c r="AT404" i="1"/>
  <c r="BN404" i="1" s="1"/>
  <c r="AV404" i="1"/>
  <c r="BP404" i="1" s="1"/>
  <c r="AX404" i="1"/>
  <c r="BR404" i="1" s="1"/>
  <c r="AY404" i="1"/>
  <c r="BS404" i="1" s="1"/>
  <c r="AU404" i="1"/>
  <c r="BO404" i="1" s="1"/>
  <c r="AZ404" i="1"/>
  <c r="BT404" i="1" s="1"/>
  <c r="AU595" i="1"/>
  <c r="BO595" i="1" s="1"/>
  <c r="AV595" i="1"/>
  <c r="BP595" i="1" s="1"/>
  <c r="AY595" i="1"/>
  <c r="BS595" i="1" s="1"/>
  <c r="AS595" i="1"/>
  <c r="AX595" i="1"/>
  <c r="BR595" i="1" s="1"/>
  <c r="AT595" i="1"/>
  <c r="BN595" i="1" s="1"/>
  <c r="AZ595" i="1"/>
  <c r="BT595" i="1" s="1"/>
  <c r="AW595" i="1"/>
  <c r="BQ595" i="1" s="1"/>
  <c r="AX353" i="1"/>
  <c r="BR353" i="1" s="1"/>
  <c r="AS353" i="1"/>
  <c r="AT353" i="1"/>
  <c r="BN353" i="1" s="1"/>
  <c r="AW353" i="1"/>
  <c r="BQ353" i="1" s="1"/>
  <c r="AU353" i="1"/>
  <c r="BO353" i="1" s="1"/>
  <c r="AV353" i="1"/>
  <c r="BP353" i="1" s="1"/>
  <c r="AZ353" i="1"/>
  <c r="BT353" i="1" s="1"/>
  <c r="AY353" i="1"/>
  <c r="BS353" i="1" s="1"/>
  <c r="AT316" i="1"/>
  <c r="BN316" i="1" s="1"/>
  <c r="AU316" i="1"/>
  <c r="BO316" i="1" s="1"/>
  <c r="AX316" i="1"/>
  <c r="BR316" i="1" s="1"/>
  <c r="AS316" i="1"/>
  <c r="AV316" i="1"/>
  <c r="BP316" i="1" s="1"/>
  <c r="AZ316" i="1"/>
  <c r="BT316" i="1" s="1"/>
  <c r="AY316" i="1"/>
  <c r="BS316" i="1" s="1"/>
  <c r="AW316" i="1"/>
  <c r="BQ316" i="1" s="1"/>
  <c r="AU1043" i="1"/>
  <c r="BO1043" i="1" s="1"/>
  <c r="AV1043" i="1"/>
  <c r="BP1043" i="1" s="1"/>
  <c r="AY1043" i="1"/>
  <c r="BS1043" i="1" s="1"/>
  <c r="AS1043" i="1"/>
  <c r="AT1043" i="1"/>
  <c r="BN1043" i="1" s="1"/>
  <c r="AW1043" i="1"/>
  <c r="BQ1043" i="1" s="1"/>
  <c r="AX1043" i="1"/>
  <c r="BR1043" i="1" s="1"/>
  <c r="AZ1043" i="1"/>
  <c r="BT1043" i="1" s="1"/>
  <c r="AT284" i="1"/>
  <c r="BN284" i="1" s="1"/>
  <c r="AU284" i="1"/>
  <c r="BO284" i="1" s="1"/>
  <c r="AV284" i="1"/>
  <c r="BP284" i="1" s="1"/>
  <c r="AX284" i="1"/>
  <c r="BR284" i="1" s="1"/>
  <c r="AS284" i="1"/>
  <c r="AW284" i="1"/>
  <c r="BQ284" i="1" s="1"/>
  <c r="AY284" i="1"/>
  <c r="BS284" i="1" s="1"/>
  <c r="AZ284" i="1"/>
  <c r="BT284" i="1" s="1"/>
  <c r="AS172" i="1"/>
  <c r="AT172" i="1"/>
  <c r="BN172" i="1" s="1"/>
  <c r="AU172" i="1"/>
  <c r="BO172" i="1" s="1"/>
  <c r="AW172" i="1"/>
  <c r="BQ172" i="1" s="1"/>
  <c r="AX172" i="1"/>
  <c r="BR172" i="1" s="1"/>
  <c r="AY172" i="1"/>
  <c r="BS172" i="1" s="1"/>
  <c r="AZ172" i="1"/>
  <c r="BT172" i="1" s="1"/>
  <c r="AV172" i="1"/>
  <c r="BP172" i="1" s="1"/>
  <c r="AU369" i="1"/>
  <c r="BO369" i="1" s="1"/>
  <c r="AV369" i="1"/>
  <c r="BP369" i="1" s="1"/>
  <c r="AY369" i="1"/>
  <c r="BS369" i="1" s="1"/>
  <c r="AT369" i="1"/>
  <c r="BN369" i="1" s="1"/>
  <c r="AW369" i="1"/>
  <c r="BQ369" i="1" s="1"/>
  <c r="AS369" i="1"/>
  <c r="AX369" i="1"/>
  <c r="BR369" i="1" s="1"/>
  <c r="AZ369" i="1"/>
  <c r="BT369" i="1" s="1"/>
  <c r="AU1085" i="1"/>
  <c r="BO1085" i="1" s="1"/>
  <c r="AV1085" i="1"/>
  <c r="BP1085" i="1" s="1"/>
  <c r="AY1085" i="1"/>
  <c r="BS1085" i="1" s="1"/>
  <c r="AS1085" i="1"/>
  <c r="AW1085" i="1"/>
  <c r="BQ1085" i="1" s="1"/>
  <c r="AT1085" i="1"/>
  <c r="BN1085" i="1" s="1"/>
  <c r="AX1085" i="1"/>
  <c r="BR1085" i="1" s="1"/>
  <c r="AZ1085" i="1"/>
  <c r="BT1085" i="1" s="1"/>
  <c r="AV1036" i="1"/>
  <c r="BP1036" i="1" s="1"/>
  <c r="AS53" i="1"/>
  <c r="AU53" i="1"/>
  <c r="BO53" i="1" s="1"/>
  <c r="AW53" i="1"/>
  <c r="BQ53" i="1" s="1"/>
  <c r="AX53" i="1"/>
  <c r="BR53" i="1" s="1"/>
  <c r="AT53" i="1"/>
  <c r="BN53" i="1" s="1"/>
  <c r="AZ53" i="1"/>
  <c r="BT53" i="1" s="1"/>
  <c r="AY53" i="1"/>
  <c r="BS53" i="1" s="1"/>
  <c r="AV53" i="1"/>
  <c r="BP53" i="1" s="1"/>
  <c r="AS332" i="1"/>
  <c r="AT332" i="1"/>
  <c r="BN332" i="1" s="1"/>
  <c r="AW332" i="1"/>
  <c r="BQ332" i="1" s="1"/>
  <c r="AV332" i="1"/>
  <c r="BP332" i="1" s="1"/>
  <c r="AU332" i="1"/>
  <c r="BO332" i="1" s="1"/>
  <c r="AY332" i="1"/>
  <c r="BS332" i="1" s="1"/>
  <c r="AZ332" i="1"/>
  <c r="BT332" i="1" s="1"/>
  <c r="AX332" i="1"/>
  <c r="BR332" i="1" s="1"/>
  <c r="AW354" i="1"/>
  <c r="BQ354" i="1" s="1"/>
  <c r="AT354" i="1"/>
  <c r="BN354" i="1" s="1"/>
  <c r="AU354" i="1"/>
  <c r="BO354" i="1" s="1"/>
  <c r="AY354" i="1"/>
  <c r="BS354" i="1" s="1"/>
  <c r="AS354" i="1"/>
  <c r="AX354" i="1"/>
  <c r="BR354" i="1" s="1"/>
  <c r="AZ354" i="1"/>
  <c r="BT354" i="1" s="1"/>
  <c r="AV354" i="1"/>
  <c r="BP354" i="1" s="1"/>
  <c r="AZ402" i="1"/>
  <c r="BT402" i="1" s="1"/>
  <c r="AY402" i="1"/>
  <c r="BS402" i="1" s="1"/>
  <c r="AS402" i="1"/>
  <c r="AU402" i="1"/>
  <c r="BO402" i="1" s="1"/>
  <c r="AX402" i="1"/>
  <c r="BR402" i="1" s="1"/>
  <c r="AT402" i="1"/>
  <c r="BN402" i="1" s="1"/>
  <c r="AV402" i="1"/>
  <c r="BP402" i="1" s="1"/>
  <c r="AW402" i="1"/>
  <c r="BQ402" i="1" s="1"/>
  <c r="AX302" i="1"/>
  <c r="BR302" i="1" s="1"/>
  <c r="AY302" i="1"/>
  <c r="BS302" i="1" s="1"/>
  <c r="AZ302" i="1"/>
  <c r="BT302" i="1" s="1"/>
  <c r="AT302" i="1"/>
  <c r="BN302" i="1" s="1"/>
  <c r="AS302" i="1"/>
  <c r="AU302" i="1"/>
  <c r="BO302" i="1" s="1"/>
  <c r="AV302" i="1"/>
  <c r="BP302" i="1" s="1"/>
  <c r="AW302" i="1"/>
  <c r="BQ302" i="1" s="1"/>
  <c r="AU1047" i="1"/>
  <c r="BO1047" i="1" s="1"/>
  <c r="AV1047" i="1"/>
  <c r="BP1047" i="1" s="1"/>
  <c r="AY1047" i="1"/>
  <c r="BS1047" i="1" s="1"/>
  <c r="AX1047" i="1"/>
  <c r="BR1047" i="1" s="1"/>
  <c r="AZ1047" i="1"/>
  <c r="BT1047" i="1" s="1"/>
  <c r="AS1047" i="1"/>
  <c r="AT1047" i="1"/>
  <c r="BN1047" i="1" s="1"/>
  <c r="AW1047" i="1"/>
  <c r="BQ1047" i="1" s="1"/>
  <c r="AU793" i="1"/>
  <c r="BO793" i="1" s="1"/>
  <c r="AV793" i="1"/>
  <c r="BP793" i="1" s="1"/>
  <c r="AY793" i="1"/>
  <c r="BS793" i="1" s="1"/>
  <c r="AW793" i="1"/>
  <c r="BQ793" i="1" s="1"/>
  <c r="AS793" i="1"/>
  <c r="AT793" i="1"/>
  <c r="BN793" i="1" s="1"/>
  <c r="AX793" i="1"/>
  <c r="BR793" i="1" s="1"/>
  <c r="AZ793" i="1"/>
  <c r="BT793" i="1" s="1"/>
  <c r="AY433" i="1"/>
  <c r="BS433" i="1" s="1"/>
  <c r="AZ433" i="1"/>
  <c r="BT433" i="1" s="1"/>
  <c r="AS433" i="1"/>
  <c r="AU433" i="1"/>
  <c r="BO433" i="1" s="1"/>
  <c r="AX433" i="1"/>
  <c r="BR433" i="1" s="1"/>
  <c r="AV433" i="1"/>
  <c r="BP433" i="1" s="1"/>
  <c r="AW433" i="1"/>
  <c r="BQ433" i="1" s="1"/>
  <c r="AT433" i="1"/>
  <c r="BN433" i="1" s="1"/>
  <c r="AY919" i="1"/>
  <c r="BS919" i="1" s="1"/>
  <c r="AZ919" i="1"/>
  <c r="BT919" i="1" s="1"/>
  <c r="AU919" i="1"/>
  <c r="BO919" i="1" s="1"/>
  <c r="AS919" i="1"/>
  <c r="AT919" i="1"/>
  <c r="BN919" i="1" s="1"/>
  <c r="AX919" i="1"/>
  <c r="BR919" i="1" s="1"/>
  <c r="AV919" i="1"/>
  <c r="BP919" i="1" s="1"/>
  <c r="AW919" i="1"/>
  <c r="BQ919" i="1" s="1"/>
  <c r="BL291" i="1"/>
  <c r="BC291" i="1" s="1"/>
  <c r="BL699" i="1"/>
  <c r="BC699" i="1" s="1"/>
  <c r="BL419" i="1"/>
  <c r="BC419" i="1" s="1"/>
  <c r="BL277" i="1"/>
  <c r="BC277" i="1" s="1"/>
  <c r="BL322" i="1"/>
  <c r="BC322" i="1" s="1"/>
  <c r="BL178" i="1"/>
  <c r="BC178" i="1" s="1"/>
  <c r="BL686" i="1"/>
  <c r="BC686" i="1" s="1"/>
  <c r="BL398" i="1"/>
  <c r="BC398" i="1" s="1"/>
  <c r="BL353" i="1"/>
  <c r="BC353" i="1" s="1"/>
  <c r="BL171" i="1"/>
  <c r="BC171" i="1" s="1"/>
  <c r="BL707" i="1"/>
  <c r="BC707" i="1" s="1"/>
  <c r="AW731" i="1"/>
  <c r="BQ731" i="1" s="1"/>
  <c r="AX731" i="1"/>
  <c r="BR731" i="1" s="1"/>
  <c r="AS731" i="1"/>
  <c r="AV731" i="1"/>
  <c r="BP731" i="1" s="1"/>
  <c r="AY731" i="1"/>
  <c r="BS731" i="1" s="1"/>
  <c r="AZ731" i="1"/>
  <c r="BT731" i="1" s="1"/>
  <c r="AT731" i="1"/>
  <c r="BN731" i="1" s="1"/>
  <c r="AU731" i="1"/>
  <c r="BO731" i="1" s="1"/>
  <c r="AZ1050" i="1"/>
  <c r="BT1050" i="1" s="1"/>
  <c r="AS1050" i="1"/>
  <c r="AV1050" i="1"/>
  <c r="BP1050" i="1" s="1"/>
  <c r="AW1050" i="1"/>
  <c r="BQ1050" i="1" s="1"/>
  <c r="AY1050" i="1"/>
  <c r="BS1050" i="1" s="1"/>
  <c r="AX1050" i="1"/>
  <c r="BR1050" i="1" s="1"/>
  <c r="AT1050" i="1"/>
  <c r="BN1050" i="1" s="1"/>
  <c r="AU1050" i="1"/>
  <c r="BO1050" i="1" s="1"/>
  <c r="AW310" i="1"/>
  <c r="BQ310" i="1" s="1"/>
  <c r="BL187" i="1"/>
  <c r="BC187" i="1" s="1"/>
  <c r="AU861" i="1"/>
  <c r="BO861" i="1" s="1"/>
  <c r="AV861" i="1"/>
  <c r="BP861" i="1" s="1"/>
  <c r="AY861" i="1"/>
  <c r="BS861" i="1" s="1"/>
  <c r="AW861" i="1"/>
  <c r="BQ861" i="1" s="1"/>
  <c r="AS861" i="1"/>
  <c r="AX861" i="1"/>
  <c r="BR861" i="1" s="1"/>
  <c r="AZ861" i="1"/>
  <c r="BT861" i="1" s="1"/>
  <c r="AT861" i="1"/>
  <c r="BN861" i="1" s="1"/>
  <c r="AS1099" i="1"/>
  <c r="AT1099" i="1"/>
  <c r="BN1099" i="1" s="1"/>
  <c r="AU1099" i="1"/>
  <c r="BO1099" i="1" s="1"/>
  <c r="AW1099" i="1"/>
  <c r="BQ1099" i="1" s="1"/>
  <c r="AX1099" i="1"/>
  <c r="BR1099" i="1" s="1"/>
  <c r="AV1099" i="1"/>
  <c r="BP1099" i="1" s="1"/>
  <c r="AY1099" i="1"/>
  <c r="BS1099" i="1" s="1"/>
  <c r="AZ1099" i="1"/>
  <c r="BT1099" i="1" s="1"/>
  <c r="AZ173" i="1"/>
  <c r="BT173" i="1" s="1"/>
  <c r="AS173" i="1"/>
  <c r="AT173" i="1"/>
  <c r="BN173" i="1" s="1"/>
  <c r="AV173" i="1"/>
  <c r="BP173" i="1" s="1"/>
  <c r="AU173" i="1"/>
  <c r="BO173" i="1" s="1"/>
  <c r="AW173" i="1"/>
  <c r="BQ173" i="1" s="1"/>
  <c r="AX173" i="1"/>
  <c r="BR173" i="1" s="1"/>
  <c r="AY173" i="1"/>
  <c r="BS173" i="1" s="1"/>
  <c r="AY396" i="1"/>
  <c r="BS396" i="1" s="1"/>
  <c r="AT396" i="1"/>
  <c r="BN396" i="1" s="1"/>
  <c r="AU396" i="1"/>
  <c r="BO396" i="1" s="1"/>
  <c r="AV396" i="1"/>
  <c r="BP396" i="1" s="1"/>
  <c r="AX396" i="1"/>
  <c r="BR396" i="1" s="1"/>
  <c r="AS396" i="1"/>
  <c r="AZ396" i="1"/>
  <c r="BT396" i="1" s="1"/>
  <c r="AW396" i="1"/>
  <c r="BQ396" i="1" s="1"/>
  <c r="AZ378" i="1"/>
  <c r="BT378" i="1" s="1"/>
  <c r="AS378" i="1"/>
  <c r="AV378" i="1"/>
  <c r="BP378" i="1" s="1"/>
  <c r="AU378" i="1"/>
  <c r="BO378" i="1" s="1"/>
  <c r="AT378" i="1"/>
  <c r="BN378" i="1" s="1"/>
  <c r="AW378" i="1"/>
  <c r="BQ378" i="1" s="1"/>
  <c r="AY378" i="1"/>
  <c r="BS378" i="1" s="1"/>
  <c r="AX378" i="1"/>
  <c r="BR378" i="1" s="1"/>
  <c r="AZ318" i="1"/>
  <c r="BT318" i="1" s="1"/>
  <c r="AS318" i="1"/>
  <c r="AV318" i="1"/>
  <c r="BP318" i="1" s="1"/>
  <c r="AW318" i="1"/>
  <c r="BQ318" i="1" s="1"/>
  <c r="AX318" i="1"/>
  <c r="BR318" i="1" s="1"/>
  <c r="AT318" i="1"/>
  <c r="BN318" i="1" s="1"/>
  <c r="AU318" i="1"/>
  <c r="BO318" i="1" s="1"/>
  <c r="AY318" i="1"/>
  <c r="BS318" i="1" s="1"/>
  <c r="AV362" i="1"/>
  <c r="BP362" i="1" s="1"/>
  <c r="AU362" i="1"/>
  <c r="BO362" i="1" s="1"/>
  <c r="AT362" i="1"/>
  <c r="BN362" i="1" s="1"/>
  <c r="AY362" i="1"/>
  <c r="BS362" i="1" s="1"/>
  <c r="AS278" i="1"/>
  <c r="AT278" i="1"/>
  <c r="BN278" i="1" s="1"/>
  <c r="AU278" i="1"/>
  <c r="BO278" i="1" s="1"/>
  <c r="AW278" i="1"/>
  <c r="BQ278" i="1" s="1"/>
  <c r="AY278" i="1"/>
  <c r="BS278" i="1" s="1"/>
  <c r="AZ278" i="1"/>
  <c r="BT278" i="1" s="1"/>
  <c r="AV278" i="1"/>
  <c r="BP278" i="1" s="1"/>
  <c r="AX278" i="1"/>
  <c r="BR278" i="1" s="1"/>
  <c r="AT324" i="1"/>
  <c r="BN324" i="1" s="1"/>
  <c r="AU324" i="1"/>
  <c r="BO324" i="1" s="1"/>
  <c r="AX324" i="1"/>
  <c r="BR324" i="1" s="1"/>
  <c r="AV324" i="1"/>
  <c r="BP324" i="1" s="1"/>
  <c r="AS324" i="1"/>
  <c r="AW324" i="1"/>
  <c r="BQ324" i="1" s="1"/>
  <c r="AY324" i="1"/>
  <c r="BS324" i="1" s="1"/>
  <c r="AZ324" i="1"/>
  <c r="BT324" i="1" s="1"/>
  <c r="AW1097" i="1"/>
  <c r="BQ1097" i="1" s="1"/>
  <c r="AX1097" i="1"/>
  <c r="BR1097" i="1" s="1"/>
  <c r="AY1059" i="1"/>
  <c r="BS1059" i="1" s="1"/>
  <c r="AZ1059" i="1"/>
  <c r="BT1059" i="1" s="1"/>
  <c r="AU1059" i="1"/>
  <c r="BO1059" i="1" s="1"/>
  <c r="AS1059" i="1"/>
  <c r="AT1059" i="1"/>
  <c r="BN1059" i="1" s="1"/>
  <c r="AV1059" i="1"/>
  <c r="BP1059" i="1" s="1"/>
  <c r="AW1059" i="1"/>
  <c r="BQ1059" i="1" s="1"/>
  <c r="AX1059" i="1"/>
  <c r="BR1059" i="1" s="1"/>
  <c r="AZ311" i="1"/>
  <c r="BT311" i="1" s="1"/>
  <c r="AS311" i="1"/>
  <c r="AV311" i="1"/>
  <c r="BP311" i="1" s="1"/>
  <c r="AT311" i="1"/>
  <c r="BN311" i="1" s="1"/>
  <c r="AU311" i="1"/>
  <c r="BO311" i="1" s="1"/>
  <c r="AY311" i="1"/>
  <c r="BS311" i="1" s="1"/>
  <c r="AW311" i="1"/>
  <c r="BQ311" i="1" s="1"/>
  <c r="AX311" i="1"/>
  <c r="BR311" i="1" s="1"/>
  <c r="AU384" i="1"/>
  <c r="BO384" i="1" s="1"/>
  <c r="AX384" i="1"/>
  <c r="BR384" i="1" s="1"/>
  <c r="AS384" i="1"/>
  <c r="AT384" i="1"/>
  <c r="BN384" i="1" s="1"/>
  <c r="AV384" i="1"/>
  <c r="BP384" i="1" s="1"/>
  <c r="AY384" i="1"/>
  <c r="BS384" i="1" s="1"/>
  <c r="AW384" i="1"/>
  <c r="BQ384" i="1" s="1"/>
  <c r="AZ384" i="1"/>
  <c r="BT384" i="1" s="1"/>
  <c r="AZ358" i="1"/>
  <c r="BT358" i="1" s="1"/>
  <c r="AS358" i="1"/>
  <c r="AV358" i="1"/>
  <c r="BP358" i="1" s="1"/>
  <c r="AX358" i="1"/>
  <c r="BR358" i="1" s="1"/>
  <c r="AY358" i="1"/>
  <c r="BS358" i="1" s="1"/>
  <c r="AT358" i="1"/>
  <c r="BN358" i="1" s="1"/>
  <c r="AU358" i="1"/>
  <c r="BO358" i="1" s="1"/>
  <c r="AW358" i="1"/>
  <c r="BQ358" i="1" s="1"/>
  <c r="AU330" i="1"/>
  <c r="BO330" i="1" s="1"/>
  <c r="AV330" i="1"/>
  <c r="BP330" i="1" s="1"/>
  <c r="AY330" i="1"/>
  <c r="BS330" i="1" s="1"/>
  <c r="AX330" i="1"/>
  <c r="BR330" i="1" s="1"/>
  <c r="AZ330" i="1"/>
  <c r="BT330" i="1" s="1"/>
  <c r="AS330" i="1"/>
  <c r="AW330" i="1"/>
  <c r="BQ330" i="1" s="1"/>
  <c r="AT330" i="1"/>
  <c r="BN330" i="1" s="1"/>
  <c r="AW1053" i="1"/>
  <c r="BQ1053" i="1" s="1"/>
  <c r="AX1053" i="1"/>
  <c r="BR1053" i="1" s="1"/>
  <c r="AS1053" i="1"/>
  <c r="AU1053" i="1"/>
  <c r="BO1053" i="1" s="1"/>
  <c r="AV1053" i="1"/>
  <c r="BP1053" i="1" s="1"/>
  <c r="AY1053" i="1"/>
  <c r="BS1053" i="1" s="1"/>
  <c r="AZ1053" i="1"/>
  <c r="BT1053" i="1" s="1"/>
  <c r="AT1053" i="1"/>
  <c r="BN1053" i="1" s="1"/>
  <c r="AV945" i="1"/>
  <c r="BP945" i="1" s="1"/>
  <c r="AW945" i="1"/>
  <c r="BQ945" i="1" s="1"/>
  <c r="AZ945" i="1"/>
  <c r="BT945" i="1" s="1"/>
  <c r="AU945" i="1"/>
  <c r="BO945" i="1" s="1"/>
  <c r="AX945" i="1"/>
  <c r="BR945" i="1" s="1"/>
  <c r="AY945" i="1"/>
  <c r="BS945" i="1" s="1"/>
  <c r="AS945" i="1"/>
  <c r="AT945" i="1"/>
  <c r="BN945" i="1" s="1"/>
  <c r="AZ709" i="1"/>
  <c r="BT709" i="1" s="1"/>
  <c r="AS709" i="1"/>
  <c r="AV709" i="1"/>
  <c r="BP709" i="1" s="1"/>
  <c r="AX709" i="1"/>
  <c r="BR709" i="1" s="1"/>
  <c r="AY709" i="1"/>
  <c r="BS709" i="1" s="1"/>
  <c r="AT709" i="1"/>
  <c r="BN709" i="1" s="1"/>
  <c r="AU709" i="1"/>
  <c r="BO709" i="1" s="1"/>
  <c r="AW709" i="1"/>
  <c r="BQ709" i="1" s="1"/>
  <c r="AW965" i="1"/>
  <c r="BQ965" i="1" s="1"/>
  <c r="AX965" i="1"/>
  <c r="BR965" i="1" s="1"/>
  <c r="AS965" i="1"/>
  <c r="BM965" i="1" s="1"/>
  <c r="AU965" i="1"/>
  <c r="BO965" i="1" s="1"/>
  <c r="AV965" i="1"/>
  <c r="BP965" i="1" s="1"/>
  <c r="AZ965" i="1"/>
  <c r="BT965" i="1" s="1"/>
  <c r="AY965" i="1"/>
  <c r="BS965" i="1" s="1"/>
  <c r="AT965" i="1"/>
  <c r="BN965" i="1" s="1"/>
  <c r="AV355" i="1"/>
  <c r="BP355" i="1" s="1"/>
  <c r="AV553" i="1"/>
  <c r="BP553" i="1" s="1"/>
  <c r="BL848" i="1"/>
  <c r="BC848" i="1" s="1"/>
  <c r="BL805" i="1"/>
  <c r="BC805" i="1" s="1"/>
  <c r="AZ1091" i="1"/>
  <c r="BT1091" i="1" s="1"/>
  <c r="AU1091" i="1"/>
  <c r="BO1091" i="1" s="1"/>
  <c r="AW1091" i="1"/>
  <c r="BQ1091" i="1" s="1"/>
  <c r="AV1091" i="1"/>
  <c r="BP1091" i="1" s="1"/>
  <c r="AY1091" i="1"/>
  <c r="BS1091" i="1" s="1"/>
  <c r="AS1091" i="1"/>
  <c r="AT1091" i="1"/>
  <c r="BN1091" i="1" s="1"/>
  <c r="AX1091" i="1"/>
  <c r="BR1091" i="1" s="1"/>
  <c r="AX752" i="1"/>
  <c r="BR752" i="1" s="1"/>
  <c r="AY752" i="1"/>
  <c r="BS752" i="1" s="1"/>
  <c r="AT752" i="1"/>
  <c r="BN752" i="1" s="1"/>
  <c r="AS752" i="1"/>
  <c r="AU752" i="1"/>
  <c r="BO752" i="1" s="1"/>
  <c r="AZ752" i="1"/>
  <c r="BT752" i="1" s="1"/>
  <c r="AV752" i="1"/>
  <c r="BP752" i="1" s="1"/>
  <c r="AW752" i="1"/>
  <c r="BQ752" i="1" s="1"/>
  <c r="AZ750" i="1"/>
  <c r="BT750" i="1" s="1"/>
  <c r="AS750" i="1"/>
  <c r="AV750" i="1"/>
  <c r="BP750" i="1" s="1"/>
  <c r="AW750" i="1"/>
  <c r="BQ750" i="1" s="1"/>
  <c r="AT750" i="1"/>
  <c r="BN750" i="1" s="1"/>
  <c r="AU750" i="1"/>
  <c r="BO750" i="1" s="1"/>
  <c r="AX750" i="1"/>
  <c r="BR750" i="1" s="1"/>
  <c r="AY750" i="1"/>
  <c r="BS750" i="1" s="1"/>
  <c r="AY174" i="1"/>
  <c r="BS174" i="1" s="1"/>
  <c r="AZ174" i="1"/>
  <c r="BT174" i="1" s="1"/>
  <c r="AS174" i="1"/>
  <c r="AU174" i="1"/>
  <c r="BO174" i="1" s="1"/>
  <c r="AX174" i="1"/>
  <c r="BR174" i="1" s="1"/>
  <c r="AW174" i="1"/>
  <c r="BQ174" i="1" s="1"/>
  <c r="AT174" i="1"/>
  <c r="BN174" i="1" s="1"/>
  <c r="AV174" i="1"/>
  <c r="BP174" i="1" s="1"/>
  <c r="AX811" i="1"/>
  <c r="BR811" i="1" s="1"/>
  <c r="AY811" i="1"/>
  <c r="BS811" i="1" s="1"/>
  <c r="AT811" i="1"/>
  <c r="BN811" i="1" s="1"/>
  <c r="AS811" i="1"/>
  <c r="AW811" i="1"/>
  <c r="BQ811" i="1" s="1"/>
  <c r="AU811" i="1"/>
  <c r="BO811" i="1" s="1"/>
  <c r="AV811" i="1"/>
  <c r="BP811" i="1" s="1"/>
  <c r="AZ811" i="1"/>
  <c r="BT811" i="1" s="1"/>
  <c r="AV1035" i="1"/>
  <c r="BP1035" i="1" s="1"/>
  <c r="AW1035" i="1"/>
  <c r="BQ1035" i="1" s="1"/>
  <c r="AZ1035" i="1"/>
  <c r="BT1035" i="1" s="1"/>
  <c r="AS1035" i="1"/>
  <c r="AU1035" i="1"/>
  <c r="BO1035" i="1" s="1"/>
  <c r="AX1035" i="1"/>
  <c r="BR1035" i="1" s="1"/>
  <c r="AT1035" i="1"/>
  <c r="BN1035" i="1" s="1"/>
  <c r="AY1035" i="1"/>
  <c r="BS1035" i="1" s="1"/>
  <c r="AY977" i="1"/>
  <c r="BS977" i="1" s="1"/>
  <c r="AZ977" i="1"/>
  <c r="BT977" i="1" s="1"/>
  <c r="AU977" i="1"/>
  <c r="BO977" i="1" s="1"/>
  <c r="AX977" i="1"/>
  <c r="BR977" i="1" s="1"/>
  <c r="AS977" i="1"/>
  <c r="AT977" i="1"/>
  <c r="BN977" i="1" s="1"/>
  <c r="AW977" i="1"/>
  <c r="BQ977" i="1" s="1"/>
  <c r="AV977" i="1"/>
  <c r="BP977" i="1" s="1"/>
  <c r="AY751" i="1"/>
  <c r="BS751" i="1" s="1"/>
  <c r="AZ751" i="1"/>
  <c r="BT751" i="1" s="1"/>
  <c r="AU751" i="1"/>
  <c r="BO751" i="1" s="1"/>
  <c r="AW751" i="1"/>
  <c r="BQ751" i="1" s="1"/>
  <c r="AX751" i="1"/>
  <c r="BR751" i="1" s="1"/>
  <c r="AS751" i="1"/>
  <c r="AT751" i="1"/>
  <c r="BN751" i="1" s="1"/>
  <c r="AV751" i="1"/>
  <c r="BP751" i="1" s="1"/>
  <c r="AS713" i="1"/>
  <c r="AT713" i="1"/>
  <c r="BN713" i="1" s="1"/>
  <c r="AW713" i="1"/>
  <c r="BQ713" i="1" s="1"/>
  <c r="AU713" i="1"/>
  <c r="BO713" i="1" s="1"/>
  <c r="AY713" i="1"/>
  <c r="BS713" i="1" s="1"/>
  <c r="AV713" i="1"/>
  <c r="BP713" i="1" s="1"/>
  <c r="AX713" i="1"/>
  <c r="BR713" i="1" s="1"/>
  <c r="AZ713" i="1"/>
  <c r="BT713" i="1" s="1"/>
  <c r="AZ272" i="1"/>
  <c r="BT272" i="1" s="1"/>
  <c r="AS272" i="1"/>
  <c r="AT272" i="1"/>
  <c r="BN272" i="1" s="1"/>
  <c r="AV272" i="1"/>
  <c r="BP272" i="1" s="1"/>
  <c r="AW272" i="1"/>
  <c r="BQ272" i="1" s="1"/>
  <c r="AX272" i="1"/>
  <c r="BR272" i="1" s="1"/>
  <c r="AU272" i="1"/>
  <c r="BO272" i="1" s="1"/>
  <c r="AY272" i="1"/>
  <c r="BS272" i="1" s="1"/>
  <c r="AW717" i="1"/>
  <c r="BQ717" i="1" s="1"/>
  <c r="AX717" i="1"/>
  <c r="BR717" i="1" s="1"/>
  <c r="AS717" i="1"/>
  <c r="AY717" i="1"/>
  <c r="BS717" i="1" s="1"/>
  <c r="AZ717" i="1"/>
  <c r="BT717" i="1" s="1"/>
  <c r="AV717" i="1"/>
  <c r="BP717" i="1" s="1"/>
  <c r="AT717" i="1"/>
  <c r="BN717" i="1" s="1"/>
  <c r="AU717" i="1"/>
  <c r="BO717" i="1" s="1"/>
  <c r="AT331" i="1"/>
  <c r="BN331" i="1" s="1"/>
  <c r="AU331" i="1"/>
  <c r="BO331" i="1" s="1"/>
  <c r="AX331" i="1"/>
  <c r="BR331" i="1" s="1"/>
  <c r="AS331" i="1"/>
  <c r="AV331" i="1"/>
  <c r="BP331" i="1" s="1"/>
  <c r="AZ331" i="1"/>
  <c r="BT331" i="1" s="1"/>
  <c r="AW331" i="1"/>
  <c r="BQ331" i="1" s="1"/>
  <c r="AY331" i="1"/>
  <c r="BS331" i="1" s="1"/>
  <c r="AS394" i="1"/>
  <c r="AT394" i="1"/>
  <c r="BN394" i="1" s="1"/>
  <c r="AU394" i="1"/>
  <c r="BO394" i="1" s="1"/>
  <c r="AW394" i="1"/>
  <c r="BQ394" i="1" s="1"/>
  <c r="AZ394" i="1"/>
  <c r="BT394" i="1" s="1"/>
  <c r="AY394" i="1"/>
  <c r="BS394" i="1" s="1"/>
  <c r="AX394" i="1"/>
  <c r="BR394" i="1" s="1"/>
  <c r="AV394" i="1"/>
  <c r="BP394" i="1" s="1"/>
  <c r="AX334" i="1"/>
  <c r="BR334" i="1" s="1"/>
  <c r="AY334" i="1"/>
  <c r="BS334" i="1" s="1"/>
  <c r="AT334" i="1"/>
  <c r="BN334" i="1" s="1"/>
  <c r="AV334" i="1"/>
  <c r="BP334" i="1" s="1"/>
  <c r="AS334" i="1"/>
  <c r="AU334" i="1"/>
  <c r="BO334" i="1" s="1"/>
  <c r="AZ334" i="1"/>
  <c r="BT334" i="1" s="1"/>
  <c r="AW334" i="1"/>
  <c r="BQ334" i="1" s="1"/>
  <c r="AW1029" i="1"/>
  <c r="BQ1029" i="1" s="1"/>
  <c r="AX1029" i="1"/>
  <c r="BR1029" i="1" s="1"/>
  <c r="AS1029" i="1"/>
  <c r="AZ1029" i="1"/>
  <c r="BT1029" i="1" s="1"/>
  <c r="AT1029" i="1"/>
  <c r="BN1029" i="1" s="1"/>
  <c r="AU1029" i="1"/>
  <c r="BO1029" i="1" s="1"/>
  <c r="AV1029" i="1"/>
  <c r="BP1029" i="1" s="1"/>
  <c r="AY1029" i="1"/>
  <c r="BS1029" i="1" s="1"/>
  <c r="AW16" i="1"/>
  <c r="BQ16" i="1" s="1"/>
  <c r="AY16" i="1"/>
  <c r="BS16" i="1" s="1"/>
  <c r="AS16" i="1"/>
  <c r="AT16" i="1"/>
  <c r="BN16" i="1" s="1"/>
  <c r="AU16" i="1"/>
  <c r="BO16" i="1" s="1"/>
  <c r="AX16" i="1"/>
  <c r="BR16" i="1" s="1"/>
  <c r="AV16" i="1"/>
  <c r="BP16" i="1" s="1"/>
  <c r="AZ16" i="1"/>
  <c r="BT16" i="1" s="1"/>
  <c r="AV103" i="1"/>
  <c r="BP103" i="1" s="1"/>
  <c r="AX103" i="1"/>
  <c r="BR103" i="1" s="1"/>
  <c r="AT103" i="1"/>
  <c r="BN103" i="1" s="1"/>
  <c r="AU103" i="1"/>
  <c r="BO103" i="1" s="1"/>
  <c r="AW103" i="1"/>
  <c r="BQ103" i="1" s="1"/>
  <c r="AY103" i="1"/>
  <c r="BS103" i="1" s="1"/>
  <c r="AS103" i="1"/>
  <c r="AZ103" i="1"/>
  <c r="BT103" i="1" s="1"/>
  <c r="AX281" i="1"/>
  <c r="BR281" i="1" s="1"/>
  <c r="AY281" i="1"/>
  <c r="BS281" i="1" s="1"/>
  <c r="AZ281" i="1"/>
  <c r="BT281" i="1" s="1"/>
  <c r="AT281" i="1"/>
  <c r="BN281" i="1" s="1"/>
  <c r="AW281" i="1"/>
  <c r="BQ281" i="1" s="1"/>
  <c r="AS281" i="1"/>
  <c r="BM281" i="1" s="1"/>
  <c r="AU281" i="1"/>
  <c r="BO281" i="1" s="1"/>
  <c r="AV281" i="1"/>
  <c r="BP281" i="1" s="1"/>
  <c r="AT615" i="1"/>
  <c r="BN615" i="1" s="1"/>
  <c r="AU615" i="1"/>
  <c r="BO615" i="1" s="1"/>
  <c r="AX615" i="1"/>
  <c r="BR615" i="1" s="1"/>
  <c r="AW615" i="1"/>
  <c r="BQ615" i="1" s="1"/>
  <c r="AY615" i="1"/>
  <c r="BS615" i="1" s="1"/>
  <c r="AV615" i="1"/>
  <c r="BP615" i="1" s="1"/>
  <c r="AZ615" i="1"/>
  <c r="BT615" i="1" s="1"/>
  <c r="AS615" i="1"/>
  <c r="AS365" i="1"/>
  <c r="AT365" i="1"/>
  <c r="BN365" i="1" s="1"/>
  <c r="AW365" i="1"/>
  <c r="BQ365" i="1" s="1"/>
  <c r="AV365" i="1"/>
  <c r="BP365" i="1" s="1"/>
  <c r="AZ365" i="1"/>
  <c r="BT365" i="1" s="1"/>
  <c r="AY365" i="1"/>
  <c r="BS365" i="1" s="1"/>
  <c r="AX365" i="1"/>
  <c r="BR365" i="1" s="1"/>
  <c r="AU365" i="1"/>
  <c r="BO365" i="1" s="1"/>
  <c r="AU80" i="1"/>
  <c r="BO80" i="1" s="1"/>
  <c r="AW80" i="1"/>
  <c r="BQ80" i="1" s="1"/>
  <c r="AY80" i="1"/>
  <c r="BS80" i="1" s="1"/>
  <c r="AT80" i="1"/>
  <c r="BN80" i="1" s="1"/>
  <c r="AV80" i="1"/>
  <c r="BP80" i="1" s="1"/>
  <c r="AX80" i="1"/>
  <c r="BR80" i="1" s="1"/>
  <c r="AS80" i="1"/>
  <c r="AZ80" i="1"/>
  <c r="BT80" i="1" s="1"/>
  <c r="AY840" i="1"/>
  <c r="BS840" i="1" s="1"/>
  <c r="AZ840" i="1"/>
  <c r="BT840" i="1" s="1"/>
  <c r="AU840" i="1"/>
  <c r="BO840" i="1" s="1"/>
  <c r="AW840" i="1"/>
  <c r="BQ840" i="1" s="1"/>
  <c r="AX840" i="1"/>
  <c r="BR840" i="1" s="1"/>
  <c r="AS840" i="1"/>
  <c r="AT840" i="1"/>
  <c r="BN840" i="1" s="1"/>
  <c r="AV840" i="1"/>
  <c r="BP840" i="1" s="1"/>
  <c r="AU17" i="1"/>
  <c r="BO17" i="1" s="1"/>
  <c r="AW17" i="1"/>
  <c r="BQ17" i="1" s="1"/>
  <c r="AY17" i="1"/>
  <c r="BS17" i="1" s="1"/>
  <c r="AZ17" i="1"/>
  <c r="BT17" i="1" s="1"/>
  <c r="AT17" i="1"/>
  <c r="BN17" i="1" s="1"/>
  <c r="AX17" i="1"/>
  <c r="BR17" i="1" s="1"/>
  <c r="AS17" i="1"/>
  <c r="BM17" i="1" s="1"/>
  <c r="AV17" i="1"/>
  <c r="BP17" i="1" s="1"/>
  <c r="AU315" i="1"/>
  <c r="BO315" i="1" s="1"/>
  <c r="AV315" i="1"/>
  <c r="BP315" i="1" s="1"/>
  <c r="AY315" i="1"/>
  <c r="BS315" i="1" s="1"/>
  <c r="AX315" i="1"/>
  <c r="BR315" i="1" s="1"/>
  <c r="AZ315" i="1"/>
  <c r="BT315" i="1" s="1"/>
  <c r="AT315" i="1"/>
  <c r="BN315" i="1" s="1"/>
  <c r="AS315" i="1"/>
  <c r="AW315" i="1"/>
  <c r="BQ315" i="1" s="1"/>
  <c r="AY1065" i="1"/>
  <c r="BS1065" i="1" s="1"/>
  <c r="AZ1065" i="1"/>
  <c r="BT1065" i="1" s="1"/>
  <c r="AU1065" i="1"/>
  <c r="BO1065" i="1" s="1"/>
  <c r="AW1065" i="1"/>
  <c r="BQ1065" i="1" s="1"/>
  <c r="AX1065" i="1"/>
  <c r="BR1065" i="1" s="1"/>
  <c r="AS1065" i="1"/>
  <c r="AT1065" i="1"/>
  <c r="BN1065" i="1" s="1"/>
  <c r="AV1065" i="1"/>
  <c r="BP1065" i="1" s="1"/>
  <c r="BL965" i="1"/>
  <c r="BC965" i="1" s="1"/>
  <c r="AX1101" i="1"/>
  <c r="BR1101" i="1" s="1"/>
  <c r="AY1101" i="1"/>
  <c r="BS1101" i="1" s="1"/>
  <c r="AZ1101" i="1"/>
  <c r="BT1101" i="1" s="1"/>
  <c r="AT1101" i="1"/>
  <c r="BN1101" i="1" s="1"/>
  <c r="AU1101" i="1"/>
  <c r="BO1101" i="1" s="1"/>
  <c r="AW1101" i="1"/>
  <c r="BQ1101" i="1" s="1"/>
  <c r="AS1101" i="1"/>
  <c r="AV1101" i="1"/>
  <c r="BP1101" i="1" s="1"/>
  <c r="AZ335" i="1"/>
  <c r="BT335" i="1" s="1"/>
  <c r="AX335" i="1"/>
  <c r="BR335" i="1" s="1"/>
  <c r="AY182" i="1"/>
  <c r="BS182" i="1" s="1"/>
  <c r="AZ182" i="1"/>
  <c r="BT182" i="1" s="1"/>
  <c r="AS182" i="1"/>
  <c r="BM182" i="1" s="1"/>
  <c r="AU182" i="1"/>
  <c r="BO182" i="1" s="1"/>
  <c r="AX182" i="1"/>
  <c r="BR182" i="1" s="1"/>
  <c r="AW182" i="1"/>
  <c r="BQ182" i="1" s="1"/>
  <c r="AT182" i="1"/>
  <c r="BN182" i="1" s="1"/>
  <c r="AV182" i="1"/>
  <c r="BP182" i="1" s="1"/>
  <c r="AZ372" i="1"/>
  <c r="BT372" i="1" s="1"/>
  <c r="AS372" i="1"/>
  <c r="BM372" i="1" s="1"/>
  <c r="AV372" i="1"/>
  <c r="BP372" i="1" s="1"/>
  <c r="AY372" i="1"/>
  <c r="BS372" i="1" s="1"/>
  <c r="AT372" i="1"/>
  <c r="BN372" i="1" s="1"/>
  <c r="AX372" i="1"/>
  <c r="BR372" i="1" s="1"/>
  <c r="AU372" i="1"/>
  <c r="BO372" i="1" s="1"/>
  <c r="AW372" i="1"/>
  <c r="BQ372" i="1" s="1"/>
  <c r="AT277" i="1"/>
  <c r="BN277" i="1" s="1"/>
  <c r="AU277" i="1"/>
  <c r="BO277" i="1" s="1"/>
  <c r="AV277" i="1"/>
  <c r="BP277" i="1" s="1"/>
  <c r="AX277" i="1"/>
  <c r="BR277" i="1" s="1"/>
  <c r="AS277" i="1"/>
  <c r="AZ277" i="1"/>
  <c r="BT277" i="1" s="1"/>
  <c r="AW277" i="1"/>
  <c r="BQ277" i="1" s="1"/>
  <c r="AY277" i="1"/>
  <c r="BS277" i="1" s="1"/>
  <c r="AY345" i="1"/>
  <c r="BS345" i="1" s="1"/>
  <c r="AZ345" i="1"/>
  <c r="BT345" i="1" s="1"/>
  <c r="AU345" i="1"/>
  <c r="BO345" i="1" s="1"/>
  <c r="AS345" i="1"/>
  <c r="AW345" i="1"/>
  <c r="BQ345" i="1" s="1"/>
  <c r="AT345" i="1"/>
  <c r="BN345" i="1" s="1"/>
  <c r="AX345" i="1"/>
  <c r="BR345" i="1" s="1"/>
  <c r="AV345" i="1"/>
  <c r="BP345" i="1" s="1"/>
  <c r="AW819" i="1"/>
  <c r="BQ819" i="1" s="1"/>
  <c r="AX819" i="1"/>
  <c r="BR819" i="1" s="1"/>
  <c r="AS819" i="1"/>
  <c r="AY819" i="1"/>
  <c r="BS819" i="1" s="1"/>
  <c r="AZ819" i="1"/>
  <c r="BT819" i="1" s="1"/>
  <c r="AT819" i="1"/>
  <c r="BN819" i="1" s="1"/>
  <c r="AU819" i="1"/>
  <c r="BO819" i="1" s="1"/>
  <c r="AV819" i="1"/>
  <c r="BP819" i="1" s="1"/>
  <c r="AV296" i="1"/>
  <c r="BP296" i="1" s="1"/>
  <c r="AW296" i="1"/>
  <c r="BQ296" i="1" s="1"/>
  <c r="AX296" i="1"/>
  <c r="BR296" i="1" s="1"/>
  <c r="AZ296" i="1"/>
  <c r="BT296" i="1" s="1"/>
  <c r="AU296" i="1"/>
  <c r="BO296" i="1" s="1"/>
  <c r="AY296" i="1"/>
  <c r="BS296" i="1" s="1"/>
  <c r="AS296" i="1"/>
  <c r="AT296" i="1"/>
  <c r="BN296" i="1" s="1"/>
  <c r="AX312" i="1"/>
  <c r="BR312" i="1" s="1"/>
  <c r="AY312" i="1"/>
  <c r="BS312" i="1" s="1"/>
  <c r="AT312" i="1"/>
  <c r="BN312" i="1" s="1"/>
  <c r="AZ312" i="1"/>
  <c r="BT312" i="1" s="1"/>
  <c r="AS312" i="1"/>
  <c r="AU312" i="1"/>
  <c r="BO312" i="1" s="1"/>
  <c r="AW312" i="1"/>
  <c r="BQ312" i="1" s="1"/>
  <c r="AV312" i="1"/>
  <c r="BP312" i="1" s="1"/>
  <c r="AV329" i="1"/>
  <c r="BP329" i="1" s="1"/>
  <c r="AW329" i="1"/>
  <c r="BQ329" i="1" s="1"/>
  <c r="AZ329" i="1"/>
  <c r="BT329" i="1" s="1"/>
  <c r="AU329" i="1"/>
  <c r="BO329" i="1" s="1"/>
  <c r="AS329" i="1"/>
  <c r="AX329" i="1"/>
  <c r="BR329" i="1" s="1"/>
  <c r="AY329" i="1"/>
  <c r="BS329" i="1" s="1"/>
  <c r="AT329" i="1"/>
  <c r="BN329" i="1" s="1"/>
  <c r="AW313" i="1"/>
  <c r="BQ313" i="1" s="1"/>
  <c r="AX313" i="1"/>
  <c r="BR313" i="1" s="1"/>
  <c r="AS313" i="1"/>
  <c r="AU313" i="1"/>
  <c r="BO313" i="1" s="1"/>
  <c r="AV313" i="1"/>
  <c r="BP313" i="1" s="1"/>
  <c r="AT313" i="1"/>
  <c r="BN313" i="1" s="1"/>
  <c r="AY313" i="1"/>
  <c r="BS313" i="1" s="1"/>
  <c r="AZ313" i="1"/>
  <c r="BT313" i="1" s="1"/>
  <c r="AW321" i="1"/>
  <c r="BQ321" i="1" s="1"/>
  <c r="AX321" i="1"/>
  <c r="BR321" i="1" s="1"/>
  <c r="AS321" i="1"/>
  <c r="AU321" i="1"/>
  <c r="BO321" i="1" s="1"/>
  <c r="AV321" i="1"/>
  <c r="BP321" i="1" s="1"/>
  <c r="AZ321" i="1"/>
  <c r="BT321" i="1" s="1"/>
  <c r="AT321" i="1"/>
  <c r="BN321" i="1" s="1"/>
  <c r="AY321" i="1"/>
  <c r="BS321" i="1" s="1"/>
  <c r="AX123" i="1"/>
  <c r="BR123" i="1" s="1"/>
  <c r="AY123" i="1"/>
  <c r="BS123" i="1" s="1"/>
  <c r="AZ123" i="1"/>
  <c r="BT123" i="1" s="1"/>
  <c r="AU123" i="1"/>
  <c r="BO123" i="1" s="1"/>
  <c r="AW123" i="1"/>
  <c r="BQ123" i="1" s="1"/>
  <c r="AT123" i="1"/>
  <c r="BN123" i="1" s="1"/>
  <c r="AV123" i="1"/>
  <c r="BP123" i="1" s="1"/>
  <c r="AS123" i="1"/>
  <c r="AT667" i="1"/>
  <c r="BN667" i="1" s="1"/>
  <c r="AU667" i="1"/>
  <c r="BO667" i="1" s="1"/>
  <c r="AX667" i="1"/>
  <c r="BR667" i="1" s="1"/>
  <c r="AW667" i="1"/>
  <c r="BQ667" i="1" s="1"/>
  <c r="AY667" i="1"/>
  <c r="BS667" i="1" s="1"/>
  <c r="AZ667" i="1"/>
  <c r="BT667" i="1" s="1"/>
  <c r="AV667" i="1"/>
  <c r="BP667" i="1" s="1"/>
  <c r="AS667" i="1"/>
  <c r="AX288" i="1"/>
  <c r="BR288" i="1" s="1"/>
  <c r="AY288" i="1"/>
  <c r="BS288" i="1" s="1"/>
  <c r="AZ288" i="1"/>
  <c r="BT288" i="1" s="1"/>
  <c r="AT288" i="1"/>
  <c r="BN288" i="1" s="1"/>
  <c r="AS288" i="1"/>
  <c r="AW288" i="1"/>
  <c r="BQ288" i="1" s="1"/>
  <c r="AU288" i="1"/>
  <c r="BO288" i="1" s="1"/>
  <c r="AV288" i="1"/>
  <c r="BP288" i="1" s="1"/>
  <c r="AU917" i="1"/>
  <c r="BO917" i="1" s="1"/>
  <c r="AV917" i="1"/>
  <c r="BP917" i="1" s="1"/>
  <c r="AY917" i="1"/>
  <c r="BS917" i="1" s="1"/>
  <c r="AS917" i="1"/>
  <c r="AT917" i="1"/>
  <c r="BN917" i="1" s="1"/>
  <c r="AZ917" i="1"/>
  <c r="BT917" i="1" s="1"/>
  <c r="AW917" i="1"/>
  <c r="BQ917" i="1" s="1"/>
  <c r="AX917" i="1"/>
  <c r="BR917" i="1" s="1"/>
  <c r="AY675" i="1"/>
  <c r="BS675" i="1" s="1"/>
  <c r="AZ675" i="1"/>
  <c r="BT675" i="1" s="1"/>
  <c r="AU675" i="1"/>
  <c r="BO675" i="1" s="1"/>
  <c r="AS675" i="1"/>
  <c r="AT675" i="1"/>
  <c r="BN675" i="1" s="1"/>
  <c r="AX675" i="1"/>
  <c r="BR675" i="1" s="1"/>
  <c r="AV675" i="1"/>
  <c r="BP675" i="1" s="1"/>
  <c r="AW675" i="1"/>
  <c r="BQ675" i="1" s="1"/>
  <c r="AT376" i="1"/>
  <c r="BN376" i="1" s="1"/>
  <c r="AU376" i="1"/>
  <c r="BO376" i="1" s="1"/>
  <c r="AX376" i="1"/>
  <c r="BR376" i="1" s="1"/>
  <c r="AS376" i="1"/>
  <c r="AW376" i="1"/>
  <c r="BQ376" i="1" s="1"/>
  <c r="AV376" i="1"/>
  <c r="BP376" i="1" s="1"/>
  <c r="AY376" i="1"/>
  <c r="BS376" i="1" s="1"/>
  <c r="AZ376" i="1"/>
  <c r="BT376" i="1" s="1"/>
  <c r="AS1049" i="1"/>
  <c r="AT1049" i="1"/>
  <c r="BN1049" i="1" s="1"/>
  <c r="AW1049" i="1"/>
  <c r="BQ1049" i="1" s="1"/>
  <c r="AU1049" i="1"/>
  <c r="BO1049" i="1" s="1"/>
  <c r="AV1049" i="1"/>
  <c r="BP1049" i="1" s="1"/>
  <c r="AX1049" i="1"/>
  <c r="BR1049" i="1" s="1"/>
  <c r="AZ1049" i="1"/>
  <c r="BT1049" i="1" s="1"/>
  <c r="AY1049" i="1"/>
  <c r="BS1049" i="1" s="1"/>
  <c r="AV405" i="1"/>
  <c r="BP405" i="1" s="1"/>
  <c r="AS405" i="1"/>
  <c r="AT405" i="1"/>
  <c r="BN405" i="1" s="1"/>
  <c r="AU405" i="1"/>
  <c r="BO405" i="1" s="1"/>
  <c r="AX405" i="1"/>
  <c r="BR405" i="1" s="1"/>
  <c r="AY405" i="1"/>
  <c r="BS405" i="1" s="1"/>
  <c r="AZ405" i="1"/>
  <c r="BT405" i="1" s="1"/>
  <c r="AW405" i="1"/>
  <c r="BQ405" i="1" s="1"/>
  <c r="AU927" i="1"/>
  <c r="BO927" i="1" s="1"/>
  <c r="AV927" i="1"/>
  <c r="BP927" i="1" s="1"/>
  <c r="AY927" i="1"/>
  <c r="BS927" i="1" s="1"/>
  <c r="AZ927" i="1"/>
  <c r="BT927" i="1" s="1"/>
  <c r="AS927" i="1"/>
  <c r="AW927" i="1"/>
  <c r="BQ927" i="1" s="1"/>
  <c r="AX927" i="1"/>
  <c r="BR927" i="1" s="1"/>
  <c r="AT927" i="1"/>
  <c r="BN927" i="1" s="1"/>
  <c r="AZ885" i="1"/>
  <c r="BT885" i="1" s="1"/>
  <c r="AS885" i="1"/>
  <c r="AV885" i="1"/>
  <c r="BP885" i="1" s="1"/>
  <c r="AT885" i="1"/>
  <c r="BN885" i="1" s="1"/>
  <c r="AU885" i="1"/>
  <c r="BO885" i="1" s="1"/>
  <c r="AY885" i="1"/>
  <c r="BS885" i="1" s="1"/>
  <c r="AX885" i="1"/>
  <c r="BR885" i="1" s="1"/>
  <c r="AW885" i="1"/>
  <c r="BQ885" i="1" s="1"/>
  <c r="AZ758" i="1"/>
  <c r="BT758" i="1" s="1"/>
  <c r="AS758" i="1"/>
  <c r="AV758" i="1"/>
  <c r="BP758" i="1" s="1"/>
  <c r="AW758" i="1"/>
  <c r="BQ758" i="1" s="1"/>
  <c r="AY758" i="1"/>
  <c r="BS758" i="1" s="1"/>
  <c r="AT758" i="1"/>
  <c r="BN758" i="1" s="1"/>
  <c r="AX758" i="1"/>
  <c r="BR758" i="1" s="1"/>
  <c r="AU758" i="1"/>
  <c r="BO758" i="1" s="1"/>
  <c r="AW443" i="1"/>
  <c r="BQ443" i="1" s="1"/>
  <c r="AX443" i="1"/>
  <c r="BR443" i="1" s="1"/>
  <c r="AY443" i="1"/>
  <c r="BS443" i="1" s="1"/>
  <c r="AS443" i="1"/>
  <c r="AU443" i="1"/>
  <c r="BO443" i="1" s="1"/>
  <c r="AT443" i="1"/>
  <c r="BN443" i="1" s="1"/>
  <c r="AV443" i="1"/>
  <c r="BP443" i="1" s="1"/>
  <c r="AZ443" i="1"/>
  <c r="BT443" i="1" s="1"/>
  <c r="AV482" i="1"/>
  <c r="BP482" i="1" s="1"/>
  <c r="AW482" i="1"/>
  <c r="BQ482" i="1" s="1"/>
  <c r="AX482" i="1"/>
  <c r="BR482" i="1" s="1"/>
  <c r="AZ482" i="1"/>
  <c r="BT482" i="1" s="1"/>
  <c r="AS482" i="1"/>
  <c r="AT482" i="1"/>
  <c r="BN482" i="1" s="1"/>
  <c r="AU482" i="1"/>
  <c r="BO482" i="1" s="1"/>
  <c r="AY482" i="1"/>
  <c r="BS482" i="1" s="1"/>
  <c r="AZ995" i="1"/>
  <c r="BT995" i="1" s="1"/>
  <c r="AS995" i="1"/>
  <c r="AV995" i="1"/>
  <c r="BP995" i="1" s="1"/>
  <c r="AX995" i="1"/>
  <c r="BR995" i="1" s="1"/>
  <c r="AY995" i="1"/>
  <c r="BS995" i="1" s="1"/>
  <c r="AT995" i="1"/>
  <c r="BN995" i="1" s="1"/>
  <c r="AW995" i="1"/>
  <c r="BQ995" i="1" s="1"/>
  <c r="AU995" i="1"/>
  <c r="BO995" i="1" s="1"/>
  <c r="AW565" i="1"/>
  <c r="BQ565" i="1" s="1"/>
  <c r="AX565" i="1"/>
  <c r="BR565" i="1" s="1"/>
  <c r="AS565" i="1"/>
  <c r="AV565" i="1"/>
  <c r="BP565" i="1" s="1"/>
  <c r="AY565" i="1"/>
  <c r="BS565" i="1" s="1"/>
  <c r="AT565" i="1"/>
  <c r="BN565" i="1" s="1"/>
  <c r="AU565" i="1"/>
  <c r="BO565" i="1" s="1"/>
  <c r="AZ565" i="1"/>
  <c r="BT565" i="1" s="1"/>
  <c r="BL1048" i="1"/>
  <c r="BC1048" i="1" s="1"/>
  <c r="BL808" i="1"/>
  <c r="BC808" i="1" s="1"/>
  <c r="BL996" i="1"/>
  <c r="BC996" i="1" s="1"/>
  <c r="BL732" i="1"/>
  <c r="BC732" i="1" s="1"/>
  <c r="BL652" i="1"/>
  <c r="BC652" i="1" s="1"/>
  <c r="AT64" i="1"/>
  <c r="BN64" i="1" s="1"/>
  <c r="AU64" i="1"/>
  <c r="BO64" i="1" s="1"/>
  <c r="AV64" i="1"/>
  <c r="BP64" i="1" s="1"/>
  <c r="AX64" i="1"/>
  <c r="BR64" i="1" s="1"/>
  <c r="AZ64" i="1"/>
  <c r="BT64" i="1" s="1"/>
  <c r="AW64" i="1"/>
  <c r="BQ64" i="1" s="1"/>
  <c r="AY64" i="1"/>
  <c r="BS64" i="1" s="1"/>
  <c r="AS64" i="1"/>
  <c r="AT935" i="1"/>
  <c r="BN935" i="1" s="1"/>
  <c r="AU935" i="1"/>
  <c r="BO935" i="1" s="1"/>
  <c r="AX935" i="1"/>
  <c r="BR935" i="1" s="1"/>
  <c r="AZ935" i="1"/>
  <c r="BT935" i="1" s="1"/>
  <c r="AS935" i="1"/>
  <c r="AY935" i="1"/>
  <c r="BS935" i="1" s="1"/>
  <c r="AV935" i="1"/>
  <c r="BP935" i="1" s="1"/>
  <c r="AW935" i="1"/>
  <c r="BQ935" i="1" s="1"/>
  <c r="AZ389" i="1"/>
  <c r="BT389" i="1" s="1"/>
  <c r="AX389" i="1"/>
  <c r="BR389" i="1" s="1"/>
  <c r="AY389" i="1"/>
  <c r="BS389" i="1" s="1"/>
  <c r="AT389" i="1"/>
  <c r="BN389" i="1" s="1"/>
  <c r="AS389" i="1"/>
  <c r="AW389" i="1"/>
  <c r="BQ389" i="1" s="1"/>
  <c r="AU389" i="1"/>
  <c r="BO389" i="1" s="1"/>
  <c r="AV389" i="1"/>
  <c r="BP389" i="1" s="1"/>
  <c r="AX1066" i="1"/>
  <c r="BR1066" i="1" s="1"/>
  <c r="AY1066" i="1"/>
  <c r="BS1066" i="1" s="1"/>
  <c r="AT1066" i="1"/>
  <c r="BN1066" i="1" s="1"/>
  <c r="AS1066" i="1"/>
  <c r="AU1066" i="1"/>
  <c r="BO1066" i="1" s="1"/>
  <c r="AV1066" i="1"/>
  <c r="BP1066" i="1" s="1"/>
  <c r="AW1066" i="1"/>
  <c r="BQ1066" i="1" s="1"/>
  <c r="AZ1066" i="1"/>
  <c r="BT1066" i="1" s="1"/>
  <c r="AV50" i="1"/>
  <c r="BP50" i="1" s="1"/>
  <c r="AX50" i="1"/>
  <c r="BR50" i="1" s="1"/>
  <c r="AZ50" i="1"/>
  <c r="BT50" i="1" s="1"/>
  <c r="AS50" i="1"/>
  <c r="AT50" i="1"/>
  <c r="BN50" i="1" s="1"/>
  <c r="AU50" i="1"/>
  <c r="BO50" i="1" s="1"/>
  <c r="AY50" i="1"/>
  <c r="BS50" i="1" s="1"/>
  <c r="AW50" i="1"/>
  <c r="BQ50" i="1" s="1"/>
  <c r="AT194" i="1"/>
  <c r="BN194" i="1" s="1"/>
  <c r="AU194" i="1"/>
  <c r="BO194" i="1" s="1"/>
  <c r="AV194" i="1"/>
  <c r="BP194" i="1" s="1"/>
  <c r="AX194" i="1"/>
  <c r="BR194" i="1" s="1"/>
  <c r="AS194" i="1"/>
  <c r="AY194" i="1"/>
  <c r="BS194" i="1" s="1"/>
  <c r="AW194" i="1"/>
  <c r="BQ194" i="1" s="1"/>
  <c r="AZ194" i="1"/>
  <c r="BT194" i="1" s="1"/>
  <c r="AV282" i="1"/>
  <c r="BP282" i="1" s="1"/>
  <c r="AW282" i="1"/>
  <c r="BQ282" i="1" s="1"/>
  <c r="AX282" i="1"/>
  <c r="BR282" i="1" s="1"/>
  <c r="AZ282" i="1"/>
  <c r="BT282" i="1" s="1"/>
  <c r="AU282" i="1"/>
  <c r="BO282" i="1" s="1"/>
  <c r="AY282" i="1"/>
  <c r="BS282" i="1" s="1"/>
  <c r="AS282" i="1"/>
  <c r="AT282" i="1"/>
  <c r="BN282" i="1" s="1"/>
  <c r="AY963" i="1"/>
  <c r="BS963" i="1" s="1"/>
  <c r="AZ963" i="1"/>
  <c r="BT963" i="1" s="1"/>
  <c r="AU963" i="1"/>
  <c r="BO963" i="1" s="1"/>
  <c r="AS963" i="1"/>
  <c r="AT963" i="1"/>
  <c r="BN963" i="1" s="1"/>
  <c r="AV963" i="1"/>
  <c r="BP963" i="1" s="1"/>
  <c r="AW963" i="1"/>
  <c r="BQ963" i="1" s="1"/>
  <c r="AX963" i="1"/>
  <c r="BR963" i="1" s="1"/>
  <c r="AT119" i="1"/>
  <c r="BN119" i="1" s="1"/>
  <c r="AU119" i="1"/>
  <c r="BO119" i="1" s="1"/>
  <c r="AV119" i="1"/>
  <c r="BP119" i="1" s="1"/>
  <c r="AY119" i="1"/>
  <c r="BS119" i="1" s="1"/>
  <c r="AS119" i="1"/>
  <c r="AX119" i="1"/>
  <c r="BR119" i="1" s="1"/>
  <c r="AW119" i="1"/>
  <c r="BQ119" i="1" s="1"/>
  <c r="AZ119" i="1"/>
  <c r="BT119" i="1" s="1"/>
  <c r="AX255" i="1"/>
  <c r="BR255" i="1" s="1"/>
  <c r="AY255" i="1"/>
  <c r="BS255" i="1" s="1"/>
  <c r="AZ255" i="1"/>
  <c r="BT255" i="1" s="1"/>
  <c r="AT255" i="1"/>
  <c r="BN255" i="1" s="1"/>
  <c r="AV255" i="1"/>
  <c r="BP255" i="1" s="1"/>
  <c r="AW255" i="1"/>
  <c r="BQ255" i="1" s="1"/>
  <c r="AS255" i="1"/>
  <c r="AU255" i="1"/>
  <c r="BO255" i="1" s="1"/>
  <c r="AZ969" i="1"/>
  <c r="BT969" i="1" s="1"/>
  <c r="AS969" i="1"/>
  <c r="AV969" i="1"/>
  <c r="BP969" i="1" s="1"/>
  <c r="AY969" i="1"/>
  <c r="BS969" i="1" s="1"/>
  <c r="AT969" i="1"/>
  <c r="BN969" i="1" s="1"/>
  <c r="AU969" i="1"/>
  <c r="BO969" i="1" s="1"/>
  <c r="AW969" i="1"/>
  <c r="BQ969" i="1" s="1"/>
  <c r="AX969" i="1"/>
  <c r="BR969" i="1" s="1"/>
  <c r="AT364" i="1"/>
  <c r="BN364" i="1" s="1"/>
  <c r="AU364" i="1"/>
  <c r="BO364" i="1" s="1"/>
  <c r="AX364" i="1"/>
  <c r="BR364" i="1" s="1"/>
  <c r="AS364" i="1"/>
  <c r="AV364" i="1"/>
  <c r="BP364" i="1" s="1"/>
  <c r="AW364" i="1"/>
  <c r="BQ364" i="1" s="1"/>
  <c r="AZ364" i="1"/>
  <c r="BT364" i="1" s="1"/>
  <c r="AY364" i="1"/>
  <c r="BS364" i="1" s="1"/>
  <c r="AW347" i="1"/>
  <c r="BQ347" i="1" s="1"/>
  <c r="AX347" i="1"/>
  <c r="BR347" i="1" s="1"/>
  <c r="AS347" i="1"/>
  <c r="AU347" i="1"/>
  <c r="BO347" i="1" s="1"/>
  <c r="AV347" i="1"/>
  <c r="BP347" i="1" s="1"/>
  <c r="AT347" i="1"/>
  <c r="BN347" i="1" s="1"/>
  <c r="AY347" i="1"/>
  <c r="BS347" i="1" s="1"/>
  <c r="AZ347" i="1"/>
  <c r="BT347" i="1" s="1"/>
  <c r="AZ795" i="1"/>
  <c r="BT795" i="1" s="1"/>
  <c r="AS795" i="1"/>
  <c r="AV795" i="1"/>
  <c r="BP795" i="1" s="1"/>
  <c r="AT795" i="1"/>
  <c r="BN795" i="1" s="1"/>
  <c r="AU795" i="1"/>
  <c r="BO795" i="1" s="1"/>
  <c r="AY795" i="1"/>
  <c r="BS795" i="1" s="1"/>
  <c r="AW795" i="1"/>
  <c r="BQ795" i="1" s="1"/>
  <c r="AX795" i="1"/>
  <c r="BR795" i="1" s="1"/>
  <c r="AS338" i="1"/>
  <c r="AT338" i="1"/>
  <c r="BN338" i="1" s="1"/>
  <c r="AW338" i="1"/>
  <c r="BQ338" i="1" s="1"/>
  <c r="AX338" i="1"/>
  <c r="BR338" i="1" s="1"/>
  <c r="AY338" i="1"/>
  <c r="BS338" i="1" s="1"/>
  <c r="AZ338" i="1"/>
  <c r="BT338" i="1" s="1"/>
  <c r="AV338" i="1"/>
  <c r="BP338" i="1" s="1"/>
  <c r="AU338" i="1"/>
  <c r="BO338" i="1" s="1"/>
  <c r="AS73" i="1"/>
  <c r="AT73" i="1"/>
  <c r="BN73" i="1" s="1"/>
  <c r="AW73" i="1"/>
  <c r="BQ73" i="1" s="1"/>
  <c r="AY73" i="1"/>
  <c r="BS73" i="1" s="1"/>
  <c r="AV73" i="1"/>
  <c r="BP73" i="1" s="1"/>
  <c r="AX73" i="1"/>
  <c r="BR73" i="1" s="1"/>
  <c r="AZ73" i="1"/>
  <c r="BT73" i="1" s="1"/>
  <c r="AU73" i="1"/>
  <c r="BO73" i="1" s="1"/>
  <c r="AS350" i="1"/>
  <c r="AT350" i="1"/>
  <c r="BN350" i="1" s="1"/>
  <c r="AW350" i="1"/>
  <c r="BQ350" i="1" s="1"/>
  <c r="AU350" i="1"/>
  <c r="BO350" i="1" s="1"/>
  <c r="AY350" i="1"/>
  <c r="BS350" i="1" s="1"/>
  <c r="AX350" i="1"/>
  <c r="BR350" i="1" s="1"/>
  <c r="AZ350" i="1"/>
  <c r="BT350" i="1" s="1"/>
  <c r="AV350" i="1"/>
  <c r="BP350" i="1" s="1"/>
  <c r="AW361" i="1"/>
  <c r="BQ361" i="1" s="1"/>
  <c r="AX361" i="1"/>
  <c r="BR361" i="1" s="1"/>
  <c r="AS361" i="1"/>
  <c r="AU361" i="1"/>
  <c r="BO361" i="1" s="1"/>
  <c r="AV361" i="1"/>
  <c r="BP361" i="1" s="1"/>
  <c r="AY361" i="1"/>
  <c r="BS361" i="1" s="1"/>
  <c r="AT361" i="1"/>
  <c r="BN361" i="1" s="1"/>
  <c r="AZ361" i="1"/>
  <c r="BT361" i="1" s="1"/>
  <c r="AT301" i="1"/>
  <c r="BN301" i="1" s="1"/>
  <c r="AV348" i="1"/>
  <c r="BP348" i="1" s="1"/>
  <c r="AW348" i="1"/>
  <c r="BQ348" i="1" s="1"/>
  <c r="AZ348" i="1"/>
  <c r="BT348" i="1" s="1"/>
  <c r="AU348" i="1"/>
  <c r="BO348" i="1" s="1"/>
  <c r="AT348" i="1"/>
  <c r="BN348" i="1" s="1"/>
  <c r="AX348" i="1"/>
  <c r="BR348" i="1" s="1"/>
  <c r="AY348" i="1"/>
  <c r="BS348" i="1" s="1"/>
  <c r="AS348" i="1"/>
  <c r="AT843" i="1"/>
  <c r="BN843" i="1" s="1"/>
  <c r="AU843" i="1"/>
  <c r="BO843" i="1" s="1"/>
  <c r="AX843" i="1"/>
  <c r="BR843" i="1" s="1"/>
  <c r="AS843" i="1"/>
  <c r="AV843" i="1"/>
  <c r="BP843" i="1" s="1"/>
  <c r="AZ843" i="1"/>
  <c r="BT843" i="1" s="1"/>
  <c r="AW843" i="1"/>
  <c r="BQ843" i="1" s="1"/>
  <c r="AY843" i="1"/>
  <c r="BS843" i="1" s="1"/>
  <c r="AY373" i="1"/>
  <c r="BS373" i="1" s="1"/>
  <c r="AZ373" i="1"/>
  <c r="BT373" i="1" s="1"/>
  <c r="AU373" i="1"/>
  <c r="BO373" i="1" s="1"/>
  <c r="AT373" i="1"/>
  <c r="BN373" i="1" s="1"/>
  <c r="AV373" i="1"/>
  <c r="BP373" i="1" s="1"/>
  <c r="AW373" i="1"/>
  <c r="BQ373" i="1" s="1"/>
  <c r="AX373" i="1"/>
  <c r="BR373" i="1" s="1"/>
  <c r="AS373" i="1"/>
  <c r="AZ387" i="1"/>
  <c r="BT387" i="1" s="1"/>
  <c r="AU387" i="1"/>
  <c r="BO387" i="1" s="1"/>
  <c r="AS387" i="1"/>
  <c r="AT387" i="1"/>
  <c r="BN387" i="1" s="1"/>
  <c r="AW387" i="1"/>
  <c r="BQ387" i="1" s="1"/>
  <c r="AV387" i="1"/>
  <c r="BP387" i="1" s="1"/>
  <c r="AX387" i="1"/>
  <c r="BR387" i="1" s="1"/>
  <c r="AY387" i="1"/>
  <c r="BS387" i="1" s="1"/>
  <c r="AY1051" i="1"/>
  <c r="BS1051" i="1" s="1"/>
  <c r="AZ1051" i="1"/>
  <c r="BT1051" i="1" s="1"/>
  <c r="AU1051" i="1"/>
  <c r="BO1051" i="1" s="1"/>
  <c r="AV1051" i="1"/>
  <c r="BP1051" i="1" s="1"/>
  <c r="AS1051" i="1"/>
  <c r="AT1051" i="1"/>
  <c r="BN1051" i="1" s="1"/>
  <c r="AW1051" i="1"/>
  <c r="BQ1051" i="1" s="1"/>
  <c r="AX1051" i="1"/>
  <c r="BR1051" i="1" s="1"/>
  <c r="AX308" i="1"/>
  <c r="BR308" i="1" s="1"/>
  <c r="AZ308" i="1"/>
  <c r="BT308" i="1" s="1"/>
  <c r="AT308" i="1"/>
  <c r="BN308" i="1" s="1"/>
  <c r="AW308" i="1"/>
  <c r="BQ308" i="1" s="1"/>
  <c r="AY308" i="1"/>
  <c r="BS308" i="1" s="1"/>
  <c r="AU308" i="1"/>
  <c r="BO308" i="1" s="1"/>
  <c r="AS308" i="1"/>
  <c r="AV308" i="1"/>
  <c r="BP308" i="1" s="1"/>
  <c r="AV1061" i="1"/>
  <c r="BP1061" i="1" s="1"/>
  <c r="AW1061" i="1"/>
  <c r="BQ1061" i="1" s="1"/>
  <c r="AZ1061" i="1"/>
  <c r="BT1061" i="1" s="1"/>
  <c r="AS1061" i="1"/>
  <c r="AT1061" i="1"/>
  <c r="BN1061" i="1" s="1"/>
  <c r="AU1061" i="1"/>
  <c r="BO1061" i="1" s="1"/>
  <c r="AX1061" i="1"/>
  <c r="BR1061" i="1" s="1"/>
  <c r="AY1061" i="1"/>
  <c r="BS1061" i="1" s="1"/>
  <c r="AX783" i="1"/>
  <c r="BR783" i="1" s="1"/>
  <c r="AY783" i="1"/>
  <c r="BS783" i="1" s="1"/>
  <c r="AT783" i="1"/>
  <c r="BN783" i="1" s="1"/>
  <c r="AU783" i="1"/>
  <c r="BO783" i="1" s="1"/>
  <c r="AS783" i="1"/>
  <c r="AV783" i="1"/>
  <c r="BP783" i="1" s="1"/>
  <c r="AW783" i="1"/>
  <c r="BQ783" i="1" s="1"/>
  <c r="AZ783" i="1"/>
  <c r="BT783" i="1" s="1"/>
  <c r="AV144" i="1"/>
  <c r="BP144" i="1" s="1"/>
  <c r="AW144" i="1"/>
  <c r="BQ144" i="1" s="1"/>
  <c r="AX144" i="1"/>
  <c r="BR144" i="1" s="1"/>
  <c r="AY144" i="1"/>
  <c r="BS144" i="1" s="1"/>
  <c r="AZ144" i="1"/>
  <c r="BT144" i="1" s="1"/>
  <c r="AT144" i="1"/>
  <c r="BN144" i="1" s="1"/>
  <c r="AU144" i="1"/>
  <c r="BO144" i="1" s="1"/>
  <c r="AS144" i="1"/>
  <c r="AY1045" i="1"/>
  <c r="BS1045" i="1" s="1"/>
  <c r="AZ1045" i="1"/>
  <c r="BT1045" i="1" s="1"/>
  <c r="AU1045" i="1"/>
  <c r="BO1045" i="1" s="1"/>
  <c r="AS1045" i="1"/>
  <c r="AT1045" i="1"/>
  <c r="BN1045" i="1" s="1"/>
  <c r="AV1045" i="1"/>
  <c r="BP1045" i="1" s="1"/>
  <c r="AW1045" i="1"/>
  <c r="BQ1045" i="1" s="1"/>
  <c r="AX1045" i="1"/>
  <c r="BR1045" i="1" s="1"/>
  <c r="AY379" i="1"/>
  <c r="BS379" i="1" s="1"/>
  <c r="AZ379" i="1"/>
  <c r="BT379" i="1" s="1"/>
  <c r="AU379" i="1"/>
  <c r="BO379" i="1" s="1"/>
  <c r="AV379" i="1"/>
  <c r="BP379" i="1" s="1"/>
  <c r="AW379" i="1"/>
  <c r="BQ379" i="1" s="1"/>
  <c r="AX379" i="1"/>
  <c r="BR379" i="1" s="1"/>
  <c r="AT379" i="1"/>
  <c r="BN379" i="1" s="1"/>
  <c r="AS379" i="1"/>
  <c r="AW375" i="1"/>
  <c r="BQ375" i="1" s="1"/>
  <c r="AX375" i="1"/>
  <c r="BR375" i="1" s="1"/>
  <c r="AS375" i="1"/>
  <c r="AV375" i="1"/>
  <c r="BP375" i="1" s="1"/>
  <c r="AV705" i="1"/>
  <c r="BP705" i="1" s="1"/>
  <c r="AW705" i="1"/>
  <c r="BQ705" i="1" s="1"/>
  <c r="AZ705" i="1"/>
  <c r="BT705" i="1" s="1"/>
  <c r="AT705" i="1"/>
  <c r="BN705" i="1" s="1"/>
  <c r="AX705" i="1"/>
  <c r="BR705" i="1" s="1"/>
  <c r="AY705" i="1"/>
  <c r="BS705" i="1" s="1"/>
  <c r="AU705" i="1"/>
  <c r="BO705" i="1" s="1"/>
  <c r="AS705" i="1"/>
  <c r="AT356" i="1"/>
  <c r="BN356" i="1" s="1"/>
  <c r="AV356" i="1"/>
  <c r="BP356" i="1" s="1"/>
  <c r="AW356" i="1"/>
  <c r="BQ356" i="1" s="1"/>
  <c r="AZ356" i="1"/>
  <c r="BT356" i="1" s="1"/>
  <c r="AX356" i="1"/>
  <c r="BR356" i="1" s="1"/>
  <c r="AY356" i="1"/>
  <c r="BS356" i="1" s="1"/>
  <c r="AU356" i="1"/>
  <c r="BO356" i="1" s="1"/>
  <c r="AS356" i="1"/>
  <c r="BM356" i="1" s="1"/>
  <c r="AW677" i="1"/>
  <c r="BQ677" i="1" s="1"/>
  <c r="AX677" i="1"/>
  <c r="BR677" i="1" s="1"/>
  <c r="AS677" i="1"/>
  <c r="AV677" i="1"/>
  <c r="BP677" i="1" s="1"/>
  <c r="AY677" i="1"/>
  <c r="BS677" i="1" s="1"/>
  <c r="AZ677" i="1"/>
  <c r="BT677" i="1" s="1"/>
  <c r="AT677" i="1"/>
  <c r="BN677" i="1" s="1"/>
  <c r="AU677" i="1"/>
  <c r="BO677" i="1" s="1"/>
  <c r="AT661" i="1"/>
  <c r="BN661" i="1" s="1"/>
  <c r="AU661" i="1"/>
  <c r="BO661" i="1" s="1"/>
  <c r="AX661" i="1"/>
  <c r="BR661" i="1" s="1"/>
  <c r="AV661" i="1"/>
  <c r="BP661" i="1" s="1"/>
  <c r="AY661" i="1"/>
  <c r="BS661" i="1" s="1"/>
  <c r="AZ661" i="1"/>
  <c r="BT661" i="1" s="1"/>
  <c r="AW661" i="1"/>
  <c r="BQ661" i="1" s="1"/>
  <c r="AS661" i="1"/>
  <c r="AS689" i="1"/>
  <c r="AT689" i="1"/>
  <c r="BN689" i="1" s="1"/>
  <c r="AW689" i="1"/>
  <c r="BQ689" i="1" s="1"/>
  <c r="AU689" i="1"/>
  <c r="BO689" i="1" s="1"/>
  <c r="AV689" i="1"/>
  <c r="BP689" i="1" s="1"/>
  <c r="AX689" i="1"/>
  <c r="BR689" i="1" s="1"/>
  <c r="AY689" i="1"/>
  <c r="BS689" i="1" s="1"/>
  <c r="AZ689" i="1"/>
  <c r="BT689" i="1" s="1"/>
  <c r="AT1086" i="1"/>
  <c r="BN1086" i="1" s="1"/>
  <c r="AU1086" i="1"/>
  <c r="BO1086" i="1" s="1"/>
  <c r="AX1086" i="1"/>
  <c r="BR1086" i="1" s="1"/>
  <c r="AZ1086" i="1"/>
  <c r="BT1086" i="1" s="1"/>
  <c r="AS1086" i="1"/>
  <c r="AV1086" i="1"/>
  <c r="BP1086" i="1" s="1"/>
  <c r="AW1086" i="1"/>
  <c r="BQ1086" i="1" s="1"/>
  <c r="AY1086" i="1"/>
  <c r="BS1086" i="1" s="1"/>
  <c r="AX360" i="1"/>
  <c r="BR360" i="1" s="1"/>
  <c r="AY360" i="1"/>
  <c r="BS360" i="1" s="1"/>
  <c r="AT360" i="1"/>
  <c r="BN360" i="1" s="1"/>
  <c r="AZ360" i="1"/>
  <c r="BT360" i="1" s="1"/>
  <c r="AS360" i="1"/>
  <c r="AV360" i="1"/>
  <c r="BP360" i="1" s="1"/>
  <c r="AW360" i="1"/>
  <c r="BQ360" i="1" s="1"/>
  <c r="AU360" i="1"/>
  <c r="BO360" i="1" s="1"/>
  <c r="AV909" i="1"/>
  <c r="BP909" i="1" s="1"/>
  <c r="AW909" i="1"/>
  <c r="BQ909" i="1" s="1"/>
  <c r="AZ909" i="1"/>
  <c r="BT909" i="1" s="1"/>
  <c r="AT909" i="1"/>
  <c r="BN909" i="1" s="1"/>
  <c r="AU909" i="1"/>
  <c r="BO909" i="1" s="1"/>
  <c r="AS909" i="1"/>
  <c r="AY909" i="1"/>
  <c r="BS909" i="1" s="1"/>
  <c r="AX909" i="1"/>
  <c r="BR909" i="1" s="1"/>
  <c r="AX931" i="1"/>
  <c r="BR931" i="1" s="1"/>
  <c r="AY931" i="1"/>
  <c r="BS931" i="1" s="1"/>
  <c r="AT931" i="1"/>
  <c r="BN931" i="1" s="1"/>
  <c r="AS931" i="1"/>
  <c r="AU931" i="1"/>
  <c r="BO931" i="1" s="1"/>
  <c r="AZ931" i="1"/>
  <c r="BT931" i="1" s="1"/>
  <c r="AV931" i="1"/>
  <c r="BP931" i="1" s="1"/>
  <c r="AW931" i="1"/>
  <c r="BQ931" i="1" s="1"/>
  <c r="AS195" i="1"/>
  <c r="AT195" i="1"/>
  <c r="BN195" i="1" s="1"/>
  <c r="AU195" i="1"/>
  <c r="BO195" i="1" s="1"/>
  <c r="AW195" i="1"/>
  <c r="BQ195" i="1" s="1"/>
  <c r="AX195" i="1"/>
  <c r="BR195" i="1" s="1"/>
  <c r="AZ195" i="1"/>
  <c r="BT195" i="1" s="1"/>
  <c r="AV195" i="1"/>
  <c r="BP195" i="1" s="1"/>
  <c r="AY195" i="1"/>
  <c r="BS195" i="1" s="1"/>
  <c r="AV991" i="1"/>
  <c r="BP991" i="1" s="1"/>
  <c r="AW991" i="1"/>
  <c r="BQ991" i="1" s="1"/>
  <c r="AZ991" i="1"/>
  <c r="BT991" i="1" s="1"/>
  <c r="AU991" i="1"/>
  <c r="BO991" i="1" s="1"/>
  <c r="AS991" i="1"/>
  <c r="AT991" i="1"/>
  <c r="BN991" i="1" s="1"/>
  <c r="AX991" i="1"/>
  <c r="BR991" i="1" s="1"/>
  <c r="AY991" i="1"/>
  <c r="BS991" i="1" s="1"/>
  <c r="AX699" i="1"/>
  <c r="BR699" i="1" s="1"/>
  <c r="AY699" i="1"/>
  <c r="BS699" i="1" s="1"/>
  <c r="AT699" i="1"/>
  <c r="BN699" i="1" s="1"/>
  <c r="AW699" i="1"/>
  <c r="BQ699" i="1" s="1"/>
  <c r="AV699" i="1"/>
  <c r="BP699" i="1" s="1"/>
  <c r="AZ699" i="1"/>
  <c r="BT699" i="1" s="1"/>
  <c r="AS699" i="1"/>
  <c r="AU699" i="1"/>
  <c r="BO699" i="1" s="1"/>
  <c r="AV1095" i="1"/>
  <c r="BP1095" i="1" s="1"/>
  <c r="AZ1095" i="1"/>
  <c r="BT1095" i="1" s="1"/>
  <c r="AS1095" i="1"/>
  <c r="AU1095" i="1"/>
  <c r="BO1095" i="1" s="1"/>
  <c r="AW1095" i="1"/>
  <c r="BQ1095" i="1" s="1"/>
  <c r="AY1095" i="1"/>
  <c r="BS1095" i="1" s="1"/>
  <c r="AT1095" i="1"/>
  <c r="BN1095" i="1" s="1"/>
  <c r="AX1095" i="1"/>
  <c r="BR1095" i="1" s="1"/>
  <c r="AT961" i="1"/>
  <c r="BN961" i="1" s="1"/>
  <c r="AU961" i="1"/>
  <c r="BO961" i="1" s="1"/>
  <c r="AX961" i="1"/>
  <c r="BR961" i="1" s="1"/>
  <c r="AS961" i="1"/>
  <c r="AV961" i="1"/>
  <c r="BP961" i="1" s="1"/>
  <c r="AW961" i="1"/>
  <c r="BQ961" i="1" s="1"/>
  <c r="AY961" i="1"/>
  <c r="BS961" i="1" s="1"/>
  <c r="AZ961" i="1"/>
  <c r="BT961" i="1" s="1"/>
  <c r="AV382" i="1"/>
  <c r="BP382" i="1" s="1"/>
  <c r="AW382" i="1"/>
  <c r="BQ382" i="1" s="1"/>
  <c r="AZ382" i="1"/>
  <c r="BT382" i="1" s="1"/>
  <c r="AT382" i="1"/>
  <c r="BN382" i="1" s="1"/>
  <c r="AU382" i="1"/>
  <c r="BO382" i="1" s="1"/>
  <c r="AX382" i="1"/>
  <c r="BR382" i="1" s="1"/>
  <c r="AS382" i="1"/>
  <c r="AY382" i="1"/>
  <c r="BS382" i="1" s="1"/>
  <c r="AS325" i="1"/>
  <c r="AT325" i="1"/>
  <c r="BN325" i="1" s="1"/>
  <c r="AW325" i="1"/>
  <c r="BQ325" i="1" s="1"/>
  <c r="AX325" i="1"/>
  <c r="BR325" i="1" s="1"/>
  <c r="AY325" i="1"/>
  <c r="BS325" i="1" s="1"/>
  <c r="AV325" i="1"/>
  <c r="BP325" i="1" s="1"/>
  <c r="AZ325" i="1"/>
  <c r="BT325" i="1" s="1"/>
  <c r="AU325" i="1"/>
  <c r="BO325" i="1" s="1"/>
  <c r="AU740" i="1"/>
  <c r="BO740" i="1" s="1"/>
  <c r="AV740" i="1"/>
  <c r="BP740" i="1" s="1"/>
  <c r="AY740" i="1"/>
  <c r="BS740" i="1" s="1"/>
  <c r="AS740" i="1"/>
  <c r="AT740" i="1"/>
  <c r="BN740" i="1" s="1"/>
  <c r="AZ740" i="1"/>
  <c r="BT740" i="1" s="1"/>
  <c r="AX740" i="1"/>
  <c r="BR740" i="1" s="1"/>
  <c r="AW740" i="1"/>
  <c r="BQ740" i="1" s="1"/>
  <c r="AX907" i="1"/>
  <c r="BR907" i="1" s="1"/>
  <c r="AY907" i="1"/>
  <c r="BS907" i="1" s="1"/>
  <c r="AT907" i="1"/>
  <c r="BN907" i="1" s="1"/>
  <c r="AS907" i="1"/>
  <c r="AW907" i="1"/>
  <c r="BQ907" i="1" s="1"/>
  <c r="AV907" i="1"/>
  <c r="BP907" i="1" s="1"/>
  <c r="AZ907" i="1"/>
  <c r="BT907" i="1" s="1"/>
  <c r="AU907" i="1"/>
  <c r="BO907" i="1" s="1"/>
  <c r="AS65" i="1"/>
  <c r="AT65" i="1"/>
  <c r="BN65" i="1" s="1"/>
  <c r="AU65" i="1"/>
  <c r="BO65" i="1" s="1"/>
  <c r="AW65" i="1"/>
  <c r="BQ65" i="1" s="1"/>
  <c r="AY65" i="1"/>
  <c r="BS65" i="1" s="1"/>
  <c r="AX65" i="1"/>
  <c r="BR65" i="1" s="1"/>
  <c r="AZ65" i="1"/>
  <c r="BT65" i="1" s="1"/>
  <c r="AV65" i="1"/>
  <c r="BP65" i="1" s="1"/>
  <c r="AV949" i="1"/>
  <c r="BP949" i="1" s="1"/>
  <c r="AV998" i="1"/>
  <c r="BP998" i="1" s="1"/>
  <c r="AW998" i="1"/>
  <c r="BQ998" i="1" s="1"/>
  <c r="AZ998" i="1"/>
  <c r="BT998" i="1" s="1"/>
  <c r="AT998" i="1"/>
  <c r="BN998" i="1" s="1"/>
  <c r="AY998" i="1"/>
  <c r="BS998" i="1" s="1"/>
  <c r="AU998" i="1"/>
  <c r="BO998" i="1" s="1"/>
  <c r="AX998" i="1"/>
  <c r="BR998" i="1" s="1"/>
  <c r="AS998" i="1"/>
  <c r="AU437" i="1"/>
  <c r="BO437" i="1" s="1"/>
  <c r="AV437" i="1"/>
  <c r="BP437" i="1" s="1"/>
  <c r="AW437" i="1"/>
  <c r="BQ437" i="1" s="1"/>
  <c r="AY437" i="1"/>
  <c r="BS437" i="1" s="1"/>
  <c r="AZ437" i="1"/>
  <c r="BT437" i="1" s="1"/>
  <c r="AS437" i="1"/>
  <c r="AT437" i="1"/>
  <c r="BN437" i="1" s="1"/>
  <c r="AX437" i="1"/>
  <c r="BR437" i="1" s="1"/>
  <c r="AT641" i="1"/>
  <c r="BN641" i="1" s="1"/>
  <c r="AX641" i="1"/>
  <c r="BR641" i="1" s="1"/>
  <c r="AS641" i="1"/>
  <c r="AY641" i="1"/>
  <c r="BS641" i="1" s="1"/>
  <c r="BL720" i="1"/>
  <c r="BC720" i="1" s="1"/>
  <c r="BL780" i="1"/>
  <c r="BC780" i="1" s="1"/>
  <c r="BL994" i="1"/>
  <c r="BC994" i="1" s="1"/>
  <c r="BL554" i="1"/>
  <c r="BC554" i="1" s="1"/>
  <c r="BL210" i="1"/>
  <c r="BC210" i="1" s="1"/>
  <c r="BL195" i="1"/>
  <c r="BC195" i="1" s="1"/>
  <c r="BL1099" i="1"/>
  <c r="BC1099" i="1" s="1"/>
  <c r="BL936" i="1"/>
  <c r="BC936" i="1" s="1"/>
  <c r="BL911" i="1"/>
  <c r="BC911" i="1" s="1"/>
  <c r="BL802" i="1"/>
  <c r="BC802" i="1" s="1"/>
  <c r="BL689" i="1"/>
  <c r="BC689" i="1" s="1"/>
  <c r="BL307" i="1"/>
  <c r="BC307" i="1" s="1"/>
  <c r="BL203" i="1"/>
  <c r="BC203" i="1" s="1"/>
  <c r="BL1097" i="1"/>
  <c r="BC1097" i="1" s="1"/>
  <c r="BL1079" i="1"/>
  <c r="BC1079" i="1" s="1"/>
  <c r="BL165" i="1"/>
  <c r="BC165" i="1" s="1"/>
  <c r="BL136" i="1"/>
  <c r="BC136" i="1" s="1"/>
  <c r="BL389" i="1"/>
  <c r="BC389" i="1" s="1"/>
  <c r="BL1060" i="1"/>
  <c r="BC1060" i="1" s="1"/>
  <c r="BL932" i="1"/>
  <c r="BC932" i="1" s="1"/>
  <c r="BL909" i="1"/>
  <c r="BC909" i="1" s="1"/>
  <c r="BL373" i="1"/>
  <c r="BC373" i="1" s="1"/>
  <c r="BL149" i="1"/>
  <c r="BC149" i="1" s="1"/>
  <c r="BL916" i="1"/>
  <c r="BC916" i="1" s="1"/>
  <c r="BL800" i="1"/>
  <c r="BC800" i="1" s="1"/>
  <c r="BL680" i="1"/>
  <c r="BC680" i="1" s="1"/>
  <c r="BL901" i="1"/>
  <c r="BC901" i="1" s="1"/>
  <c r="BL436" i="1"/>
  <c r="BC436" i="1" s="1"/>
  <c r="BL576" i="1"/>
  <c r="BC576" i="1" s="1"/>
  <c r="BL408" i="1"/>
  <c r="BC408" i="1" s="1"/>
  <c r="BL757" i="1"/>
  <c r="BC757" i="1" s="1"/>
  <c r="BL485" i="1"/>
  <c r="BC485" i="1" s="1"/>
  <c r="BL53" i="1"/>
  <c r="BC53" i="1" s="1"/>
  <c r="BL674" i="1"/>
  <c r="BC674" i="1" s="1"/>
  <c r="BL880" i="1"/>
  <c r="BC880" i="1" s="1"/>
  <c r="BL784" i="1"/>
  <c r="BC784" i="1" s="1"/>
  <c r="BL972" i="1"/>
  <c r="BC972" i="1" s="1"/>
  <c r="BL441" i="1"/>
  <c r="BC441" i="1" s="1"/>
  <c r="BL184" i="1"/>
  <c r="BC184" i="1" s="1"/>
  <c r="BL837" i="1"/>
  <c r="BC837" i="1" s="1"/>
  <c r="BL412" i="1"/>
  <c r="BC412" i="1" s="1"/>
  <c r="BL443" i="1"/>
  <c r="BC443" i="1" s="1"/>
  <c r="BL783" i="1"/>
  <c r="BC783" i="1" s="1"/>
  <c r="BL719" i="1"/>
  <c r="BC719" i="1" s="1"/>
  <c r="BL619" i="1"/>
  <c r="BC619" i="1" s="1"/>
  <c r="BL176" i="1"/>
  <c r="BC176" i="1" s="1"/>
  <c r="BL821" i="1"/>
  <c r="BC821" i="1" s="1"/>
  <c r="BL81" i="1"/>
  <c r="BC81" i="1" s="1"/>
  <c r="BL979" i="1"/>
  <c r="BC979" i="1" s="1"/>
  <c r="BL650" i="1"/>
  <c r="BC650" i="1" s="1"/>
  <c r="BL305" i="1"/>
  <c r="BC305" i="1" s="1"/>
  <c r="BL786" i="1"/>
  <c r="BC786" i="1" s="1"/>
  <c r="BL295" i="1"/>
  <c r="BC295" i="1" s="1"/>
  <c r="BL651" i="1"/>
  <c r="BC651" i="1" s="1"/>
  <c r="BL726" i="1"/>
  <c r="BC726" i="1" s="1"/>
  <c r="BL907" i="1"/>
  <c r="BC907" i="1" s="1"/>
  <c r="BL483" i="1"/>
  <c r="BC483" i="1" s="1"/>
  <c r="BL75" i="1"/>
  <c r="BC75" i="1" s="1"/>
  <c r="BL329" i="1"/>
  <c r="BC329" i="1" s="1"/>
  <c r="BL834" i="1"/>
  <c r="BC834" i="1" s="1"/>
  <c r="BL423" i="1"/>
  <c r="BC423" i="1" s="1"/>
  <c r="BL648" i="1"/>
  <c r="BC648" i="1" s="1"/>
  <c r="BL902" i="1"/>
  <c r="BC902" i="1" s="1"/>
  <c r="BL451" i="1"/>
  <c r="BC451" i="1" s="1"/>
  <c r="BL971" i="1"/>
  <c r="BC971" i="1" s="1"/>
  <c r="BL623" i="1"/>
  <c r="BC623" i="1" s="1"/>
  <c r="BL595" i="1"/>
  <c r="BC595" i="1" s="1"/>
  <c r="BL380" i="1"/>
  <c r="BC380" i="1" s="1"/>
  <c r="BL396" i="1"/>
  <c r="BC396" i="1" s="1"/>
  <c r="BL1077" i="1"/>
  <c r="BC1077" i="1" s="1"/>
  <c r="BL683" i="1"/>
  <c r="BC683" i="1" s="1"/>
  <c r="BL392" i="1"/>
  <c r="BC392" i="1" s="1"/>
  <c r="BL110" i="1"/>
  <c r="BC110" i="1" s="1"/>
  <c r="BL995" i="1"/>
  <c r="BC995" i="1" s="1"/>
  <c r="BL924" i="1"/>
  <c r="BC924" i="1" s="1"/>
  <c r="BL1010" i="1"/>
  <c r="BC1010" i="1" s="1"/>
  <c r="BL758" i="1"/>
  <c r="BC758" i="1" s="1"/>
  <c r="BL109" i="1"/>
  <c r="BC109" i="1" s="1"/>
  <c r="BL372" i="1"/>
  <c r="BC372" i="1" s="1"/>
  <c r="BL391" i="1"/>
  <c r="BC391" i="1" s="1"/>
  <c r="BL804" i="1"/>
  <c r="BC804" i="1" s="1"/>
  <c r="BL741" i="1"/>
  <c r="BC741" i="1" s="1"/>
  <c r="BL567" i="1"/>
  <c r="BC567" i="1" s="1"/>
  <c r="BL420" i="1"/>
  <c r="BC420" i="1" s="1"/>
  <c r="BL327" i="1"/>
  <c r="BC327" i="1" s="1"/>
  <c r="BL1037" i="1"/>
  <c r="BC1037" i="1" s="1"/>
  <c r="BL859" i="1"/>
  <c r="BC859" i="1" s="1"/>
  <c r="BL899" i="1"/>
  <c r="BC899" i="1" s="1"/>
  <c r="BL653" i="1"/>
  <c r="BC653" i="1" s="1"/>
  <c r="BL438" i="1"/>
  <c r="BC438" i="1" s="1"/>
  <c r="BL297" i="1"/>
  <c r="BC297" i="1" s="1"/>
  <c r="BL68" i="1"/>
  <c r="BC68" i="1" s="1"/>
  <c r="BL803" i="1"/>
  <c r="BC803" i="1" s="1"/>
  <c r="BL274" i="1"/>
  <c r="BC274" i="1" s="1"/>
  <c r="BL637" i="1"/>
  <c r="BC637" i="1" s="1"/>
  <c r="BL531" i="1"/>
  <c r="BC531" i="1" s="1"/>
  <c r="BL1019" i="1"/>
  <c r="BC1019" i="1" s="1"/>
  <c r="BL473" i="1"/>
  <c r="BC473" i="1" s="1"/>
  <c r="BL917" i="1"/>
  <c r="BC917" i="1" s="1"/>
  <c r="BQ665" i="1"/>
  <c r="BL591" i="1"/>
  <c r="BC591" i="1" s="1"/>
  <c r="BL547" i="1"/>
  <c r="BC547" i="1" s="1"/>
  <c r="BL592" i="1"/>
  <c r="BC592" i="1" s="1"/>
  <c r="BL973" i="1"/>
  <c r="BC973" i="1" s="1"/>
  <c r="BL814" i="1"/>
  <c r="BC814" i="1" s="1"/>
  <c r="BL747" i="1"/>
  <c r="BC747" i="1" s="1"/>
  <c r="BL407" i="1"/>
  <c r="BC407" i="1" s="1"/>
  <c r="BL1035" i="1"/>
  <c r="BC1035" i="1" s="1"/>
  <c r="BL607" i="1"/>
  <c r="BC607" i="1" s="1"/>
  <c r="BL1059" i="1"/>
  <c r="BC1059" i="1" s="1"/>
  <c r="AW573" i="1"/>
  <c r="BQ573" i="1" s="1"/>
  <c r="AX573" i="1"/>
  <c r="BR573" i="1" s="1"/>
  <c r="AS573" i="1"/>
  <c r="AV573" i="1"/>
  <c r="BP573" i="1" s="1"/>
  <c r="AY573" i="1"/>
  <c r="BS573" i="1" s="1"/>
  <c r="AU573" i="1"/>
  <c r="BO573" i="1" s="1"/>
  <c r="AZ573" i="1"/>
  <c r="BT573" i="1" s="1"/>
  <c r="AT573" i="1"/>
  <c r="BN573" i="1" s="1"/>
  <c r="AS1071" i="1"/>
  <c r="BM1071" i="1" s="1"/>
  <c r="AT1071" i="1"/>
  <c r="BN1071" i="1" s="1"/>
  <c r="AW1071" i="1"/>
  <c r="BQ1071" i="1" s="1"/>
  <c r="AV1071" i="1"/>
  <c r="BP1071" i="1" s="1"/>
  <c r="AY1071" i="1"/>
  <c r="BS1071" i="1" s="1"/>
  <c r="AX1071" i="1"/>
  <c r="BR1071" i="1" s="1"/>
  <c r="AZ1071" i="1"/>
  <c r="BT1071" i="1" s="1"/>
  <c r="AU1071" i="1"/>
  <c r="BO1071" i="1" s="1"/>
  <c r="AV1046" i="1"/>
  <c r="BP1046" i="1" s="1"/>
  <c r="AW1046" i="1"/>
  <c r="BQ1046" i="1" s="1"/>
  <c r="AZ1046" i="1"/>
  <c r="BT1046" i="1" s="1"/>
  <c r="AT1046" i="1"/>
  <c r="BN1046" i="1" s="1"/>
  <c r="AY1046" i="1"/>
  <c r="BS1046" i="1" s="1"/>
  <c r="AU1046" i="1"/>
  <c r="BO1046" i="1" s="1"/>
  <c r="AX1046" i="1"/>
  <c r="BR1046" i="1" s="1"/>
  <c r="AS1046" i="1"/>
  <c r="AT756" i="1"/>
  <c r="BN756" i="1" s="1"/>
  <c r="AU756" i="1"/>
  <c r="BO756" i="1" s="1"/>
  <c r="AX756" i="1"/>
  <c r="BR756" i="1" s="1"/>
  <c r="AZ756" i="1"/>
  <c r="BT756" i="1" s="1"/>
  <c r="AS756" i="1"/>
  <c r="AW756" i="1"/>
  <c r="BQ756" i="1" s="1"/>
  <c r="AY756" i="1"/>
  <c r="BS756" i="1" s="1"/>
  <c r="AV756" i="1"/>
  <c r="BP756" i="1" s="1"/>
  <c r="AZ158" i="1"/>
  <c r="BT158" i="1" s="1"/>
  <c r="AS158" i="1"/>
  <c r="AT158" i="1"/>
  <c r="BN158" i="1" s="1"/>
  <c r="AV158" i="1"/>
  <c r="BP158" i="1" s="1"/>
  <c r="AU158" i="1"/>
  <c r="BO158" i="1" s="1"/>
  <c r="AX158" i="1"/>
  <c r="BR158" i="1" s="1"/>
  <c r="AY158" i="1"/>
  <c r="BS158" i="1" s="1"/>
  <c r="AW158" i="1"/>
  <c r="BQ158" i="1" s="1"/>
  <c r="AV1076" i="1"/>
  <c r="BP1076" i="1" s="1"/>
  <c r="AW1076" i="1"/>
  <c r="BQ1076" i="1" s="1"/>
  <c r="AZ1076" i="1"/>
  <c r="BT1076" i="1" s="1"/>
  <c r="AU1076" i="1"/>
  <c r="BO1076" i="1" s="1"/>
  <c r="AX1076" i="1"/>
  <c r="BR1076" i="1" s="1"/>
  <c r="AY1076" i="1"/>
  <c r="BS1076" i="1" s="1"/>
  <c r="AS1076" i="1"/>
  <c r="AT1076" i="1"/>
  <c r="BN1076" i="1" s="1"/>
  <c r="AX1000" i="1"/>
  <c r="BR1000" i="1" s="1"/>
  <c r="AY1000" i="1"/>
  <c r="BS1000" i="1" s="1"/>
  <c r="AV1048" i="1"/>
  <c r="BP1048" i="1" s="1"/>
  <c r="AZ1048" i="1"/>
  <c r="BT1048" i="1" s="1"/>
  <c r="AY651" i="1"/>
  <c r="BS651" i="1" s="1"/>
  <c r="AZ651" i="1"/>
  <c r="BT651" i="1" s="1"/>
  <c r="AU651" i="1"/>
  <c r="BO651" i="1" s="1"/>
  <c r="AT651" i="1"/>
  <c r="BN651" i="1" s="1"/>
  <c r="AW651" i="1"/>
  <c r="BQ651" i="1" s="1"/>
  <c r="AX651" i="1"/>
  <c r="BR651" i="1" s="1"/>
  <c r="AS651" i="1"/>
  <c r="AV651" i="1"/>
  <c r="BP651" i="1" s="1"/>
  <c r="AS1031" i="1"/>
  <c r="AT1031" i="1"/>
  <c r="BN1031" i="1" s="1"/>
  <c r="AW1031" i="1"/>
  <c r="BQ1031" i="1" s="1"/>
  <c r="AZ1031" i="1"/>
  <c r="BT1031" i="1" s="1"/>
  <c r="AU1031" i="1"/>
  <c r="BO1031" i="1" s="1"/>
  <c r="AV1031" i="1"/>
  <c r="BP1031" i="1" s="1"/>
  <c r="AX1031" i="1"/>
  <c r="BR1031" i="1" s="1"/>
  <c r="AY1031" i="1"/>
  <c r="BS1031" i="1" s="1"/>
  <c r="AT889" i="1"/>
  <c r="BN889" i="1" s="1"/>
  <c r="AU889" i="1"/>
  <c r="BO889" i="1" s="1"/>
  <c r="AX889" i="1"/>
  <c r="BR889" i="1" s="1"/>
  <c r="AW889" i="1"/>
  <c r="BQ889" i="1" s="1"/>
  <c r="AY889" i="1"/>
  <c r="BS889" i="1" s="1"/>
  <c r="AS889" i="1"/>
  <c r="AV889" i="1"/>
  <c r="BP889" i="1" s="1"/>
  <c r="AZ889" i="1"/>
  <c r="BT889" i="1" s="1"/>
  <c r="AX899" i="1"/>
  <c r="BR899" i="1" s="1"/>
  <c r="AY899" i="1"/>
  <c r="BS899" i="1" s="1"/>
  <c r="AT899" i="1"/>
  <c r="BN899" i="1" s="1"/>
  <c r="AS899" i="1"/>
  <c r="AW899" i="1"/>
  <c r="BQ899" i="1" s="1"/>
  <c r="AU899" i="1"/>
  <c r="BO899" i="1" s="1"/>
  <c r="AV899" i="1"/>
  <c r="BP899" i="1" s="1"/>
  <c r="AZ899" i="1"/>
  <c r="BT899" i="1" s="1"/>
  <c r="AU673" i="1"/>
  <c r="BO673" i="1" s="1"/>
  <c r="AV673" i="1"/>
  <c r="BP673" i="1" s="1"/>
  <c r="AY673" i="1"/>
  <c r="BS673" i="1" s="1"/>
  <c r="AS673" i="1"/>
  <c r="AX673" i="1"/>
  <c r="BR673" i="1" s="1"/>
  <c r="AW673" i="1"/>
  <c r="BQ673" i="1" s="1"/>
  <c r="AZ673" i="1"/>
  <c r="BT673" i="1" s="1"/>
  <c r="AT673" i="1"/>
  <c r="BN673" i="1" s="1"/>
  <c r="AT400" i="1"/>
  <c r="BN400" i="1" s="1"/>
  <c r="AX400" i="1"/>
  <c r="BR400" i="1" s="1"/>
  <c r="AY400" i="1"/>
  <c r="BS400" i="1" s="1"/>
  <c r="AZ400" i="1"/>
  <c r="BT400" i="1" s="1"/>
  <c r="AS400" i="1"/>
  <c r="AU400" i="1"/>
  <c r="BO400" i="1" s="1"/>
  <c r="AV400" i="1"/>
  <c r="BP400" i="1" s="1"/>
  <c r="AW400" i="1"/>
  <c r="BQ400" i="1" s="1"/>
  <c r="AX1028" i="1"/>
  <c r="BR1028" i="1" s="1"/>
  <c r="AY1028" i="1"/>
  <c r="BS1028" i="1" s="1"/>
  <c r="AT1028" i="1"/>
  <c r="BN1028" i="1" s="1"/>
  <c r="AU1028" i="1"/>
  <c r="BO1028" i="1" s="1"/>
  <c r="AS1028" i="1"/>
  <c r="AV1028" i="1"/>
  <c r="BP1028" i="1" s="1"/>
  <c r="AW1028" i="1"/>
  <c r="BQ1028" i="1" s="1"/>
  <c r="AZ1028" i="1"/>
  <c r="BT1028" i="1" s="1"/>
  <c r="AY131" i="1"/>
  <c r="BS131" i="1" s="1"/>
  <c r="AX131" i="1"/>
  <c r="BR131" i="1" s="1"/>
  <c r="AZ131" i="1"/>
  <c r="BT131" i="1" s="1"/>
  <c r="AT131" i="1"/>
  <c r="BN131" i="1" s="1"/>
  <c r="AU131" i="1"/>
  <c r="BO131" i="1" s="1"/>
  <c r="AV131" i="1"/>
  <c r="BP131" i="1" s="1"/>
  <c r="AS131" i="1"/>
  <c r="AW131" i="1"/>
  <c r="BQ131" i="1" s="1"/>
  <c r="AT407" i="1"/>
  <c r="BN407" i="1" s="1"/>
  <c r="AU407" i="1"/>
  <c r="BO407" i="1" s="1"/>
  <c r="AV407" i="1"/>
  <c r="BP407" i="1" s="1"/>
  <c r="AX407" i="1"/>
  <c r="BR407" i="1" s="1"/>
  <c r="AY407" i="1"/>
  <c r="BS407" i="1" s="1"/>
  <c r="AZ407" i="1"/>
  <c r="BT407" i="1" s="1"/>
  <c r="AS407" i="1"/>
  <c r="AW407" i="1"/>
  <c r="BQ407" i="1" s="1"/>
  <c r="AY886" i="1"/>
  <c r="BS886" i="1" s="1"/>
  <c r="AZ886" i="1"/>
  <c r="BT886" i="1" s="1"/>
  <c r="AU886" i="1"/>
  <c r="BO886" i="1" s="1"/>
  <c r="AT886" i="1"/>
  <c r="BN886" i="1" s="1"/>
  <c r="AS886" i="1"/>
  <c r="AV886" i="1"/>
  <c r="BP886" i="1" s="1"/>
  <c r="AW886" i="1"/>
  <c r="BQ886" i="1" s="1"/>
  <c r="AX886" i="1"/>
  <c r="BR886" i="1" s="1"/>
  <c r="AT337" i="1"/>
  <c r="BN337" i="1" s="1"/>
  <c r="AU337" i="1"/>
  <c r="BO337" i="1" s="1"/>
  <c r="AX337" i="1"/>
  <c r="BR337" i="1" s="1"/>
  <c r="AV337" i="1"/>
  <c r="BP337" i="1" s="1"/>
  <c r="AW337" i="1"/>
  <c r="BQ337" i="1" s="1"/>
  <c r="AY337" i="1"/>
  <c r="BS337" i="1" s="1"/>
  <c r="AZ337" i="1"/>
  <c r="BT337" i="1" s="1"/>
  <c r="AS337" i="1"/>
  <c r="AX411" i="1"/>
  <c r="BR411" i="1" s="1"/>
  <c r="AY411" i="1"/>
  <c r="BS411" i="1" s="1"/>
  <c r="AZ411" i="1"/>
  <c r="BT411" i="1" s="1"/>
  <c r="AT411" i="1"/>
  <c r="BN411" i="1" s="1"/>
  <c r="AV411" i="1"/>
  <c r="BP411" i="1" s="1"/>
  <c r="AW411" i="1"/>
  <c r="BQ411" i="1" s="1"/>
  <c r="AS411" i="1"/>
  <c r="AU411" i="1"/>
  <c r="BO411" i="1" s="1"/>
  <c r="BL556" i="1"/>
  <c r="BC556" i="1" s="1"/>
  <c r="BL434" i="1"/>
  <c r="BC434" i="1" s="1"/>
  <c r="BL1040" i="1"/>
  <c r="BC1040" i="1" s="1"/>
  <c r="BL989" i="1"/>
  <c r="BC989" i="1" s="1"/>
  <c r="BL617" i="1"/>
  <c r="BC617" i="1" s="1"/>
  <c r="BL1051" i="1"/>
  <c r="BC1051" i="1" s="1"/>
  <c r="BL126" i="1"/>
  <c r="BC126" i="1" s="1"/>
  <c r="BL95" i="1"/>
  <c r="BC95" i="1" s="1"/>
  <c r="BL1064" i="1"/>
  <c r="BC1064" i="1" s="1"/>
  <c r="BL832" i="1"/>
  <c r="BC832" i="1" s="1"/>
  <c r="BL616" i="1"/>
  <c r="BC616" i="1" s="1"/>
  <c r="BL789" i="1"/>
  <c r="BC789" i="1" s="1"/>
  <c r="BL669" i="1"/>
  <c r="BC669" i="1" s="1"/>
  <c r="BL173" i="1"/>
  <c r="BC173" i="1" s="1"/>
  <c r="BL688" i="1"/>
  <c r="BC688" i="1" s="1"/>
  <c r="BL600" i="1"/>
  <c r="BC600" i="1" s="1"/>
  <c r="BL661" i="1"/>
  <c r="BC661" i="1" s="1"/>
  <c r="BL524" i="1"/>
  <c r="BC524" i="1" s="1"/>
  <c r="BL842" i="1"/>
  <c r="BC842" i="1" s="1"/>
  <c r="BL584" i="1"/>
  <c r="BC584" i="1" s="1"/>
  <c r="BL61" i="1"/>
  <c r="BC61" i="1" s="1"/>
  <c r="BL877" i="1"/>
  <c r="BC877" i="1" s="1"/>
  <c r="BL196" i="1"/>
  <c r="BC196" i="1" s="1"/>
  <c r="BL1026" i="1"/>
  <c r="BC1026" i="1" s="1"/>
  <c r="BL872" i="1"/>
  <c r="BC872" i="1" s="1"/>
  <c r="BL544" i="1"/>
  <c r="BC544" i="1" s="1"/>
  <c r="BL16" i="1"/>
  <c r="BC16" i="1" s="1"/>
  <c r="BL798" i="1"/>
  <c r="BC798" i="1" s="1"/>
  <c r="BL471" i="1"/>
  <c r="BC471" i="1" s="1"/>
  <c r="BL671" i="1"/>
  <c r="BC671" i="1" s="1"/>
  <c r="BL368" i="1"/>
  <c r="BC368" i="1" s="1"/>
  <c r="BL51" i="1"/>
  <c r="BC51" i="1" s="1"/>
  <c r="BL850" i="1"/>
  <c r="BC850" i="1" s="1"/>
  <c r="BL182" i="1"/>
  <c r="BC182" i="1" s="1"/>
  <c r="BL819" i="1"/>
  <c r="BC819" i="1" s="1"/>
  <c r="BL67" i="1"/>
  <c r="BC67" i="1" s="1"/>
  <c r="BL487" i="1"/>
  <c r="BC487" i="1" s="1"/>
  <c r="BL455" i="1"/>
  <c r="BC455" i="1" s="1"/>
  <c r="BL177" i="1"/>
  <c r="BC177" i="1" s="1"/>
  <c r="BL135" i="1"/>
  <c r="BC135" i="1" s="1"/>
  <c r="BL497" i="1"/>
  <c r="BC497" i="1" s="1"/>
  <c r="BL810" i="1"/>
  <c r="BC810" i="1" s="1"/>
  <c r="BL379" i="1"/>
  <c r="BC379" i="1" s="1"/>
  <c r="BL914" i="1"/>
  <c r="BC914" i="1" s="1"/>
  <c r="BL954" i="1"/>
  <c r="BC954" i="1" s="1"/>
  <c r="BL730" i="1"/>
  <c r="BC730" i="1" s="1"/>
  <c r="BL399" i="1"/>
  <c r="BC399" i="1" s="1"/>
  <c r="BL813" i="1"/>
  <c r="BC813" i="1" s="1"/>
  <c r="BL657" i="1"/>
  <c r="BC657" i="1" s="1"/>
  <c r="BL830" i="1"/>
  <c r="BC830" i="1" s="1"/>
  <c r="BL638" i="1"/>
  <c r="BC638" i="1" s="1"/>
  <c r="BL302" i="1"/>
  <c r="BC302" i="1" s="1"/>
  <c r="BL281" i="1"/>
  <c r="BC281" i="1" s="1"/>
  <c r="BL413" i="1"/>
  <c r="BC413" i="1" s="1"/>
  <c r="BL1020" i="1"/>
  <c r="BC1020" i="1" s="1"/>
  <c r="BL1012" i="1"/>
  <c r="BC1012" i="1" s="1"/>
  <c r="BL1004" i="1"/>
  <c r="BC1004" i="1" s="1"/>
  <c r="BL991" i="1"/>
  <c r="BC991" i="1" s="1"/>
  <c r="BL56" i="1"/>
  <c r="BC56" i="1" s="1"/>
  <c r="BL1028" i="1"/>
  <c r="BC1028" i="1" s="1"/>
  <c r="BL963" i="1"/>
  <c r="BC963" i="1" s="1"/>
  <c r="BL542" i="1"/>
  <c r="BC542" i="1" s="1"/>
  <c r="BL78" i="1"/>
  <c r="BC78" i="1" s="1"/>
  <c r="BL740" i="1"/>
  <c r="BC740" i="1" s="1"/>
  <c r="BL271" i="1"/>
  <c r="BC271" i="1" s="1"/>
  <c r="BL371" i="1"/>
  <c r="BC371" i="1" s="1"/>
  <c r="BL453" i="1"/>
  <c r="BC453" i="1" s="1"/>
  <c r="BL477" i="1"/>
  <c r="BC477" i="1" s="1"/>
  <c r="BL561" i="1"/>
  <c r="BC561" i="1" s="1"/>
  <c r="BL505" i="1"/>
  <c r="BC505" i="1" s="1"/>
  <c r="BL386" i="1"/>
  <c r="BC386" i="1" s="1"/>
  <c r="BL120" i="1"/>
  <c r="BC120" i="1" s="1"/>
  <c r="BL1017" i="1"/>
  <c r="BC1017" i="1" s="1"/>
  <c r="BL499" i="1"/>
  <c r="BC499" i="1" s="1"/>
  <c r="BL278" i="1"/>
  <c r="BC278" i="1" s="1"/>
  <c r="BL439" i="1"/>
  <c r="BC439" i="1" s="1"/>
  <c r="BL128" i="1"/>
  <c r="BC128" i="1" s="1"/>
  <c r="BL1094" i="1"/>
  <c r="BC1094" i="1" s="1"/>
  <c r="BL565" i="1"/>
  <c r="BC565" i="1" s="1"/>
  <c r="BL102" i="1"/>
  <c r="BC102" i="1" s="1"/>
  <c r="BL871" i="1"/>
  <c r="BC871" i="1" s="1"/>
  <c r="BL1022" i="1"/>
  <c r="BC1022" i="1" s="1"/>
  <c r="BL164" i="1"/>
  <c r="BC164" i="1" s="1"/>
  <c r="BL797" i="1"/>
  <c r="BC797" i="1" s="1"/>
  <c r="BL342" i="1"/>
  <c r="BC342" i="1" s="1"/>
  <c r="BL209" i="1"/>
  <c r="BC209" i="1" s="1"/>
  <c r="BL77" i="1"/>
  <c r="BC77" i="1" s="1"/>
  <c r="BL1049" i="1"/>
  <c r="BC1049" i="1" s="1"/>
  <c r="BL1071" i="1"/>
  <c r="BC1071" i="1" s="1"/>
  <c r="BL593" i="1"/>
  <c r="BC593" i="1" s="1"/>
  <c r="BL142" i="1"/>
  <c r="BC142" i="1" s="1"/>
  <c r="BL347" i="1"/>
  <c r="BC347" i="1" s="1"/>
  <c r="BL507" i="1"/>
  <c r="BC507" i="1" s="1"/>
  <c r="BL301" i="1"/>
  <c r="BC301" i="1" s="1"/>
  <c r="BL573" i="1"/>
  <c r="BC573" i="1" s="1"/>
  <c r="BL1029" i="1"/>
  <c r="BC1029" i="1" s="1"/>
  <c r="BL201" i="1"/>
  <c r="BC201" i="1" s="1"/>
  <c r="BL787" i="1"/>
  <c r="BC787" i="1" s="1"/>
  <c r="BL1006" i="1"/>
  <c r="BC1006" i="1" s="1"/>
  <c r="BL1052" i="1"/>
  <c r="BC1052" i="1" s="1"/>
  <c r="BL822" i="1"/>
  <c r="BC822" i="1" s="1"/>
  <c r="BL665" i="1"/>
  <c r="BC665" i="1" s="1"/>
  <c r="BL527" i="1"/>
  <c r="BC527" i="1" s="1"/>
  <c r="BL183" i="1"/>
  <c r="BC183" i="1" s="1"/>
  <c r="BL496" i="1"/>
  <c r="BC496" i="1" s="1"/>
  <c r="BL20" i="1"/>
  <c r="BC20" i="1" s="1"/>
  <c r="BL55" i="1"/>
  <c r="BC55" i="1" s="1"/>
  <c r="BL1039" i="1"/>
  <c r="BC1039" i="1" s="1"/>
  <c r="BL292" i="1"/>
  <c r="BC292" i="1" s="1"/>
  <c r="BL298" i="1"/>
  <c r="BC298" i="1" s="1"/>
  <c r="BL123" i="1"/>
  <c r="BC123" i="1" s="1"/>
  <c r="BL1078" i="1"/>
  <c r="BC1078" i="1" s="1"/>
  <c r="BL801" i="1"/>
  <c r="BC801" i="1" s="1"/>
  <c r="BL304" i="1"/>
  <c r="BC304" i="1" s="1"/>
  <c r="BL83" i="1"/>
  <c r="BC83" i="1" s="1"/>
  <c r="BL323" i="1"/>
  <c r="BC323" i="1" s="1"/>
  <c r="BL452" i="1"/>
  <c r="BC452" i="1" s="1"/>
  <c r="BL976" i="1"/>
  <c r="BC976" i="1" s="1"/>
  <c r="BL749" i="1"/>
  <c r="BC749" i="1" s="1"/>
  <c r="BL469" i="1"/>
  <c r="BC469" i="1" s="1"/>
  <c r="BL844" i="1"/>
  <c r="BC844" i="1" s="1"/>
  <c r="BL708" i="1"/>
  <c r="BC708" i="1" s="1"/>
  <c r="BL642" i="1"/>
  <c r="BC642" i="1" s="1"/>
  <c r="BL713" i="1"/>
  <c r="BC713" i="1" s="1"/>
  <c r="BL656" i="1"/>
  <c r="BC656" i="1" s="1"/>
  <c r="BL417" i="1"/>
  <c r="BC417" i="1" s="1"/>
  <c r="BL425" i="1"/>
  <c r="BC425" i="1" s="1"/>
  <c r="BL929" i="1"/>
  <c r="BC929" i="1" s="1"/>
  <c r="BL598" i="1"/>
  <c r="BC598" i="1" s="1"/>
  <c r="BL1088" i="1"/>
  <c r="BC1088" i="1" s="1"/>
  <c r="BL820" i="1"/>
  <c r="BC820" i="1" s="1"/>
  <c r="BL723" i="1"/>
  <c r="BC723" i="1" s="1"/>
  <c r="BL599" i="1"/>
  <c r="BC599" i="1" s="1"/>
  <c r="BL415" i="1"/>
  <c r="BC415" i="1" s="1"/>
  <c r="BL538" i="1"/>
  <c r="BC538" i="1" s="1"/>
  <c r="BL80" i="1"/>
  <c r="BC80" i="1" s="1"/>
  <c r="BL129" i="1"/>
  <c r="BC129" i="1" s="1"/>
  <c r="BL690" i="1"/>
  <c r="BC690" i="1" s="1"/>
  <c r="BL562" i="1"/>
  <c r="BC562" i="1" s="1"/>
  <c r="BL74" i="1"/>
  <c r="BC74" i="1" s="1"/>
  <c r="BL409" i="1"/>
  <c r="BC409" i="1" s="1"/>
  <c r="BL534" i="1"/>
  <c r="BC534" i="1" s="1"/>
  <c r="BL791" i="1"/>
  <c r="BC791" i="1" s="1"/>
  <c r="BL346" i="1"/>
  <c r="BC346" i="1" s="1"/>
  <c r="BL974" i="1"/>
  <c r="BC974" i="1" s="1"/>
  <c r="BL369" i="1"/>
  <c r="BC369" i="1" s="1"/>
  <c r="BL169" i="1"/>
  <c r="BC169" i="1" s="1"/>
  <c r="BL727" i="1"/>
  <c r="BC727" i="1" s="1"/>
  <c r="BL603" i="1"/>
  <c r="BC603" i="1" s="1"/>
  <c r="BL935" i="1"/>
  <c r="BC935" i="1" s="1"/>
  <c r="BL799" i="1"/>
  <c r="BC799" i="1" s="1"/>
  <c r="BL756" i="1"/>
  <c r="BC756" i="1" s="1"/>
  <c r="BL1086" i="1"/>
  <c r="BC1086" i="1" s="1"/>
  <c r="BM95" i="1"/>
  <c r="BL1042" i="1"/>
  <c r="BC1042" i="1" s="1"/>
  <c r="BL934" i="1"/>
  <c r="BC934" i="1" s="1"/>
  <c r="BL746" i="1"/>
  <c r="BC746" i="1" s="1"/>
  <c r="BL687" i="1"/>
  <c r="BC687" i="1" s="1"/>
  <c r="BL675" i="1"/>
  <c r="BC675" i="1" s="1"/>
  <c r="BL1074" i="1"/>
  <c r="BC1074" i="1" s="1"/>
  <c r="BL828" i="1"/>
  <c r="BC828" i="1" s="1"/>
  <c r="BL1093" i="1"/>
  <c r="BC1093" i="1" s="1"/>
  <c r="BL785" i="1"/>
  <c r="BC785" i="1" s="1"/>
  <c r="BL752" i="1"/>
  <c r="BC752" i="1" s="1"/>
  <c r="BL790" i="1"/>
  <c r="BC790" i="1" s="1"/>
  <c r="BL644" i="1"/>
  <c r="BC644" i="1" s="1"/>
  <c r="BL818" i="1"/>
  <c r="BC818" i="1" s="1"/>
  <c r="BL744" i="1"/>
  <c r="BC744" i="1" s="1"/>
  <c r="BL490" i="1"/>
  <c r="BC490" i="1" s="1"/>
  <c r="BL362" i="1"/>
  <c r="BC362" i="1" s="1"/>
  <c r="BL751" i="1"/>
  <c r="BC751" i="1" s="1"/>
  <c r="BL472" i="1"/>
  <c r="BC472" i="1" s="1"/>
  <c r="BL397" i="1"/>
  <c r="BC397" i="1" s="1"/>
  <c r="BL330" i="1"/>
  <c r="BC330" i="1" s="1"/>
  <c r="BL712" i="1"/>
  <c r="BC712" i="1" s="1"/>
  <c r="BL107" i="1"/>
  <c r="BC107" i="1" s="1"/>
  <c r="BL85" i="1"/>
  <c r="BC85" i="1" s="1"/>
  <c r="BL999" i="1"/>
  <c r="BC999" i="1" s="1"/>
  <c r="BL480" i="1"/>
  <c r="BC480" i="1" s="1"/>
  <c r="BL316" i="1"/>
  <c r="BC316" i="1" s="1"/>
  <c r="BL1058" i="1"/>
  <c r="BC1058" i="1" s="1"/>
  <c r="BL1018" i="1"/>
  <c r="BC1018" i="1" s="1"/>
  <c r="BL152" i="1"/>
  <c r="BC152" i="1" s="1"/>
  <c r="BL134" i="1"/>
  <c r="BC134" i="1" s="1"/>
  <c r="BL533" i="1"/>
  <c r="BC533" i="1" s="1"/>
  <c r="BL286" i="1"/>
  <c r="BC286" i="1" s="1"/>
  <c r="BL927" i="1"/>
  <c r="BC927" i="1" s="1"/>
  <c r="BL939" i="1"/>
  <c r="BC939" i="1" s="1"/>
  <c r="BL679" i="1"/>
  <c r="BC679" i="1" s="1"/>
  <c r="BL79" i="1"/>
  <c r="BC79" i="1" s="1"/>
  <c r="BL578" i="1"/>
  <c r="BC578" i="1" s="1"/>
  <c r="BL17" i="1"/>
  <c r="BC17" i="1" s="1"/>
  <c r="BL891" i="1"/>
  <c r="BC891" i="1" s="1"/>
  <c r="BL513" i="1"/>
  <c r="BC513" i="1" s="1"/>
  <c r="BL685" i="1"/>
  <c r="BC685" i="1" s="1"/>
  <c r="BL253" i="1"/>
  <c r="BC253" i="1" s="1"/>
  <c r="BL318" i="1"/>
  <c r="BC318" i="1" s="1"/>
  <c r="BL76" i="1"/>
  <c r="BC76" i="1" s="1"/>
  <c r="BL300" i="1"/>
  <c r="BC300" i="1" s="1"/>
  <c r="BL622" i="1"/>
  <c r="BC622" i="1" s="1"/>
  <c r="BL1081" i="1"/>
  <c r="BC1081" i="1" s="1"/>
  <c r="BL517" i="1"/>
  <c r="BC517" i="1" s="1"/>
  <c r="BL356" i="1"/>
  <c r="BC356" i="1" s="1"/>
  <c r="BL312" i="1"/>
  <c r="BC312" i="1" s="1"/>
  <c r="BL748" i="1"/>
  <c r="BC748" i="1" s="1"/>
  <c r="BL449" i="1"/>
  <c r="BC449" i="1" s="1"/>
  <c r="BL545" i="1"/>
  <c r="BC545" i="1" s="1"/>
  <c r="BL833" i="1"/>
  <c r="BC833" i="1" s="1"/>
  <c r="AZ905" i="1"/>
  <c r="BT905" i="1" s="1"/>
  <c r="AS905" i="1"/>
  <c r="AV905" i="1"/>
  <c r="BP905" i="1" s="1"/>
  <c r="AU905" i="1"/>
  <c r="BO905" i="1" s="1"/>
  <c r="AT905" i="1"/>
  <c r="BN905" i="1" s="1"/>
  <c r="AW905" i="1"/>
  <c r="BQ905" i="1" s="1"/>
  <c r="AX905" i="1"/>
  <c r="BR905" i="1" s="1"/>
  <c r="AY905" i="1"/>
  <c r="BS905" i="1" s="1"/>
  <c r="AT975" i="1"/>
  <c r="BN975" i="1" s="1"/>
  <c r="AU975" i="1"/>
  <c r="BO975" i="1" s="1"/>
  <c r="AX975" i="1"/>
  <c r="BR975" i="1" s="1"/>
  <c r="AW975" i="1"/>
  <c r="BQ975" i="1" s="1"/>
  <c r="AY975" i="1"/>
  <c r="BS975" i="1" s="1"/>
  <c r="AZ975" i="1"/>
  <c r="BT975" i="1" s="1"/>
  <c r="AV975" i="1"/>
  <c r="BP975" i="1" s="1"/>
  <c r="AS975" i="1"/>
  <c r="AS884" i="1"/>
  <c r="AT884" i="1"/>
  <c r="BN884" i="1" s="1"/>
  <c r="AW884" i="1"/>
  <c r="BQ884" i="1" s="1"/>
  <c r="AY884" i="1"/>
  <c r="BS884" i="1" s="1"/>
  <c r="AZ884" i="1"/>
  <c r="BT884" i="1" s="1"/>
  <c r="AX884" i="1"/>
  <c r="BR884" i="1" s="1"/>
  <c r="AV884" i="1"/>
  <c r="BP884" i="1" s="1"/>
  <c r="AU884" i="1"/>
  <c r="BO884" i="1" s="1"/>
  <c r="AZ937" i="1"/>
  <c r="BT937" i="1" s="1"/>
  <c r="AS937" i="1"/>
  <c r="AV937" i="1"/>
  <c r="BP937" i="1" s="1"/>
  <c r="AW937" i="1"/>
  <c r="BQ937" i="1" s="1"/>
  <c r="AU937" i="1"/>
  <c r="BO937" i="1" s="1"/>
  <c r="AX937" i="1"/>
  <c r="BR937" i="1" s="1"/>
  <c r="AY937" i="1"/>
  <c r="BS937" i="1" s="1"/>
  <c r="AT937" i="1"/>
  <c r="BN937" i="1" s="1"/>
  <c r="AV762" i="1"/>
  <c r="BP762" i="1" s="1"/>
  <c r="AW762" i="1"/>
  <c r="BQ762" i="1" s="1"/>
  <c r="AZ762" i="1"/>
  <c r="BT762" i="1" s="1"/>
  <c r="AU762" i="1"/>
  <c r="BO762" i="1" s="1"/>
  <c r="AX762" i="1"/>
  <c r="BR762" i="1" s="1"/>
  <c r="AS762" i="1"/>
  <c r="AT762" i="1"/>
  <c r="BN762" i="1" s="1"/>
  <c r="AY762" i="1"/>
  <c r="BS762" i="1" s="1"/>
  <c r="AZ663" i="1"/>
  <c r="BT663" i="1" s="1"/>
  <c r="AS663" i="1"/>
  <c r="AV663" i="1"/>
  <c r="BP663" i="1" s="1"/>
  <c r="AT663" i="1"/>
  <c r="BN663" i="1" s="1"/>
  <c r="AX663" i="1"/>
  <c r="BR663" i="1" s="1"/>
  <c r="AU663" i="1"/>
  <c r="BO663" i="1" s="1"/>
  <c r="AW663" i="1"/>
  <c r="BQ663" i="1" s="1"/>
  <c r="AY663" i="1"/>
  <c r="BS663" i="1" s="1"/>
  <c r="AS505" i="1"/>
  <c r="AT505" i="1"/>
  <c r="BN505" i="1" s="1"/>
  <c r="AU505" i="1"/>
  <c r="BO505" i="1" s="1"/>
  <c r="AW505" i="1"/>
  <c r="BQ505" i="1" s="1"/>
  <c r="AX505" i="1"/>
  <c r="BR505" i="1" s="1"/>
  <c r="AY505" i="1"/>
  <c r="BS505" i="1" s="1"/>
  <c r="AV505" i="1"/>
  <c r="BP505" i="1" s="1"/>
  <c r="AZ505" i="1"/>
  <c r="BT505" i="1" s="1"/>
  <c r="AZ305" i="1"/>
  <c r="BT305" i="1" s="1"/>
  <c r="AS317" i="1"/>
  <c r="AT317" i="1"/>
  <c r="BN317" i="1" s="1"/>
  <c r="AW317" i="1"/>
  <c r="BQ317" i="1" s="1"/>
  <c r="AV317" i="1"/>
  <c r="BP317" i="1" s="1"/>
  <c r="AU317" i="1"/>
  <c r="BO317" i="1" s="1"/>
  <c r="AX317" i="1"/>
  <c r="BR317" i="1" s="1"/>
  <c r="AZ317" i="1"/>
  <c r="BT317" i="1" s="1"/>
  <c r="AY317" i="1"/>
  <c r="BS317" i="1" s="1"/>
  <c r="AW1083" i="1"/>
  <c r="BQ1083" i="1" s="1"/>
  <c r="AX1083" i="1"/>
  <c r="BR1083" i="1" s="1"/>
  <c r="AS1083" i="1"/>
  <c r="AT1083" i="1"/>
  <c r="BN1083" i="1" s="1"/>
  <c r="AU1083" i="1"/>
  <c r="BO1083" i="1" s="1"/>
  <c r="AV1083" i="1"/>
  <c r="BP1083" i="1" s="1"/>
  <c r="AY1083" i="1"/>
  <c r="BS1083" i="1" s="1"/>
  <c r="AZ1083" i="1"/>
  <c r="BT1083" i="1" s="1"/>
  <c r="BL933" i="1"/>
  <c r="BC933" i="1" s="1"/>
  <c r="BL364" i="1"/>
  <c r="BC364" i="1" s="1"/>
  <c r="BL883" i="1"/>
  <c r="BC883" i="1" s="1"/>
  <c r="BL111" i="1"/>
  <c r="BC111" i="1" s="1"/>
  <c r="BL1056" i="1"/>
  <c r="BC1056" i="1" s="1"/>
  <c r="BL1066" i="1"/>
  <c r="BC1066" i="1" s="1"/>
  <c r="BL343" i="1"/>
  <c r="BC343" i="1" s="1"/>
  <c r="BL103" i="1"/>
  <c r="BC103" i="1" s="1"/>
  <c r="BL1101" i="1"/>
  <c r="BC1101" i="1" s="1"/>
  <c r="BL70" i="1"/>
  <c r="BC70" i="1" s="1"/>
  <c r="BL762" i="1"/>
  <c r="BC762" i="1" s="1"/>
  <c r="BL546" i="1"/>
  <c r="BC546" i="1" s="1"/>
  <c r="BL875" i="1"/>
  <c r="BC875" i="1" s="1"/>
  <c r="BL475" i="1"/>
  <c r="BC475" i="1" s="1"/>
  <c r="BL919" i="1"/>
  <c r="BC919" i="1" s="1"/>
  <c r="BL504" i="1"/>
  <c r="BC504" i="1" s="1"/>
  <c r="BL889" i="1"/>
  <c r="BC889" i="1" s="1"/>
  <c r="BL137" i="1"/>
  <c r="BC137" i="1" s="1"/>
  <c r="BL912" i="1"/>
  <c r="BC912" i="1" s="1"/>
  <c r="BL440" i="1"/>
  <c r="BC440" i="1" s="1"/>
  <c r="BL781" i="1"/>
  <c r="BC781" i="1" s="1"/>
  <c r="BL100" i="1"/>
  <c r="BC100" i="1" s="1"/>
  <c r="BL1032" i="1"/>
  <c r="BC1032" i="1" s="1"/>
  <c r="BL988" i="1"/>
  <c r="BC988" i="1" s="1"/>
  <c r="BL636" i="1"/>
  <c r="BC636" i="1" s="1"/>
  <c r="BL672" i="1"/>
  <c r="BC672" i="1" s="1"/>
  <c r="BL893" i="1"/>
  <c r="BC893" i="1" s="1"/>
  <c r="BL716" i="1"/>
  <c r="BC716" i="1" s="1"/>
  <c r="BL1082" i="1"/>
  <c r="BC1082" i="1" s="1"/>
  <c r="BL400" i="1"/>
  <c r="BC400" i="1" s="1"/>
  <c r="BL968" i="1"/>
  <c r="BC968" i="1" s="1"/>
  <c r="BL461" i="1"/>
  <c r="BC461" i="1" s="1"/>
  <c r="BL285" i="1"/>
  <c r="BC285" i="1" s="1"/>
  <c r="BL884" i="1"/>
  <c r="BC884" i="1" s="1"/>
  <c r="BL172" i="1"/>
  <c r="BC172" i="1" s="1"/>
  <c r="BL649" i="1"/>
  <c r="BC649" i="1" s="1"/>
  <c r="BL962" i="1"/>
  <c r="BC962" i="1" s="1"/>
  <c r="BL401" i="1"/>
  <c r="BC401" i="1" s="1"/>
  <c r="BL728" i="1"/>
  <c r="BC728" i="1" s="1"/>
  <c r="BL981" i="1"/>
  <c r="BC981" i="1" s="1"/>
  <c r="BL335" i="1"/>
  <c r="BC335" i="1" s="1"/>
  <c r="BL163" i="1"/>
  <c r="BC163" i="1" s="1"/>
  <c r="BL153" i="1"/>
  <c r="BC153" i="1" s="1"/>
  <c r="BL823" i="1"/>
  <c r="BC823" i="1" s="1"/>
  <c r="BL174" i="1"/>
  <c r="BC174" i="1" s="1"/>
  <c r="BL731" i="1"/>
  <c r="BC731" i="1" s="1"/>
  <c r="BL59" i="1"/>
  <c r="BC59" i="1" s="1"/>
  <c r="BL479" i="1"/>
  <c r="BC479" i="1" s="1"/>
  <c r="BL854" i="1"/>
  <c r="BC854" i="1" s="1"/>
  <c r="BL618" i="1"/>
  <c r="BC618" i="1" s="1"/>
  <c r="BL847" i="1"/>
  <c r="BC847" i="1" s="1"/>
  <c r="BL167" i="1"/>
  <c r="BC167" i="1" s="1"/>
  <c r="BL383" i="1"/>
  <c r="BC383" i="1" s="1"/>
  <c r="BL921" i="1"/>
  <c r="BC921" i="1" s="1"/>
  <c r="BL928" i="1"/>
  <c r="BC928" i="1" s="1"/>
  <c r="BL955" i="1"/>
  <c r="BC955" i="1" s="1"/>
  <c r="BL739" i="1"/>
  <c r="BC739" i="1" s="1"/>
  <c r="BL892" i="1"/>
  <c r="BC892" i="1" s="1"/>
  <c r="BL853" i="1"/>
  <c r="BC853" i="1" s="1"/>
  <c r="BL930" i="1"/>
  <c r="BC930" i="1" s="1"/>
  <c r="BL754" i="1"/>
  <c r="BC754" i="1" s="1"/>
  <c r="BL575" i="1"/>
  <c r="BC575" i="1" s="1"/>
  <c r="BL382" i="1"/>
  <c r="BC382" i="1" s="1"/>
  <c r="BL185" i="1"/>
  <c r="BC185" i="1" s="1"/>
  <c r="BL1065" i="1"/>
  <c r="BC1065" i="1" s="1"/>
  <c r="BL874" i="1"/>
  <c r="BC874" i="1" s="1"/>
  <c r="BL825" i="1"/>
  <c r="BC825" i="1" s="1"/>
  <c r="BL284" i="1"/>
  <c r="BC284" i="1" s="1"/>
  <c r="BL1014" i="1"/>
  <c r="BC1014" i="1" s="1"/>
  <c r="BL695" i="1"/>
  <c r="BC695" i="1" s="1"/>
  <c r="BL520" i="1"/>
  <c r="BC520" i="1" s="1"/>
  <c r="BL336" i="1"/>
  <c r="BC336" i="1" s="1"/>
  <c r="BL777" i="1"/>
  <c r="BC777" i="1" s="1"/>
  <c r="BL868" i="1"/>
  <c r="BC868" i="1" s="1"/>
  <c r="BL543" i="1"/>
  <c r="BC543" i="1" s="1"/>
  <c r="BL605" i="1"/>
  <c r="BC605" i="1" s="1"/>
  <c r="BL344" i="1"/>
  <c r="BC344" i="1" s="1"/>
  <c r="BL57" i="1"/>
  <c r="BC57" i="1" s="1"/>
  <c r="BL310" i="1"/>
  <c r="BC310" i="1" s="1"/>
  <c r="BL332" i="1"/>
  <c r="BC332" i="1" s="1"/>
  <c r="BL108" i="1"/>
  <c r="BC108" i="1" s="1"/>
  <c r="BL897" i="1"/>
  <c r="BC897" i="1" s="1"/>
  <c r="BL140" i="1"/>
  <c r="BC140" i="1" s="1"/>
  <c r="BN107" i="1"/>
  <c r="BL325" i="1"/>
  <c r="BC325" i="1" s="1"/>
  <c r="BL621" i="1"/>
  <c r="BC621" i="1" s="1"/>
  <c r="BL540" i="1"/>
  <c r="BC540" i="1" s="1"/>
  <c r="BL860" i="1"/>
  <c r="BC860" i="1" s="1"/>
  <c r="BL99" i="1"/>
  <c r="BC99" i="1" s="1"/>
  <c r="BL1041" i="1"/>
  <c r="BC1041" i="1" s="1"/>
  <c r="BL69" i="1"/>
  <c r="BC69" i="1" s="1"/>
  <c r="BL677" i="1"/>
  <c r="BC677" i="1" s="1"/>
  <c r="BL613" i="1"/>
  <c r="BC613" i="1" s="1"/>
  <c r="BL197" i="1"/>
  <c r="BC197" i="1" s="1"/>
  <c r="BL1083" i="1"/>
  <c r="BC1083" i="1" s="1"/>
  <c r="BL63" i="1"/>
  <c r="BC63" i="1" s="1"/>
  <c r="BL1076" i="1"/>
  <c r="BC1076" i="1" s="1"/>
  <c r="BL1011" i="1"/>
  <c r="BC1011" i="1" s="1"/>
  <c r="BL509" i="1"/>
  <c r="BC509" i="1" s="1"/>
  <c r="AT393" i="1"/>
  <c r="BN393" i="1" s="1"/>
  <c r="AS393" i="1"/>
  <c r="AU393" i="1"/>
  <c r="BO393" i="1" s="1"/>
  <c r="AW393" i="1"/>
  <c r="BQ393" i="1" s="1"/>
  <c r="AV393" i="1"/>
  <c r="BP393" i="1" s="1"/>
  <c r="AX393" i="1"/>
  <c r="BR393" i="1" s="1"/>
  <c r="AZ393" i="1"/>
  <c r="BT393" i="1" s="1"/>
  <c r="AY393" i="1"/>
  <c r="BS393" i="1" s="1"/>
  <c r="AZ863" i="1"/>
  <c r="BT863" i="1" s="1"/>
  <c r="AS863" i="1"/>
  <c r="AV863" i="1"/>
  <c r="BP863" i="1" s="1"/>
  <c r="AT863" i="1"/>
  <c r="BN863" i="1" s="1"/>
  <c r="AX863" i="1"/>
  <c r="BR863" i="1" s="1"/>
  <c r="AU863" i="1"/>
  <c r="BO863" i="1" s="1"/>
  <c r="AW863" i="1"/>
  <c r="BQ863" i="1" s="1"/>
  <c r="AY863" i="1"/>
  <c r="BS863" i="1" s="1"/>
  <c r="AW391" i="1"/>
  <c r="BQ391" i="1" s="1"/>
  <c r="AZ391" i="1"/>
  <c r="BT391" i="1" s="1"/>
  <c r="AS391" i="1"/>
  <c r="AU391" i="1"/>
  <c r="BO391" i="1" s="1"/>
  <c r="AV391" i="1"/>
  <c r="BP391" i="1" s="1"/>
  <c r="AX391" i="1"/>
  <c r="BR391" i="1" s="1"/>
  <c r="AT391" i="1"/>
  <c r="BN391" i="1" s="1"/>
  <c r="AY391" i="1"/>
  <c r="BS391" i="1" s="1"/>
  <c r="AS1063" i="1"/>
  <c r="AT1063" i="1"/>
  <c r="BN1063" i="1" s="1"/>
  <c r="AW1063" i="1"/>
  <c r="BQ1063" i="1" s="1"/>
  <c r="AV1063" i="1"/>
  <c r="BP1063" i="1" s="1"/>
  <c r="AX1063" i="1"/>
  <c r="BR1063" i="1" s="1"/>
  <c r="AZ1063" i="1"/>
  <c r="BT1063" i="1" s="1"/>
  <c r="AY1063" i="1"/>
  <c r="BS1063" i="1" s="1"/>
  <c r="AU1063" i="1"/>
  <c r="BO1063" i="1" s="1"/>
  <c r="AS857" i="1"/>
  <c r="AT857" i="1"/>
  <c r="BN857" i="1" s="1"/>
  <c r="AW857" i="1"/>
  <c r="BQ857" i="1" s="1"/>
  <c r="AZ857" i="1"/>
  <c r="BT857" i="1" s="1"/>
  <c r="AU857" i="1"/>
  <c r="BO857" i="1" s="1"/>
  <c r="AV857" i="1"/>
  <c r="BP857" i="1" s="1"/>
  <c r="AX857" i="1"/>
  <c r="BR857" i="1" s="1"/>
  <c r="AY857" i="1"/>
  <c r="BS857" i="1" s="1"/>
  <c r="AW847" i="1"/>
  <c r="BQ847" i="1" s="1"/>
  <c r="AX847" i="1"/>
  <c r="BR847" i="1" s="1"/>
  <c r="AS847" i="1"/>
  <c r="AY847" i="1"/>
  <c r="BS847" i="1" s="1"/>
  <c r="AZ847" i="1"/>
  <c r="BT847" i="1" s="1"/>
  <c r="AT847" i="1"/>
  <c r="BN847" i="1" s="1"/>
  <c r="AV847" i="1"/>
  <c r="BP847" i="1" s="1"/>
  <c r="AU847" i="1"/>
  <c r="BO847" i="1" s="1"/>
  <c r="AX1082" i="1"/>
  <c r="BR1082" i="1" s="1"/>
  <c r="AY1082" i="1"/>
  <c r="BS1082" i="1" s="1"/>
  <c r="AT1082" i="1"/>
  <c r="BN1082" i="1" s="1"/>
  <c r="AS1082" i="1"/>
  <c r="AW1082" i="1"/>
  <c r="BQ1082" i="1" s="1"/>
  <c r="AU1082" i="1"/>
  <c r="BO1082" i="1" s="1"/>
  <c r="AV1082" i="1"/>
  <c r="BP1082" i="1" s="1"/>
  <c r="AZ1082" i="1"/>
  <c r="BT1082" i="1" s="1"/>
  <c r="AS911" i="1"/>
  <c r="AT911" i="1"/>
  <c r="BN911" i="1" s="1"/>
  <c r="AW911" i="1"/>
  <c r="BQ911" i="1" s="1"/>
  <c r="AX911" i="1"/>
  <c r="BR911" i="1" s="1"/>
  <c r="AY911" i="1"/>
  <c r="BS911" i="1" s="1"/>
  <c r="AU911" i="1"/>
  <c r="BO911" i="1" s="1"/>
  <c r="AV911" i="1"/>
  <c r="BP911" i="1" s="1"/>
  <c r="AZ911" i="1"/>
  <c r="BT911" i="1" s="1"/>
  <c r="AS1025" i="1"/>
  <c r="AT1025" i="1"/>
  <c r="BN1025" i="1" s="1"/>
  <c r="AW1025" i="1"/>
  <c r="BQ1025" i="1" s="1"/>
  <c r="AY1025" i="1"/>
  <c r="BS1025" i="1" s="1"/>
  <c r="AX275" i="1"/>
  <c r="BR275" i="1" s="1"/>
  <c r="AU814" i="1"/>
  <c r="BO814" i="1" s="1"/>
  <c r="AV814" i="1"/>
  <c r="BP814" i="1" s="1"/>
  <c r="AY814" i="1"/>
  <c r="BS814" i="1" s="1"/>
  <c r="AW814" i="1"/>
  <c r="BQ814" i="1" s="1"/>
  <c r="AZ814" i="1"/>
  <c r="BT814" i="1" s="1"/>
  <c r="AS814" i="1"/>
  <c r="AT814" i="1"/>
  <c r="BN814" i="1" s="1"/>
  <c r="AX814" i="1"/>
  <c r="BR814" i="1" s="1"/>
  <c r="AW761" i="1"/>
  <c r="BQ761" i="1" s="1"/>
  <c r="AX761" i="1"/>
  <c r="BR761" i="1" s="1"/>
  <c r="AS761" i="1"/>
  <c r="AU761" i="1"/>
  <c r="BO761" i="1" s="1"/>
  <c r="AT761" i="1"/>
  <c r="BN761" i="1" s="1"/>
  <c r="AV761" i="1"/>
  <c r="BP761" i="1" s="1"/>
  <c r="AY761" i="1"/>
  <c r="BS761" i="1" s="1"/>
  <c r="AZ761" i="1"/>
  <c r="BT761" i="1" s="1"/>
  <c r="AV177" i="1"/>
  <c r="BP177" i="1" s="1"/>
  <c r="AW177" i="1"/>
  <c r="BQ177" i="1" s="1"/>
  <c r="AX177" i="1"/>
  <c r="BR177" i="1" s="1"/>
  <c r="AZ177" i="1"/>
  <c r="BT177" i="1" s="1"/>
  <c r="AS177" i="1"/>
  <c r="AT177" i="1"/>
  <c r="BN177" i="1" s="1"/>
  <c r="AU177" i="1"/>
  <c r="BO177" i="1" s="1"/>
  <c r="AY177" i="1"/>
  <c r="BS177" i="1" s="1"/>
  <c r="AX521" i="1"/>
  <c r="BR521" i="1" s="1"/>
  <c r="AS521" i="1"/>
  <c r="AS1044" i="1"/>
  <c r="AT1044" i="1"/>
  <c r="BN1044" i="1" s="1"/>
  <c r="AW1044" i="1"/>
  <c r="BQ1044" i="1" s="1"/>
  <c r="AV1044" i="1"/>
  <c r="BP1044" i="1" s="1"/>
  <c r="AZ1044" i="1"/>
  <c r="BT1044" i="1" s="1"/>
  <c r="AX1044" i="1"/>
  <c r="BR1044" i="1" s="1"/>
  <c r="AY1044" i="1"/>
  <c r="BS1044" i="1" s="1"/>
  <c r="AU1044" i="1"/>
  <c r="BO1044" i="1" s="1"/>
  <c r="AU178" i="1"/>
  <c r="BO178" i="1" s="1"/>
  <c r="AV178" i="1"/>
  <c r="BP178" i="1" s="1"/>
  <c r="AW178" i="1"/>
  <c r="BQ178" i="1" s="1"/>
  <c r="AY178" i="1"/>
  <c r="BS178" i="1" s="1"/>
  <c r="AS178" i="1"/>
  <c r="AT178" i="1"/>
  <c r="BN178" i="1" s="1"/>
  <c r="AZ178" i="1"/>
  <c r="BT178" i="1" s="1"/>
  <c r="AX178" i="1"/>
  <c r="BR178" i="1" s="1"/>
  <c r="AS621" i="1"/>
  <c r="AT621" i="1"/>
  <c r="BN621" i="1" s="1"/>
  <c r="AW621" i="1"/>
  <c r="BQ621" i="1" s="1"/>
  <c r="AX621" i="1"/>
  <c r="BR621" i="1" s="1"/>
  <c r="AU621" i="1"/>
  <c r="BO621" i="1" s="1"/>
  <c r="AZ621" i="1"/>
  <c r="BT621" i="1" s="1"/>
  <c r="AV621" i="1"/>
  <c r="BP621" i="1" s="1"/>
  <c r="AY621" i="1"/>
  <c r="BS621" i="1" s="1"/>
  <c r="AT941" i="1"/>
  <c r="BN941" i="1" s="1"/>
  <c r="AU941" i="1"/>
  <c r="BO941" i="1" s="1"/>
  <c r="AX941" i="1"/>
  <c r="BR941" i="1" s="1"/>
  <c r="AV941" i="1"/>
  <c r="BP941" i="1" s="1"/>
  <c r="AS941" i="1"/>
  <c r="AW941" i="1"/>
  <c r="BQ941" i="1" s="1"/>
  <c r="AY941" i="1"/>
  <c r="BS941" i="1" s="1"/>
  <c r="AZ941" i="1"/>
  <c r="BT941" i="1" s="1"/>
  <c r="AX60" i="1"/>
  <c r="BR60" i="1" s="1"/>
  <c r="AY60" i="1"/>
  <c r="BS60" i="1" s="1"/>
  <c r="AZ60" i="1"/>
  <c r="BT60" i="1" s="1"/>
  <c r="AT60" i="1"/>
  <c r="BN60" i="1" s="1"/>
  <c r="AU60" i="1"/>
  <c r="BO60" i="1" s="1"/>
  <c r="AW60" i="1"/>
  <c r="BQ60" i="1" s="1"/>
  <c r="AV60" i="1"/>
  <c r="BP60" i="1" s="1"/>
  <c r="AS60" i="1"/>
  <c r="AY943" i="1"/>
  <c r="BS943" i="1" s="1"/>
  <c r="AZ943" i="1"/>
  <c r="BT943" i="1" s="1"/>
  <c r="AU943" i="1"/>
  <c r="BO943" i="1" s="1"/>
  <c r="AS943" i="1"/>
  <c r="AV943" i="1"/>
  <c r="BP943" i="1" s="1"/>
  <c r="AT943" i="1"/>
  <c r="BN943" i="1" s="1"/>
  <c r="AW943" i="1"/>
  <c r="BQ943" i="1" s="1"/>
  <c r="AX943" i="1"/>
  <c r="BR943" i="1" s="1"/>
  <c r="BL160" i="1"/>
  <c r="BC160" i="1" s="1"/>
  <c r="BL421" i="1"/>
  <c r="BC421" i="1" s="1"/>
  <c r="BL604" i="1"/>
  <c r="BC604" i="1" s="1"/>
  <c r="BL585" i="1"/>
  <c r="BC585" i="1" s="1"/>
  <c r="BL882" i="1"/>
  <c r="BC882" i="1" s="1"/>
  <c r="BL168" i="1"/>
  <c r="BC168" i="1" s="1"/>
  <c r="BL414" i="1"/>
  <c r="BC414" i="1" s="1"/>
  <c r="BL539" i="1"/>
  <c r="BC539" i="1" s="1"/>
  <c r="BL1024" i="1"/>
  <c r="BC1024" i="1" s="1"/>
  <c r="BL1000" i="1"/>
  <c r="BC1000" i="1" s="1"/>
  <c r="BL647" i="1"/>
  <c r="BC647" i="1" s="1"/>
  <c r="BL625" i="1"/>
  <c r="BC625" i="1" s="1"/>
  <c r="BL511" i="1"/>
  <c r="BC511" i="1" s="1"/>
  <c r="BL779" i="1"/>
  <c r="BC779" i="1" s="1"/>
  <c r="BL474" i="1"/>
  <c r="BC474" i="1" s="1"/>
  <c r="BL276" i="1"/>
  <c r="BC276" i="1" s="1"/>
  <c r="BL978" i="1"/>
  <c r="BC978" i="1" s="1"/>
  <c r="BL144" i="1"/>
  <c r="BC144" i="1" s="1"/>
  <c r="BL660" i="1"/>
  <c r="BC660" i="1" s="1"/>
  <c r="BL532" i="1"/>
  <c r="BC532" i="1" s="1"/>
  <c r="BL904" i="1"/>
  <c r="BC904" i="1" s="1"/>
  <c r="BL424" i="1"/>
  <c r="BC424" i="1" s="1"/>
  <c r="BL365" i="1"/>
  <c r="BC365" i="1" s="1"/>
  <c r="BL896" i="1"/>
  <c r="BC896" i="1" s="1"/>
  <c r="BL208" i="1"/>
  <c r="BC208" i="1" s="1"/>
  <c r="BL602" i="1"/>
  <c r="BC602" i="1" s="1"/>
  <c r="BL826" i="1"/>
  <c r="BC826" i="1" s="1"/>
  <c r="BL130" i="1"/>
  <c r="BC130" i="1" s="1"/>
  <c r="BL594" i="1"/>
  <c r="BC594" i="1" s="1"/>
  <c r="BL641" i="1"/>
  <c r="BC641" i="1" s="1"/>
  <c r="BL684" i="1"/>
  <c r="BC684" i="1" s="1"/>
  <c r="BL564" i="1"/>
  <c r="BC564" i="1" s="1"/>
  <c r="BL985" i="1"/>
  <c r="BC985" i="1" s="1"/>
  <c r="BL1068" i="1"/>
  <c r="BC1068" i="1" s="1"/>
  <c r="BL1090" i="1"/>
  <c r="BC1090" i="1" s="1"/>
  <c r="BL1054" i="1"/>
  <c r="BC1054" i="1" s="1"/>
  <c r="BL982" i="1"/>
  <c r="BC982" i="1" s="1"/>
  <c r="BL279" i="1"/>
  <c r="BC279" i="1" s="1"/>
  <c r="BL714" i="1"/>
  <c r="BC714" i="1" s="1"/>
  <c r="BL663" i="1"/>
  <c r="BC663" i="1" s="1"/>
  <c r="BL570" i="1"/>
  <c r="BC570" i="1" s="1"/>
  <c r="BL506" i="1"/>
  <c r="BC506" i="1" s="1"/>
  <c r="BL158" i="1"/>
  <c r="BC158" i="1" s="1"/>
  <c r="BL403" i="1"/>
  <c r="BC403" i="1" s="1"/>
  <c r="BL643" i="1"/>
  <c r="BC643" i="1" s="1"/>
  <c r="BL750" i="1"/>
  <c r="BC750" i="1" s="1"/>
  <c r="BL885" i="1"/>
  <c r="BC885" i="1" s="1"/>
  <c r="BL886" i="1"/>
  <c r="BC886" i="1" s="1"/>
  <c r="BL977" i="1"/>
  <c r="BC977" i="1" s="1"/>
  <c r="BL829" i="1"/>
  <c r="BC829" i="1" s="1"/>
  <c r="BL975" i="1"/>
  <c r="BC975" i="1" s="1"/>
  <c r="BL1036" i="1"/>
  <c r="BC1036" i="1" s="1"/>
  <c r="BL363" i="1"/>
  <c r="BC363" i="1" s="1"/>
  <c r="BL435" i="1"/>
  <c r="BC435" i="1" s="1"/>
  <c r="BL367" i="1"/>
  <c r="BC367" i="1" s="1"/>
  <c r="BL626" i="1"/>
  <c r="BC626" i="1" s="1"/>
  <c r="BL495" i="1"/>
  <c r="BC495" i="1" s="1"/>
  <c r="BL337" i="1"/>
  <c r="BC337" i="1" s="1"/>
  <c r="BL1047" i="1"/>
  <c r="BC1047" i="1" s="1"/>
  <c r="BL1073" i="1"/>
  <c r="BC1073" i="1" s="1"/>
  <c r="BL947" i="1"/>
  <c r="BC947" i="1" s="1"/>
  <c r="BL945" i="1"/>
  <c r="BC945" i="1" s="1"/>
  <c r="BL852" i="1"/>
  <c r="BC852" i="1" s="1"/>
  <c r="BL701" i="1"/>
  <c r="BC701" i="1" s="1"/>
  <c r="BL581" i="1"/>
  <c r="BC581" i="1" s="1"/>
  <c r="BL146" i="1"/>
  <c r="BC146" i="1" s="1"/>
  <c r="BL60" i="1"/>
  <c r="BC60" i="1" s="1"/>
  <c r="BL811" i="1"/>
  <c r="BC811" i="1" s="1"/>
  <c r="BL793" i="1"/>
  <c r="BC793" i="1" s="1"/>
  <c r="BL290" i="1"/>
  <c r="BC290" i="1" s="1"/>
  <c r="BL903" i="1"/>
  <c r="BC903" i="1" s="1"/>
  <c r="BL105" i="1"/>
  <c r="BC105" i="1" s="1"/>
  <c r="BL855" i="1"/>
  <c r="BC855" i="1" s="1"/>
  <c r="BL691" i="1"/>
  <c r="BC691" i="1" s="1"/>
  <c r="BL491" i="1"/>
  <c r="BC491" i="1" s="1"/>
  <c r="BL1033" i="1"/>
  <c r="BC1033" i="1" s="1"/>
  <c r="BL1015" i="1"/>
  <c r="BC1015" i="1" s="1"/>
  <c r="BL1045" i="1"/>
  <c r="BC1045" i="1" s="1"/>
  <c r="BL760" i="1"/>
  <c r="BC760" i="1" s="1"/>
  <c r="BL501" i="1"/>
  <c r="BC501" i="1" s="1"/>
  <c r="BL484" i="1"/>
  <c r="BC484" i="1" s="1"/>
  <c r="BL211" i="1"/>
  <c r="BC211" i="1" s="1"/>
  <c r="BL141" i="1"/>
  <c r="BC141" i="1" s="1"/>
  <c r="BL795" i="1"/>
  <c r="BC795" i="1" s="1"/>
  <c r="BL583" i="1"/>
  <c r="BC583" i="1" s="1"/>
  <c r="BL462" i="1"/>
  <c r="BC462" i="1" s="1"/>
  <c r="BL370" i="1"/>
  <c r="BC370" i="1" s="1"/>
  <c r="BL563" i="1"/>
  <c r="BC563" i="1" s="1"/>
  <c r="BL1007" i="1"/>
  <c r="BC1007" i="1" s="1"/>
  <c r="BL314" i="1"/>
  <c r="BC314" i="1" s="1"/>
  <c r="BQ107" i="1"/>
  <c r="BL1089" i="1"/>
  <c r="BC1089" i="1" s="1"/>
  <c r="BL697" i="1"/>
  <c r="BC697" i="1" s="1"/>
  <c r="BL181" i="1"/>
  <c r="BC181" i="1" s="1"/>
  <c r="BL1002" i="1"/>
  <c r="BC1002" i="1" s="1"/>
  <c r="BL851" i="1"/>
  <c r="BC851" i="1" s="1"/>
  <c r="BL121" i="1"/>
  <c r="BC121" i="1" s="1"/>
  <c r="BL827" i="1"/>
  <c r="BC827" i="1" s="1"/>
  <c r="BL1075" i="1"/>
  <c r="BC1075" i="1" s="1"/>
  <c r="AY703" i="1"/>
  <c r="BS703" i="1" s="1"/>
  <c r="AZ703" i="1"/>
  <c r="BT703" i="1" s="1"/>
  <c r="AU703" i="1"/>
  <c r="BO703" i="1" s="1"/>
  <c r="AT703" i="1"/>
  <c r="BN703" i="1" s="1"/>
  <c r="AS703" i="1"/>
  <c r="AX703" i="1"/>
  <c r="BR703" i="1" s="1"/>
  <c r="AV703" i="1"/>
  <c r="BP703" i="1" s="1"/>
  <c r="AW703" i="1"/>
  <c r="BQ703" i="1" s="1"/>
  <c r="AV799" i="1"/>
  <c r="BP799" i="1" s="1"/>
  <c r="AW799" i="1"/>
  <c r="BQ799" i="1" s="1"/>
  <c r="AZ799" i="1"/>
  <c r="BT799" i="1" s="1"/>
  <c r="AU799" i="1"/>
  <c r="BO799" i="1" s="1"/>
  <c r="AX939" i="1"/>
  <c r="BR939" i="1" s="1"/>
  <c r="AY939" i="1"/>
  <c r="BS939" i="1" s="1"/>
  <c r="AT939" i="1"/>
  <c r="BN939" i="1" s="1"/>
  <c r="AU939" i="1"/>
  <c r="BO939" i="1" s="1"/>
  <c r="AS939" i="1"/>
  <c r="AV939" i="1"/>
  <c r="BP939" i="1" s="1"/>
  <c r="AW939" i="1"/>
  <c r="BQ939" i="1" s="1"/>
  <c r="AZ939" i="1"/>
  <c r="BT939" i="1" s="1"/>
  <c r="AS386" i="1"/>
  <c r="AV386" i="1"/>
  <c r="BP386" i="1" s="1"/>
  <c r="AY386" i="1"/>
  <c r="BS386" i="1" s="1"/>
  <c r="AZ386" i="1"/>
  <c r="BT386" i="1" s="1"/>
  <c r="AT386" i="1"/>
  <c r="BN386" i="1" s="1"/>
  <c r="AU386" i="1"/>
  <c r="BO386" i="1" s="1"/>
  <c r="AX386" i="1"/>
  <c r="BR386" i="1" s="1"/>
  <c r="AW386" i="1"/>
  <c r="BQ386" i="1" s="1"/>
  <c r="AV979" i="1"/>
  <c r="BP979" i="1" s="1"/>
  <c r="AW979" i="1"/>
  <c r="BQ979" i="1" s="1"/>
  <c r="AZ979" i="1"/>
  <c r="BT979" i="1" s="1"/>
  <c r="AS979" i="1"/>
  <c r="AT979" i="1"/>
  <c r="BN979" i="1" s="1"/>
  <c r="AU979" i="1"/>
  <c r="BO979" i="1" s="1"/>
  <c r="AX979" i="1"/>
  <c r="BR979" i="1" s="1"/>
  <c r="AY979" i="1"/>
  <c r="BS979" i="1" s="1"/>
  <c r="AX374" i="1"/>
  <c r="BR374" i="1" s="1"/>
  <c r="AV374" i="1"/>
  <c r="BP374" i="1" s="1"/>
  <c r="AW374" i="1"/>
  <c r="BQ374" i="1" s="1"/>
  <c r="AS649" i="1"/>
  <c r="AT649" i="1"/>
  <c r="BN649" i="1" s="1"/>
  <c r="AW649" i="1"/>
  <c r="BQ649" i="1" s="1"/>
  <c r="AY649" i="1"/>
  <c r="BS649" i="1" s="1"/>
  <c r="AZ649" i="1"/>
  <c r="BT649" i="1" s="1"/>
  <c r="AU649" i="1"/>
  <c r="BO649" i="1" s="1"/>
  <c r="AX649" i="1"/>
  <c r="BR649" i="1" s="1"/>
  <c r="AV649" i="1"/>
  <c r="BP649" i="1" s="1"/>
  <c r="AW295" i="1"/>
  <c r="BQ295" i="1" s="1"/>
  <c r="AX295" i="1"/>
  <c r="BR295" i="1" s="1"/>
  <c r="AY295" i="1"/>
  <c r="BS295" i="1" s="1"/>
  <c r="AS295" i="1"/>
  <c r="AZ295" i="1"/>
  <c r="BT295" i="1" s="1"/>
  <c r="AV295" i="1"/>
  <c r="BP295" i="1" s="1"/>
  <c r="AT295" i="1"/>
  <c r="BN295" i="1" s="1"/>
  <c r="AU295" i="1"/>
  <c r="BO295" i="1" s="1"/>
  <c r="AZ181" i="1"/>
  <c r="BT181" i="1" s="1"/>
  <c r="AS181" i="1"/>
  <c r="AT181" i="1"/>
  <c r="BN181" i="1" s="1"/>
  <c r="AV181" i="1"/>
  <c r="BP181" i="1" s="1"/>
  <c r="AU181" i="1"/>
  <c r="BO181" i="1" s="1"/>
  <c r="AW181" i="1"/>
  <c r="BQ181" i="1" s="1"/>
  <c r="AX181" i="1"/>
  <c r="BR181" i="1" s="1"/>
  <c r="AY181" i="1"/>
  <c r="BS181" i="1" s="1"/>
  <c r="AW78" i="1"/>
  <c r="BQ78" i="1" s="1"/>
  <c r="AT78" i="1"/>
  <c r="BN78" i="1" s="1"/>
  <c r="AV78" i="1"/>
  <c r="BP78" i="1" s="1"/>
  <c r="AS78" i="1"/>
  <c r="AU78" i="1"/>
  <c r="BO78" i="1" s="1"/>
  <c r="AZ78" i="1"/>
  <c r="BT78" i="1" s="1"/>
  <c r="AY78" i="1"/>
  <c r="BS78" i="1" s="1"/>
  <c r="AX78" i="1"/>
  <c r="BR78" i="1" s="1"/>
  <c r="AX494" i="1"/>
  <c r="BR494" i="1" s="1"/>
  <c r="AY494" i="1"/>
  <c r="BS494" i="1" s="1"/>
  <c r="AZ494" i="1"/>
  <c r="BT494" i="1" s="1"/>
  <c r="AT494" i="1"/>
  <c r="BN494" i="1" s="1"/>
  <c r="AV494" i="1"/>
  <c r="BP494" i="1" s="1"/>
  <c r="AS494" i="1"/>
  <c r="AU494" i="1"/>
  <c r="BO494" i="1" s="1"/>
  <c r="AW494" i="1"/>
  <c r="BQ494" i="1" s="1"/>
  <c r="AW1060" i="1"/>
  <c r="BQ1060" i="1" s="1"/>
  <c r="AX1060" i="1"/>
  <c r="BR1060" i="1" s="1"/>
  <c r="AS1060" i="1"/>
  <c r="AY1060" i="1"/>
  <c r="BS1060" i="1" s="1"/>
  <c r="AZ1060" i="1"/>
  <c r="BT1060" i="1" s="1"/>
  <c r="AT1060" i="1"/>
  <c r="BN1060" i="1" s="1"/>
  <c r="AU1060" i="1"/>
  <c r="BO1060" i="1" s="1"/>
  <c r="AV1060" i="1"/>
  <c r="BP1060" i="1" s="1"/>
  <c r="AX85" i="1"/>
  <c r="BR85" i="1" s="1"/>
  <c r="AS85" i="1"/>
  <c r="AU85" i="1"/>
  <c r="BO85" i="1" s="1"/>
  <c r="AT85" i="1"/>
  <c r="BN85" i="1" s="1"/>
  <c r="AY85" i="1"/>
  <c r="BS85" i="1" s="1"/>
  <c r="AW85" i="1"/>
  <c r="BQ85" i="1" s="1"/>
  <c r="AV85" i="1"/>
  <c r="BP85" i="1" s="1"/>
  <c r="AZ85" i="1"/>
  <c r="BT85" i="1" s="1"/>
  <c r="AV933" i="1"/>
  <c r="BP933" i="1" s="1"/>
  <c r="AW933" i="1"/>
  <c r="BQ933" i="1" s="1"/>
  <c r="AZ933" i="1"/>
  <c r="BT933" i="1" s="1"/>
  <c r="AU933" i="1"/>
  <c r="BO933" i="1" s="1"/>
  <c r="AX933" i="1"/>
  <c r="BR933" i="1" s="1"/>
  <c r="AS933" i="1"/>
  <c r="BM933" i="1" s="1"/>
  <c r="AT933" i="1"/>
  <c r="BN933" i="1" s="1"/>
  <c r="AY933" i="1"/>
  <c r="BS933" i="1" s="1"/>
  <c r="AY1081" i="1"/>
  <c r="BS1081" i="1" s="1"/>
  <c r="AZ1081" i="1"/>
  <c r="BT1081" i="1" s="1"/>
  <c r="AU1081" i="1"/>
  <c r="BO1081" i="1" s="1"/>
  <c r="AW1081" i="1"/>
  <c r="BQ1081" i="1" s="1"/>
  <c r="AX1081" i="1"/>
  <c r="BR1081" i="1" s="1"/>
  <c r="AS1081" i="1"/>
  <c r="AT1081" i="1"/>
  <c r="BN1081" i="1" s="1"/>
  <c r="AV1081" i="1"/>
  <c r="BP1081" i="1" s="1"/>
  <c r="AY455" i="1"/>
  <c r="BS455" i="1" s="1"/>
  <c r="AZ455" i="1"/>
  <c r="BT455" i="1" s="1"/>
  <c r="AS455" i="1"/>
  <c r="AU455" i="1"/>
  <c r="BO455" i="1" s="1"/>
  <c r="AT455" i="1"/>
  <c r="BN455" i="1" s="1"/>
  <c r="AX455" i="1"/>
  <c r="BR455" i="1" s="1"/>
  <c r="AW455" i="1"/>
  <c r="BQ455" i="1" s="1"/>
  <c r="AV455" i="1"/>
  <c r="BP455" i="1" s="1"/>
  <c r="AY623" i="1"/>
  <c r="BS623" i="1" s="1"/>
  <c r="AZ623" i="1"/>
  <c r="BT623" i="1" s="1"/>
  <c r="AU623" i="1"/>
  <c r="BO623" i="1" s="1"/>
  <c r="AS623" i="1"/>
  <c r="AT623" i="1"/>
  <c r="BN623" i="1" s="1"/>
  <c r="AX623" i="1"/>
  <c r="BR623" i="1" s="1"/>
  <c r="AV623" i="1"/>
  <c r="BP623" i="1" s="1"/>
  <c r="AW623" i="1"/>
  <c r="BQ623" i="1" s="1"/>
  <c r="BL1084" i="1"/>
  <c r="BC1084" i="1" s="1"/>
  <c r="BL676" i="1"/>
  <c r="BC676" i="1" s="1"/>
  <c r="BL913" i="1"/>
  <c r="BC913" i="1" s="1"/>
  <c r="BL873" i="1"/>
  <c r="BC873" i="1" s="1"/>
  <c r="BL778" i="1"/>
  <c r="BC778" i="1" s="1"/>
  <c r="BL694" i="1"/>
  <c r="BC694" i="1" s="1"/>
  <c r="BL967" i="1"/>
  <c r="BC967" i="1" s="1"/>
  <c r="BL1016" i="1"/>
  <c r="BC1016" i="1" s="1"/>
  <c r="BL1008" i="1"/>
  <c r="BC1008" i="1" s="1"/>
  <c r="BL987" i="1"/>
  <c r="BC987" i="1" s="1"/>
  <c r="BL1034" i="1"/>
  <c r="BC1034" i="1" s="1"/>
  <c r="BL572" i="1"/>
  <c r="BC572" i="1" s="1"/>
  <c r="BL515" i="1"/>
  <c r="BC515" i="1" s="1"/>
  <c r="BL360" i="1"/>
  <c r="BC360" i="1" s="1"/>
  <c r="BL199" i="1"/>
  <c r="BC199" i="1" s="1"/>
  <c r="BL289" i="1"/>
  <c r="BC289" i="1" s="1"/>
  <c r="BL1055" i="1"/>
  <c r="BC1055" i="1" s="1"/>
  <c r="BL878" i="1"/>
  <c r="BC878" i="1" s="1"/>
  <c r="BL559" i="1"/>
  <c r="BC559" i="1" s="1"/>
  <c r="BL553" i="1"/>
  <c r="BC553" i="1" s="1"/>
  <c r="BL645" i="1"/>
  <c r="BC645" i="1" s="1"/>
  <c r="BL508" i="1"/>
  <c r="BC508" i="1" s="1"/>
  <c r="BL52" i="1"/>
  <c r="BC52" i="1" s="1"/>
  <c r="BL992" i="1"/>
  <c r="BC992" i="1" s="1"/>
  <c r="BL980" i="1"/>
  <c r="BC980" i="1" s="1"/>
  <c r="BL457" i="1"/>
  <c r="BC457" i="1" s="1"/>
  <c r="BL836" i="1"/>
  <c r="BC836" i="1" s="1"/>
  <c r="BL986" i="1"/>
  <c r="BC986" i="1" s="1"/>
  <c r="BL186" i="1"/>
  <c r="BC186" i="1" s="1"/>
  <c r="BL946" i="1"/>
  <c r="BC946" i="1" s="1"/>
  <c r="BL354" i="1"/>
  <c r="BC354" i="1" s="1"/>
  <c r="BL179" i="1"/>
  <c r="BC179" i="1" s="1"/>
  <c r="BL127" i="1"/>
  <c r="BC127" i="1" s="1"/>
  <c r="BL456" i="1"/>
  <c r="BC456" i="1" s="1"/>
  <c r="BL1100" i="1"/>
  <c r="BC1100" i="1" s="1"/>
  <c r="BL159" i="1"/>
  <c r="BC159" i="1" s="1"/>
  <c r="BL970" i="1"/>
  <c r="BC970" i="1" s="1"/>
  <c r="BL162" i="1"/>
  <c r="BC162" i="1" s="1"/>
  <c r="BL782" i="1"/>
  <c r="BC782" i="1" s="1"/>
  <c r="BL331" i="1"/>
  <c r="BC331" i="1" s="1"/>
  <c r="BL143" i="1"/>
  <c r="BC143" i="1" s="1"/>
  <c r="BL299" i="1"/>
  <c r="BC299" i="1" s="1"/>
  <c r="BL350" i="1"/>
  <c r="BC350" i="1" s="1"/>
  <c r="BL157" i="1"/>
  <c r="BC157" i="1" s="1"/>
  <c r="BL394" i="1"/>
  <c r="BC394" i="1" s="1"/>
  <c r="BL702" i="1"/>
  <c r="BC702" i="1" s="1"/>
  <c r="BL147" i="1"/>
  <c r="BC147" i="1" s="1"/>
  <c r="BL956" i="1"/>
  <c r="BC956" i="1" s="1"/>
  <c r="BL869" i="1"/>
  <c r="BC869" i="1" s="1"/>
  <c r="BL662" i="1"/>
  <c r="BC662" i="1" s="1"/>
  <c r="BL133" i="1"/>
  <c r="BC133" i="1" s="1"/>
  <c r="BO95" i="1"/>
  <c r="BL131" i="1"/>
  <c r="BC131" i="1" s="1"/>
  <c r="BL835" i="1"/>
  <c r="BC835" i="1" s="1"/>
  <c r="BL915" i="1"/>
  <c r="BC915" i="1" s="1"/>
  <c r="BL761" i="1"/>
  <c r="BC761" i="1" s="1"/>
  <c r="BL812" i="1"/>
  <c r="BC812" i="1" s="1"/>
  <c r="BL806" i="1"/>
  <c r="BC806" i="1" s="1"/>
  <c r="BL1013" i="1"/>
  <c r="BC1013" i="1" s="1"/>
  <c r="BL841" i="1"/>
  <c r="BC841" i="1" s="1"/>
  <c r="BL254" i="1"/>
  <c r="BC254" i="1" s="1"/>
  <c r="BL503" i="1"/>
  <c r="BC503" i="1" s="1"/>
  <c r="BL18" i="1"/>
  <c r="BC18" i="1" s="1"/>
  <c r="BL458" i="1"/>
  <c r="BC458" i="1" s="1"/>
  <c r="BL288" i="1"/>
  <c r="BC288" i="1" s="1"/>
  <c r="BL1092" i="1"/>
  <c r="BC1092" i="1" s="1"/>
  <c r="BL715" i="1"/>
  <c r="BC715" i="1" s="1"/>
  <c r="BL815" i="1"/>
  <c r="BC815" i="1" s="1"/>
  <c r="BL406" i="1"/>
  <c r="BC406" i="1" s="1"/>
  <c r="BL817" i="1"/>
  <c r="BC817" i="1" s="1"/>
  <c r="BL466" i="1"/>
  <c r="BC466" i="1" s="1"/>
  <c r="BL388" i="1"/>
  <c r="BC388" i="1" s="1"/>
  <c r="BL175" i="1"/>
  <c r="BC175" i="1" s="1"/>
  <c r="BA665" i="1"/>
  <c r="AR665" i="1" s="1"/>
  <c r="BM665" i="1"/>
  <c r="BL460" i="1"/>
  <c r="BC460" i="1" s="1"/>
  <c r="BL308" i="1"/>
  <c r="BC308" i="1" s="1"/>
  <c r="BL788" i="1"/>
  <c r="BC788" i="1" s="1"/>
  <c r="BL876" i="1"/>
  <c r="BC876" i="1" s="1"/>
  <c r="BM401" i="1"/>
  <c r="BL1009" i="1"/>
  <c r="BC1009" i="1" s="1"/>
  <c r="BL857" i="1"/>
  <c r="BC857" i="1" s="1"/>
  <c r="BL993" i="1"/>
  <c r="BC993" i="1" s="1"/>
  <c r="BL422" i="1"/>
  <c r="BC422" i="1" s="1"/>
  <c r="BL759" i="1"/>
  <c r="BC759" i="1" s="1"/>
  <c r="BL374" i="1"/>
  <c r="BC374" i="1" s="1"/>
  <c r="BL427" i="1"/>
  <c r="BC427" i="1" s="1"/>
  <c r="BL255" i="1"/>
  <c r="BC255" i="1" s="1"/>
  <c r="BP107" i="1"/>
  <c r="BL275" i="1"/>
  <c r="BC275" i="1" s="1"/>
  <c r="BL1001" i="1"/>
  <c r="BC1001" i="1" s="1"/>
  <c r="BL627" i="1"/>
  <c r="BC627" i="1" s="1"/>
  <c r="BL569" i="1"/>
  <c r="BC569" i="1" s="1"/>
  <c r="BL180" i="1"/>
  <c r="BC180" i="1" s="1"/>
  <c r="BL1025" i="1"/>
  <c r="BC1025" i="1" s="1"/>
  <c r="BL1063" i="1"/>
  <c r="BC1063" i="1" s="1"/>
  <c r="BL82" i="1"/>
  <c r="BC82" i="1" s="1"/>
  <c r="BL19" i="1"/>
  <c r="BC19" i="1" s="1"/>
  <c r="BL317" i="1"/>
  <c r="BC317" i="1" s="1"/>
  <c r="BL352" i="1"/>
  <c r="BC352" i="1" s="1"/>
  <c r="BL541" i="1"/>
  <c r="BC541" i="1" s="1"/>
  <c r="BL470" i="1"/>
  <c r="BC470" i="1" s="1"/>
  <c r="BL272" i="1"/>
  <c r="BC272" i="1" s="1"/>
  <c r="AX77" i="1"/>
  <c r="BR77" i="1" s="1"/>
  <c r="AS77" i="1"/>
  <c r="AU77" i="1"/>
  <c r="BO77" i="1" s="1"/>
  <c r="AW77" i="1"/>
  <c r="BQ77" i="1" s="1"/>
  <c r="AY77" i="1"/>
  <c r="BS77" i="1" s="1"/>
  <c r="AZ77" i="1"/>
  <c r="BT77" i="1" s="1"/>
  <c r="AT77" i="1"/>
  <c r="BN77" i="1" s="1"/>
  <c r="AV77" i="1"/>
  <c r="BP77" i="1" s="1"/>
  <c r="AU1055" i="1"/>
  <c r="BO1055" i="1" s="1"/>
  <c r="AV1055" i="1"/>
  <c r="BP1055" i="1" s="1"/>
  <c r="AY1055" i="1"/>
  <c r="BS1055" i="1" s="1"/>
  <c r="AX1055" i="1"/>
  <c r="BR1055" i="1" s="1"/>
  <c r="AZ1055" i="1"/>
  <c r="BT1055" i="1" s="1"/>
  <c r="AS1055" i="1"/>
  <c r="AW1055" i="1"/>
  <c r="BQ1055" i="1" s="1"/>
  <c r="AT1055" i="1"/>
  <c r="BN1055" i="1" s="1"/>
  <c r="AS981" i="1"/>
  <c r="AT981" i="1"/>
  <c r="BN981" i="1" s="1"/>
  <c r="AW981" i="1"/>
  <c r="BQ981" i="1" s="1"/>
  <c r="AU981" i="1"/>
  <c r="BO981" i="1" s="1"/>
  <c r="AV981" i="1"/>
  <c r="BP981" i="1" s="1"/>
  <c r="AX981" i="1"/>
  <c r="BR981" i="1" s="1"/>
  <c r="AY981" i="1"/>
  <c r="BS981" i="1" s="1"/>
  <c r="AZ981" i="1"/>
  <c r="BT981" i="1" s="1"/>
  <c r="AV619" i="1"/>
  <c r="BP619" i="1" s="1"/>
  <c r="AW619" i="1"/>
  <c r="BQ619" i="1" s="1"/>
  <c r="AZ619" i="1"/>
  <c r="BT619" i="1" s="1"/>
  <c r="AT619" i="1"/>
  <c r="BN619" i="1" s="1"/>
  <c r="AY619" i="1"/>
  <c r="BS619" i="1" s="1"/>
  <c r="AX619" i="1"/>
  <c r="BR619" i="1" s="1"/>
  <c r="AS619" i="1"/>
  <c r="AU619" i="1"/>
  <c r="BO619" i="1" s="1"/>
  <c r="AT127" i="1"/>
  <c r="BN127" i="1" s="1"/>
  <c r="AU127" i="1"/>
  <c r="BO127" i="1" s="1"/>
  <c r="AV127" i="1"/>
  <c r="BP127" i="1" s="1"/>
  <c r="AY127" i="1"/>
  <c r="BS127" i="1" s="1"/>
  <c r="AS127" i="1"/>
  <c r="AX127" i="1"/>
  <c r="BR127" i="1" s="1"/>
  <c r="AW127" i="1"/>
  <c r="BQ127" i="1" s="1"/>
  <c r="AZ127" i="1"/>
  <c r="BT127" i="1" s="1"/>
  <c r="AX789" i="1"/>
  <c r="BR789" i="1" s="1"/>
  <c r="AU789" i="1"/>
  <c r="BO789" i="1" s="1"/>
  <c r="AS377" i="1"/>
  <c r="AT377" i="1"/>
  <c r="BN377" i="1" s="1"/>
  <c r="AW377" i="1"/>
  <c r="BQ377" i="1" s="1"/>
  <c r="AY377" i="1"/>
  <c r="BS377" i="1" s="1"/>
  <c r="AZ377" i="1"/>
  <c r="BT377" i="1" s="1"/>
  <c r="AU377" i="1"/>
  <c r="BO377" i="1" s="1"/>
  <c r="AV377" i="1"/>
  <c r="BP377" i="1" s="1"/>
  <c r="AX377" i="1"/>
  <c r="BR377" i="1" s="1"/>
  <c r="AU208" i="1"/>
  <c r="BO208" i="1" s="1"/>
  <c r="AV208" i="1"/>
  <c r="BP208" i="1" s="1"/>
  <c r="AW208" i="1"/>
  <c r="BQ208" i="1" s="1"/>
  <c r="AY208" i="1"/>
  <c r="BS208" i="1" s="1"/>
  <c r="AZ208" i="1"/>
  <c r="BT208" i="1" s="1"/>
  <c r="AS208" i="1"/>
  <c r="AX208" i="1"/>
  <c r="BR208" i="1" s="1"/>
  <c r="AT208" i="1"/>
  <c r="BN208" i="1" s="1"/>
  <c r="AT822" i="1"/>
  <c r="BN822" i="1" s="1"/>
  <c r="AU822" i="1"/>
  <c r="BO822" i="1" s="1"/>
  <c r="AX822" i="1"/>
  <c r="BR822" i="1" s="1"/>
  <c r="AW822" i="1"/>
  <c r="BQ822" i="1" s="1"/>
  <c r="AY822" i="1"/>
  <c r="BS822" i="1" s="1"/>
  <c r="AS822" i="1"/>
  <c r="BM822" i="1" s="1"/>
  <c r="AV822" i="1"/>
  <c r="BP822" i="1" s="1"/>
  <c r="AZ822" i="1"/>
  <c r="BT822" i="1" s="1"/>
  <c r="AV15" i="1"/>
  <c r="AY15" i="1"/>
  <c r="AT15" i="1"/>
  <c r="AS15" i="1"/>
  <c r="AU15" i="1"/>
  <c r="AW15" i="1"/>
  <c r="AX15" i="1"/>
  <c r="AY1100" i="1"/>
  <c r="BS1100" i="1" s="1"/>
  <c r="AS1100" i="1"/>
  <c r="AZ1100" i="1"/>
  <c r="BT1100" i="1" s="1"/>
  <c r="AU1100" i="1"/>
  <c r="BO1100" i="1" s="1"/>
  <c r="AV1100" i="1"/>
  <c r="BP1100" i="1" s="1"/>
  <c r="AW1100" i="1"/>
  <c r="BQ1100" i="1" s="1"/>
  <c r="AX1100" i="1"/>
  <c r="BR1100" i="1" s="1"/>
  <c r="AT1100" i="1"/>
  <c r="BN1100" i="1" s="1"/>
  <c r="BL952" i="1"/>
  <c r="BC952" i="1" s="1"/>
  <c r="BL624" i="1"/>
  <c r="BC624" i="1" s="1"/>
  <c r="BL528" i="1"/>
  <c r="BC528" i="1" s="1"/>
  <c r="BL717" i="1"/>
  <c r="BC717" i="1" s="1"/>
  <c r="BL940" i="1"/>
  <c r="BC940" i="1" s="1"/>
  <c r="BL410" i="1"/>
  <c r="BC410" i="1" s="1"/>
  <c r="BL313" i="1"/>
  <c r="BC313" i="1" s="1"/>
  <c r="BL150" i="1"/>
  <c r="BC150" i="1" s="1"/>
  <c r="BL205" i="1"/>
  <c r="BC205" i="1" s="1"/>
  <c r="BL361" i="1"/>
  <c r="BC361" i="1" s="1"/>
  <c r="BL579" i="1"/>
  <c r="BC579" i="1" s="1"/>
  <c r="BL463" i="1"/>
  <c r="BC463" i="1" s="1"/>
  <c r="BL984" i="1"/>
  <c r="BC984" i="1" s="1"/>
  <c r="BL551" i="1"/>
  <c r="BC551" i="1" s="1"/>
  <c r="BL639" i="1"/>
  <c r="BC639" i="1" s="1"/>
  <c r="BL139" i="1"/>
  <c r="BC139" i="1" s="1"/>
  <c r="BL1095" i="1"/>
  <c r="BC1095" i="1" s="1"/>
  <c r="BL1053" i="1"/>
  <c r="BC1053" i="1" s="1"/>
  <c r="BL753" i="1"/>
  <c r="BC753" i="1" s="1"/>
  <c r="BL294" i="1"/>
  <c r="BC294" i="1" s="1"/>
  <c r="BL145" i="1"/>
  <c r="BC145" i="1" s="1"/>
  <c r="BL658" i="1"/>
  <c r="BC658" i="1" s="1"/>
  <c r="BL426" i="1"/>
  <c r="BC426" i="1" s="1"/>
  <c r="BL124" i="1"/>
  <c r="BC124" i="1" s="1"/>
  <c r="BL529" i="1"/>
  <c r="BC529" i="1" s="1"/>
  <c r="BL698" i="1"/>
  <c r="BC698" i="1" s="1"/>
  <c r="BL792" i="1"/>
  <c r="BC792" i="1" s="1"/>
  <c r="BL341" i="1"/>
  <c r="BC341" i="1" s="1"/>
  <c r="BL900" i="1"/>
  <c r="BC900" i="1" s="1"/>
  <c r="BL212" i="1"/>
  <c r="BC212" i="1" s="1"/>
  <c r="BL568" i="1"/>
  <c r="BC568" i="1" s="1"/>
  <c r="BL200" i="1"/>
  <c r="BC200" i="1" s="1"/>
  <c r="BL333" i="1"/>
  <c r="BC333" i="1" s="1"/>
  <c r="BL202" i="1"/>
  <c r="BC202" i="1" s="1"/>
  <c r="BL384" i="1"/>
  <c r="BC384" i="1" s="1"/>
  <c r="BL733" i="1"/>
  <c r="BC733" i="1" s="1"/>
  <c r="BL692" i="1"/>
  <c r="BC692" i="1" s="1"/>
  <c r="BL522" i="1"/>
  <c r="BC522" i="1" s="1"/>
  <c r="BL983" i="1"/>
  <c r="BC983" i="1" s="1"/>
  <c r="BL571" i="1"/>
  <c r="BC571" i="1" s="1"/>
  <c r="BL395" i="1"/>
  <c r="BC395" i="1" s="1"/>
  <c r="BL856" i="1"/>
  <c r="BC856" i="1" s="1"/>
  <c r="BL725" i="1"/>
  <c r="BC725" i="1" s="1"/>
  <c r="BL445" i="1"/>
  <c r="BC445" i="1" s="1"/>
  <c r="BL404" i="1"/>
  <c r="BC404" i="1" s="1"/>
  <c r="BL148" i="1"/>
  <c r="BC148" i="1" s="1"/>
  <c r="BL339" i="1"/>
  <c r="BC339" i="1" s="1"/>
  <c r="BL519" i="1"/>
  <c r="BC519" i="1" s="1"/>
  <c r="BL351" i="1"/>
  <c r="BC351" i="1" s="1"/>
  <c r="BL950" i="1"/>
  <c r="BC950" i="1" s="1"/>
  <c r="BL881" i="1"/>
  <c r="BC881" i="1" s="1"/>
  <c r="BL50" i="1"/>
  <c r="BC50" i="1" s="1"/>
  <c r="BL345" i="1"/>
  <c r="BC345" i="1" s="1"/>
  <c r="BL906" i="1"/>
  <c r="BC906" i="1" s="1"/>
  <c r="BL566" i="1"/>
  <c r="BC566" i="1" s="1"/>
  <c r="BL309" i="1"/>
  <c r="BC309" i="1" s="1"/>
  <c r="BL315" i="1"/>
  <c r="BC315" i="1" s="1"/>
  <c r="BL711" i="1"/>
  <c r="BC711" i="1" s="1"/>
  <c r="BL794" i="1"/>
  <c r="BC794" i="1" s="1"/>
  <c r="BL678" i="1"/>
  <c r="BC678" i="1" s="1"/>
  <c r="BL138" i="1"/>
  <c r="BC138" i="1" s="1"/>
  <c r="BL494" i="1"/>
  <c r="BC494" i="1" s="1"/>
  <c r="BL931" i="1"/>
  <c r="BC931" i="1" s="1"/>
  <c r="BL355" i="1"/>
  <c r="BC355" i="1" s="1"/>
  <c r="BL957" i="1"/>
  <c r="BC957" i="1" s="1"/>
  <c r="BL709" i="1"/>
  <c r="BC709" i="1" s="1"/>
  <c r="BL905" i="1"/>
  <c r="BC905" i="1" s="1"/>
  <c r="BL824" i="1"/>
  <c r="BC824" i="1" s="1"/>
  <c r="BL863" i="1"/>
  <c r="BC863" i="1" s="1"/>
  <c r="BL378" i="1"/>
  <c r="BC378" i="1" s="1"/>
  <c r="BL204" i="1"/>
  <c r="BC204" i="1" s="1"/>
  <c r="BL84" i="1"/>
  <c r="BC84" i="1" s="1"/>
  <c r="BL809" i="1"/>
  <c r="BC809" i="1" s="1"/>
  <c r="BL549" i="1"/>
  <c r="BC549" i="1" s="1"/>
  <c r="BL969" i="1"/>
  <c r="BC969" i="1" s="1"/>
  <c r="BL845" i="1"/>
  <c r="BC845" i="1" s="1"/>
  <c r="BL92" i="1"/>
  <c r="BC92" i="1" s="1"/>
  <c r="BL1003" i="1"/>
  <c r="BC1003" i="1" s="1"/>
  <c r="BL849" i="1"/>
  <c r="BC849" i="1" s="1"/>
  <c r="BL324" i="1"/>
  <c r="BC324" i="1" s="1"/>
  <c r="BL944" i="1"/>
  <c r="BC944" i="1" s="1"/>
  <c r="BL796" i="1"/>
  <c r="BC796" i="1" s="1"/>
  <c r="BL125" i="1"/>
  <c r="BC125" i="1" s="1"/>
  <c r="BL1027" i="1"/>
  <c r="BC1027" i="1" s="1"/>
  <c r="BL1043" i="1"/>
  <c r="BC1043" i="1" s="1"/>
  <c r="BL320" i="1"/>
  <c r="BC320" i="1" s="1"/>
  <c r="BL895" i="1"/>
  <c r="BC895" i="1" s="1"/>
  <c r="BL959" i="1"/>
  <c r="BC959" i="1" s="1"/>
  <c r="BL951" i="1"/>
  <c r="BC951" i="1" s="1"/>
  <c r="BL861" i="1"/>
  <c r="BC861" i="1" s="1"/>
  <c r="BL755" i="1"/>
  <c r="BC755" i="1" s="1"/>
  <c r="BT665" i="1"/>
  <c r="BL387" i="1"/>
  <c r="BC387" i="1" s="1"/>
  <c r="BL961" i="1"/>
  <c r="BC961" i="1" s="1"/>
  <c r="BL348" i="1"/>
  <c r="BC348" i="1" s="1"/>
  <c r="BL319" i="1"/>
  <c r="BC319" i="1" s="1"/>
  <c r="BL557" i="1"/>
  <c r="BC557" i="1" s="1"/>
  <c r="BL334" i="1"/>
  <c r="BC334" i="1" s="1"/>
  <c r="BL296" i="1"/>
  <c r="BC296" i="1" s="1"/>
  <c r="BL943" i="1"/>
  <c r="BC943" i="1" s="1"/>
  <c r="BL843" i="1"/>
  <c r="BC843" i="1" s="1"/>
  <c r="BL155" i="1"/>
  <c r="BC155" i="1" s="1"/>
  <c r="BL282" i="1"/>
  <c r="BC282" i="1" s="1"/>
  <c r="BM107" i="1"/>
  <c r="BL1061" i="1"/>
  <c r="BC1061" i="1" s="1"/>
  <c r="BL156" i="1"/>
  <c r="BC156" i="1" s="1"/>
  <c r="BL659" i="1"/>
  <c r="BC659" i="1" s="1"/>
  <c r="BL888" i="1"/>
  <c r="BC888" i="1" s="1"/>
  <c r="BL1023" i="1"/>
  <c r="BC1023" i="1" s="1"/>
  <c r="BL890" i="1"/>
  <c r="BC890" i="1" s="1"/>
  <c r="BL941" i="1"/>
  <c r="BC941" i="1" s="1"/>
  <c r="BL655" i="1"/>
  <c r="BC655" i="1" s="1"/>
  <c r="BL98" i="1"/>
  <c r="BC98" i="1" s="1"/>
  <c r="BL1057" i="1"/>
  <c r="BC1057" i="1" s="1"/>
  <c r="BL525" i="1"/>
  <c r="BC525" i="1" s="1"/>
  <c r="BL481" i="1"/>
  <c r="BC481" i="1" s="1"/>
  <c r="BL446" i="1"/>
  <c r="BC446" i="1" s="1"/>
  <c r="BL442" i="1"/>
  <c r="BC442" i="1" s="1"/>
  <c r="BL467" i="1"/>
  <c r="BC467" i="1" s="1"/>
  <c r="AU297" i="1"/>
  <c r="BO297" i="1" s="1"/>
  <c r="BL15" i="1"/>
  <c r="BN15" i="1" l="1"/>
  <c r="BP15" i="1"/>
  <c r="BM15" i="1"/>
  <c r="BS15" i="1"/>
  <c r="BC15" i="1"/>
  <c r="BC9" i="1" s="1"/>
  <c r="BL9" i="1"/>
  <c r="BR15" i="1"/>
  <c r="BQ15" i="1"/>
  <c r="BO15" i="1"/>
  <c r="BU1116" i="1"/>
  <c r="BV1116" i="1" s="1"/>
  <c r="BA1116" i="1"/>
  <c r="AR1116" i="1" s="1"/>
  <c r="AS333" i="1"/>
  <c r="BM333" i="1" s="1"/>
  <c r="AX333" i="1"/>
  <c r="BR333" i="1" s="1"/>
  <c r="AX368" i="1"/>
  <c r="BR368" i="1" s="1"/>
  <c r="AT368" i="1"/>
  <c r="BN368" i="1" s="1"/>
  <c r="AU368" i="1"/>
  <c r="BO368" i="1" s="1"/>
  <c r="AV368" i="1"/>
  <c r="BP368" i="1" s="1"/>
  <c r="AY368" i="1"/>
  <c r="BS368" i="1" s="1"/>
  <c r="AU143" i="1"/>
  <c r="BO143" i="1" s="1"/>
  <c r="AT143" i="1"/>
  <c r="BN143" i="1" s="1"/>
  <c r="AY779" i="1"/>
  <c r="BS779" i="1" s="1"/>
  <c r="AZ779" i="1"/>
  <c r="BT779" i="1" s="1"/>
  <c r="AU796" i="1"/>
  <c r="BO796" i="1" s="1"/>
  <c r="AT796" i="1"/>
  <c r="BN796" i="1" s="1"/>
  <c r="BA107" i="1"/>
  <c r="AR107" i="1" s="1"/>
  <c r="AY286" i="1"/>
  <c r="BS286" i="1" s="1"/>
  <c r="BA95" i="1"/>
  <c r="AR95" i="1" s="1"/>
  <c r="AV789" i="1"/>
  <c r="BP789" i="1" s="1"/>
  <c r="AV275" i="1"/>
  <c r="BP275" i="1" s="1"/>
  <c r="AT366" i="1"/>
  <c r="BN366" i="1" s="1"/>
  <c r="AY796" i="1"/>
  <c r="BS796" i="1" s="1"/>
  <c r="AT1048" i="1"/>
  <c r="BN1048" i="1" s="1"/>
  <c r="AU1000" i="1"/>
  <c r="BO1000" i="1" s="1"/>
  <c r="AT333" i="1"/>
  <c r="BN333" i="1" s="1"/>
  <c r="AY297" i="1"/>
  <c r="BS297" i="1" s="1"/>
  <c r="AX799" i="1"/>
  <c r="BR799" i="1" s="1"/>
  <c r="AY275" i="1"/>
  <c r="BS275" i="1" s="1"/>
  <c r="AZ1025" i="1"/>
  <c r="BT1025" i="1" s="1"/>
  <c r="AX796" i="1"/>
  <c r="BR796" i="1" s="1"/>
  <c r="AT1000" i="1"/>
  <c r="BN1000" i="1" s="1"/>
  <c r="AU641" i="1"/>
  <c r="BO641" i="1" s="1"/>
  <c r="AT375" i="1"/>
  <c r="BN375" i="1" s="1"/>
  <c r="AS368" i="1"/>
  <c r="BM368" i="1" s="1"/>
  <c r="AU333" i="1"/>
  <c r="BO333" i="1" s="1"/>
  <c r="AU305" i="1"/>
  <c r="BO305" i="1" s="1"/>
  <c r="AZ796" i="1"/>
  <c r="BT796" i="1" s="1"/>
  <c r="AT799" i="1"/>
  <c r="BN799" i="1" s="1"/>
  <c r="AU275" i="1"/>
  <c r="BO275" i="1" s="1"/>
  <c r="AV1025" i="1"/>
  <c r="BP1025" i="1" s="1"/>
  <c r="AV796" i="1"/>
  <c r="BP796" i="1" s="1"/>
  <c r="AY143" i="1"/>
  <c r="BS143" i="1" s="1"/>
  <c r="AV1000" i="1"/>
  <c r="BP1000" i="1" s="1"/>
  <c r="AZ641" i="1"/>
  <c r="BT641" i="1" s="1"/>
  <c r="AU388" i="1"/>
  <c r="BO388" i="1" s="1"/>
  <c r="AU375" i="1"/>
  <c r="BO375" i="1" s="1"/>
  <c r="AW368" i="1"/>
  <c r="BQ368" i="1" s="1"/>
  <c r="AY333" i="1"/>
  <c r="BS333" i="1" s="1"/>
  <c r="BO107" i="1"/>
  <c r="BU107" i="1" s="1"/>
  <c r="BV107" i="1" s="1"/>
  <c r="AW275" i="1"/>
  <c r="BQ275" i="1" s="1"/>
  <c r="AZ333" i="1"/>
  <c r="BT333" i="1" s="1"/>
  <c r="AS799" i="1"/>
  <c r="AT275" i="1"/>
  <c r="BN275" i="1" s="1"/>
  <c r="AX1025" i="1"/>
  <c r="BR1025" i="1" s="1"/>
  <c r="AS796" i="1"/>
  <c r="BM796" i="1" s="1"/>
  <c r="AS1000" i="1"/>
  <c r="BM1000" i="1" s="1"/>
  <c r="AV641" i="1"/>
  <c r="BP641" i="1" s="1"/>
  <c r="AS388" i="1"/>
  <c r="BM388" i="1" s="1"/>
  <c r="AZ375" i="1"/>
  <c r="BT375" i="1" s="1"/>
  <c r="AZ368" i="1"/>
  <c r="BT368" i="1" s="1"/>
  <c r="AW333" i="1"/>
  <c r="BQ333" i="1" s="1"/>
  <c r="AV333" i="1"/>
  <c r="BP333" i="1" s="1"/>
  <c r="AS275" i="1"/>
  <c r="BM275" i="1" s="1"/>
  <c r="AW796" i="1"/>
  <c r="BQ796" i="1" s="1"/>
  <c r="AW1000" i="1"/>
  <c r="BQ1000" i="1" s="1"/>
  <c r="AU310" i="1"/>
  <c r="BO310" i="1" s="1"/>
  <c r="AT310" i="1"/>
  <c r="BN310" i="1" s="1"/>
  <c r="AS789" i="1"/>
  <c r="BM789" i="1" s="1"/>
  <c r="AZ374" i="1"/>
  <c r="BT374" i="1" s="1"/>
  <c r="AU366" i="1"/>
  <c r="BO366" i="1" s="1"/>
  <c r="AY1048" i="1"/>
  <c r="BS1048" i="1" s="1"/>
  <c r="AS779" i="1"/>
  <c r="BM779" i="1" s="1"/>
  <c r="AT553" i="1"/>
  <c r="BN553" i="1" s="1"/>
  <c r="AS310" i="1"/>
  <c r="BM310" i="1" s="1"/>
  <c r="AT43" i="1"/>
  <c r="BN43" i="1" s="1"/>
  <c r="AU43" i="1"/>
  <c r="BO43" i="1" s="1"/>
  <c r="BS95" i="1"/>
  <c r="BU95" i="1" s="1"/>
  <c r="BV95" i="1" s="1"/>
  <c r="AZ789" i="1"/>
  <c r="BT789" i="1" s="1"/>
  <c r="AU374" i="1"/>
  <c r="BO374" i="1" s="1"/>
  <c r="AW1048" i="1"/>
  <c r="BQ1048" i="1" s="1"/>
  <c r="AV310" i="1"/>
  <c r="BP310" i="1" s="1"/>
  <c r="AS43" i="1"/>
  <c r="BM43" i="1" s="1"/>
  <c r="AW239" i="1"/>
  <c r="BQ239" i="1" s="1"/>
  <c r="AT789" i="1"/>
  <c r="BN789" i="1" s="1"/>
  <c r="AS374" i="1"/>
  <c r="BM374" i="1" s="1"/>
  <c r="AS1048" i="1"/>
  <c r="AX1018" i="1"/>
  <c r="BR1018" i="1" s="1"/>
  <c r="AX310" i="1"/>
  <c r="BR310" i="1" s="1"/>
  <c r="AT374" i="1"/>
  <c r="BN374" i="1" s="1"/>
  <c r="AX1048" i="1"/>
  <c r="BR1048" i="1" s="1"/>
  <c r="AU326" i="1"/>
  <c r="BO326" i="1" s="1"/>
  <c r="AW1018" i="1"/>
  <c r="BQ1018" i="1" s="1"/>
  <c r="AZ310" i="1"/>
  <c r="BT310" i="1" s="1"/>
  <c r="AY798" i="1"/>
  <c r="BS798" i="1" s="1"/>
  <c r="AS297" i="1"/>
  <c r="BM297" i="1" s="1"/>
  <c r="AW789" i="1"/>
  <c r="BQ789" i="1" s="1"/>
  <c r="AZ326" i="1"/>
  <c r="BT326" i="1" s="1"/>
  <c r="AT798" i="1"/>
  <c r="BN798" i="1" s="1"/>
  <c r="AX297" i="1"/>
  <c r="BR297" i="1" s="1"/>
  <c r="AZ809" i="1"/>
  <c r="BT809" i="1" s="1"/>
  <c r="AT809" i="1"/>
  <c r="BN809" i="1" s="1"/>
  <c r="AS809" i="1"/>
  <c r="BM809" i="1" s="1"/>
  <c r="AV809" i="1"/>
  <c r="BP809" i="1" s="1"/>
  <c r="AY809" i="1"/>
  <c r="BS809" i="1" s="1"/>
  <c r="AU809" i="1"/>
  <c r="BO809" i="1" s="1"/>
  <c r="AX809" i="1"/>
  <c r="BR809" i="1" s="1"/>
  <c r="AW809" i="1"/>
  <c r="BQ809" i="1" s="1"/>
  <c r="AW143" i="1"/>
  <c r="BQ143" i="1" s="1"/>
  <c r="AX388" i="1"/>
  <c r="BR388" i="1" s="1"/>
  <c r="AU301" i="1"/>
  <c r="BO301" i="1" s="1"/>
  <c r="AV335" i="1"/>
  <c r="BP335" i="1" s="1"/>
  <c r="AU1097" i="1"/>
  <c r="BO1097" i="1" s="1"/>
  <c r="AX798" i="1"/>
  <c r="BR798" i="1" s="1"/>
  <c r="AY43" i="1"/>
  <c r="BS43" i="1" s="1"/>
  <c r="BA401" i="1"/>
  <c r="AR401" i="1" s="1"/>
  <c r="AX143" i="1"/>
  <c r="BR143" i="1" s="1"/>
  <c r="AV301" i="1"/>
  <c r="BP301" i="1" s="1"/>
  <c r="AS143" i="1"/>
  <c r="BM143" i="1" s="1"/>
  <c r="AW388" i="1"/>
  <c r="BQ388" i="1" s="1"/>
  <c r="AS301" i="1"/>
  <c r="BM301" i="1" s="1"/>
  <c r="AU335" i="1"/>
  <c r="BO335" i="1" s="1"/>
  <c r="AS1097" i="1"/>
  <c r="BM1097" i="1" s="1"/>
  <c r="AW798" i="1"/>
  <c r="BQ798" i="1" s="1"/>
  <c r="AX43" i="1"/>
  <c r="BR43" i="1" s="1"/>
  <c r="AX301" i="1"/>
  <c r="BR301" i="1" s="1"/>
  <c r="AZ143" i="1"/>
  <c r="BT143" i="1" s="1"/>
  <c r="AV388" i="1"/>
  <c r="BP388" i="1" s="1"/>
  <c r="AZ301" i="1"/>
  <c r="BT301" i="1" s="1"/>
  <c r="AT335" i="1"/>
  <c r="BN335" i="1" s="1"/>
  <c r="AS380" i="1"/>
  <c r="BM380" i="1" s="1"/>
  <c r="AZ1097" i="1"/>
  <c r="BT1097" i="1" s="1"/>
  <c r="AU798" i="1"/>
  <c r="BO798" i="1" s="1"/>
  <c r="AW43" i="1"/>
  <c r="BQ43" i="1" s="1"/>
  <c r="AS798" i="1"/>
  <c r="BM798" i="1" s="1"/>
  <c r="AU1015" i="1"/>
  <c r="BO1015" i="1" s="1"/>
  <c r="AV143" i="1"/>
  <c r="BP143" i="1" s="1"/>
  <c r="AT388" i="1"/>
  <c r="BN388" i="1" s="1"/>
  <c r="AY301" i="1"/>
  <c r="BS301" i="1" s="1"/>
  <c r="AS335" i="1"/>
  <c r="BM335" i="1" s="1"/>
  <c r="AY1097" i="1"/>
  <c r="BS1097" i="1" s="1"/>
  <c r="AZ798" i="1"/>
  <c r="BT798" i="1" s="1"/>
  <c r="AV43" i="1"/>
  <c r="BP43" i="1" s="1"/>
  <c r="AZ388" i="1"/>
  <c r="BT388" i="1" s="1"/>
  <c r="AW335" i="1"/>
  <c r="BQ335" i="1" s="1"/>
  <c r="AT1097" i="1"/>
  <c r="BN1097" i="1" s="1"/>
  <c r="AV537" i="1"/>
  <c r="BP537" i="1" s="1"/>
  <c r="AW537" i="1"/>
  <c r="BQ537" i="1" s="1"/>
  <c r="AY537" i="1"/>
  <c r="BS537" i="1" s="1"/>
  <c r="AT537" i="1"/>
  <c r="BN537" i="1" s="1"/>
  <c r="AX537" i="1"/>
  <c r="BR537" i="1" s="1"/>
  <c r="AZ537" i="1"/>
  <c r="BT537" i="1" s="1"/>
  <c r="AS537" i="1"/>
  <c r="AU537" i="1"/>
  <c r="BO537" i="1" s="1"/>
  <c r="AX286" i="1"/>
  <c r="BR286" i="1" s="1"/>
  <c r="AY808" i="1"/>
  <c r="BS808" i="1" s="1"/>
  <c r="AU213" i="1"/>
  <c r="BO213" i="1" s="1"/>
  <c r="AV213" i="1"/>
  <c r="BP213" i="1" s="1"/>
  <c r="AW213" i="1"/>
  <c r="BQ213" i="1" s="1"/>
  <c r="AX213" i="1"/>
  <c r="BR213" i="1" s="1"/>
  <c r="AY213" i="1"/>
  <c r="BS213" i="1" s="1"/>
  <c r="AZ213" i="1"/>
  <c r="BT213" i="1" s="1"/>
  <c r="AS213" i="1"/>
  <c r="AT213" i="1"/>
  <c r="BN213" i="1" s="1"/>
  <c r="AW26" i="1"/>
  <c r="BQ26" i="1" s="1"/>
  <c r="AZ26" i="1"/>
  <c r="BT26" i="1" s="1"/>
  <c r="AX26" i="1"/>
  <c r="BR26" i="1" s="1"/>
  <c r="AY26" i="1"/>
  <c r="BS26" i="1" s="1"/>
  <c r="AU26" i="1"/>
  <c r="BO26" i="1" s="1"/>
  <c r="AV26" i="1"/>
  <c r="BP26" i="1" s="1"/>
  <c r="AS26" i="1"/>
  <c r="AT26" i="1"/>
  <c r="BN26" i="1" s="1"/>
  <c r="AX305" i="1"/>
  <c r="BR305" i="1" s="1"/>
  <c r="AX366" i="1"/>
  <c r="BR366" i="1" s="1"/>
  <c r="AV779" i="1"/>
  <c r="BP779" i="1" s="1"/>
  <c r="AW326" i="1"/>
  <c r="BQ326" i="1" s="1"/>
  <c r="AZ971" i="1"/>
  <c r="BT971" i="1" s="1"/>
  <c r="AV286" i="1"/>
  <c r="BP286" i="1" s="1"/>
  <c r="AT466" i="1"/>
  <c r="BN466" i="1" s="1"/>
  <c r="AW808" i="1"/>
  <c r="BQ808" i="1" s="1"/>
  <c r="BM1115" i="1"/>
  <c r="BU1115" i="1" s="1"/>
  <c r="BV1115" i="1" s="1"/>
  <c r="BA1115" i="1"/>
  <c r="AR1115" i="1" s="1"/>
  <c r="AX535" i="1"/>
  <c r="BR535" i="1" s="1"/>
  <c r="AY535" i="1"/>
  <c r="BS535" i="1" s="1"/>
  <c r="AV535" i="1"/>
  <c r="BP535" i="1" s="1"/>
  <c r="AZ535" i="1"/>
  <c r="BT535" i="1" s="1"/>
  <c r="AS535" i="1"/>
  <c r="AT535" i="1"/>
  <c r="BN535" i="1" s="1"/>
  <c r="AU535" i="1"/>
  <c r="BO535" i="1" s="1"/>
  <c r="AW535" i="1"/>
  <c r="BQ535" i="1" s="1"/>
  <c r="AY326" i="1"/>
  <c r="BS326" i="1" s="1"/>
  <c r="AS305" i="1"/>
  <c r="BM305" i="1" s="1"/>
  <c r="AZ366" i="1"/>
  <c r="BT366" i="1" s="1"/>
  <c r="AX779" i="1"/>
  <c r="BR779" i="1" s="1"/>
  <c r="AX326" i="1"/>
  <c r="BR326" i="1" s="1"/>
  <c r="AW971" i="1"/>
  <c r="BQ971" i="1" s="1"/>
  <c r="AT286" i="1"/>
  <c r="BN286" i="1" s="1"/>
  <c r="AS466" i="1"/>
  <c r="BM466" i="1" s="1"/>
  <c r="AV305" i="1"/>
  <c r="BP305" i="1" s="1"/>
  <c r="AT214" i="1"/>
  <c r="BN214" i="1" s="1"/>
  <c r="AW214" i="1"/>
  <c r="BQ214" i="1" s="1"/>
  <c r="AU214" i="1"/>
  <c r="BO214" i="1" s="1"/>
  <c r="AV214" i="1"/>
  <c r="BP214" i="1" s="1"/>
  <c r="AX214" i="1"/>
  <c r="BR214" i="1" s="1"/>
  <c r="AY214" i="1"/>
  <c r="BS214" i="1" s="1"/>
  <c r="AZ214" i="1"/>
  <c r="BT214" i="1" s="1"/>
  <c r="AS214" i="1"/>
  <c r="AT305" i="1"/>
  <c r="BN305" i="1" s="1"/>
  <c r="AU779" i="1"/>
  <c r="BO779" i="1" s="1"/>
  <c r="AT326" i="1"/>
  <c r="BN326" i="1" s="1"/>
  <c r="AW1036" i="1"/>
  <c r="BQ1036" i="1" s="1"/>
  <c r="AV971" i="1"/>
  <c r="BP971" i="1" s="1"/>
  <c r="AS286" i="1"/>
  <c r="BM286" i="1" s="1"/>
  <c r="AZ466" i="1"/>
  <c r="BT466" i="1" s="1"/>
  <c r="AS215" i="1"/>
  <c r="AV215" i="1"/>
  <c r="BP215" i="1" s="1"/>
  <c r="AT215" i="1"/>
  <c r="BN215" i="1" s="1"/>
  <c r="AY215" i="1"/>
  <c r="BS215" i="1" s="1"/>
  <c r="AU215" i="1"/>
  <c r="BO215" i="1" s="1"/>
  <c r="AW215" i="1"/>
  <c r="BQ215" i="1" s="1"/>
  <c r="AX215" i="1"/>
  <c r="BR215" i="1" s="1"/>
  <c r="AZ215" i="1"/>
  <c r="BT215" i="1" s="1"/>
  <c r="AU28" i="1"/>
  <c r="BO28" i="1" s="1"/>
  <c r="AS28" i="1"/>
  <c r="AV28" i="1"/>
  <c r="BP28" i="1" s="1"/>
  <c r="AX28" i="1"/>
  <c r="BR28" i="1" s="1"/>
  <c r="AW28" i="1"/>
  <c r="BQ28" i="1" s="1"/>
  <c r="AY28" i="1"/>
  <c r="BS28" i="1" s="1"/>
  <c r="AZ28" i="1"/>
  <c r="BT28" i="1" s="1"/>
  <c r="AT28" i="1"/>
  <c r="BN28" i="1" s="1"/>
  <c r="AY305" i="1"/>
  <c r="BS305" i="1" s="1"/>
  <c r="AT779" i="1"/>
  <c r="BN779" i="1" s="1"/>
  <c r="AV326" i="1"/>
  <c r="BP326" i="1" s="1"/>
  <c r="AT1036" i="1"/>
  <c r="BN1036" i="1" s="1"/>
  <c r="AS971" i="1"/>
  <c r="BM971" i="1" s="1"/>
  <c r="AZ286" i="1"/>
  <c r="BT286" i="1" s="1"/>
  <c r="AU89" i="1"/>
  <c r="BO89" i="1" s="1"/>
  <c r="AX89" i="1"/>
  <c r="BR89" i="1" s="1"/>
  <c r="AV89" i="1"/>
  <c r="BP89" i="1" s="1"/>
  <c r="AW89" i="1"/>
  <c r="BQ89" i="1" s="1"/>
  <c r="AS89" i="1"/>
  <c r="AY89" i="1"/>
  <c r="BS89" i="1" s="1"/>
  <c r="AZ89" i="1"/>
  <c r="BT89" i="1" s="1"/>
  <c r="AT89" i="1"/>
  <c r="BN89" i="1" s="1"/>
  <c r="BA1110" i="1"/>
  <c r="AR1110" i="1" s="1"/>
  <c r="BM1110" i="1"/>
  <c r="BU1110" i="1" s="1"/>
  <c r="BV1110" i="1" s="1"/>
  <c r="AW536" i="1"/>
  <c r="BQ536" i="1" s="1"/>
  <c r="AX536" i="1"/>
  <c r="BR536" i="1" s="1"/>
  <c r="AY536" i="1"/>
  <c r="BS536" i="1" s="1"/>
  <c r="AZ536" i="1"/>
  <c r="BT536" i="1" s="1"/>
  <c r="AU536" i="1"/>
  <c r="BO536" i="1" s="1"/>
  <c r="AS536" i="1"/>
  <c r="AT536" i="1"/>
  <c r="BN536" i="1" s="1"/>
  <c r="AV536" i="1"/>
  <c r="BP536" i="1" s="1"/>
  <c r="AW779" i="1"/>
  <c r="BQ779" i="1" s="1"/>
  <c r="AU596" i="1"/>
  <c r="BO596" i="1" s="1"/>
  <c r="AV596" i="1"/>
  <c r="BP596" i="1" s="1"/>
  <c r="AW596" i="1"/>
  <c r="BQ596" i="1" s="1"/>
  <c r="AX596" i="1"/>
  <c r="BR596" i="1" s="1"/>
  <c r="AY596" i="1"/>
  <c r="BS596" i="1" s="1"/>
  <c r="AZ596" i="1"/>
  <c r="BT596" i="1" s="1"/>
  <c r="AS596" i="1"/>
  <c r="AT596" i="1"/>
  <c r="BN596" i="1" s="1"/>
  <c r="AV27" i="1"/>
  <c r="BP27" i="1" s="1"/>
  <c r="AW27" i="1"/>
  <c r="BQ27" i="1" s="1"/>
  <c r="AY27" i="1"/>
  <c r="BS27" i="1" s="1"/>
  <c r="AU27" i="1"/>
  <c r="BO27" i="1" s="1"/>
  <c r="AX27" i="1"/>
  <c r="BR27" i="1" s="1"/>
  <c r="AZ27" i="1"/>
  <c r="BT27" i="1" s="1"/>
  <c r="AS27" i="1"/>
  <c r="AT27" i="1"/>
  <c r="BN27" i="1" s="1"/>
  <c r="AS763" i="1"/>
  <c r="AT763" i="1"/>
  <c r="BN763" i="1" s="1"/>
  <c r="AY763" i="1"/>
  <c r="BS763" i="1" s="1"/>
  <c r="AU763" i="1"/>
  <c r="BO763" i="1" s="1"/>
  <c r="AV763" i="1"/>
  <c r="BP763" i="1" s="1"/>
  <c r="AW763" i="1"/>
  <c r="BQ763" i="1" s="1"/>
  <c r="AX763" i="1"/>
  <c r="BR763" i="1" s="1"/>
  <c r="AZ763" i="1"/>
  <c r="BT763" i="1" s="1"/>
  <c r="AS1036" i="1"/>
  <c r="BM1036" i="1" s="1"/>
  <c r="AZ297" i="1"/>
  <c r="BT297" i="1" s="1"/>
  <c r="AS949" i="1"/>
  <c r="BM949" i="1" s="1"/>
  <c r="AY355" i="1"/>
  <c r="BS355" i="1" s="1"/>
  <c r="AX1015" i="1"/>
  <c r="BR1015" i="1" s="1"/>
  <c r="AU1018" i="1"/>
  <c r="BO1018" i="1" s="1"/>
  <c r="AW553" i="1"/>
  <c r="BQ553" i="1" s="1"/>
  <c r="AX355" i="1"/>
  <c r="BR355" i="1" s="1"/>
  <c r="AZ808" i="1"/>
  <c r="BT808" i="1" s="1"/>
  <c r="AW1015" i="1"/>
  <c r="BQ1015" i="1" s="1"/>
  <c r="AT521" i="1"/>
  <c r="BN521" i="1" s="1"/>
  <c r="AY366" i="1"/>
  <c r="BS366" i="1" s="1"/>
  <c r="AZ380" i="1"/>
  <c r="BT380" i="1" s="1"/>
  <c r="AT1018" i="1"/>
  <c r="BN1018" i="1" s="1"/>
  <c r="AZ553" i="1"/>
  <c r="BT553" i="1" s="1"/>
  <c r="AS355" i="1"/>
  <c r="AX362" i="1"/>
  <c r="BR362" i="1" s="1"/>
  <c r="AY1036" i="1"/>
  <c r="BS1036" i="1" s="1"/>
  <c r="AU971" i="1"/>
  <c r="BO971" i="1" s="1"/>
  <c r="AT297" i="1"/>
  <c r="BN297" i="1" s="1"/>
  <c r="AW466" i="1"/>
  <c r="BQ466" i="1" s="1"/>
  <c r="AV808" i="1"/>
  <c r="BP808" i="1" s="1"/>
  <c r="AW521" i="1"/>
  <c r="BQ521" i="1" s="1"/>
  <c r="AY553" i="1"/>
  <c r="BS553" i="1" s="1"/>
  <c r="AS808" i="1"/>
  <c r="BM808" i="1" s="1"/>
  <c r="AV1014" i="1"/>
  <c r="BP1014" i="1" s="1"/>
  <c r="AT1015" i="1"/>
  <c r="BN1015" i="1" s="1"/>
  <c r="AZ521" i="1"/>
  <c r="BT521" i="1" s="1"/>
  <c r="AW366" i="1"/>
  <c r="BQ366" i="1" s="1"/>
  <c r="AT380" i="1"/>
  <c r="BN380" i="1" s="1"/>
  <c r="AS1018" i="1"/>
  <c r="BM1018" i="1" s="1"/>
  <c r="AS553" i="1"/>
  <c r="BM553" i="1" s="1"/>
  <c r="AZ355" i="1"/>
  <c r="BT355" i="1" s="1"/>
  <c r="AS362" i="1"/>
  <c r="BM362" i="1" s="1"/>
  <c r="AU1036" i="1"/>
  <c r="BO1036" i="1" s="1"/>
  <c r="AT971" i="1"/>
  <c r="BN971" i="1" s="1"/>
  <c r="AW297" i="1"/>
  <c r="BQ297" i="1" s="1"/>
  <c r="AX808" i="1"/>
  <c r="BR808" i="1" s="1"/>
  <c r="AZ1015" i="1"/>
  <c r="BT1015" i="1" s="1"/>
  <c r="AS1015" i="1"/>
  <c r="AU521" i="1"/>
  <c r="BO521" i="1" s="1"/>
  <c r="AV1018" i="1"/>
  <c r="BP1018" i="1" s="1"/>
  <c r="AY1015" i="1"/>
  <c r="BS1015" i="1" s="1"/>
  <c r="AY521" i="1"/>
  <c r="BS521" i="1" s="1"/>
  <c r="AV366" i="1"/>
  <c r="BP366" i="1" s="1"/>
  <c r="AY380" i="1"/>
  <c r="BS380" i="1" s="1"/>
  <c r="AZ1018" i="1"/>
  <c r="BT1018" i="1" s="1"/>
  <c r="AX553" i="1"/>
  <c r="BR553" i="1" s="1"/>
  <c r="AW355" i="1"/>
  <c r="BQ355" i="1" s="1"/>
  <c r="AZ362" i="1"/>
  <c r="BT362" i="1" s="1"/>
  <c r="AZ1036" i="1"/>
  <c r="BT1036" i="1" s="1"/>
  <c r="AY971" i="1"/>
  <c r="BS971" i="1" s="1"/>
  <c r="AV297" i="1"/>
  <c r="BP297" i="1" s="1"/>
  <c r="AU808" i="1"/>
  <c r="BO808" i="1" s="1"/>
  <c r="AT355" i="1"/>
  <c r="BN355" i="1" s="1"/>
  <c r="BA251" i="1"/>
  <c r="AR251" i="1" s="1"/>
  <c r="AZ1118" i="1"/>
  <c r="BT1118" i="1" s="1"/>
  <c r="AS1118" i="1"/>
  <c r="AT1118" i="1"/>
  <c r="BN1118" i="1" s="1"/>
  <c r="AU1118" i="1"/>
  <c r="BO1118" i="1" s="1"/>
  <c r="AX1118" i="1"/>
  <c r="BR1118" i="1" s="1"/>
  <c r="AY1118" i="1"/>
  <c r="BS1118" i="1" s="1"/>
  <c r="AV1118" i="1"/>
  <c r="BP1118" i="1" s="1"/>
  <c r="AW1118" i="1"/>
  <c r="BQ1118" i="1" s="1"/>
  <c r="BU192" i="1"/>
  <c r="BV192" i="1" s="1"/>
  <c r="AX238" i="1"/>
  <c r="BR238" i="1" s="1"/>
  <c r="AV238" i="1"/>
  <c r="BP238" i="1" s="1"/>
  <c r="AW238" i="1"/>
  <c r="BQ238" i="1" s="1"/>
  <c r="AY238" i="1"/>
  <c r="BS238" i="1" s="1"/>
  <c r="AU238" i="1"/>
  <c r="BO238" i="1" s="1"/>
  <c r="AS238" i="1"/>
  <c r="AZ238" i="1"/>
  <c r="BT238" i="1" s="1"/>
  <c r="AT238" i="1"/>
  <c r="BN238" i="1" s="1"/>
  <c r="BM40" i="1"/>
  <c r="BU40" i="1" s="1"/>
  <c r="BV40" i="1" s="1"/>
  <c r="BA40" i="1"/>
  <c r="AR40" i="1" s="1"/>
  <c r="BM270" i="1"/>
  <c r="BU270" i="1" s="1"/>
  <c r="BV270" i="1" s="1"/>
  <c r="BA270" i="1"/>
  <c r="AR270" i="1" s="1"/>
  <c r="AV257" i="1"/>
  <c r="BP257" i="1" s="1"/>
  <c r="AW257" i="1"/>
  <c r="BQ257" i="1" s="1"/>
  <c r="AX257" i="1"/>
  <c r="BR257" i="1" s="1"/>
  <c r="AZ257" i="1"/>
  <c r="BT257" i="1" s="1"/>
  <c r="AT257" i="1"/>
  <c r="BN257" i="1" s="1"/>
  <c r="AS257" i="1"/>
  <c r="AU257" i="1"/>
  <c r="BO257" i="1" s="1"/>
  <c r="AY257" i="1"/>
  <c r="BS257" i="1" s="1"/>
  <c r="AS225" i="1"/>
  <c r="AT225" i="1"/>
  <c r="BN225" i="1" s="1"/>
  <c r="AW225" i="1"/>
  <c r="BQ225" i="1" s="1"/>
  <c r="AV225" i="1"/>
  <c r="BP225" i="1" s="1"/>
  <c r="AU225" i="1"/>
  <c r="BO225" i="1" s="1"/>
  <c r="AY225" i="1"/>
  <c r="BS225" i="1" s="1"/>
  <c r="AX225" i="1"/>
  <c r="BR225" i="1" s="1"/>
  <c r="AZ225" i="1"/>
  <c r="BT225" i="1" s="1"/>
  <c r="BM268" i="1"/>
  <c r="BU268" i="1" s="1"/>
  <c r="BV268" i="1" s="1"/>
  <c r="BA268" i="1"/>
  <c r="AR268" i="1" s="1"/>
  <c r="AW248" i="1"/>
  <c r="BQ248" i="1" s="1"/>
  <c r="AX248" i="1"/>
  <c r="BR248" i="1" s="1"/>
  <c r="AY248" i="1"/>
  <c r="BS248" i="1" s="1"/>
  <c r="AS248" i="1"/>
  <c r="AU248" i="1"/>
  <c r="BO248" i="1" s="1"/>
  <c r="AV248" i="1"/>
  <c r="BP248" i="1" s="1"/>
  <c r="AZ248" i="1"/>
  <c r="BT248" i="1" s="1"/>
  <c r="AT248" i="1"/>
  <c r="BN248" i="1" s="1"/>
  <c r="BU1109" i="1"/>
  <c r="BV1109" i="1" s="1"/>
  <c r="AV865" i="1"/>
  <c r="BP865" i="1" s="1"/>
  <c r="AW865" i="1"/>
  <c r="BQ865" i="1" s="1"/>
  <c r="AX865" i="1"/>
  <c r="BR865" i="1" s="1"/>
  <c r="AZ865" i="1"/>
  <c r="BT865" i="1" s="1"/>
  <c r="AY865" i="1"/>
  <c r="BS865" i="1" s="1"/>
  <c r="AS865" i="1"/>
  <c r="AT865" i="1"/>
  <c r="BN865" i="1" s="1"/>
  <c r="AU865" i="1"/>
  <c r="BO865" i="1" s="1"/>
  <c r="AZ47" i="1"/>
  <c r="BT47" i="1" s="1"/>
  <c r="AS47" i="1"/>
  <c r="AT47" i="1"/>
  <c r="BN47" i="1" s="1"/>
  <c r="AV47" i="1"/>
  <c r="BP47" i="1" s="1"/>
  <c r="AX47" i="1"/>
  <c r="BR47" i="1" s="1"/>
  <c r="AY47" i="1"/>
  <c r="BS47" i="1" s="1"/>
  <c r="AW47" i="1"/>
  <c r="BQ47" i="1" s="1"/>
  <c r="AU47" i="1"/>
  <c r="BO47" i="1" s="1"/>
  <c r="AW864" i="1"/>
  <c r="BQ864" i="1" s="1"/>
  <c r="AX864" i="1"/>
  <c r="BR864" i="1" s="1"/>
  <c r="AY864" i="1"/>
  <c r="BS864" i="1" s="1"/>
  <c r="AS864" i="1"/>
  <c r="AT864" i="1"/>
  <c r="BN864" i="1" s="1"/>
  <c r="AU864" i="1"/>
  <c r="BO864" i="1" s="1"/>
  <c r="AV864" i="1"/>
  <c r="BP864" i="1" s="1"/>
  <c r="AZ864" i="1"/>
  <c r="BT864" i="1" s="1"/>
  <c r="AZ949" i="1"/>
  <c r="BT949" i="1" s="1"/>
  <c r="BA112" i="1"/>
  <c r="AR112" i="1" s="1"/>
  <c r="BM112" i="1"/>
  <c r="BU112" i="1" s="1"/>
  <c r="BV112" i="1" s="1"/>
  <c r="BA190" i="1"/>
  <c r="AR190" i="1" s="1"/>
  <c r="BM190" i="1"/>
  <c r="BU190" i="1" s="1"/>
  <c r="BV190" i="1" s="1"/>
  <c r="BM39" i="1"/>
  <c r="BU39" i="1" s="1"/>
  <c r="BV39" i="1" s="1"/>
  <c r="BA39" i="1"/>
  <c r="AR39" i="1" s="1"/>
  <c r="BA1104" i="1"/>
  <c r="AR1104" i="1" s="1"/>
  <c r="BM1104" i="1"/>
  <c r="BU1104" i="1" s="1"/>
  <c r="BV1104" i="1" s="1"/>
  <c r="BA1119" i="1"/>
  <c r="AR1119" i="1" s="1"/>
  <c r="BM1119" i="1"/>
  <c r="BU1119" i="1" s="1"/>
  <c r="BV1119" i="1" s="1"/>
  <c r="BM766" i="1"/>
  <c r="BU766" i="1" s="1"/>
  <c r="BV766" i="1" s="1"/>
  <c r="BA766" i="1"/>
  <c r="AR766" i="1" s="1"/>
  <c r="BM1114" i="1"/>
  <c r="BU1114" i="1" s="1"/>
  <c r="BV1114" i="1" s="1"/>
  <c r="BA1114" i="1"/>
  <c r="AR1114" i="1" s="1"/>
  <c r="BA1109" i="1"/>
  <c r="AR1109" i="1" s="1"/>
  <c r="AS46" i="1"/>
  <c r="AT46" i="1"/>
  <c r="BN46" i="1" s="1"/>
  <c r="AU46" i="1"/>
  <c r="BO46" i="1" s="1"/>
  <c r="AW46" i="1"/>
  <c r="BQ46" i="1" s="1"/>
  <c r="AZ46" i="1"/>
  <c r="BT46" i="1" s="1"/>
  <c r="AV46" i="1"/>
  <c r="BP46" i="1" s="1"/>
  <c r="AY46" i="1"/>
  <c r="BS46" i="1" s="1"/>
  <c r="AX46" i="1"/>
  <c r="BR46" i="1" s="1"/>
  <c r="AW256" i="1"/>
  <c r="BQ256" i="1" s="1"/>
  <c r="AX256" i="1"/>
  <c r="BR256" i="1" s="1"/>
  <c r="AY256" i="1"/>
  <c r="BS256" i="1" s="1"/>
  <c r="AS256" i="1"/>
  <c r="AV256" i="1"/>
  <c r="BP256" i="1" s="1"/>
  <c r="AT256" i="1"/>
  <c r="BN256" i="1" s="1"/>
  <c r="AU256" i="1"/>
  <c r="BO256" i="1" s="1"/>
  <c r="AZ256" i="1"/>
  <c r="BT256" i="1" s="1"/>
  <c r="AU23" i="1"/>
  <c r="BO23" i="1" s="1"/>
  <c r="AV23" i="1"/>
  <c r="BP23" i="1" s="1"/>
  <c r="AW23" i="1"/>
  <c r="BQ23" i="1" s="1"/>
  <c r="AY23" i="1"/>
  <c r="BS23" i="1" s="1"/>
  <c r="AS23" i="1"/>
  <c r="AX23" i="1"/>
  <c r="BR23" i="1" s="1"/>
  <c r="AZ23" i="1"/>
  <c r="BT23" i="1" s="1"/>
  <c r="AT23" i="1"/>
  <c r="BN23" i="1" s="1"/>
  <c r="AW222" i="1"/>
  <c r="BQ222" i="1" s="1"/>
  <c r="AX222" i="1"/>
  <c r="BR222" i="1" s="1"/>
  <c r="AS222" i="1"/>
  <c r="AZ222" i="1"/>
  <c r="BT222" i="1" s="1"/>
  <c r="AT222" i="1"/>
  <c r="BN222" i="1" s="1"/>
  <c r="AY222" i="1"/>
  <c r="BS222" i="1" s="1"/>
  <c r="AU222" i="1"/>
  <c r="BO222" i="1" s="1"/>
  <c r="AV222" i="1"/>
  <c r="BP222" i="1" s="1"/>
  <c r="AY244" i="1"/>
  <c r="BS244" i="1" s="1"/>
  <c r="AT244" i="1"/>
  <c r="BN244" i="1" s="1"/>
  <c r="AU244" i="1"/>
  <c r="BO244" i="1" s="1"/>
  <c r="AV244" i="1"/>
  <c r="BP244" i="1" s="1"/>
  <c r="AX244" i="1"/>
  <c r="BR244" i="1" s="1"/>
  <c r="AS244" i="1"/>
  <c r="AW244" i="1"/>
  <c r="BQ244" i="1" s="1"/>
  <c r="AZ244" i="1"/>
  <c r="BT244" i="1" s="1"/>
  <c r="AS589" i="1"/>
  <c r="AT589" i="1"/>
  <c r="BN589" i="1" s="1"/>
  <c r="AU589" i="1"/>
  <c r="BO589" i="1" s="1"/>
  <c r="AV589" i="1"/>
  <c r="BP589" i="1" s="1"/>
  <c r="AW589" i="1"/>
  <c r="BQ589" i="1" s="1"/>
  <c r="AZ589" i="1"/>
  <c r="BT589" i="1" s="1"/>
  <c r="AX589" i="1"/>
  <c r="BR589" i="1" s="1"/>
  <c r="AY589" i="1"/>
  <c r="BS589" i="1" s="1"/>
  <c r="AU216" i="1"/>
  <c r="BO216" i="1" s="1"/>
  <c r="AV216" i="1"/>
  <c r="BP216" i="1" s="1"/>
  <c r="AY216" i="1"/>
  <c r="BS216" i="1" s="1"/>
  <c r="AW216" i="1"/>
  <c r="BQ216" i="1" s="1"/>
  <c r="AS216" i="1"/>
  <c r="AX216" i="1"/>
  <c r="BR216" i="1" s="1"/>
  <c r="AT216" i="1"/>
  <c r="BN216" i="1" s="1"/>
  <c r="AZ216" i="1"/>
  <c r="BT216" i="1" s="1"/>
  <c r="AU45" i="1"/>
  <c r="BO45" i="1" s="1"/>
  <c r="AV45" i="1"/>
  <c r="BP45" i="1" s="1"/>
  <c r="AW45" i="1"/>
  <c r="BQ45" i="1" s="1"/>
  <c r="AY45" i="1"/>
  <c r="BS45" i="1" s="1"/>
  <c r="AT45" i="1"/>
  <c r="BN45" i="1" s="1"/>
  <c r="AZ45" i="1"/>
  <c r="BT45" i="1" s="1"/>
  <c r="AX45" i="1"/>
  <c r="BR45" i="1" s="1"/>
  <c r="AS45" i="1"/>
  <c r="AW767" i="1"/>
  <c r="BQ767" i="1" s="1"/>
  <c r="AX767" i="1"/>
  <c r="BR767" i="1" s="1"/>
  <c r="AY767" i="1"/>
  <c r="BS767" i="1" s="1"/>
  <c r="AS767" i="1"/>
  <c r="AU767" i="1"/>
  <c r="BO767" i="1" s="1"/>
  <c r="AT767" i="1"/>
  <c r="BN767" i="1" s="1"/>
  <c r="AV767" i="1"/>
  <c r="BP767" i="1" s="1"/>
  <c r="AZ767" i="1"/>
  <c r="BT767" i="1" s="1"/>
  <c r="AY949" i="1"/>
  <c r="BS949" i="1" s="1"/>
  <c r="AX380" i="1"/>
  <c r="BR380" i="1" s="1"/>
  <c r="AX466" i="1"/>
  <c r="BR466" i="1" s="1"/>
  <c r="BA768" i="1"/>
  <c r="AR768" i="1" s="1"/>
  <c r="BM768" i="1"/>
  <c r="BU768" i="1" s="1"/>
  <c r="BV768" i="1" s="1"/>
  <c r="BM243" i="1"/>
  <c r="BU243" i="1" s="1"/>
  <c r="BV243" i="1" s="1"/>
  <c r="BA243" i="1"/>
  <c r="AR243" i="1" s="1"/>
  <c r="AU1103" i="1"/>
  <c r="BO1103" i="1" s="1"/>
  <c r="AV1103" i="1"/>
  <c r="BP1103" i="1" s="1"/>
  <c r="AW1103" i="1"/>
  <c r="BQ1103" i="1" s="1"/>
  <c r="AY1103" i="1"/>
  <c r="BS1103" i="1" s="1"/>
  <c r="AS1103" i="1"/>
  <c r="AX1103" i="1"/>
  <c r="BR1103" i="1" s="1"/>
  <c r="AT1103" i="1"/>
  <c r="BN1103" i="1" s="1"/>
  <c r="AZ1103" i="1"/>
  <c r="BT1103" i="1" s="1"/>
  <c r="BA773" i="1"/>
  <c r="AR773" i="1" s="1"/>
  <c r="BM773" i="1"/>
  <c r="BU773" i="1" s="1"/>
  <c r="BV773" i="1" s="1"/>
  <c r="BA262" i="1"/>
  <c r="AR262" i="1" s="1"/>
  <c r="BM262" i="1"/>
  <c r="BU262" i="1" s="1"/>
  <c r="BV262" i="1" s="1"/>
  <c r="BM239" i="1"/>
  <c r="AV44" i="1"/>
  <c r="BP44" i="1" s="1"/>
  <c r="AW44" i="1"/>
  <c r="BQ44" i="1" s="1"/>
  <c r="AX44" i="1"/>
  <c r="BR44" i="1" s="1"/>
  <c r="AZ44" i="1"/>
  <c r="BT44" i="1" s="1"/>
  <c r="AS44" i="1"/>
  <c r="AU44" i="1"/>
  <c r="BO44" i="1" s="1"/>
  <c r="AT44" i="1"/>
  <c r="BN44" i="1" s="1"/>
  <c r="AY44" i="1"/>
  <c r="BS44" i="1" s="1"/>
  <c r="AU235" i="1"/>
  <c r="BO235" i="1" s="1"/>
  <c r="AT235" i="1"/>
  <c r="BN235" i="1" s="1"/>
  <c r="AV235" i="1"/>
  <c r="BP235" i="1" s="1"/>
  <c r="AW235" i="1"/>
  <c r="BQ235" i="1" s="1"/>
  <c r="AY235" i="1"/>
  <c r="BS235" i="1" s="1"/>
  <c r="AZ235" i="1"/>
  <c r="BT235" i="1" s="1"/>
  <c r="AS235" i="1"/>
  <c r="AX235" i="1"/>
  <c r="BR235" i="1" s="1"/>
  <c r="AS269" i="1"/>
  <c r="AX269" i="1"/>
  <c r="BR269" i="1" s="1"/>
  <c r="AY269" i="1"/>
  <c r="BS269" i="1" s="1"/>
  <c r="AZ269" i="1"/>
  <c r="BT269" i="1" s="1"/>
  <c r="AU269" i="1"/>
  <c r="BO269" i="1" s="1"/>
  <c r="AT269" i="1"/>
  <c r="BN269" i="1" s="1"/>
  <c r="AV269" i="1"/>
  <c r="BP269" i="1" s="1"/>
  <c r="AW269" i="1"/>
  <c r="BQ269" i="1" s="1"/>
  <c r="AZ261" i="1"/>
  <c r="BT261" i="1" s="1"/>
  <c r="AV261" i="1"/>
  <c r="BP261" i="1" s="1"/>
  <c r="AS261" i="1"/>
  <c r="AW261" i="1"/>
  <c r="BQ261" i="1" s="1"/>
  <c r="AY261" i="1"/>
  <c r="BS261" i="1" s="1"/>
  <c r="AT261" i="1"/>
  <c r="BN261" i="1" s="1"/>
  <c r="AU261" i="1"/>
  <c r="BO261" i="1" s="1"/>
  <c r="AX261" i="1"/>
  <c r="BR261" i="1" s="1"/>
  <c r="BA38" i="1"/>
  <c r="AR38" i="1" s="1"/>
  <c r="BM38" i="1"/>
  <c r="BU38" i="1" s="1"/>
  <c r="BV38" i="1" s="1"/>
  <c r="BM1107" i="1"/>
  <c r="BU1107" i="1" s="1"/>
  <c r="BV1107" i="1" s="1"/>
  <c r="BA1107" i="1"/>
  <c r="AR1107" i="1" s="1"/>
  <c r="BM34" i="1"/>
  <c r="BU34" i="1" s="1"/>
  <c r="BV34" i="1" s="1"/>
  <c r="BA34" i="1"/>
  <c r="AR34" i="1" s="1"/>
  <c r="AY630" i="1"/>
  <c r="BS630" i="1" s="1"/>
  <c r="AZ630" i="1"/>
  <c r="BT630" i="1" s="1"/>
  <c r="AS630" i="1"/>
  <c r="AT630" i="1"/>
  <c r="BN630" i="1" s="1"/>
  <c r="AU630" i="1"/>
  <c r="BO630" i="1" s="1"/>
  <c r="AW630" i="1"/>
  <c r="BQ630" i="1" s="1"/>
  <c r="AV630" i="1"/>
  <c r="BP630" i="1" s="1"/>
  <c r="AX630" i="1"/>
  <c r="BR630" i="1" s="1"/>
  <c r="AS628" i="1"/>
  <c r="AT628" i="1"/>
  <c r="BN628" i="1" s="1"/>
  <c r="AV628" i="1"/>
  <c r="BP628" i="1" s="1"/>
  <c r="AU628" i="1"/>
  <c r="BO628" i="1" s="1"/>
  <c r="AW628" i="1"/>
  <c r="BQ628" i="1" s="1"/>
  <c r="AX628" i="1"/>
  <c r="BR628" i="1" s="1"/>
  <c r="AY628" i="1"/>
  <c r="BS628" i="1" s="1"/>
  <c r="AZ628" i="1"/>
  <c r="BT628" i="1" s="1"/>
  <c r="BM224" i="1"/>
  <c r="BU224" i="1" s="1"/>
  <c r="BV224" i="1" s="1"/>
  <c r="BA224" i="1"/>
  <c r="AR224" i="1" s="1"/>
  <c r="BA241" i="1"/>
  <c r="AR241" i="1" s="1"/>
  <c r="BM241" i="1"/>
  <c r="BU241" i="1" s="1"/>
  <c r="BV241" i="1" s="1"/>
  <c r="AT217" i="1"/>
  <c r="BN217" i="1" s="1"/>
  <c r="AU217" i="1"/>
  <c r="BO217" i="1" s="1"/>
  <c r="AX217" i="1"/>
  <c r="BR217" i="1" s="1"/>
  <c r="AY217" i="1"/>
  <c r="BS217" i="1" s="1"/>
  <c r="AV217" i="1"/>
  <c r="BP217" i="1" s="1"/>
  <c r="AW217" i="1"/>
  <c r="BQ217" i="1" s="1"/>
  <c r="AZ217" i="1"/>
  <c r="BT217" i="1" s="1"/>
  <c r="AS217" i="1"/>
  <c r="AX42" i="1"/>
  <c r="BR42" i="1" s="1"/>
  <c r="AY42" i="1"/>
  <c r="BS42" i="1" s="1"/>
  <c r="AZ42" i="1"/>
  <c r="BT42" i="1" s="1"/>
  <c r="AT42" i="1"/>
  <c r="BN42" i="1" s="1"/>
  <c r="AS42" i="1"/>
  <c r="AU42" i="1"/>
  <c r="BO42" i="1" s="1"/>
  <c r="AV42" i="1"/>
  <c r="BP42" i="1" s="1"/>
  <c r="AW42" i="1"/>
  <c r="BQ42" i="1" s="1"/>
  <c r="AU634" i="1"/>
  <c r="BO634" i="1" s="1"/>
  <c r="AV634" i="1"/>
  <c r="BP634" i="1" s="1"/>
  <c r="AW634" i="1"/>
  <c r="BQ634" i="1" s="1"/>
  <c r="AY634" i="1"/>
  <c r="BS634" i="1" s="1"/>
  <c r="AZ634" i="1"/>
  <c r="BT634" i="1" s="1"/>
  <c r="AS634" i="1"/>
  <c r="AT634" i="1"/>
  <c r="BN634" i="1" s="1"/>
  <c r="AX634" i="1"/>
  <c r="BR634" i="1" s="1"/>
  <c r="AU258" i="1"/>
  <c r="BO258" i="1" s="1"/>
  <c r="AV258" i="1"/>
  <c r="BP258" i="1" s="1"/>
  <c r="AW258" i="1"/>
  <c r="BQ258" i="1" s="1"/>
  <c r="AY258" i="1"/>
  <c r="BS258" i="1" s="1"/>
  <c r="AZ258" i="1"/>
  <c r="BT258" i="1" s="1"/>
  <c r="AS258" i="1"/>
  <c r="AT258" i="1"/>
  <c r="BN258" i="1" s="1"/>
  <c r="AX258" i="1"/>
  <c r="BR258" i="1" s="1"/>
  <c r="BA635" i="1"/>
  <c r="AR635" i="1" s="1"/>
  <c r="BM635" i="1"/>
  <c r="BU635" i="1" s="1"/>
  <c r="BV635" i="1" s="1"/>
  <c r="BA1112" i="1"/>
  <c r="AR1112" i="1" s="1"/>
  <c r="BM1112" i="1"/>
  <c r="BU1112" i="1" s="1"/>
  <c r="BV1112" i="1" s="1"/>
  <c r="AU250" i="1"/>
  <c r="BO250" i="1" s="1"/>
  <c r="AV250" i="1"/>
  <c r="BP250" i="1" s="1"/>
  <c r="AW250" i="1"/>
  <c r="BQ250" i="1" s="1"/>
  <c r="AY250" i="1"/>
  <c r="BS250" i="1" s="1"/>
  <c r="AZ250" i="1"/>
  <c r="BT250" i="1" s="1"/>
  <c r="AS250" i="1"/>
  <c r="AT250" i="1"/>
  <c r="BN250" i="1" s="1"/>
  <c r="AX250" i="1"/>
  <c r="BR250" i="1" s="1"/>
  <c r="AS586" i="1"/>
  <c r="AT586" i="1"/>
  <c r="BN586" i="1" s="1"/>
  <c r="AU586" i="1"/>
  <c r="BO586" i="1" s="1"/>
  <c r="AX586" i="1"/>
  <c r="BR586" i="1" s="1"/>
  <c r="AW586" i="1"/>
  <c r="BQ586" i="1" s="1"/>
  <c r="AY586" i="1"/>
  <c r="BS586" i="1" s="1"/>
  <c r="AZ586" i="1"/>
  <c r="BT586" i="1" s="1"/>
  <c r="AV586" i="1"/>
  <c r="BP586" i="1" s="1"/>
  <c r="AU610" i="1"/>
  <c r="BO610" i="1" s="1"/>
  <c r="AV610" i="1"/>
  <c r="BP610" i="1" s="1"/>
  <c r="AW610" i="1"/>
  <c r="BQ610" i="1" s="1"/>
  <c r="AX610" i="1"/>
  <c r="BR610" i="1" s="1"/>
  <c r="AY610" i="1"/>
  <c r="BS610" i="1" s="1"/>
  <c r="AS610" i="1"/>
  <c r="AT610" i="1"/>
  <c r="BN610" i="1" s="1"/>
  <c r="AZ610" i="1"/>
  <c r="BT610" i="1" s="1"/>
  <c r="AX36" i="1"/>
  <c r="BR36" i="1" s="1"/>
  <c r="AY36" i="1"/>
  <c r="BS36" i="1" s="1"/>
  <c r="AZ36" i="1"/>
  <c r="BT36" i="1" s="1"/>
  <c r="AT36" i="1"/>
  <c r="BN36" i="1" s="1"/>
  <c r="AS36" i="1"/>
  <c r="AU36" i="1"/>
  <c r="BO36" i="1" s="1"/>
  <c r="AW36" i="1"/>
  <c r="BQ36" i="1" s="1"/>
  <c r="AV36" i="1"/>
  <c r="BP36" i="1" s="1"/>
  <c r="AY220" i="1"/>
  <c r="BS220" i="1" s="1"/>
  <c r="AZ220" i="1"/>
  <c r="BT220" i="1" s="1"/>
  <c r="AU220" i="1"/>
  <c r="BO220" i="1" s="1"/>
  <c r="AV220" i="1"/>
  <c r="BP220" i="1" s="1"/>
  <c r="AS220" i="1"/>
  <c r="AW220" i="1"/>
  <c r="BQ220" i="1" s="1"/>
  <c r="AX220" i="1"/>
  <c r="BR220" i="1" s="1"/>
  <c r="AT220" i="1"/>
  <c r="BN220" i="1" s="1"/>
  <c r="AT236" i="1"/>
  <c r="BN236" i="1" s="1"/>
  <c r="AV236" i="1"/>
  <c r="BP236" i="1" s="1"/>
  <c r="AW236" i="1"/>
  <c r="BQ236" i="1" s="1"/>
  <c r="AX236" i="1"/>
  <c r="BR236" i="1" s="1"/>
  <c r="AZ236" i="1"/>
  <c r="BT236" i="1" s="1"/>
  <c r="AS236" i="1"/>
  <c r="AU236" i="1"/>
  <c r="BO236" i="1" s="1"/>
  <c r="AY236" i="1"/>
  <c r="BS236" i="1" s="1"/>
  <c r="AV234" i="1"/>
  <c r="BP234" i="1" s="1"/>
  <c r="AS234" i="1"/>
  <c r="AT234" i="1"/>
  <c r="BN234" i="1" s="1"/>
  <c r="AU234" i="1"/>
  <c r="BO234" i="1" s="1"/>
  <c r="AX234" i="1"/>
  <c r="BR234" i="1" s="1"/>
  <c r="AY234" i="1"/>
  <c r="BS234" i="1" s="1"/>
  <c r="AW234" i="1"/>
  <c r="BQ234" i="1" s="1"/>
  <c r="AZ234" i="1"/>
  <c r="BT234" i="1" s="1"/>
  <c r="AU866" i="1"/>
  <c r="BO866" i="1" s="1"/>
  <c r="AV866" i="1"/>
  <c r="BP866" i="1" s="1"/>
  <c r="AW866" i="1"/>
  <c r="BQ866" i="1" s="1"/>
  <c r="AY866" i="1"/>
  <c r="BS866" i="1" s="1"/>
  <c r="AZ866" i="1"/>
  <c r="BT866" i="1" s="1"/>
  <c r="AX866" i="1"/>
  <c r="BR866" i="1" s="1"/>
  <c r="AS866" i="1"/>
  <c r="AT866" i="1"/>
  <c r="BN866" i="1" s="1"/>
  <c r="AT770" i="1"/>
  <c r="BN770" i="1" s="1"/>
  <c r="AU770" i="1"/>
  <c r="BO770" i="1" s="1"/>
  <c r="AV770" i="1"/>
  <c r="BP770" i="1" s="1"/>
  <c r="AX770" i="1"/>
  <c r="BR770" i="1" s="1"/>
  <c r="AZ770" i="1"/>
  <c r="BT770" i="1" s="1"/>
  <c r="AS770" i="1"/>
  <c r="AW770" i="1"/>
  <c r="BQ770" i="1" s="1"/>
  <c r="AY770" i="1"/>
  <c r="BS770" i="1" s="1"/>
  <c r="AT32" i="1"/>
  <c r="BN32" i="1" s="1"/>
  <c r="AU32" i="1"/>
  <c r="BO32" i="1" s="1"/>
  <c r="AV32" i="1"/>
  <c r="BP32" i="1" s="1"/>
  <c r="AX32" i="1"/>
  <c r="BR32" i="1" s="1"/>
  <c r="AZ32" i="1"/>
  <c r="BT32" i="1" s="1"/>
  <c r="AS32" i="1"/>
  <c r="AW32" i="1"/>
  <c r="BQ32" i="1" s="1"/>
  <c r="AY32" i="1"/>
  <c r="BS32" i="1" s="1"/>
  <c r="AX115" i="1"/>
  <c r="BR115" i="1" s="1"/>
  <c r="AY115" i="1"/>
  <c r="BS115" i="1" s="1"/>
  <c r="AZ115" i="1"/>
  <c r="BT115" i="1" s="1"/>
  <c r="AT115" i="1"/>
  <c r="BN115" i="1" s="1"/>
  <c r="AS115" i="1"/>
  <c r="AU115" i="1"/>
  <c r="BO115" i="1" s="1"/>
  <c r="AV115" i="1"/>
  <c r="BP115" i="1" s="1"/>
  <c r="AW115" i="1"/>
  <c r="BQ115" i="1" s="1"/>
  <c r="AX245" i="1"/>
  <c r="BR245" i="1" s="1"/>
  <c r="AU245" i="1"/>
  <c r="BO245" i="1" s="1"/>
  <c r="AV245" i="1"/>
  <c r="BP245" i="1" s="1"/>
  <c r="AW245" i="1"/>
  <c r="BQ245" i="1" s="1"/>
  <c r="AZ245" i="1"/>
  <c r="BT245" i="1" s="1"/>
  <c r="AT245" i="1"/>
  <c r="BN245" i="1" s="1"/>
  <c r="AY245" i="1"/>
  <c r="BS245" i="1" s="1"/>
  <c r="AS245" i="1"/>
  <c r="AV90" i="1"/>
  <c r="BP90" i="1" s="1"/>
  <c r="AW90" i="1"/>
  <c r="BQ90" i="1" s="1"/>
  <c r="AX90" i="1"/>
  <c r="BR90" i="1" s="1"/>
  <c r="AZ90" i="1"/>
  <c r="BT90" i="1" s="1"/>
  <c r="AS90" i="1"/>
  <c r="AT90" i="1"/>
  <c r="BN90" i="1" s="1"/>
  <c r="AY90" i="1"/>
  <c r="BS90" i="1" s="1"/>
  <c r="AU90" i="1"/>
  <c r="BO90" i="1" s="1"/>
  <c r="AW949" i="1"/>
  <c r="BQ949" i="1" s="1"/>
  <c r="AV380" i="1"/>
  <c r="BP380" i="1" s="1"/>
  <c r="AV466" i="1"/>
  <c r="BP466" i="1" s="1"/>
  <c r="BA221" i="1"/>
  <c r="AR221" i="1" s="1"/>
  <c r="BM221" i="1"/>
  <c r="BU221" i="1" s="1"/>
  <c r="BV221" i="1" s="1"/>
  <c r="BM22" i="1"/>
  <c r="BU22" i="1" s="1"/>
  <c r="BV22" i="1" s="1"/>
  <c r="BA22" i="1"/>
  <c r="AR22" i="1" s="1"/>
  <c r="BA226" i="1"/>
  <c r="AR226" i="1" s="1"/>
  <c r="BM226" i="1"/>
  <c r="BU226" i="1" s="1"/>
  <c r="BV226" i="1" s="1"/>
  <c r="BM41" i="1"/>
  <c r="BU41" i="1" s="1"/>
  <c r="BV41" i="1" s="1"/>
  <c r="BA41" i="1"/>
  <c r="AR41" i="1" s="1"/>
  <c r="BA192" i="1"/>
  <c r="AR192" i="1" s="1"/>
  <c r="BA611" i="1"/>
  <c r="AR611" i="1" s="1"/>
  <c r="BM611" i="1"/>
  <c r="BU611" i="1" s="1"/>
  <c r="BV611" i="1" s="1"/>
  <c r="BM633" i="1"/>
  <c r="BU633" i="1" s="1"/>
  <c r="BV633" i="1" s="1"/>
  <c r="BA633" i="1"/>
  <c r="AR633" i="1" s="1"/>
  <c r="AZ237" i="1"/>
  <c r="BT237" i="1" s="1"/>
  <c r="AV237" i="1"/>
  <c r="BP237" i="1" s="1"/>
  <c r="AW237" i="1"/>
  <c r="BQ237" i="1" s="1"/>
  <c r="AX237" i="1"/>
  <c r="BR237" i="1" s="1"/>
  <c r="AS237" i="1"/>
  <c r="AY237" i="1"/>
  <c r="BS237" i="1" s="1"/>
  <c r="AT237" i="1"/>
  <c r="BN237" i="1" s="1"/>
  <c r="AU237" i="1"/>
  <c r="BO237" i="1" s="1"/>
  <c r="AS587" i="1"/>
  <c r="AT587" i="1"/>
  <c r="BN587" i="1" s="1"/>
  <c r="AU587" i="1"/>
  <c r="BO587" i="1" s="1"/>
  <c r="AV587" i="1"/>
  <c r="BP587" i="1" s="1"/>
  <c r="AW587" i="1"/>
  <c r="BQ587" i="1" s="1"/>
  <c r="AX587" i="1"/>
  <c r="BR587" i="1" s="1"/>
  <c r="AY587" i="1"/>
  <c r="BS587" i="1" s="1"/>
  <c r="AZ587" i="1"/>
  <c r="BT587" i="1" s="1"/>
  <c r="AV117" i="1"/>
  <c r="BP117" i="1" s="1"/>
  <c r="AW117" i="1"/>
  <c r="BQ117" i="1" s="1"/>
  <c r="AX117" i="1"/>
  <c r="BR117" i="1" s="1"/>
  <c r="AZ117" i="1"/>
  <c r="BT117" i="1" s="1"/>
  <c r="AU117" i="1"/>
  <c r="BO117" i="1" s="1"/>
  <c r="AT117" i="1"/>
  <c r="BN117" i="1" s="1"/>
  <c r="AY117" i="1"/>
  <c r="BS117" i="1" s="1"/>
  <c r="AS117" i="1"/>
  <c r="AW1108" i="1"/>
  <c r="BQ1108" i="1" s="1"/>
  <c r="AX1108" i="1"/>
  <c r="BR1108" i="1" s="1"/>
  <c r="AY1108" i="1"/>
  <c r="BS1108" i="1" s="1"/>
  <c r="AS1108" i="1"/>
  <c r="AU1108" i="1"/>
  <c r="BO1108" i="1" s="1"/>
  <c r="AV1108" i="1"/>
  <c r="BP1108" i="1" s="1"/>
  <c r="AZ1108" i="1"/>
  <c r="BT1108" i="1" s="1"/>
  <c r="AT1108" i="1"/>
  <c r="BN1108" i="1" s="1"/>
  <c r="BA631" i="1"/>
  <c r="AR631" i="1" s="1"/>
  <c r="BM631" i="1"/>
  <c r="BU631" i="1" s="1"/>
  <c r="BV631" i="1" s="1"/>
  <c r="AV30" i="1"/>
  <c r="BP30" i="1" s="1"/>
  <c r="AW30" i="1"/>
  <c r="BQ30" i="1" s="1"/>
  <c r="AX30" i="1"/>
  <c r="BR30" i="1" s="1"/>
  <c r="AZ30" i="1"/>
  <c r="BT30" i="1" s="1"/>
  <c r="AT30" i="1"/>
  <c r="BN30" i="1" s="1"/>
  <c r="AY30" i="1"/>
  <c r="BS30" i="1" s="1"/>
  <c r="AS30" i="1"/>
  <c r="AU30" i="1"/>
  <c r="BO30" i="1" s="1"/>
  <c r="AW1102" i="1"/>
  <c r="BQ1102" i="1" s="1"/>
  <c r="AX1102" i="1"/>
  <c r="BR1102" i="1" s="1"/>
  <c r="AY1102" i="1"/>
  <c r="BS1102" i="1" s="1"/>
  <c r="AS1102" i="1"/>
  <c r="AT1102" i="1"/>
  <c r="BN1102" i="1" s="1"/>
  <c r="AU1102" i="1"/>
  <c r="BO1102" i="1" s="1"/>
  <c r="AV1102" i="1"/>
  <c r="BP1102" i="1" s="1"/>
  <c r="AZ1102" i="1"/>
  <c r="BT1102" i="1" s="1"/>
  <c r="AT242" i="1"/>
  <c r="BN242" i="1" s="1"/>
  <c r="AS242" i="1"/>
  <c r="AU242" i="1"/>
  <c r="BO242" i="1" s="1"/>
  <c r="AW242" i="1"/>
  <c r="BQ242" i="1" s="1"/>
  <c r="AV242" i="1"/>
  <c r="BP242" i="1" s="1"/>
  <c r="AX242" i="1"/>
  <c r="BR242" i="1" s="1"/>
  <c r="AZ242" i="1"/>
  <c r="BT242" i="1" s="1"/>
  <c r="AY242" i="1"/>
  <c r="BS242" i="1" s="1"/>
  <c r="AS191" i="1"/>
  <c r="AT191" i="1"/>
  <c r="BN191" i="1" s="1"/>
  <c r="AU191" i="1"/>
  <c r="BO191" i="1" s="1"/>
  <c r="AW191" i="1"/>
  <c r="BQ191" i="1" s="1"/>
  <c r="AZ191" i="1"/>
  <c r="BT191" i="1" s="1"/>
  <c r="AV191" i="1"/>
  <c r="BP191" i="1" s="1"/>
  <c r="AX191" i="1"/>
  <c r="BR191" i="1" s="1"/>
  <c r="AY191" i="1"/>
  <c r="BS191" i="1" s="1"/>
  <c r="AZ113" i="1"/>
  <c r="BT113" i="1" s="1"/>
  <c r="AS113" i="1"/>
  <c r="AT113" i="1"/>
  <c r="BN113" i="1" s="1"/>
  <c r="AV113" i="1"/>
  <c r="BP113" i="1" s="1"/>
  <c r="AX113" i="1"/>
  <c r="BR113" i="1" s="1"/>
  <c r="AW113" i="1"/>
  <c r="BQ113" i="1" s="1"/>
  <c r="AU113" i="1"/>
  <c r="BO113" i="1" s="1"/>
  <c r="AY113" i="1"/>
  <c r="BS113" i="1" s="1"/>
  <c r="AZ629" i="1"/>
  <c r="BT629" i="1" s="1"/>
  <c r="AS629" i="1"/>
  <c r="AT629" i="1"/>
  <c r="BN629" i="1" s="1"/>
  <c r="AU629" i="1"/>
  <c r="BO629" i="1" s="1"/>
  <c r="AV629" i="1"/>
  <c r="BP629" i="1" s="1"/>
  <c r="AW629" i="1"/>
  <c r="BQ629" i="1" s="1"/>
  <c r="AX629" i="1"/>
  <c r="BR629" i="1" s="1"/>
  <c r="AY629" i="1"/>
  <c r="BS629" i="1" s="1"/>
  <c r="AY87" i="1"/>
  <c r="BS87" i="1" s="1"/>
  <c r="AZ87" i="1"/>
  <c r="BT87" i="1" s="1"/>
  <c r="AS87" i="1"/>
  <c r="AU87" i="1"/>
  <c r="BO87" i="1" s="1"/>
  <c r="AW87" i="1"/>
  <c r="BQ87" i="1" s="1"/>
  <c r="AX87" i="1"/>
  <c r="BR87" i="1" s="1"/>
  <c r="AV87" i="1"/>
  <c r="BP87" i="1" s="1"/>
  <c r="AT87" i="1"/>
  <c r="BN87" i="1" s="1"/>
  <c r="AZ764" i="1"/>
  <c r="BT764" i="1" s="1"/>
  <c r="AS764" i="1"/>
  <c r="AT764" i="1"/>
  <c r="BN764" i="1" s="1"/>
  <c r="AV764" i="1"/>
  <c r="BP764" i="1" s="1"/>
  <c r="AW764" i="1"/>
  <c r="BQ764" i="1" s="1"/>
  <c r="AU764" i="1"/>
  <c r="BO764" i="1" s="1"/>
  <c r="AX764" i="1"/>
  <c r="BR764" i="1" s="1"/>
  <c r="AY764" i="1"/>
  <c r="BS764" i="1" s="1"/>
  <c r="AU232" i="1"/>
  <c r="BO232" i="1" s="1"/>
  <c r="AY232" i="1"/>
  <c r="BS232" i="1" s="1"/>
  <c r="AS232" i="1"/>
  <c r="AV232" i="1"/>
  <c r="BP232" i="1" s="1"/>
  <c r="AT232" i="1"/>
  <c r="BN232" i="1" s="1"/>
  <c r="AW232" i="1"/>
  <c r="BQ232" i="1" s="1"/>
  <c r="AX232" i="1"/>
  <c r="BR232" i="1" s="1"/>
  <c r="AZ232" i="1"/>
  <c r="BT232" i="1" s="1"/>
  <c r="AY765" i="1"/>
  <c r="BS765" i="1" s="1"/>
  <c r="AZ765" i="1"/>
  <c r="BT765" i="1" s="1"/>
  <c r="AS765" i="1"/>
  <c r="AU765" i="1"/>
  <c r="BO765" i="1" s="1"/>
  <c r="AT765" i="1"/>
  <c r="BN765" i="1" s="1"/>
  <c r="AV765" i="1"/>
  <c r="BP765" i="1" s="1"/>
  <c r="AX765" i="1"/>
  <c r="BR765" i="1" s="1"/>
  <c r="AW765" i="1"/>
  <c r="BQ765" i="1" s="1"/>
  <c r="AS218" i="1"/>
  <c r="AT218" i="1"/>
  <c r="BN218" i="1" s="1"/>
  <c r="AW218" i="1"/>
  <c r="BQ218" i="1" s="1"/>
  <c r="AU218" i="1"/>
  <c r="BO218" i="1" s="1"/>
  <c r="AZ218" i="1"/>
  <c r="BT218" i="1" s="1"/>
  <c r="AV218" i="1"/>
  <c r="BP218" i="1" s="1"/>
  <c r="AY218" i="1"/>
  <c r="BS218" i="1" s="1"/>
  <c r="AX218" i="1"/>
  <c r="BR218" i="1" s="1"/>
  <c r="AZ772" i="1"/>
  <c r="BT772" i="1" s="1"/>
  <c r="AS772" i="1"/>
  <c r="AT772" i="1"/>
  <c r="BN772" i="1" s="1"/>
  <c r="AV772" i="1"/>
  <c r="BP772" i="1" s="1"/>
  <c r="AW772" i="1"/>
  <c r="BQ772" i="1" s="1"/>
  <c r="AX772" i="1"/>
  <c r="BR772" i="1" s="1"/>
  <c r="AY772" i="1"/>
  <c r="BS772" i="1" s="1"/>
  <c r="AU772" i="1"/>
  <c r="BO772" i="1" s="1"/>
  <c r="AW263" i="1"/>
  <c r="BQ263" i="1" s="1"/>
  <c r="AS263" i="1"/>
  <c r="AX263" i="1"/>
  <c r="BR263" i="1" s="1"/>
  <c r="AY263" i="1"/>
  <c r="BS263" i="1" s="1"/>
  <c r="AZ263" i="1"/>
  <c r="BT263" i="1" s="1"/>
  <c r="AT263" i="1"/>
  <c r="BN263" i="1" s="1"/>
  <c r="AU263" i="1"/>
  <c r="BO263" i="1" s="1"/>
  <c r="AV263" i="1"/>
  <c r="BP263" i="1" s="1"/>
  <c r="AY35" i="1"/>
  <c r="BS35" i="1" s="1"/>
  <c r="AZ35" i="1"/>
  <c r="BT35" i="1" s="1"/>
  <c r="AS35" i="1"/>
  <c r="AU35" i="1"/>
  <c r="BO35" i="1" s="1"/>
  <c r="AT35" i="1"/>
  <c r="BN35" i="1" s="1"/>
  <c r="AV35" i="1"/>
  <c r="BP35" i="1" s="1"/>
  <c r="AW35" i="1"/>
  <c r="BQ35" i="1" s="1"/>
  <c r="AX35" i="1"/>
  <c r="BR35" i="1" s="1"/>
  <c r="BA37" i="1"/>
  <c r="AR37" i="1" s="1"/>
  <c r="BM37" i="1"/>
  <c r="BU37" i="1" s="1"/>
  <c r="BV37" i="1" s="1"/>
  <c r="BM771" i="1"/>
  <c r="BU771" i="1" s="1"/>
  <c r="BV771" i="1" s="1"/>
  <c r="BA771" i="1"/>
  <c r="AR771" i="1" s="1"/>
  <c r="AV240" i="1"/>
  <c r="BP240" i="1" s="1"/>
  <c r="AY240" i="1"/>
  <c r="BS240" i="1" s="1"/>
  <c r="AZ240" i="1"/>
  <c r="BT240" i="1" s="1"/>
  <c r="AT240" i="1"/>
  <c r="BN240" i="1" s="1"/>
  <c r="AU240" i="1"/>
  <c r="BO240" i="1" s="1"/>
  <c r="AW240" i="1"/>
  <c r="BQ240" i="1" s="1"/>
  <c r="AX240" i="1"/>
  <c r="BR240" i="1" s="1"/>
  <c r="AS240" i="1"/>
  <c r="AX233" i="1"/>
  <c r="BR233" i="1" s="1"/>
  <c r="AT233" i="1"/>
  <c r="BN233" i="1" s="1"/>
  <c r="AU233" i="1"/>
  <c r="BO233" i="1" s="1"/>
  <c r="AV233" i="1"/>
  <c r="BP233" i="1" s="1"/>
  <c r="AY233" i="1"/>
  <c r="BS233" i="1" s="1"/>
  <c r="AW233" i="1"/>
  <c r="BQ233" i="1" s="1"/>
  <c r="AZ233" i="1"/>
  <c r="BT233" i="1" s="1"/>
  <c r="AS233" i="1"/>
  <c r="AS25" i="1"/>
  <c r="AT25" i="1"/>
  <c r="BN25" i="1" s="1"/>
  <c r="AU25" i="1"/>
  <c r="BO25" i="1" s="1"/>
  <c r="AW25" i="1"/>
  <c r="BQ25" i="1" s="1"/>
  <c r="AY25" i="1"/>
  <c r="BS25" i="1" s="1"/>
  <c r="AZ25" i="1"/>
  <c r="BT25" i="1" s="1"/>
  <c r="AV25" i="1"/>
  <c r="BP25" i="1" s="1"/>
  <c r="AX25" i="1"/>
  <c r="BR25" i="1" s="1"/>
  <c r="AY114" i="1"/>
  <c r="BS114" i="1" s="1"/>
  <c r="AZ114" i="1"/>
  <c r="BT114" i="1" s="1"/>
  <c r="AS114" i="1"/>
  <c r="AU114" i="1"/>
  <c r="BO114" i="1" s="1"/>
  <c r="AV114" i="1"/>
  <c r="BP114" i="1" s="1"/>
  <c r="AT114" i="1"/>
  <c r="BN114" i="1" s="1"/>
  <c r="AX114" i="1"/>
  <c r="BR114" i="1" s="1"/>
  <c r="AW114" i="1"/>
  <c r="BQ114" i="1" s="1"/>
  <c r="AW736" i="1"/>
  <c r="BQ736" i="1" s="1"/>
  <c r="AX736" i="1"/>
  <c r="BR736" i="1" s="1"/>
  <c r="AY736" i="1"/>
  <c r="BS736" i="1" s="1"/>
  <c r="AS736" i="1"/>
  <c r="AZ736" i="1"/>
  <c r="BT736" i="1" s="1"/>
  <c r="AV736" i="1"/>
  <c r="BP736" i="1" s="1"/>
  <c r="AT736" i="1"/>
  <c r="BN736" i="1" s="1"/>
  <c r="AU736" i="1"/>
  <c r="BO736" i="1" s="1"/>
  <c r="AU118" i="1"/>
  <c r="BO118" i="1" s="1"/>
  <c r="AV118" i="1"/>
  <c r="BP118" i="1" s="1"/>
  <c r="AW118" i="1"/>
  <c r="BQ118" i="1" s="1"/>
  <c r="AY118" i="1"/>
  <c r="BS118" i="1" s="1"/>
  <c r="AT118" i="1"/>
  <c r="BN118" i="1" s="1"/>
  <c r="AZ118" i="1"/>
  <c r="BT118" i="1" s="1"/>
  <c r="AS118" i="1"/>
  <c r="AX118" i="1"/>
  <c r="BR118" i="1" s="1"/>
  <c r="AU265" i="1"/>
  <c r="BO265" i="1" s="1"/>
  <c r="AY265" i="1"/>
  <c r="BS265" i="1" s="1"/>
  <c r="AT265" i="1"/>
  <c r="BN265" i="1" s="1"/>
  <c r="AV265" i="1"/>
  <c r="BP265" i="1" s="1"/>
  <c r="AW265" i="1"/>
  <c r="BQ265" i="1" s="1"/>
  <c r="AS265" i="1"/>
  <c r="AX265" i="1"/>
  <c r="BR265" i="1" s="1"/>
  <c r="AZ265" i="1"/>
  <c r="BT265" i="1" s="1"/>
  <c r="AW116" i="1"/>
  <c r="BQ116" i="1" s="1"/>
  <c r="AX116" i="1"/>
  <c r="BR116" i="1" s="1"/>
  <c r="AY116" i="1"/>
  <c r="BS116" i="1" s="1"/>
  <c r="AS116" i="1"/>
  <c r="AZ116" i="1"/>
  <c r="BT116" i="1" s="1"/>
  <c r="AT116" i="1"/>
  <c r="BN116" i="1" s="1"/>
  <c r="AU116" i="1"/>
  <c r="BO116" i="1" s="1"/>
  <c r="AV116" i="1"/>
  <c r="BP116" i="1" s="1"/>
  <c r="AY227" i="1"/>
  <c r="BS227" i="1" s="1"/>
  <c r="AZ227" i="1"/>
  <c r="BT227" i="1" s="1"/>
  <c r="AU227" i="1"/>
  <c r="BO227" i="1" s="1"/>
  <c r="AW227" i="1"/>
  <c r="BQ227" i="1" s="1"/>
  <c r="AT227" i="1"/>
  <c r="BN227" i="1" s="1"/>
  <c r="AV227" i="1"/>
  <c r="BP227" i="1" s="1"/>
  <c r="AS227" i="1"/>
  <c r="AX227" i="1"/>
  <c r="BR227" i="1" s="1"/>
  <c r="AV609" i="1"/>
  <c r="BP609" i="1" s="1"/>
  <c r="AW609" i="1"/>
  <c r="BQ609" i="1" s="1"/>
  <c r="AX609" i="1"/>
  <c r="BR609" i="1" s="1"/>
  <c r="AY609" i="1"/>
  <c r="BS609" i="1" s="1"/>
  <c r="AZ609" i="1"/>
  <c r="BT609" i="1" s="1"/>
  <c r="AS609" i="1"/>
  <c r="AU609" i="1"/>
  <c r="BO609" i="1" s="1"/>
  <c r="AT609" i="1"/>
  <c r="BN609" i="1" s="1"/>
  <c r="AV231" i="1"/>
  <c r="BP231" i="1" s="1"/>
  <c r="AZ231" i="1"/>
  <c r="BT231" i="1" s="1"/>
  <c r="AW231" i="1"/>
  <c r="BQ231" i="1" s="1"/>
  <c r="AX231" i="1"/>
  <c r="BR231" i="1" s="1"/>
  <c r="AY231" i="1"/>
  <c r="BS231" i="1" s="1"/>
  <c r="AS231" i="1"/>
  <c r="AT231" i="1"/>
  <c r="BN231" i="1" s="1"/>
  <c r="AU231" i="1"/>
  <c r="BO231" i="1" s="1"/>
  <c r="AW246" i="1"/>
  <c r="BQ246" i="1" s="1"/>
  <c r="AV246" i="1"/>
  <c r="BP246" i="1" s="1"/>
  <c r="AX246" i="1"/>
  <c r="BR246" i="1" s="1"/>
  <c r="AY246" i="1"/>
  <c r="BS246" i="1" s="1"/>
  <c r="AT246" i="1"/>
  <c r="BN246" i="1" s="1"/>
  <c r="AU246" i="1"/>
  <c r="BO246" i="1" s="1"/>
  <c r="AZ246" i="1"/>
  <c r="BT246" i="1" s="1"/>
  <c r="AS246" i="1"/>
  <c r="AS260" i="1"/>
  <c r="AU260" i="1"/>
  <c r="BO260" i="1" s="1"/>
  <c r="AW260" i="1"/>
  <c r="BQ260" i="1" s="1"/>
  <c r="AV260" i="1"/>
  <c r="BP260" i="1" s="1"/>
  <c r="AX260" i="1"/>
  <c r="BR260" i="1" s="1"/>
  <c r="AY260" i="1"/>
  <c r="BS260" i="1" s="1"/>
  <c r="AZ260" i="1"/>
  <c r="BT260" i="1" s="1"/>
  <c r="AT260" i="1"/>
  <c r="BN260" i="1" s="1"/>
  <c r="AU949" i="1"/>
  <c r="BO949" i="1" s="1"/>
  <c r="AS252" i="1"/>
  <c r="AT252" i="1"/>
  <c r="BN252" i="1" s="1"/>
  <c r="AU252" i="1"/>
  <c r="BO252" i="1" s="1"/>
  <c r="AW252" i="1"/>
  <c r="BQ252" i="1" s="1"/>
  <c r="AX252" i="1"/>
  <c r="BR252" i="1" s="1"/>
  <c r="AY252" i="1"/>
  <c r="BS252" i="1" s="1"/>
  <c r="AZ252" i="1"/>
  <c r="BT252" i="1" s="1"/>
  <c r="AV252" i="1"/>
  <c r="BP252" i="1" s="1"/>
  <c r="AW380" i="1"/>
  <c r="BQ380" i="1" s="1"/>
  <c r="AU466" i="1"/>
  <c r="BO466" i="1" s="1"/>
  <c r="BM251" i="1"/>
  <c r="BU251" i="1" s="1"/>
  <c r="BV251" i="1" s="1"/>
  <c r="BM1106" i="1"/>
  <c r="BU1106" i="1" s="1"/>
  <c r="BV1106" i="1" s="1"/>
  <c r="BA1106" i="1"/>
  <c r="AR1106" i="1" s="1"/>
  <c r="BA1120" i="1"/>
  <c r="AR1120" i="1" s="1"/>
  <c r="BM1120" i="1"/>
  <c r="BU1120" i="1" s="1"/>
  <c r="BV1120" i="1" s="1"/>
  <c r="BM86" i="1"/>
  <c r="BU86" i="1" s="1"/>
  <c r="BV86" i="1" s="1"/>
  <c r="BA86" i="1"/>
  <c r="AR86" i="1" s="1"/>
  <c r="AX88" i="1"/>
  <c r="BR88" i="1" s="1"/>
  <c r="AY88" i="1"/>
  <c r="BS88" i="1" s="1"/>
  <c r="AZ88" i="1"/>
  <c r="BT88" i="1" s="1"/>
  <c r="AT88" i="1"/>
  <c r="BN88" i="1" s="1"/>
  <c r="AU88" i="1"/>
  <c r="BO88" i="1" s="1"/>
  <c r="AV88" i="1"/>
  <c r="BP88" i="1" s="1"/>
  <c r="AW88" i="1"/>
  <c r="BQ88" i="1" s="1"/>
  <c r="AS88" i="1"/>
  <c r="BM1122" i="1"/>
  <c r="BU1122" i="1" s="1"/>
  <c r="BV1122" i="1" s="1"/>
  <c r="BA1122" i="1"/>
  <c r="AR1122" i="1" s="1"/>
  <c r="BM229" i="1"/>
  <c r="BU229" i="1" s="1"/>
  <c r="BV229" i="1" s="1"/>
  <c r="BA229" i="1"/>
  <c r="AR229" i="1" s="1"/>
  <c r="AW775" i="1"/>
  <c r="BQ775" i="1" s="1"/>
  <c r="AX775" i="1"/>
  <c r="BR775" i="1" s="1"/>
  <c r="AY775" i="1"/>
  <c r="BS775" i="1" s="1"/>
  <c r="AS775" i="1"/>
  <c r="AU775" i="1"/>
  <c r="BO775" i="1" s="1"/>
  <c r="AT775" i="1"/>
  <c r="BN775" i="1" s="1"/>
  <c r="AV775" i="1"/>
  <c r="BP775" i="1" s="1"/>
  <c r="AZ775" i="1"/>
  <c r="BT775" i="1" s="1"/>
  <c r="AW632" i="1"/>
  <c r="BQ632" i="1" s="1"/>
  <c r="AX632" i="1"/>
  <c r="BR632" i="1" s="1"/>
  <c r="AY632" i="1"/>
  <c r="BS632" i="1" s="1"/>
  <c r="AS632" i="1"/>
  <c r="AT632" i="1"/>
  <c r="BN632" i="1" s="1"/>
  <c r="AU632" i="1"/>
  <c r="BO632" i="1" s="1"/>
  <c r="AV632" i="1"/>
  <c r="BP632" i="1" s="1"/>
  <c r="AZ632" i="1"/>
  <c r="BT632" i="1" s="1"/>
  <c r="AZ228" i="1"/>
  <c r="BT228" i="1" s="1"/>
  <c r="AV228" i="1"/>
  <c r="BP228" i="1" s="1"/>
  <c r="AW228" i="1"/>
  <c r="BQ228" i="1" s="1"/>
  <c r="AX228" i="1"/>
  <c r="BR228" i="1" s="1"/>
  <c r="AY228" i="1"/>
  <c r="BS228" i="1" s="1"/>
  <c r="AS228" i="1"/>
  <c r="AT228" i="1"/>
  <c r="BN228" i="1" s="1"/>
  <c r="AU228" i="1"/>
  <c r="BO228" i="1" s="1"/>
  <c r="AX735" i="1"/>
  <c r="BR735" i="1" s="1"/>
  <c r="AY735" i="1"/>
  <c r="BS735" i="1" s="1"/>
  <c r="AZ735" i="1"/>
  <c r="BT735" i="1" s="1"/>
  <c r="AT735" i="1"/>
  <c r="BN735" i="1" s="1"/>
  <c r="AS735" i="1"/>
  <c r="AU735" i="1"/>
  <c r="BO735" i="1" s="1"/>
  <c r="AV735" i="1"/>
  <c r="BP735" i="1" s="1"/>
  <c r="AW735" i="1"/>
  <c r="BQ735" i="1" s="1"/>
  <c r="BA597" i="1"/>
  <c r="AR597" i="1" s="1"/>
  <c r="BM597" i="1"/>
  <c r="BU597" i="1" s="1"/>
  <c r="BV597" i="1" s="1"/>
  <c r="AU769" i="1"/>
  <c r="BO769" i="1" s="1"/>
  <c r="AV769" i="1"/>
  <c r="BP769" i="1" s="1"/>
  <c r="AW769" i="1"/>
  <c r="BQ769" i="1" s="1"/>
  <c r="AY769" i="1"/>
  <c r="BS769" i="1" s="1"/>
  <c r="AZ769" i="1"/>
  <c r="BT769" i="1" s="1"/>
  <c r="AS769" i="1"/>
  <c r="AT769" i="1"/>
  <c r="BN769" i="1" s="1"/>
  <c r="AX769" i="1"/>
  <c r="BR769" i="1" s="1"/>
  <c r="AZ468" i="1"/>
  <c r="BT468" i="1" s="1"/>
  <c r="AS468" i="1"/>
  <c r="AT468" i="1"/>
  <c r="BN468" i="1" s="1"/>
  <c r="AW468" i="1"/>
  <c r="BQ468" i="1" s="1"/>
  <c r="AU468" i="1"/>
  <c r="BO468" i="1" s="1"/>
  <c r="AV468" i="1"/>
  <c r="BP468" i="1" s="1"/>
  <c r="AX468" i="1"/>
  <c r="BR468" i="1" s="1"/>
  <c r="AY468" i="1"/>
  <c r="BS468" i="1" s="1"/>
  <c r="AZ219" i="1"/>
  <c r="BT219" i="1" s="1"/>
  <c r="AS219" i="1"/>
  <c r="AV219" i="1"/>
  <c r="BP219" i="1" s="1"/>
  <c r="AU219" i="1"/>
  <c r="BO219" i="1" s="1"/>
  <c r="AT219" i="1"/>
  <c r="BN219" i="1" s="1"/>
  <c r="AW219" i="1"/>
  <c r="BQ219" i="1" s="1"/>
  <c r="AX219" i="1"/>
  <c r="BR219" i="1" s="1"/>
  <c r="AY219" i="1"/>
  <c r="BS219" i="1" s="1"/>
  <c r="AS33" i="1"/>
  <c r="AT33" i="1"/>
  <c r="BN33" i="1" s="1"/>
  <c r="AU33" i="1"/>
  <c r="BO33" i="1" s="1"/>
  <c r="AW33" i="1"/>
  <c r="BQ33" i="1" s="1"/>
  <c r="AY33" i="1"/>
  <c r="BS33" i="1" s="1"/>
  <c r="AZ33" i="1"/>
  <c r="BT33" i="1" s="1"/>
  <c r="AV33" i="1"/>
  <c r="BP33" i="1" s="1"/>
  <c r="AX33" i="1"/>
  <c r="BR33" i="1" s="1"/>
  <c r="AT867" i="1"/>
  <c r="BN867" i="1" s="1"/>
  <c r="AU867" i="1"/>
  <c r="BO867" i="1" s="1"/>
  <c r="AV867" i="1"/>
  <c r="BP867" i="1" s="1"/>
  <c r="AX867" i="1"/>
  <c r="BR867" i="1" s="1"/>
  <c r="AY867" i="1"/>
  <c r="BS867" i="1" s="1"/>
  <c r="AZ867" i="1"/>
  <c r="BT867" i="1" s="1"/>
  <c r="AS867" i="1"/>
  <c r="AW867" i="1"/>
  <c r="BQ867" i="1" s="1"/>
  <c r="AT259" i="1"/>
  <c r="BN259" i="1" s="1"/>
  <c r="AU259" i="1"/>
  <c r="BO259" i="1" s="1"/>
  <c r="AV259" i="1"/>
  <c r="BP259" i="1" s="1"/>
  <c r="AX259" i="1"/>
  <c r="BR259" i="1" s="1"/>
  <c r="AY259" i="1"/>
  <c r="BS259" i="1" s="1"/>
  <c r="AZ259" i="1"/>
  <c r="BT259" i="1" s="1"/>
  <c r="AS259" i="1"/>
  <c r="AW259" i="1"/>
  <c r="BQ259" i="1" s="1"/>
  <c r="AX949" i="1"/>
  <c r="BR949" i="1" s="1"/>
  <c r="BM267" i="1"/>
  <c r="BU267" i="1" s="1"/>
  <c r="BV267" i="1" s="1"/>
  <c r="BA267" i="1"/>
  <c r="AR267" i="1" s="1"/>
  <c r="BA230" i="1"/>
  <c r="AR230" i="1" s="1"/>
  <c r="BM230" i="1"/>
  <c r="BU230" i="1" s="1"/>
  <c r="BV230" i="1" s="1"/>
  <c r="BM91" i="1"/>
  <c r="BU91" i="1" s="1"/>
  <c r="BV91" i="1" s="1"/>
  <c r="BA91" i="1"/>
  <c r="AR91" i="1" s="1"/>
  <c r="AX49" i="1"/>
  <c r="BR49" i="1" s="1"/>
  <c r="AY49" i="1"/>
  <c r="BS49" i="1" s="1"/>
  <c r="AZ49" i="1"/>
  <c r="BT49" i="1" s="1"/>
  <c r="AT49" i="1"/>
  <c r="BN49" i="1" s="1"/>
  <c r="AS49" i="1"/>
  <c r="AU49" i="1"/>
  <c r="BO49" i="1" s="1"/>
  <c r="AV49" i="1"/>
  <c r="BP49" i="1" s="1"/>
  <c r="AW49" i="1"/>
  <c r="BQ49" i="1" s="1"/>
  <c r="AX266" i="1"/>
  <c r="BR266" i="1" s="1"/>
  <c r="AV266" i="1"/>
  <c r="BP266" i="1" s="1"/>
  <c r="AW266" i="1"/>
  <c r="BQ266" i="1" s="1"/>
  <c r="AY266" i="1"/>
  <c r="BS266" i="1" s="1"/>
  <c r="AS266" i="1"/>
  <c r="AT266" i="1"/>
  <c r="BN266" i="1" s="1"/>
  <c r="AU266" i="1"/>
  <c r="BO266" i="1" s="1"/>
  <c r="AZ266" i="1"/>
  <c r="BT266" i="1" s="1"/>
  <c r="AV264" i="1"/>
  <c r="BP264" i="1" s="1"/>
  <c r="AZ264" i="1"/>
  <c r="BT264" i="1" s="1"/>
  <c r="AS264" i="1"/>
  <c r="AW264" i="1"/>
  <c r="BQ264" i="1" s="1"/>
  <c r="AU264" i="1"/>
  <c r="BO264" i="1" s="1"/>
  <c r="AT264" i="1"/>
  <c r="BN264" i="1" s="1"/>
  <c r="AX264" i="1"/>
  <c r="BR264" i="1" s="1"/>
  <c r="AY264" i="1"/>
  <c r="BS264" i="1" s="1"/>
  <c r="AU31" i="1"/>
  <c r="BO31" i="1" s="1"/>
  <c r="AV31" i="1"/>
  <c r="BP31" i="1" s="1"/>
  <c r="AW31" i="1"/>
  <c r="BQ31" i="1" s="1"/>
  <c r="AY31" i="1"/>
  <c r="BS31" i="1" s="1"/>
  <c r="AS31" i="1"/>
  <c r="AX31" i="1"/>
  <c r="BR31" i="1" s="1"/>
  <c r="AZ31" i="1"/>
  <c r="BT31" i="1" s="1"/>
  <c r="AT31" i="1"/>
  <c r="BN31" i="1" s="1"/>
  <c r="AV249" i="1"/>
  <c r="BP249" i="1" s="1"/>
  <c r="AW249" i="1"/>
  <c r="BQ249" i="1" s="1"/>
  <c r="AX249" i="1"/>
  <c r="BR249" i="1" s="1"/>
  <c r="AZ249" i="1"/>
  <c r="BT249" i="1" s="1"/>
  <c r="AS249" i="1"/>
  <c r="AT249" i="1"/>
  <c r="BN249" i="1" s="1"/>
  <c r="AU249" i="1"/>
  <c r="BO249" i="1" s="1"/>
  <c r="AY249" i="1"/>
  <c r="BS249" i="1" s="1"/>
  <c r="AY48" i="1"/>
  <c r="BS48" i="1" s="1"/>
  <c r="AZ48" i="1"/>
  <c r="BT48" i="1" s="1"/>
  <c r="AS48" i="1"/>
  <c r="AU48" i="1"/>
  <c r="BO48" i="1" s="1"/>
  <c r="AV48" i="1"/>
  <c r="BP48" i="1" s="1"/>
  <c r="AW48" i="1"/>
  <c r="BQ48" i="1" s="1"/>
  <c r="AX48" i="1"/>
  <c r="BR48" i="1" s="1"/>
  <c r="AT48" i="1"/>
  <c r="BN48" i="1" s="1"/>
  <c r="AV247" i="1"/>
  <c r="BP247" i="1" s="1"/>
  <c r="AX247" i="1"/>
  <c r="BR247" i="1" s="1"/>
  <c r="AY247" i="1"/>
  <c r="BS247" i="1" s="1"/>
  <c r="AZ247" i="1"/>
  <c r="BT247" i="1" s="1"/>
  <c r="AS247" i="1"/>
  <c r="AU247" i="1"/>
  <c r="BO247" i="1" s="1"/>
  <c r="AW247" i="1"/>
  <c r="BQ247" i="1" s="1"/>
  <c r="AT247" i="1"/>
  <c r="BN247" i="1" s="1"/>
  <c r="AV737" i="1"/>
  <c r="BP737" i="1" s="1"/>
  <c r="AW737" i="1"/>
  <c r="BQ737" i="1" s="1"/>
  <c r="AX737" i="1"/>
  <c r="BR737" i="1" s="1"/>
  <c r="AZ737" i="1"/>
  <c r="BT737" i="1" s="1"/>
  <c r="AU737" i="1"/>
  <c r="BO737" i="1" s="1"/>
  <c r="AY737" i="1"/>
  <c r="BS737" i="1" s="1"/>
  <c r="AT737" i="1"/>
  <c r="BN737" i="1" s="1"/>
  <c r="AS737" i="1"/>
  <c r="AV184" i="1"/>
  <c r="BP184" i="1" s="1"/>
  <c r="BM774" i="1"/>
  <c r="BU774" i="1" s="1"/>
  <c r="BV774" i="1" s="1"/>
  <c r="BA774" i="1"/>
  <c r="AR774" i="1" s="1"/>
  <c r="BA189" i="1"/>
  <c r="AR189" i="1" s="1"/>
  <c r="BM189" i="1"/>
  <c r="BU189" i="1" s="1"/>
  <c r="BV189" i="1" s="1"/>
  <c r="BA1105" i="1"/>
  <c r="AR1105" i="1" s="1"/>
  <c r="BM1105" i="1"/>
  <c r="BU1105" i="1" s="1"/>
  <c r="BV1105" i="1" s="1"/>
  <c r="AU223" i="1"/>
  <c r="BO223" i="1" s="1"/>
  <c r="AV223" i="1"/>
  <c r="BP223" i="1" s="1"/>
  <c r="AY223" i="1"/>
  <c r="BS223" i="1" s="1"/>
  <c r="AX223" i="1"/>
  <c r="BR223" i="1" s="1"/>
  <c r="AS223" i="1"/>
  <c r="AT223" i="1"/>
  <c r="BN223" i="1" s="1"/>
  <c r="AZ223" i="1"/>
  <c r="BT223" i="1" s="1"/>
  <c r="AW223" i="1"/>
  <c r="BQ223" i="1" s="1"/>
  <c r="BM24" i="1"/>
  <c r="BU24" i="1" s="1"/>
  <c r="BV24" i="1" s="1"/>
  <c r="BA24" i="1"/>
  <c r="AR24" i="1" s="1"/>
  <c r="BU322" i="1"/>
  <c r="BV322" i="1" s="1"/>
  <c r="BU989" i="1"/>
  <c r="BV989" i="1" s="1"/>
  <c r="BU372" i="1"/>
  <c r="BV372" i="1" s="1"/>
  <c r="BU182" i="1"/>
  <c r="BV182" i="1" s="1"/>
  <c r="BU822" i="1"/>
  <c r="BV822" i="1" s="1"/>
  <c r="BU139" i="1"/>
  <c r="BV139" i="1" s="1"/>
  <c r="BA505" i="1"/>
  <c r="AR505" i="1" s="1"/>
  <c r="BU933" i="1"/>
  <c r="BV933" i="1" s="1"/>
  <c r="BU1071" i="1"/>
  <c r="BV1071" i="1" s="1"/>
  <c r="BU397" i="1"/>
  <c r="BV397" i="1" s="1"/>
  <c r="BU1067" i="1"/>
  <c r="BV1067" i="1" s="1"/>
  <c r="BU339" i="1"/>
  <c r="BV339" i="1" s="1"/>
  <c r="AV916" i="1"/>
  <c r="BP916" i="1" s="1"/>
  <c r="AW916" i="1"/>
  <c r="BQ916" i="1" s="1"/>
  <c r="AZ916" i="1"/>
  <c r="BT916" i="1" s="1"/>
  <c r="AX916" i="1"/>
  <c r="BR916" i="1" s="1"/>
  <c r="AY916" i="1"/>
  <c r="BS916" i="1" s="1"/>
  <c r="AU916" i="1"/>
  <c r="BO916" i="1" s="1"/>
  <c r="AS916" i="1"/>
  <c r="AT916" i="1"/>
  <c r="BN916" i="1" s="1"/>
  <c r="AS140" i="1"/>
  <c r="AT140" i="1"/>
  <c r="BN140" i="1" s="1"/>
  <c r="AU140" i="1"/>
  <c r="BO140" i="1" s="1"/>
  <c r="AV140" i="1"/>
  <c r="BP140" i="1" s="1"/>
  <c r="AW140" i="1"/>
  <c r="BQ140" i="1" s="1"/>
  <c r="AY140" i="1"/>
  <c r="BS140" i="1" s="1"/>
  <c r="AX140" i="1"/>
  <c r="BR140" i="1" s="1"/>
  <c r="AZ140" i="1"/>
  <c r="BT140" i="1" s="1"/>
  <c r="AU581" i="1"/>
  <c r="BO581" i="1" s="1"/>
  <c r="AV581" i="1"/>
  <c r="BP581" i="1" s="1"/>
  <c r="AY581" i="1"/>
  <c r="BS581" i="1" s="1"/>
  <c r="AW581" i="1"/>
  <c r="BQ581" i="1" s="1"/>
  <c r="AS581" i="1"/>
  <c r="AT581" i="1"/>
  <c r="BN581" i="1" s="1"/>
  <c r="AZ581" i="1"/>
  <c r="BT581" i="1" s="1"/>
  <c r="AX581" i="1"/>
  <c r="BR581" i="1" s="1"/>
  <c r="AY122" i="1"/>
  <c r="BS122" i="1" s="1"/>
  <c r="AZ122" i="1"/>
  <c r="BT122" i="1" s="1"/>
  <c r="AS122" i="1"/>
  <c r="AV122" i="1"/>
  <c r="BP122" i="1" s="1"/>
  <c r="AT122" i="1"/>
  <c r="BN122" i="1" s="1"/>
  <c r="AU122" i="1"/>
  <c r="BO122" i="1" s="1"/>
  <c r="AW122" i="1"/>
  <c r="BQ122" i="1" s="1"/>
  <c r="AX122" i="1"/>
  <c r="BR122" i="1" s="1"/>
  <c r="AX652" i="1"/>
  <c r="BR652" i="1" s="1"/>
  <c r="AY652" i="1"/>
  <c r="BS652" i="1" s="1"/>
  <c r="AT652" i="1"/>
  <c r="BN652" i="1" s="1"/>
  <c r="AV652" i="1"/>
  <c r="BP652" i="1" s="1"/>
  <c r="AW652" i="1"/>
  <c r="BQ652" i="1" s="1"/>
  <c r="AU652" i="1"/>
  <c r="BO652" i="1" s="1"/>
  <c r="AZ652" i="1"/>
  <c r="BT652" i="1" s="1"/>
  <c r="AS652" i="1"/>
  <c r="AX684" i="1"/>
  <c r="BR684" i="1" s="1"/>
  <c r="AY684" i="1"/>
  <c r="BS684" i="1" s="1"/>
  <c r="AT684" i="1"/>
  <c r="BN684" i="1" s="1"/>
  <c r="AU684" i="1"/>
  <c r="BO684" i="1" s="1"/>
  <c r="AW684" i="1"/>
  <c r="BQ684" i="1" s="1"/>
  <c r="AZ684" i="1"/>
  <c r="BT684" i="1" s="1"/>
  <c r="AV684" i="1"/>
  <c r="BP684" i="1" s="1"/>
  <c r="AS684" i="1"/>
  <c r="AY520" i="1"/>
  <c r="BS520" i="1" s="1"/>
  <c r="AZ520" i="1"/>
  <c r="BT520" i="1" s="1"/>
  <c r="AU520" i="1"/>
  <c r="BO520" i="1" s="1"/>
  <c r="AV520" i="1"/>
  <c r="BP520" i="1" s="1"/>
  <c r="AW520" i="1"/>
  <c r="BQ520" i="1" s="1"/>
  <c r="AS520" i="1"/>
  <c r="AT520" i="1"/>
  <c r="BN520" i="1" s="1"/>
  <c r="AX520" i="1"/>
  <c r="BR520" i="1" s="1"/>
  <c r="AU451" i="1"/>
  <c r="BO451" i="1" s="1"/>
  <c r="AV451" i="1"/>
  <c r="BP451" i="1" s="1"/>
  <c r="AW451" i="1"/>
  <c r="BQ451" i="1" s="1"/>
  <c r="AY451" i="1"/>
  <c r="BS451" i="1" s="1"/>
  <c r="AS451" i="1"/>
  <c r="AZ451" i="1"/>
  <c r="BT451" i="1" s="1"/>
  <c r="AT451" i="1"/>
  <c r="BN451" i="1" s="1"/>
  <c r="AX451" i="1"/>
  <c r="BR451" i="1" s="1"/>
  <c r="AX638" i="1"/>
  <c r="BR638" i="1" s="1"/>
  <c r="AY638" i="1"/>
  <c r="BS638" i="1" s="1"/>
  <c r="AT638" i="1"/>
  <c r="BN638" i="1" s="1"/>
  <c r="AU638" i="1"/>
  <c r="BO638" i="1" s="1"/>
  <c r="AV638" i="1"/>
  <c r="BP638" i="1" s="1"/>
  <c r="AW638" i="1"/>
  <c r="BQ638" i="1" s="1"/>
  <c r="AS638" i="1"/>
  <c r="AZ638" i="1"/>
  <c r="BT638" i="1" s="1"/>
  <c r="AU490" i="1"/>
  <c r="BO490" i="1" s="1"/>
  <c r="AV490" i="1"/>
  <c r="BP490" i="1" s="1"/>
  <c r="AW490" i="1"/>
  <c r="BQ490" i="1" s="1"/>
  <c r="AY490" i="1"/>
  <c r="BS490" i="1" s="1"/>
  <c r="AS490" i="1"/>
  <c r="AZ490" i="1"/>
  <c r="BT490" i="1" s="1"/>
  <c r="AT490" i="1"/>
  <c r="BN490" i="1" s="1"/>
  <c r="AX490" i="1"/>
  <c r="BR490" i="1" s="1"/>
  <c r="AS576" i="1"/>
  <c r="AT576" i="1"/>
  <c r="BN576" i="1" s="1"/>
  <c r="AW576" i="1"/>
  <c r="BQ576" i="1" s="1"/>
  <c r="AU576" i="1"/>
  <c r="BO576" i="1" s="1"/>
  <c r="AV576" i="1"/>
  <c r="BP576" i="1" s="1"/>
  <c r="AZ576" i="1"/>
  <c r="BT576" i="1" s="1"/>
  <c r="AX576" i="1"/>
  <c r="BR576" i="1" s="1"/>
  <c r="AY576" i="1"/>
  <c r="BS576" i="1" s="1"/>
  <c r="AV672" i="1"/>
  <c r="BP672" i="1" s="1"/>
  <c r="AW672" i="1"/>
  <c r="BQ672" i="1" s="1"/>
  <c r="AZ672" i="1"/>
  <c r="BT672" i="1" s="1"/>
  <c r="AU672" i="1"/>
  <c r="BO672" i="1" s="1"/>
  <c r="AX672" i="1"/>
  <c r="BR672" i="1" s="1"/>
  <c r="AT672" i="1"/>
  <c r="BN672" i="1" s="1"/>
  <c r="AY672" i="1"/>
  <c r="BS672" i="1" s="1"/>
  <c r="AS672" i="1"/>
  <c r="AV894" i="1"/>
  <c r="BP894" i="1" s="1"/>
  <c r="AW894" i="1"/>
  <c r="BQ894" i="1" s="1"/>
  <c r="AZ894" i="1"/>
  <c r="BT894" i="1" s="1"/>
  <c r="AU894" i="1"/>
  <c r="BO894" i="1" s="1"/>
  <c r="AX894" i="1"/>
  <c r="BR894" i="1" s="1"/>
  <c r="AS894" i="1"/>
  <c r="AT894" i="1"/>
  <c r="BN894" i="1" s="1"/>
  <c r="AY894" i="1"/>
  <c r="BS894" i="1" s="1"/>
  <c r="AT524" i="1"/>
  <c r="BN524" i="1" s="1"/>
  <c r="AU524" i="1"/>
  <c r="BO524" i="1" s="1"/>
  <c r="AX524" i="1"/>
  <c r="BR524" i="1" s="1"/>
  <c r="AV524" i="1"/>
  <c r="BP524" i="1" s="1"/>
  <c r="AY524" i="1"/>
  <c r="BS524" i="1" s="1"/>
  <c r="AZ524" i="1"/>
  <c r="BT524" i="1" s="1"/>
  <c r="AW524" i="1"/>
  <c r="BQ524" i="1" s="1"/>
  <c r="AS524" i="1"/>
  <c r="AY507" i="1"/>
  <c r="BS507" i="1" s="1"/>
  <c r="AZ507" i="1"/>
  <c r="BT507" i="1" s="1"/>
  <c r="AS507" i="1"/>
  <c r="AU507" i="1"/>
  <c r="BO507" i="1" s="1"/>
  <c r="AT507" i="1"/>
  <c r="BN507" i="1" s="1"/>
  <c r="AX507" i="1"/>
  <c r="BR507" i="1" s="1"/>
  <c r="AV507" i="1"/>
  <c r="BP507" i="1" s="1"/>
  <c r="AW507" i="1"/>
  <c r="BQ507" i="1" s="1"/>
  <c r="AZ555" i="1"/>
  <c r="BT555" i="1" s="1"/>
  <c r="AS555" i="1"/>
  <c r="AV555" i="1"/>
  <c r="BP555" i="1" s="1"/>
  <c r="AU555" i="1"/>
  <c r="BO555" i="1" s="1"/>
  <c r="AW555" i="1"/>
  <c r="BQ555" i="1" s="1"/>
  <c r="AT555" i="1"/>
  <c r="BN555" i="1" s="1"/>
  <c r="AX555" i="1"/>
  <c r="BR555" i="1" s="1"/>
  <c r="AY555" i="1"/>
  <c r="BS555" i="1" s="1"/>
  <c r="AZ839" i="1"/>
  <c r="BT839" i="1" s="1"/>
  <c r="AS839" i="1"/>
  <c r="AV839" i="1"/>
  <c r="BP839" i="1" s="1"/>
  <c r="AW839" i="1"/>
  <c r="BQ839" i="1" s="1"/>
  <c r="AT839" i="1"/>
  <c r="BN839" i="1" s="1"/>
  <c r="AX839" i="1"/>
  <c r="BR839" i="1" s="1"/>
  <c r="AU839" i="1"/>
  <c r="BO839" i="1" s="1"/>
  <c r="AY839" i="1"/>
  <c r="BS839" i="1" s="1"/>
  <c r="AU620" i="1"/>
  <c r="BO620" i="1" s="1"/>
  <c r="AV620" i="1"/>
  <c r="BP620" i="1" s="1"/>
  <c r="AY620" i="1"/>
  <c r="BS620" i="1" s="1"/>
  <c r="AW620" i="1"/>
  <c r="BQ620" i="1" s="1"/>
  <c r="AX620" i="1"/>
  <c r="BR620" i="1" s="1"/>
  <c r="AS620" i="1"/>
  <c r="AT620" i="1"/>
  <c r="BN620" i="1" s="1"/>
  <c r="AZ620" i="1"/>
  <c r="BT620" i="1" s="1"/>
  <c r="AS106" i="1"/>
  <c r="AU106" i="1"/>
  <c r="BO106" i="1" s="1"/>
  <c r="AW106" i="1"/>
  <c r="BQ106" i="1" s="1"/>
  <c r="AX106" i="1"/>
  <c r="BR106" i="1" s="1"/>
  <c r="AY106" i="1"/>
  <c r="BS106" i="1" s="1"/>
  <c r="AT106" i="1"/>
  <c r="BN106" i="1" s="1"/>
  <c r="AV106" i="1"/>
  <c r="BP106" i="1" s="1"/>
  <c r="AZ106" i="1"/>
  <c r="BT106" i="1" s="1"/>
  <c r="AX501" i="1"/>
  <c r="BR501" i="1" s="1"/>
  <c r="AY501" i="1"/>
  <c r="BS501" i="1" s="1"/>
  <c r="AZ501" i="1"/>
  <c r="BT501" i="1" s="1"/>
  <c r="AT501" i="1"/>
  <c r="BN501" i="1" s="1"/>
  <c r="AV501" i="1"/>
  <c r="BP501" i="1" s="1"/>
  <c r="AW501" i="1"/>
  <c r="BQ501" i="1" s="1"/>
  <c r="AS501" i="1"/>
  <c r="AU501" i="1"/>
  <c r="BO501" i="1" s="1"/>
  <c r="AY135" i="1"/>
  <c r="BS135" i="1" s="1"/>
  <c r="AZ135" i="1"/>
  <c r="BT135" i="1" s="1"/>
  <c r="AU135" i="1"/>
  <c r="BO135" i="1" s="1"/>
  <c r="AV135" i="1"/>
  <c r="BP135" i="1" s="1"/>
  <c r="AW135" i="1"/>
  <c r="BQ135" i="1" s="1"/>
  <c r="AX135" i="1"/>
  <c r="BR135" i="1" s="1"/>
  <c r="AS135" i="1"/>
  <c r="AT135" i="1"/>
  <c r="BN135" i="1" s="1"/>
  <c r="AX716" i="1"/>
  <c r="BR716" i="1" s="1"/>
  <c r="AY716" i="1"/>
  <c r="BS716" i="1" s="1"/>
  <c r="AT716" i="1"/>
  <c r="BN716" i="1" s="1"/>
  <c r="AV716" i="1"/>
  <c r="BP716" i="1" s="1"/>
  <c r="AS716" i="1"/>
  <c r="AW716" i="1"/>
  <c r="BQ716" i="1" s="1"/>
  <c r="AU716" i="1"/>
  <c r="BO716" i="1" s="1"/>
  <c r="AZ716" i="1"/>
  <c r="BT716" i="1" s="1"/>
  <c r="AY534" i="1"/>
  <c r="BS534" i="1" s="1"/>
  <c r="AZ534" i="1"/>
  <c r="BT534" i="1" s="1"/>
  <c r="AU534" i="1"/>
  <c r="BO534" i="1" s="1"/>
  <c r="AX534" i="1"/>
  <c r="BR534" i="1" s="1"/>
  <c r="AS534" i="1"/>
  <c r="AT534" i="1"/>
  <c r="BN534" i="1" s="1"/>
  <c r="AV534" i="1"/>
  <c r="BP534" i="1" s="1"/>
  <c r="AW534" i="1"/>
  <c r="BQ534" i="1" s="1"/>
  <c r="AV901" i="1"/>
  <c r="BP901" i="1" s="1"/>
  <c r="AW901" i="1"/>
  <c r="BQ901" i="1" s="1"/>
  <c r="AZ901" i="1"/>
  <c r="BT901" i="1" s="1"/>
  <c r="AT901" i="1"/>
  <c r="BN901" i="1" s="1"/>
  <c r="AU901" i="1"/>
  <c r="BO901" i="1" s="1"/>
  <c r="AS901" i="1"/>
  <c r="AX901" i="1"/>
  <c r="BR901" i="1" s="1"/>
  <c r="AY901" i="1"/>
  <c r="BS901" i="1" s="1"/>
  <c r="AY410" i="1"/>
  <c r="BS410" i="1" s="1"/>
  <c r="AZ410" i="1"/>
  <c r="BT410" i="1" s="1"/>
  <c r="AS410" i="1"/>
  <c r="AU410" i="1"/>
  <c r="BO410" i="1" s="1"/>
  <c r="AT410" i="1"/>
  <c r="BN410" i="1" s="1"/>
  <c r="AX410" i="1"/>
  <c r="BR410" i="1" s="1"/>
  <c r="AV410" i="1"/>
  <c r="BP410" i="1" s="1"/>
  <c r="AW410" i="1"/>
  <c r="BQ410" i="1" s="1"/>
  <c r="AS876" i="1"/>
  <c r="AT876" i="1"/>
  <c r="BN876" i="1" s="1"/>
  <c r="AW876" i="1"/>
  <c r="BQ876" i="1" s="1"/>
  <c r="AY876" i="1"/>
  <c r="BS876" i="1" s="1"/>
  <c r="AZ876" i="1"/>
  <c r="BT876" i="1" s="1"/>
  <c r="AU876" i="1"/>
  <c r="BO876" i="1" s="1"/>
  <c r="AV876" i="1"/>
  <c r="BP876" i="1" s="1"/>
  <c r="AX876" i="1"/>
  <c r="BR876" i="1" s="1"/>
  <c r="AY810" i="1"/>
  <c r="BS810" i="1" s="1"/>
  <c r="AZ810" i="1"/>
  <c r="BT810" i="1" s="1"/>
  <c r="AU810" i="1"/>
  <c r="BO810" i="1" s="1"/>
  <c r="AV810" i="1"/>
  <c r="BP810" i="1" s="1"/>
  <c r="AW810" i="1"/>
  <c r="BQ810" i="1" s="1"/>
  <c r="AS810" i="1"/>
  <c r="AT810" i="1"/>
  <c r="BN810" i="1" s="1"/>
  <c r="AX810" i="1"/>
  <c r="BR810" i="1" s="1"/>
  <c r="AU483" i="1"/>
  <c r="BO483" i="1" s="1"/>
  <c r="AV483" i="1"/>
  <c r="BP483" i="1" s="1"/>
  <c r="AW483" i="1"/>
  <c r="BQ483" i="1" s="1"/>
  <c r="AY483" i="1"/>
  <c r="BS483" i="1" s="1"/>
  <c r="AS483" i="1"/>
  <c r="AZ483" i="1"/>
  <c r="BT483" i="1" s="1"/>
  <c r="AX483" i="1"/>
  <c r="BR483" i="1" s="1"/>
  <c r="AT483" i="1"/>
  <c r="BN483" i="1" s="1"/>
  <c r="AU163" i="1"/>
  <c r="BO163" i="1" s="1"/>
  <c r="AV163" i="1"/>
  <c r="BP163" i="1" s="1"/>
  <c r="AW163" i="1"/>
  <c r="BQ163" i="1" s="1"/>
  <c r="AY163" i="1"/>
  <c r="BS163" i="1" s="1"/>
  <c r="AZ163" i="1"/>
  <c r="BT163" i="1" s="1"/>
  <c r="AS163" i="1"/>
  <c r="AX163" i="1"/>
  <c r="BR163" i="1" s="1"/>
  <c r="AT163" i="1"/>
  <c r="BN163" i="1" s="1"/>
  <c r="AX978" i="1"/>
  <c r="BR978" i="1" s="1"/>
  <c r="AY978" i="1"/>
  <c r="BS978" i="1" s="1"/>
  <c r="AT978" i="1"/>
  <c r="BN978" i="1" s="1"/>
  <c r="AU978" i="1"/>
  <c r="BO978" i="1" s="1"/>
  <c r="AW978" i="1"/>
  <c r="BQ978" i="1" s="1"/>
  <c r="AZ978" i="1"/>
  <c r="BT978" i="1" s="1"/>
  <c r="AV978" i="1"/>
  <c r="BP978" i="1" s="1"/>
  <c r="AS978" i="1"/>
  <c r="AZ478" i="1"/>
  <c r="BT478" i="1" s="1"/>
  <c r="AS478" i="1"/>
  <c r="AT478" i="1"/>
  <c r="BN478" i="1" s="1"/>
  <c r="AV478" i="1"/>
  <c r="BP478" i="1" s="1"/>
  <c r="AU478" i="1"/>
  <c r="BO478" i="1" s="1"/>
  <c r="AW478" i="1"/>
  <c r="BQ478" i="1" s="1"/>
  <c r="AX478" i="1"/>
  <c r="BR478" i="1" s="1"/>
  <c r="AY478" i="1"/>
  <c r="BS478" i="1" s="1"/>
  <c r="AX704" i="1"/>
  <c r="BR704" i="1" s="1"/>
  <c r="AY704" i="1"/>
  <c r="BS704" i="1" s="1"/>
  <c r="AT704" i="1"/>
  <c r="BN704" i="1" s="1"/>
  <c r="AU704" i="1"/>
  <c r="BO704" i="1" s="1"/>
  <c r="AS704" i="1"/>
  <c r="AZ704" i="1"/>
  <c r="BT704" i="1" s="1"/>
  <c r="AV704" i="1"/>
  <c r="BP704" i="1" s="1"/>
  <c r="AW704" i="1"/>
  <c r="BQ704" i="1" s="1"/>
  <c r="AZ924" i="1"/>
  <c r="BT924" i="1" s="1"/>
  <c r="AS924" i="1"/>
  <c r="AV924" i="1"/>
  <c r="BP924" i="1" s="1"/>
  <c r="AT924" i="1"/>
  <c r="BN924" i="1" s="1"/>
  <c r="AX924" i="1"/>
  <c r="BR924" i="1" s="1"/>
  <c r="AY924" i="1"/>
  <c r="BS924" i="1" s="1"/>
  <c r="AU924" i="1"/>
  <c r="BO924" i="1" s="1"/>
  <c r="AW924" i="1"/>
  <c r="BQ924" i="1" s="1"/>
  <c r="AY906" i="1"/>
  <c r="BS906" i="1" s="1"/>
  <c r="AZ906" i="1"/>
  <c r="BT906" i="1" s="1"/>
  <c r="AU906" i="1"/>
  <c r="BO906" i="1" s="1"/>
  <c r="AV906" i="1"/>
  <c r="BP906" i="1" s="1"/>
  <c r="AW906" i="1"/>
  <c r="BQ906" i="1" s="1"/>
  <c r="AT906" i="1"/>
  <c r="BN906" i="1" s="1"/>
  <c r="AX906" i="1"/>
  <c r="BR906" i="1" s="1"/>
  <c r="AS906" i="1"/>
  <c r="AV855" i="1"/>
  <c r="BP855" i="1" s="1"/>
  <c r="AW855" i="1"/>
  <c r="BQ855" i="1" s="1"/>
  <c r="AZ855" i="1"/>
  <c r="BT855" i="1" s="1"/>
  <c r="AX855" i="1"/>
  <c r="BR855" i="1" s="1"/>
  <c r="AY855" i="1"/>
  <c r="BS855" i="1" s="1"/>
  <c r="AS855" i="1"/>
  <c r="AT855" i="1"/>
  <c r="BN855" i="1" s="1"/>
  <c r="AU855" i="1"/>
  <c r="BO855" i="1" s="1"/>
  <c r="AU992" i="1"/>
  <c r="BO992" i="1" s="1"/>
  <c r="AV992" i="1"/>
  <c r="BP992" i="1" s="1"/>
  <c r="AY992" i="1"/>
  <c r="BS992" i="1" s="1"/>
  <c r="AZ992" i="1"/>
  <c r="BT992" i="1" s="1"/>
  <c r="AS992" i="1"/>
  <c r="AT992" i="1"/>
  <c r="BN992" i="1" s="1"/>
  <c r="AW992" i="1"/>
  <c r="BQ992" i="1" s="1"/>
  <c r="AX992" i="1"/>
  <c r="BR992" i="1" s="1"/>
  <c r="AW137" i="1"/>
  <c r="BQ137" i="1" s="1"/>
  <c r="AX137" i="1"/>
  <c r="BR137" i="1" s="1"/>
  <c r="AS137" i="1"/>
  <c r="AT137" i="1"/>
  <c r="BN137" i="1" s="1"/>
  <c r="AU137" i="1"/>
  <c r="BO137" i="1" s="1"/>
  <c r="AY137" i="1"/>
  <c r="BS137" i="1" s="1"/>
  <c r="AZ137" i="1"/>
  <c r="BT137" i="1" s="1"/>
  <c r="AV137" i="1"/>
  <c r="BP137" i="1" s="1"/>
  <c r="AV62" i="1"/>
  <c r="BP62" i="1" s="1"/>
  <c r="AW62" i="1"/>
  <c r="BQ62" i="1" s="1"/>
  <c r="AX62" i="1"/>
  <c r="BR62" i="1" s="1"/>
  <c r="AZ62" i="1"/>
  <c r="BT62" i="1" s="1"/>
  <c r="AT62" i="1"/>
  <c r="BN62" i="1" s="1"/>
  <c r="AY62" i="1"/>
  <c r="BS62" i="1" s="1"/>
  <c r="AS62" i="1"/>
  <c r="AU62" i="1"/>
  <c r="BO62" i="1" s="1"/>
  <c r="AW710" i="1"/>
  <c r="BQ710" i="1" s="1"/>
  <c r="AX710" i="1"/>
  <c r="BR710" i="1" s="1"/>
  <c r="AS710" i="1"/>
  <c r="AU710" i="1"/>
  <c r="BO710" i="1" s="1"/>
  <c r="AT710" i="1"/>
  <c r="BN710" i="1" s="1"/>
  <c r="AZ710" i="1"/>
  <c r="BT710" i="1" s="1"/>
  <c r="AV710" i="1"/>
  <c r="BP710" i="1" s="1"/>
  <c r="AY710" i="1"/>
  <c r="BS710" i="1" s="1"/>
  <c r="AW94" i="1"/>
  <c r="BQ94" i="1" s="1"/>
  <c r="AY94" i="1"/>
  <c r="BS94" i="1" s="1"/>
  <c r="AS94" i="1"/>
  <c r="AV94" i="1"/>
  <c r="BP94" i="1" s="1"/>
  <c r="AX94" i="1"/>
  <c r="BR94" i="1" s="1"/>
  <c r="AZ94" i="1"/>
  <c r="BT94" i="1" s="1"/>
  <c r="AU94" i="1"/>
  <c r="BO94" i="1" s="1"/>
  <c r="AT94" i="1"/>
  <c r="BN94" i="1" s="1"/>
  <c r="AV436" i="1"/>
  <c r="BP436" i="1" s="1"/>
  <c r="AW436" i="1"/>
  <c r="BQ436" i="1" s="1"/>
  <c r="AX436" i="1"/>
  <c r="BR436" i="1" s="1"/>
  <c r="AZ436" i="1"/>
  <c r="BT436" i="1" s="1"/>
  <c r="AS436" i="1"/>
  <c r="AU436" i="1"/>
  <c r="BO436" i="1" s="1"/>
  <c r="AT436" i="1"/>
  <c r="BN436" i="1" s="1"/>
  <c r="AY436" i="1"/>
  <c r="BS436" i="1" s="1"/>
  <c r="AX676" i="1"/>
  <c r="BR676" i="1" s="1"/>
  <c r="AY676" i="1"/>
  <c r="BS676" i="1" s="1"/>
  <c r="AT676" i="1"/>
  <c r="BN676" i="1" s="1"/>
  <c r="AU676" i="1"/>
  <c r="BO676" i="1" s="1"/>
  <c r="AV676" i="1"/>
  <c r="BP676" i="1" s="1"/>
  <c r="AS676" i="1"/>
  <c r="AW676" i="1"/>
  <c r="BQ676" i="1" s="1"/>
  <c r="AZ676" i="1"/>
  <c r="BT676" i="1" s="1"/>
  <c r="AU523" i="1"/>
  <c r="BO523" i="1" s="1"/>
  <c r="AV523" i="1"/>
  <c r="BP523" i="1" s="1"/>
  <c r="AY523" i="1"/>
  <c r="BS523" i="1" s="1"/>
  <c r="AS523" i="1"/>
  <c r="AT523" i="1"/>
  <c r="BN523" i="1" s="1"/>
  <c r="AZ523" i="1"/>
  <c r="BT523" i="1" s="1"/>
  <c r="AW523" i="1"/>
  <c r="BQ523" i="1" s="1"/>
  <c r="AX523" i="1"/>
  <c r="BR523" i="1" s="1"/>
  <c r="AU201" i="1"/>
  <c r="BO201" i="1" s="1"/>
  <c r="AV201" i="1"/>
  <c r="BP201" i="1" s="1"/>
  <c r="AW201" i="1"/>
  <c r="BQ201" i="1" s="1"/>
  <c r="AY201" i="1"/>
  <c r="BS201" i="1" s="1"/>
  <c r="AZ201" i="1"/>
  <c r="BT201" i="1" s="1"/>
  <c r="AX201" i="1"/>
  <c r="BR201" i="1" s="1"/>
  <c r="AS201" i="1"/>
  <c r="AT201" i="1"/>
  <c r="BN201" i="1" s="1"/>
  <c r="AX151" i="1"/>
  <c r="BR151" i="1" s="1"/>
  <c r="AZ151" i="1"/>
  <c r="BT151" i="1" s="1"/>
  <c r="AS151" i="1"/>
  <c r="AU151" i="1"/>
  <c r="BO151" i="1" s="1"/>
  <c r="AT151" i="1"/>
  <c r="BN151" i="1" s="1"/>
  <c r="AW151" i="1"/>
  <c r="BQ151" i="1" s="1"/>
  <c r="AV151" i="1"/>
  <c r="BP151" i="1" s="1"/>
  <c r="AY151" i="1"/>
  <c r="BS151" i="1" s="1"/>
  <c r="AZ616" i="1"/>
  <c r="BT616" i="1" s="1"/>
  <c r="AS616" i="1"/>
  <c r="AV616" i="1"/>
  <c r="BP616" i="1" s="1"/>
  <c r="AT616" i="1"/>
  <c r="BN616" i="1" s="1"/>
  <c r="AX616" i="1"/>
  <c r="BR616" i="1" s="1"/>
  <c r="AW616" i="1"/>
  <c r="BQ616" i="1" s="1"/>
  <c r="AU616" i="1"/>
  <c r="BO616" i="1" s="1"/>
  <c r="AY616" i="1"/>
  <c r="BS616" i="1" s="1"/>
  <c r="AY150" i="1"/>
  <c r="BS150" i="1" s="1"/>
  <c r="AX150" i="1"/>
  <c r="BR150" i="1" s="1"/>
  <c r="AZ150" i="1"/>
  <c r="BT150" i="1" s="1"/>
  <c r="AT150" i="1"/>
  <c r="BN150" i="1" s="1"/>
  <c r="AS150" i="1"/>
  <c r="AU150" i="1"/>
  <c r="BO150" i="1" s="1"/>
  <c r="AW150" i="1"/>
  <c r="BQ150" i="1" s="1"/>
  <c r="AV150" i="1"/>
  <c r="BP150" i="1" s="1"/>
  <c r="AZ598" i="1"/>
  <c r="BT598" i="1" s="1"/>
  <c r="AS598" i="1"/>
  <c r="AV598" i="1"/>
  <c r="BP598" i="1" s="1"/>
  <c r="AW598" i="1"/>
  <c r="BQ598" i="1" s="1"/>
  <c r="AX598" i="1"/>
  <c r="BR598" i="1" s="1"/>
  <c r="AT598" i="1"/>
  <c r="BN598" i="1" s="1"/>
  <c r="AU598" i="1"/>
  <c r="BO598" i="1" s="1"/>
  <c r="AY598" i="1"/>
  <c r="BS598" i="1" s="1"/>
  <c r="AY149" i="1"/>
  <c r="BS149" i="1" s="1"/>
  <c r="AZ149" i="1"/>
  <c r="BT149" i="1" s="1"/>
  <c r="AU149" i="1"/>
  <c r="BO149" i="1" s="1"/>
  <c r="AV149" i="1"/>
  <c r="BP149" i="1" s="1"/>
  <c r="AW149" i="1"/>
  <c r="BQ149" i="1" s="1"/>
  <c r="AS149" i="1"/>
  <c r="AX149" i="1"/>
  <c r="BR149" i="1" s="1"/>
  <c r="AT149" i="1"/>
  <c r="BN149" i="1" s="1"/>
  <c r="AV138" i="1"/>
  <c r="BP138" i="1" s="1"/>
  <c r="AW138" i="1"/>
  <c r="BQ138" i="1" s="1"/>
  <c r="AX138" i="1"/>
  <c r="BR138" i="1" s="1"/>
  <c r="AY138" i="1"/>
  <c r="BS138" i="1" s="1"/>
  <c r="AZ138" i="1"/>
  <c r="BT138" i="1" s="1"/>
  <c r="AT138" i="1"/>
  <c r="BN138" i="1" s="1"/>
  <c r="AS138" i="1"/>
  <c r="AU138" i="1"/>
  <c r="BO138" i="1" s="1"/>
  <c r="AW435" i="1"/>
  <c r="BQ435" i="1" s="1"/>
  <c r="AX435" i="1"/>
  <c r="BR435" i="1" s="1"/>
  <c r="AY435" i="1"/>
  <c r="BS435" i="1" s="1"/>
  <c r="AS435" i="1"/>
  <c r="AU435" i="1"/>
  <c r="BO435" i="1" s="1"/>
  <c r="AV435" i="1"/>
  <c r="BP435" i="1" s="1"/>
  <c r="AZ435" i="1"/>
  <c r="BT435" i="1" s="1"/>
  <c r="AT435" i="1"/>
  <c r="BN435" i="1" s="1"/>
  <c r="AS668" i="1"/>
  <c r="AT668" i="1"/>
  <c r="BN668" i="1" s="1"/>
  <c r="AW668" i="1"/>
  <c r="BQ668" i="1" s="1"/>
  <c r="AU668" i="1"/>
  <c r="BO668" i="1" s="1"/>
  <c r="AY668" i="1"/>
  <c r="BS668" i="1" s="1"/>
  <c r="AZ668" i="1"/>
  <c r="BT668" i="1" s="1"/>
  <c r="AV668" i="1"/>
  <c r="BP668" i="1" s="1"/>
  <c r="AX668" i="1"/>
  <c r="BR668" i="1" s="1"/>
  <c r="AW932" i="1"/>
  <c r="BQ932" i="1" s="1"/>
  <c r="AX932" i="1"/>
  <c r="BR932" i="1" s="1"/>
  <c r="AS932" i="1"/>
  <c r="AU932" i="1"/>
  <c r="BO932" i="1" s="1"/>
  <c r="AT932" i="1"/>
  <c r="BN932" i="1" s="1"/>
  <c r="AV932" i="1"/>
  <c r="BP932" i="1" s="1"/>
  <c r="AY932" i="1"/>
  <c r="BS932" i="1" s="1"/>
  <c r="AZ932" i="1"/>
  <c r="BT932" i="1" s="1"/>
  <c r="AY878" i="1"/>
  <c r="BS878" i="1" s="1"/>
  <c r="AZ878" i="1"/>
  <c r="BT878" i="1" s="1"/>
  <c r="AU878" i="1"/>
  <c r="BO878" i="1" s="1"/>
  <c r="AT878" i="1"/>
  <c r="BN878" i="1" s="1"/>
  <c r="AV878" i="1"/>
  <c r="BP878" i="1" s="1"/>
  <c r="AS878" i="1"/>
  <c r="AW878" i="1"/>
  <c r="BQ878" i="1" s="1"/>
  <c r="AX878" i="1"/>
  <c r="BR878" i="1" s="1"/>
  <c r="AZ912" i="1"/>
  <c r="BT912" i="1" s="1"/>
  <c r="AS912" i="1"/>
  <c r="AV912" i="1"/>
  <c r="BP912" i="1" s="1"/>
  <c r="AT912" i="1"/>
  <c r="BN912" i="1" s="1"/>
  <c r="AX912" i="1"/>
  <c r="BR912" i="1" s="1"/>
  <c r="AU912" i="1"/>
  <c r="BO912" i="1" s="1"/>
  <c r="AW912" i="1"/>
  <c r="BQ912" i="1" s="1"/>
  <c r="AY912" i="1"/>
  <c r="BS912" i="1" s="1"/>
  <c r="AU922" i="1"/>
  <c r="BO922" i="1" s="1"/>
  <c r="AV922" i="1"/>
  <c r="BP922" i="1" s="1"/>
  <c r="AY922" i="1"/>
  <c r="BS922" i="1" s="1"/>
  <c r="AW922" i="1"/>
  <c r="BQ922" i="1" s="1"/>
  <c r="AX922" i="1"/>
  <c r="BR922" i="1" s="1"/>
  <c r="AZ922" i="1"/>
  <c r="BT922" i="1" s="1"/>
  <c r="AS922" i="1"/>
  <c r="AT922" i="1"/>
  <c r="BN922" i="1" s="1"/>
  <c r="AU821" i="1"/>
  <c r="BO821" i="1" s="1"/>
  <c r="AV821" i="1"/>
  <c r="BP821" i="1" s="1"/>
  <c r="AY821" i="1"/>
  <c r="BS821" i="1" s="1"/>
  <c r="AT821" i="1"/>
  <c r="BN821" i="1" s="1"/>
  <c r="AX821" i="1"/>
  <c r="BR821" i="1" s="1"/>
  <c r="AZ821" i="1"/>
  <c r="BT821" i="1" s="1"/>
  <c r="AS821" i="1"/>
  <c r="AW821" i="1"/>
  <c r="BQ821" i="1" s="1"/>
  <c r="AX805" i="1"/>
  <c r="BR805" i="1" s="1"/>
  <c r="AY805" i="1"/>
  <c r="BS805" i="1" s="1"/>
  <c r="AT805" i="1"/>
  <c r="BN805" i="1" s="1"/>
  <c r="AV805" i="1"/>
  <c r="BP805" i="1" s="1"/>
  <c r="AW805" i="1"/>
  <c r="BQ805" i="1" s="1"/>
  <c r="AS805" i="1"/>
  <c r="AU805" i="1"/>
  <c r="BO805" i="1" s="1"/>
  <c r="AZ805" i="1"/>
  <c r="BT805" i="1" s="1"/>
  <c r="AS642" i="1"/>
  <c r="AT642" i="1"/>
  <c r="BN642" i="1" s="1"/>
  <c r="AW642" i="1"/>
  <c r="BQ642" i="1" s="1"/>
  <c r="AZ642" i="1"/>
  <c r="BT642" i="1" s="1"/>
  <c r="AU642" i="1"/>
  <c r="BO642" i="1" s="1"/>
  <c r="AY642" i="1"/>
  <c r="BS642" i="1" s="1"/>
  <c r="AV642" i="1"/>
  <c r="BP642" i="1" s="1"/>
  <c r="AX642" i="1"/>
  <c r="BR642" i="1" s="1"/>
  <c r="AY59" i="1"/>
  <c r="BS59" i="1" s="1"/>
  <c r="AZ59" i="1"/>
  <c r="BT59" i="1" s="1"/>
  <c r="AS59" i="1"/>
  <c r="AU59" i="1"/>
  <c r="BO59" i="1" s="1"/>
  <c r="AT59" i="1"/>
  <c r="BN59" i="1" s="1"/>
  <c r="AW59" i="1"/>
  <c r="BQ59" i="1" s="1"/>
  <c r="AV59" i="1"/>
  <c r="BP59" i="1" s="1"/>
  <c r="AX59" i="1"/>
  <c r="BR59" i="1" s="1"/>
  <c r="AU170" i="1"/>
  <c r="BO170" i="1" s="1"/>
  <c r="AV170" i="1"/>
  <c r="BP170" i="1" s="1"/>
  <c r="AW170" i="1"/>
  <c r="BQ170" i="1" s="1"/>
  <c r="AY170" i="1"/>
  <c r="BS170" i="1" s="1"/>
  <c r="AS170" i="1"/>
  <c r="AT170" i="1"/>
  <c r="BN170" i="1" s="1"/>
  <c r="AZ170" i="1"/>
  <c r="BT170" i="1" s="1"/>
  <c r="AX170" i="1"/>
  <c r="BR170" i="1" s="1"/>
  <c r="AX797" i="1"/>
  <c r="BR797" i="1" s="1"/>
  <c r="AY797" i="1"/>
  <c r="BS797" i="1" s="1"/>
  <c r="AT797" i="1"/>
  <c r="BN797" i="1" s="1"/>
  <c r="AV797" i="1"/>
  <c r="BP797" i="1" s="1"/>
  <c r="AW797" i="1"/>
  <c r="BQ797" i="1" s="1"/>
  <c r="AS797" i="1"/>
  <c r="AZ797" i="1"/>
  <c r="BT797" i="1" s="1"/>
  <c r="AU797" i="1"/>
  <c r="BO797" i="1" s="1"/>
  <c r="AW152" i="1"/>
  <c r="BQ152" i="1" s="1"/>
  <c r="AS152" i="1"/>
  <c r="AT152" i="1"/>
  <c r="BN152" i="1" s="1"/>
  <c r="AV152" i="1"/>
  <c r="BP152" i="1" s="1"/>
  <c r="AX152" i="1"/>
  <c r="BR152" i="1" s="1"/>
  <c r="AU152" i="1"/>
  <c r="BO152" i="1" s="1"/>
  <c r="AZ152" i="1"/>
  <c r="BT152" i="1" s="1"/>
  <c r="AY152" i="1"/>
  <c r="BS152" i="1" s="1"/>
  <c r="AW940" i="1"/>
  <c r="BQ940" i="1" s="1"/>
  <c r="AX940" i="1"/>
  <c r="BR940" i="1" s="1"/>
  <c r="AS940" i="1"/>
  <c r="AV940" i="1"/>
  <c r="BP940" i="1" s="1"/>
  <c r="AY940" i="1"/>
  <c r="BS940" i="1" s="1"/>
  <c r="AU940" i="1"/>
  <c r="BO940" i="1" s="1"/>
  <c r="AZ940" i="1"/>
  <c r="BT940" i="1" s="1"/>
  <c r="AT940" i="1"/>
  <c r="BN940" i="1" s="1"/>
  <c r="AT476" i="1"/>
  <c r="BN476" i="1" s="1"/>
  <c r="AU476" i="1"/>
  <c r="BO476" i="1" s="1"/>
  <c r="AV476" i="1"/>
  <c r="BP476" i="1" s="1"/>
  <c r="AX476" i="1"/>
  <c r="BR476" i="1" s="1"/>
  <c r="AY476" i="1"/>
  <c r="BS476" i="1" s="1"/>
  <c r="AW476" i="1"/>
  <c r="BQ476" i="1" s="1"/>
  <c r="AZ476" i="1"/>
  <c r="BT476" i="1" s="1"/>
  <c r="AS476" i="1"/>
  <c r="AX958" i="1"/>
  <c r="BR958" i="1" s="1"/>
  <c r="AY958" i="1"/>
  <c r="BS958" i="1" s="1"/>
  <c r="AT958" i="1"/>
  <c r="BN958" i="1" s="1"/>
  <c r="AS958" i="1"/>
  <c r="AU958" i="1"/>
  <c r="BO958" i="1" s="1"/>
  <c r="AV958" i="1"/>
  <c r="BP958" i="1" s="1"/>
  <c r="AW958" i="1"/>
  <c r="BQ958" i="1" s="1"/>
  <c r="AZ958" i="1"/>
  <c r="BT958" i="1" s="1"/>
  <c r="AZ58" i="1"/>
  <c r="BT58" i="1" s="1"/>
  <c r="AS58" i="1"/>
  <c r="AT58" i="1"/>
  <c r="BN58" i="1" s="1"/>
  <c r="AV58" i="1"/>
  <c r="BP58" i="1" s="1"/>
  <c r="AW58" i="1"/>
  <c r="BQ58" i="1" s="1"/>
  <c r="AY58" i="1"/>
  <c r="BS58" i="1" s="1"/>
  <c r="AU58" i="1"/>
  <c r="BO58" i="1" s="1"/>
  <c r="AX58" i="1"/>
  <c r="BR58" i="1" s="1"/>
  <c r="AW488" i="1"/>
  <c r="BQ488" i="1" s="1"/>
  <c r="AX488" i="1"/>
  <c r="BR488" i="1" s="1"/>
  <c r="AY488" i="1"/>
  <c r="BS488" i="1" s="1"/>
  <c r="AS488" i="1"/>
  <c r="AU488" i="1"/>
  <c r="BO488" i="1" s="1"/>
  <c r="AV488" i="1"/>
  <c r="BP488" i="1" s="1"/>
  <c r="AT488" i="1"/>
  <c r="BN488" i="1" s="1"/>
  <c r="AZ488" i="1"/>
  <c r="BT488" i="1" s="1"/>
  <c r="AZ66" i="1"/>
  <c r="BT66" i="1" s="1"/>
  <c r="AS66" i="1"/>
  <c r="AT66" i="1"/>
  <c r="BN66" i="1" s="1"/>
  <c r="AV66" i="1"/>
  <c r="BP66" i="1" s="1"/>
  <c r="AX66" i="1"/>
  <c r="BR66" i="1" s="1"/>
  <c r="AY66" i="1"/>
  <c r="BS66" i="1" s="1"/>
  <c r="AW66" i="1"/>
  <c r="BQ66" i="1" s="1"/>
  <c r="AU66" i="1"/>
  <c r="BO66" i="1" s="1"/>
  <c r="AY686" i="1"/>
  <c r="BS686" i="1" s="1"/>
  <c r="AZ686" i="1"/>
  <c r="BT686" i="1" s="1"/>
  <c r="AU686" i="1"/>
  <c r="BO686" i="1" s="1"/>
  <c r="AW686" i="1"/>
  <c r="BQ686" i="1" s="1"/>
  <c r="AX686" i="1"/>
  <c r="BR686" i="1" s="1"/>
  <c r="AS686" i="1"/>
  <c r="AT686" i="1"/>
  <c r="BN686" i="1" s="1"/>
  <c r="AV686" i="1"/>
  <c r="BP686" i="1" s="1"/>
  <c r="AW685" i="1"/>
  <c r="BQ685" i="1" s="1"/>
  <c r="AX685" i="1"/>
  <c r="BR685" i="1" s="1"/>
  <c r="AS685" i="1"/>
  <c r="AV685" i="1"/>
  <c r="BP685" i="1" s="1"/>
  <c r="AY685" i="1"/>
  <c r="BS685" i="1" s="1"/>
  <c r="AT685" i="1"/>
  <c r="BN685" i="1" s="1"/>
  <c r="AU685" i="1"/>
  <c r="BO685" i="1" s="1"/>
  <c r="AZ685" i="1"/>
  <c r="BT685" i="1" s="1"/>
  <c r="AX607" i="1"/>
  <c r="BR607" i="1" s="1"/>
  <c r="AY607" i="1"/>
  <c r="BS607" i="1" s="1"/>
  <c r="AT607" i="1"/>
  <c r="BN607" i="1" s="1"/>
  <c r="AV607" i="1"/>
  <c r="BP607" i="1" s="1"/>
  <c r="AZ607" i="1"/>
  <c r="BT607" i="1" s="1"/>
  <c r="AS607" i="1"/>
  <c r="AU607" i="1"/>
  <c r="BO607" i="1" s="1"/>
  <c r="AW607" i="1"/>
  <c r="BQ607" i="1" s="1"/>
  <c r="AY833" i="1"/>
  <c r="BS833" i="1" s="1"/>
  <c r="AZ833" i="1"/>
  <c r="BT833" i="1" s="1"/>
  <c r="AU833" i="1"/>
  <c r="BO833" i="1" s="1"/>
  <c r="AT833" i="1"/>
  <c r="BN833" i="1" s="1"/>
  <c r="AV833" i="1"/>
  <c r="BP833" i="1" s="1"/>
  <c r="AS833" i="1"/>
  <c r="AX833" i="1"/>
  <c r="BR833" i="1" s="1"/>
  <c r="AW833" i="1"/>
  <c r="BQ833" i="1" s="1"/>
  <c r="AZ121" i="1"/>
  <c r="BT121" i="1" s="1"/>
  <c r="AS121" i="1"/>
  <c r="AT121" i="1"/>
  <c r="BN121" i="1" s="1"/>
  <c r="AW121" i="1"/>
  <c r="BQ121" i="1" s="1"/>
  <c r="AU121" i="1"/>
  <c r="BO121" i="1" s="1"/>
  <c r="AV121" i="1"/>
  <c r="BP121" i="1" s="1"/>
  <c r="AY121" i="1"/>
  <c r="BS121" i="1" s="1"/>
  <c r="AX121" i="1"/>
  <c r="BR121" i="1" s="1"/>
  <c r="AX101" i="1"/>
  <c r="BR101" i="1" s="1"/>
  <c r="AZ101" i="1"/>
  <c r="BT101" i="1" s="1"/>
  <c r="AV101" i="1"/>
  <c r="BP101" i="1" s="1"/>
  <c r="AW101" i="1"/>
  <c r="BQ101" i="1" s="1"/>
  <c r="AY101" i="1"/>
  <c r="BS101" i="1" s="1"/>
  <c r="AS101" i="1"/>
  <c r="AT101" i="1"/>
  <c r="BN101" i="1" s="1"/>
  <c r="AU101" i="1"/>
  <c r="BO101" i="1" s="1"/>
  <c r="AX557" i="1"/>
  <c r="BR557" i="1" s="1"/>
  <c r="AY557" i="1"/>
  <c r="BS557" i="1" s="1"/>
  <c r="AT557" i="1"/>
  <c r="BN557" i="1" s="1"/>
  <c r="AW557" i="1"/>
  <c r="BQ557" i="1" s="1"/>
  <c r="AZ557" i="1"/>
  <c r="BT557" i="1" s="1"/>
  <c r="AU557" i="1"/>
  <c r="BO557" i="1" s="1"/>
  <c r="AV557" i="1"/>
  <c r="BP557" i="1" s="1"/>
  <c r="AS557" i="1"/>
  <c r="AY925" i="1"/>
  <c r="BS925" i="1" s="1"/>
  <c r="AZ925" i="1"/>
  <c r="BT925" i="1" s="1"/>
  <c r="AU925" i="1"/>
  <c r="BO925" i="1" s="1"/>
  <c r="AX925" i="1"/>
  <c r="BR925" i="1" s="1"/>
  <c r="AS925" i="1"/>
  <c r="AT925" i="1"/>
  <c r="BN925" i="1" s="1"/>
  <c r="AW925" i="1"/>
  <c r="BQ925" i="1" s="1"/>
  <c r="AV925" i="1"/>
  <c r="BP925" i="1" s="1"/>
  <c r="AW639" i="1"/>
  <c r="BQ639" i="1" s="1"/>
  <c r="AX639" i="1"/>
  <c r="BR639" i="1" s="1"/>
  <c r="AS639" i="1"/>
  <c r="AV639" i="1"/>
  <c r="BP639" i="1" s="1"/>
  <c r="AY639" i="1"/>
  <c r="BS639" i="1" s="1"/>
  <c r="AT639" i="1"/>
  <c r="BN639" i="1" s="1"/>
  <c r="AU639" i="1"/>
  <c r="BO639" i="1" s="1"/>
  <c r="AZ639" i="1"/>
  <c r="BT639" i="1" s="1"/>
  <c r="AV1054" i="1"/>
  <c r="BP1054" i="1" s="1"/>
  <c r="AW1054" i="1"/>
  <c r="BQ1054" i="1" s="1"/>
  <c r="AZ1054" i="1"/>
  <c r="BT1054" i="1" s="1"/>
  <c r="AT1054" i="1"/>
  <c r="BN1054" i="1" s="1"/>
  <c r="AS1054" i="1"/>
  <c r="AU1054" i="1"/>
  <c r="BO1054" i="1" s="1"/>
  <c r="AX1054" i="1"/>
  <c r="BR1054" i="1" s="1"/>
  <c r="AY1054" i="1"/>
  <c r="BS1054" i="1" s="1"/>
  <c r="AW381" i="1"/>
  <c r="BQ381" i="1" s="1"/>
  <c r="AX381" i="1"/>
  <c r="BR381" i="1" s="1"/>
  <c r="AS381" i="1"/>
  <c r="AZ381" i="1"/>
  <c r="BT381" i="1" s="1"/>
  <c r="AT381" i="1"/>
  <c r="BN381" i="1" s="1"/>
  <c r="AY381" i="1"/>
  <c r="BS381" i="1" s="1"/>
  <c r="AU381" i="1"/>
  <c r="BO381" i="1" s="1"/>
  <c r="AV381" i="1"/>
  <c r="BP381" i="1" s="1"/>
  <c r="AY913" i="1"/>
  <c r="BS913" i="1" s="1"/>
  <c r="AZ913" i="1"/>
  <c r="BT913" i="1" s="1"/>
  <c r="AU913" i="1"/>
  <c r="BO913" i="1" s="1"/>
  <c r="AX913" i="1"/>
  <c r="BR913" i="1" s="1"/>
  <c r="AS913" i="1"/>
  <c r="AT913" i="1"/>
  <c r="BN913" i="1" s="1"/>
  <c r="AV913" i="1"/>
  <c r="BP913" i="1" s="1"/>
  <c r="AW913" i="1"/>
  <c r="BQ913" i="1" s="1"/>
  <c r="AU517" i="1"/>
  <c r="BO517" i="1" s="1"/>
  <c r="AV517" i="1"/>
  <c r="BP517" i="1" s="1"/>
  <c r="AY517" i="1"/>
  <c r="BS517" i="1" s="1"/>
  <c r="AZ517" i="1"/>
  <c r="BT517" i="1" s="1"/>
  <c r="AS517" i="1"/>
  <c r="AT517" i="1"/>
  <c r="BN517" i="1" s="1"/>
  <c r="AW517" i="1"/>
  <c r="BQ517" i="1" s="1"/>
  <c r="AX517" i="1"/>
  <c r="BR517" i="1" s="1"/>
  <c r="AS371" i="1"/>
  <c r="AT371" i="1"/>
  <c r="BN371" i="1" s="1"/>
  <c r="AW371" i="1"/>
  <c r="BQ371" i="1" s="1"/>
  <c r="AU371" i="1"/>
  <c r="BO371" i="1" s="1"/>
  <c r="AV371" i="1"/>
  <c r="BP371" i="1" s="1"/>
  <c r="AY371" i="1"/>
  <c r="BS371" i="1" s="1"/>
  <c r="AX371" i="1"/>
  <c r="BR371" i="1" s="1"/>
  <c r="AZ371" i="1"/>
  <c r="BT371" i="1" s="1"/>
  <c r="AS271" i="1"/>
  <c r="AT271" i="1"/>
  <c r="BN271" i="1" s="1"/>
  <c r="AU271" i="1"/>
  <c r="BO271" i="1" s="1"/>
  <c r="AW271" i="1"/>
  <c r="BQ271" i="1" s="1"/>
  <c r="AY271" i="1"/>
  <c r="BS271" i="1" s="1"/>
  <c r="AZ271" i="1"/>
  <c r="BT271" i="1" s="1"/>
  <c r="AV271" i="1"/>
  <c r="BP271" i="1" s="1"/>
  <c r="AX271" i="1"/>
  <c r="BR271" i="1" s="1"/>
  <c r="AY167" i="1"/>
  <c r="BS167" i="1" s="1"/>
  <c r="AZ167" i="1"/>
  <c r="BT167" i="1" s="1"/>
  <c r="AS167" i="1"/>
  <c r="AU167" i="1"/>
  <c r="BO167" i="1" s="1"/>
  <c r="AX167" i="1"/>
  <c r="BR167" i="1" s="1"/>
  <c r="AW167" i="1"/>
  <c r="BQ167" i="1" s="1"/>
  <c r="AV167" i="1"/>
  <c r="BP167" i="1" s="1"/>
  <c r="AT167" i="1"/>
  <c r="BN167" i="1" s="1"/>
  <c r="AU291" i="1"/>
  <c r="BO291" i="1" s="1"/>
  <c r="AV291" i="1"/>
  <c r="BP291" i="1" s="1"/>
  <c r="AW291" i="1"/>
  <c r="BQ291" i="1" s="1"/>
  <c r="AY291" i="1"/>
  <c r="BS291" i="1" s="1"/>
  <c r="AT291" i="1"/>
  <c r="BN291" i="1" s="1"/>
  <c r="AX291" i="1"/>
  <c r="BR291" i="1" s="1"/>
  <c r="AS291" i="1"/>
  <c r="AZ291" i="1"/>
  <c r="BT291" i="1" s="1"/>
  <c r="AX68" i="1"/>
  <c r="BR68" i="1" s="1"/>
  <c r="AY68" i="1"/>
  <c r="BS68" i="1" s="1"/>
  <c r="AV68" i="1"/>
  <c r="BP68" i="1" s="1"/>
  <c r="AZ68" i="1"/>
  <c r="BT68" i="1" s="1"/>
  <c r="AS68" i="1"/>
  <c r="AT68" i="1"/>
  <c r="BN68" i="1" s="1"/>
  <c r="AU68" i="1"/>
  <c r="BO68" i="1" s="1"/>
  <c r="AW68" i="1"/>
  <c r="BQ68" i="1" s="1"/>
  <c r="AU647" i="1"/>
  <c r="BO647" i="1" s="1"/>
  <c r="AV647" i="1"/>
  <c r="BP647" i="1" s="1"/>
  <c r="AY647" i="1"/>
  <c r="BS647" i="1" s="1"/>
  <c r="AT647" i="1"/>
  <c r="BN647" i="1" s="1"/>
  <c r="AW647" i="1"/>
  <c r="BQ647" i="1" s="1"/>
  <c r="AZ647" i="1"/>
  <c r="BT647" i="1" s="1"/>
  <c r="AS647" i="1"/>
  <c r="AX647" i="1"/>
  <c r="BR647" i="1" s="1"/>
  <c r="AX328" i="1"/>
  <c r="BR328" i="1" s="1"/>
  <c r="AY328" i="1"/>
  <c r="BS328" i="1" s="1"/>
  <c r="AT328" i="1"/>
  <c r="BN328" i="1" s="1"/>
  <c r="AU328" i="1"/>
  <c r="BO328" i="1" s="1"/>
  <c r="AV328" i="1"/>
  <c r="BP328" i="1" s="1"/>
  <c r="AW328" i="1"/>
  <c r="BQ328" i="1" s="1"/>
  <c r="AS328" i="1"/>
  <c r="AZ328" i="1"/>
  <c r="BT328" i="1" s="1"/>
  <c r="AZ533" i="1"/>
  <c r="BT533" i="1" s="1"/>
  <c r="AS533" i="1"/>
  <c r="AV533" i="1"/>
  <c r="BP533" i="1" s="1"/>
  <c r="AT533" i="1"/>
  <c r="BN533" i="1" s="1"/>
  <c r="AX533" i="1"/>
  <c r="BR533" i="1" s="1"/>
  <c r="AU533" i="1"/>
  <c r="BO533" i="1" s="1"/>
  <c r="AW533" i="1"/>
  <c r="BQ533" i="1" s="1"/>
  <c r="AY533" i="1"/>
  <c r="BS533" i="1" s="1"/>
  <c r="AV1042" i="1"/>
  <c r="BP1042" i="1" s="1"/>
  <c r="AW1042" i="1"/>
  <c r="BQ1042" i="1" s="1"/>
  <c r="AZ1042" i="1"/>
  <c r="BT1042" i="1" s="1"/>
  <c r="AS1042" i="1"/>
  <c r="AU1042" i="1"/>
  <c r="BO1042" i="1" s="1"/>
  <c r="AT1042" i="1"/>
  <c r="BN1042" i="1" s="1"/>
  <c r="AX1042" i="1"/>
  <c r="BR1042" i="1" s="1"/>
  <c r="AY1042" i="1"/>
  <c r="BS1042" i="1" s="1"/>
  <c r="AS1079" i="1"/>
  <c r="AT1079" i="1"/>
  <c r="BN1079" i="1" s="1"/>
  <c r="AW1079" i="1"/>
  <c r="BQ1079" i="1" s="1"/>
  <c r="AV1079" i="1"/>
  <c r="BP1079" i="1" s="1"/>
  <c r="AX1079" i="1"/>
  <c r="BR1079" i="1" s="1"/>
  <c r="AY1079" i="1"/>
  <c r="BS1079" i="1" s="1"/>
  <c r="AZ1079" i="1"/>
  <c r="BT1079" i="1" s="1"/>
  <c r="AU1079" i="1"/>
  <c r="BO1079" i="1" s="1"/>
  <c r="AW835" i="1"/>
  <c r="BQ835" i="1" s="1"/>
  <c r="AX835" i="1"/>
  <c r="BR835" i="1" s="1"/>
  <c r="AS835" i="1"/>
  <c r="AY835" i="1"/>
  <c r="BS835" i="1" s="1"/>
  <c r="AZ835" i="1"/>
  <c r="BT835" i="1" s="1"/>
  <c r="AT835" i="1"/>
  <c r="BN835" i="1" s="1"/>
  <c r="AU835" i="1"/>
  <c r="BO835" i="1" s="1"/>
  <c r="AV835" i="1"/>
  <c r="BP835" i="1" s="1"/>
  <c r="AT741" i="1"/>
  <c r="BN741" i="1" s="1"/>
  <c r="AU741" i="1"/>
  <c r="BO741" i="1" s="1"/>
  <c r="AX741" i="1"/>
  <c r="BR741" i="1" s="1"/>
  <c r="AV741" i="1"/>
  <c r="BP741" i="1" s="1"/>
  <c r="AZ741" i="1"/>
  <c r="BT741" i="1" s="1"/>
  <c r="AS741" i="1"/>
  <c r="AW741" i="1"/>
  <c r="BQ741" i="1" s="1"/>
  <c r="AY741" i="1"/>
  <c r="BS741" i="1" s="1"/>
  <c r="AX879" i="1"/>
  <c r="BR879" i="1" s="1"/>
  <c r="AY879" i="1"/>
  <c r="BS879" i="1" s="1"/>
  <c r="AT879" i="1"/>
  <c r="BN879" i="1" s="1"/>
  <c r="AV879" i="1"/>
  <c r="BP879" i="1" s="1"/>
  <c r="AW879" i="1"/>
  <c r="BQ879" i="1" s="1"/>
  <c r="AS879" i="1"/>
  <c r="AU879" i="1"/>
  <c r="BO879" i="1" s="1"/>
  <c r="AZ879" i="1"/>
  <c r="BT879" i="1" s="1"/>
  <c r="AW1013" i="1"/>
  <c r="BQ1013" i="1" s="1"/>
  <c r="AX1013" i="1"/>
  <c r="BR1013" i="1" s="1"/>
  <c r="AS1013" i="1"/>
  <c r="AZ1013" i="1"/>
  <c r="BT1013" i="1" s="1"/>
  <c r="AT1013" i="1"/>
  <c r="BN1013" i="1" s="1"/>
  <c r="AU1013" i="1"/>
  <c r="BO1013" i="1" s="1"/>
  <c r="AV1013" i="1"/>
  <c r="BP1013" i="1" s="1"/>
  <c r="AY1013" i="1"/>
  <c r="BS1013" i="1" s="1"/>
  <c r="AW745" i="1"/>
  <c r="BQ745" i="1" s="1"/>
  <c r="AX745" i="1"/>
  <c r="BR745" i="1" s="1"/>
  <c r="AS745" i="1"/>
  <c r="AU745" i="1"/>
  <c r="BO745" i="1" s="1"/>
  <c r="AV745" i="1"/>
  <c r="BP745" i="1" s="1"/>
  <c r="AZ745" i="1"/>
  <c r="BT745" i="1" s="1"/>
  <c r="AY745" i="1"/>
  <c r="BS745" i="1" s="1"/>
  <c r="AT745" i="1"/>
  <c r="BN745" i="1" s="1"/>
  <c r="AT582" i="1"/>
  <c r="BN582" i="1" s="1"/>
  <c r="AU582" i="1"/>
  <c r="BO582" i="1" s="1"/>
  <c r="AX582" i="1"/>
  <c r="BR582" i="1" s="1"/>
  <c r="AY582" i="1"/>
  <c r="BS582" i="1" s="1"/>
  <c r="AZ582" i="1"/>
  <c r="BT582" i="1" s="1"/>
  <c r="AS582" i="1"/>
  <c r="AV582" i="1"/>
  <c r="BP582" i="1" s="1"/>
  <c r="AW582" i="1"/>
  <c r="BQ582" i="1" s="1"/>
  <c r="AZ643" i="1"/>
  <c r="BT643" i="1" s="1"/>
  <c r="AS643" i="1"/>
  <c r="AV643" i="1"/>
  <c r="BP643" i="1" s="1"/>
  <c r="AU643" i="1"/>
  <c r="BO643" i="1" s="1"/>
  <c r="AW643" i="1"/>
  <c r="BQ643" i="1" s="1"/>
  <c r="AT643" i="1"/>
  <c r="BN643" i="1" s="1"/>
  <c r="AX643" i="1"/>
  <c r="BR643" i="1" s="1"/>
  <c r="AY643" i="1"/>
  <c r="BS643" i="1" s="1"/>
  <c r="BM127" i="1"/>
  <c r="BU127" i="1" s="1"/>
  <c r="BV127" i="1" s="1"/>
  <c r="BA127" i="1"/>
  <c r="AR127" i="1" s="1"/>
  <c r="BA623" i="1"/>
  <c r="AR623" i="1" s="1"/>
  <c r="BM623" i="1"/>
  <c r="BU623" i="1" s="1"/>
  <c r="BV623" i="1" s="1"/>
  <c r="BM521" i="1"/>
  <c r="BM761" i="1"/>
  <c r="BU761" i="1" s="1"/>
  <c r="BV761" i="1" s="1"/>
  <c r="BA761" i="1"/>
  <c r="AR761" i="1" s="1"/>
  <c r="BM847" i="1"/>
  <c r="BU847" i="1" s="1"/>
  <c r="BV847" i="1" s="1"/>
  <c r="BA847" i="1"/>
  <c r="AR847" i="1" s="1"/>
  <c r="BM391" i="1"/>
  <c r="BU391" i="1" s="1"/>
  <c r="BV391" i="1" s="1"/>
  <c r="BA391" i="1"/>
  <c r="AR391" i="1" s="1"/>
  <c r="BU281" i="1"/>
  <c r="BV281" i="1" s="1"/>
  <c r="BA651" i="1"/>
  <c r="AR651" i="1" s="1"/>
  <c r="BM651" i="1"/>
  <c r="BU651" i="1" s="1"/>
  <c r="BV651" i="1" s="1"/>
  <c r="BM1046" i="1"/>
  <c r="BU1046" i="1" s="1"/>
  <c r="BV1046" i="1" s="1"/>
  <c r="BA1046" i="1"/>
  <c r="AR1046" i="1" s="1"/>
  <c r="BM382" i="1"/>
  <c r="BU382" i="1" s="1"/>
  <c r="BV382" i="1" s="1"/>
  <c r="BA382" i="1"/>
  <c r="AR382" i="1" s="1"/>
  <c r="BM699" i="1"/>
  <c r="BU699" i="1" s="1"/>
  <c r="BV699" i="1" s="1"/>
  <c r="BA699" i="1"/>
  <c r="AR699" i="1" s="1"/>
  <c r="AS1087" i="1"/>
  <c r="AT1087" i="1"/>
  <c r="BN1087" i="1" s="1"/>
  <c r="AW1087" i="1"/>
  <c r="BQ1087" i="1" s="1"/>
  <c r="AV1087" i="1"/>
  <c r="BP1087" i="1" s="1"/>
  <c r="AZ1087" i="1"/>
  <c r="BT1087" i="1" s="1"/>
  <c r="AX1087" i="1"/>
  <c r="BR1087" i="1" s="1"/>
  <c r="AY1087" i="1"/>
  <c r="BS1087" i="1" s="1"/>
  <c r="AU1087" i="1"/>
  <c r="BO1087" i="1" s="1"/>
  <c r="BA843" i="1"/>
  <c r="AR843" i="1" s="1"/>
  <c r="BM843" i="1"/>
  <c r="BU843" i="1" s="1"/>
  <c r="BV843" i="1" s="1"/>
  <c r="BM119" i="1"/>
  <c r="BU119" i="1" s="1"/>
  <c r="BV119" i="1" s="1"/>
  <c r="BA119" i="1"/>
  <c r="AR119" i="1" s="1"/>
  <c r="BA194" i="1"/>
  <c r="AR194" i="1" s="1"/>
  <c r="BM194" i="1"/>
  <c r="BU194" i="1" s="1"/>
  <c r="BV194" i="1" s="1"/>
  <c r="BM313" i="1"/>
  <c r="BU313" i="1" s="1"/>
  <c r="BV313" i="1" s="1"/>
  <c r="BA313" i="1"/>
  <c r="AR313" i="1" s="1"/>
  <c r="BM819" i="1"/>
  <c r="BU819" i="1" s="1"/>
  <c r="BV819" i="1" s="1"/>
  <c r="BA819" i="1"/>
  <c r="AR819" i="1" s="1"/>
  <c r="BA182" i="1"/>
  <c r="AR182" i="1" s="1"/>
  <c r="BA315" i="1"/>
  <c r="AR315" i="1" s="1"/>
  <c r="BM315" i="1"/>
  <c r="BU315" i="1" s="1"/>
  <c r="BV315" i="1" s="1"/>
  <c r="BA17" i="1"/>
  <c r="AR17" i="1" s="1"/>
  <c r="BA80" i="1"/>
  <c r="AR80" i="1" s="1"/>
  <c r="BM80" i="1"/>
  <c r="BU80" i="1" s="1"/>
  <c r="BV80" i="1" s="1"/>
  <c r="BM103" i="1"/>
  <c r="BU103" i="1" s="1"/>
  <c r="BV103" i="1" s="1"/>
  <c r="BA103" i="1"/>
  <c r="AR103" i="1" s="1"/>
  <c r="BM709" i="1"/>
  <c r="BU709" i="1" s="1"/>
  <c r="BV709" i="1" s="1"/>
  <c r="BA709" i="1"/>
  <c r="AR709" i="1" s="1"/>
  <c r="BM358" i="1"/>
  <c r="BU358" i="1" s="1"/>
  <c r="BV358" i="1" s="1"/>
  <c r="BA358" i="1"/>
  <c r="AR358" i="1" s="1"/>
  <c r="BA311" i="1"/>
  <c r="AR311" i="1" s="1"/>
  <c r="BM311" i="1"/>
  <c r="BU311" i="1" s="1"/>
  <c r="BV311" i="1" s="1"/>
  <c r="BM332" i="1"/>
  <c r="BU332" i="1" s="1"/>
  <c r="BV332" i="1" s="1"/>
  <c r="BA332" i="1"/>
  <c r="AR332" i="1" s="1"/>
  <c r="BM53" i="1"/>
  <c r="BU53" i="1" s="1"/>
  <c r="BV53" i="1" s="1"/>
  <c r="BA53" i="1"/>
  <c r="AR53" i="1" s="1"/>
  <c r="BA172" i="1"/>
  <c r="AR172" i="1" s="1"/>
  <c r="BM172" i="1"/>
  <c r="BU172" i="1" s="1"/>
  <c r="BV172" i="1" s="1"/>
  <c r="BM605" i="1"/>
  <c r="BU605" i="1" s="1"/>
  <c r="BV605" i="1" s="1"/>
  <c r="BA605" i="1"/>
  <c r="AR605" i="1" s="1"/>
  <c r="BM294" i="1"/>
  <c r="BU294" i="1" s="1"/>
  <c r="BV294" i="1" s="1"/>
  <c r="BA294" i="1"/>
  <c r="AR294" i="1" s="1"/>
  <c r="BM997" i="1"/>
  <c r="BU997" i="1" s="1"/>
  <c r="BV997" i="1" s="1"/>
  <c r="BA997" i="1"/>
  <c r="AR997" i="1" s="1"/>
  <c r="AT654" i="1"/>
  <c r="BN654" i="1" s="1"/>
  <c r="AU654" i="1"/>
  <c r="BO654" i="1" s="1"/>
  <c r="AX654" i="1"/>
  <c r="BR654" i="1" s="1"/>
  <c r="AY654" i="1"/>
  <c r="BS654" i="1" s="1"/>
  <c r="AZ654" i="1"/>
  <c r="BT654" i="1" s="1"/>
  <c r="AS654" i="1"/>
  <c r="AV654" i="1"/>
  <c r="BP654" i="1" s="1"/>
  <c r="AW654" i="1"/>
  <c r="BQ654" i="1" s="1"/>
  <c r="AV608" i="1"/>
  <c r="BP608" i="1" s="1"/>
  <c r="AW608" i="1"/>
  <c r="BQ608" i="1" s="1"/>
  <c r="AZ608" i="1"/>
  <c r="BT608" i="1" s="1"/>
  <c r="AX608" i="1"/>
  <c r="BR608" i="1" s="1"/>
  <c r="AY608" i="1"/>
  <c r="BS608" i="1" s="1"/>
  <c r="AT608" i="1"/>
  <c r="BN608" i="1" s="1"/>
  <c r="AS608" i="1"/>
  <c r="AU608" i="1"/>
  <c r="BO608" i="1" s="1"/>
  <c r="AW972" i="1"/>
  <c r="BQ972" i="1" s="1"/>
  <c r="AX972" i="1"/>
  <c r="BR972" i="1" s="1"/>
  <c r="AS972" i="1"/>
  <c r="AY972" i="1"/>
  <c r="BS972" i="1" s="1"/>
  <c r="AZ972" i="1"/>
  <c r="BT972" i="1" s="1"/>
  <c r="AT972" i="1"/>
  <c r="BN972" i="1" s="1"/>
  <c r="AU972" i="1"/>
  <c r="BO972" i="1" s="1"/>
  <c r="AV972" i="1"/>
  <c r="BP972" i="1" s="1"/>
  <c r="AZ462" i="1"/>
  <c r="BT462" i="1" s="1"/>
  <c r="AS462" i="1"/>
  <c r="AT462" i="1"/>
  <c r="BN462" i="1" s="1"/>
  <c r="AV462" i="1"/>
  <c r="BP462" i="1" s="1"/>
  <c r="AU462" i="1"/>
  <c r="BO462" i="1" s="1"/>
  <c r="AW462" i="1"/>
  <c r="BQ462" i="1" s="1"/>
  <c r="AX462" i="1"/>
  <c r="BR462" i="1" s="1"/>
  <c r="AY462" i="1"/>
  <c r="BS462" i="1" s="1"/>
  <c r="AZ781" i="1"/>
  <c r="BT781" i="1" s="1"/>
  <c r="AS781" i="1"/>
  <c r="AV781" i="1"/>
  <c r="BP781" i="1" s="1"/>
  <c r="AX781" i="1"/>
  <c r="BR781" i="1" s="1"/>
  <c r="AY781" i="1"/>
  <c r="BS781" i="1" s="1"/>
  <c r="AT781" i="1"/>
  <c r="BN781" i="1" s="1"/>
  <c r="AU781" i="1"/>
  <c r="BO781" i="1" s="1"/>
  <c r="AW781" i="1"/>
  <c r="BQ781" i="1" s="1"/>
  <c r="AY970" i="1"/>
  <c r="BS970" i="1" s="1"/>
  <c r="AZ970" i="1"/>
  <c r="BT970" i="1" s="1"/>
  <c r="AU970" i="1"/>
  <c r="BO970" i="1" s="1"/>
  <c r="AT970" i="1"/>
  <c r="BN970" i="1" s="1"/>
  <c r="AV970" i="1"/>
  <c r="BP970" i="1" s="1"/>
  <c r="AW970" i="1"/>
  <c r="BQ970" i="1" s="1"/>
  <c r="AX970" i="1"/>
  <c r="BR970" i="1" s="1"/>
  <c r="AS970" i="1"/>
  <c r="AS976" i="1"/>
  <c r="AT976" i="1"/>
  <c r="BN976" i="1" s="1"/>
  <c r="AW976" i="1"/>
  <c r="BQ976" i="1" s="1"/>
  <c r="AV976" i="1"/>
  <c r="BP976" i="1" s="1"/>
  <c r="AU976" i="1"/>
  <c r="BO976" i="1" s="1"/>
  <c r="AX976" i="1"/>
  <c r="BR976" i="1" s="1"/>
  <c r="AY976" i="1"/>
  <c r="BS976" i="1" s="1"/>
  <c r="AZ976" i="1"/>
  <c r="BT976" i="1" s="1"/>
  <c r="AS734" i="1"/>
  <c r="AT734" i="1"/>
  <c r="BN734" i="1" s="1"/>
  <c r="AW734" i="1"/>
  <c r="BQ734" i="1" s="1"/>
  <c r="AZ734" i="1"/>
  <c r="BT734" i="1" s="1"/>
  <c r="AU734" i="1"/>
  <c r="BO734" i="1" s="1"/>
  <c r="AV734" i="1"/>
  <c r="BP734" i="1" s="1"/>
  <c r="AX734" i="1"/>
  <c r="BR734" i="1" s="1"/>
  <c r="AY734" i="1"/>
  <c r="BS734" i="1" s="1"/>
  <c r="AV413" i="1"/>
  <c r="BP413" i="1" s="1"/>
  <c r="AW413" i="1"/>
  <c r="BQ413" i="1" s="1"/>
  <c r="AX413" i="1"/>
  <c r="BR413" i="1" s="1"/>
  <c r="AZ413" i="1"/>
  <c r="BT413" i="1" s="1"/>
  <c r="AS413" i="1"/>
  <c r="AY413" i="1"/>
  <c r="BS413" i="1" s="1"/>
  <c r="AT413" i="1"/>
  <c r="BN413" i="1" s="1"/>
  <c r="AU413" i="1"/>
  <c r="BO413" i="1" s="1"/>
  <c r="AZ942" i="1"/>
  <c r="BT942" i="1" s="1"/>
  <c r="AS942" i="1"/>
  <c r="AV942" i="1"/>
  <c r="BP942" i="1" s="1"/>
  <c r="AX942" i="1"/>
  <c r="BR942" i="1" s="1"/>
  <c r="AY942" i="1"/>
  <c r="BS942" i="1" s="1"/>
  <c r="AT942" i="1"/>
  <c r="BN942" i="1" s="1"/>
  <c r="AU942" i="1"/>
  <c r="BO942" i="1" s="1"/>
  <c r="AW942" i="1"/>
  <c r="BQ942" i="1" s="1"/>
  <c r="AT498" i="1"/>
  <c r="BN498" i="1" s="1"/>
  <c r="AU498" i="1"/>
  <c r="BO498" i="1" s="1"/>
  <c r="AV498" i="1"/>
  <c r="BP498" i="1" s="1"/>
  <c r="AX498" i="1"/>
  <c r="BR498" i="1" s="1"/>
  <c r="AY498" i="1"/>
  <c r="BS498" i="1" s="1"/>
  <c r="AZ498" i="1"/>
  <c r="BT498" i="1" s="1"/>
  <c r="AS498" i="1"/>
  <c r="AW498" i="1"/>
  <c r="BQ498" i="1" s="1"/>
  <c r="AS408" i="1"/>
  <c r="AT408" i="1"/>
  <c r="BN408" i="1" s="1"/>
  <c r="AU408" i="1"/>
  <c r="BO408" i="1" s="1"/>
  <c r="AW408" i="1"/>
  <c r="BQ408" i="1" s="1"/>
  <c r="AX408" i="1"/>
  <c r="BR408" i="1" s="1"/>
  <c r="AY408" i="1"/>
  <c r="BS408" i="1" s="1"/>
  <c r="AV408" i="1"/>
  <c r="BP408" i="1" s="1"/>
  <c r="AZ408" i="1"/>
  <c r="BT408" i="1" s="1"/>
  <c r="AU974" i="1"/>
  <c r="BO974" i="1" s="1"/>
  <c r="AV974" i="1"/>
  <c r="BP974" i="1" s="1"/>
  <c r="AY974" i="1"/>
  <c r="BS974" i="1" s="1"/>
  <c r="AS974" i="1"/>
  <c r="AT974" i="1"/>
  <c r="BN974" i="1" s="1"/>
  <c r="AW974" i="1"/>
  <c r="BQ974" i="1" s="1"/>
  <c r="AX974" i="1"/>
  <c r="BR974" i="1" s="1"/>
  <c r="AZ974" i="1"/>
  <c r="BT974" i="1" s="1"/>
  <c r="AV207" i="1"/>
  <c r="BP207" i="1" s="1"/>
  <c r="AW207" i="1"/>
  <c r="BQ207" i="1" s="1"/>
  <c r="AX207" i="1"/>
  <c r="BR207" i="1" s="1"/>
  <c r="AZ207" i="1"/>
  <c r="BT207" i="1" s="1"/>
  <c r="AS207" i="1"/>
  <c r="AT207" i="1"/>
  <c r="BN207" i="1" s="1"/>
  <c r="AY207" i="1"/>
  <c r="BS207" i="1" s="1"/>
  <c r="AU207" i="1"/>
  <c r="BO207" i="1" s="1"/>
  <c r="AX730" i="1"/>
  <c r="BR730" i="1" s="1"/>
  <c r="AY730" i="1"/>
  <c r="BS730" i="1" s="1"/>
  <c r="AT730" i="1"/>
  <c r="BN730" i="1" s="1"/>
  <c r="AU730" i="1"/>
  <c r="BO730" i="1" s="1"/>
  <c r="AV730" i="1"/>
  <c r="BP730" i="1" s="1"/>
  <c r="AW730" i="1"/>
  <c r="BQ730" i="1" s="1"/>
  <c r="AZ730" i="1"/>
  <c r="BT730" i="1" s="1"/>
  <c r="AS730" i="1"/>
  <c r="AX346" i="1"/>
  <c r="BR346" i="1" s="1"/>
  <c r="AY346" i="1"/>
  <c r="BS346" i="1" s="1"/>
  <c r="AT346" i="1"/>
  <c r="BN346" i="1" s="1"/>
  <c r="AZ346" i="1"/>
  <c r="BT346" i="1" s="1"/>
  <c r="AS346" i="1"/>
  <c r="AU346" i="1"/>
  <c r="BO346" i="1" s="1"/>
  <c r="AV346" i="1"/>
  <c r="BP346" i="1" s="1"/>
  <c r="AW346" i="1"/>
  <c r="BQ346" i="1" s="1"/>
  <c r="AW69" i="1"/>
  <c r="BQ69" i="1" s="1"/>
  <c r="AX69" i="1"/>
  <c r="BR69" i="1" s="1"/>
  <c r="AS69" i="1"/>
  <c r="AU69" i="1"/>
  <c r="BO69" i="1" s="1"/>
  <c r="AT69" i="1"/>
  <c r="BN69" i="1" s="1"/>
  <c r="AZ69" i="1"/>
  <c r="BT69" i="1" s="1"/>
  <c r="AV69" i="1"/>
  <c r="BP69" i="1" s="1"/>
  <c r="AY69" i="1"/>
  <c r="BS69" i="1" s="1"/>
  <c r="AT910" i="1"/>
  <c r="BN910" i="1" s="1"/>
  <c r="AU910" i="1"/>
  <c r="BO910" i="1" s="1"/>
  <c r="AX910" i="1"/>
  <c r="BR910" i="1" s="1"/>
  <c r="AV910" i="1"/>
  <c r="BP910" i="1" s="1"/>
  <c r="AZ910" i="1"/>
  <c r="BT910" i="1" s="1"/>
  <c r="AS910" i="1"/>
  <c r="AW910" i="1"/>
  <c r="BQ910" i="1" s="1"/>
  <c r="AY910" i="1"/>
  <c r="BS910" i="1" s="1"/>
  <c r="AW528" i="1"/>
  <c r="BQ528" i="1" s="1"/>
  <c r="AX528" i="1"/>
  <c r="BR528" i="1" s="1"/>
  <c r="AS528" i="1"/>
  <c r="AV528" i="1"/>
  <c r="BP528" i="1" s="1"/>
  <c r="AT528" i="1"/>
  <c r="BN528" i="1" s="1"/>
  <c r="AU528" i="1"/>
  <c r="BO528" i="1" s="1"/>
  <c r="AY528" i="1"/>
  <c r="BS528" i="1" s="1"/>
  <c r="AZ528" i="1"/>
  <c r="BT528" i="1" s="1"/>
  <c r="AV162" i="1"/>
  <c r="BP162" i="1" s="1"/>
  <c r="AW162" i="1"/>
  <c r="BQ162" i="1" s="1"/>
  <c r="AX162" i="1"/>
  <c r="BR162" i="1" s="1"/>
  <c r="AZ162" i="1"/>
  <c r="BT162" i="1" s="1"/>
  <c r="AS162" i="1"/>
  <c r="AT162" i="1"/>
  <c r="BN162" i="1" s="1"/>
  <c r="AY162" i="1"/>
  <c r="BS162" i="1" s="1"/>
  <c r="AU162" i="1"/>
  <c r="BO162" i="1" s="1"/>
  <c r="AV510" i="1"/>
  <c r="BP510" i="1" s="1"/>
  <c r="AW510" i="1"/>
  <c r="BQ510" i="1" s="1"/>
  <c r="AZ510" i="1"/>
  <c r="BT510" i="1" s="1"/>
  <c r="AS510" i="1"/>
  <c r="AX510" i="1"/>
  <c r="BR510" i="1" s="1"/>
  <c r="AY510" i="1"/>
  <c r="BS510" i="1" s="1"/>
  <c r="AT510" i="1"/>
  <c r="BN510" i="1" s="1"/>
  <c r="AU510" i="1"/>
  <c r="BO510" i="1" s="1"/>
  <c r="AS540" i="1"/>
  <c r="AT540" i="1"/>
  <c r="BN540" i="1" s="1"/>
  <c r="AW540" i="1"/>
  <c r="BQ540" i="1" s="1"/>
  <c r="AU540" i="1"/>
  <c r="BO540" i="1" s="1"/>
  <c r="AV540" i="1"/>
  <c r="BP540" i="1" s="1"/>
  <c r="AZ540" i="1"/>
  <c r="BT540" i="1" s="1"/>
  <c r="AX540" i="1"/>
  <c r="BR540" i="1" s="1"/>
  <c r="AY540" i="1"/>
  <c r="BS540" i="1" s="1"/>
  <c r="AX692" i="1"/>
  <c r="BR692" i="1" s="1"/>
  <c r="AY692" i="1"/>
  <c r="BS692" i="1" s="1"/>
  <c r="AT692" i="1"/>
  <c r="BN692" i="1" s="1"/>
  <c r="AS692" i="1"/>
  <c r="AZ692" i="1"/>
  <c r="BT692" i="1" s="1"/>
  <c r="AW692" i="1"/>
  <c r="BQ692" i="1" s="1"/>
  <c r="AV692" i="1"/>
  <c r="BP692" i="1" s="1"/>
  <c r="AU692" i="1"/>
  <c r="BO692" i="1" s="1"/>
  <c r="AS968" i="1"/>
  <c r="AT968" i="1"/>
  <c r="BN968" i="1" s="1"/>
  <c r="AW968" i="1"/>
  <c r="BQ968" i="1" s="1"/>
  <c r="AU968" i="1"/>
  <c r="BO968" i="1" s="1"/>
  <c r="AV968" i="1"/>
  <c r="BP968" i="1" s="1"/>
  <c r="AX968" i="1"/>
  <c r="BR968" i="1" s="1"/>
  <c r="AY968" i="1"/>
  <c r="BS968" i="1" s="1"/>
  <c r="AZ968" i="1"/>
  <c r="BT968" i="1" s="1"/>
  <c r="AS461" i="1"/>
  <c r="AT461" i="1"/>
  <c r="BN461" i="1" s="1"/>
  <c r="AU461" i="1"/>
  <c r="BO461" i="1" s="1"/>
  <c r="AW461" i="1"/>
  <c r="BQ461" i="1" s="1"/>
  <c r="AX461" i="1"/>
  <c r="BR461" i="1" s="1"/>
  <c r="AY461" i="1"/>
  <c r="BS461" i="1" s="1"/>
  <c r="AZ461" i="1"/>
  <c r="BT461" i="1" s="1"/>
  <c r="AV461" i="1"/>
  <c r="BP461" i="1" s="1"/>
  <c r="AV529" i="1"/>
  <c r="BP529" i="1" s="1"/>
  <c r="AW529" i="1"/>
  <c r="BQ529" i="1" s="1"/>
  <c r="AZ529" i="1"/>
  <c r="BT529" i="1" s="1"/>
  <c r="AX529" i="1"/>
  <c r="BR529" i="1" s="1"/>
  <c r="AY529" i="1"/>
  <c r="BS529" i="1" s="1"/>
  <c r="AS529" i="1"/>
  <c r="AT529" i="1"/>
  <c r="BN529" i="1" s="1"/>
  <c r="AU529" i="1"/>
  <c r="BO529" i="1" s="1"/>
  <c r="AY110" i="1"/>
  <c r="BS110" i="1" s="1"/>
  <c r="AS110" i="1"/>
  <c r="AT110" i="1"/>
  <c r="BN110" i="1" s="1"/>
  <c r="AW110" i="1"/>
  <c r="BQ110" i="1" s="1"/>
  <c r="AU110" i="1"/>
  <c r="BO110" i="1" s="1"/>
  <c r="AZ110" i="1"/>
  <c r="BT110" i="1" s="1"/>
  <c r="AV110" i="1"/>
  <c r="BP110" i="1" s="1"/>
  <c r="AX110" i="1"/>
  <c r="BR110" i="1" s="1"/>
  <c r="AS424" i="1"/>
  <c r="AT424" i="1"/>
  <c r="BN424" i="1" s="1"/>
  <c r="AU424" i="1"/>
  <c r="BO424" i="1" s="1"/>
  <c r="AW424" i="1"/>
  <c r="BQ424" i="1" s="1"/>
  <c r="AX424" i="1"/>
  <c r="BR424" i="1" s="1"/>
  <c r="AY424" i="1"/>
  <c r="BS424" i="1" s="1"/>
  <c r="AV424" i="1"/>
  <c r="BP424" i="1" s="1"/>
  <c r="AZ424" i="1"/>
  <c r="BT424" i="1" s="1"/>
  <c r="AU530" i="1"/>
  <c r="BO530" i="1" s="1"/>
  <c r="AV530" i="1"/>
  <c r="BP530" i="1" s="1"/>
  <c r="AY530" i="1"/>
  <c r="BS530" i="1" s="1"/>
  <c r="AS530" i="1"/>
  <c r="AT530" i="1"/>
  <c r="BN530" i="1" s="1"/>
  <c r="AZ530" i="1"/>
  <c r="BT530" i="1" s="1"/>
  <c r="AW530" i="1"/>
  <c r="BQ530" i="1" s="1"/>
  <c r="AX530" i="1"/>
  <c r="BR530" i="1" s="1"/>
  <c r="AX448" i="1"/>
  <c r="BR448" i="1" s="1"/>
  <c r="AY448" i="1"/>
  <c r="BS448" i="1" s="1"/>
  <c r="AZ448" i="1"/>
  <c r="BT448" i="1" s="1"/>
  <c r="AT448" i="1"/>
  <c r="BN448" i="1" s="1"/>
  <c r="AV448" i="1"/>
  <c r="BP448" i="1" s="1"/>
  <c r="AS448" i="1"/>
  <c r="AU448" i="1"/>
  <c r="BO448" i="1" s="1"/>
  <c r="AW448" i="1"/>
  <c r="BQ448" i="1" s="1"/>
  <c r="AY577" i="1"/>
  <c r="BS577" i="1" s="1"/>
  <c r="AZ577" i="1"/>
  <c r="BT577" i="1" s="1"/>
  <c r="AU577" i="1"/>
  <c r="BO577" i="1" s="1"/>
  <c r="AX577" i="1"/>
  <c r="BR577" i="1" s="1"/>
  <c r="AS577" i="1"/>
  <c r="AT577" i="1"/>
  <c r="BN577" i="1" s="1"/>
  <c r="AV577" i="1"/>
  <c r="BP577" i="1" s="1"/>
  <c r="AW577" i="1"/>
  <c r="BQ577" i="1" s="1"/>
  <c r="AU546" i="1"/>
  <c r="BO546" i="1" s="1"/>
  <c r="AV546" i="1"/>
  <c r="BP546" i="1" s="1"/>
  <c r="AY546" i="1"/>
  <c r="BS546" i="1" s="1"/>
  <c r="AW546" i="1"/>
  <c r="BQ546" i="1" s="1"/>
  <c r="AS546" i="1"/>
  <c r="AT546" i="1"/>
  <c r="BN546" i="1" s="1"/>
  <c r="AZ546" i="1"/>
  <c r="BT546" i="1" s="1"/>
  <c r="AX546" i="1"/>
  <c r="BR546" i="1" s="1"/>
  <c r="AZ898" i="1"/>
  <c r="BT898" i="1" s="1"/>
  <c r="AS898" i="1"/>
  <c r="AV898" i="1"/>
  <c r="BP898" i="1" s="1"/>
  <c r="AX898" i="1"/>
  <c r="BR898" i="1" s="1"/>
  <c r="AY898" i="1"/>
  <c r="BS898" i="1" s="1"/>
  <c r="AT898" i="1"/>
  <c r="BN898" i="1" s="1"/>
  <c r="AU898" i="1"/>
  <c r="BO898" i="1" s="1"/>
  <c r="AW898" i="1"/>
  <c r="BQ898" i="1" s="1"/>
  <c r="AS962" i="1"/>
  <c r="AT962" i="1"/>
  <c r="BN962" i="1" s="1"/>
  <c r="AW962" i="1"/>
  <c r="BQ962" i="1" s="1"/>
  <c r="AY962" i="1"/>
  <c r="BS962" i="1" s="1"/>
  <c r="AZ962" i="1"/>
  <c r="BT962" i="1" s="1"/>
  <c r="AU962" i="1"/>
  <c r="BO962" i="1" s="1"/>
  <c r="AV962" i="1"/>
  <c r="BP962" i="1" s="1"/>
  <c r="AX962" i="1"/>
  <c r="BR962" i="1" s="1"/>
  <c r="AT896" i="1"/>
  <c r="BN896" i="1" s="1"/>
  <c r="AU896" i="1"/>
  <c r="BO896" i="1" s="1"/>
  <c r="AX896" i="1"/>
  <c r="BR896" i="1" s="1"/>
  <c r="AV896" i="1"/>
  <c r="BP896" i="1" s="1"/>
  <c r="AW896" i="1"/>
  <c r="BQ896" i="1" s="1"/>
  <c r="AS896" i="1"/>
  <c r="AY896" i="1"/>
  <c r="BS896" i="1" s="1"/>
  <c r="AZ896" i="1"/>
  <c r="BT896" i="1" s="1"/>
  <c r="AY591" i="1"/>
  <c r="BS591" i="1" s="1"/>
  <c r="AZ591" i="1"/>
  <c r="BT591" i="1" s="1"/>
  <c r="AU591" i="1"/>
  <c r="BO591" i="1" s="1"/>
  <c r="AW591" i="1"/>
  <c r="BQ591" i="1" s="1"/>
  <c r="AX591" i="1"/>
  <c r="BR591" i="1" s="1"/>
  <c r="AT591" i="1"/>
  <c r="BN591" i="1" s="1"/>
  <c r="AV591" i="1"/>
  <c r="BP591" i="1" s="1"/>
  <c r="AS591" i="1"/>
  <c r="AZ196" i="1"/>
  <c r="BT196" i="1" s="1"/>
  <c r="AS196" i="1"/>
  <c r="AT196" i="1"/>
  <c r="BN196" i="1" s="1"/>
  <c r="AV196" i="1"/>
  <c r="BP196" i="1" s="1"/>
  <c r="AU196" i="1"/>
  <c r="BO196" i="1" s="1"/>
  <c r="AX196" i="1"/>
  <c r="BR196" i="1" s="1"/>
  <c r="AW196" i="1"/>
  <c r="BQ196" i="1" s="1"/>
  <c r="AY196" i="1"/>
  <c r="BS196" i="1" s="1"/>
  <c r="AU718" i="1"/>
  <c r="BO718" i="1" s="1"/>
  <c r="AV718" i="1"/>
  <c r="BP718" i="1" s="1"/>
  <c r="AY718" i="1"/>
  <c r="BS718" i="1" s="1"/>
  <c r="AS718" i="1"/>
  <c r="AX718" i="1"/>
  <c r="BR718" i="1" s="1"/>
  <c r="AT718" i="1"/>
  <c r="BN718" i="1" s="1"/>
  <c r="AW718" i="1"/>
  <c r="BQ718" i="1" s="1"/>
  <c r="AZ718" i="1"/>
  <c r="BT718" i="1" s="1"/>
  <c r="AW738" i="1"/>
  <c r="BQ738" i="1" s="1"/>
  <c r="AX738" i="1"/>
  <c r="BR738" i="1" s="1"/>
  <c r="AS738" i="1"/>
  <c r="AV738" i="1"/>
  <c r="BP738" i="1" s="1"/>
  <c r="AU738" i="1"/>
  <c r="BO738" i="1" s="1"/>
  <c r="AY738" i="1"/>
  <c r="BS738" i="1" s="1"/>
  <c r="AZ738" i="1"/>
  <c r="BT738" i="1" s="1"/>
  <c r="AT738" i="1"/>
  <c r="BN738" i="1" s="1"/>
  <c r="AU399" i="1"/>
  <c r="BO399" i="1" s="1"/>
  <c r="AW399" i="1"/>
  <c r="BQ399" i="1" s="1"/>
  <c r="AX399" i="1"/>
  <c r="BR399" i="1" s="1"/>
  <c r="AY399" i="1"/>
  <c r="BS399" i="1" s="1"/>
  <c r="AS399" i="1"/>
  <c r="AT399" i="1"/>
  <c r="BN399" i="1" s="1"/>
  <c r="AV399" i="1"/>
  <c r="BP399" i="1" s="1"/>
  <c r="AZ399" i="1"/>
  <c r="BT399" i="1" s="1"/>
  <c r="AX826" i="1"/>
  <c r="BR826" i="1" s="1"/>
  <c r="AY826" i="1"/>
  <c r="BS826" i="1" s="1"/>
  <c r="AT826" i="1"/>
  <c r="BN826" i="1" s="1"/>
  <c r="AV826" i="1"/>
  <c r="BP826" i="1" s="1"/>
  <c r="AU826" i="1"/>
  <c r="BO826" i="1" s="1"/>
  <c r="AS826" i="1"/>
  <c r="AW826" i="1"/>
  <c r="BQ826" i="1" s="1"/>
  <c r="AZ826" i="1"/>
  <c r="BT826" i="1" s="1"/>
  <c r="AW952" i="1"/>
  <c r="BQ952" i="1" s="1"/>
  <c r="AX952" i="1"/>
  <c r="BR952" i="1" s="1"/>
  <c r="AS952" i="1"/>
  <c r="AT952" i="1"/>
  <c r="BN952" i="1" s="1"/>
  <c r="AU952" i="1"/>
  <c r="BO952" i="1" s="1"/>
  <c r="AV952" i="1"/>
  <c r="BP952" i="1" s="1"/>
  <c r="AZ952" i="1"/>
  <c r="BT952" i="1" s="1"/>
  <c r="AY952" i="1"/>
  <c r="BS952" i="1" s="1"/>
  <c r="AY996" i="1"/>
  <c r="BS996" i="1" s="1"/>
  <c r="AZ996" i="1"/>
  <c r="BT996" i="1" s="1"/>
  <c r="AU996" i="1"/>
  <c r="BO996" i="1" s="1"/>
  <c r="AS996" i="1"/>
  <c r="AV996" i="1"/>
  <c r="BP996" i="1" s="1"/>
  <c r="AW996" i="1"/>
  <c r="BQ996" i="1" s="1"/>
  <c r="AT996" i="1"/>
  <c r="BN996" i="1" s="1"/>
  <c r="AX996" i="1"/>
  <c r="BR996" i="1" s="1"/>
  <c r="AZ803" i="1"/>
  <c r="BT803" i="1" s="1"/>
  <c r="AS803" i="1"/>
  <c r="AV803" i="1"/>
  <c r="BP803" i="1" s="1"/>
  <c r="AT803" i="1"/>
  <c r="BN803" i="1" s="1"/>
  <c r="AU803" i="1"/>
  <c r="BO803" i="1" s="1"/>
  <c r="AY803" i="1"/>
  <c r="BS803" i="1" s="1"/>
  <c r="AW803" i="1"/>
  <c r="BQ803" i="1" s="1"/>
  <c r="AX803" i="1"/>
  <c r="BR803" i="1" s="1"/>
  <c r="AW124" i="1"/>
  <c r="BQ124" i="1" s="1"/>
  <c r="AX124" i="1"/>
  <c r="BR124" i="1" s="1"/>
  <c r="AY124" i="1"/>
  <c r="BS124" i="1" s="1"/>
  <c r="AT124" i="1"/>
  <c r="BN124" i="1" s="1"/>
  <c r="AV124" i="1"/>
  <c r="BP124" i="1" s="1"/>
  <c r="AZ124" i="1"/>
  <c r="BT124" i="1" s="1"/>
  <c r="AS124" i="1"/>
  <c r="AU124" i="1"/>
  <c r="BO124" i="1" s="1"/>
  <c r="AS655" i="1"/>
  <c r="AT655" i="1"/>
  <c r="BN655" i="1" s="1"/>
  <c r="AW655" i="1"/>
  <c r="BQ655" i="1" s="1"/>
  <c r="AU655" i="1"/>
  <c r="BO655" i="1" s="1"/>
  <c r="AV655" i="1"/>
  <c r="BP655" i="1" s="1"/>
  <c r="AZ655" i="1"/>
  <c r="BT655" i="1" s="1"/>
  <c r="AX655" i="1"/>
  <c r="BR655" i="1" s="1"/>
  <c r="AY655" i="1"/>
  <c r="BS655" i="1" s="1"/>
  <c r="AV953" i="1"/>
  <c r="BP953" i="1" s="1"/>
  <c r="AW953" i="1"/>
  <c r="BQ953" i="1" s="1"/>
  <c r="AZ953" i="1"/>
  <c r="BT953" i="1" s="1"/>
  <c r="AU953" i="1"/>
  <c r="BO953" i="1" s="1"/>
  <c r="AX953" i="1"/>
  <c r="BR953" i="1" s="1"/>
  <c r="AY953" i="1"/>
  <c r="BS953" i="1" s="1"/>
  <c r="AS953" i="1"/>
  <c r="AT953" i="1"/>
  <c r="BN953" i="1" s="1"/>
  <c r="AT748" i="1"/>
  <c r="BN748" i="1" s="1"/>
  <c r="AU748" i="1"/>
  <c r="BO748" i="1" s="1"/>
  <c r="AX748" i="1"/>
  <c r="BR748" i="1" s="1"/>
  <c r="AZ748" i="1"/>
  <c r="BT748" i="1" s="1"/>
  <c r="AS748" i="1"/>
  <c r="AV748" i="1"/>
  <c r="BP748" i="1" s="1"/>
  <c r="AW748" i="1"/>
  <c r="BQ748" i="1" s="1"/>
  <c r="AY748" i="1"/>
  <c r="BS748" i="1" s="1"/>
  <c r="AV985" i="1"/>
  <c r="BP985" i="1" s="1"/>
  <c r="AW985" i="1"/>
  <c r="BQ985" i="1" s="1"/>
  <c r="AZ985" i="1"/>
  <c r="BT985" i="1" s="1"/>
  <c r="AU985" i="1"/>
  <c r="BO985" i="1" s="1"/>
  <c r="AX985" i="1"/>
  <c r="BR985" i="1" s="1"/>
  <c r="AY985" i="1"/>
  <c r="BS985" i="1" s="1"/>
  <c r="AS985" i="1"/>
  <c r="AT985" i="1"/>
  <c r="BN985" i="1" s="1"/>
  <c r="AS897" i="1"/>
  <c r="AT897" i="1"/>
  <c r="BN897" i="1" s="1"/>
  <c r="AW897" i="1"/>
  <c r="BQ897" i="1" s="1"/>
  <c r="AX897" i="1"/>
  <c r="BR897" i="1" s="1"/>
  <c r="AU897" i="1"/>
  <c r="BO897" i="1" s="1"/>
  <c r="AV897" i="1"/>
  <c r="BP897" i="1" s="1"/>
  <c r="AZ897" i="1"/>
  <c r="BT897" i="1" s="1"/>
  <c r="AY897" i="1"/>
  <c r="BS897" i="1" s="1"/>
  <c r="AT830" i="1"/>
  <c r="BN830" i="1" s="1"/>
  <c r="AU830" i="1"/>
  <c r="BO830" i="1" s="1"/>
  <c r="AX830" i="1"/>
  <c r="BR830" i="1" s="1"/>
  <c r="AW830" i="1"/>
  <c r="BQ830" i="1" s="1"/>
  <c r="AY830" i="1"/>
  <c r="BS830" i="1" s="1"/>
  <c r="AV830" i="1"/>
  <c r="BP830" i="1" s="1"/>
  <c r="AZ830" i="1"/>
  <c r="BT830" i="1" s="1"/>
  <c r="AS830" i="1"/>
  <c r="AS862" i="1"/>
  <c r="AT862" i="1"/>
  <c r="BN862" i="1" s="1"/>
  <c r="AW862" i="1"/>
  <c r="BQ862" i="1" s="1"/>
  <c r="AX862" i="1"/>
  <c r="BR862" i="1" s="1"/>
  <c r="AY862" i="1"/>
  <c r="BS862" i="1" s="1"/>
  <c r="AU862" i="1"/>
  <c r="BO862" i="1" s="1"/>
  <c r="AZ862" i="1"/>
  <c r="BT862" i="1" s="1"/>
  <c r="AV862" i="1"/>
  <c r="BP862" i="1" s="1"/>
  <c r="AT1037" i="1"/>
  <c r="BN1037" i="1" s="1"/>
  <c r="AU1037" i="1"/>
  <c r="BO1037" i="1" s="1"/>
  <c r="AX1037" i="1"/>
  <c r="BR1037" i="1" s="1"/>
  <c r="AW1037" i="1"/>
  <c r="BQ1037" i="1" s="1"/>
  <c r="AY1037" i="1"/>
  <c r="BS1037" i="1" s="1"/>
  <c r="AZ1037" i="1"/>
  <c r="BT1037" i="1" s="1"/>
  <c r="AV1037" i="1"/>
  <c r="BP1037" i="1" s="1"/>
  <c r="AS1037" i="1"/>
  <c r="AS309" i="1"/>
  <c r="AT309" i="1"/>
  <c r="BN309" i="1" s="1"/>
  <c r="AU309" i="1"/>
  <c r="BO309" i="1" s="1"/>
  <c r="AX309" i="1"/>
  <c r="BR309" i="1" s="1"/>
  <c r="AW309" i="1"/>
  <c r="BQ309" i="1" s="1"/>
  <c r="AY309" i="1"/>
  <c r="BS309" i="1" s="1"/>
  <c r="AZ309" i="1"/>
  <c r="BT309" i="1" s="1"/>
  <c r="AV309" i="1"/>
  <c r="BP309" i="1" s="1"/>
  <c r="AS831" i="1"/>
  <c r="AT831" i="1"/>
  <c r="BN831" i="1" s="1"/>
  <c r="AW831" i="1"/>
  <c r="BQ831" i="1" s="1"/>
  <c r="AU831" i="1"/>
  <c r="BO831" i="1" s="1"/>
  <c r="AY831" i="1"/>
  <c r="BS831" i="1" s="1"/>
  <c r="AX831" i="1"/>
  <c r="BR831" i="1" s="1"/>
  <c r="AZ831" i="1"/>
  <c r="BT831" i="1" s="1"/>
  <c r="AV831" i="1"/>
  <c r="BP831" i="1" s="1"/>
  <c r="AW812" i="1"/>
  <c r="BQ812" i="1" s="1"/>
  <c r="AX812" i="1"/>
  <c r="BR812" i="1" s="1"/>
  <c r="AS812" i="1"/>
  <c r="AZ812" i="1"/>
  <c r="BT812" i="1" s="1"/>
  <c r="AT812" i="1"/>
  <c r="BN812" i="1" s="1"/>
  <c r="AV812" i="1"/>
  <c r="BP812" i="1" s="1"/>
  <c r="AY812" i="1"/>
  <c r="BS812" i="1" s="1"/>
  <c r="AU812" i="1"/>
  <c r="BO812" i="1" s="1"/>
  <c r="AZ1080" i="1"/>
  <c r="BT1080" i="1" s="1"/>
  <c r="AS1080" i="1"/>
  <c r="AV1080" i="1"/>
  <c r="BP1080" i="1" s="1"/>
  <c r="AU1080" i="1"/>
  <c r="BO1080" i="1" s="1"/>
  <c r="AT1080" i="1"/>
  <c r="BN1080" i="1" s="1"/>
  <c r="AW1080" i="1"/>
  <c r="BQ1080" i="1" s="1"/>
  <c r="AX1080" i="1"/>
  <c r="BR1080" i="1" s="1"/>
  <c r="AY1080" i="1"/>
  <c r="BS1080" i="1" s="1"/>
  <c r="AZ204" i="1"/>
  <c r="BT204" i="1" s="1"/>
  <c r="AS204" i="1"/>
  <c r="AT204" i="1"/>
  <c r="BN204" i="1" s="1"/>
  <c r="AV204" i="1"/>
  <c r="BP204" i="1" s="1"/>
  <c r="AU204" i="1"/>
  <c r="BO204" i="1" s="1"/>
  <c r="AW204" i="1"/>
  <c r="BQ204" i="1" s="1"/>
  <c r="AX204" i="1"/>
  <c r="BR204" i="1" s="1"/>
  <c r="AY204" i="1"/>
  <c r="BS204" i="1" s="1"/>
  <c r="AZ541" i="1"/>
  <c r="BT541" i="1" s="1"/>
  <c r="AS541" i="1"/>
  <c r="AV541" i="1"/>
  <c r="BP541" i="1" s="1"/>
  <c r="AU541" i="1"/>
  <c r="BO541" i="1" s="1"/>
  <c r="AT541" i="1"/>
  <c r="BN541" i="1" s="1"/>
  <c r="AW541" i="1"/>
  <c r="BQ541" i="1" s="1"/>
  <c r="AY541" i="1"/>
  <c r="BS541" i="1" s="1"/>
  <c r="AX541" i="1"/>
  <c r="BR541" i="1" s="1"/>
  <c r="AY817" i="1"/>
  <c r="BS817" i="1" s="1"/>
  <c r="AZ817" i="1"/>
  <c r="BT817" i="1" s="1"/>
  <c r="AU817" i="1"/>
  <c r="BO817" i="1" s="1"/>
  <c r="AT817" i="1"/>
  <c r="BN817" i="1" s="1"/>
  <c r="AV817" i="1"/>
  <c r="BP817" i="1" s="1"/>
  <c r="AW817" i="1"/>
  <c r="BQ817" i="1" s="1"/>
  <c r="AS817" i="1"/>
  <c r="AX817" i="1"/>
  <c r="BR817" i="1" s="1"/>
  <c r="AW806" i="1"/>
  <c r="BQ806" i="1" s="1"/>
  <c r="AX806" i="1"/>
  <c r="BR806" i="1" s="1"/>
  <c r="AS806" i="1"/>
  <c r="AT806" i="1"/>
  <c r="BN806" i="1" s="1"/>
  <c r="AY806" i="1"/>
  <c r="BS806" i="1" s="1"/>
  <c r="AU806" i="1"/>
  <c r="BO806" i="1" s="1"/>
  <c r="AV806" i="1"/>
  <c r="BP806" i="1" s="1"/>
  <c r="AZ806" i="1"/>
  <c r="BT806" i="1" s="1"/>
  <c r="AU1089" i="1"/>
  <c r="BO1089" i="1" s="1"/>
  <c r="AS1089" i="1"/>
  <c r="AT1089" i="1"/>
  <c r="BN1089" i="1" s="1"/>
  <c r="AV1089" i="1"/>
  <c r="BP1089" i="1" s="1"/>
  <c r="AX1089" i="1"/>
  <c r="BR1089" i="1" s="1"/>
  <c r="AY1089" i="1"/>
  <c r="BS1089" i="1" s="1"/>
  <c r="AW1089" i="1"/>
  <c r="BQ1089" i="1" s="1"/>
  <c r="AZ1089" i="1"/>
  <c r="BT1089" i="1" s="1"/>
  <c r="AY254" i="1"/>
  <c r="BS254" i="1" s="1"/>
  <c r="AZ254" i="1"/>
  <c r="BT254" i="1" s="1"/>
  <c r="AS254" i="1"/>
  <c r="AU254" i="1"/>
  <c r="BO254" i="1" s="1"/>
  <c r="AT254" i="1"/>
  <c r="BN254" i="1" s="1"/>
  <c r="AX254" i="1"/>
  <c r="BR254" i="1" s="1"/>
  <c r="AV254" i="1"/>
  <c r="BP254" i="1" s="1"/>
  <c r="AW254" i="1"/>
  <c r="BQ254" i="1" s="1"/>
  <c r="AW860" i="1"/>
  <c r="BQ860" i="1" s="1"/>
  <c r="AX860" i="1"/>
  <c r="BR860" i="1" s="1"/>
  <c r="AS860" i="1"/>
  <c r="AV860" i="1"/>
  <c r="BP860" i="1" s="1"/>
  <c r="AY860" i="1"/>
  <c r="BS860" i="1" s="1"/>
  <c r="AU860" i="1"/>
  <c r="BO860" i="1" s="1"/>
  <c r="AZ860" i="1"/>
  <c r="BT860" i="1" s="1"/>
  <c r="AT860" i="1"/>
  <c r="BN860" i="1" s="1"/>
  <c r="AZ1072" i="1"/>
  <c r="BT1072" i="1" s="1"/>
  <c r="AS1072" i="1"/>
  <c r="AV1072" i="1"/>
  <c r="BP1072" i="1" s="1"/>
  <c r="AT1072" i="1"/>
  <c r="BN1072" i="1" s="1"/>
  <c r="AU1072" i="1"/>
  <c r="BO1072" i="1" s="1"/>
  <c r="AW1072" i="1"/>
  <c r="BQ1072" i="1" s="1"/>
  <c r="AX1072" i="1"/>
  <c r="BR1072" i="1" s="1"/>
  <c r="AY1072" i="1"/>
  <c r="BS1072" i="1" s="1"/>
  <c r="AT1070" i="1"/>
  <c r="BN1070" i="1" s="1"/>
  <c r="AU1070" i="1"/>
  <c r="BO1070" i="1" s="1"/>
  <c r="AX1070" i="1"/>
  <c r="BR1070" i="1" s="1"/>
  <c r="AZ1070" i="1"/>
  <c r="BT1070" i="1" s="1"/>
  <c r="AS1070" i="1"/>
  <c r="AV1070" i="1"/>
  <c r="BP1070" i="1" s="1"/>
  <c r="AW1070" i="1"/>
  <c r="BQ1070" i="1" s="1"/>
  <c r="AY1070" i="1"/>
  <c r="BS1070" i="1" s="1"/>
  <c r="AW1021" i="1"/>
  <c r="BQ1021" i="1" s="1"/>
  <c r="AX1021" i="1"/>
  <c r="BR1021" i="1" s="1"/>
  <c r="AS1021" i="1"/>
  <c r="AZ1021" i="1"/>
  <c r="BT1021" i="1" s="1"/>
  <c r="AT1021" i="1"/>
  <c r="BN1021" i="1" s="1"/>
  <c r="AU1021" i="1"/>
  <c r="BO1021" i="1" s="1"/>
  <c r="AY1021" i="1"/>
  <c r="BS1021" i="1" s="1"/>
  <c r="AV1021" i="1"/>
  <c r="BP1021" i="1" s="1"/>
  <c r="AY340" i="1"/>
  <c r="BS340" i="1" s="1"/>
  <c r="AZ340" i="1"/>
  <c r="BT340" i="1" s="1"/>
  <c r="AU340" i="1"/>
  <c r="BO340" i="1" s="1"/>
  <c r="AX340" i="1"/>
  <c r="BR340" i="1" s="1"/>
  <c r="AS340" i="1"/>
  <c r="AW340" i="1"/>
  <c r="BQ340" i="1" s="1"/>
  <c r="AT340" i="1"/>
  <c r="BN340" i="1" s="1"/>
  <c r="AV340" i="1"/>
  <c r="BP340" i="1" s="1"/>
  <c r="AU363" i="1"/>
  <c r="BO363" i="1" s="1"/>
  <c r="AV363" i="1"/>
  <c r="BP363" i="1" s="1"/>
  <c r="AY363" i="1"/>
  <c r="BS363" i="1" s="1"/>
  <c r="AX363" i="1"/>
  <c r="BR363" i="1" s="1"/>
  <c r="AZ363" i="1"/>
  <c r="BT363" i="1" s="1"/>
  <c r="AS363" i="1"/>
  <c r="AT363" i="1"/>
  <c r="BN363" i="1" s="1"/>
  <c r="AW363" i="1"/>
  <c r="BQ363" i="1" s="1"/>
  <c r="BA455" i="1"/>
  <c r="AR455" i="1" s="1"/>
  <c r="BM455" i="1"/>
  <c r="BU455" i="1" s="1"/>
  <c r="BV455" i="1" s="1"/>
  <c r="BA494" i="1"/>
  <c r="AR494" i="1" s="1"/>
  <c r="BM494" i="1"/>
  <c r="BU494" i="1" s="1"/>
  <c r="BV494" i="1" s="1"/>
  <c r="BA60" i="1"/>
  <c r="AR60" i="1" s="1"/>
  <c r="BM60" i="1"/>
  <c r="BU60" i="1" s="1"/>
  <c r="BV60" i="1" s="1"/>
  <c r="AZ425" i="1"/>
  <c r="BT425" i="1" s="1"/>
  <c r="AS425" i="1"/>
  <c r="AT425" i="1"/>
  <c r="BN425" i="1" s="1"/>
  <c r="AV425" i="1"/>
  <c r="BP425" i="1" s="1"/>
  <c r="AU425" i="1"/>
  <c r="BO425" i="1" s="1"/>
  <c r="AW425" i="1"/>
  <c r="BQ425" i="1" s="1"/>
  <c r="AX425" i="1"/>
  <c r="BR425" i="1" s="1"/>
  <c r="AY425" i="1"/>
  <c r="BS425" i="1" s="1"/>
  <c r="BA621" i="1"/>
  <c r="AR621" i="1" s="1"/>
  <c r="BM621" i="1"/>
  <c r="BU621" i="1" s="1"/>
  <c r="BV621" i="1" s="1"/>
  <c r="BM863" i="1"/>
  <c r="BU863" i="1" s="1"/>
  <c r="BV863" i="1" s="1"/>
  <c r="BA863" i="1"/>
  <c r="AR863" i="1" s="1"/>
  <c r="BA393" i="1"/>
  <c r="AR393" i="1" s="1"/>
  <c r="BM393" i="1"/>
  <c r="BU393" i="1" s="1"/>
  <c r="BV393" i="1" s="1"/>
  <c r="BM762" i="1"/>
  <c r="BU762" i="1" s="1"/>
  <c r="BV762" i="1" s="1"/>
  <c r="BA762" i="1"/>
  <c r="AR762" i="1" s="1"/>
  <c r="BA886" i="1"/>
  <c r="AR886" i="1" s="1"/>
  <c r="BM886" i="1"/>
  <c r="BU886" i="1" s="1"/>
  <c r="BV886" i="1" s="1"/>
  <c r="BM1028" i="1"/>
  <c r="BU1028" i="1" s="1"/>
  <c r="BV1028" i="1" s="1"/>
  <c r="BA1028" i="1"/>
  <c r="AR1028" i="1" s="1"/>
  <c r="BM400" i="1"/>
  <c r="BU400" i="1" s="1"/>
  <c r="BV400" i="1" s="1"/>
  <c r="BA400" i="1"/>
  <c r="AR400" i="1" s="1"/>
  <c r="BM889" i="1"/>
  <c r="BU889" i="1" s="1"/>
  <c r="BV889" i="1" s="1"/>
  <c r="BA889" i="1"/>
  <c r="AR889" i="1" s="1"/>
  <c r="BM1076" i="1"/>
  <c r="BU1076" i="1" s="1"/>
  <c r="BV1076" i="1" s="1"/>
  <c r="BA1076" i="1"/>
  <c r="AR1076" i="1" s="1"/>
  <c r="BA437" i="1"/>
  <c r="AR437" i="1" s="1"/>
  <c r="BM437" i="1"/>
  <c r="BU437" i="1" s="1"/>
  <c r="BV437" i="1" s="1"/>
  <c r="AX175" i="1"/>
  <c r="BR175" i="1" s="1"/>
  <c r="AY175" i="1"/>
  <c r="BS175" i="1" s="1"/>
  <c r="AZ175" i="1"/>
  <c r="BT175" i="1" s="1"/>
  <c r="AT175" i="1"/>
  <c r="BN175" i="1" s="1"/>
  <c r="AV175" i="1"/>
  <c r="BP175" i="1" s="1"/>
  <c r="AW175" i="1"/>
  <c r="BQ175" i="1" s="1"/>
  <c r="AU175" i="1"/>
  <c r="BO175" i="1" s="1"/>
  <c r="AS175" i="1"/>
  <c r="BM689" i="1"/>
  <c r="BU689" i="1" s="1"/>
  <c r="BV689" i="1" s="1"/>
  <c r="BA689" i="1"/>
  <c r="AR689" i="1" s="1"/>
  <c r="BA361" i="1"/>
  <c r="AR361" i="1" s="1"/>
  <c r="BM361" i="1"/>
  <c r="BU361" i="1" s="1"/>
  <c r="BV361" i="1" s="1"/>
  <c r="BA347" i="1"/>
  <c r="AR347" i="1" s="1"/>
  <c r="BM347" i="1"/>
  <c r="BU347" i="1" s="1"/>
  <c r="BV347" i="1" s="1"/>
  <c r="BA364" i="1"/>
  <c r="AR364" i="1" s="1"/>
  <c r="BM364" i="1"/>
  <c r="BU364" i="1" s="1"/>
  <c r="BV364" i="1" s="1"/>
  <c r="BM963" i="1"/>
  <c r="BU963" i="1" s="1"/>
  <c r="BV963" i="1" s="1"/>
  <c r="BA963" i="1"/>
  <c r="AR963" i="1" s="1"/>
  <c r="BM389" i="1"/>
  <c r="BU389" i="1" s="1"/>
  <c r="BV389" i="1" s="1"/>
  <c r="BA389" i="1"/>
  <c r="AR389" i="1" s="1"/>
  <c r="BA935" i="1"/>
  <c r="AR935" i="1" s="1"/>
  <c r="BM935" i="1"/>
  <c r="BU935" i="1" s="1"/>
  <c r="BV935" i="1" s="1"/>
  <c r="BA482" i="1"/>
  <c r="AR482" i="1" s="1"/>
  <c r="BM482" i="1"/>
  <c r="BU482" i="1" s="1"/>
  <c r="BV482" i="1" s="1"/>
  <c r="BA667" i="1"/>
  <c r="AR667" i="1" s="1"/>
  <c r="BM667" i="1"/>
  <c r="BU667" i="1" s="1"/>
  <c r="BV667" i="1" s="1"/>
  <c r="BA123" i="1"/>
  <c r="AR123" i="1" s="1"/>
  <c r="BM123" i="1"/>
  <c r="BU123" i="1" s="1"/>
  <c r="BV123" i="1" s="1"/>
  <c r="BA372" i="1"/>
  <c r="AR372" i="1" s="1"/>
  <c r="BM1065" i="1"/>
  <c r="BU1065" i="1" s="1"/>
  <c r="BV1065" i="1" s="1"/>
  <c r="BA1065" i="1"/>
  <c r="AR1065" i="1" s="1"/>
  <c r="BA840" i="1"/>
  <c r="AR840" i="1" s="1"/>
  <c r="BM840" i="1"/>
  <c r="BU840" i="1" s="1"/>
  <c r="BV840" i="1" s="1"/>
  <c r="BA281" i="1"/>
  <c r="AR281" i="1" s="1"/>
  <c r="BM751" i="1"/>
  <c r="BU751" i="1" s="1"/>
  <c r="BV751" i="1" s="1"/>
  <c r="BA751" i="1"/>
  <c r="AR751" i="1" s="1"/>
  <c r="BM1091" i="1"/>
  <c r="BU1091" i="1" s="1"/>
  <c r="BV1091" i="1" s="1"/>
  <c r="BA1091" i="1"/>
  <c r="AR1091" i="1" s="1"/>
  <c r="BM318" i="1"/>
  <c r="BU318" i="1" s="1"/>
  <c r="BV318" i="1" s="1"/>
  <c r="BA318" i="1"/>
  <c r="AR318" i="1" s="1"/>
  <c r="BA378" i="1"/>
  <c r="AR378" i="1" s="1"/>
  <c r="BM378" i="1"/>
  <c r="BU378" i="1" s="1"/>
  <c r="BV378" i="1" s="1"/>
  <c r="BM284" i="1"/>
  <c r="BU284" i="1" s="1"/>
  <c r="BV284" i="1" s="1"/>
  <c r="BA284" i="1"/>
  <c r="AR284" i="1" s="1"/>
  <c r="AY691" i="1"/>
  <c r="BS691" i="1" s="1"/>
  <c r="AZ691" i="1"/>
  <c r="BT691" i="1" s="1"/>
  <c r="AU691" i="1"/>
  <c r="BO691" i="1" s="1"/>
  <c r="AV691" i="1"/>
  <c r="BP691" i="1" s="1"/>
  <c r="AW691" i="1"/>
  <c r="BQ691" i="1" s="1"/>
  <c r="AX691" i="1"/>
  <c r="BR691" i="1" s="1"/>
  <c r="AS691" i="1"/>
  <c r="AT691" i="1"/>
  <c r="BN691" i="1" s="1"/>
  <c r="BA293" i="1"/>
  <c r="AR293" i="1" s="1"/>
  <c r="BM293" i="1"/>
  <c r="BU293" i="1" s="1"/>
  <c r="BV293" i="1" s="1"/>
  <c r="BM111" i="1"/>
  <c r="BU111" i="1" s="1"/>
  <c r="BV111" i="1" s="1"/>
  <c r="BA111" i="1"/>
  <c r="AR111" i="1" s="1"/>
  <c r="BA351" i="1"/>
  <c r="AR351" i="1" s="1"/>
  <c r="BM351" i="1"/>
  <c r="BU351" i="1" s="1"/>
  <c r="BV351" i="1" s="1"/>
  <c r="BA395" i="1"/>
  <c r="AR395" i="1" s="1"/>
  <c r="BM395" i="1"/>
  <c r="BU395" i="1" s="1"/>
  <c r="BV395" i="1" s="1"/>
  <c r="BA447" i="1"/>
  <c r="AR447" i="1" s="1"/>
  <c r="BM447" i="1"/>
  <c r="BU447" i="1" s="1"/>
  <c r="BV447" i="1" s="1"/>
  <c r="BM279" i="1"/>
  <c r="BU279" i="1" s="1"/>
  <c r="BV279" i="1" s="1"/>
  <c r="BA279" i="1"/>
  <c r="AR279" i="1" s="1"/>
  <c r="BA1056" i="1"/>
  <c r="AR1056" i="1" s="1"/>
  <c r="BM1056" i="1"/>
  <c r="BU1056" i="1" s="1"/>
  <c r="BV1056" i="1" s="1"/>
  <c r="BM983" i="1"/>
  <c r="BU983" i="1" s="1"/>
  <c r="BV983" i="1" s="1"/>
  <c r="BA983" i="1"/>
  <c r="AR983" i="1" s="1"/>
  <c r="BM777" i="1"/>
  <c r="BU777" i="1" s="1"/>
  <c r="BV777" i="1" s="1"/>
  <c r="BA777" i="1"/>
  <c r="AR777" i="1" s="1"/>
  <c r="AS904" i="1"/>
  <c r="AT904" i="1"/>
  <c r="BN904" i="1" s="1"/>
  <c r="AW904" i="1"/>
  <c r="BQ904" i="1" s="1"/>
  <c r="AU904" i="1"/>
  <c r="BO904" i="1" s="1"/>
  <c r="AV904" i="1"/>
  <c r="BP904" i="1" s="1"/>
  <c r="AZ904" i="1"/>
  <c r="BT904" i="1" s="1"/>
  <c r="AX904" i="1"/>
  <c r="BR904" i="1" s="1"/>
  <c r="AY904" i="1"/>
  <c r="BS904" i="1" s="1"/>
  <c r="AY664" i="1"/>
  <c r="BS664" i="1" s="1"/>
  <c r="AZ664" i="1"/>
  <c r="BT664" i="1" s="1"/>
  <c r="AU664" i="1"/>
  <c r="BO664" i="1" s="1"/>
  <c r="AX664" i="1"/>
  <c r="BR664" i="1" s="1"/>
  <c r="AS664" i="1"/>
  <c r="AV664" i="1"/>
  <c r="BP664" i="1" s="1"/>
  <c r="AT664" i="1"/>
  <c r="BN664" i="1" s="1"/>
  <c r="AW664" i="1"/>
  <c r="BQ664" i="1" s="1"/>
  <c r="AS453" i="1"/>
  <c r="AT453" i="1"/>
  <c r="BN453" i="1" s="1"/>
  <c r="AU453" i="1"/>
  <c r="BO453" i="1" s="1"/>
  <c r="AW453" i="1"/>
  <c r="BQ453" i="1" s="1"/>
  <c r="AX453" i="1"/>
  <c r="BR453" i="1" s="1"/>
  <c r="AV453" i="1"/>
  <c r="BP453" i="1" s="1"/>
  <c r="AY453" i="1"/>
  <c r="BS453" i="1" s="1"/>
  <c r="AZ453" i="1"/>
  <c r="BT453" i="1" s="1"/>
  <c r="AV566" i="1"/>
  <c r="BP566" i="1" s="1"/>
  <c r="AW566" i="1"/>
  <c r="BQ566" i="1" s="1"/>
  <c r="AZ566" i="1"/>
  <c r="BT566" i="1" s="1"/>
  <c r="AS566" i="1"/>
  <c r="AX566" i="1"/>
  <c r="BR566" i="1" s="1"/>
  <c r="AT566" i="1"/>
  <c r="BN566" i="1" s="1"/>
  <c r="AU566" i="1"/>
  <c r="BO566" i="1" s="1"/>
  <c r="AY566" i="1"/>
  <c r="BS566" i="1" s="1"/>
  <c r="AS994" i="1"/>
  <c r="AT994" i="1"/>
  <c r="BN994" i="1" s="1"/>
  <c r="AW994" i="1"/>
  <c r="BQ994" i="1" s="1"/>
  <c r="AU994" i="1"/>
  <c r="BO994" i="1" s="1"/>
  <c r="AV994" i="1"/>
  <c r="BP994" i="1" s="1"/>
  <c r="AX994" i="1"/>
  <c r="BR994" i="1" s="1"/>
  <c r="AY994" i="1"/>
  <c r="BS994" i="1" s="1"/>
  <c r="AZ994" i="1"/>
  <c r="BT994" i="1" s="1"/>
  <c r="AX670" i="1"/>
  <c r="BR670" i="1" s="1"/>
  <c r="AY670" i="1"/>
  <c r="BS670" i="1" s="1"/>
  <c r="AT670" i="1"/>
  <c r="BN670" i="1" s="1"/>
  <c r="AS670" i="1"/>
  <c r="AU670" i="1"/>
  <c r="BO670" i="1" s="1"/>
  <c r="AZ670" i="1"/>
  <c r="BT670" i="1" s="1"/>
  <c r="AW670" i="1"/>
  <c r="BQ670" i="1" s="1"/>
  <c r="AV670" i="1"/>
  <c r="BP670" i="1" s="1"/>
  <c r="AT504" i="1"/>
  <c r="BN504" i="1" s="1"/>
  <c r="AU504" i="1"/>
  <c r="BO504" i="1" s="1"/>
  <c r="AV504" i="1"/>
  <c r="BP504" i="1" s="1"/>
  <c r="AX504" i="1"/>
  <c r="BR504" i="1" s="1"/>
  <c r="AY504" i="1"/>
  <c r="BS504" i="1" s="1"/>
  <c r="AZ504" i="1"/>
  <c r="BT504" i="1" s="1"/>
  <c r="AS504" i="1"/>
  <c r="AW504" i="1"/>
  <c r="BQ504" i="1" s="1"/>
  <c r="AU868" i="1"/>
  <c r="BO868" i="1" s="1"/>
  <c r="AV868" i="1"/>
  <c r="BP868" i="1" s="1"/>
  <c r="AY868" i="1"/>
  <c r="BS868" i="1" s="1"/>
  <c r="AS868" i="1"/>
  <c r="AT868" i="1"/>
  <c r="BN868" i="1" s="1"/>
  <c r="AZ868" i="1"/>
  <c r="BT868" i="1" s="1"/>
  <c r="AW868" i="1"/>
  <c r="BQ868" i="1" s="1"/>
  <c r="AX868" i="1"/>
  <c r="BR868" i="1" s="1"/>
  <c r="AT423" i="1"/>
  <c r="BN423" i="1" s="1"/>
  <c r="AU423" i="1"/>
  <c r="BO423" i="1" s="1"/>
  <c r="AV423" i="1"/>
  <c r="BP423" i="1" s="1"/>
  <c r="AX423" i="1"/>
  <c r="BR423" i="1" s="1"/>
  <c r="AY423" i="1"/>
  <c r="BS423" i="1" s="1"/>
  <c r="AZ423" i="1"/>
  <c r="BT423" i="1" s="1"/>
  <c r="AS423" i="1"/>
  <c r="AW423" i="1"/>
  <c r="BQ423" i="1" s="1"/>
  <c r="AW169" i="1"/>
  <c r="BQ169" i="1" s="1"/>
  <c r="AX169" i="1"/>
  <c r="BR169" i="1" s="1"/>
  <c r="AY169" i="1"/>
  <c r="BS169" i="1" s="1"/>
  <c r="AS169" i="1"/>
  <c r="AU169" i="1"/>
  <c r="BO169" i="1" s="1"/>
  <c r="AV169" i="1"/>
  <c r="BP169" i="1" s="1"/>
  <c r="AZ169" i="1"/>
  <c r="BT169" i="1" s="1"/>
  <c r="AT169" i="1"/>
  <c r="BN169" i="1" s="1"/>
  <c r="AX198" i="1"/>
  <c r="BR198" i="1" s="1"/>
  <c r="AY198" i="1"/>
  <c r="BS198" i="1" s="1"/>
  <c r="AZ198" i="1"/>
  <c r="BT198" i="1" s="1"/>
  <c r="AT198" i="1"/>
  <c r="BN198" i="1" s="1"/>
  <c r="AV198" i="1"/>
  <c r="BP198" i="1" s="1"/>
  <c r="AW198" i="1"/>
  <c r="BQ198" i="1" s="1"/>
  <c r="AS198" i="1"/>
  <c r="AU198" i="1"/>
  <c r="BO198" i="1" s="1"/>
  <c r="AU882" i="1"/>
  <c r="BO882" i="1" s="1"/>
  <c r="AV882" i="1"/>
  <c r="BP882" i="1" s="1"/>
  <c r="AY882" i="1"/>
  <c r="BS882" i="1" s="1"/>
  <c r="AT882" i="1"/>
  <c r="BN882" i="1" s="1"/>
  <c r="AW882" i="1"/>
  <c r="BQ882" i="1" s="1"/>
  <c r="AX882" i="1"/>
  <c r="BR882" i="1" s="1"/>
  <c r="AZ882" i="1"/>
  <c r="BT882" i="1" s="1"/>
  <c r="AS882" i="1"/>
  <c r="AW593" i="1"/>
  <c r="BQ593" i="1" s="1"/>
  <c r="AX593" i="1"/>
  <c r="BR593" i="1" s="1"/>
  <c r="AS593" i="1"/>
  <c r="AU593" i="1"/>
  <c r="BO593" i="1" s="1"/>
  <c r="AZ593" i="1"/>
  <c r="BT593" i="1" s="1"/>
  <c r="AT593" i="1"/>
  <c r="BN593" i="1" s="1"/>
  <c r="AY593" i="1"/>
  <c r="BS593" i="1" s="1"/>
  <c r="AV593" i="1"/>
  <c r="BP593" i="1" s="1"/>
  <c r="AV646" i="1"/>
  <c r="BP646" i="1" s="1"/>
  <c r="AW646" i="1"/>
  <c r="BQ646" i="1" s="1"/>
  <c r="AZ646" i="1"/>
  <c r="BT646" i="1" s="1"/>
  <c r="AS646" i="1"/>
  <c r="AX646" i="1"/>
  <c r="BR646" i="1" s="1"/>
  <c r="AT646" i="1"/>
  <c r="BN646" i="1" s="1"/>
  <c r="AU646" i="1"/>
  <c r="BO646" i="1" s="1"/>
  <c r="AY646" i="1"/>
  <c r="BS646" i="1" s="1"/>
  <c r="AS128" i="1"/>
  <c r="AT128" i="1"/>
  <c r="BN128" i="1" s="1"/>
  <c r="AU128" i="1"/>
  <c r="BO128" i="1" s="1"/>
  <c r="AX128" i="1"/>
  <c r="BR128" i="1" s="1"/>
  <c r="AV128" i="1"/>
  <c r="BP128" i="1" s="1"/>
  <c r="AY128" i="1"/>
  <c r="BS128" i="1" s="1"/>
  <c r="AW128" i="1"/>
  <c r="BQ128" i="1" s="1"/>
  <c r="AZ128" i="1"/>
  <c r="BT128" i="1" s="1"/>
  <c r="AW199" i="1"/>
  <c r="BQ199" i="1" s="1"/>
  <c r="AX199" i="1"/>
  <c r="BR199" i="1" s="1"/>
  <c r="AY199" i="1"/>
  <c r="BS199" i="1" s="1"/>
  <c r="AS199" i="1"/>
  <c r="AU199" i="1"/>
  <c r="BO199" i="1" s="1"/>
  <c r="AT199" i="1"/>
  <c r="BN199" i="1" s="1"/>
  <c r="AV199" i="1"/>
  <c r="BP199" i="1" s="1"/>
  <c r="AZ199" i="1"/>
  <c r="BT199" i="1" s="1"/>
  <c r="AW618" i="1"/>
  <c r="BQ618" i="1" s="1"/>
  <c r="AX618" i="1"/>
  <c r="BR618" i="1" s="1"/>
  <c r="AS618" i="1"/>
  <c r="AT618" i="1"/>
  <c r="BN618" i="1" s="1"/>
  <c r="AU618" i="1"/>
  <c r="BO618" i="1" s="1"/>
  <c r="AZ618" i="1"/>
  <c r="BT618" i="1" s="1"/>
  <c r="AY618" i="1"/>
  <c r="BS618" i="1" s="1"/>
  <c r="AV618" i="1"/>
  <c r="BP618" i="1" s="1"/>
  <c r="AU475" i="1"/>
  <c r="BO475" i="1" s="1"/>
  <c r="AV475" i="1"/>
  <c r="BP475" i="1" s="1"/>
  <c r="AW475" i="1"/>
  <c r="BQ475" i="1" s="1"/>
  <c r="AY475" i="1"/>
  <c r="BS475" i="1" s="1"/>
  <c r="AS475" i="1"/>
  <c r="AZ475" i="1"/>
  <c r="BT475" i="1" s="1"/>
  <c r="AX475" i="1"/>
  <c r="BR475" i="1" s="1"/>
  <c r="AT475" i="1"/>
  <c r="BN475" i="1" s="1"/>
  <c r="AS416" i="1"/>
  <c r="AT416" i="1"/>
  <c r="BN416" i="1" s="1"/>
  <c r="AU416" i="1"/>
  <c r="BO416" i="1" s="1"/>
  <c r="AW416" i="1"/>
  <c r="BQ416" i="1" s="1"/>
  <c r="AX416" i="1"/>
  <c r="BR416" i="1" s="1"/>
  <c r="AY416" i="1"/>
  <c r="BS416" i="1" s="1"/>
  <c r="AV416" i="1"/>
  <c r="BP416" i="1" s="1"/>
  <c r="AZ416" i="1"/>
  <c r="BT416" i="1" s="1"/>
  <c r="AS19" i="1"/>
  <c r="AU19" i="1"/>
  <c r="BO19" i="1" s="1"/>
  <c r="AW19" i="1"/>
  <c r="BQ19" i="1" s="1"/>
  <c r="AX19" i="1"/>
  <c r="BR19" i="1" s="1"/>
  <c r="AZ19" i="1"/>
  <c r="BT19" i="1" s="1"/>
  <c r="AV19" i="1"/>
  <c r="BP19" i="1" s="1"/>
  <c r="AT19" i="1"/>
  <c r="BN19" i="1" s="1"/>
  <c r="AY19" i="1"/>
  <c r="BS19" i="1" s="1"/>
  <c r="AT648" i="1"/>
  <c r="BN648" i="1" s="1"/>
  <c r="AU648" i="1"/>
  <c r="BO648" i="1" s="1"/>
  <c r="AX648" i="1"/>
  <c r="BR648" i="1" s="1"/>
  <c r="AW648" i="1"/>
  <c r="BQ648" i="1" s="1"/>
  <c r="AZ648" i="1"/>
  <c r="BT648" i="1" s="1"/>
  <c r="AS648" i="1"/>
  <c r="AV648" i="1"/>
  <c r="BP648" i="1" s="1"/>
  <c r="AY648" i="1"/>
  <c r="BS648" i="1" s="1"/>
  <c r="AY471" i="1"/>
  <c r="BS471" i="1" s="1"/>
  <c r="AZ471" i="1"/>
  <c r="BT471" i="1" s="1"/>
  <c r="AS471" i="1"/>
  <c r="AU471" i="1"/>
  <c r="BO471" i="1" s="1"/>
  <c r="AX471" i="1"/>
  <c r="BR471" i="1" s="1"/>
  <c r="AV471" i="1"/>
  <c r="BP471" i="1" s="1"/>
  <c r="AW471" i="1"/>
  <c r="BQ471" i="1" s="1"/>
  <c r="AT471" i="1"/>
  <c r="BN471" i="1" s="1"/>
  <c r="AU694" i="1"/>
  <c r="BO694" i="1" s="1"/>
  <c r="AV694" i="1"/>
  <c r="BP694" i="1" s="1"/>
  <c r="AY694" i="1"/>
  <c r="BS694" i="1" s="1"/>
  <c r="AW694" i="1"/>
  <c r="BQ694" i="1" s="1"/>
  <c r="AZ694" i="1"/>
  <c r="BT694" i="1" s="1"/>
  <c r="AS694" i="1"/>
  <c r="AT694" i="1"/>
  <c r="BN694" i="1" s="1"/>
  <c r="AX694" i="1"/>
  <c r="BR694" i="1" s="1"/>
  <c r="AX572" i="1"/>
  <c r="BR572" i="1" s="1"/>
  <c r="AY572" i="1"/>
  <c r="BS572" i="1" s="1"/>
  <c r="AT572" i="1"/>
  <c r="BN572" i="1" s="1"/>
  <c r="AU572" i="1"/>
  <c r="BO572" i="1" s="1"/>
  <c r="AS572" i="1"/>
  <c r="AV572" i="1"/>
  <c r="BP572" i="1" s="1"/>
  <c r="AZ572" i="1"/>
  <c r="BT572" i="1" s="1"/>
  <c r="AW572" i="1"/>
  <c r="BQ572" i="1" s="1"/>
  <c r="AX585" i="1"/>
  <c r="BR585" i="1" s="1"/>
  <c r="AY585" i="1"/>
  <c r="BS585" i="1" s="1"/>
  <c r="AT585" i="1"/>
  <c r="BN585" i="1" s="1"/>
  <c r="AU585" i="1"/>
  <c r="BO585" i="1" s="1"/>
  <c r="AV585" i="1"/>
  <c r="BP585" i="1" s="1"/>
  <c r="AW585" i="1"/>
  <c r="BQ585" i="1" s="1"/>
  <c r="AZ585" i="1"/>
  <c r="BT585" i="1" s="1"/>
  <c r="AS585" i="1"/>
  <c r="AV666" i="1"/>
  <c r="BP666" i="1" s="1"/>
  <c r="AW666" i="1"/>
  <c r="BQ666" i="1" s="1"/>
  <c r="AZ666" i="1"/>
  <c r="BT666" i="1" s="1"/>
  <c r="AU666" i="1"/>
  <c r="BO666" i="1" s="1"/>
  <c r="AY666" i="1"/>
  <c r="BS666" i="1" s="1"/>
  <c r="AX666" i="1"/>
  <c r="BR666" i="1" s="1"/>
  <c r="AS666" i="1"/>
  <c r="AT666" i="1"/>
  <c r="BN666" i="1" s="1"/>
  <c r="AS155" i="1"/>
  <c r="AU155" i="1"/>
  <c r="BO155" i="1" s="1"/>
  <c r="AV155" i="1"/>
  <c r="BP155" i="1" s="1"/>
  <c r="AW155" i="1"/>
  <c r="BQ155" i="1" s="1"/>
  <c r="AY155" i="1"/>
  <c r="BS155" i="1" s="1"/>
  <c r="AT155" i="1"/>
  <c r="BN155" i="1" s="1"/>
  <c r="AZ155" i="1"/>
  <c r="BT155" i="1" s="1"/>
  <c r="AX155" i="1"/>
  <c r="BR155" i="1" s="1"/>
  <c r="AY556" i="1"/>
  <c r="BS556" i="1" s="1"/>
  <c r="AZ556" i="1"/>
  <c r="BT556" i="1" s="1"/>
  <c r="AU556" i="1"/>
  <c r="BO556" i="1" s="1"/>
  <c r="AV556" i="1"/>
  <c r="BP556" i="1" s="1"/>
  <c r="AT556" i="1"/>
  <c r="BN556" i="1" s="1"/>
  <c r="AS556" i="1"/>
  <c r="AW556" i="1"/>
  <c r="BQ556" i="1" s="1"/>
  <c r="AX556" i="1"/>
  <c r="BR556" i="1" s="1"/>
  <c r="AV700" i="1"/>
  <c r="BP700" i="1" s="1"/>
  <c r="AW700" i="1"/>
  <c r="BQ700" i="1" s="1"/>
  <c r="AZ700" i="1"/>
  <c r="BT700" i="1" s="1"/>
  <c r="AX700" i="1"/>
  <c r="BR700" i="1" s="1"/>
  <c r="AY700" i="1"/>
  <c r="BS700" i="1" s="1"/>
  <c r="AS700" i="1"/>
  <c r="AT700" i="1"/>
  <c r="BN700" i="1" s="1"/>
  <c r="AU700" i="1"/>
  <c r="BO700" i="1" s="1"/>
  <c r="AU829" i="1"/>
  <c r="BO829" i="1" s="1"/>
  <c r="AV829" i="1"/>
  <c r="BP829" i="1" s="1"/>
  <c r="AY829" i="1"/>
  <c r="BS829" i="1" s="1"/>
  <c r="AT829" i="1"/>
  <c r="BN829" i="1" s="1"/>
  <c r="AS829" i="1"/>
  <c r="AW829" i="1"/>
  <c r="BQ829" i="1" s="1"/>
  <c r="AZ829" i="1"/>
  <c r="BT829" i="1" s="1"/>
  <c r="AX829" i="1"/>
  <c r="BR829" i="1" s="1"/>
  <c r="AX464" i="1"/>
  <c r="BR464" i="1" s="1"/>
  <c r="AY464" i="1"/>
  <c r="BS464" i="1" s="1"/>
  <c r="AZ464" i="1"/>
  <c r="BT464" i="1" s="1"/>
  <c r="AT464" i="1"/>
  <c r="BN464" i="1" s="1"/>
  <c r="AV464" i="1"/>
  <c r="BP464" i="1" s="1"/>
  <c r="AS464" i="1"/>
  <c r="AU464" i="1"/>
  <c r="BO464" i="1" s="1"/>
  <c r="AW464" i="1"/>
  <c r="BQ464" i="1" s="1"/>
  <c r="AW908" i="1"/>
  <c r="BQ908" i="1" s="1"/>
  <c r="AX908" i="1"/>
  <c r="BR908" i="1" s="1"/>
  <c r="AS908" i="1"/>
  <c r="AZ908" i="1"/>
  <c r="BT908" i="1" s="1"/>
  <c r="AT908" i="1"/>
  <c r="BN908" i="1" s="1"/>
  <c r="AY908" i="1"/>
  <c r="BS908" i="1" s="1"/>
  <c r="AU908" i="1"/>
  <c r="BO908" i="1" s="1"/>
  <c r="AV908" i="1"/>
  <c r="BP908" i="1" s="1"/>
  <c r="AW558" i="1"/>
  <c r="BQ558" i="1" s="1"/>
  <c r="AX558" i="1"/>
  <c r="BR558" i="1" s="1"/>
  <c r="AS558" i="1"/>
  <c r="AT558" i="1"/>
  <c r="BN558" i="1" s="1"/>
  <c r="AU558" i="1"/>
  <c r="BO558" i="1" s="1"/>
  <c r="AZ558" i="1"/>
  <c r="BT558" i="1" s="1"/>
  <c r="AY558" i="1"/>
  <c r="BS558" i="1" s="1"/>
  <c r="AV558" i="1"/>
  <c r="BP558" i="1" s="1"/>
  <c r="AT156" i="1"/>
  <c r="BN156" i="1" s="1"/>
  <c r="AU156" i="1"/>
  <c r="BO156" i="1" s="1"/>
  <c r="AV156" i="1"/>
  <c r="BP156" i="1" s="1"/>
  <c r="AX156" i="1"/>
  <c r="BR156" i="1" s="1"/>
  <c r="AS156" i="1"/>
  <c r="AY156" i="1"/>
  <c r="BS156" i="1" s="1"/>
  <c r="AW156" i="1"/>
  <c r="BQ156" i="1" s="1"/>
  <c r="AZ156" i="1"/>
  <c r="BT156" i="1" s="1"/>
  <c r="AV688" i="1"/>
  <c r="BP688" i="1" s="1"/>
  <c r="AW688" i="1"/>
  <c r="BQ688" i="1" s="1"/>
  <c r="AZ688" i="1"/>
  <c r="BT688" i="1" s="1"/>
  <c r="AU688" i="1"/>
  <c r="BO688" i="1" s="1"/>
  <c r="AX688" i="1"/>
  <c r="BR688" i="1" s="1"/>
  <c r="AT688" i="1"/>
  <c r="BN688" i="1" s="1"/>
  <c r="AS688" i="1"/>
  <c r="AY688" i="1"/>
  <c r="BS688" i="1" s="1"/>
  <c r="AT484" i="1"/>
  <c r="BN484" i="1" s="1"/>
  <c r="AU484" i="1"/>
  <c r="BO484" i="1" s="1"/>
  <c r="AV484" i="1"/>
  <c r="BP484" i="1" s="1"/>
  <c r="AX484" i="1"/>
  <c r="BR484" i="1" s="1"/>
  <c r="AY484" i="1"/>
  <c r="BS484" i="1" s="1"/>
  <c r="AS484" i="1"/>
  <c r="AW484" i="1"/>
  <c r="BQ484" i="1" s="1"/>
  <c r="AZ484" i="1"/>
  <c r="BT484" i="1" s="1"/>
  <c r="AU574" i="1"/>
  <c r="BO574" i="1" s="1"/>
  <c r="AV574" i="1"/>
  <c r="BP574" i="1" s="1"/>
  <c r="AY574" i="1"/>
  <c r="BS574" i="1" s="1"/>
  <c r="AW574" i="1"/>
  <c r="BQ574" i="1" s="1"/>
  <c r="AS574" i="1"/>
  <c r="AT574" i="1"/>
  <c r="BN574" i="1" s="1"/>
  <c r="AX574" i="1"/>
  <c r="BR574" i="1" s="1"/>
  <c r="AZ574" i="1"/>
  <c r="BT574" i="1" s="1"/>
  <c r="AV496" i="1"/>
  <c r="BP496" i="1" s="1"/>
  <c r="AW496" i="1"/>
  <c r="BQ496" i="1" s="1"/>
  <c r="AX496" i="1"/>
  <c r="BR496" i="1" s="1"/>
  <c r="AZ496" i="1"/>
  <c r="BT496" i="1" s="1"/>
  <c r="AS496" i="1"/>
  <c r="AT496" i="1"/>
  <c r="BN496" i="1" s="1"/>
  <c r="AU496" i="1"/>
  <c r="BO496" i="1" s="1"/>
  <c r="AY496" i="1"/>
  <c r="BS496" i="1" s="1"/>
  <c r="AZ982" i="1"/>
  <c r="BT982" i="1" s="1"/>
  <c r="AS982" i="1"/>
  <c r="AV982" i="1"/>
  <c r="BP982" i="1" s="1"/>
  <c r="AY982" i="1"/>
  <c r="BS982" i="1" s="1"/>
  <c r="AT982" i="1"/>
  <c r="BN982" i="1" s="1"/>
  <c r="AU982" i="1"/>
  <c r="BO982" i="1" s="1"/>
  <c r="AW982" i="1"/>
  <c r="BQ982" i="1" s="1"/>
  <c r="AX982" i="1"/>
  <c r="BR982" i="1" s="1"/>
  <c r="AS477" i="1"/>
  <c r="AT477" i="1"/>
  <c r="BN477" i="1" s="1"/>
  <c r="AU477" i="1"/>
  <c r="BO477" i="1" s="1"/>
  <c r="AW477" i="1"/>
  <c r="BQ477" i="1" s="1"/>
  <c r="AX477" i="1"/>
  <c r="BR477" i="1" s="1"/>
  <c r="AY477" i="1"/>
  <c r="BS477" i="1" s="1"/>
  <c r="AV477" i="1"/>
  <c r="BP477" i="1" s="1"/>
  <c r="AZ477" i="1"/>
  <c r="BT477" i="1" s="1"/>
  <c r="AX964" i="1"/>
  <c r="BR964" i="1" s="1"/>
  <c r="AY964" i="1"/>
  <c r="BS964" i="1" s="1"/>
  <c r="AT964" i="1"/>
  <c r="BN964" i="1" s="1"/>
  <c r="AZ964" i="1"/>
  <c r="BT964" i="1" s="1"/>
  <c r="AS964" i="1"/>
  <c r="AU964" i="1"/>
  <c r="BO964" i="1" s="1"/>
  <c r="AV964" i="1"/>
  <c r="BP964" i="1" s="1"/>
  <c r="AW964" i="1"/>
  <c r="BQ964" i="1" s="1"/>
  <c r="AX926" i="1"/>
  <c r="BR926" i="1" s="1"/>
  <c r="AY926" i="1"/>
  <c r="BS926" i="1" s="1"/>
  <c r="AT926" i="1"/>
  <c r="BN926" i="1" s="1"/>
  <c r="AU926" i="1"/>
  <c r="BO926" i="1" s="1"/>
  <c r="AV926" i="1"/>
  <c r="BP926" i="1" s="1"/>
  <c r="AS926" i="1"/>
  <c r="AW926" i="1"/>
  <c r="BQ926" i="1" s="1"/>
  <c r="AZ926" i="1"/>
  <c r="BT926" i="1" s="1"/>
  <c r="AU800" i="1"/>
  <c r="BO800" i="1" s="1"/>
  <c r="AV800" i="1"/>
  <c r="BP800" i="1" s="1"/>
  <c r="AY800" i="1"/>
  <c r="BS800" i="1" s="1"/>
  <c r="AT800" i="1"/>
  <c r="BN800" i="1" s="1"/>
  <c r="AW800" i="1"/>
  <c r="BQ800" i="1" s="1"/>
  <c r="AX800" i="1"/>
  <c r="BR800" i="1" s="1"/>
  <c r="AZ800" i="1"/>
  <c r="BT800" i="1" s="1"/>
  <c r="AS800" i="1"/>
  <c r="AY205" i="1"/>
  <c r="BS205" i="1" s="1"/>
  <c r="AZ205" i="1"/>
  <c r="BT205" i="1" s="1"/>
  <c r="AS205" i="1"/>
  <c r="AU205" i="1"/>
  <c r="BO205" i="1" s="1"/>
  <c r="AT205" i="1"/>
  <c r="BN205" i="1" s="1"/>
  <c r="AV205" i="1"/>
  <c r="BP205" i="1" s="1"/>
  <c r="AX205" i="1"/>
  <c r="BR205" i="1" s="1"/>
  <c r="AW205" i="1"/>
  <c r="BQ205" i="1" s="1"/>
  <c r="AX160" i="1"/>
  <c r="BR160" i="1" s="1"/>
  <c r="AY160" i="1"/>
  <c r="BS160" i="1" s="1"/>
  <c r="AZ160" i="1"/>
  <c r="BT160" i="1" s="1"/>
  <c r="AT160" i="1"/>
  <c r="BN160" i="1" s="1"/>
  <c r="AV160" i="1"/>
  <c r="BP160" i="1" s="1"/>
  <c r="AW160" i="1"/>
  <c r="BQ160" i="1" s="1"/>
  <c r="AS160" i="1"/>
  <c r="AU160" i="1"/>
  <c r="BO160" i="1" s="1"/>
  <c r="AS57" i="1"/>
  <c r="AT57" i="1"/>
  <c r="BN57" i="1" s="1"/>
  <c r="AU57" i="1"/>
  <c r="BO57" i="1" s="1"/>
  <c r="AW57" i="1"/>
  <c r="BQ57" i="1" s="1"/>
  <c r="AY57" i="1"/>
  <c r="BS57" i="1" s="1"/>
  <c r="AV57" i="1"/>
  <c r="BP57" i="1" s="1"/>
  <c r="AZ57" i="1"/>
  <c r="BT57" i="1" s="1"/>
  <c r="AX57" i="1"/>
  <c r="BR57" i="1" s="1"/>
  <c r="AS681" i="1"/>
  <c r="AT681" i="1"/>
  <c r="BN681" i="1" s="1"/>
  <c r="AW681" i="1"/>
  <c r="BQ681" i="1" s="1"/>
  <c r="AX681" i="1"/>
  <c r="BR681" i="1" s="1"/>
  <c r="AU681" i="1"/>
  <c r="BO681" i="1" s="1"/>
  <c r="AV681" i="1"/>
  <c r="BP681" i="1" s="1"/>
  <c r="AY681" i="1"/>
  <c r="BS681" i="1" s="1"/>
  <c r="AZ681" i="1"/>
  <c r="BT681" i="1" s="1"/>
  <c r="AY1092" i="1"/>
  <c r="BS1092" i="1" s="1"/>
  <c r="AV1092" i="1"/>
  <c r="BP1092" i="1" s="1"/>
  <c r="AW1092" i="1"/>
  <c r="BQ1092" i="1" s="1"/>
  <c r="AX1092" i="1"/>
  <c r="BR1092" i="1" s="1"/>
  <c r="AS1092" i="1"/>
  <c r="AT1092" i="1"/>
  <c r="BN1092" i="1" s="1"/>
  <c r="AU1092" i="1"/>
  <c r="BO1092" i="1" s="1"/>
  <c r="AZ1092" i="1"/>
  <c r="BT1092" i="1" s="1"/>
  <c r="AT967" i="1"/>
  <c r="BN967" i="1" s="1"/>
  <c r="AU967" i="1"/>
  <c r="BO967" i="1" s="1"/>
  <c r="AX967" i="1"/>
  <c r="BR967" i="1" s="1"/>
  <c r="AW967" i="1"/>
  <c r="BQ967" i="1" s="1"/>
  <c r="AY967" i="1"/>
  <c r="BS967" i="1" s="1"/>
  <c r="AZ967" i="1"/>
  <c r="BT967" i="1" s="1"/>
  <c r="AS967" i="1"/>
  <c r="AV967" i="1"/>
  <c r="BP967" i="1" s="1"/>
  <c r="AZ669" i="1"/>
  <c r="BT669" i="1" s="1"/>
  <c r="AS669" i="1"/>
  <c r="AV669" i="1"/>
  <c r="BP669" i="1" s="1"/>
  <c r="AY669" i="1"/>
  <c r="BS669" i="1" s="1"/>
  <c r="AT669" i="1"/>
  <c r="BN669" i="1" s="1"/>
  <c r="AW669" i="1"/>
  <c r="BQ669" i="1" s="1"/>
  <c r="AX669" i="1"/>
  <c r="BR669" i="1" s="1"/>
  <c r="AU669" i="1"/>
  <c r="BO669" i="1" s="1"/>
  <c r="AS54" i="1"/>
  <c r="AV54" i="1"/>
  <c r="BP54" i="1" s="1"/>
  <c r="AW54" i="1"/>
  <c r="BQ54" i="1" s="1"/>
  <c r="AX54" i="1"/>
  <c r="BR54" i="1" s="1"/>
  <c r="AZ54" i="1"/>
  <c r="BT54" i="1" s="1"/>
  <c r="AT54" i="1"/>
  <c r="BN54" i="1" s="1"/>
  <c r="AY54" i="1"/>
  <c r="BS54" i="1" s="1"/>
  <c r="AU54" i="1"/>
  <c r="BO54" i="1" s="1"/>
  <c r="AY1098" i="1"/>
  <c r="BS1098" i="1" s="1"/>
  <c r="AS1098" i="1"/>
  <c r="AT1098" i="1"/>
  <c r="BN1098" i="1" s="1"/>
  <c r="AV1098" i="1"/>
  <c r="BP1098" i="1" s="1"/>
  <c r="AW1098" i="1"/>
  <c r="BQ1098" i="1" s="1"/>
  <c r="AX1098" i="1"/>
  <c r="BR1098" i="1" s="1"/>
  <c r="AU1098" i="1"/>
  <c r="BO1098" i="1" s="1"/>
  <c r="AZ1098" i="1"/>
  <c r="BT1098" i="1" s="1"/>
  <c r="AZ454" i="1"/>
  <c r="BT454" i="1" s="1"/>
  <c r="AS454" i="1"/>
  <c r="AT454" i="1"/>
  <c r="BN454" i="1" s="1"/>
  <c r="AV454" i="1"/>
  <c r="BP454" i="1" s="1"/>
  <c r="AU454" i="1"/>
  <c r="BO454" i="1" s="1"/>
  <c r="AX454" i="1"/>
  <c r="BR454" i="1" s="1"/>
  <c r="AY454" i="1"/>
  <c r="BS454" i="1" s="1"/>
  <c r="AW454" i="1"/>
  <c r="BQ454" i="1" s="1"/>
  <c r="AS561" i="1"/>
  <c r="AT561" i="1"/>
  <c r="BN561" i="1" s="1"/>
  <c r="AW561" i="1"/>
  <c r="BQ561" i="1" s="1"/>
  <c r="AX561" i="1"/>
  <c r="BR561" i="1" s="1"/>
  <c r="AU561" i="1"/>
  <c r="BO561" i="1" s="1"/>
  <c r="AV561" i="1"/>
  <c r="BP561" i="1" s="1"/>
  <c r="AY561" i="1"/>
  <c r="BS561" i="1" s="1"/>
  <c r="AZ561" i="1"/>
  <c r="BT561" i="1" s="1"/>
  <c r="AT695" i="1"/>
  <c r="BN695" i="1" s="1"/>
  <c r="AU695" i="1"/>
  <c r="BO695" i="1" s="1"/>
  <c r="AX695" i="1"/>
  <c r="BR695" i="1" s="1"/>
  <c r="AW695" i="1"/>
  <c r="BQ695" i="1" s="1"/>
  <c r="AY695" i="1"/>
  <c r="BS695" i="1" s="1"/>
  <c r="AS695" i="1"/>
  <c r="AV695" i="1"/>
  <c r="BP695" i="1" s="1"/>
  <c r="AZ695" i="1"/>
  <c r="BT695" i="1" s="1"/>
  <c r="AW1094" i="1"/>
  <c r="BQ1094" i="1" s="1"/>
  <c r="AY1094" i="1"/>
  <c r="BS1094" i="1" s="1"/>
  <c r="AZ1094" i="1"/>
  <c r="BT1094" i="1" s="1"/>
  <c r="AT1094" i="1"/>
  <c r="BN1094" i="1" s="1"/>
  <c r="AU1094" i="1"/>
  <c r="BO1094" i="1" s="1"/>
  <c r="AV1094" i="1"/>
  <c r="BP1094" i="1" s="1"/>
  <c r="AX1094" i="1"/>
  <c r="BR1094" i="1" s="1"/>
  <c r="AS1094" i="1"/>
  <c r="AX760" i="1"/>
  <c r="BR760" i="1" s="1"/>
  <c r="AY760" i="1"/>
  <c r="BS760" i="1" s="1"/>
  <c r="AT760" i="1"/>
  <c r="BN760" i="1" s="1"/>
  <c r="AS760" i="1"/>
  <c r="AU760" i="1"/>
  <c r="BO760" i="1" s="1"/>
  <c r="AZ760" i="1"/>
  <c r="BT760" i="1" s="1"/>
  <c r="AV760" i="1"/>
  <c r="BP760" i="1" s="1"/>
  <c r="AW760" i="1"/>
  <c r="BQ760" i="1" s="1"/>
  <c r="AS1088" i="1"/>
  <c r="AV1088" i="1"/>
  <c r="BP1088" i="1" s="1"/>
  <c r="AT1088" i="1"/>
  <c r="BN1088" i="1" s="1"/>
  <c r="AU1088" i="1"/>
  <c r="BO1088" i="1" s="1"/>
  <c r="AW1088" i="1"/>
  <c r="BQ1088" i="1" s="1"/>
  <c r="AX1088" i="1"/>
  <c r="BR1088" i="1" s="1"/>
  <c r="AY1088" i="1"/>
  <c r="BS1088" i="1" s="1"/>
  <c r="AZ1088" i="1"/>
  <c r="BT1088" i="1" s="1"/>
  <c r="AV653" i="1"/>
  <c r="BP653" i="1" s="1"/>
  <c r="AW653" i="1"/>
  <c r="BQ653" i="1" s="1"/>
  <c r="AZ653" i="1"/>
  <c r="BT653" i="1" s="1"/>
  <c r="AS653" i="1"/>
  <c r="AX653" i="1"/>
  <c r="BR653" i="1" s="1"/>
  <c r="AT653" i="1"/>
  <c r="BN653" i="1" s="1"/>
  <c r="AU653" i="1"/>
  <c r="BO653" i="1" s="1"/>
  <c r="AY653" i="1"/>
  <c r="BS653" i="1" s="1"/>
  <c r="AT1062" i="1"/>
  <c r="BN1062" i="1" s="1"/>
  <c r="AU1062" i="1"/>
  <c r="BO1062" i="1" s="1"/>
  <c r="AX1062" i="1"/>
  <c r="BR1062" i="1" s="1"/>
  <c r="AZ1062" i="1"/>
  <c r="BT1062" i="1" s="1"/>
  <c r="AS1062" i="1"/>
  <c r="AV1062" i="1"/>
  <c r="BP1062" i="1" s="1"/>
  <c r="AW1062" i="1"/>
  <c r="BQ1062" i="1" s="1"/>
  <c r="AY1062" i="1"/>
  <c r="BS1062" i="1" s="1"/>
  <c r="AS569" i="1"/>
  <c r="AT569" i="1"/>
  <c r="BN569" i="1" s="1"/>
  <c r="AW569" i="1"/>
  <c r="BQ569" i="1" s="1"/>
  <c r="AX569" i="1"/>
  <c r="BR569" i="1" s="1"/>
  <c r="AY569" i="1"/>
  <c r="BS569" i="1" s="1"/>
  <c r="AZ569" i="1"/>
  <c r="BT569" i="1" s="1"/>
  <c r="AU569" i="1"/>
  <c r="BO569" i="1" s="1"/>
  <c r="AV569" i="1"/>
  <c r="BP569" i="1" s="1"/>
  <c r="AW176" i="1"/>
  <c r="BQ176" i="1" s="1"/>
  <c r="AX176" i="1"/>
  <c r="BR176" i="1" s="1"/>
  <c r="AY176" i="1"/>
  <c r="BS176" i="1" s="1"/>
  <c r="AS176" i="1"/>
  <c r="AU176" i="1"/>
  <c r="BO176" i="1" s="1"/>
  <c r="AV176" i="1"/>
  <c r="BP176" i="1" s="1"/>
  <c r="AZ176" i="1"/>
  <c r="BT176" i="1" s="1"/>
  <c r="AT176" i="1"/>
  <c r="BN176" i="1" s="1"/>
  <c r="AU733" i="1"/>
  <c r="BO733" i="1" s="1"/>
  <c r="AV733" i="1"/>
  <c r="BP733" i="1" s="1"/>
  <c r="AY733" i="1"/>
  <c r="BS733" i="1" s="1"/>
  <c r="AS733" i="1"/>
  <c r="AT733" i="1"/>
  <c r="BN733" i="1" s="1"/>
  <c r="AZ733" i="1"/>
  <c r="BT733" i="1" s="1"/>
  <c r="AX733" i="1"/>
  <c r="BR733" i="1" s="1"/>
  <c r="AW733" i="1"/>
  <c r="BQ733" i="1" s="1"/>
  <c r="AS344" i="1"/>
  <c r="AT344" i="1"/>
  <c r="BN344" i="1" s="1"/>
  <c r="AW344" i="1"/>
  <c r="BQ344" i="1" s="1"/>
  <c r="AY344" i="1"/>
  <c r="BS344" i="1" s="1"/>
  <c r="AZ344" i="1"/>
  <c r="BT344" i="1" s="1"/>
  <c r="AU344" i="1"/>
  <c r="BO344" i="1" s="1"/>
  <c r="AV344" i="1"/>
  <c r="BP344" i="1" s="1"/>
  <c r="AX344" i="1"/>
  <c r="BR344" i="1" s="1"/>
  <c r="AZ870" i="1"/>
  <c r="BT870" i="1" s="1"/>
  <c r="AS870" i="1"/>
  <c r="AV870" i="1"/>
  <c r="BP870" i="1" s="1"/>
  <c r="AU870" i="1"/>
  <c r="BO870" i="1" s="1"/>
  <c r="AW870" i="1"/>
  <c r="BQ870" i="1" s="1"/>
  <c r="AX870" i="1"/>
  <c r="BR870" i="1" s="1"/>
  <c r="AT870" i="1"/>
  <c r="BN870" i="1" s="1"/>
  <c r="AY870" i="1"/>
  <c r="BS870" i="1" s="1"/>
  <c r="AZ697" i="1"/>
  <c r="BT697" i="1" s="1"/>
  <c r="AS697" i="1"/>
  <c r="AV697" i="1"/>
  <c r="BP697" i="1" s="1"/>
  <c r="AY697" i="1"/>
  <c r="BS697" i="1" s="1"/>
  <c r="AU697" i="1"/>
  <c r="BO697" i="1" s="1"/>
  <c r="AT697" i="1"/>
  <c r="BN697" i="1" s="1"/>
  <c r="AW697" i="1"/>
  <c r="BQ697" i="1" s="1"/>
  <c r="AX697" i="1"/>
  <c r="BR697" i="1" s="1"/>
  <c r="AZ824" i="1"/>
  <c r="BT824" i="1" s="1"/>
  <c r="AS824" i="1"/>
  <c r="AV824" i="1"/>
  <c r="BP824" i="1" s="1"/>
  <c r="AY824" i="1"/>
  <c r="BS824" i="1" s="1"/>
  <c r="AT824" i="1"/>
  <c r="BN824" i="1" s="1"/>
  <c r="AU824" i="1"/>
  <c r="BO824" i="1" s="1"/>
  <c r="AW824" i="1"/>
  <c r="BQ824" i="1" s="1"/>
  <c r="AX824" i="1"/>
  <c r="BR824" i="1" s="1"/>
  <c r="AV693" i="1"/>
  <c r="BP693" i="1" s="1"/>
  <c r="AW693" i="1"/>
  <c r="BQ693" i="1" s="1"/>
  <c r="AZ693" i="1"/>
  <c r="BT693" i="1" s="1"/>
  <c r="AX693" i="1"/>
  <c r="BR693" i="1" s="1"/>
  <c r="AY693" i="1"/>
  <c r="BS693" i="1" s="1"/>
  <c r="AS693" i="1"/>
  <c r="AT693" i="1"/>
  <c r="BN693" i="1" s="1"/>
  <c r="AU693" i="1"/>
  <c r="BO693" i="1" s="1"/>
  <c r="AY1073" i="1"/>
  <c r="BS1073" i="1" s="1"/>
  <c r="AZ1073" i="1"/>
  <c r="BT1073" i="1" s="1"/>
  <c r="AU1073" i="1"/>
  <c r="BO1073" i="1" s="1"/>
  <c r="AW1073" i="1"/>
  <c r="BQ1073" i="1" s="1"/>
  <c r="AX1073" i="1"/>
  <c r="BR1073" i="1" s="1"/>
  <c r="AS1073" i="1"/>
  <c r="AT1073" i="1"/>
  <c r="BN1073" i="1" s="1"/>
  <c r="AV1073" i="1"/>
  <c r="BP1073" i="1" s="1"/>
  <c r="AU837" i="1"/>
  <c r="BO837" i="1" s="1"/>
  <c r="AV837" i="1"/>
  <c r="BP837" i="1" s="1"/>
  <c r="AY837" i="1"/>
  <c r="BS837" i="1" s="1"/>
  <c r="AT837" i="1"/>
  <c r="BN837" i="1" s="1"/>
  <c r="AS837" i="1"/>
  <c r="AW837" i="1"/>
  <c r="BQ837" i="1" s="1"/>
  <c r="AX837" i="1"/>
  <c r="BR837" i="1" s="1"/>
  <c r="AZ837" i="1"/>
  <c r="BT837" i="1" s="1"/>
  <c r="AZ1026" i="1"/>
  <c r="BT1026" i="1" s="1"/>
  <c r="AS1026" i="1"/>
  <c r="AV1026" i="1"/>
  <c r="BP1026" i="1" s="1"/>
  <c r="AT1026" i="1"/>
  <c r="BN1026" i="1" s="1"/>
  <c r="AU1026" i="1"/>
  <c r="BO1026" i="1" s="1"/>
  <c r="AW1026" i="1"/>
  <c r="BQ1026" i="1" s="1"/>
  <c r="AX1026" i="1"/>
  <c r="BR1026" i="1" s="1"/>
  <c r="AY1026" i="1"/>
  <c r="BS1026" i="1" s="1"/>
  <c r="AV1084" i="1"/>
  <c r="BP1084" i="1" s="1"/>
  <c r="AW1084" i="1"/>
  <c r="BQ1084" i="1" s="1"/>
  <c r="AZ1084" i="1"/>
  <c r="BT1084" i="1" s="1"/>
  <c r="AU1084" i="1"/>
  <c r="BO1084" i="1" s="1"/>
  <c r="AX1084" i="1"/>
  <c r="BR1084" i="1" s="1"/>
  <c r="AY1084" i="1"/>
  <c r="BS1084" i="1" s="1"/>
  <c r="AS1084" i="1"/>
  <c r="AT1084" i="1"/>
  <c r="BN1084" i="1" s="1"/>
  <c r="AT306" i="1"/>
  <c r="BN306" i="1" s="1"/>
  <c r="AV306" i="1"/>
  <c r="BP306" i="1" s="1"/>
  <c r="AX306" i="1"/>
  <c r="BR306" i="1" s="1"/>
  <c r="AW306" i="1"/>
  <c r="BQ306" i="1" s="1"/>
  <c r="AY306" i="1"/>
  <c r="BS306" i="1" s="1"/>
  <c r="AU306" i="1"/>
  <c r="BO306" i="1" s="1"/>
  <c r="AZ306" i="1"/>
  <c r="BT306" i="1" s="1"/>
  <c r="AS306" i="1"/>
  <c r="AX403" i="1"/>
  <c r="BR403" i="1" s="1"/>
  <c r="AZ403" i="1"/>
  <c r="BT403" i="1" s="1"/>
  <c r="AS403" i="1"/>
  <c r="AU403" i="1"/>
  <c r="BO403" i="1" s="1"/>
  <c r="AW403" i="1"/>
  <c r="BQ403" i="1" s="1"/>
  <c r="AY403" i="1"/>
  <c r="BS403" i="1" s="1"/>
  <c r="AT403" i="1"/>
  <c r="BN403" i="1" s="1"/>
  <c r="AV403" i="1"/>
  <c r="BP403" i="1" s="1"/>
  <c r="AT52" i="1"/>
  <c r="BN52" i="1" s="1"/>
  <c r="AV52" i="1"/>
  <c r="BP52" i="1" s="1"/>
  <c r="AX52" i="1"/>
  <c r="BR52" i="1" s="1"/>
  <c r="AY52" i="1"/>
  <c r="BS52" i="1" s="1"/>
  <c r="AU52" i="1"/>
  <c r="BO52" i="1" s="1"/>
  <c r="AW52" i="1"/>
  <c r="BQ52" i="1" s="1"/>
  <c r="AZ52" i="1"/>
  <c r="BT52" i="1" s="1"/>
  <c r="AS52" i="1"/>
  <c r="AT987" i="1"/>
  <c r="BN987" i="1" s="1"/>
  <c r="AU987" i="1"/>
  <c r="BO987" i="1" s="1"/>
  <c r="AX987" i="1"/>
  <c r="BR987" i="1" s="1"/>
  <c r="AZ987" i="1"/>
  <c r="BT987" i="1" s="1"/>
  <c r="AS987" i="1"/>
  <c r="AV987" i="1"/>
  <c r="BP987" i="1" s="1"/>
  <c r="AW987" i="1"/>
  <c r="BQ987" i="1" s="1"/>
  <c r="AY987" i="1"/>
  <c r="BS987" i="1" s="1"/>
  <c r="AX776" i="1"/>
  <c r="BR776" i="1" s="1"/>
  <c r="AY776" i="1"/>
  <c r="BS776" i="1" s="1"/>
  <c r="AT776" i="1"/>
  <c r="BN776" i="1" s="1"/>
  <c r="AV776" i="1"/>
  <c r="BP776" i="1" s="1"/>
  <c r="AW776" i="1"/>
  <c r="BQ776" i="1" s="1"/>
  <c r="AU776" i="1"/>
  <c r="BO776" i="1" s="1"/>
  <c r="AZ776" i="1"/>
  <c r="BT776" i="1" s="1"/>
  <c r="AS776" i="1"/>
  <c r="BM1100" i="1"/>
  <c r="BU1100" i="1" s="1"/>
  <c r="BV1100" i="1" s="1"/>
  <c r="BA1100" i="1"/>
  <c r="AR1100" i="1" s="1"/>
  <c r="BU665" i="1"/>
  <c r="BV665" i="1" s="1"/>
  <c r="BM1060" i="1"/>
  <c r="BU1060" i="1" s="1"/>
  <c r="BV1060" i="1" s="1"/>
  <c r="BA1060" i="1"/>
  <c r="AR1060" i="1" s="1"/>
  <c r="AV545" i="1"/>
  <c r="BP545" i="1" s="1"/>
  <c r="AW545" i="1"/>
  <c r="BQ545" i="1" s="1"/>
  <c r="AZ545" i="1"/>
  <c r="BT545" i="1" s="1"/>
  <c r="AT545" i="1"/>
  <c r="BN545" i="1" s="1"/>
  <c r="AU545" i="1"/>
  <c r="BO545" i="1" s="1"/>
  <c r="AS545" i="1"/>
  <c r="AY545" i="1"/>
  <c r="BS545" i="1" s="1"/>
  <c r="AX545" i="1"/>
  <c r="BR545" i="1" s="1"/>
  <c r="BM1044" i="1"/>
  <c r="BU1044" i="1" s="1"/>
  <c r="BV1044" i="1" s="1"/>
  <c r="BA1044" i="1"/>
  <c r="AR1044" i="1" s="1"/>
  <c r="BM1025" i="1"/>
  <c r="BM911" i="1"/>
  <c r="BU911" i="1" s="1"/>
  <c r="BV911" i="1" s="1"/>
  <c r="BA911" i="1"/>
  <c r="AR911" i="1" s="1"/>
  <c r="BA857" i="1"/>
  <c r="AR857" i="1" s="1"/>
  <c r="BM857" i="1"/>
  <c r="BU857" i="1" s="1"/>
  <c r="BV857" i="1" s="1"/>
  <c r="BM1063" i="1"/>
  <c r="BU1063" i="1" s="1"/>
  <c r="BV1063" i="1" s="1"/>
  <c r="BA1063" i="1"/>
  <c r="AR1063" i="1" s="1"/>
  <c r="BU356" i="1"/>
  <c r="BV356" i="1" s="1"/>
  <c r="BM673" i="1"/>
  <c r="BU673" i="1" s="1"/>
  <c r="BV673" i="1" s="1"/>
  <c r="BA673" i="1"/>
  <c r="AR673" i="1" s="1"/>
  <c r="BM991" i="1"/>
  <c r="BU991" i="1" s="1"/>
  <c r="BV991" i="1" s="1"/>
  <c r="BA991" i="1"/>
  <c r="AR991" i="1" s="1"/>
  <c r="BM661" i="1"/>
  <c r="BU661" i="1" s="1"/>
  <c r="BV661" i="1" s="1"/>
  <c r="BA661" i="1"/>
  <c r="AR661" i="1" s="1"/>
  <c r="BA356" i="1"/>
  <c r="AR356" i="1" s="1"/>
  <c r="BM705" i="1"/>
  <c r="BU705" i="1" s="1"/>
  <c r="BV705" i="1" s="1"/>
  <c r="BA705" i="1"/>
  <c r="AR705" i="1" s="1"/>
  <c r="BA379" i="1"/>
  <c r="AR379" i="1" s="1"/>
  <c r="BM379" i="1"/>
  <c r="BU379" i="1" s="1"/>
  <c r="BV379" i="1" s="1"/>
  <c r="BA144" i="1"/>
  <c r="AR144" i="1" s="1"/>
  <c r="BM144" i="1"/>
  <c r="BU144" i="1" s="1"/>
  <c r="BV144" i="1" s="1"/>
  <c r="BM373" i="1"/>
  <c r="BU373" i="1" s="1"/>
  <c r="BV373" i="1" s="1"/>
  <c r="BA373" i="1"/>
  <c r="AR373" i="1" s="1"/>
  <c r="BM795" i="1"/>
  <c r="BU795" i="1" s="1"/>
  <c r="BV795" i="1" s="1"/>
  <c r="BA795" i="1"/>
  <c r="AR795" i="1" s="1"/>
  <c r="BA50" i="1"/>
  <c r="AR50" i="1" s="1"/>
  <c r="BM50" i="1"/>
  <c r="BU50" i="1" s="1"/>
  <c r="BV50" i="1" s="1"/>
  <c r="BM1066" i="1"/>
  <c r="BU1066" i="1" s="1"/>
  <c r="BV1066" i="1" s="1"/>
  <c r="BA1066" i="1"/>
  <c r="AR1066" i="1" s="1"/>
  <c r="BM565" i="1"/>
  <c r="BU565" i="1" s="1"/>
  <c r="BV565" i="1" s="1"/>
  <c r="BA565" i="1"/>
  <c r="AR565" i="1" s="1"/>
  <c r="BM334" i="1"/>
  <c r="BU334" i="1" s="1"/>
  <c r="BV334" i="1" s="1"/>
  <c r="BA334" i="1"/>
  <c r="AR334" i="1" s="1"/>
  <c r="BM977" i="1"/>
  <c r="BU977" i="1" s="1"/>
  <c r="BV977" i="1" s="1"/>
  <c r="BA977" i="1"/>
  <c r="AR977" i="1" s="1"/>
  <c r="BA15" i="1"/>
  <c r="BA278" i="1"/>
  <c r="AR278" i="1" s="1"/>
  <c r="BM278" i="1"/>
  <c r="BU278" i="1" s="1"/>
  <c r="BV278" i="1" s="1"/>
  <c r="BM173" i="1"/>
  <c r="BU173" i="1" s="1"/>
  <c r="BV173" i="1" s="1"/>
  <c r="BA173" i="1"/>
  <c r="AR173" i="1" s="1"/>
  <c r="BM1043" i="1"/>
  <c r="BU1043" i="1" s="1"/>
  <c r="BV1043" i="1" s="1"/>
  <c r="BA1043" i="1"/>
  <c r="AR1043" i="1" s="1"/>
  <c r="BM316" i="1"/>
  <c r="BU316" i="1" s="1"/>
  <c r="BV316" i="1" s="1"/>
  <c r="BA316" i="1"/>
  <c r="AR316" i="1" s="1"/>
  <c r="BM595" i="1"/>
  <c r="BU595" i="1" s="1"/>
  <c r="BV595" i="1" s="1"/>
  <c r="BA595" i="1"/>
  <c r="AR595" i="1" s="1"/>
  <c r="BA603" i="1"/>
  <c r="AR603" i="1" s="1"/>
  <c r="BM603" i="1"/>
  <c r="BU603" i="1" s="1"/>
  <c r="BV603" i="1" s="1"/>
  <c r="AU343" i="1"/>
  <c r="BO343" i="1" s="1"/>
  <c r="AV343" i="1"/>
  <c r="BP343" i="1" s="1"/>
  <c r="AY343" i="1"/>
  <c r="BS343" i="1" s="1"/>
  <c r="AS343" i="1"/>
  <c r="AX343" i="1"/>
  <c r="BR343" i="1" s="1"/>
  <c r="AT343" i="1"/>
  <c r="BN343" i="1" s="1"/>
  <c r="AW343" i="1"/>
  <c r="BQ343" i="1" s="1"/>
  <c r="AZ343" i="1"/>
  <c r="BT343" i="1" s="1"/>
  <c r="BM341" i="1"/>
  <c r="BU341" i="1" s="1"/>
  <c r="BV341" i="1" s="1"/>
  <c r="BA341" i="1"/>
  <c r="AR341" i="1" s="1"/>
  <c r="BA872" i="1"/>
  <c r="AR872" i="1" s="1"/>
  <c r="BM872" i="1"/>
  <c r="BU872" i="1" s="1"/>
  <c r="BV872" i="1" s="1"/>
  <c r="BA322" i="1"/>
  <c r="AR322" i="1" s="1"/>
  <c r="AV450" i="1"/>
  <c r="BP450" i="1" s="1"/>
  <c r="AW450" i="1"/>
  <c r="BQ450" i="1" s="1"/>
  <c r="AX450" i="1"/>
  <c r="BR450" i="1" s="1"/>
  <c r="AZ450" i="1"/>
  <c r="BT450" i="1" s="1"/>
  <c r="AS450" i="1"/>
  <c r="AT450" i="1"/>
  <c r="BN450" i="1" s="1"/>
  <c r="AY450" i="1"/>
  <c r="BS450" i="1" s="1"/>
  <c r="AU450" i="1"/>
  <c r="BO450" i="1" s="1"/>
  <c r="AZ134" i="1"/>
  <c r="BT134" i="1" s="1"/>
  <c r="AS134" i="1"/>
  <c r="AT134" i="1"/>
  <c r="BN134" i="1" s="1"/>
  <c r="AU134" i="1"/>
  <c r="BO134" i="1" s="1"/>
  <c r="AW134" i="1"/>
  <c r="BQ134" i="1" s="1"/>
  <c r="AV134" i="1"/>
  <c r="BP134" i="1" s="1"/>
  <c r="AX134" i="1"/>
  <c r="BR134" i="1" s="1"/>
  <c r="AY134" i="1"/>
  <c r="BS134" i="1" s="1"/>
  <c r="AV640" i="1"/>
  <c r="BP640" i="1" s="1"/>
  <c r="AW640" i="1"/>
  <c r="BQ640" i="1" s="1"/>
  <c r="AZ640" i="1"/>
  <c r="BT640" i="1" s="1"/>
  <c r="AX640" i="1"/>
  <c r="BR640" i="1" s="1"/>
  <c r="AY640" i="1"/>
  <c r="BS640" i="1" s="1"/>
  <c r="AU640" i="1"/>
  <c r="BO640" i="1" s="1"/>
  <c r="AS640" i="1"/>
  <c r="AT640" i="1"/>
  <c r="BN640" i="1" s="1"/>
  <c r="AX168" i="1"/>
  <c r="BR168" i="1" s="1"/>
  <c r="AY168" i="1"/>
  <c r="BS168" i="1" s="1"/>
  <c r="AZ168" i="1"/>
  <c r="BT168" i="1" s="1"/>
  <c r="AT168" i="1"/>
  <c r="BN168" i="1" s="1"/>
  <c r="AV168" i="1"/>
  <c r="BP168" i="1" s="1"/>
  <c r="AW168" i="1"/>
  <c r="BQ168" i="1" s="1"/>
  <c r="AU168" i="1"/>
  <c r="BO168" i="1" s="1"/>
  <c r="AS168" i="1"/>
  <c r="AT531" i="1"/>
  <c r="BN531" i="1" s="1"/>
  <c r="AU531" i="1"/>
  <c r="BO531" i="1" s="1"/>
  <c r="AX531" i="1"/>
  <c r="BR531" i="1" s="1"/>
  <c r="AV531" i="1"/>
  <c r="BP531" i="1" s="1"/>
  <c r="AY531" i="1"/>
  <c r="BS531" i="1" s="1"/>
  <c r="AZ531" i="1"/>
  <c r="BT531" i="1" s="1"/>
  <c r="AS531" i="1"/>
  <c r="AW531" i="1"/>
  <c r="BQ531" i="1" s="1"/>
  <c r="AX853" i="1"/>
  <c r="BR853" i="1" s="1"/>
  <c r="AY853" i="1"/>
  <c r="BS853" i="1" s="1"/>
  <c r="AT853" i="1"/>
  <c r="BN853" i="1" s="1"/>
  <c r="AU853" i="1"/>
  <c r="BO853" i="1" s="1"/>
  <c r="AV853" i="1"/>
  <c r="BP853" i="1" s="1"/>
  <c r="AS853" i="1"/>
  <c r="AW853" i="1"/>
  <c r="BQ853" i="1" s="1"/>
  <c r="AZ853" i="1"/>
  <c r="BT853" i="1" s="1"/>
  <c r="AZ650" i="1"/>
  <c r="BT650" i="1" s="1"/>
  <c r="AS650" i="1"/>
  <c r="AV650" i="1"/>
  <c r="BP650" i="1" s="1"/>
  <c r="AT650" i="1"/>
  <c r="BN650" i="1" s="1"/>
  <c r="AU650" i="1"/>
  <c r="BO650" i="1" s="1"/>
  <c r="AY650" i="1"/>
  <c r="BS650" i="1" s="1"/>
  <c r="AW650" i="1"/>
  <c r="BQ650" i="1" s="1"/>
  <c r="AX650" i="1"/>
  <c r="BR650" i="1" s="1"/>
  <c r="AU503" i="1"/>
  <c r="BO503" i="1" s="1"/>
  <c r="AV503" i="1"/>
  <c r="BP503" i="1" s="1"/>
  <c r="AW503" i="1"/>
  <c r="BQ503" i="1" s="1"/>
  <c r="AY503" i="1"/>
  <c r="BS503" i="1" s="1"/>
  <c r="AZ503" i="1"/>
  <c r="BT503" i="1" s="1"/>
  <c r="AX503" i="1"/>
  <c r="BR503" i="1" s="1"/>
  <c r="AS503" i="1"/>
  <c r="AT503" i="1"/>
  <c r="BN503" i="1" s="1"/>
  <c r="AS554" i="1"/>
  <c r="AT554" i="1"/>
  <c r="BN554" i="1" s="1"/>
  <c r="AW554" i="1"/>
  <c r="BQ554" i="1" s="1"/>
  <c r="AZ554" i="1"/>
  <c r="BT554" i="1" s="1"/>
  <c r="AU554" i="1"/>
  <c r="BO554" i="1" s="1"/>
  <c r="AX554" i="1"/>
  <c r="BR554" i="1" s="1"/>
  <c r="AV554" i="1"/>
  <c r="BP554" i="1" s="1"/>
  <c r="AY554" i="1"/>
  <c r="BS554" i="1" s="1"/>
  <c r="AW61" i="1"/>
  <c r="BQ61" i="1" s="1"/>
  <c r="AX61" i="1"/>
  <c r="BR61" i="1" s="1"/>
  <c r="AY61" i="1"/>
  <c r="BS61" i="1" s="1"/>
  <c r="AS61" i="1"/>
  <c r="AT61" i="1"/>
  <c r="BN61" i="1" s="1"/>
  <c r="AV61" i="1"/>
  <c r="BP61" i="1" s="1"/>
  <c r="AU61" i="1"/>
  <c r="BO61" i="1" s="1"/>
  <c r="AZ61" i="1"/>
  <c r="BT61" i="1" s="1"/>
  <c r="AS430" i="1"/>
  <c r="AV430" i="1"/>
  <c r="BP430" i="1" s="1"/>
  <c r="AW430" i="1"/>
  <c r="BQ430" i="1" s="1"/>
  <c r="AX430" i="1"/>
  <c r="BR430" i="1" s="1"/>
  <c r="AZ430" i="1"/>
  <c r="BT430" i="1" s="1"/>
  <c r="AT430" i="1"/>
  <c r="BN430" i="1" s="1"/>
  <c r="AU430" i="1"/>
  <c r="BO430" i="1" s="1"/>
  <c r="AY430" i="1"/>
  <c r="BS430" i="1" s="1"/>
  <c r="AU552" i="1"/>
  <c r="BO552" i="1" s="1"/>
  <c r="AV552" i="1"/>
  <c r="BP552" i="1" s="1"/>
  <c r="AY552" i="1"/>
  <c r="BS552" i="1" s="1"/>
  <c r="AW552" i="1"/>
  <c r="BQ552" i="1" s="1"/>
  <c r="AX552" i="1"/>
  <c r="BR552" i="1" s="1"/>
  <c r="AZ552" i="1"/>
  <c r="BT552" i="1" s="1"/>
  <c r="AS552" i="1"/>
  <c r="AT552" i="1"/>
  <c r="BN552" i="1" s="1"/>
  <c r="AU71" i="1"/>
  <c r="BO71" i="1" s="1"/>
  <c r="AV71" i="1"/>
  <c r="BP71" i="1" s="1"/>
  <c r="AY71" i="1"/>
  <c r="BS71" i="1" s="1"/>
  <c r="AS71" i="1"/>
  <c r="AX71" i="1"/>
  <c r="BR71" i="1" s="1"/>
  <c r="AW71" i="1"/>
  <c r="BQ71" i="1" s="1"/>
  <c r="AZ71" i="1"/>
  <c r="BT71" i="1" s="1"/>
  <c r="AT71" i="1"/>
  <c r="BN71" i="1" s="1"/>
  <c r="AS936" i="1"/>
  <c r="AT936" i="1"/>
  <c r="BN936" i="1" s="1"/>
  <c r="AW936" i="1"/>
  <c r="BQ936" i="1" s="1"/>
  <c r="AV936" i="1"/>
  <c r="BP936" i="1" s="1"/>
  <c r="AX936" i="1"/>
  <c r="BR936" i="1" s="1"/>
  <c r="AU936" i="1"/>
  <c r="BO936" i="1" s="1"/>
  <c r="AZ936" i="1"/>
  <c r="BT936" i="1" s="1"/>
  <c r="AY936" i="1"/>
  <c r="BS936" i="1" s="1"/>
  <c r="AV398" i="1"/>
  <c r="BP398" i="1" s="1"/>
  <c r="AU398" i="1"/>
  <c r="BO398" i="1" s="1"/>
  <c r="AW398" i="1"/>
  <c r="BQ398" i="1" s="1"/>
  <c r="AX398" i="1"/>
  <c r="BR398" i="1" s="1"/>
  <c r="AZ398" i="1"/>
  <c r="BT398" i="1" s="1"/>
  <c r="AS398" i="1"/>
  <c r="AY398" i="1"/>
  <c r="BS398" i="1" s="1"/>
  <c r="AT398" i="1"/>
  <c r="BN398" i="1" s="1"/>
  <c r="AW784" i="1"/>
  <c r="BQ784" i="1" s="1"/>
  <c r="AX784" i="1"/>
  <c r="BR784" i="1" s="1"/>
  <c r="AS784" i="1"/>
  <c r="AV784" i="1"/>
  <c r="BP784" i="1" s="1"/>
  <c r="AY784" i="1"/>
  <c r="BS784" i="1" s="1"/>
  <c r="AU784" i="1"/>
  <c r="BO784" i="1" s="1"/>
  <c r="AT784" i="1"/>
  <c r="BN784" i="1" s="1"/>
  <c r="AZ784" i="1"/>
  <c r="BT784" i="1" s="1"/>
  <c r="AY542" i="1"/>
  <c r="BS542" i="1" s="1"/>
  <c r="AZ542" i="1"/>
  <c r="BT542" i="1" s="1"/>
  <c r="AU542" i="1"/>
  <c r="BO542" i="1" s="1"/>
  <c r="AV542" i="1"/>
  <c r="BP542" i="1" s="1"/>
  <c r="AW542" i="1"/>
  <c r="BQ542" i="1" s="1"/>
  <c r="AT542" i="1"/>
  <c r="BN542" i="1" s="1"/>
  <c r="AS542" i="1"/>
  <c r="AX542" i="1"/>
  <c r="BR542" i="1" s="1"/>
  <c r="AT560" i="1"/>
  <c r="BN560" i="1" s="1"/>
  <c r="AU560" i="1"/>
  <c r="BO560" i="1" s="1"/>
  <c r="AX560" i="1"/>
  <c r="BR560" i="1" s="1"/>
  <c r="AV560" i="1"/>
  <c r="BP560" i="1" s="1"/>
  <c r="AW560" i="1"/>
  <c r="BQ560" i="1" s="1"/>
  <c r="AS560" i="1"/>
  <c r="AZ560" i="1"/>
  <c r="BT560" i="1" s="1"/>
  <c r="AY560" i="1"/>
  <c r="BS560" i="1" s="1"/>
  <c r="AZ877" i="1"/>
  <c r="BT877" i="1" s="1"/>
  <c r="AS877" i="1"/>
  <c r="AV877" i="1"/>
  <c r="BP877" i="1" s="1"/>
  <c r="AT877" i="1"/>
  <c r="BN877" i="1" s="1"/>
  <c r="AU877" i="1"/>
  <c r="BO877" i="1" s="1"/>
  <c r="AY877" i="1"/>
  <c r="BS877" i="1" s="1"/>
  <c r="AW877" i="1"/>
  <c r="BQ877" i="1" s="1"/>
  <c r="AX877" i="1"/>
  <c r="BR877" i="1" s="1"/>
  <c r="AY571" i="1"/>
  <c r="BS571" i="1" s="1"/>
  <c r="AZ571" i="1"/>
  <c r="BT571" i="1" s="1"/>
  <c r="AU571" i="1"/>
  <c r="BO571" i="1" s="1"/>
  <c r="AS571" i="1"/>
  <c r="AT571" i="1"/>
  <c r="BN571" i="1" s="1"/>
  <c r="AX571" i="1"/>
  <c r="BR571" i="1" s="1"/>
  <c r="AV571" i="1"/>
  <c r="BP571" i="1" s="1"/>
  <c r="AW571" i="1"/>
  <c r="BQ571" i="1" s="1"/>
  <c r="AV70" i="1"/>
  <c r="BP70" i="1" s="1"/>
  <c r="AW70" i="1"/>
  <c r="BQ70" i="1" s="1"/>
  <c r="AT70" i="1"/>
  <c r="BN70" i="1" s="1"/>
  <c r="AX70" i="1"/>
  <c r="BR70" i="1" s="1"/>
  <c r="AZ70" i="1"/>
  <c r="BT70" i="1" s="1"/>
  <c r="AS70" i="1"/>
  <c r="AU70" i="1"/>
  <c r="BO70" i="1" s="1"/>
  <c r="AY70" i="1"/>
  <c r="BS70" i="1" s="1"/>
  <c r="AS157" i="1"/>
  <c r="AT157" i="1"/>
  <c r="BN157" i="1" s="1"/>
  <c r="AU157" i="1"/>
  <c r="BO157" i="1" s="1"/>
  <c r="AW157" i="1"/>
  <c r="BQ157" i="1" s="1"/>
  <c r="AX157" i="1"/>
  <c r="BR157" i="1" s="1"/>
  <c r="AZ157" i="1"/>
  <c r="BT157" i="1" s="1"/>
  <c r="AY157" i="1"/>
  <c r="BS157" i="1" s="1"/>
  <c r="AV157" i="1"/>
  <c r="BP157" i="1" s="1"/>
  <c r="AZ562" i="1"/>
  <c r="BT562" i="1" s="1"/>
  <c r="AS562" i="1"/>
  <c r="AV562" i="1"/>
  <c r="BP562" i="1" s="1"/>
  <c r="AX562" i="1"/>
  <c r="BR562" i="1" s="1"/>
  <c r="AY562" i="1"/>
  <c r="BS562" i="1" s="1"/>
  <c r="AT562" i="1"/>
  <c r="BN562" i="1" s="1"/>
  <c r="AU562" i="1"/>
  <c r="BO562" i="1" s="1"/>
  <c r="AW562" i="1"/>
  <c r="BQ562" i="1" s="1"/>
  <c r="AY418" i="1"/>
  <c r="BS418" i="1" s="1"/>
  <c r="AZ418" i="1"/>
  <c r="BT418" i="1" s="1"/>
  <c r="AS418" i="1"/>
  <c r="AU418" i="1"/>
  <c r="BO418" i="1" s="1"/>
  <c r="AT418" i="1"/>
  <c r="BN418" i="1" s="1"/>
  <c r="AX418" i="1"/>
  <c r="BR418" i="1" s="1"/>
  <c r="AV418" i="1"/>
  <c r="BP418" i="1" s="1"/>
  <c r="AW418" i="1"/>
  <c r="BQ418" i="1" s="1"/>
  <c r="AU934" i="1"/>
  <c r="BO934" i="1" s="1"/>
  <c r="AV934" i="1"/>
  <c r="BP934" i="1" s="1"/>
  <c r="AY934" i="1"/>
  <c r="BS934" i="1" s="1"/>
  <c r="AS934" i="1"/>
  <c r="AX934" i="1"/>
  <c r="BR934" i="1" s="1"/>
  <c r="AT934" i="1"/>
  <c r="BN934" i="1" s="1"/>
  <c r="AW934" i="1"/>
  <c r="BQ934" i="1" s="1"/>
  <c r="AZ934" i="1"/>
  <c r="BT934" i="1" s="1"/>
  <c r="AX515" i="1"/>
  <c r="BR515" i="1" s="1"/>
  <c r="AY515" i="1"/>
  <c r="BS515" i="1" s="1"/>
  <c r="AT515" i="1"/>
  <c r="BN515" i="1" s="1"/>
  <c r="AU515" i="1"/>
  <c r="BO515" i="1" s="1"/>
  <c r="AW515" i="1"/>
  <c r="BQ515" i="1" s="1"/>
  <c r="AS515" i="1"/>
  <c r="AV515" i="1"/>
  <c r="BP515" i="1" s="1"/>
  <c r="AZ515" i="1"/>
  <c r="BT515" i="1" s="1"/>
  <c r="AW412" i="1"/>
  <c r="BQ412" i="1" s="1"/>
  <c r="AX412" i="1"/>
  <c r="BR412" i="1" s="1"/>
  <c r="AY412" i="1"/>
  <c r="BS412" i="1" s="1"/>
  <c r="AS412" i="1"/>
  <c r="AU412" i="1"/>
  <c r="BO412" i="1" s="1"/>
  <c r="AT412" i="1"/>
  <c r="BN412" i="1" s="1"/>
  <c r="AV412" i="1"/>
  <c r="BP412" i="1" s="1"/>
  <c r="AZ412" i="1"/>
  <c r="BT412" i="1" s="1"/>
  <c r="AT575" i="1"/>
  <c r="BN575" i="1" s="1"/>
  <c r="AU575" i="1"/>
  <c r="BO575" i="1" s="1"/>
  <c r="AX575" i="1"/>
  <c r="BR575" i="1" s="1"/>
  <c r="AY575" i="1"/>
  <c r="BS575" i="1" s="1"/>
  <c r="AZ575" i="1"/>
  <c r="BT575" i="1" s="1"/>
  <c r="AS575" i="1"/>
  <c r="AV575" i="1"/>
  <c r="BP575" i="1" s="1"/>
  <c r="AW575" i="1"/>
  <c r="BQ575" i="1" s="1"/>
  <c r="AU960" i="1"/>
  <c r="BO960" i="1" s="1"/>
  <c r="AV960" i="1"/>
  <c r="BP960" i="1" s="1"/>
  <c r="AY960" i="1"/>
  <c r="BS960" i="1" s="1"/>
  <c r="AT960" i="1"/>
  <c r="BN960" i="1" s="1"/>
  <c r="AW960" i="1"/>
  <c r="BQ960" i="1" s="1"/>
  <c r="AX960" i="1"/>
  <c r="BR960" i="1" s="1"/>
  <c r="AZ960" i="1"/>
  <c r="BT960" i="1" s="1"/>
  <c r="AS960" i="1"/>
  <c r="AW579" i="1"/>
  <c r="BQ579" i="1" s="1"/>
  <c r="AX579" i="1"/>
  <c r="BR579" i="1" s="1"/>
  <c r="AS579" i="1"/>
  <c r="AZ579" i="1"/>
  <c r="BT579" i="1" s="1"/>
  <c r="AT579" i="1"/>
  <c r="BN579" i="1" s="1"/>
  <c r="AY579" i="1"/>
  <c r="BS579" i="1" s="1"/>
  <c r="AU579" i="1"/>
  <c r="BO579" i="1" s="1"/>
  <c r="AV579" i="1"/>
  <c r="BP579" i="1" s="1"/>
  <c r="AW658" i="1"/>
  <c r="BQ658" i="1" s="1"/>
  <c r="AX658" i="1"/>
  <c r="BR658" i="1" s="1"/>
  <c r="AS658" i="1"/>
  <c r="AV658" i="1"/>
  <c r="BP658" i="1" s="1"/>
  <c r="AT658" i="1"/>
  <c r="BN658" i="1" s="1"/>
  <c r="AU658" i="1"/>
  <c r="BO658" i="1" s="1"/>
  <c r="AY658" i="1"/>
  <c r="BS658" i="1" s="1"/>
  <c r="AZ658" i="1"/>
  <c r="BT658" i="1" s="1"/>
  <c r="AV559" i="1"/>
  <c r="BP559" i="1" s="1"/>
  <c r="AW559" i="1"/>
  <c r="BQ559" i="1" s="1"/>
  <c r="AZ559" i="1"/>
  <c r="BT559" i="1" s="1"/>
  <c r="AT559" i="1"/>
  <c r="BN559" i="1" s="1"/>
  <c r="AS559" i="1"/>
  <c r="AY559" i="1"/>
  <c r="BS559" i="1" s="1"/>
  <c r="AX559" i="1"/>
  <c r="BR559" i="1" s="1"/>
  <c r="AU559" i="1"/>
  <c r="BO559" i="1" s="1"/>
  <c r="AW133" i="1"/>
  <c r="BQ133" i="1" s="1"/>
  <c r="AS133" i="1"/>
  <c r="AY133" i="1"/>
  <c r="BS133" i="1" s="1"/>
  <c r="AZ133" i="1"/>
  <c r="BT133" i="1" s="1"/>
  <c r="AT133" i="1"/>
  <c r="BN133" i="1" s="1"/>
  <c r="AU133" i="1"/>
  <c r="BO133" i="1" s="1"/>
  <c r="AV133" i="1"/>
  <c r="BP133" i="1" s="1"/>
  <c r="AX133" i="1"/>
  <c r="BR133" i="1" s="1"/>
  <c r="AU946" i="1"/>
  <c r="BO946" i="1" s="1"/>
  <c r="AV946" i="1"/>
  <c r="BP946" i="1" s="1"/>
  <c r="AY946" i="1"/>
  <c r="BS946" i="1" s="1"/>
  <c r="AT946" i="1"/>
  <c r="BN946" i="1" s="1"/>
  <c r="AS946" i="1"/>
  <c r="AW946" i="1"/>
  <c r="BQ946" i="1" s="1"/>
  <c r="AX946" i="1"/>
  <c r="BR946" i="1" s="1"/>
  <c r="AZ946" i="1"/>
  <c r="BT946" i="1" s="1"/>
  <c r="AY644" i="1"/>
  <c r="BS644" i="1" s="1"/>
  <c r="AZ644" i="1"/>
  <c r="BT644" i="1" s="1"/>
  <c r="AU644" i="1"/>
  <c r="BO644" i="1" s="1"/>
  <c r="AV644" i="1"/>
  <c r="BP644" i="1" s="1"/>
  <c r="AS644" i="1"/>
  <c r="AW644" i="1"/>
  <c r="BQ644" i="1" s="1"/>
  <c r="AT644" i="1"/>
  <c r="BN644" i="1" s="1"/>
  <c r="AX644" i="1"/>
  <c r="BR644" i="1" s="1"/>
  <c r="AY479" i="1"/>
  <c r="BS479" i="1" s="1"/>
  <c r="AZ479" i="1"/>
  <c r="BT479" i="1" s="1"/>
  <c r="AS479" i="1"/>
  <c r="AU479" i="1"/>
  <c r="BO479" i="1" s="1"/>
  <c r="AX479" i="1"/>
  <c r="BR479" i="1" s="1"/>
  <c r="AV479" i="1"/>
  <c r="BP479" i="1" s="1"/>
  <c r="AW479" i="1"/>
  <c r="BQ479" i="1" s="1"/>
  <c r="AT479" i="1"/>
  <c r="BN479" i="1" s="1"/>
  <c r="AT438" i="1"/>
  <c r="BN438" i="1" s="1"/>
  <c r="AU438" i="1"/>
  <c r="BO438" i="1" s="1"/>
  <c r="AV438" i="1"/>
  <c r="BP438" i="1" s="1"/>
  <c r="AX438" i="1"/>
  <c r="BR438" i="1" s="1"/>
  <c r="AY438" i="1"/>
  <c r="BS438" i="1" s="1"/>
  <c r="AZ438" i="1"/>
  <c r="BT438" i="1" s="1"/>
  <c r="AW438" i="1"/>
  <c r="BQ438" i="1" s="1"/>
  <c r="AS438" i="1"/>
  <c r="AZ148" i="1"/>
  <c r="BT148" i="1" s="1"/>
  <c r="AS148" i="1"/>
  <c r="AT148" i="1"/>
  <c r="BN148" i="1" s="1"/>
  <c r="AU148" i="1"/>
  <c r="BO148" i="1" s="1"/>
  <c r="AW148" i="1"/>
  <c r="BQ148" i="1" s="1"/>
  <c r="AV148" i="1"/>
  <c r="BP148" i="1" s="1"/>
  <c r="AX148" i="1"/>
  <c r="BR148" i="1" s="1"/>
  <c r="AY148" i="1"/>
  <c r="BS148" i="1" s="1"/>
  <c r="AT604" i="1"/>
  <c r="BN604" i="1" s="1"/>
  <c r="AX604" i="1"/>
  <c r="BR604" i="1" s="1"/>
  <c r="AY604" i="1"/>
  <c r="BS604" i="1" s="1"/>
  <c r="AS604" i="1"/>
  <c r="AU604" i="1"/>
  <c r="BO604" i="1" s="1"/>
  <c r="AZ604" i="1"/>
  <c r="BT604" i="1" s="1"/>
  <c r="AV604" i="1"/>
  <c r="BP604" i="1" s="1"/>
  <c r="AW604" i="1"/>
  <c r="BQ604" i="1" s="1"/>
  <c r="AS512" i="1"/>
  <c r="AT512" i="1"/>
  <c r="BN512" i="1" s="1"/>
  <c r="AW512" i="1"/>
  <c r="BQ512" i="1" s="1"/>
  <c r="AX512" i="1"/>
  <c r="BR512" i="1" s="1"/>
  <c r="AY512" i="1"/>
  <c r="BS512" i="1" s="1"/>
  <c r="AV512" i="1"/>
  <c r="BP512" i="1" s="1"/>
  <c r="AZ512" i="1"/>
  <c r="BT512" i="1" s="1"/>
  <c r="AU512" i="1"/>
  <c r="BO512" i="1" s="1"/>
  <c r="AS485" i="1"/>
  <c r="AT485" i="1"/>
  <c r="BN485" i="1" s="1"/>
  <c r="AU485" i="1"/>
  <c r="BO485" i="1" s="1"/>
  <c r="AW485" i="1"/>
  <c r="BQ485" i="1" s="1"/>
  <c r="AX485" i="1"/>
  <c r="BR485" i="1" s="1"/>
  <c r="AZ485" i="1"/>
  <c r="BT485" i="1" s="1"/>
  <c r="AY485" i="1"/>
  <c r="BS485" i="1" s="1"/>
  <c r="AV485" i="1"/>
  <c r="BP485" i="1" s="1"/>
  <c r="AY606" i="1"/>
  <c r="BS606" i="1" s="1"/>
  <c r="AX606" i="1"/>
  <c r="BR606" i="1" s="1"/>
  <c r="AZ606" i="1"/>
  <c r="BT606" i="1" s="1"/>
  <c r="AT606" i="1"/>
  <c r="BN606" i="1" s="1"/>
  <c r="AS606" i="1"/>
  <c r="AU606" i="1"/>
  <c r="BO606" i="1" s="1"/>
  <c r="AW606" i="1"/>
  <c r="BQ606" i="1" s="1"/>
  <c r="AV606" i="1"/>
  <c r="BP606" i="1" s="1"/>
  <c r="AU778" i="1"/>
  <c r="BO778" i="1" s="1"/>
  <c r="AV778" i="1"/>
  <c r="BP778" i="1" s="1"/>
  <c r="AY778" i="1"/>
  <c r="BS778" i="1" s="1"/>
  <c r="AZ778" i="1"/>
  <c r="BT778" i="1" s="1"/>
  <c r="AS778" i="1"/>
  <c r="AX778" i="1"/>
  <c r="BR778" i="1" s="1"/>
  <c r="AW778" i="1"/>
  <c r="BQ778" i="1" s="1"/>
  <c r="AT778" i="1"/>
  <c r="BN778" i="1" s="1"/>
  <c r="AY698" i="1"/>
  <c r="BS698" i="1" s="1"/>
  <c r="AZ698" i="1"/>
  <c r="BT698" i="1" s="1"/>
  <c r="AU698" i="1"/>
  <c r="BO698" i="1" s="1"/>
  <c r="AT698" i="1"/>
  <c r="BN698" i="1" s="1"/>
  <c r="AV698" i="1"/>
  <c r="BP698" i="1" s="1"/>
  <c r="AW698" i="1"/>
  <c r="BQ698" i="1" s="1"/>
  <c r="AS698" i="1"/>
  <c r="AX698" i="1"/>
  <c r="BR698" i="1" s="1"/>
  <c r="AV602" i="1"/>
  <c r="BP602" i="1" s="1"/>
  <c r="AW602" i="1"/>
  <c r="BQ602" i="1" s="1"/>
  <c r="AZ602" i="1"/>
  <c r="BT602" i="1" s="1"/>
  <c r="AU602" i="1"/>
  <c r="BO602" i="1" s="1"/>
  <c r="AX602" i="1"/>
  <c r="BR602" i="1" s="1"/>
  <c r="AS602" i="1"/>
  <c r="AY602" i="1"/>
  <c r="BS602" i="1" s="1"/>
  <c r="AT602" i="1"/>
  <c r="BN602" i="1" s="1"/>
  <c r="AZ83" i="1"/>
  <c r="BT83" i="1" s="1"/>
  <c r="AY83" i="1"/>
  <c r="BS83" i="1" s="1"/>
  <c r="AS83" i="1"/>
  <c r="AT83" i="1"/>
  <c r="BN83" i="1" s="1"/>
  <c r="AW83" i="1"/>
  <c r="BQ83" i="1" s="1"/>
  <c r="AX83" i="1"/>
  <c r="BR83" i="1" s="1"/>
  <c r="AU83" i="1"/>
  <c r="BO83" i="1" s="1"/>
  <c r="AV83" i="1"/>
  <c r="BP83" i="1" s="1"/>
  <c r="AY463" i="1"/>
  <c r="BS463" i="1" s="1"/>
  <c r="AZ463" i="1"/>
  <c r="BT463" i="1" s="1"/>
  <c r="AS463" i="1"/>
  <c r="AU463" i="1"/>
  <c r="BO463" i="1" s="1"/>
  <c r="AT463" i="1"/>
  <c r="BN463" i="1" s="1"/>
  <c r="AX463" i="1"/>
  <c r="BR463" i="1" s="1"/>
  <c r="AW463" i="1"/>
  <c r="BQ463" i="1" s="1"/>
  <c r="AV463" i="1"/>
  <c r="BP463" i="1" s="1"/>
  <c r="AW495" i="1"/>
  <c r="BQ495" i="1" s="1"/>
  <c r="AX495" i="1"/>
  <c r="BR495" i="1" s="1"/>
  <c r="AY495" i="1"/>
  <c r="BS495" i="1" s="1"/>
  <c r="AS495" i="1"/>
  <c r="AU495" i="1"/>
  <c r="BO495" i="1" s="1"/>
  <c r="AZ495" i="1"/>
  <c r="BT495" i="1" s="1"/>
  <c r="AT495" i="1"/>
  <c r="BN495" i="1" s="1"/>
  <c r="AV495" i="1"/>
  <c r="BP495" i="1" s="1"/>
  <c r="AS120" i="1"/>
  <c r="AT120" i="1"/>
  <c r="BN120" i="1" s="1"/>
  <c r="AU120" i="1"/>
  <c r="BO120" i="1" s="1"/>
  <c r="AX120" i="1"/>
  <c r="BR120" i="1" s="1"/>
  <c r="AV120" i="1"/>
  <c r="BP120" i="1" s="1"/>
  <c r="AY120" i="1"/>
  <c r="BS120" i="1" s="1"/>
  <c r="AW120" i="1"/>
  <c r="BQ120" i="1" s="1"/>
  <c r="AZ120" i="1"/>
  <c r="BT120" i="1" s="1"/>
  <c r="AU55" i="1"/>
  <c r="BO55" i="1" s="1"/>
  <c r="AV55" i="1"/>
  <c r="BP55" i="1" s="1"/>
  <c r="AW55" i="1"/>
  <c r="BQ55" i="1" s="1"/>
  <c r="AY55" i="1"/>
  <c r="BS55" i="1" s="1"/>
  <c r="AS55" i="1"/>
  <c r="AT55" i="1"/>
  <c r="BN55" i="1" s="1"/>
  <c r="AX55" i="1"/>
  <c r="BR55" i="1" s="1"/>
  <c r="AZ55" i="1"/>
  <c r="BT55" i="1" s="1"/>
  <c r="AW601" i="1"/>
  <c r="BQ601" i="1" s="1"/>
  <c r="AX601" i="1"/>
  <c r="BR601" i="1" s="1"/>
  <c r="AS601" i="1"/>
  <c r="AU601" i="1"/>
  <c r="BO601" i="1" s="1"/>
  <c r="AV601" i="1"/>
  <c r="BP601" i="1" s="1"/>
  <c r="AY601" i="1"/>
  <c r="BS601" i="1" s="1"/>
  <c r="AZ601" i="1"/>
  <c r="BT601" i="1" s="1"/>
  <c r="AT601" i="1"/>
  <c r="BN601" i="1" s="1"/>
  <c r="AU276" i="1"/>
  <c r="BO276" i="1" s="1"/>
  <c r="AV276" i="1"/>
  <c r="BP276" i="1" s="1"/>
  <c r="AW276" i="1"/>
  <c r="BQ276" i="1" s="1"/>
  <c r="AY276" i="1"/>
  <c r="BS276" i="1" s="1"/>
  <c r="AS276" i="1"/>
  <c r="AT276" i="1"/>
  <c r="BN276" i="1" s="1"/>
  <c r="AX276" i="1"/>
  <c r="BR276" i="1" s="1"/>
  <c r="AZ276" i="1"/>
  <c r="BT276" i="1" s="1"/>
  <c r="AY599" i="1"/>
  <c r="BS599" i="1" s="1"/>
  <c r="AZ599" i="1"/>
  <c r="BT599" i="1" s="1"/>
  <c r="AU599" i="1"/>
  <c r="BO599" i="1" s="1"/>
  <c r="AS599" i="1"/>
  <c r="AW599" i="1"/>
  <c r="BQ599" i="1" s="1"/>
  <c r="AX599" i="1"/>
  <c r="BR599" i="1" s="1"/>
  <c r="AT599" i="1"/>
  <c r="BN599" i="1" s="1"/>
  <c r="AV599" i="1"/>
  <c r="BP599" i="1" s="1"/>
  <c r="AV754" i="1"/>
  <c r="BP754" i="1" s="1"/>
  <c r="AW754" i="1"/>
  <c r="BQ754" i="1" s="1"/>
  <c r="AZ754" i="1"/>
  <c r="BT754" i="1" s="1"/>
  <c r="AU754" i="1"/>
  <c r="BO754" i="1" s="1"/>
  <c r="AX754" i="1"/>
  <c r="BR754" i="1" s="1"/>
  <c r="AS754" i="1"/>
  <c r="AY754" i="1"/>
  <c r="BS754" i="1" s="1"/>
  <c r="AT754" i="1"/>
  <c r="BN754" i="1" s="1"/>
  <c r="AT1090" i="1"/>
  <c r="BN1090" i="1" s="1"/>
  <c r="AU1090" i="1"/>
  <c r="BO1090" i="1" s="1"/>
  <c r="AV1090" i="1"/>
  <c r="BP1090" i="1" s="1"/>
  <c r="AW1090" i="1"/>
  <c r="BQ1090" i="1" s="1"/>
  <c r="AY1090" i="1"/>
  <c r="BS1090" i="1" s="1"/>
  <c r="AZ1090" i="1"/>
  <c r="BT1090" i="1" s="1"/>
  <c r="AX1090" i="1"/>
  <c r="BR1090" i="1" s="1"/>
  <c r="AS1090" i="1"/>
  <c r="AY729" i="1"/>
  <c r="BS729" i="1" s="1"/>
  <c r="AZ729" i="1"/>
  <c r="BT729" i="1" s="1"/>
  <c r="AU729" i="1"/>
  <c r="BO729" i="1" s="1"/>
  <c r="AT729" i="1"/>
  <c r="BN729" i="1" s="1"/>
  <c r="AS729" i="1"/>
  <c r="AV729" i="1"/>
  <c r="BP729" i="1" s="1"/>
  <c r="AW729" i="1"/>
  <c r="BQ729" i="1" s="1"/>
  <c r="AX729" i="1"/>
  <c r="BR729" i="1" s="1"/>
  <c r="AW915" i="1"/>
  <c r="BQ915" i="1" s="1"/>
  <c r="AX915" i="1"/>
  <c r="BR915" i="1" s="1"/>
  <c r="AS915" i="1"/>
  <c r="AV915" i="1"/>
  <c r="BP915" i="1" s="1"/>
  <c r="AU915" i="1"/>
  <c r="BO915" i="1" s="1"/>
  <c r="AT915" i="1"/>
  <c r="BN915" i="1" s="1"/>
  <c r="AY915" i="1"/>
  <c r="BS915" i="1" s="1"/>
  <c r="AZ915" i="1"/>
  <c r="BT915" i="1" s="1"/>
  <c r="AU1023" i="1"/>
  <c r="BO1023" i="1" s="1"/>
  <c r="AV1023" i="1"/>
  <c r="BP1023" i="1" s="1"/>
  <c r="AY1023" i="1"/>
  <c r="BS1023" i="1" s="1"/>
  <c r="AS1023" i="1"/>
  <c r="AT1023" i="1"/>
  <c r="BN1023" i="1" s="1"/>
  <c r="AW1023" i="1"/>
  <c r="BQ1023" i="1" s="1"/>
  <c r="AX1023" i="1"/>
  <c r="BR1023" i="1" s="1"/>
  <c r="AZ1023" i="1"/>
  <c r="BT1023" i="1" s="1"/>
  <c r="AS1017" i="1"/>
  <c r="AT1017" i="1"/>
  <c r="BN1017" i="1" s="1"/>
  <c r="AW1017" i="1"/>
  <c r="BQ1017" i="1" s="1"/>
  <c r="AU1017" i="1"/>
  <c r="BO1017" i="1" s="1"/>
  <c r="AY1017" i="1"/>
  <c r="BS1017" i="1" s="1"/>
  <c r="AV1017" i="1"/>
  <c r="BP1017" i="1" s="1"/>
  <c r="AX1017" i="1"/>
  <c r="BR1017" i="1" s="1"/>
  <c r="AZ1017" i="1"/>
  <c r="BT1017" i="1" s="1"/>
  <c r="AT1024" i="1"/>
  <c r="BN1024" i="1" s="1"/>
  <c r="AU1024" i="1"/>
  <c r="BO1024" i="1" s="1"/>
  <c r="AX1024" i="1"/>
  <c r="BR1024" i="1" s="1"/>
  <c r="AY1024" i="1"/>
  <c r="BS1024" i="1" s="1"/>
  <c r="AZ1024" i="1"/>
  <c r="BT1024" i="1" s="1"/>
  <c r="AS1024" i="1"/>
  <c r="AV1024" i="1"/>
  <c r="BP1024" i="1" s="1"/>
  <c r="AW1024" i="1"/>
  <c r="BQ1024" i="1" s="1"/>
  <c r="AY804" i="1"/>
  <c r="BS804" i="1" s="1"/>
  <c r="AZ804" i="1"/>
  <c r="BT804" i="1" s="1"/>
  <c r="AU804" i="1"/>
  <c r="BO804" i="1" s="1"/>
  <c r="AT804" i="1"/>
  <c r="BN804" i="1" s="1"/>
  <c r="AS804" i="1"/>
  <c r="AV804" i="1"/>
  <c r="BP804" i="1" s="1"/>
  <c r="AW804" i="1"/>
  <c r="BQ804" i="1" s="1"/>
  <c r="AX804" i="1"/>
  <c r="BR804" i="1" s="1"/>
  <c r="AY637" i="1"/>
  <c r="BS637" i="1" s="1"/>
  <c r="AZ637" i="1"/>
  <c r="BT637" i="1" s="1"/>
  <c r="AU637" i="1"/>
  <c r="BO637" i="1" s="1"/>
  <c r="AX637" i="1"/>
  <c r="BR637" i="1" s="1"/>
  <c r="AS637" i="1"/>
  <c r="AT637" i="1"/>
  <c r="BN637" i="1" s="1"/>
  <c r="AV637" i="1"/>
  <c r="BP637" i="1" s="1"/>
  <c r="AW637" i="1"/>
  <c r="BQ637" i="1" s="1"/>
  <c r="AT81" i="1"/>
  <c r="BN81" i="1" s="1"/>
  <c r="AX81" i="1"/>
  <c r="BR81" i="1" s="1"/>
  <c r="AZ81" i="1"/>
  <c r="BT81" i="1" s="1"/>
  <c r="AS81" i="1"/>
  <c r="AW81" i="1"/>
  <c r="BQ81" i="1" s="1"/>
  <c r="AU81" i="1"/>
  <c r="BO81" i="1" s="1"/>
  <c r="AV81" i="1"/>
  <c r="BP81" i="1" s="1"/>
  <c r="AY81" i="1"/>
  <c r="BS81" i="1" s="1"/>
  <c r="AT1078" i="1"/>
  <c r="BN1078" i="1" s="1"/>
  <c r="AU1078" i="1"/>
  <c r="BO1078" i="1" s="1"/>
  <c r="AX1078" i="1"/>
  <c r="BR1078" i="1" s="1"/>
  <c r="AZ1078" i="1"/>
  <c r="BT1078" i="1" s="1"/>
  <c r="AS1078" i="1"/>
  <c r="AV1078" i="1"/>
  <c r="BP1078" i="1" s="1"/>
  <c r="AW1078" i="1"/>
  <c r="BQ1078" i="1" s="1"/>
  <c r="AY1078" i="1"/>
  <c r="BS1078" i="1" s="1"/>
  <c r="AW289" i="1"/>
  <c r="BQ289" i="1" s="1"/>
  <c r="AX289" i="1"/>
  <c r="BR289" i="1" s="1"/>
  <c r="AY289" i="1"/>
  <c r="BS289" i="1" s="1"/>
  <c r="AS289" i="1"/>
  <c r="AZ289" i="1"/>
  <c r="BT289" i="1" s="1"/>
  <c r="AT289" i="1"/>
  <c r="BN289" i="1" s="1"/>
  <c r="AU289" i="1"/>
  <c r="BO289" i="1" s="1"/>
  <c r="AV289" i="1"/>
  <c r="BP289" i="1" s="1"/>
  <c r="AY782" i="1"/>
  <c r="BS782" i="1" s="1"/>
  <c r="AZ782" i="1"/>
  <c r="BT782" i="1" s="1"/>
  <c r="AU782" i="1"/>
  <c r="BO782" i="1" s="1"/>
  <c r="AS782" i="1"/>
  <c r="AT782" i="1"/>
  <c r="BN782" i="1" s="1"/>
  <c r="AX782" i="1"/>
  <c r="BR782" i="1" s="1"/>
  <c r="AV782" i="1"/>
  <c r="BP782" i="1" s="1"/>
  <c r="AW782" i="1"/>
  <c r="BQ782" i="1" s="1"/>
  <c r="AU786" i="1"/>
  <c r="BO786" i="1" s="1"/>
  <c r="AV786" i="1"/>
  <c r="BP786" i="1" s="1"/>
  <c r="AY786" i="1"/>
  <c r="BS786" i="1" s="1"/>
  <c r="AZ786" i="1"/>
  <c r="BT786" i="1" s="1"/>
  <c r="AS786" i="1"/>
  <c r="AT786" i="1"/>
  <c r="BN786" i="1" s="1"/>
  <c r="AW786" i="1"/>
  <c r="BQ786" i="1" s="1"/>
  <c r="AX786" i="1"/>
  <c r="BR786" i="1" s="1"/>
  <c r="AY1039" i="1"/>
  <c r="BS1039" i="1" s="1"/>
  <c r="AZ1039" i="1"/>
  <c r="BT1039" i="1" s="1"/>
  <c r="AU1039" i="1"/>
  <c r="BO1039" i="1" s="1"/>
  <c r="AT1039" i="1"/>
  <c r="BN1039" i="1" s="1"/>
  <c r="AX1039" i="1"/>
  <c r="BR1039" i="1" s="1"/>
  <c r="AV1039" i="1"/>
  <c r="BP1039" i="1" s="1"/>
  <c r="AW1039" i="1"/>
  <c r="BQ1039" i="1" s="1"/>
  <c r="AS1039" i="1"/>
  <c r="AU1030" i="1"/>
  <c r="BO1030" i="1" s="1"/>
  <c r="AV1030" i="1"/>
  <c r="BP1030" i="1" s="1"/>
  <c r="AY1030" i="1"/>
  <c r="BS1030" i="1" s="1"/>
  <c r="AS1030" i="1"/>
  <c r="AW1030" i="1"/>
  <c r="BQ1030" i="1" s="1"/>
  <c r="AX1030" i="1"/>
  <c r="BR1030" i="1" s="1"/>
  <c r="AT1030" i="1"/>
  <c r="BN1030" i="1" s="1"/>
  <c r="AZ1030" i="1"/>
  <c r="BT1030" i="1" s="1"/>
  <c r="AS788" i="1"/>
  <c r="AT788" i="1"/>
  <c r="BN788" i="1" s="1"/>
  <c r="AW788" i="1"/>
  <c r="BQ788" i="1" s="1"/>
  <c r="AX788" i="1"/>
  <c r="BR788" i="1" s="1"/>
  <c r="AY788" i="1"/>
  <c r="BS788" i="1" s="1"/>
  <c r="AZ788" i="1"/>
  <c r="BT788" i="1" s="1"/>
  <c r="AU788" i="1"/>
  <c r="BO788" i="1" s="1"/>
  <c r="AV788" i="1"/>
  <c r="BP788" i="1" s="1"/>
  <c r="AY359" i="1"/>
  <c r="BS359" i="1" s="1"/>
  <c r="AZ359" i="1"/>
  <c r="BT359" i="1" s="1"/>
  <c r="AU359" i="1"/>
  <c r="BO359" i="1" s="1"/>
  <c r="AS359" i="1"/>
  <c r="AT359" i="1"/>
  <c r="BN359" i="1" s="1"/>
  <c r="AW359" i="1"/>
  <c r="BQ359" i="1" s="1"/>
  <c r="AV359" i="1"/>
  <c r="BP359" i="1" s="1"/>
  <c r="AX359" i="1"/>
  <c r="BR359" i="1" s="1"/>
  <c r="AS844" i="1"/>
  <c r="AT844" i="1"/>
  <c r="BN844" i="1" s="1"/>
  <c r="AW844" i="1"/>
  <c r="BQ844" i="1" s="1"/>
  <c r="AV844" i="1"/>
  <c r="BP844" i="1" s="1"/>
  <c r="AX844" i="1"/>
  <c r="BR844" i="1" s="1"/>
  <c r="AZ844" i="1"/>
  <c r="BT844" i="1" s="1"/>
  <c r="AY844" i="1"/>
  <c r="BS844" i="1" s="1"/>
  <c r="AU844" i="1"/>
  <c r="BO844" i="1" s="1"/>
  <c r="AX1093" i="1"/>
  <c r="BR1093" i="1" s="1"/>
  <c r="AW1093" i="1"/>
  <c r="BQ1093" i="1" s="1"/>
  <c r="AY1093" i="1"/>
  <c r="BS1093" i="1" s="1"/>
  <c r="AZ1093" i="1"/>
  <c r="BT1093" i="1" s="1"/>
  <c r="AS1093" i="1"/>
  <c r="AT1093" i="1"/>
  <c r="BN1093" i="1" s="1"/>
  <c r="AU1093" i="1"/>
  <c r="BO1093" i="1" s="1"/>
  <c r="AV1093" i="1"/>
  <c r="BP1093" i="1" s="1"/>
  <c r="AW1041" i="1"/>
  <c r="BQ1041" i="1" s="1"/>
  <c r="AX1041" i="1"/>
  <c r="BR1041" i="1" s="1"/>
  <c r="AS1041" i="1"/>
  <c r="AY1041" i="1"/>
  <c r="BS1041" i="1" s="1"/>
  <c r="AZ1041" i="1"/>
  <c r="BT1041" i="1" s="1"/>
  <c r="AT1041" i="1"/>
  <c r="BN1041" i="1" s="1"/>
  <c r="AU1041" i="1"/>
  <c r="BO1041" i="1" s="1"/>
  <c r="AV1041" i="1"/>
  <c r="BP1041" i="1" s="1"/>
  <c r="AS890" i="1"/>
  <c r="AT890" i="1"/>
  <c r="BN890" i="1" s="1"/>
  <c r="AW890" i="1"/>
  <c r="BQ890" i="1" s="1"/>
  <c r="AU890" i="1"/>
  <c r="BO890" i="1" s="1"/>
  <c r="AY890" i="1"/>
  <c r="BS890" i="1" s="1"/>
  <c r="AV890" i="1"/>
  <c r="BP890" i="1" s="1"/>
  <c r="AX890" i="1"/>
  <c r="BR890" i="1" s="1"/>
  <c r="AZ890" i="1"/>
  <c r="BT890" i="1" s="1"/>
  <c r="AX183" i="1"/>
  <c r="BR183" i="1" s="1"/>
  <c r="AY183" i="1"/>
  <c r="BS183" i="1" s="1"/>
  <c r="AZ183" i="1"/>
  <c r="BT183" i="1" s="1"/>
  <c r="AT183" i="1"/>
  <c r="BN183" i="1" s="1"/>
  <c r="AV183" i="1"/>
  <c r="BP183" i="1" s="1"/>
  <c r="AW183" i="1"/>
  <c r="BQ183" i="1" s="1"/>
  <c r="AS183" i="1"/>
  <c r="AU183" i="1"/>
  <c r="BO183" i="1" s="1"/>
  <c r="AT370" i="1"/>
  <c r="BN370" i="1" s="1"/>
  <c r="AU370" i="1"/>
  <c r="BO370" i="1" s="1"/>
  <c r="AX370" i="1"/>
  <c r="BR370" i="1" s="1"/>
  <c r="AW370" i="1"/>
  <c r="BQ370" i="1" s="1"/>
  <c r="AY370" i="1"/>
  <c r="BS370" i="1" s="1"/>
  <c r="AZ370" i="1"/>
  <c r="BT370" i="1" s="1"/>
  <c r="AS370" i="1"/>
  <c r="AV370" i="1"/>
  <c r="BP370" i="1" s="1"/>
  <c r="AV342" i="1"/>
  <c r="BP342" i="1" s="1"/>
  <c r="AW342" i="1"/>
  <c r="BQ342" i="1" s="1"/>
  <c r="AZ342" i="1"/>
  <c r="BT342" i="1" s="1"/>
  <c r="AU342" i="1"/>
  <c r="BO342" i="1" s="1"/>
  <c r="AX342" i="1"/>
  <c r="BR342" i="1" s="1"/>
  <c r="AS342" i="1"/>
  <c r="AT342" i="1"/>
  <c r="BN342" i="1" s="1"/>
  <c r="AY342" i="1"/>
  <c r="BS342" i="1" s="1"/>
  <c r="AT385" i="1"/>
  <c r="BN385" i="1" s="1"/>
  <c r="AW385" i="1"/>
  <c r="BQ385" i="1" s="1"/>
  <c r="AX385" i="1"/>
  <c r="BR385" i="1" s="1"/>
  <c r="AY385" i="1"/>
  <c r="BS385" i="1" s="1"/>
  <c r="AZ385" i="1"/>
  <c r="BT385" i="1" s="1"/>
  <c r="AS385" i="1"/>
  <c r="AU385" i="1"/>
  <c r="BO385" i="1" s="1"/>
  <c r="AV385" i="1"/>
  <c r="BP385" i="1" s="1"/>
  <c r="AV392" i="1"/>
  <c r="BP392" i="1" s="1"/>
  <c r="AS392" i="1"/>
  <c r="AT392" i="1"/>
  <c r="BN392" i="1" s="1"/>
  <c r="AW392" i="1"/>
  <c r="BQ392" i="1" s="1"/>
  <c r="AU392" i="1"/>
  <c r="BO392" i="1" s="1"/>
  <c r="AX392" i="1"/>
  <c r="BR392" i="1" s="1"/>
  <c r="AY392" i="1"/>
  <c r="BS392" i="1" s="1"/>
  <c r="AZ392" i="1"/>
  <c r="BT392" i="1" s="1"/>
  <c r="AS299" i="1"/>
  <c r="AT299" i="1"/>
  <c r="BN299" i="1" s="1"/>
  <c r="AU299" i="1"/>
  <c r="BO299" i="1" s="1"/>
  <c r="AW299" i="1"/>
  <c r="BQ299" i="1" s="1"/>
  <c r="AV299" i="1"/>
  <c r="BP299" i="1" s="1"/>
  <c r="AZ299" i="1"/>
  <c r="BT299" i="1" s="1"/>
  <c r="AX299" i="1"/>
  <c r="BR299" i="1" s="1"/>
  <c r="AY299" i="1"/>
  <c r="BS299" i="1" s="1"/>
  <c r="BM77" i="1"/>
  <c r="BU77" i="1" s="1"/>
  <c r="BV77" i="1" s="1"/>
  <c r="BA77" i="1"/>
  <c r="AR77" i="1" s="1"/>
  <c r="BA85" i="1"/>
  <c r="AR85" i="1" s="1"/>
  <c r="BM939" i="1"/>
  <c r="BU939" i="1" s="1"/>
  <c r="BV939" i="1" s="1"/>
  <c r="BA939" i="1"/>
  <c r="AR939" i="1" s="1"/>
  <c r="BM799" i="1"/>
  <c r="BM703" i="1"/>
  <c r="BU703" i="1" s="1"/>
  <c r="BV703" i="1" s="1"/>
  <c r="BA703" i="1"/>
  <c r="AR703" i="1" s="1"/>
  <c r="BM1083" i="1"/>
  <c r="BU1083" i="1" s="1"/>
  <c r="BV1083" i="1" s="1"/>
  <c r="BA1083" i="1"/>
  <c r="AR1083" i="1" s="1"/>
  <c r="BM505" i="1"/>
  <c r="BU505" i="1" s="1"/>
  <c r="BV505" i="1" s="1"/>
  <c r="BM899" i="1"/>
  <c r="BU899" i="1" s="1"/>
  <c r="BV899" i="1" s="1"/>
  <c r="BA899" i="1"/>
  <c r="AR899" i="1" s="1"/>
  <c r="BM756" i="1"/>
  <c r="BU756" i="1" s="1"/>
  <c r="BV756" i="1" s="1"/>
  <c r="BA756" i="1"/>
  <c r="AR756" i="1" s="1"/>
  <c r="BM641" i="1"/>
  <c r="BM907" i="1"/>
  <c r="BU907" i="1" s="1"/>
  <c r="BV907" i="1" s="1"/>
  <c r="BA907" i="1"/>
  <c r="AR907" i="1" s="1"/>
  <c r="BA740" i="1"/>
  <c r="AR740" i="1" s="1"/>
  <c r="BM740" i="1"/>
  <c r="BU740" i="1" s="1"/>
  <c r="BV740" i="1" s="1"/>
  <c r="BM961" i="1"/>
  <c r="BU961" i="1" s="1"/>
  <c r="BV961" i="1" s="1"/>
  <c r="BA961" i="1"/>
  <c r="AR961" i="1" s="1"/>
  <c r="BA308" i="1"/>
  <c r="AR308" i="1" s="1"/>
  <c r="BM308" i="1"/>
  <c r="BU308" i="1" s="1"/>
  <c r="BV308" i="1" s="1"/>
  <c r="BM350" i="1"/>
  <c r="BU350" i="1" s="1"/>
  <c r="BV350" i="1" s="1"/>
  <c r="BA350" i="1"/>
  <c r="AR350" i="1" s="1"/>
  <c r="BM73" i="1"/>
  <c r="BU73" i="1" s="1"/>
  <c r="BV73" i="1" s="1"/>
  <c r="BA73" i="1"/>
  <c r="AR73" i="1" s="1"/>
  <c r="BM338" i="1"/>
  <c r="BU338" i="1" s="1"/>
  <c r="BV338" i="1" s="1"/>
  <c r="BA338" i="1"/>
  <c r="AR338" i="1" s="1"/>
  <c r="BM969" i="1"/>
  <c r="BU969" i="1" s="1"/>
  <c r="BV969" i="1" s="1"/>
  <c r="BA969" i="1"/>
  <c r="AR969" i="1" s="1"/>
  <c r="BM995" i="1"/>
  <c r="BU995" i="1" s="1"/>
  <c r="BV995" i="1" s="1"/>
  <c r="BA995" i="1"/>
  <c r="AR995" i="1" s="1"/>
  <c r="BM443" i="1"/>
  <c r="BU443" i="1" s="1"/>
  <c r="BV443" i="1" s="1"/>
  <c r="BA443" i="1"/>
  <c r="AR443" i="1" s="1"/>
  <c r="BM927" i="1"/>
  <c r="BU927" i="1" s="1"/>
  <c r="BV927" i="1" s="1"/>
  <c r="BA927" i="1"/>
  <c r="AR927" i="1" s="1"/>
  <c r="BA331" i="1"/>
  <c r="AR331" i="1" s="1"/>
  <c r="BM331" i="1"/>
  <c r="BU331" i="1" s="1"/>
  <c r="BV331" i="1" s="1"/>
  <c r="BM1035" i="1"/>
  <c r="BU1035" i="1" s="1"/>
  <c r="BV1035" i="1" s="1"/>
  <c r="BA1035" i="1"/>
  <c r="AR1035" i="1" s="1"/>
  <c r="BM811" i="1"/>
  <c r="BU811" i="1" s="1"/>
  <c r="BV811" i="1" s="1"/>
  <c r="BA811" i="1"/>
  <c r="AR811" i="1" s="1"/>
  <c r="BA752" i="1"/>
  <c r="AR752" i="1" s="1"/>
  <c r="BM752" i="1"/>
  <c r="BU752" i="1" s="1"/>
  <c r="BV752" i="1" s="1"/>
  <c r="BM945" i="1"/>
  <c r="BU945" i="1" s="1"/>
  <c r="BV945" i="1" s="1"/>
  <c r="BA945" i="1"/>
  <c r="AR945" i="1" s="1"/>
  <c r="BM1099" i="1"/>
  <c r="BU1099" i="1" s="1"/>
  <c r="BV1099" i="1" s="1"/>
  <c r="BA1099" i="1"/>
  <c r="AR1099" i="1" s="1"/>
  <c r="BM1047" i="1"/>
  <c r="BU1047" i="1" s="1"/>
  <c r="BV1047" i="1" s="1"/>
  <c r="BA1047" i="1"/>
  <c r="AR1047" i="1" s="1"/>
  <c r="BA369" i="1"/>
  <c r="AR369" i="1" s="1"/>
  <c r="BM369" i="1"/>
  <c r="BU369" i="1" s="1"/>
  <c r="BV369" i="1" s="1"/>
  <c r="BM1027" i="1"/>
  <c r="BU1027" i="1" s="1"/>
  <c r="BV1027" i="1" s="1"/>
  <c r="BA1027" i="1"/>
  <c r="AR1027" i="1" s="1"/>
  <c r="BM871" i="1"/>
  <c r="BU871" i="1" s="1"/>
  <c r="BV871" i="1" s="1"/>
  <c r="BA871" i="1"/>
  <c r="AR871" i="1" s="1"/>
  <c r="BM383" i="1"/>
  <c r="BU383" i="1" s="1"/>
  <c r="BV383" i="1" s="1"/>
  <c r="BA383" i="1"/>
  <c r="AR383" i="1" s="1"/>
  <c r="BA787" i="1"/>
  <c r="AR787" i="1" s="1"/>
  <c r="BM787" i="1"/>
  <c r="BU787" i="1" s="1"/>
  <c r="BV787" i="1" s="1"/>
  <c r="BA349" i="1"/>
  <c r="AR349" i="1" s="1"/>
  <c r="BM349" i="1"/>
  <c r="BU349" i="1" s="1"/>
  <c r="BV349" i="1" s="1"/>
  <c r="BM957" i="1"/>
  <c r="BU957" i="1" s="1"/>
  <c r="BV957" i="1" s="1"/>
  <c r="BA957" i="1"/>
  <c r="AR957" i="1" s="1"/>
  <c r="BA397" i="1"/>
  <c r="AR397" i="1" s="1"/>
  <c r="BM290" i="1"/>
  <c r="BU290" i="1" s="1"/>
  <c r="BV290" i="1" s="1"/>
  <c r="BA290" i="1"/>
  <c r="AR290" i="1" s="1"/>
  <c r="AX527" i="1"/>
  <c r="BR527" i="1" s="1"/>
  <c r="AY527" i="1"/>
  <c r="BS527" i="1" s="1"/>
  <c r="AT527" i="1"/>
  <c r="BN527" i="1" s="1"/>
  <c r="AU527" i="1"/>
  <c r="BO527" i="1" s="1"/>
  <c r="AV527" i="1"/>
  <c r="BP527" i="1" s="1"/>
  <c r="AS527" i="1"/>
  <c r="AZ527" i="1"/>
  <c r="BT527" i="1" s="1"/>
  <c r="AW527" i="1"/>
  <c r="BQ527" i="1" s="1"/>
  <c r="AW792" i="1"/>
  <c r="BQ792" i="1" s="1"/>
  <c r="AX792" i="1"/>
  <c r="BR792" i="1" s="1"/>
  <c r="AS792" i="1"/>
  <c r="AV792" i="1"/>
  <c r="BP792" i="1" s="1"/>
  <c r="AY792" i="1"/>
  <c r="BS792" i="1" s="1"/>
  <c r="AT792" i="1"/>
  <c r="BN792" i="1" s="1"/>
  <c r="AU792" i="1"/>
  <c r="BO792" i="1" s="1"/>
  <c r="AZ792" i="1"/>
  <c r="BT792" i="1" s="1"/>
  <c r="AW465" i="1"/>
  <c r="BQ465" i="1" s="1"/>
  <c r="AX465" i="1"/>
  <c r="BR465" i="1" s="1"/>
  <c r="AY465" i="1"/>
  <c r="BS465" i="1" s="1"/>
  <c r="AS465" i="1"/>
  <c r="AU465" i="1"/>
  <c r="BO465" i="1" s="1"/>
  <c r="AV465" i="1"/>
  <c r="BP465" i="1" s="1"/>
  <c r="AZ465" i="1"/>
  <c r="BT465" i="1" s="1"/>
  <c r="AT465" i="1"/>
  <c r="BN465" i="1" s="1"/>
  <c r="AV458" i="1"/>
  <c r="BP458" i="1" s="1"/>
  <c r="AW458" i="1"/>
  <c r="BQ458" i="1" s="1"/>
  <c r="AX458" i="1"/>
  <c r="BR458" i="1" s="1"/>
  <c r="AZ458" i="1"/>
  <c r="BT458" i="1" s="1"/>
  <c r="AS458" i="1"/>
  <c r="AT458" i="1"/>
  <c r="BN458" i="1" s="1"/>
  <c r="AU458" i="1"/>
  <c r="BO458" i="1" s="1"/>
  <c r="AY458" i="1"/>
  <c r="BS458" i="1" s="1"/>
  <c r="AV881" i="1"/>
  <c r="BP881" i="1" s="1"/>
  <c r="AW881" i="1"/>
  <c r="BQ881" i="1" s="1"/>
  <c r="AZ881" i="1"/>
  <c r="BT881" i="1" s="1"/>
  <c r="AY881" i="1"/>
  <c r="BS881" i="1" s="1"/>
  <c r="AS881" i="1"/>
  <c r="AT881" i="1"/>
  <c r="BN881" i="1" s="1"/>
  <c r="AU881" i="1"/>
  <c r="BO881" i="1" s="1"/>
  <c r="AX881" i="1"/>
  <c r="BR881" i="1" s="1"/>
  <c r="AZ714" i="1"/>
  <c r="BT714" i="1" s="1"/>
  <c r="AS714" i="1"/>
  <c r="AV714" i="1"/>
  <c r="BP714" i="1" s="1"/>
  <c r="AY714" i="1"/>
  <c r="BS714" i="1" s="1"/>
  <c r="AT714" i="1"/>
  <c r="BN714" i="1" s="1"/>
  <c r="AU714" i="1"/>
  <c r="BO714" i="1" s="1"/>
  <c r="AW714" i="1"/>
  <c r="BQ714" i="1" s="1"/>
  <c r="AX714" i="1"/>
  <c r="BR714" i="1" s="1"/>
  <c r="AX612" i="1"/>
  <c r="BR612" i="1" s="1"/>
  <c r="AY612" i="1"/>
  <c r="BS612" i="1" s="1"/>
  <c r="AT612" i="1"/>
  <c r="BN612" i="1" s="1"/>
  <c r="AZ612" i="1"/>
  <c r="BT612" i="1" s="1"/>
  <c r="AS612" i="1"/>
  <c r="AW612" i="1"/>
  <c r="BQ612" i="1" s="1"/>
  <c r="AV612" i="1"/>
  <c r="BP612" i="1" s="1"/>
  <c r="AU612" i="1"/>
  <c r="BO612" i="1" s="1"/>
  <c r="AT928" i="1"/>
  <c r="BN928" i="1" s="1"/>
  <c r="AU928" i="1"/>
  <c r="BO928" i="1" s="1"/>
  <c r="AX928" i="1"/>
  <c r="BR928" i="1" s="1"/>
  <c r="AV928" i="1"/>
  <c r="BP928" i="1" s="1"/>
  <c r="AW928" i="1"/>
  <c r="BQ928" i="1" s="1"/>
  <c r="AZ928" i="1"/>
  <c r="BT928" i="1" s="1"/>
  <c r="AS928" i="1"/>
  <c r="AY928" i="1"/>
  <c r="BS928" i="1" s="1"/>
  <c r="AS548" i="1"/>
  <c r="AT548" i="1"/>
  <c r="BN548" i="1" s="1"/>
  <c r="AW548" i="1"/>
  <c r="BQ548" i="1" s="1"/>
  <c r="AU548" i="1"/>
  <c r="BO548" i="1" s="1"/>
  <c r="AV548" i="1"/>
  <c r="BP548" i="1" s="1"/>
  <c r="AZ548" i="1"/>
  <c r="BT548" i="1" s="1"/>
  <c r="AX548" i="1"/>
  <c r="BR548" i="1" s="1"/>
  <c r="AY548" i="1"/>
  <c r="BS548" i="1" s="1"/>
  <c r="AW724" i="1"/>
  <c r="BQ724" i="1" s="1"/>
  <c r="AX724" i="1"/>
  <c r="BR724" i="1" s="1"/>
  <c r="AS724" i="1"/>
  <c r="AU724" i="1"/>
  <c r="BO724" i="1" s="1"/>
  <c r="AV724" i="1"/>
  <c r="BP724" i="1" s="1"/>
  <c r="AZ724" i="1"/>
  <c r="BT724" i="1" s="1"/>
  <c r="AY724" i="1"/>
  <c r="BS724" i="1" s="1"/>
  <c r="AT724" i="1"/>
  <c r="BN724" i="1" s="1"/>
  <c r="AY514" i="1"/>
  <c r="BS514" i="1" s="1"/>
  <c r="AZ514" i="1"/>
  <c r="BT514" i="1" s="1"/>
  <c r="AU514" i="1"/>
  <c r="BO514" i="1" s="1"/>
  <c r="AS514" i="1"/>
  <c r="AT514" i="1"/>
  <c r="BN514" i="1" s="1"/>
  <c r="AX514" i="1"/>
  <c r="BR514" i="1" s="1"/>
  <c r="AV514" i="1"/>
  <c r="BP514" i="1" s="1"/>
  <c r="AW514" i="1"/>
  <c r="BQ514" i="1" s="1"/>
  <c r="AU406" i="1"/>
  <c r="BO406" i="1" s="1"/>
  <c r="AT406" i="1"/>
  <c r="BN406" i="1" s="1"/>
  <c r="AV406" i="1"/>
  <c r="BP406" i="1" s="1"/>
  <c r="AW406" i="1"/>
  <c r="BQ406" i="1" s="1"/>
  <c r="AY406" i="1"/>
  <c r="BS406" i="1" s="1"/>
  <c r="AZ406" i="1"/>
  <c r="BT406" i="1" s="1"/>
  <c r="AS406" i="1"/>
  <c r="AX406" i="1"/>
  <c r="BR406" i="1" s="1"/>
  <c r="AZ988" i="1"/>
  <c r="BT988" i="1" s="1"/>
  <c r="AS988" i="1"/>
  <c r="AV988" i="1"/>
  <c r="BP988" i="1" s="1"/>
  <c r="AU988" i="1"/>
  <c r="BO988" i="1" s="1"/>
  <c r="AW988" i="1"/>
  <c r="BQ988" i="1" s="1"/>
  <c r="AX988" i="1"/>
  <c r="BR988" i="1" s="1"/>
  <c r="AY988" i="1"/>
  <c r="BS988" i="1" s="1"/>
  <c r="AT988" i="1"/>
  <c r="BN988" i="1" s="1"/>
  <c r="AW473" i="1"/>
  <c r="BQ473" i="1" s="1"/>
  <c r="AX473" i="1"/>
  <c r="BR473" i="1" s="1"/>
  <c r="AY473" i="1"/>
  <c r="BS473" i="1" s="1"/>
  <c r="AS473" i="1"/>
  <c r="AU473" i="1"/>
  <c r="BO473" i="1" s="1"/>
  <c r="AV473" i="1"/>
  <c r="BP473" i="1" s="1"/>
  <c r="AZ473" i="1"/>
  <c r="BT473" i="1" s="1"/>
  <c r="AT473" i="1"/>
  <c r="BN473" i="1" s="1"/>
  <c r="AT875" i="1"/>
  <c r="BN875" i="1" s="1"/>
  <c r="AU875" i="1"/>
  <c r="BO875" i="1" s="1"/>
  <c r="AX875" i="1"/>
  <c r="BR875" i="1" s="1"/>
  <c r="AW875" i="1"/>
  <c r="BQ875" i="1" s="1"/>
  <c r="AS875" i="1"/>
  <c r="AV875" i="1"/>
  <c r="BP875" i="1" s="1"/>
  <c r="AY875" i="1"/>
  <c r="BS875" i="1" s="1"/>
  <c r="AZ875" i="1"/>
  <c r="BT875" i="1" s="1"/>
  <c r="AS742" i="1"/>
  <c r="AT742" i="1"/>
  <c r="BN742" i="1" s="1"/>
  <c r="AW742" i="1"/>
  <c r="BQ742" i="1" s="1"/>
  <c r="AX742" i="1"/>
  <c r="BR742" i="1" s="1"/>
  <c r="AY742" i="1"/>
  <c r="BS742" i="1" s="1"/>
  <c r="AU742" i="1"/>
  <c r="BO742" i="1" s="1"/>
  <c r="AV742" i="1"/>
  <c r="BP742" i="1" s="1"/>
  <c r="AZ742" i="1"/>
  <c r="BT742" i="1" s="1"/>
  <c r="AW206" i="1"/>
  <c r="BQ206" i="1" s="1"/>
  <c r="AX206" i="1"/>
  <c r="BR206" i="1" s="1"/>
  <c r="AY206" i="1"/>
  <c r="BS206" i="1" s="1"/>
  <c r="AS206" i="1"/>
  <c r="AU206" i="1"/>
  <c r="BO206" i="1" s="1"/>
  <c r="AT206" i="1"/>
  <c r="BN206" i="1" s="1"/>
  <c r="AV206" i="1"/>
  <c r="BP206" i="1" s="1"/>
  <c r="AZ206" i="1"/>
  <c r="BT206" i="1" s="1"/>
  <c r="AT547" i="1"/>
  <c r="BN547" i="1" s="1"/>
  <c r="AU547" i="1"/>
  <c r="BO547" i="1" s="1"/>
  <c r="AX547" i="1"/>
  <c r="BR547" i="1" s="1"/>
  <c r="AY547" i="1"/>
  <c r="BS547" i="1" s="1"/>
  <c r="AZ547" i="1"/>
  <c r="BT547" i="1" s="1"/>
  <c r="AS547" i="1"/>
  <c r="AV547" i="1"/>
  <c r="BP547" i="1" s="1"/>
  <c r="AW547" i="1"/>
  <c r="BQ547" i="1" s="1"/>
  <c r="AT146" i="1"/>
  <c r="BN146" i="1" s="1"/>
  <c r="AU146" i="1"/>
  <c r="BO146" i="1" s="1"/>
  <c r="AV146" i="1"/>
  <c r="BP146" i="1" s="1"/>
  <c r="AW146" i="1"/>
  <c r="BQ146" i="1" s="1"/>
  <c r="AX146" i="1"/>
  <c r="BR146" i="1" s="1"/>
  <c r="AZ146" i="1"/>
  <c r="BT146" i="1" s="1"/>
  <c r="AY146" i="1"/>
  <c r="BS146" i="1" s="1"/>
  <c r="AS146" i="1"/>
  <c r="AS869" i="1"/>
  <c r="AT869" i="1"/>
  <c r="BN869" i="1" s="1"/>
  <c r="AW869" i="1"/>
  <c r="BQ869" i="1" s="1"/>
  <c r="AZ869" i="1"/>
  <c r="BT869" i="1" s="1"/>
  <c r="AU869" i="1"/>
  <c r="BO869" i="1" s="1"/>
  <c r="AV869" i="1"/>
  <c r="BP869" i="1" s="1"/>
  <c r="AX869" i="1"/>
  <c r="BR869" i="1" s="1"/>
  <c r="AY869" i="1"/>
  <c r="BS869" i="1" s="1"/>
  <c r="AV678" i="1"/>
  <c r="BP678" i="1" s="1"/>
  <c r="AW678" i="1"/>
  <c r="BQ678" i="1" s="1"/>
  <c r="AZ678" i="1"/>
  <c r="BT678" i="1" s="1"/>
  <c r="AS678" i="1"/>
  <c r="AX678" i="1"/>
  <c r="BR678" i="1" s="1"/>
  <c r="AY678" i="1"/>
  <c r="BS678" i="1" s="1"/>
  <c r="AT678" i="1"/>
  <c r="BN678" i="1" s="1"/>
  <c r="AU678" i="1"/>
  <c r="BO678" i="1" s="1"/>
  <c r="AT415" i="1"/>
  <c r="BN415" i="1" s="1"/>
  <c r="AU415" i="1"/>
  <c r="BO415" i="1" s="1"/>
  <c r="AV415" i="1"/>
  <c r="BP415" i="1" s="1"/>
  <c r="AX415" i="1"/>
  <c r="BR415" i="1" s="1"/>
  <c r="AY415" i="1"/>
  <c r="BS415" i="1" s="1"/>
  <c r="AZ415" i="1"/>
  <c r="BT415" i="1" s="1"/>
  <c r="AS415" i="1"/>
  <c r="AW415" i="1"/>
  <c r="BQ415" i="1" s="1"/>
  <c r="AY197" i="1"/>
  <c r="BS197" i="1" s="1"/>
  <c r="AZ197" i="1"/>
  <c r="BT197" i="1" s="1"/>
  <c r="AS197" i="1"/>
  <c r="AU197" i="1"/>
  <c r="BO197" i="1" s="1"/>
  <c r="AX197" i="1"/>
  <c r="BR197" i="1" s="1"/>
  <c r="AT197" i="1"/>
  <c r="BN197" i="1" s="1"/>
  <c r="AV197" i="1"/>
  <c r="BP197" i="1" s="1"/>
  <c r="AW197" i="1"/>
  <c r="BQ197" i="1" s="1"/>
  <c r="AZ409" i="1"/>
  <c r="BT409" i="1" s="1"/>
  <c r="AS409" i="1"/>
  <c r="AT409" i="1"/>
  <c r="BN409" i="1" s="1"/>
  <c r="AV409" i="1"/>
  <c r="BP409" i="1" s="1"/>
  <c r="AU409" i="1"/>
  <c r="BO409" i="1" s="1"/>
  <c r="AW409" i="1"/>
  <c r="BQ409" i="1" s="1"/>
  <c r="AX409" i="1"/>
  <c r="BR409" i="1" s="1"/>
  <c r="AY409" i="1"/>
  <c r="BS409" i="1" s="1"/>
  <c r="AT179" i="1"/>
  <c r="BN179" i="1" s="1"/>
  <c r="AU179" i="1"/>
  <c r="BO179" i="1" s="1"/>
  <c r="AV179" i="1"/>
  <c r="BP179" i="1" s="1"/>
  <c r="AX179" i="1"/>
  <c r="BR179" i="1" s="1"/>
  <c r="AS179" i="1"/>
  <c r="AY179" i="1"/>
  <c r="BS179" i="1" s="1"/>
  <c r="AW179" i="1"/>
  <c r="BQ179" i="1" s="1"/>
  <c r="AZ179" i="1"/>
  <c r="BT179" i="1" s="1"/>
  <c r="AY950" i="1"/>
  <c r="BS950" i="1" s="1"/>
  <c r="AZ950" i="1"/>
  <c r="BT950" i="1" s="1"/>
  <c r="AU950" i="1"/>
  <c r="BO950" i="1" s="1"/>
  <c r="AW950" i="1"/>
  <c r="BQ950" i="1" s="1"/>
  <c r="AX950" i="1"/>
  <c r="BR950" i="1" s="1"/>
  <c r="AS950" i="1"/>
  <c r="AT950" i="1"/>
  <c r="BN950" i="1" s="1"/>
  <c r="AV950" i="1"/>
  <c r="BP950" i="1" s="1"/>
  <c r="AX132" i="1"/>
  <c r="BR132" i="1" s="1"/>
  <c r="AZ132" i="1"/>
  <c r="BT132" i="1" s="1"/>
  <c r="AT132" i="1"/>
  <c r="BN132" i="1" s="1"/>
  <c r="AU132" i="1"/>
  <c r="BO132" i="1" s="1"/>
  <c r="AV132" i="1"/>
  <c r="BP132" i="1" s="1"/>
  <c r="AY132" i="1"/>
  <c r="BS132" i="1" s="1"/>
  <c r="AS132" i="1"/>
  <c r="AW132" i="1"/>
  <c r="BQ132" i="1" s="1"/>
  <c r="AZ141" i="1"/>
  <c r="BT141" i="1" s="1"/>
  <c r="AS141" i="1"/>
  <c r="AW141" i="1"/>
  <c r="BQ141" i="1" s="1"/>
  <c r="AX141" i="1"/>
  <c r="BR141" i="1" s="1"/>
  <c r="AY141" i="1"/>
  <c r="BS141" i="1" s="1"/>
  <c r="AT141" i="1"/>
  <c r="BN141" i="1" s="1"/>
  <c r="AV141" i="1"/>
  <c r="BP141" i="1" s="1"/>
  <c r="AU141" i="1"/>
  <c r="BO141" i="1" s="1"/>
  <c r="AS720" i="1"/>
  <c r="AT720" i="1"/>
  <c r="BN720" i="1" s="1"/>
  <c r="AW720" i="1"/>
  <c r="BQ720" i="1" s="1"/>
  <c r="AV720" i="1"/>
  <c r="BP720" i="1" s="1"/>
  <c r="AX720" i="1"/>
  <c r="BR720" i="1" s="1"/>
  <c r="AU720" i="1"/>
  <c r="BO720" i="1" s="1"/>
  <c r="AY720" i="1"/>
  <c r="BS720" i="1" s="1"/>
  <c r="AZ720" i="1"/>
  <c r="BT720" i="1" s="1"/>
  <c r="AS823" i="1"/>
  <c r="AT823" i="1"/>
  <c r="BN823" i="1" s="1"/>
  <c r="AW823" i="1"/>
  <c r="BQ823" i="1" s="1"/>
  <c r="AU823" i="1"/>
  <c r="BO823" i="1" s="1"/>
  <c r="AY823" i="1"/>
  <c r="BS823" i="1" s="1"/>
  <c r="AV823" i="1"/>
  <c r="BP823" i="1" s="1"/>
  <c r="AX823" i="1"/>
  <c r="BR823" i="1" s="1"/>
  <c r="AZ823" i="1"/>
  <c r="BT823" i="1" s="1"/>
  <c r="AT105" i="1"/>
  <c r="BN105" i="1" s="1"/>
  <c r="AV105" i="1"/>
  <c r="BP105" i="1" s="1"/>
  <c r="AS105" i="1"/>
  <c r="AU105" i="1"/>
  <c r="BO105" i="1" s="1"/>
  <c r="AY105" i="1"/>
  <c r="BS105" i="1" s="1"/>
  <c r="AW105" i="1"/>
  <c r="BQ105" i="1" s="1"/>
  <c r="AX105" i="1"/>
  <c r="BR105" i="1" s="1"/>
  <c r="AZ105" i="1"/>
  <c r="BT105" i="1" s="1"/>
  <c r="AU422" i="1"/>
  <c r="BO422" i="1" s="1"/>
  <c r="AV422" i="1"/>
  <c r="BP422" i="1" s="1"/>
  <c r="AW422" i="1"/>
  <c r="BQ422" i="1" s="1"/>
  <c r="AY422" i="1"/>
  <c r="BS422" i="1" s="1"/>
  <c r="AZ422" i="1"/>
  <c r="BT422" i="1" s="1"/>
  <c r="AS422" i="1"/>
  <c r="AT422" i="1"/>
  <c r="BN422" i="1" s="1"/>
  <c r="AX422" i="1"/>
  <c r="BR422" i="1" s="1"/>
  <c r="AX472" i="1"/>
  <c r="BR472" i="1" s="1"/>
  <c r="AY472" i="1"/>
  <c r="BS472" i="1" s="1"/>
  <c r="AZ472" i="1"/>
  <c r="BT472" i="1" s="1"/>
  <c r="AT472" i="1"/>
  <c r="BN472" i="1" s="1"/>
  <c r="AV472" i="1"/>
  <c r="BP472" i="1" s="1"/>
  <c r="AW472" i="1"/>
  <c r="BQ472" i="1" s="1"/>
  <c r="AS472" i="1"/>
  <c r="AU472" i="1"/>
  <c r="BO472" i="1" s="1"/>
  <c r="AS662" i="1"/>
  <c r="AT662" i="1"/>
  <c r="BN662" i="1" s="1"/>
  <c r="AW662" i="1"/>
  <c r="BQ662" i="1" s="1"/>
  <c r="AX662" i="1"/>
  <c r="BR662" i="1" s="1"/>
  <c r="AY662" i="1"/>
  <c r="BS662" i="1" s="1"/>
  <c r="AU662" i="1"/>
  <c r="BO662" i="1" s="1"/>
  <c r="AV662" i="1"/>
  <c r="BP662" i="1" s="1"/>
  <c r="AZ662" i="1"/>
  <c r="BT662" i="1" s="1"/>
  <c r="AY426" i="1"/>
  <c r="BS426" i="1" s="1"/>
  <c r="AZ426" i="1"/>
  <c r="BT426" i="1" s="1"/>
  <c r="AS426" i="1"/>
  <c r="AU426" i="1"/>
  <c r="BO426" i="1" s="1"/>
  <c r="AT426" i="1"/>
  <c r="BN426" i="1" s="1"/>
  <c r="AX426" i="1"/>
  <c r="BR426" i="1" s="1"/>
  <c r="AV426" i="1"/>
  <c r="BP426" i="1" s="1"/>
  <c r="AW426" i="1"/>
  <c r="BQ426" i="1" s="1"/>
  <c r="AU414" i="1"/>
  <c r="BO414" i="1" s="1"/>
  <c r="AV414" i="1"/>
  <c r="BP414" i="1" s="1"/>
  <c r="AW414" i="1"/>
  <c r="BQ414" i="1" s="1"/>
  <c r="AY414" i="1"/>
  <c r="BS414" i="1" s="1"/>
  <c r="AZ414" i="1"/>
  <c r="BT414" i="1" s="1"/>
  <c r="AS414" i="1"/>
  <c r="AT414" i="1"/>
  <c r="BN414" i="1" s="1"/>
  <c r="AX414" i="1"/>
  <c r="BR414" i="1" s="1"/>
  <c r="AT96" i="1"/>
  <c r="BN96" i="1" s="1"/>
  <c r="AY96" i="1"/>
  <c r="BS96" i="1" s="1"/>
  <c r="AV96" i="1"/>
  <c r="BP96" i="1" s="1"/>
  <c r="AW96" i="1"/>
  <c r="BQ96" i="1" s="1"/>
  <c r="AX96" i="1"/>
  <c r="BR96" i="1" s="1"/>
  <c r="AZ96" i="1"/>
  <c r="BT96" i="1" s="1"/>
  <c r="AS96" i="1"/>
  <c r="AU96" i="1"/>
  <c r="BO96" i="1" s="1"/>
  <c r="AY212" i="1"/>
  <c r="BS212" i="1" s="1"/>
  <c r="AZ212" i="1"/>
  <c r="BT212" i="1" s="1"/>
  <c r="AS212" i="1"/>
  <c r="AU212" i="1"/>
  <c r="BO212" i="1" s="1"/>
  <c r="AT212" i="1"/>
  <c r="BN212" i="1" s="1"/>
  <c r="AV212" i="1"/>
  <c r="BP212" i="1" s="1"/>
  <c r="AX212" i="1"/>
  <c r="BR212" i="1" s="1"/>
  <c r="AW212" i="1"/>
  <c r="BQ212" i="1" s="1"/>
  <c r="AV79" i="1"/>
  <c r="BP79" i="1" s="1"/>
  <c r="AU79" i="1"/>
  <c r="BO79" i="1" s="1"/>
  <c r="AX79" i="1"/>
  <c r="BR79" i="1" s="1"/>
  <c r="AZ79" i="1"/>
  <c r="BT79" i="1" s="1"/>
  <c r="AT79" i="1"/>
  <c r="BN79" i="1" s="1"/>
  <c r="AW79" i="1"/>
  <c r="BQ79" i="1" s="1"/>
  <c r="AS79" i="1"/>
  <c r="AY79" i="1"/>
  <c r="BS79" i="1" s="1"/>
  <c r="AS188" i="1"/>
  <c r="AT188" i="1"/>
  <c r="BN188" i="1" s="1"/>
  <c r="AU188" i="1"/>
  <c r="BO188" i="1" s="1"/>
  <c r="AW188" i="1"/>
  <c r="BQ188" i="1" s="1"/>
  <c r="AX188" i="1"/>
  <c r="BR188" i="1" s="1"/>
  <c r="AY188" i="1"/>
  <c r="BS188" i="1" s="1"/>
  <c r="AZ188" i="1"/>
  <c r="BT188" i="1" s="1"/>
  <c r="AV188" i="1"/>
  <c r="BP188" i="1" s="1"/>
  <c r="AZ549" i="1"/>
  <c r="BT549" i="1" s="1"/>
  <c r="AS549" i="1"/>
  <c r="AV549" i="1"/>
  <c r="BP549" i="1" s="1"/>
  <c r="AU549" i="1"/>
  <c r="BO549" i="1" s="1"/>
  <c r="AX549" i="1"/>
  <c r="BR549" i="1" s="1"/>
  <c r="AY549" i="1"/>
  <c r="BS549" i="1" s="1"/>
  <c r="AT549" i="1"/>
  <c r="BN549" i="1" s="1"/>
  <c r="AW549" i="1"/>
  <c r="BQ549" i="1" s="1"/>
  <c r="AX578" i="1"/>
  <c r="BR578" i="1" s="1"/>
  <c r="AY578" i="1"/>
  <c r="BS578" i="1" s="1"/>
  <c r="AT578" i="1"/>
  <c r="BN578" i="1" s="1"/>
  <c r="AS578" i="1"/>
  <c r="AW578" i="1"/>
  <c r="BQ578" i="1" s="1"/>
  <c r="AV578" i="1"/>
  <c r="BP578" i="1" s="1"/>
  <c r="AZ578" i="1"/>
  <c r="BT578" i="1" s="1"/>
  <c r="AU578" i="1"/>
  <c r="BO578" i="1" s="1"/>
  <c r="AT72" i="1"/>
  <c r="BN72" i="1" s="1"/>
  <c r="AU72" i="1"/>
  <c r="BO72" i="1" s="1"/>
  <c r="AV72" i="1"/>
  <c r="BP72" i="1" s="1"/>
  <c r="AY72" i="1"/>
  <c r="BS72" i="1" s="1"/>
  <c r="AZ72" i="1"/>
  <c r="BT72" i="1" s="1"/>
  <c r="AS72" i="1"/>
  <c r="AW72" i="1"/>
  <c r="BQ72" i="1" s="1"/>
  <c r="AX72" i="1"/>
  <c r="BR72" i="1" s="1"/>
  <c r="AY319" i="1"/>
  <c r="BS319" i="1" s="1"/>
  <c r="AZ319" i="1"/>
  <c r="BT319" i="1" s="1"/>
  <c r="AU319" i="1"/>
  <c r="BO319" i="1" s="1"/>
  <c r="AS319" i="1"/>
  <c r="AW319" i="1"/>
  <c r="BQ319" i="1" s="1"/>
  <c r="AT319" i="1"/>
  <c r="BN319" i="1" s="1"/>
  <c r="AV319" i="1"/>
  <c r="BP319" i="1" s="1"/>
  <c r="AX319" i="1"/>
  <c r="BR319" i="1" s="1"/>
  <c r="AT719" i="1"/>
  <c r="BN719" i="1" s="1"/>
  <c r="AU719" i="1"/>
  <c r="BO719" i="1" s="1"/>
  <c r="AX719" i="1"/>
  <c r="BR719" i="1" s="1"/>
  <c r="AZ719" i="1"/>
  <c r="BT719" i="1" s="1"/>
  <c r="AS719" i="1"/>
  <c r="AV719" i="1"/>
  <c r="BP719" i="1" s="1"/>
  <c r="AW719" i="1"/>
  <c r="BQ719" i="1" s="1"/>
  <c r="AY719" i="1"/>
  <c r="BS719" i="1" s="1"/>
  <c r="AZ851" i="1"/>
  <c r="BT851" i="1" s="1"/>
  <c r="AS851" i="1"/>
  <c r="AV851" i="1"/>
  <c r="BP851" i="1" s="1"/>
  <c r="AT851" i="1"/>
  <c r="BN851" i="1" s="1"/>
  <c r="AX851" i="1"/>
  <c r="BR851" i="1" s="1"/>
  <c r="AU851" i="1"/>
  <c r="BO851" i="1" s="1"/>
  <c r="AY851" i="1"/>
  <c r="BS851" i="1" s="1"/>
  <c r="AW851" i="1"/>
  <c r="BQ851" i="1" s="1"/>
  <c r="AW303" i="1"/>
  <c r="BQ303" i="1" s="1"/>
  <c r="AY303" i="1"/>
  <c r="BS303" i="1" s="1"/>
  <c r="AS303" i="1"/>
  <c r="AX303" i="1"/>
  <c r="BR303" i="1" s="1"/>
  <c r="AZ303" i="1"/>
  <c r="BT303" i="1" s="1"/>
  <c r="AV303" i="1"/>
  <c r="BP303" i="1" s="1"/>
  <c r="AT303" i="1"/>
  <c r="BN303" i="1" s="1"/>
  <c r="AU303" i="1"/>
  <c r="BO303" i="1" s="1"/>
  <c r="AX893" i="1"/>
  <c r="BR893" i="1" s="1"/>
  <c r="AY893" i="1"/>
  <c r="BS893" i="1" s="1"/>
  <c r="AT893" i="1"/>
  <c r="BN893" i="1" s="1"/>
  <c r="AV893" i="1"/>
  <c r="BP893" i="1" s="1"/>
  <c r="AU893" i="1"/>
  <c r="BO893" i="1" s="1"/>
  <c r="AS893" i="1"/>
  <c r="AW893" i="1"/>
  <c r="BQ893" i="1" s="1"/>
  <c r="AZ893" i="1"/>
  <c r="BT893" i="1" s="1"/>
  <c r="AU283" i="1"/>
  <c r="BO283" i="1" s="1"/>
  <c r="AV283" i="1"/>
  <c r="BP283" i="1" s="1"/>
  <c r="AW283" i="1"/>
  <c r="BQ283" i="1" s="1"/>
  <c r="AY283" i="1"/>
  <c r="BS283" i="1" s="1"/>
  <c r="AT283" i="1"/>
  <c r="BN283" i="1" s="1"/>
  <c r="AX283" i="1"/>
  <c r="BR283" i="1" s="1"/>
  <c r="AS283" i="1"/>
  <c r="AZ283" i="1"/>
  <c r="BT283" i="1" s="1"/>
  <c r="AS1057" i="1"/>
  <c r="AT1057" i="1"/>
  <c r="BN1057" i="1" s="1"/>
  <c r="AW1057" i="1"/>
  <c r="BQ1057" i="1" s="1"/>
  <c r="AU1057" i="1"/>
  <c r="BO1057" i="1" s="1"/>
  <c r="AV1057" i="1"/>
  <c r="BP1057" i="1" s="1"/>
  <c r="AX1057" i="1"/>
  <c r="BR1057" i="1" s="1"/>
  <c r="AY1057" i="1"/>
  <c r="BS1057" i="1" s="1"/>
  <c r="AZ1057" i="1"/>
  <c r="BT1057" i="1" s="1"/>
  <c r="AT298" i="1"/>
  <c r="BN298" i="1" s="1"/>
  <c r="AU298" i="1"/>
  <c r="BO298" i="1" s="1"/>
  <c r="AV298" i="1"/>
  <c r="BP298" i="1" s="1"/>
  <c r="AX298" i="1"/>
  <c r="BR298" i="1" s="1"/>
  <c r="AS298" i="1"/>
  <c r="AW298" i="1"/>
  <c r="BQ298" i="1" s="1"/>
  <c r="AY298" i="1"/>
  <c r="BS298" i="1" s="1"/>
  <c r="AZ298" i="1"/>
  <c r="BT298" i="1" s="1"/>
  <c r="AX1004" i="1"/>
  <c r="BR1004" i="1" s="1"/>
  <c r="AY1004" i="1"/>
  <c r="BS1004" i="1" s="1"/>
  <c r="AT1004" i="1"/>
  <c r="BN1004" i="1" s="1"/>
  <c r="AU1004" i="1"/>
  <c r="BO1004" i="1" s="1"/>
  <c r="AS1004" i="1"/>
  <c r="AV1004" i="1"/>
  <c r="BP1004" i="1" s="1"/>
  <c r="AW1004" i="1"/>
  <c r="BQ1004" i="1" s="1"/>
  <c r="AZ1004" i="1"/>
  <c r="BT1004" i="1" s="1"/>
  <c r="AZ1058" i="1"/>
  <c r="BT1058" i="1" s="1"/>
  <c r="AS1058" i="1"/>
  <c r="AV1058" i="1"/>
  <c r="BP1058" i="1" s="1"/>
  <c r="AW1058" i="1"/>
  <c r="BQ1058" i="1" s="1"/>
  <c r="AY1058" i="1"/>
  <c r="BS1058" i="1" s="1"/>
  <c r="AX1058" i="1"/>
  <c r="BR1058" i="1" s="1"/>
  <c r="AT1058" i="1"/>
  <c r="BN1058" i="1" s="1"/>
  <c r="AU1058" i="1"/>
  <c r="BO1058" i="1" s="1"/>
  <c r="AW880" i="1"/>
  <c r="BQ880" i="1" s="1"/>
  <c r="AX880" i="1"/>
  <c r="BR880" i="1" s="1"/>
  <c r="AS880" i="1"/>
  <c r="AT880" i="1"/>
  <c r="BN880" i="1" s="1"/>
  <c r="AY880" i="1"/>
  <c r="BS880" i="1" s="1"/>
  <c r="AV880" i="1"/>
  <c r="BP880" i="1" s="1"/>
  <c r="AU880" i="1"/>
  <c r="BO880" i="1" s="1"/>
  <c r="AZ880" i="1"/>
  <c r="BT880" i="1" s="1"/>
  <c r="AW1005" i="1"/>
  <c r="BQ1005" i="1" s="1"/>
  <c r="AX1005" i="1"/>
  <c r="BR1005" i="1" s="1"/>
  <c r="AS1005" i="1"/>
  <c r="AZ1005" i="1"/>
  <c r="BT1005" i="1" s="1"/>
  <c r="AT1005" i="1"/>
  <c r="BN1005" i="1" s="1"/>
  <c r="AU1005" i="1"/>
  <c r="BO1005" i="1" s="1"/>
  <c r="AY1005" i="1"/>
  <c r="BS1005" i="1" s="1"/>
  <c r="AV1005" i="1"/>
  <c r="BP1005" i="1" s="1"/>
  <c r="AY852" i="1"/>
  <c r="BS852" i="1" s="1"/>
  <c r="AZ852" i="1"/>
  <c r="BT852" i="1" s="1"/>
  <c r="AU852" i="1"/>
  <c r="BO852" i="1" s="1"/>
  <c r="AX852" i="1"/>
  <c r="BR852" i="1" s="1"/>
  <c r="AS852" i="1"/>
  <c r="AT852" i="1"/>
  <c r="BN852" i="1" s="1"/>
  <c r="AV852" i="1"/>
  <c r="BP852" i="1" s="1"/>
  <c r="AW852" i="1"/>
  <c r="BQ852" i="1" s="1"/>
  <c r="AT1008" i="1"/>
  <c r="BN1008" i="1" s="1"/>
  <c r="AU1008" i="1"/>
  <c r="BO1008" i="1" s="1"/>
  <c r="AX1008" i="1"/>
  <c r="BR1008" i="1" s="1"/>
  <c r="AY1008" i="1"/>
  <c r="BS1008" i="1" s="1"/>
  <c r="AZ1008" i="1"/>
  <c r="BT1008" i="1" s="1"/>
  <c r="AS1008" i="1"/>
  <c r="AV1008" i="1"/>
  <c r="BP1008" i="1" s="1"/>
  <c r="AW1008" i="1"/>
  <c r="BQ1008" i="1" s="1"/>
  <c r="AX846" i="1"/>
  <c r="BR846" i="1" s="1"/>
  <c r="AY846" i="1"/>
  <c r="BS846" i="1" s="1"/>
  <c r="AT846" i="1"/>
  <c r="BN846" i="1" s="1"/>
  <c r="AV846" i="1"/>
  <c r="BP846" i="1" s="1"/>
  <c r="AU846" i="1"/>
  <c r="BO846" i="1" s="1"/>
  <c r="AW846" i="1"/>
  <c r="BQ846" i="1" s="1"/>
  <c r="AZ846" i="1"/>
  <c r="BT846" i="1" s="1"/>
  <c r="AS846" i="1"/>
  <c r="AV625" i="1"/>
  <c r="BP625" i="1" s="1"/>
  <c r="AW625" i="1"/>
  <c r="BQ625" i="1" s="1"/>
  <c r="AZ625" i="1"/>
  <c r="BT625" i="1" s="1"/>
  <c r="AT625" i="1"/>
  <c r="BN625" i="1" s="1"/>
  <c r="AU625" i="1"/>
  <c r="BO625" i="1" s="1"/>
  <c r="AX625" i="1"/>
  <c r="BR625" i="1" s="1"/>
  <c r="AY625" i="1"/>
  <c r="BS625" i="1" s="1"/>
  <c r="AS625" i="1"/>
  <c r="AZ417" i="1"/>
  <c r="BT417" i="1" s="1"/>
  <c r="AS417" i="1"/>
  <c r="AT417" i="1"/>
  <c r="BN417" i="1" s="1"/>
  <c r="AV417" i="1"/>
  <c r="BP417" i="1" s="1"/>
  <c r="AU417" i="1"/>
  <c r="BO417" i="1" s="1"/>
  <c r="AW417" i="1"/>
  <c r="BQ417" i="1" s="1"/>
  <c r="AX417" i="1"/>
  <c r="BR417" i="1" s="1"/>
  <c r="AY417" i="1"/>
  <c r="BS417" i="1" s="1"/>
  <c r="AS1009" i="1"/>
  <c r="AT1009" i="1"/>
  <c r="BN1009" i="1" s="1"/>
  <c r="AW1009" i="1"/>
  <c r="BQ1009" i="1" s="1"/>
  <c r="AU1009" i="1"/>
  <c r="BO1009" i="1" s="1"/>
  <c r="AV1009" i="1"/>
  <c r="BP1009" i="1" s="1"/>
  <c r="AX1009" i="1"/>
  <c r="BR1009" i="1" s="1"/>
  <c r="AY1009" i="1"/>
  <c r="BS1009" i="1" s="1"/>
  <c r="AZ1009" i="1"/>
  <c r="BT1009" i="1" s="1"/>
  <c r="AU874" i="1"/>
  <c r="BO874" i="1" s="1"/>
  <c r="AV874" i="1"/>
  <c r="BP874" i="1" s="1"/>
  <c r="AY874" i="1"/>
  <c r="BS874" i="1" s="1"/>
  <c r="AT874" i="1"/>
  <c r="BN874" i="1" s="1"/>
  <c r="AW874" i="1"/>
  <c r="BQ874" i="1" s="1"/>
  <c r="AS874" i="1"/>
  <c r="AX874" i="1"/>
  <c r="BR874" i="1" s="1"/>
  <c r="AZ874" i="1"/>
  <c r="BT874" i="1" s="1"/>
  <c r="AY67" i="1"/>
  <c r="BS67" i="1" s="1"/>
  <c r="AZ67" i="1"/>
  <c r="BT67" i="1" s="1"/>
  <c r="AS67" i="1"/>
  <c r="AT67" i="1"/>
  <c r="BN67" i="1" s="1"/>
  <c r="AV67" i="1"/>
  <c r="BP67" i="1" s="1"/>
  <c r="AU67" i="1"/>
  <c r="BO67" i="1" s="1"/>
  <c r="AW67" i="1"/>
  <c r="BQ67" i="1" s="1"/>
  <c r="AX67" i="1"/>
  <c r="BR67" i="1" s="1"/>
  <c r="AY1003" i="1"/>
  <c r="BS1003" i="1" s="1"/>
  <c r="AZ1003" i="1"/>
  <c r="BT1003" i="1" s="1"/>
  <c r="AU1003" i="1"/>
  <c r="BO1003" i="1" s="1"/>
  <c r="AV1003" i="1"/>
  <c r="BP1003" i="1" s="1"/>
  <c r="AW1003" i="1"/>
  <c r="BQ1003" i="1" s="1"/>
  <c r="AX1003" i="1"/>
  <c r="BR1003" i="1" s="1"/>
  <c r="AT1003" i="1"/>
  <c r="BN1003" i="1" s="1"/>
  <c r="AS1003" i="1"/>
  <c r="AS780" i="1"/>
  <c r="AT780" i="1"/>
  <c r="BN780" i="1" s="1"/>
  <c r="AW780" i="1"/>
  <c r="BQ780" i="1" s="1"/>
  <c r="AX780" i="1"/>
  <c r="BR780" i="1" s="1"/>
  <c r="AU780" i="1"/>
  <c r="BO780" i="1" s="1"/>
  <c r="AV780" i="1"/>
  <c r="BP780" i="1" s="1"/>
  <c r="AY780" i="1"/>
  <c r="BS780" i="1" s="1"/>
  <c r="AZ780" i="1"/>
  <c r="BT780" i="1" s="1"/>
  <c r="AV785" i="1"/>
  <c r="BP785" i="1" s="1"/>
  <c r="AW785" i="1"/>
  <c r="BQ785" i="1" s="1"/>
  <c r="AZ785" i="1"/>
  <c r="BT785" i="1" s="1"/>
  <c r="AS785" i="1"/>
  <c r="AX785" i="1"/>
  <c r="BR785" i="1" s="1"/>
  <c r="AY785" i="1"/>
  <c r="BS785" i="1" s="1"/>
  <c r="AT785" i="1"/>
  <c r="BN785" i="1" s="1"/>
  <c r="AU785" i="1"/>
  <c r="BO785" i="1" s="1"/>
  <c r="AX367" i="1"/>
  <c r="BR367" i="1" s="1"/>
  <c r="AY367" i="1"/>
  <c r="BS367" i="1" s="1"/>
  <c r="AT367" i="1"/>
  <c r="BN367" i="1" s="1"/>
  <c r="AZ367" i="1"/>
  <c r="BT367" i="1" s="1"/>
  <c r="AS367" i="1"/>
  <c r="AW367" i="1"/>
  <c r="BQ367" i="1" s="1"/>
  <c r="AU367" i="1"/>
  <c r="BO367" i="1" s="1"/>
  <c r="AV367" i="1"/>
  <c r="BP367" i="1" s="1"/>
  <c r="AT849" i="1"/>
  <c r="BN849" i="1" s="1"/>
  <c r="AU849" i="1"/>
  <c r="BO849" i="1" s="1"/>
  <c r="AX849" i="1"/>
  <c r="BR849" i="1" s="1"/>
  <c r="AV849" i="1"/>
  <c r="BP849" i="1" s="1"/>
  <c r="AY849" i="1"/>
  <c r="BS849" i="1" s="1"/>
  <c r="AZ849" i="1"/>
  <c r="BT849" i="1" s="1"/>
  <c r="AS849" i="1"/>
  <c r="AW849" i="1"/>
  <c r="BQ849" i="1" s="1"/>
  <c r="BM377" i="1"/>
  <c r="BU377" i="1" s="1"/>
  <c r="BV377" i="1" s="1"/>
  <c r="BA377" i="1"/>
  <c r="AR377" i="1" s="1"/>
  <c r="BM981" i="1"/>
  <c r="BU981" i="1" s="1"/>
  <c r="BV981" i="1" s="1"/>
  <c r="BA981" i="1"/>
  <c r="AR981" i="1" s="1"/>
  <c r="BU401" i="1"/>
  <c r="BV401" i="1" s="1"/>
  <c r="AZ929" i="1"/>
  <c r="BT929" i="1" s="1"/>
  <c r="AS929" i="1"/>
  <c r="AV929" i="1"/>
  <c r="BP929" i="1" s="1"/>
  <c r="AW929" i="1"/>
  <c r="BQ929" i="1" s="1"/>
  <c r="AY929" i="1"/>
  <c r="BS929" i="1" s="1"/>
  <c r="AT929" i="1"/>
  <c r="BN929" i="1" s="1"/>
  <c r="AU929" i="1"/>
  <c r="BO929" i="1" s="1"/>
  <c r="AX929" i="1"/>
  <c r="BR929" i="1" s="1"/>
  <c r="AU701" i="1"/>
  <c r="BO701" i="1" s="1"/>
  <c r="AV701" i="1"/>
  <c r="BP701" i="1" s="1"/>
  <c r="AY701" i="1"/>
  <c r="BS701" i="1" s="1"/>
  <c r="AS701" i="1"/>
  <c r="AT701" i="1"/>
  <c r="BN701" i="1" s="1"/>
  <c r="AW701" i="1"/>
  <c r="BQ701" i="1" s="1"/>
  <c r="AX701" i="1"/>
  <c r="BR701" i="1" s="1"/>
  <c r="AZ701" i="1"/>
  <c r="BT701" i="1" s="1"/>
  <c r="BM78" i="1"/>
  <c r="BU78" i="1" s="1"/>
  <c r="BV78" i="1" s="1"/>
  <c r="BA78" i="1"/>
  <c r="AR78" i="1" s="1"/>
  <c r="BA295" i="1"/>
  <c r="AR295" i="1" s="1"/>
  <c r="BM295" i="1"/>
  <c r="BU295" i="1" s="1"/>
  <c r="BV295" i="1" s="1"/>
  <c r="BM979" i="1"/>
  <c r="BU979" i="1" s="1"/>
  <c r="BV979" i="1" s="1"/>
  <c r="BA979" i="1"/>
  <c r="AR979" i="1" s="1"/>
  <c r="BM941" i="1"/>
  <c r="BU941" i="1" s="1"/>
  <c r="BV941" i="1" s="1"/>
  <c r="BA941" i="1"/>
  <c r="AR941" i="1" s="1"/>
  <c r="BM366" i="1"/>
  <c r="BA663" i="1"/>
  <c r="AR663" i="1" s="1"/>
  <c r="BM663" i="1"/>
  <c r="BU663" i="1" s="1"/>
  <c r="BV663" i="1" s="1"/>
  <c r="BM85" i="1"/>
  <c r="BU85" i="1" s="1"/>
  <c r="BV85" i="1" s="1"/>
  <c r="BM1095" i="1"/>
  <c r="BU1095" i="1" s="1"/>
  <c r="BV1095" i="1" s="1"/>
  <c r="BA1095" i="1"/>
  <c r="AR1095" i="1" s="1"/>
  <c r="BM909" i="1"/>
  <c r="BU909" i="1" s="1"/>
  <c r="BV909" i="1" s="1"/>
  <c r="BA909" i="1"/>
  <c r="AR909" i="1" s="1"/>
  <c r="BM348" i="1"/>
  <c r="BU348" i="1" s="1"/>
  <c r="BV348" i="1" s="1"/>
  <c r="BA348" i="1"/>
  <c r="AR348" i="1" s="1"/>
  <c r="BM326" i="1"/>
  <c r="BM376" i="1"/>
  <c r="BU376" i="1" s="1"/>
  <c r="BV376" i="1" s="1"/>
  <c r="BA376" i="1"/>
  <c r="AR376" i="1" s="1"/>
  <c r="BA675" i="1"/>
  <c r="AR675" i="1" s="1"/>
  <c r="BM675" i="1"/>
  <c r="BU675" i="1" s="1"/>
  <c r="BV675" i="1" s="1"/>
  <c r="BM917" i="1"/>
  <c r="BU917" i="1" s="1"/>
  <c r="BV917" i="1" s="1"/>
  <c r="BA917" i="1"/>
  <c r="AR917" i="1" s="1"/>
  <c r="BA288" i="1"/>
  <c r="AR288" i="1" s="1"/>
  <c r="BM288" i="1"/>
  <c r="BU288" i="1" s="1"/>
  <c r="BV288" i="1" s="1"/>
  <c r="BM296" i="1"/>
  <c r="BU296" i="1" s="1"/>
  <c r="BV296" i="1" s="1"/>
  <c r="BA296" i="1"/>
  <c r="AR296" i="1" s="1"/>
  <c r="BA1101" i="1"/>
  <c r="AR1101" i="1" s="1"/>
  <c r="BM1101" i="1"/>
  <c r="BU1101" i="1" s="1"/>
  <c r="BV1101" i="1" s="1"/>
  <c r="BM16" i="1"/>
  <c r="BU16" i="1" s="1"/>
  <c r="BV16" i="1" s="1"/>
  <c r="BA16" i="1"/>
  <c r="AR16" i="1" s="1"/>
  <c r="BM1029" i="1"/>
  <c r="BU1029" i="1" s="1"/>
  <c r="BV1029" i="1" s="1"/>
  <c r="BA1029" i="1"/>
  <c r="AR1029" i="1" s="1"/>
  <c r="BA717" i="1"/>
  <c r="AR717" i="1" s="1"/>
  <c r="BM717" i="1"/>
  <c r="BU717" i="1" s="1"/>
  <c r="BV717" i="1" s="1"/>
  <c r="BM174" i="1"/>
  <c r="BU174" i="1" s="1"/>
  <c r="BV174" i="1" s="1"/>
  <c r="BA174" i="1"/>
  <c r="AR174" i="1" s="1"/>
  <c r="BM330" i="1"/>
  <c r="BU330" i="1" s="1"/>
  <c r="BV330" i="1" s="1"/>
  <c r="BA330" i="1"/>
  <c r="AR330" i="1" s="1"/>
  <c r="BM731" i="1"/>
  <c r="BU731" i="1" s="1"/>
  <c r="BV731" i="1" s="1"/>
  <c r="BA731" i="1"/>
  <c r="AR731" i="1" s="1"/>
  <c r="BA793" i="1"/>
  <c r="AR793" i="1" s="1"/>
  <c r="BM793" i="1"/>
  <c r="BU793" i="1" s="1"/>
  <c r="BV793" i="1" s="1"/>
  <c r="BM302" i="1"/>
  <c r="BU302" i="1" s="1"/>
  <c r="BV302" i="1" s="1"/>
  <c r="BA302" i="1"/>
  <c r="AR302" i="1" s="1"/>
  <c r="BM354" i="1"/>
  <c r="BU354" i="1" s="1"/>
  <c r="BV354" i="1" s="1"/>
  <c r="BA354" i="1"/>
  <c r="AR354" i="1" s="1"/>
  <c r="BA353" i="1"/>
  <c r="AR353" i="1" s="1"/>
  <c r="BM353" i="1"/>
  <c r="BU353" i="1" s="1"/>
  <c r="BV353" i="1" s="1"/>
  <c r="BM404" i="1"/>
  <c r="BU404" i="1" s="1"/>
  <c r="BV404" i="1" s="1"/>
  <c r="BA404" i="1"/>
  <c r="AR404" i="1" s="1"/>
  <c r="BA888" i="1"/>
  <c r="AR888" i="1" s="1"/>
  <c r="BM888" i="1"/>
  <c r="BU888" i="1" s="1"/>
  <c r="BV888" i="1" s="1"/>
  <c r="BM815" i="1"/>
  <c r="BU815" i="1" s="1"/>
  <c r="BV815" i="1" s="1"/>
  <c r="BA815" i="1"/>
  <c r="AR815" i="1" s="1"/>
  <c r="BM759" i="1"/>
  <c r="BU759" i="1" s="1"/>
  <c r="BV759" i="1" s="1"/>
  <c r="BA759" i="1"/>
  <c r="AR759" i="1" s="1"/>
  <c r="BM801" i="1"/>
  <c r="BU801" i="1" s="1"/>
  <c r="BV801" i="1" s="1"/>
  <c r="BA801" i="1"/>
  <c r="AR801" i="1" s="1"/>
  <c r="BM746" i="1"/>
  <c r="BU746" i="1" s="1"/>
  <c r="BV746" i="1" s="1"/>
  <c r="BA746" i="1"/>
  <c r="AR746" i="1" s="1"/>
  <c r="BA989" i="1"/>
  <c r="AR989" i="1" s="1"/>
  <c r="BM1033" i="1"/>
  <c r="BU1033" i="1" s="1"/>
  <c r="BV1033" i="1" s="1"/>
  <c r="BA1033" i="1"/>
  <c r="AR1033" i="1" s="1"/>
  <c r="AX791" i="1"/>
  <c r="BR791" i="1" s="1"/>
  <c r="AY791" i="1"/>
  <c r="BS791" i="1" s="1"/>
  <c r="AT791" i="1"/>
  <c r="BN791" i="1" s="1"/>
  <c r="AU791" i="1"/>
  <c r="BO791" i="1" s="1"/>
  <c r="AS791" i="1"/>
  <c r="AV791" i="1"/>
  <c r="BP791" i="1" s="1"/>
  <c r="AZ791" i="1"/>
  <c r="BT791" i="1" s="1"/>
  <c r="AW791" i="1"/>
  <c r="BQ791" i="1" s="1"/>
  <c r="AV474" i="1"/>
  <c r="BP474" i="1" s="1"/>
  <c r="AW474" i="1"/>
  <c r="BQ474" i="1" s="1"/>
  <c r="AX474" i="1"/>
  <c r="BR474" i="1" s="1"/>
  <c r="AZ474" i="1"/>
  <c r="BT474" i="1" s="1"/>
  <c r="AS474" i="1"/>
  <c r="AT474" i="1"/>
  <c r="BN474" i="1" s="1"/>
  <c r="AU474" i="1"/>
  <c r="BO474" i="1" s="1"/>
  <c r="AY474" i="1"/>
  <c r="BS474" i="1" s="1"/>
  <c r="AZ682" i="1"/>
  <c r="BT682" i="1" s="1"/>
  <c r="AS682" i="1"/>
  <c r="AV682" i="1"/>
  <c r="BP682" i="1" s="1"/>
  <c r="AX682" i="1"/>
  <c r="BR682" i="1" s="1"/>
  <c r="AY682" i="1"/>
  <c r="BS682" i="1" s="1"/>
  <c r="AT682" i="1"/>
  <c r="BN682" i="1" s="1"/>
  <c r="AU682" i="1"/>
  <c r="BO682" i="1" s="1"/>
  <c r="AW682" i="1"/>
  <c r="BQ682" i="1" s="1"/>
  <c r="AZ432" i="1"/>
  <c r="BT432" i="1" s="1"/>
  <c r="AS432" i="1"/>
  <c r="AT432" i="1"/>
  <c r="BN432" i="1" s="1"/>
  <c r="AV432" i="1"/>
  <c r="BP432" i="1" s="1"/>
  <c r="AU432" i="1"/>
  <c r="BO432" i="1" s="1"/>
  <c r="AW432" i="1"/>
  <c r="BQ432" i="1" s="1"/>
  <c r="AX432" i="1"/>
  <c r="BR432" i="1" s="1"/>
  <c r="AY432" i="1"/>
  <c r="BS432" i="1" s="1"/>
  <c r="AX744" i="1"/>
  <c r="BR744" i="1" s="1"/>
  <c r="AY744" i="1"/>
  <c r="BS744" i="1" s="1"/>
  <c r="AT744" i="1"/>
  <c r="BN744" i="1" s="1"/>
  <c r="AS744" i="1"/>
  <c r="AU744" i="1"/>
  <c r="BO744" i="1" s="1"/>
  <c r="AZ744" i="1"/>
  <c r="BT744" i="1" s="1"/>
  <c r="AV744" i="1"/>
  <c r="BP744" i="1" s="1"/>
  <c r="AW744" i="1"/>
  <c r="BQ744" i="1" s="1"/>
  <c r="AT626" i="1"/>
  <c r="BN626" i="1" s="1"/>
  <c r="AU626" i="1"/>
  <c r="BO626" i="1" s="1"/>
  <c r="AX626" i="1"/>
  <c r="BR626" i="1" s="1"/>
  <c r="AV626" i="1"/>
  <c r="BP626" i="1" s="1"/>
  <c r="AW626" i="1"/>
  <c r="BQ626" i="1" s="1"/>
  <c r="AY626" i="1"/>
  <c r="BS626" i="1" s="1"/>
  <c r="AS626" i="1"/>
  <c r="AZ626" i="1"/>
  <c r="BT626" i="1" s="1"/>
  <c r="AZ470" i="1"/>
  <c r="BT470" i="1" s="1"/>
  <c r="AS470" i="1"/>
  <c r="AT470" i="1"/>
  <c r="BN470" i="1" s="1"/>
  <c r="AV470" i="1"/>
  <c r="BP470" i="1" s="1"/>
  <c r="AU470" i="1"/>
  <c r="BO470" i="1" s="1"/>
  <c r="AW470" i="1"/>
  <c r="BQ470" i="1" s="1"/>
  <c r="AX470" i="1"/>
  <c r="BR470" i="1" s="1"/>
  <c r="AY470" i="1"/>
  <c r="BS470" i="1" s="1"/>
  <c r="AY930" i="1"/>
  <c r="BS930" i="1" s="1"/>
  <c r="AZ930" i="1"/>
  <c r="BT930" i="1" s="1"/>
  <c r="AU930" i="1"/>
  <c r="BO930" i="1" s="1"/>
  <c r="AW930" i="1"/>
  <c r="BQ930" i="1" s="1"/>
  <c r="AX930" i="1"/>
  <c r="BR930" i="1" s="1"/>
  <c r="AS930" i="1"/>
  <c r="AT930" i="1"/>
  <c r="BN930" i="1" s="1"/>
  <c r="AV930" i="1"/>
  <c r="BP930" i="1" s="1"/>
  <c r="AY76" i="1"/>
  <c r="BS76" i="1" s="1"/>
  <c r="AT76" i="1"/>
  <c r="BN76" i="1" s="1"/>
  <c r="AS76" i="1"/>
  <c r="AW76" i="1"/>
  <c r="BQ76" i="1" s="1"/>
  <c r="AU76" i="1"/>
  <c r="BO76" i="1" s="1"/>
  <c r="AV76" i="1"/>
  <c r="BP76" i="1" s="1"/>
  <c r="AX76" i="1"/>
  <c r="BR76" i="1" s="1"/>
  <c r="AZ76" i="1"/>
  <c r="BT76" i="1" s="1"/>
  <c r="AT568" i="1"/>
  <c r="BN568" i="1" s="1"/>
  <c r="AU568" i="1"/>
  <c r="BO568" i="1" s="1"/>
  <c r="AX568" i="1"/>
  <c r="BR568" i="1" s="1"/>
  <c r="AV568" i="1"/>
  <c r="BP568" i="1" s="1"/>
  <c r="AW568" i="1"/>
  <c r="BQ568" i="1" s="1"/>
  <c r="AY568" i="1"/>
  <c r="BS568" i="1" s="1"/>
  <c r="AS568" i="1"/>
  <c r="AZ568" i="1"/>
  <c r="BT568" i="1" s="1"/>
  <c r="AZ526" i="1"/>
  <c r="BT526" i="1" s="1"/>
  <c r="AS526" i="1"/>
  <c r="AV526" i="1"/>
  <c r="BP526" i="1" s="1"/>
  <c r="AT526" i="1"/>
  <c r="BN526" i="1" s="1"/>
  <c r="AX526" i="1"/>
  <c r="BR526" i="1" s="1"/>
  <c r="AW526" i="1"/>
  <c r="BQ526" i="1" s="1"/>
  <c r="AY526" i="1"/>
  <c r="BS526" i="1" s="1"/>
  <c r="AU526" i="1"/>
  <c r="BO526" i="1" s="1"/>
  <c r="AT460" i="1"/>
  <c r="BN460" i="1" s="1"/>
  <c r="AU460" i="1"/>
  <c r="BO460" i="1" s="1"/>
  <c r="AV460" i="1"/>
  <c r="BP460" i="1" s="1"/>
  <c r="AX460" i="1"/>
  <c r="BR460" i="1" s="1"/>
  <c r="AY460" i="1"/>
  <c r="BS460" i="1" s="1"/>
  <c r="AZ460" i="1"/>
  <c r="BT460" i="1" s="1"/>
  <c r="AS460" i="1"/>
  <c r="AW460" i="1"/>
  <c r="BQ460" i="1" s="1"/>
  <c r="AX508" i="1"/>
  <c r="BR508" i="1" s="1"/>
  <c r="AY508" i="1"/>
  <c r="BS508" i="1" s="1"/>
  <c r="AZ508" i="1"/>
  <c r="BT508" i="1" s="1"/>
  <c r="AT508" i="1"/>
  <c r="BN508" i="1" s="1"/>
  <c r="AV508" i="1"/>
  <c r="BP508" i="1" s="1"/>
  <c r="AS508" i="1"/>
  <c r="AU508" i="1"/>
  <c r="BO508" i="1" s="1"/>
  <c r="AW508" i="1"/>
  <c r="BQ508" i="1" s="1"/>
  <c r="AU459" i="1"/>
  <c r="BO459" i="1" s="1"/>
  <c r="AV459" i="1"/>
  <c r="BP459" i="1" s="1"/>
  <c r="AW459" i="1"/>
  <c r="BQ459" i="1" s="1"/>
  <c r="AY459" i="1"/>
  <c r="BS459" i="1" s="1"/>
  <c r="AZ459" i="1"/>
  <c r="BT459" i="1" s="1"/>
  <c r="AT459" i="1"/>
  <c r="BN459" i="1" s="1"/>
  <c r="AS459" i="1"/>
  <c r="AX459" i="1"/>
  <c r="BR459" i="1" s="1"/>
  <c r="AY92" i="1"/>
  <c r="BS92" i="1" s="1"/>
  <c r="AV92" i="1"/>
  <c r="BP92" i="1" s="1"/>
  <c r="AX92" i="1"/>
  <c r="BR92" i="1" s="1"/>
  <c r="AU92" i="1"/>
  <c r="BO92" i="1" s="1"/>
  <c r="AS92" i="1"/>
  <c r="AT92" i="1"/>
  <c r="BN92" i="1" s="1"/>
  <c r="AW92" i="1"/>
  <c r="BQ92" i="1" s="1"/>
  <c r="AZ92" i="1"/>
  <c r="BT92" i="1" s="1"/>
  <c r="AU538" i="1"/>
  <c r="BO538" i="1" s="1"/>
  <c r="AV538" i="1"/>
  <c r="BP538" i="1" s="1"/>
  <c r="AY538" i="1"/>
  <c r="BS538" i="1" s="1"/>
  <c r="AW538" i="1"/>
  <c r="BQ538" i="1" s="1"/>
  <c r="AX538" i="1"/>
  <c r="BR538" i="1" s="1"/>
  <c r="AZ538" i="1"/>
  <c r="BT538" i="1" s="1"/>
  <c r="AT538" i="1"/>
  <c r="BN538" i="1" s="1"/>
  <c r="AS538" i="1"/>
  <c r="AU63" i="1"/>
  <c r="BO63" i="1" s="1"/>
  <c r="AV63" i="1"/>
  <c r="BP63" i="1" s="1"/>
  <c r="AW63" i="1"/>
  <c r="BQ63" i="1" s="1"/>
  <c r="AY63" i="1"/>
  <c r="BS63" i="1" s="1"/>
  <c r="AS63" i="1"/>
  <c r="AT63" i="1"/>
  <c r="BN63" i="1" s="1"/>
  <c r="AX63" i="1"/>
  <c r="BR63" i="1" s="1"/>
  <c r="AZ63" i="1"/>
  <c r="BT63" i="1" s="1"/>
  <c r="AZ570" i="1"/>
  <c r="BT570" i="1" s="1"/>
  <c r="AS570" i="1"/>
  <c r="AV570" i="1"/>
  <c r="BP570" i="1" s="1"/>
  <c r="AX570" i="1"/>
  <c r="BR570" i="1" s="1"/>
  <c r="AY570" i="1"/>
  <c r="BS570" i="1" s="1"/>
  <c r="AW570" i="1"/>
  <c r="BQ570" i="1" s="1"/>
  <c r="AU570" i="1"/>
  <c r="BO570" i="1" s="1"/>
  <c r="AT570" i="1"/>
  <c r="BN570" i="1" s="1"/>
  <c r="AW102" i="1"/>
  <c r="BQ102" i="1" s="1"/>
  <c r="AY102" i="1"/>
  <c r="BS102" i="1" s="1"/>
  <c r="AS102" i="1"/>
  <c r="AV102" i="1"/>
  <c r="BP102" i="1" s="1"/>
  <c r="AZ102" i="1"/>
  <c r="BT102" i="1" s="1"/>
  <c r="AT102" i="1"/>
  <c r="BN102" i="1" s="1"/>
  <c r="AU102" i="1"/>
  <c r="BO102" i="1" s="1"/>
  <c r="AX102" i="1"/>
  <c r="BR102" i="1" s="1"/>
  <c r="AT680" i="1"/>
  <c r="BN680" i="1" s="1"/>
  <c r="AU680" i="1"/>
  <c r="BO680" i="1" s="1"/>
  <c r="AX680" i="1"/>
  <c r="BR680" i="1" s="1"/>
  <c r="AV680" i="1"/>
  <c r="BP680" i="1" s="1"/>
  <c r="AW680" i="1"/>
  <c r="BQ680" i="1" s="1"/>
  <c r="AS680" i="1"/>
  <c r="AY680" i="1"/>
  <c r="BS680" i="1" s="1"/>
  <c r="AZ680" i="1"/>
  <c r="BT680" i="1" s="1"/>
  <c r="AW984" i="1"/>
  <c r="BQ984" i="1" s="1"/>
  <c r="AX984" i="1"/>
  <c r="BR984" i="1" s="1"/>
  <c r="AS984" i="1"/>
  <c r="AT984" i="1"/>
  <c r="BN984" i="1" s="1"/>
  <c r="AU984" i="1"/>
  <c r="BO984" i="1" s="1"/>
  <c r="AV984" i="1"/>
  <c r="BP984" i="1" s="1"/>
  <c r="AY984" i="1"/>
  <c r="BS984" i="1" s="1"/>
  <c r="AZ984" i="1"/>
  <c r="BT984" i="1" s="1"/>
  <c r="AZ832" i="1"/>
  <c r="BT832" i="1" s="1"/>
  <c r="AS832" i="1"/>
  <c r="AV832" i="1"/>
  <c r="BP832" i="1" s="1"/>
  <c r="AY832" i="1"/>
  <c r="BS832" i="1" s="1"/>
  <c r="AT832" i="1"/>
  <c r="BN832" i="1" s="1"/>
  <c r="AX832" i="1"/>
  <c r="BR832" i="1" s="1"/>
  <c r="AU832" i="1"/>
  <c r="BO832" i="1" s="1"/>
  <c r="AW832" i="1"/>
  <c r="BQ832" i="1" s="1"/>
  <c r="AX543" i="1"/>
  <c r="BR543" i="1" s="1"/>
  <c r="AY543" i="1"/>
  <c r="BS543" i="1" s="1"/>
  <c r="AT543" i="1"/>
  <c r="BN543" i="1" s="1"/>
  <c r="AS543" i="1"/>
  <c r="AW543" i="1"/>
  <c r="BQ543" i="1" s="1"/>
  <c r="AV543" i="1"/>
  <c r="BP543" i="1" s="1"/>
  <c r="AZ543" i="1"/>
  <c r="BT543" i="1" s="1"/>
  <c r="AU543" i="1"/>
  <c r="BO543" i="1" s="1"/>
  <c r="AZ130" i="1"/>
  <c r="BT130" i="1" s="1"/>
  <c r="AW130" i="1"/>
  <c r="BQ130" i="1" s="1"/>
  <c r="AX130" i="1"/>
  <c r="BR130" i="1" s="1"/>
  <c r="AS130" i="1"/>
  <c r="AT130" i="1"/>
  <c r="BN130" i="1" s="1"/>
  <c r="AU130" i="1"/>
  <c r="BO130" i="1" s="1"/>
  <c r="AY130" i="1"/>
  <c r="BS130" i="1" s="1"/>
  <c r="AV130" i="1"/>
  <c r="BP130" i="1" s="1"/>
  <c r="AU954" i="1"/>
  <c r="BO954" i="1" s="1"/>
  <c r="AV954" i="1"/>
  <c r="BP954" i="1" s="1"/>
  <c r="AY954" i="1"/>
  <c r="BS954" i="1" s="1"/>
  <c r="AZ954" i="1"/>
  <c r="BT954" i="1" s="1"/>
  <c r="AS954" i="1"/>
  <c r="AT954" i="1"/>
  <c r="BN954" i="1" s="1"/>
  <c r="AW954" i="1"/>
  <c r="BQ954" i="1" s="1"/>
  <c r="AX954" i="1"/>
  <c r="BR954" i="1" s="1"/>
  <c r="AY743" i="1"/>
  <c r="BS743" i="1" s="1"/>
  <c r="AZ743" i="1"/>
  <c r="BT743" i="1" s="1"/>
  <c r="AU743" i="1"/>
  <c r="BO743" i="1" s="1"/>
  <c r="AW743" i="1"/>
  <c r="BQ743" i="1" s="1"/>
  <c r="AX743" i="1"/>
  <c r="BR743" i="1" s="1"/>
  <c r="AT743" i="1"/>
  <c r="BN743" i="1" s="1"/>
  <c r="AV743" i="1"/>
  <c r="BP743" i="1" s="1"/>
  <c r="AS743" i="1"/>
  <c r="AZ486" i="1"/>
  <c r="BT486" i="1" s="1"/>
  <c r="AS486" i="1"/>
  <c r="AT486" i="1"/>
  <c r="BN486" i="1" s="1"/>
  <c r="AV486" i="1"/>
  <c r="BP486" i="1" s="1"/>
  <c r="AU486" i="1"/>
  <c r="BO486" i="1" s="1"/>
  <c r="AW486" i="1"/>
  <c r="BQ486" i="1" s="1"/>
  <c r="AY486" i="1"/>
  <c r="BS486" i="1" s="1"/>
  <c r="AX486" i="1"/>
  <c r="BR486" i="1" s="1"/>
  <c r="AU856" i="1"/>
  <c r="BO856" i="1" s="1"/>
  <c r="AV856" i="1"/>
  <c r="BP856" i="1" s="1"/>
  <c r="AY856" i="1"/>
  <c r="BS856" i="1" s="1"/>
  <c r="AS856" i="1"/>
  <c r="AT856" i="1"/>
  <c r="BN856" i="1" s="1"/>
  <c r="AZ856" i="1"/>
  <c r="BT856" i="1" s="1"/>
  <c r="AX856" i="1"/>
  <c r="BR856" i="1" s="1"/>
  <c r="AW856" i="1"/>
  <c r="BQ856" i="1" s="1"/>
  <c r="AW428" i="1"/>
  <c r="BQ428" i="1" s="1"/>
  <c r="AX428" i="1"/>
  <c r="BR428" i="1" s="1"/>
  <c r="AY428" i="1"/>
  <c r="BS428" i="1" s="1"/>
  <c r="AS428" i="1"/>
  <c r="AU428" i="1"/>
  <c r="BO428" i="1" s="1"/>
  <c r="AT428" i="1"/>
  <c r="BN428" i="1" s="1"/>
  <c r="AV428" i="1"/>
  <c r="BP428" i="1" s="1"/>
  <c r="AZ428" i="1"/>
  <c r="BT428" i="1" s="1"/>
  <c r="AS492" i="1"/>
  <c r="AT492" i="1"/>
  <c r="BN492" i="1" s="1"/>
  <c r="AU492" i="1"/>
  <c r="BO492" i="1" s="1"/>
  <c r="AW492" i="1"/>
  <c r="BQ492" i="1" s="1"/>
  <c r="AX492" i="1"/>
  <c r="BR492" i="1" s="1"/>
  <c r="AV492" i="1"/>
  <c r="BP492" i="1" s="1"/>
  <c r="AZ492" i="1"/>
  <c r="BT492" i="1" s="1"/>
  <c r="AY492" i="1"/>
  <c r="BS492" i="1" s="1"/>
  <c r="AZ636" i="1"/>
  <c r="BT636" i="1" s="1"/>
  <c r="AS636" i="1"/>
  <c r="AV636" i="1"/>
  <c r="BP636" i="1" s="1"/>
  <c r="AT636" i="1"/>
  <c r="BN636" i="1" s="1"/>
  <c r="AX636" i="1"/>
  <c r="BR636" i="1" s="1"/>
  <c r="AY636" i="1"/>
  <c r="BS636" i="1" s="1"/>
  <c r="AU636" i="1"/>
  <c r="BO636" i="1" s="1"/>
  <c r="AW636" i="1"/>
  <c r="BQ636" i="1" s="1"/>
  <c r="AX427" i="1"/>
  <c r="BR427" i="1" s="1"/>
  <c r="AY427" i="1"/>
  <c r="BS427" i="1" s="1"/>
  <c r="AZ427" i="1"/>
  <c r="BT427" i="1" s="1"/>
  <c r="AT427" i="1"/>
  <c r="BN427" i="1" s="1"/>
  <c r="AV427" i="1"/>
  <c r="BP427" i="1" s="1"/>
  <c r="AW427" i="1"/>
  <c r="BQ427" i="1" s="1"/>
  <c r="AS427" i="1"/>
  <c r="AU427" i="1"/>
  <c r="BO427" i="1" s="1"/>
  <c r="AS702" i="1"/>
  <c r="AT702" i="1"/>
  <c r="BN702" i="1" s="1"/>
  <c r="AW702" i="1"/>
  <c r="BQ702" i="1" s="1"/>
  <c r="AV702" i="1"/>
  <c r="BP702" i="1" s="1"/>
  <c r="AU702" i="1"/>
  <c r="BO702" i="1" s="1"/>
  <c r="AX702" i="1"/>
  <c r="BR702" i="1" s="1"/>
  <c r="AZ702" i="1"/>
  <c r="BT702" i="1" s="1"/>
  <c r="AY702" i="1"/>
  <c r="BS702" i="1" s="1"/>
  <c r="AW624" i="1"/>
  <c r="BQ624" i="1" s="1"/>
  <c r="AX624" i="1"/>
  <c r="BR624" i="1" s="1"/>
  <c r="AS624" i="1"/>
  <c r="AZ624" i="1"/>
  <c r="BT624" i="1" s="1"/>
  <c r="AT624" i="1"/>
  <c r="BN624" i="1" s="1"/>
  <c r="AU624" i="1"/>
  <c r="BO624" i="1" s="1"/>
  <c r="AV624" i="1"/>
  <c r="BP624" i="1" s="1"/>
  <c r="AY624" i="1"/>
  <c r="BS624" i="1" s="1"/>
  <c r="AS180" i="1"/>
  <c r="AT180" i="1"/>
  <c r="BN180" i="1" s="1"/>
  <c r="AU180" i="1"/>
  <c r="BO180" i="1" s="1"/>
  <c r="AW180" i="1"/>
  <c r="BQ180" i="1" s="1"/>
  <c r="AX180" i="1"/>
  <c r="BR180" i="1" s="1"/>
  <c r="AY180" i="1"/>
  <c r="BS180" i="1" s="1"/>
  <c r="AZ180" i="1"/>
  <c r="BT180" i="1" s="1"/>
  <c r="AV180" i="1"/>
  <c r="BP180" i="1" s="1"/>
  <c r="AT794" i="1"/>
  <c r="BN794" i="1" s="1"/>
  <c r="AU794" i="1"/>
  <c r="BO794" i="1" s="1"/>
  <c r="AX794" i="1"/>
  <c r="BR794" i="1" s="1"/>
  <c r="AY794" i="1"/>
  <c r="BS794" i="1" s="1"/>
  <c r="AZ794" i="1"/>
  <c r="BT794" i="1" s="1"/>
  <c r="AS794" i="1"/>
  <c r="AV794" i="1"/>
  <c r="BP794" i="1" s="1"/>
  <c r="AW794" i="1"/>
  <c r="BQ794" i="1" s="1"/>
  <c r="AZ690" i="1"/>
  <c r="BT690" i="1" s="1"/>
  <c r="AS690" i="1"/>
  <c r="AV690" i="1"/>
  <c r="BP690" i="1" s="1"/>
  <c r="AW690" i="1"/>
  <c r="BQ690" i="1" s="1"/>
  <c r="AX690" i="1"/>
  <c r="BR690" i="1" s="1"/>
  <c r="AY690" i="1"/>
  <c r="BS690" i="1" s="1"/>
  <c r="AU690" i="1"/>
  <c r="BO690" i="1" s="1"/>
  <c r="AT690" i="1"/>
  <c r="BN690" i="1" s="1"/>
  <c r="AT518" i="1"/>
  <c r="BN518" i="1" s="1"/>
  <c r="AU518" i="1"/>
  <c r="BO518" i="1" s="1"/>
  <c r="AX518" i="1"/>
  <c r="BR518" i="1" s="1"/>
  <c r="AV518" i="1"/>
  <c r="BP518" i="1" s="1"/>
  <c r="AW518" i="1"/>
  <c r="BQ518" i="1" s="1"/>
  <c r="AS518" i="1"/>
  <c r="AZ518" i="1"/>
  <c r="BT518" i="1" s="1"/>
  <c r="AY518" i="1"/>
  <c r="BS518" i="1" s="1"/>
  <c r="AZ519" i="1"/>
  <c r="BT519" i="1" s="1"/>
  <c r="AS519" i="1"/>
  <c r="AV519" i="1"/>
  <c r="BP519" i="1" s="1"/>
  <c r="AU519" i="1"/>
  <c r="BO519" i="1" s="1"/>
  <c r="AX519" i="1"/>
  <c r="BR519" i="1" s="1"/>
  <c r="AY519" i="1"/>
  <c r="BS519" i="1" s="1"/>
  <c r="AT519" i="1"/>
  <c r="BN519" i="1" s="1"/>
  <c r="AW519" i="1"/>
  <c r="BQ519" i="1" s="1"/>
  <c r="AW613" i="1"/>
  <c r="BQ613" i="1" s="1"/>
  <c r="AX613" i="1"/>
  <c r="BR613" i="1" s="1"/>
  <c r="AS613" i="1"/>
  <c r="AU613" i="1"/>
  <c r="BO613" i="1" s="1"/>
  <c r="AV613" i="1"/>
  <c r="BP613" i="1" s="1"/>
  <c r="AT613" i="1"/>
  <c r="BN613" i="1" s="1"/>
  <c r="AY613" i="1"/>
  <c r="BS613" i="1" s="1"/>
  <c r="AZ613" i="1"/>
  <c r="BT613" i="1" s="1"/>
  <c r="AZ75" i="1"/>
  <c r="BT75" i="1" s="1"/>
  <c r="AY75" i="1"/>
  <c r="BS75" i="1" s="1"/>
  <c r="AS75" i="1"/>
  <c r="AV75" i="1"/>
  <c r="BP75" i="1" s="1"/>
  <c r="AW75" i="1"/>
  <c r="BQ75" i="1" s="1"/>
  <c r="AX75" i="1"/>
  <c r="BR75" i="1" s="1"/>
  <c r="AT75" i="1"/>
  <c r="BN75" i="1" s="1"/>
  <c r="AU75" i="1"/>
  <c r="BO75" i="1" s="1"/>
  <c r="AY493" i="1"/>
  <c r="BS493" i="1" s="1"/>
  <c r="AZ493" i="1"/>
  <c r="BT493" i="1" s="1"/>
  <c r="AS493" i="1"/>
  <c r="AU493" i="1"/>
  <c r="BO493" i="1" s="1"/>
  <c r="AX493" i="1"/>
  <c r="BR493" i="1" s="1"/>
  <c r="AT493" i="1"/>
  <c r="BN493" i="1" s="1"/>
  <c r="AV493" i="1"/>
  <c r="BP493" i="1" s="1"/>
  <c r="AW493" i="1"/>
  <c r="BQ493" i="1" s="1"/>
  <c r="AS108" i="1"/>
  <c r="AY108" i="1"/>
  <c r="BS108" i="1" s="1"/>
  <c r="AZ108" i="1"/>
  <c r="BT108" i="1" s="1"/>
  <c r="AV108" i="1"/>
  <c r="BP108" i="1" s="1"/>
  <c r="AT108" i="1"/>
  <c r="BN108" i="1" s="1"/>
  <c r="AU108" i="1"/>
  <c r="BO108" i="1" s="1"/>
  <c r="AW108" i="1"/>
  <c r="BQ108" i="1" s="1"/>
  <c r="AX108" i="1"/>
  <c r="BR108" i="1" s="1"/>
  <c r="AT947" i="1"/>
  <c r="BN947" i="1" s="1"/>
  <c r="AU947" i="1"/>
  <c r="BO947" i="1" s="1"/>
  <c r="AX947" i="1"/>
  <c r="BR947" i="1" s="1"/>
  <c r="AZ947" i="1"/>
  <c r="BT947" i="1" s="1"/>
  <c r="AS947" i="1"/>
  <c r="AV947" i="1"/>
  <c r="BP947" i="1" s="1"/>
  <c r="AW947" i="1"/>
  <c r="BQ947" i="1" s="1"/>
  <c r="AY947" i="1"/>
  <c r="BS947" i="1" s="1"/>
  <c r="AX723" i="1"/>
  <c r="BR723" i="1" s="1"/>
  <c r="AY723" i="1"/>
  <c r="BS723" i="1" s="1"/>
  <c r="AT723" i="1"/>
  <c r="BN723" i="1" s="1"/>
  <c r="AS723" i="1"/>
  <c r="AU723" i="1"/>
  <c r="BO723" i="1" s="1"/>
  <c r="AZ723" i="1"/>
  <c r="BT723" i="1" s="1"/>
  <c r="AV723" i="1"/>
  <c r="BP723" i="1" s="1"/>
  <c r="AW723" i="1"/>
  <c r="BQ723" i="1" s="1"/>
  <c r="AV711" i="1"/>
  <c r="BP711" i="1" s="1"/>
  <c r="AW711" i="1"/>
  <c r="BQ711" i="1" s="1"/>
  <c r="AZ711" i="1"/>
  <c r="BT711" i="1" s="1"/>
  <c r="AU711" i="1"/>
  <c r="BO711" i="1" s="1"/>
  <c r="AS711" i="1"/>
  <c r="AT711" i="1"/>
  <c r="BN711" i="1" s="1"/>
  <c r="AX711" i="1"/>
  <c r="BR711" i="1" s="1"/>
  <c r="AY711" i="1"/>
  <c r="BS711" i="1" s="1"/>
  <c r="AT18" i="1"/>
  <c r="BN18" i="1" s="1"/>
  <c r="AV18" i="1"/>
  <c r="BP18" i="1" s="1"/>
  <c r="AX18" i="1"/>
  <c r="BR18" i="1" s="1"/>
  <c r="AY18" i="1"/>
  <c r="BS18" i="1" s="1"/>
  <c r="AS18" i="1"/>
  <c r="AU18" i="1"/>
  <c r="BO18" i="1" s="1"/>
  <c r="AZ18" i="1"/>
  <c r="BT18" i="1" s="1"/>
  <c r="AW18" i="1"/>
  <c r="BQ18" i="1" s="1"/>
  <c r="AY825" i="1"/>
  <c r="BS825" i="1" s="1"/>
  <c r="AZ825" i="1"/>
  <c r="BT825" i="1" s="1"/>
  <c r="AU825" i="1"/>
  <c r="BO825" i="1" s="1"/>
  <c r="AT825" i="1"/>
  <c r="BN825" i="1" s="1"/>
  <c r="AV825" i="1"/>
  <c r="BP825" i="1" s="1"/>
  <c r="AS825" i="1"/>
  <c r="AW825" i="1"/>
  <c r="BQ825" i="1" s="1"/>
  <c r="AX825" i="1"/>
  <c r="BR825" i="1" s="1"/>
  <c r="AS439" i="1"/>
  <c r="AT439" i="1"/>
  <c r="BN439" i="1" s="1"/>
  <c r="AU439" i="1"/>
  <c r="BO439" i="1" s="1"/>
  <c r="AW439" i="1"/>
  <c r="BQ439" i="1" s="1"/>
  <c r="AX439" i="1"/>
  <c r="BR439" i="1" s="1"/>
  <c r="AY439" i="1"/>
  <c r="BS439" i="1" s="1"/>
  <c r="AZ439" i="1"/>
  <c r="BT439" i="1" s="1"/>
  <c r="AV439" i="1"/>
  <c r="BP439" i="1" s="1"/>
  <c r="AY287" i="1"/>
  <c r="BS287" i="1" s="1"/>
  <c r="AZ287" i="1"/>
  <c r="BT287" i="1" s="1"/>
  <c r="AS287" i="1"/>
  <c r="AU287" i="1"/>
  <c r="BO287" i="1" s="1"/>
  <c r="AV287" i="1"/>
  <c r="BP287" i="1" s="1"/>
  <c r="AT287" i="1"/>
  <c r="BN287" i="1" s="1"/>
  <c r="AW287" i="1"/>
  <c r="BQ287" i="1" s="1"/>
  <c r="AX287" i="1"/>
  <c r="BR287" i="1" s="1"/>
  <c r="AV959" i="1"/>
  <c r="BP959" i="1" s="1"/>
  <c r="AW959" i="1"/>
  <c r="BQ959" i="1" s="1"/>
  <c r="AZ959" i="1"/>
  <c r="BT959" i="1" s="1"/>
  <c r="AY959" i="1"/>
  <c r="BS959" i="1" s="1"/>
  <c r="AS959" i="1"/>
  <c r="AT959" i="1"/>
  <c r="BN959" i="1" s="1"/>
  <c r="AX959" i="1"/>
  <c r="BR959" i="1" s="1"/>
  <c r="AU959" i="1"/>
  <c r="BO959" i="1" s="1"/>
  <c r="AX951" i="1"/>
  <c r="BR951" i="1" s="1"/>
  <c r="AY951" i="1"/>
  <c r="BS951" i="1" s="1"/>
  <c r="AT951" i="1"/>
  <c r="BN951" i="1" s="1"/>
  <c r="AS951" i="1"/>
  <c r="AU951" i="1"/>
  <c r="BO951" i="1" s="1"/>
  <c r="AV951" i="1"/>
  <c r="BP951" i="1" s="1"/>
  <c r="AW951" i="1"/>
  <c r="BQ951" i="1" s="1"/>
  <c r="AZ951" i="1"/>
  <c r="BT951" i="1" s="1"/>
  <c r="AV973" i="1"/>
  <c r="BP973" i="1" s="1"/>
  <c r="AW973" i="1"/>
  <c r="BQ973" i="1" s="1"/>
  <c r="AZ973" i="1"/>
  <c r="BT973" i="1" s="1"/>
  <c r="AS973" i="1"/>
  <c r="AU973" i="1"/>
  <c r="BO973" i="1" s="1"/>
  <c r="AT973" i="1"/>
  <c r="BN973" i="1" s="1"/>
  <c r="AX973" i="1"/>
  <c r="BR973" i="1" s="1"/>
  <c r="AY973" i="1"/>
  <c r="BS973" i="1" s="1"/>
  <c r="AU336" i="1"/>
  <c r="BO336" i="1" s="1"/>
  <c r="AV336" i="1"/>
  <c r="BP336" i="1" s="1"/>
  <c r="AY336" i="1"/>
  <c r="BS336" i="1" s="1"/>
  <c r="AS336" i="1"/>
  <c r="AT336" i="1"/>
  <c r="BN336" i="1" s="1"/>
  <c r="AZ336" i="1"/>
  <c r="BT336" i="1" s="1"/>
  <c r="AW336" i="1"/>
  <c r="BQ336" i="1" s="1"/>
  <c r="AX336" i="1"/>
  <c r="BR336" i="1" s="1"/>
  <c r="AV1006" i="1"/>
  <c r="BP1006" i="1" s="1"/>
  <c r="AW1006" i="1"/>
  <c r="BQ1006" i="1" s="1"/>
  <c r="AZ1006" i="1"/>
  <c r="BT1006" i="1" s="1"/>
  <c r="AT1006" i="1"/>
  <c r="BN1006" i="1" s="1"/>
  <c r="AX1006" i="1"/>
  <c r="BR1006" i="1" s="1"/>
  <c r="AU1006" i="1"/>
  <c r="BO1006" i="1" s="1"/>
  <c r="AY1006" i="1"/>
  <c r="BS1006" i="1" s="1"/>
  <c r="AS1006" i="1"/>
  <c r="AX320" i="1"/>
  <c r="BR320" i="1" s="1"/>
  <c r="AY320" i="1"/>
  <c r="BS320" i="1" s="1"/>
  <c r="AT320" i="1"/>
  <c r="BN320" i="1" s="1"/>
  <c r="AZ320" i="1"/>
  <c r="BT320" i="1" s="1"/>
  <c r="AS320" i="1"/>
  <c r="AV320" i="1"/>
  <c r="BP320" i="1" s="1"/>
  <c r="AW320" i="1"/>
  <c r="BQ320" i="1" s="1"/>
  <c r="AU320" i="1"/>
  <c r="BO320" i="1" s="1"/>
  <c r="AZ300" i="1"/>
  <c r="BT300" i="1" s="1"/>
  <c r="AS300" i="1"/>
  <c r="AT300" i="1"/>
  <c r="BN300" i="1" s="1"/>
  <c r="AV300" i="1"/>
  <c r="BP300" i="1" s="1"/>
  <c r="AX300" i="1"/>
  <c r="BR300" i="1" s="1"/>
  <c r="AU300" i="1"/>
  <c r="BO300" i="1" s="1"/>
  <c r="AY300" i="1"/>
  <c r="BS300" i="1" s="1"/>
  <c r="AW300" i="1"/>
  <c r="BQ300" i="1" s="1"/>
  <c r="AS525" i="1"/>
  <c r="AT525" i="1"/>
  <c r="BN525" i="1" s="1"/>
  <c r="AW525" i="1"/>
  <c r="BQ525" i="1" s="1"/>
  <c r="AX525" i="1"/>
  <c r="BR525" i="1" s="1"/>
  <c r="AY525" i="1"/>
  <c r="BS525" i="1" s="1"/>
  <c r="AU525" i="1"/>
  <c r="BO525" i="1" s="1"/>
  <c r="AV525" i="1"/>
  <c r="BP525" i="1" s="1"/>
  <c r="AZ525" i="1"/>
  <c r="BT525" i="1" s="1"/>
  <c r="AZ1038" i="1"/>
  <c r="BT1038" i="1" s="1"/>
  <c r="AS1038" i="1"/>
  <c r="AV1038" i="1"/>
  <c r="BP1038" i="1" s="1"/>
  <c r="AT1038" i="1"/>
  <c r="BN1038" i="1" s="1"/>
  <c r="AU1038" i="1"/>
  <c r="BO1038" i="1" s="1"/>
  <c r="AW1038" i="1"/>
  <c r="BQ1038" i="1" s="1"/>
  <c r="AX1038" i="1"/>
  <c r="BR1038" i="1" s="1"/>
  <c r="AY1038" i="1"/>
  <c r="BS1038" i="1" s="1"/>
  <c r="AV725" i="1"/>
  <c r="BP725" i="1" s="1"/>
  <c r="AW725" i="1"/>
  <c r="BQ725" i="1" s="1"/>
  <c r="AZ725" i="1"/>
  <c r="BT725" i="1" s="1"/>
  <c r="AU725" i="1"/>
  <c r="BO725" i="1" s="1"/>
  <c r="AX725" i="1"/>
  <c r="BR725" i="1" s="1"/>
  <c r="AY725" i="1"/>
  <c r="BS725" i="1" s="1"/>
  <c r="AS725" i="1"/>
  <c r="AT725" i="1"/>
  <c r="BN725" i="1" s="1"/>
  <c r="AS184" i="1"/>
  <c r="AU184" i="1"/>
  <c r="BO184" i="1" s="1"/>
  <c r="AX1020" i="1"/>
  <c r="BR1020" i="1" s="1"/>
  <c r="AY1020" i="1"/>
  <c r="BS1020" i="1" s="1"/>
  <c r="AT1020" i="1"/>
  <c r="BN1020" i="1" s="1"/>
  <c r="AS1020" i="1"/>
  <c r="AU1020" i="1"/>
  <c r="BO1020" i="1" s="1"/>
  <c r="AV1020" i="1"/>
  <c r="BP1020" i="1" s="1"/>
  <c r="AW1020" i="1"/>
  <c r="BQ1020" i="1" s="1"/>
  <c r="AZ1020" i="1"/>
  <c r="BT1020" i="1" s="1"/>
  <c r="AZ858" i="1"/>
  <c r="BT858" i="1" s="1"/>
  <c r="AS858" i="1"/>
  <c r="AV858" i="1"/>
  <c r="BP858" i="1" s="1"/>
  <c r="AU858" i="1"/>
  <c r="BO858" i="1" s="1"/>
  <c r="AW858" i="1"/>
  <c r="BQ858" i="1" s="1"/>
  <c r="AT858" i="1"/>
  <c r="BN858" i="1" s="1"/>
  <c r="AY858" i="1"/>
  <c r="BS858" i="1" s="1"/>
  <c r="AX858" i="1"/>
  <c r="BR858" i="1" s="1"/>
  <c r="AZ1010" i="1"/>
  <c r="BT1010" i="1" s="1"/>
  <c r="AS1010" i="1"/>
  <c r="AV1010" i="1"/>
  <c r="BP1010" i="1" s="1"/>
  <c r="AT1010" i="1"/>
  <c r="BN1010" i="1" s="1"/>
  <c r="AU1010" i="1"/>
  <c r="BO1010" i="1" s="1"/>
  <c r="AW1010" i="1"/>
  <c r="BQ1010" i="1" s="1"/>
  <c r="AX1010" i="1"/>
  <c r="BR1010" i="1" s="1"/>
  <c r="AY1010" i="1"/>
  <c r="BS1010" i="1" s="1"/>
  <c r="AV489" i="1"/>
  <c r="BP489" i="1" s="1"/>
  <c r="AW489" i="1"/>
  <c r="BQ489" i="1" s="1"/>
  <c r="AX489" i="1"/>
  <c r="BR489" i="1" s="1"/>
  <c r="AZ489" i="1"/>
  <c r="BT489" i="1" s="1"/>
  <c r="AS489" i="1"/>
  <c r="AT489" i="1"/>
  <c r="BN489" i="1" s="1"/>
  <c r="AY489" i="1"/>
  <c r="BS489" i="1" s="1"/>
  <c r="AU489" i="1"/>
  <c r="BO489" i="1" s="1"/>
  <c r="AX390" i="1"/>
  <c r="BR390" i="1" s="1"/>
  <c r="AY390" i="1"/>
  <c r="BS390" i="1" s="1"/>
  <c r="AZ390" i="1"/>
  <c r="BT390" i="1" s="1"/>
  <c r="AT390" i="1"/>
  <c r="BN390" i="1" s="1"/>
  <c r="AU390" i="1"/>
  <c r="BO390" i="1" s="1"/>
  <c r="AS390" i="1"/>
  <c r="AW390" i="1"/>
  <c r="BQ390" i="1" s="1"/>
  <c r="AV390" i="1"/>
  <c r="BP390" i="1" s="1"/>
  <c r="AV1068" i="1"/>
  <c r="BP1068" i="1" s="1"/>
  <c r="AW1068" i="1"/>
  <c r="BQ1068" i="1" s="1"/>
  <c r="AZ1068" i="1"/>
  <c r="BT1068" i="1" s="1"/>
  <c r="AU1068" i="1"/>
  <c r="BO1068" i="1" s="1"/>
  <c r="AX1068" i="1"/>
  <c r="BR1068" i="1" s="1"/>
  <c r="AY1068" i="1"/>
  <c r="BS1068" i="1" s="1"/>
  <c r="AS1068" i="1"/>
  <c r="AT1068" i="1"/>
  <c r="BN1068" i="1" s="1"/>
  <c r="AY441" i="1"/>
  <c r="BS441" i="1" s="1"/>
  <c r="AZ441" i="1"/>
  <c r="BT441" i="1" s="1"/>
  <c r="AS441" i="1"/>
  <c r="AU441" i="1"/>
  <c r="BO441" i="1" s="1"/>
  <c r="AT441" i="1"/>
  <c r="BN441" i="1" s="1"/>
  <c r="AX441" i="1"/>
  <c r="BR441" i="1" s="1"/>
  <c r="AV441" i="1"/>
  <c r="BP441" i="1" s="1"/>
  <c r="AW441" i="1"/>
  <c r="BQ441" i="1" s="1"/>
  <c r="AT445" i="1"/>
  <c r="BN445" i="1" s="1"/>
  <c r="AU445" i="1"/>
  <c r="BO445" i="1" s="1"/>
  <c r="AV445" i="1"/>
  <c r="BP445" i="1" s="1"/>
  <c r="AX445" i="1"/>
  <c r="BR445" i="1" s="1"/>
  <c r="AY445" i="1"/>
  <c r="BS445" i="1" s="1"/>
  <c r="AZ445" i="1"/>
  <c r="BT445" i="1" s="1"/>
  <c r="AW445" i="1"/>
  <c r="BQ445" i="1" s="1"/>
  <c r="AS445" i="1"/>
  <c r="AW1075" i="1"/>
  <c r="BQ1075" i="1" s="1"/>
  <c r="AX1075" i="1"/>
  <c r="BR1075" i="1" s="1"/>
  <c r="AS1075" i="1"/>
  <c r="AT1075" i="1"/>
  <c r="BN1075" i="1" s="1"/>
  <c r="AU1075" i="1"/>
  <c r="BO1075" i="1" s="1"/>
  <c r="AV1075" i="1"/>
  <c r="BP1075" i="1" s="1"/>
  <c r="AZ1075" i="1"/>
  <c r="BT1075" i="1" s="1"/>
  <c r="AY1075" i="1"/>
  <c r="BS1075" i="1" s="1"/>
  <c r="AV304" i="1"/>
  <c r="BP304" i="1" s="1"/>
  <c r="AX304" i="1"/>
  <c r="BR304" i="1" s="1"/>
  <c r="AZ304" i="1"/>
  <c r="BT304" i="1" s="1"/>
  <c r="AS304" i="1"/>
  <c r="AT304" i="1"/>
  <c r="BN304" i="1" s="1"/>
  <c r="AY304" i="1"/>
  <c r="BS304" i="1" s="1"/>
  <c r="AW304" i="1"/>
  <c r="BQ304" i="1" s="1"/>
  <c r="AU304" i="1"/>
  <c r="BO304" i="1" s="1"/>
  <c r="BM943" i="1"/>
  <c r="BU943" i="1" s="1"/>
  <c r="BV943" i="1" s="1"/>
  <c r="BA943" i="1"/>
  <c r="AR943" i="1" s="1"/>
  <c r="BM814" i="1"/>
  <c r="BU814" i="1" s="1"/>
  <c r="BV814" i="1" s="1"/>
  <c r="BA814" i="1"/>
  <c r="AR814" i="1" s="1"/>
  <c r="BA317" i="1"/>
  <c r="AR317" i="1" s="1"/>
  <c r="BM317" i="1"/>
  <c r="BU317" i="1" s="1"/>
  <c r="BV317" i="1" s="1"/>
  <c r="BM937" i="1"/>
  <c r="BU937" i="1" s="1"/>
  <c r="BV937" i="1" s="1"/>
  <c r="BA937" i="1"/>
  <c r="AR937" i="1" s="1"/>
  <c r="BA905" i="1"/>
  <c r="AR905" i="1" s="1"/>
  <c r="BM905" i="1"/>
  <c r="BU905" i="1" s="1"/>
  <c r="BV905" i="1" s="1"/>
  <c r="BU17" i="1"/>
  <c r="BV17" i="1" s="1"/>
  <c r="BM411" i="1"/>
  <c r="BU411" i="1" s="1"/>
  <c r="BV411" i="1" s="1"/>
  <c r="BA411" i="1"/>
  <c r="AR411" i="1" s="1"/>
  <c r="AZ99" i="1"/>
  <c r="BT99" i="1" s="1"/>
  <c r="AT99" i="1"/>
  <c r="BN99" i="1" s="1"/>
  <c r="AY99" i="1"/>
  <c r="BS99" i="1" s="1"/>
  <c r="AV99" i="1"/>
  <c r="BP99" i="1" s="1"/>
  <c r="AS99" i="1"/>
  <c r="AU99" i="1"/>
  <c r="BO99" i="1" s="1"/>
  <c r="AW99" i="1"/>
  <c r="BQ99" i="1" s="1"/>
  <c r="AX99" i="1"/>
  <c r="BR99" i="1" s="1"/>
  <c r="BM573" i="1"/>
  <c r="BU573" i="1" s="1"/>
  <c r="BV573" i="1" s="1"/>
  <c r="BA573" i="1"/>
  <c r="AR573" i="1" s="1"/>
  <c r="BM931" i="1"/>
  <c r="BU931" i="1" s="1"/>
  <c r="BV931" i="1" s="1"/>
  <c r="BA931" i="1"/>
  <c r="AR931" i="1" s="1"/>
  <c r="BM360" i="1"/>
  <c r="BU360" i="1" s="1"/>
  <c r="BV360" i="1" s="1"/>
  <c r="BA360" i="1"/>
  <c r="AR360" i="1" s="1"/>
  <c r="BM1086" i="1"/>
  <c r="BU1086" i="1" s="1"/>
  <c r="BV1086" i="1" s="1"/>
  <c r="BA1086" i="1"/>
  <c r="AR1086" i="1" s="1"/>
  <c r="BA783" i="1"/>
  <c r="AR783" i="1" s="1"/>
  <c r="BM783" i="1"/>
  <c r="BU783" i="1" s="1"/>
  <c r="BV783" i="1" s="1"/>
  <c r="BA1051" i="1"/>
  <c r="AR1051" i="1" s="1"/>
  <c r="BM1051" i="1"/>
  <c r="BU1051" i="1" s="1"/>
  <c r="BV1051" i="1" s="1"/>
  <c r="AV185" i="1"/>
  <c r="BP185" i="1" s="1"/>
  <c r="AW185" i="1"/>
  <c r="BQ185" i="1" s="1"/>
  <c r="AX185" i="1"/>
  <c r="BR185" i="1" s="1"/>
  <c r="AZ185" i="1"/>
  <c r="BT185" i="1" s="1"/>
  <c r="AS185" i="1"/>
  <c r="AT185" i="1"/>
  <c r="BN185" i="1" s="1"/>
  <c r="AU185" i="1"/>
  <c r="BO185" i="1" s="1"/>
  <c r="AY185" i="1"/>
  <c r="BS185" i="1" s="1"/>
  <c r="BU965" i="1"/>
  <c r="BV965" i="1" s="1"/>
  <c r="BM272" i="1"/>
  <c r="BU272" i="1" s="1"/>
  <c r="BV272" i="1" s="1"/>
  <c r="BA272" i="1"/>
  <c r="AR272" i="1" s="1"/>
  <c r="BM750" i="1"/>
  <c r="BU750" i="1" s="1"/>
  <c r="BV750" i="1" s="1"/>
  <c r="BA750" i="1"/>
  <c r="AR750" i="1" s="1"/>
  <c r="BA1050" i="1"/>
  <c r="AR1050" i="1" s="1"/>
  <c r="BM1050" i="1"/>
  <c r="BU1050" i="1" s="1"/>
  <c r="BV1050" i="1" s="1"/>
  <c r="BA919" i="1"/>
  <c r="AR919" i="1" s="1"/>
  <c r="BM919" i="1"/>
  <c r="BU919" i="1" s="1"/>
  <c r="BV919" i="1" s="1"/>
  <c r="BM1085" i="1"/>
  <c r="BU1085" i="1" s="1"/>
  <c r="BV1085" i="1" s="1"/>
  <c r="BA1085" i="1"/>
  <c r="AR1085" i="1" s="1"/>
  <c r="BA357" i="1"/>
  <c r="AR357" i="1" s="1"/>
  <c r="BM357" i="1"/>
  <c r="BU357" i="1" s="1"/>
  <c r="BV357" i="1" s="1"/>
  <c r="BM747" i="1"/>
  <c r="BU747" i="1" s="1"/>
  <c r="BV747" i="1" s="1"/>
  <c r="BA747" i="1"/>
  <c r="AR747" i="1" s="1"/>
  <c r="BA679" i="1"/>
  <c r="AR679" i="1" s="1"/>
  <c r="BM679" i="1"/>
  <c r="BU679" i="1" s="1"/>
  <c r="BV679" i="1" s="1"/>
  <c r="BM859" i="1"/>
  <c r="BU859" i="1" s="1"/>
  <c r="BV859" i="1" s="1"/>
  <c r="BA859" i="1"/>
  <c r="AR859" i="1" s="1"/>
  <c r="BM1077" i="1"/>
  <c r="BU1077" i="1" s="1"/>
  <c r="BV1077" i="1" s="1"/>
  <c r="BA1077" i="1"/>
  <c r="AR1077" i="1" s="1"/>
  <c r="BA139" i="1"/>
  <c r="AR139" i="1" s="1"/>
  <c r="BA292" i="1"/>
  <c r="AR292" i="1" s="1"/>
  <c r="BM292" i="1"/>
  <c r="BU292" i="1" s="1"/>
  <c r="BV292" i="1" s="1"/>
  <c r="BA657" i="1"/>
  <c r="AR657" i="1" s="1"/>
  <c r="BM657" i="1"/>
  <c r="BU657" i="1" s="1"/>
  <c r="BV657" i="1" s="1"/>
  <c r="BM659" i="1"/>
  <c r="BU659" i="1" s="1"/>
  <c r="BV659" i="1" s="1"/>
  <c r="BA659" i="1"/>
  <c r="AR659" i="1" s="1"/>
  <c r="BA739" i="1"/>
  <c r="AR739" i="1" s="1"/>
  <c r="BM739" i="1"/>
  <c r="BU739" i="1" s="1"/>
  <c r="BV739" i="1" s="1"/>
  <c r="BM56" i="1"/>
  <c r="BU56" i="1" s="1"/>
  <c r="BV56" i="1" s="1"/>
  <c r="BA56" i="1"/>
  <c r="AR56" i="1" s="1"/>
  <c r="BM887" i="1"/>
  <c r="BU887" i="1" s="1"/>
  <c r="BV887" i="1" s="1"/>
  <c r="BA887" i="1"/>
  <c r="AR887" i="1" s="1"/>
  <c r="AZ506" i="1"/>
  <c r="BT506" i="1" s="1"/>
  <c r="AS506" i="1"/>
  <c r="AT506" i="1"/>
  <c r="BN506" i="1" s="1"/>
  <c r="AV506" i="1"/>
  <c r="BP506" i="1" s="1"/>
  <c r="AU506" i="1"/>
  <c r="BO506" i="1" s="1"/>
  <c r="AW506" i="1"/>
  <c r="BQ506" i="1" s="1"/>
  <c r="AX506" i="1"/>
  <c r="BR506" i="1" s="1"/>
  <c r="AY506" i="1"/>
  <c r="BS506" i="1" s="1"/>
  <c r="AW753" i="1"/>
  <c r="BQ753" i="1" s="1"/>
  <c r="AX753" i="1"/>
  <c r="BR753" i="1" s="1"/>
  <c r="AS753" i="1"/>
  <c r="AU753" i="1"/>
  <c r="BO753" i="1" s="1"/>
  <c r="AT753" i="1"/>
  <c r="BN753" i="1" s="1"/>
  <c r="AV753" i="1"/>
  <c r="BP753" i="1" s="1"/>
  <c r="AY753" i="1"/>
  <c r="BS753" i="1" s="1"/>
  <c r="AZ753" i="1"/>
  <c r="BT753" i="1" s="1"/>
  <c r="AZ74" i="1"/>
  <c r="BT74" i="1" s="1"/>
  <c r="AS74" i="1"/>
  <c r="AW74" i="1"/>
  <c r="BQ74" i="1" s="1"/>
  <c r="AY74" i="1"/>
  <c r="BS74" i="1" s="1"/>
  <c r="AU74" i="1"/>
  <c r="BO74" i="1" s="1"/>
  <c r="AV74" i="1"/>
  <c r="BP74" i="1" s="1"/>
  <c r="AT74" i="1"/>
  <c r="BN74" i="1" s="1"/>
  <c r="AX74" i="1"/>
  <c r="BR74" i="1" s="1"/>
  <c r="AZ253" i="1"/>
  <c r="BT253" i="1" s="1"/>
  <c r="AS253" i="1"/>
  <c r="AT253" i="1"/>
  <c r="BN253" i="1" s="1"/>
  <c r="AV253" i="1"/>
  <c r="BP253" i="1" s="1"/>
  <c r="AU253" i="1"/>
  <c r="BO253" i="1" s="1"/>
  <c r="AW253" i="1"/>
  <c r="BQ253" i="1" s="1"/>
  <c r="AX253" i="1"/>
  <c r="BR253" i="1" s="1"/>
  <c r="AY253" i="1"/>
  <c r="BS253" i="1" s="1"/>
  <c r="AY892" i="1"/>
  <c r="BS892" i="1" s="1"/>
  <c r="AZ892" i="1"/>
  <c r="BT892" i="1" s="1"/>
  <c r="AU892" i="1"/>
  <c r="BO892" i="1" s="1"/>
  <c r="AT892" i="1"/>
  <c r="BN892" i="1" s="1"/>
  <c r="AV892" i="1"/>
  <c r="BP892" i="1" s="1"/>
  <c r="AW892" i="1"/>
  <c r="BQ892" i="1" s="1"/>
  <c r="AS892" i="1"/>
  <c r="AX892" i="1"/>
  <c r="BR892" i="1" s="1"/>
  <c r="AS97" i="1"/>
  <c r="AZ97" i="1"/>
  <c r="BT97" i="1" s="1"/>
  <c r="AT97" i="1"/>
  <c r="BN97" i="1" s="1"/>
  <c r="AU97" i="1"/>
  <c r="BO97" i="1" s="1"/>
  <c r="AX97" i="1"/>
  <c r="BR97" i="1" s="1"/>
  <c r="AV97" i="1"/>
  <c r="BP97" i="1" s="1"/>
  <c r="AW97" i="1"/>
  <c r="BQ97" i="1" s="1"/>
  <c r="AY97" i="1"/>
  <c r="BS97" i="1" s="1"/>
  <c r="AT164" i="1"/>
  <c r="BN164" i="1" s="1"/>
  <c r="AU164" i="1"/>
  <c r="BO164" i="1" s="1"/>
  <c r="AV164" i="1"/>
  <c r="BP164" i="1" s="1"/>
  <c r="AX164" i="1"/>
  <c r="BR164" i="1" s="1"/>
  <c r="AY164" i="1"/>
  <c r="BS164" i="1" s="1"/>
  <c r="AZ164" i="1"/>
  <c r="BT164" i="1" s="1"/>
  <c r="AS164" i="1"/>
  <c r="AW164" i="1"/>
  <c r="BQ164" i="1" s="1"/>
  <c r="AU511" i="1"/>
  <c r="BO511" i="1" s="1"/>
  <c r="AV511" i="1"/>
  <c r="BP511" i="1" s="1"/>
  <c r="AY511" i="1"/>
  <c r="BS511" i="1" s="1"/>
  <c r="AW511" i="1"/>
  <c r="BQ511" i="1" s="1"/>
  <c r="AX511" i="1"/>
  <c r="BR511" i="1" s="1"/>
  <c r="AS511" i="1"/>
  <c r="AT511" i="1"/>
  <c r="BN511" i="1" s="1"/>
  <c r="AZ511" i="1"/>
  <c r="BT511" i="1" s="1"/>
  <c r="AT431" i="1"/>
  <c r="BN431" i="1" s="1"/>
  <c r="AU431" i="1"/>
  <c r="BO431" i="1" s="1"/>
  <c r="AV431" i="1"/>
  <c r="BP431" i="1" s="1"/>
  <c r="AX431" i="1"/>
  <c r="BR431" i="1" s="1"/>
  <c r="AY431" i="1"/>
  <c r="BS431" i="1" s="1"/>
  <c r="AZ431" i="1"/>
  <c r="BT431" i="1" s="1"/>
  <c r="AS431" i="1"/>
  <c r="AW431" i="1"/>
  <c r="BQ431" i="1" s="1"/>
  <c r="AU726" i="1"/>
  <c r="BO726" i="1" s="1"/>
  <c r="AV726" i="1"/>
  <c r="BP726" i="1" s="1"/>
  <c r="AY726" i="1"/>
  <c r="BS726" i="1" s="1"/>
  <c r="AS726" i="1"/>
  <c r="AX726" i="1"/>
  <c r="BR726" i="1" s="1"/>
  <c r="AZ726" i="1"/>
  <c r="BT726" i="1" s="1"/>
  <c r="AW726" i="1"/>
  <c r="BQ726" i="1" s="1"/>
  <c r="AT726" i="1"/>
  <c r="BN726" i="1" s="1"/>
  <c r="AV966" i="1"/>
  <c r="BP966" i="1" s="1"/>
  <c r="AW966" i="1"/>
  <c r="BQ966" i="1" s="1"/>
  <c r="AZ966" i="1"/>
  <c r="BT966" i="1" s="1"/>
  <c r="AS966" i="1"/>
  <c r="AT966" i="1"/>
  <c r="BN966" i="1" s="1"/>
  <c r="AU966" i="1"/>
  <c r="BO966" i="1" s="1"/>
  <c r="AX966" i="1"/>
  <c r="BR966" i="1" s="1"/>
  <c r="AY966" i="1"/>
  <c r="BS966" i="1" s="1"/>
  <c r="AZ98" i="1"/>
  <c r="BT98" i="1" s="1"/>
  <c r="AT98" i="1"/>
  <c r="BN98" i="1" s="1"/>
  <c r="AV98" i="1"/>
  <c r="BP98" i="1" s="1"/>
  <c r="AW98" i="1"/>
  <c r="BQ98" i="1" s="1"/>
  <c r="AX98" i="1"/>
  <c r="BR98" i="1" s="1"/>
  <c r="AS98" i="1"/>
  <c r="AU98" i="1"/>
  <c r="BO98" i="1" s="1"/>
  <c r="AY98" i="1"/>
  <c r="BS98" i="1" s="1"/>
  <c r="AY938" i="1"/>
  <c r="BS938" i="1" s="1"/>
  <c r="AZ938" i="1"/>
  <c r="BT938" i="1" s="1"/>
  <c r="AU938" i="1"/>
  <c r="BO938" i="1" s="1"/>
  <c r="AS938" i="1"/>
  <c r="AT938" i="1"/>
  <c r="BN938" i="1" s="1"/>
  <c r="AX938" i="1"/>
  <c r="BR938" i="1" s="1"/>
  <c r="AV938" i="1"/>
  <c r="BP938" i="1" s="1"/>
  <c r="AW938" i="1"/>
  <c r="BQ938" i="1" s="1"/>
  <c r="AS956" i="1"/>
  <c r="AT956" i="1"/>
  <c r="BN956" i="1" s="1"/>
  <c r="AW956" i="1"/>
  <c r="BQ956" i="1" s="1"/>
  <c r="AU956" i="1"/>
  <c r="BO956" i="1" s="1"/>
  <c r="AV956" i="1"/>
  <c r="BP956" i="1" s="1"/>
  <c r="AX956" i="1"/>
  <c r="BR956" i="1" s="1"/>
  <c r="AY956" i="1"/>
  <c r="BS956" i="1" s="1"/>
  <c r="AZ956" i="1"/>
  <c r="BT956" i="1" s="1"/>
  <c r="AS469" i="1"/>
  <c r="AT469" i="1"/>
  <c r="BN469" i="1" s="1"/>
  <c r="AU469" i="1"/>
  <c r="BO469" i="1" s="1"/>
  <c r="AW469" i="1"/>
  <c r="BQ469" i="1" s="1"/>
  <c r="AX469" i="1"/>
  <c r="BR469" i="1" s="1"/>
  <c r="AY469" i="1"/>
  <c r="BS469" i="1" s="1"/>
  <c r="AZ469" i="1"/>
  <c r="BT469" i="1" s="1"/>
  <c r="AV469" i="1"/>
  <c r="BP469" i="1" s="1"/>
  <c r="AU807" i="1"/>
  <c r="BO807" i="1" s="1"/>
  <c r="AV807" i="1"/>
  <c r="BP807" i="1" s="1"/>
  <c r="AY807" i="1"/>
  <c r="BS807" i="1" s="1"/>
  <c r="AX807" i="1"/>
  <c r="BR807" i="1" s="1"/>
  <c r="AZ807" i="1"/>
  <c r="BT807" i="1" s="1"/>
  <c r="AS807" i="1"/>
  <c r="AT807" i="1"/>
  <c r="BN807" i="1" s="1"/>
  <c r="AW807" i="1"/>
  <c r="BQ807" i="1" s="1"/>
  <c r="AV614" i="1"/>
  <c r="BP614" i="1" s="1"/>
  <c r="AW614" i="1"/>
  <c r="BQ614" i="1" s="1"/>
  <c r="AZ614" i="1"/>
  <c r="BT614" i="1" s="1"/>
  <c r="AU614" i="1"/>
  <c r="BO614" i="1" s="1"/>
  <c r="AT614" i="1"/>
  <c r="BN614" i="1" s="1"/>
  <c r="AS614" i="1"/>
  <c r="AX614" i="1"/>
  <c r="BR614" i="1" s="1"/>
  <c r="AY614" i="1"/>
  <c r="BS614" i="1" s="1"/>
  <c r="AX564" i="1"/>
  <c r="BR564" i="1" s="1"/>
  <c r="AY564" i="1"/>
  <c r="BS564" i="1" s="1"/>
  <c r="AT564" i="1"/>
  <c r="BN564" i="1" s="1"/>
  <c r="AU564" i="1"/>
  <c r="BO564" i="1" s="1"/>
  <c r="AW564" i="1"/>
  <c r="BQ564" i="1" s="1"/>
  <c r="AZ564" i="1"/>
  <c r="BT564" i="1" s="1"/>
  <c r="AS564" i="1"/>
  <c r="AV564" i="1"/>
  <c r="BP564" i="1" s="1"/>
  <c r="AY21" i="1"/>
  <c r="BS21" i="1" s="1"/>
  <c r="AS21" i="1"/>
  <c r="AU21" i="1"/>
  <c r="BO21" i="1" s="1"/>
  <c r="AV21" i="1"/>
  <c r="BP21" i="1" s="1"/>
  <c r="AW21" i="1"/>
  <c r="BQ21" i="1" s="1"/>
  <c r="AX21" i="1"/>
  <c r="BR21" i="1" s="1"/>
  <c r="AZ21" i="1"/>
  <c r="BT21" i="1" s="1"/>
  <c r="AT21" i="1"/>
  <c r="BN21" i="1" s="1"/>
  <c r="AY84" i="1"/>
  <c r="BS84" i="1" s="1"/>
  <c r="AT84" i="1"/>
  <c r="BN84" i="1" s="1"/>
  <c r="AV84" i="1"/>
  <c r="BP84" i="1" s="1"/>
  <c r="AW84" i="1"/>
  <c r="BQ84" i="1" s="1"/>
  <c r="AX84" i="1"/>
  <c r="BR84" i="1" s="1"/>
  <c r="AS84" i="1"/>
  <c r="AU84" i="1"/>
  <c r="BO84" i="1" s="1"/>
  <c r="AZ84" i="1"/>
  <c r="BT84" i="1" s="1"/>
  <c r="AS728" i="1"/>
  <c r="AT728" i="1"/>
  <c r="BN728" i="1" s="1"/>
  <c r="AW728" i="1"/>
  <c r="BQ728" i="1" s="1"/>
  <c r="AV728" i="1"/>
  <c r="BP728" i="1" s="1"/>
  <c r="AX728" i="1"/>
  <c r="BR728" i="1" s="1"/>
  <c r="AU728" i="1"/>
  <c r="BO728" i="1" s="1"/>
  <c r="AY728" i="1"/>
  <c r="BS728" i="1" s="1"/>
  <c r="AZ728" i="1"/>
  <c r="BT728" i="1" s="1"/>
  <c r="AU444" i="1"/>
  <c r="BO444" i="1" s="1"/>
  <c r="AV444" i="1"/>
  <c r="BP444" i="1" s="1"/>
  <c r="AW444" i="1"/>
  <c r="BQ444" i="1" s="1"/>
  <c r="AY444" i="1"/>
  <c r="BS444" i="1" s="1"/>
  <c r="AZ444" i="1"/>
  <c r="BT444" i="1" s="1"/>
  <c r="AT444" i="1"/>
  <c r="BN444" i="1" s="1"/>
  <c r="AX444" i="1"/>
  <c r="BR444" i="1" s="1"/>
  <c r="AS444" i="1"/>
  <c r="AT209" i="1"/>
  <c r="BN209" i="1" s="1"/>
  <c r="AU209" i="1"/>
  <c r="BO209" i="1" s="1"/>
  <c r="AV209" i="1"/>
  <c r="BP209" i="1" s="1"/>
  <c r="AX209" i="1"/>
  <c r="BR209" i="1" s="1"/>
  <c r="AY209" i="1"/>
  <c r="BS209" i="1" s="1"/>
  <c r="AZ209" i="1"/>
  <c r="BT209" i="1" s="1"/>
  <c r="AS209" i="1"/>
  <c r="AW209" i="1"/>
  <c r="BQ209" i="1" s="1"/>
  <c r="AV429" i="1"/>
  <c r="BP429" i="1" s="1"/>
  <c r="AW429" i="1"/>
  <c r="BQ429" i="1" s="1"/>
  <c r="AX429" i="1"/>
  <c r="BR429" i="1" s="1"/>
  <c r="AZ429" i="1"/>
  <c r="BT429" i="1" s="1"/>
  <c r="AS429" i="1"/>
  <c r="AY429" i="1"/>
  <c r="BS429" i="1" s="1"/>
  <c r="AT429" i="1"/>
  <c r="BN429" i="1" s="1"/>
  <c r="AU429" i="1"/>
  <c r="BO429" i="1" s="1"/>
  <c r="AU660" i="1"/>
  <c r="BO660" i="1" s="1"/>
  <c r="AV660" i="1"/>
  <c r="BP660" i="1" s="1"/>
  <c r="AY660" i="1"/>
  <c r="BS660" i="1" s="1"/>
  <c r="AS660" i="1"/>
  <c r="AT660" i="1"/>
  <c r="BN660" i="1" s="1"/>
  <c r="AZ660" i="1"/>
  <c r="BT660" i="1" s="1"/>
  <c r="AW660" i="1"/>
  <c r="BQ660" i="1" s="1"/>
  <c r="AX660" i="1"/>
  <c r="BR660" i="1" s="1"/>
  <c r="AZ440" i="1"/>
  <c r="BT440" i="1" s="1"/>
  <c r="AS440" i="1"/>
  <c r="AT440" i="1"/>
  <c r="BN440" i="1" s="1"/>
  <c r="AV440" i="1"/>
  <c r="BP440" i="1" s="1"/>
  <c r="AU440" i="1"/>
  <c r="BO440" i="1" s="1"/>
  <c r="AW440" i="1"/>
  <c r="BQ440" i="1" s="1"/>
  <c r="AY440" i="1"/>
  <c r="BS440" i="1" s="1"/>
  <c r="AX440" i="1"/>
  <c r="BR440" i="1" s="1"/>
  <c r="AS147" i="1"/>
  <c r="AT147" i="1"/>
  <c r="BN147" i="1" s="1"/>
  <c r="AY147" i="1"/>
  <c r="BS147" i="1" s="1"/>
  <c r="AZ147" i="1"/>
  <c r="BT147" i="1" s="1"/>
  <c r="AU147" i="1"/>
  <c r="BO147" i="1" s="1"/>
  <c r="AV147" i="1"/>
  <c r="BP147" i="1" s="1"/>
  <c r="AW147" i="1"/>
  <c r="BQ147" i="1" s="1"/>
  <c r="AX147" i="1"/>
  <c r="BR147" i="1" s="1"/>
  <c r="AU706" i="1"/>
  <c r="BO706" i="1" s="1"/>
  <c r="AV706" i="1"/>
  <c r="BP706" i="1" s="1"/>
  <c r="AY706" i="1"/>
  <c r="BS706" i="1" s="1"/>
  <c r="AX706" i="1"/>
  <c r="BR706" i="1" s="1"/>
  <c r="AT706" i="1"/>
  <c r="BN706" i="1" s="1"/>
  <c r="AW706" i="1"/>
  <c r="BQ706" i="1" s="1"/>
  <c r="AS706" i="1"/>
  <c r="AZ706" i="1"/>
  <c r="BT706" i="1" s="1"/>
  <c r="AZ845" i="1"/>
  <c r="BT845" i="1" s="1"/>
  <c r="AS845" i="1"/>
  <c r="AV845" i="1"/>
  <c r="BP845" i="1" s="1"/>
  <c r="AW845" i="1"/>
  <c r="BQ845" i="1" s="1"/>
  <c r="AX845" i="1"/>
  <c r="BR845" i="1" s="1"/>
  <c r="AY845" i="1"/>
  <c r="BS845" i="1" s="1"/>
  <c r="AT845" i="1"/>
  <c r="BN845" i="1" s="1"/>
  <c r="AU845" i="1"/>
  <c r="BO845" i="1" s="1"/>
  <c r="AS816" i="1"/>
  <c r="AT816" i="1"/>
  <c r="BN816" i="1" s="1"/>
  <c r="AW816" i="1"/>
  <c r="BQ816" i="1" s="1"/>
  <c r="AU816" i="1"/>
  <c r="BO816" i="1" s="1"/>
  <c r="AV816" i="1"/>
  <c r="BP816" i="1" s="1"/>
  <c r="AZ816" i="1"/>
  <c r="BT816" i="1" s="1"/>
  <c r="AX816" i="1"/>
  <c r="BR816" i="1" s="1"/>
  <c r="AY816" i="1"/>
  <c r="BS816" i="1" s="1"/>
  <c r="AX600" i="1"/>
  <c r="BR600" i="1" s="1"/>
  <c r="AY600" i="1"/>
  <c r="BS600" i="1" s="1"/>
  <c r="AT600" i="1"/>
  <c r="BN600" i="1" s="1"/>
  <c r="AZ600" i="1"/>
  <c r="BT600" i="1" s="1"/>
  <c r="AS600" i="1"/>
  <c r="AU600" i="1"/>
  <c r="BO600" i="1" s="1"/>
  <c r="AV600" i="1"/>
  <c r="BP600" i="1" s="1"/>
  <c r="AW600" i="1"/>
  <c r="BQ600" i="1" s="1"/>
  <c r="AY159" i="1"/>
  <c r="BS159" i="1" s="1"/>
  <c r="AZ159" i="1"/>
  <c r="BT159" i="1" s="1"/>
  <c r="AS159" i="1"/>
  <c r="AU159" i="1"/>
  <c r="BO159" i="1" s="1"/>
  <c r="AX159" i="1"/>
  <c r="BR159" i="1" s="1"/>
  <c r="AT159" i="1"/>
  <c r="BN159" i="1" s="1"/>
  <c r="AV159" i="1"/>
  <c r="BP159" i="1" s="1"/>
  <c r="AW159" i="1"/>
  <c r="BQ159" i="1" s="1"/>
  <c r="AY722" i="1"/>
  <c r="BS722" i="1" s="1"/>
  <c r="AZ722" i="1"/>
  <c r="BT722" i="1" s="1"/>
  <c r="AU722" i="1"/>
  <c r="BO722" i="1" s="1"/>
  <c r="AW722" i="1"/>
  <c r="BQ722" i="1" s="1"/>
  <c r="AX722" i="1"/>
  <c r="BR722" i="1" s="1"/>
  <c r="AS722" i="1"/>
  <c r="AV722" i="1"/>
  <c r="BP722" i="1" s="1"/>
  <c r="AT722" i="1"/>
  <c r="BN722" i="1" s="1"/>
  <c r="AX990" i="1"/>
  <c r="BR990" i="1" s="1"/>
  <c r="AY990" i="1"/>
  <c r="BS990" i="1" s="1"/>
  <c r="AT990" i="1"/>
  <c r="BN990" i="1" s="1"/>
  <c r="AW990" i="1"/>
  <c r="BQ990" i="1" s="1"/>
  <c r="AZ990" i="1"/>
  <c r="BT990" i="1" s="1"/>
  <c r="AS990" i="1"/>
  <c r="AU990" i="1"/>
  <c r="BO990" i="1" s="1"/>
  <c r="AV990" i="1"/>
  <c r="BP990" i="1" s="1"/>
  <c r="AY563" i="1"/>
  <c r="BS563" i="1" s="1"/>
  <c r="AZ563" i="1"/>
  <c r="BT563" i="1" s="1"/>
  <c r="AU563" i="1"/>
  <c r="BO563" i="1" s="1"/>
  <c r="AS563" i="1"/>
  <c r="AT563" i="1"/>
  <c r="BN563" i="1" s="1"/>
  <c r="AX563" i="1"/>
  <c r="BR563" i="1" s="1"/>
  <c r="AV563" i="1"/>
  <c r="BP563" i="1" s="1"/>
  <c r="AW563" i="1"/>
  <c r="BQ563" i="1" s="1"/>
  <c r="AS203" i="1"/>
  <c r="AT203" i="1"/>
  <c r="BN203" i="1" s="1"/>
  <c r="AU203" i="1"/>
  <c r="BO203" i="1" s="1"/>
  <c r="AW203" i="1"/>
  <c r="BQ203" i="1" s="1"/>
  <c r="AX203" i="1"/>
  <c r="BR203" i="1" s="1"/>
  <c r="AY203" i="1"/>
  <c r="BS203" i="1" s="1"/>
  <c r="AZ203" i="1"/>
  <c r="BT203" i="1" s="1"/>
  <c r="AV203" i="1"/>
  <c r="BP203" i="1" s="1"/>
  <c r="AZ583" i="1"/>
  <c r="BT583" i="1" s="1"/>
  <c r="AS583" i="1"/>
  <c r="AV583" i="1"/>
  <c r="BP583" i="1" s="1"/>
  <c r="AT583" i="1"/>
  <c r="BN583" i="1" s="1"/>
  <c r="AX583" i="1"/>
  <c r="BR583" i="1" s="1"/>
  <c r="AU583" i="1"/>
  <c r="BO583" i="1" s="1"/>
  <c r="AY583" i="1"/>
  <c r="BS583" i="1" s="1"/>
  <c r="AW583" i="1"/>
  <c r="BQ583" i="1" s="1"/>
  <c r="AT980" i="1"/>
  <c r="BN980" i="1" s="1"/>
  <c r="AU980" i="1"/>
  <c r="BO980" i="1" s="1"/>
  <c r="AX980" i="1"/>
  <c r="BR980" i="1" s="1"/>
  <c r="AW980" i="1"/>
  <c r="BQ980" i="1" s="1"/>
  <c r="AZ980" i="1"/>
  <c r="BT980" i="1" s="1"/>
  <c r="AY980" i="1"/>
  <c r="BS980" i="1" s="1"/>
  <c r="AS980" i="1"/>
  <c r="AV980" i="1"/>
  <c r="BP980" i="1" s="1"/>
  <c r="AX480" i="1"/>
  <c r="BR480" i="1" s="1"/>
  <c r="AY480" i="1"/>
  <c r="BS480" i="1" s="1"/>
  <c r="AZ480" i="1"/>
  <c r="BT480" i="1" s="1"/>
  <c r="AT480" i="1"/>
  <c r="BN480" i="1" s="1"/>
  <c r="AV480" i="1"/>
  <c r="BP480" i="1" s="1"/>
  <c r="AW480" i="1"/>
  <c r="BQ480" i="1" s="1"/>
  <c r="AU480" i="1"/>
  <c r="BO480" i="1" s="1"/>
  <c r="AS480" i="1"/>
  <c r="AZ211" i="1"/>
  <c r="BT211" i="1" s="1"/>
  <c r="AS211" i="1"/>
  <c r="AT211" i="1"/>
  <c r="BN211" i="1" s="1"/>
  <c r="AV211" i="1"/>
  <c r="BP211" i="1" s="1"/>
  <c r="AU211" i="1"/>
  <c r="BO211" i="1" s="1"/>
  <c r="AW211" i="1"/>
  <c r="BQ211" i="1" s="1"/>
  <c r="AX211" i="1"/>
  <c r="BR211" i="1" s="1"/>
  <c r="AY211" i="1"/>
  <c r="BS211" i="1" s="1"/>
  <c r="AU126" i="1"/>
  <c r="BO126" i="1" s="1"/>
  <c r="AV126" i="1"/>
  <c r="BP126" i="1" s="1"/>
  <c r="AW126" i="1"/>
  <c r="BQ126" i="1" s="1"/>
  <c r="AZ126" i="1"/>
  <c r="BT126" i="1" s="1"/>
  <c r="AS126" i="1"/>
  <c r="AT126" i="1"/>
  <c r="BN126" i="1" s="1"/>
  <c r="AX126" i="1"/>
  <c r="BR126" i="1" s="1"/>
  <c r="AY126" i="1"/>
  <c r="BS126" i="1" s="1"/>
  <c r="AX944" i="1"/>
  <c r="BR944" i="1" s="1"/>
  <c r="AY944" i="1"/>
  <c r="BS944" i="1" s="1"/>
  <c r="AT944" i="1"/>
  <c r="BN944" i="1" s="1"/>
  <c r="AS944" i="1"/>
  <c r="AU944" i="1"/>
  <c r="BO944" i="1" s="1"/>
  <c r="AV944" i="1"/>
  <c r="BP944" i="1" s="1"/>
  <c r="AW944" i="1"/>
  <c r="BQ944" i="1" s="1"/>
  <c r="AZ944" i="1"/>
  <c r="BT944" i="1" s="1"/>
  <c r="AV153" i="1"/>
  <c r="BP153" i="1" s="1"/>
  <c r="AS153" i="1"/>
  <c r="AT153" i="1"/>
  <c r="BN153" i="1" s="1"/>
  <c r="AU153" i="1"/>
  <c r="BO153" i="1" s="1"/>
  <c r="AX153" i="1"/>
  <c r="BR153" i="1" s="1"/>
  <c r="AY153" i="1"/>
  <c r="BS153" i="1" s="1"/>
  <c r="AW153" i="1"/>
  <c r="BQ153" i="1" s="1"/>
  <c r="AZ153" i="1"/>
  <c r="BT153" i="1" s="1"/>
  <c r="AS532" i="1"/>
  <c r="AT532" i="1"/>
  <c r="BN532" i="1" s="1"/>
  <c r="AW532" i="1"/>
  <c r="BQ532" i="1" s="1"/>
  <c r="AX532" i="1"/>
  <c r="BR532" i="1" s="1"/>
  <c r="AY532" i="1"/>
  <c r="BS532" i="1" s="1"/>
  <c r="AV532" i="1"/>
  <c r="BP532" i="1" s="1"/>
  <c r="AU532" i="1"/>
  <c r="BO532" i="1" s="1"/>
  <c r="AZ532" i="1"/>
  <c r="BT532" i="1" s="1"/>
  <c r="AX920" i="1"/>
  <c r="BR920" i="1" s="1"/>
  <c r="AY920" i="1"/>
  <c r="BS920" i="1" s="1"/>
  <c r="AT920" i="1"/>
  <c r="BN920" i="1" s="1"/>
  <c r="AU920" i="1"/>
  <c r="BO920" i="1" s="1"/>
  <c r="AW920" i="1"/>
  <c r="BQ920" i="1" s="1"/>
  <c r="AZ920" i="1"/>
  <c r="BT920" i="1" s="1"/>
  <c r="AV920" i="1"/>
  <c r="BP920" i="1" s="1"/>
  <c r="AS920" i="1"/>
  <c r="AX550" i="1"/>
  <c r="BR550" i="1" s="1"/>
  <c r="AY550" i="1"/>
  <c r="BS550" i="1" s="1"/>
  <c r="AT550" i="1"/>
  <c r="BN550" i="1" s="1"/>
  <c r="AU550" i="1"/>
  <c r="BO550" i="1" s="1"/>
  <c r="AV550" i="1"/>
  <c r="BP550" i="1" s="1"/>
  <c r="AZ550" i="1"/>
  <c r="BT550" i="1" s="1"/>
  <c r="AW550" i="1"/>
  <c r="BQ550" i="1" s="1"/>
  <c r="AS550" i="1"/>
  <c r="AW551" i="1"/>
  <c r="BQ551" i="1" s="1"/>
  <c r="AX551" i="1"/>
  <c r="BR551" i="1" s="1"/>
  <c r="AS551" i="1"/>
  <c r="AV551" i="1"/>
  <c r="BP551" i="1" s="1"/>
  <c r="AZ551" i="1"/>
  <c r="BT551" i="1" s="1"/>
  <c r="AY551" i="1"/>
  <c r="BS551" i="1" s="1"/>
  <c r="AT551" i="1"/>
  <c r="BN551" i="1" s="1"/>
  <c r="AU551" i="1"/>
  <c r="BO551" i="1" s="1"/>
  <c r="AS757" i="1"/>
  <c r="AT757" i="1"/>
  <c r="BN757" i="1" s="1"/>
  <c r="AW757" i="1"/>
  <c r="BQ757" i="1" s="1"/>
  <c r="AV757" i="1"/>
  <c r="BP757" i="1" s="1"/>
  <c r="AX757" i="1"/>
  <c r="BR757" i="1" s="1"/>
  <c r="AZ757" i="1"/>
  <c r="BT757" i="1" s="1"/>
  <c r="AU757" i="1"/>
  <c r="BO757" i="1" s="1"/>
  <c r="AY757" i="1"/>
  <c r="BS757" i="1" s="1"/>
  <c r="AT202" i="1"/>
  <c r="BN202" i="1" s="1"/>
  <c r="AU202" i="1"/>
  <c r="BO202" i="1" s="1"/>
  <c r="AV202" i="1"/>
  <c r="BP202" i="1" s="1"/>
  <c r="AX202" i="1"/>
  <c r="BR202" i="1" s="1"/>
  <c r="AY202" i="1"/>
  <c r="BS202" i="1" s="1"/>
  <c r="AZ202" i="1"/>
  <c r="BT202" i="1" s="1"/>
  <c r="AW202" i="1"/>
  <c r="BQ202" i="1" s="1"/>
  <c r="AS202" i="1"/>
  <c r="AW457" i="1"/>
  <c r="BQ457" i="1" s="1"/>
  <c r="AX457" i="1"/>
  <c r="BR457" i="1" s="1"/>
  <c r="AY457" i="1"/>
  <c r="BS457" i="1" s="1"/>
  <c r="AS457" i="1"/>
  <c r="AU457" i="1"/>
  <c r="BO457" i="1" s="1"/>
  <c r="AV457" i="1"/>
  <c r="BP457" i="1" s="1"/>
  <c r="AZ457" i="1"/>
  <c r="BT457" i="1" s="1"/>
  <c r="AT457" i="1"/>
  <c r="BN457" i="1" s="1"/>
  <c r="AZ20" i="1"/>
  <c r="BT20" i="1" s="1"/>
  <c r="AT20" i="1"/>
  <c r="BN20" i="1" s="1"/>
  <c r="AV20" i="1"/>
  <c r="BP20" i="1" s="1"/>
  <c r="AW20" i="1"/>
  <c r="BQ20" i="1" s="1"/>
  <c r="AX20" i="1"/>
  <c r="BR20" i="1" s="1"/>
  <c r="AY20" i="1"/>
  <c r="BS20" i="1" s="1"/>
  <c r="AS20" i="1"/>
  <c r="AU20" i="1"/>
  <c r="BO20" i="1" s="1"/>
  <c r="AT955" i="1"/>
  <c r="BN955" i="1" s="1"/>
  <c r="AU955" i="1"/>
  <c r="BO955" i="1" s="1"/>
  <c r="AX955" i="1"/>
  <c r="BR955" i="1" s="1"/>
  <c r="AV955" i="1"/>
  <c r="BP955" i="1" s="1"/>
  <c r="AY955" i="1"/>
  <c r="BS955" i="1" s="1"/>
  <c r="AW955" i="1"/>
  <c r="BQ955" i="1" s="1"/>
  <c r="AZ955" i="1"/>
  <c r="BT955" i="1" s="1"/>
  <c r="AS955" i="1"/>
  <c r="AZ721" i="1"/>
  <c r="BT721" i="1" s="1"/>
  <c r="AS721" i="1"/>
  <c r="AV721" i="1"/>
  <c r="BP721" i="1" s="1"/>
  <c r="AW721" i="1"/>
  <c r="BQ721" i="1" s="1"/>
  <c r="AX721" i="1"/>
  <c r="BR721" i="1" s="1"/>
  <c r="AT721" i="1"/>
  <c r="BN721" i="1" s="1"/>
  <c r="AU721" i="1"/>
  <c r="BO721" i="1" s="1"/>
  <c r="AY721" i="1"/>
  <c r="BS721" i="1" s="1"/>
  <c r="AW509" i="1"/>
  <c r="BQ509" i="1" s="1"/>
  <c r="AX509" i="1"/>
  <c r="BR509" i="1" s="1"/>
  <c r="AY509" i="1"/>
  <c r="BS509" i="1" s="1"/>
  <c r="AS509" i="1"/>
  <c r="AU509" i="1"/>
  <c r="BO509" i="1" s="1"/>
  <c r="AZ509" i="1"/>
  <c r="BT509" i="1" s="1"/>
  <c r="AT509" i="1"/>
  <c r="BN509" i="1" s="1"/>
  <c r="AV509" i="1"/>
  <c r="BP509" i="1" s="1"/>
  <c r="AU51" i="1"/>
  <c r="BO51" i="1" s="1"/>
  <c r="AW51" i="1"/>
  <c r="BQ51" i="1" s="1"/>
  <c r="AY51" i="1"/>
  <c r="BS51" i="1" s="1"/>
  <c r="AZ51" i="1"/>
  <c r="BT51" i="1" s="1"/>
  <c r="AS51" i="1"/>
  <c r="AV51" i="1"/>
  <c r="BP51" i="1" s="1"/>
  <c r="AT51" i="1"/>
  <c r="BN51" i="1" s="1"/>
  <c r="AX51" i="1"/>
  <c r="BR51" i="1" s="1"/>
  <c r="AU1007" i="1"/>
  <c r="BO1007" i="1" s="1"/>
  <c r="AV1007" i="1"/>
  <c r="BP1007" i="1" s="1"/>
  <c r="AY1007" i="1"/>
  <c r="BS1007" i="1" s="1"/>
  <c r="AS1007" i="1"/>
  <c r="AT1007" i="1"/>
  <c r="BN1007" i="1" s="1"/>
  <c r="AW1007" i="1"/>
  <c r="BQ1007" i="1" s="1"/>
  <c r="AX1007" i="1"/>
  <c r="BR1007" i="1" s="1"/>
  <c r="AZ1007" i="1"/>
  <c r="BT1007" i="1" s="1"/>
  <c r="AV125" i="1"/>
  <c r="BP125" i="1" s="1"/>
  <c r="AW125" i="1"/>
  <c r="BQ125" i="1" s="1"/>
  <c r="AX125" i="1"/>
  <c r="BR125" i="1" s="1"/>
  <c r="AS125" i="1"/>
  <c r="AU125" i="1"/>
  <c r="BO125" i="1" s="1"/>
  <c r="AY125" i="1"/>
  <c r="BS125" i="1" s="1"/>
  <c r="AT125" i="1"/>
  <c r="BN125" i="1" s="1"/>
  <c r="AZ125" i="1"/>
  <c r="BT125" i="1" s="1"/>
  <c r="AT452" i="1"/>
  <c r="BN452" i="1" s="1"/>
  <c r="AU452" i="1"/>
  <c r="BO452" i="1" s="1"/>
  <c r="AV452" i="1"/>
  <c r="BP452" i="1" s="1"/>
  <c r="AX452" i="1"/>
  <c r="BR452" i="1" s="1"/>
  <c r="AY452" i="1"/>
  <c r="BS452" i="1" s="1"/>
  <c r="AW452" i="1"/>
  <c r="BQ452" i="1" s="1"/>
  <c r="AS452" i="1"/>
  <c r="AZ452" i="1"/>
  <c r="BT452" i="1" s="1"/>
  <c r="AZ513" i="1"/>
  <c r="BT513" i="1" s="1"/>
  <c r="AS513" i="1"/>
  <c r="AV513" i="1"/>
  <c r="BP513" i="1" s="1"/>
  <c r="AX513" i="1"/>
  <c r="BR513" i="1" s="1"/>
  <c r="AY513" i="1"/>
  <c r="BS513" i="1" s="1"/>
  <c r="AT513" i="1"/>
  <c r="BN513" i="1" s="1"/>
  <c r="AU513" i="1"/>
  <c r="BO513" i="1" s="1"/>
  <c r="AW513" i="1"/>
  <c r="BQ513" i="1" s="1"/>
  <c r="AY1011" i="1"/>
  <c r="BS1011" i="1" s="1"/>
  <c r="AZ1011" i="1"/>
  <c r="BT1011" i="1" s="1"/>
  <c r="AU1011" i="1"/>
  <c r="BO1011" i="1" s="1"/>
  <c r="AV1011" i="1"/>
  <c r="BP1011" i="1" s="1"/>
  <c r="AX1011" i="1"/>
  <c r="BR1011" i="1" s="1"/>
  <c r="AW1011" i="1"/>
  <c r="BQ1011" i="1" s="1"/>
  <c r="AS1011" i="1"/>
  <c r="AT1011" i="1"/>
  <c r="BN1011" i="1" s="1"/>
  <c r="AW841" i="1"/>
  <c r="BQ841" i="1" s="1"/>
  <c r="AX841" i="1"/>
  <c r="BR841" i="1" s="1"/>
  <c r="AS841" i="1"/>
  <c r="AT841" i="1"/>
  <c r="BN841" i="1" s="1"/>
  <c r="AY841" i="1"/>
  <c r="BS841" i="1" s="1"/>
  <c r="AU841" i="1"/>
  <c r="BO841" i="1" s="1"/>
  <c r="AV841" i="1"/>
  <c r="BP841" i="1" s="1"/>
  <c r="AZ841" i="1"/>
  <c r="BT841" i="1" s="1"/>
  <c r="AV1022" i="1"/>
  <c r="BP1022" i="1" s="1"/>
  <c r="AW1022" i="1"/>
  <c r="BQ1022" i="1" s="1"/>
  <c r="AZ1022" i="1"/>
  <c r="BT1022" i="1" s="1"/>
  <c r="AT1022" i="1"/>
  <c r="BN1022" i="1" s="1"/>
  <c r="AY1022" i="1"/>
  <c r="BS1022" i="1" s="1"/>
  <c r="AU1022" i="1"/>
  <c r="BO1022" i="1" s="1"/>
  <c r="AX1022" i="1"/>
  <c r="BR1022" i="1" s="1"/>
  <c r="AS1022" i="1"/>
  <c r="AZ1064" i="1"/>
  <c r="BT1064" i="1" s="1"/>
  <c r="AS1064" i="1"/>
  <c r="AV1064" i="1"/>
  <c r="BP1064" i="1" s="1"/>
  <c r="AT1064" i="1"/>
  <c r="BN1064" i="1" s="1"/>
  <c r="AU1064" i="1"/>
  <c r="BO1064" i="1" s="1"/>
  <c r="AW1064" i="1"/>
  <c r="BQ1064" i="1" s="1"/>
  <c r="AX1064" i="1"/>
  <c r="BR1064" i="1" s="1"/>
  <c r="AY1064" i="1"/>
  <c r="BS1064" i="1" s="1"/>
  <c r="AV820" i="1"/>
  <c r="BP820" i="1" s="1"/>
  <c r="AW820" i="1"/>
  <c r="BQ820" i="1" s="1"/>
  <c r="AZ820" i="1"/>
  <c r="BT820" i="1" s="1"/>
  <c r="AS820" i="1"/>
  <c r="AT820" i="1"/>
  <c r="BN820" i="1" s="1"/>
  <c r="AY820" i="1"/>
  <c r="BS820" i="1" s="1"/>
  <c r="AU820" i="1"/>
  <c r="BO820" i="1" s="1"/>
  <c r="AX820" i="1"/>
  <c r="BR820" i="1" s="1"/>
  <c r="AZ590" i="1"/>
  <c r="BT590" i="1" s="1"/>
  <c r="AS590" i="1"/>
  <c r="AV590" i="1"/>
  <c r="BP590" i="1" s="1"/>
  <c r="AU590" i="1"/>
  <c r="BO590" i="1" s="1"/>
  <c r="AW590" i="1"/>
  <c r="BQ590" i="1" s="1"/>
  <c r="AX590" i="1"/>
  <c r="BR590" i="1" s="1"/>
  <c r="AT590" i="1"/>
  <c r="BN590" i="1" s="1"/>
  <c r="AY590" i="1"/>
  <c r="BS590" i="1" s="1"/>
  <c r="AS499" i="1"/>
  <c r="AT499" i="1"/>
  <c r="BN499" i="1" s="1"/>
  <c r="AU499" i="1"/>
  <c r="BO499" i="1" s="1"/>
  <c r="AW499" i="1"/>
  <c r="BQ499" i="1" s="1"/>
  <c r="AX499" i="1"/>
  <c r="BR499" i="1" s="1"/>
  <c r="AY499" i="1"/>
  <c r="BS499" i="1" s="1"/>
  <c r="AV499" i="1"/>
  <c r="BP499" i="1" s="1"/>
  <c r="AZ499" i="1"/>
  <c r="BT499" i="1" s="1"/>
  <c r="AW671" i="1"/>
  <c r="BQ671" i="1" s="1"/>
  <c r="AX671" i="1"/>
  <c r="BR671" i="1" s="1"/>
  <c r="AS671" i="1"/>
  <c r="AU671" i="1"/>
  <c r="BO671" i="1" s="1"/>
  <c r="AT671" i="1"/>
  <c r="BN671" i="1" s="1"/>
  <c r="AV671" i="1"/>
  <c r="BP671" i="1" s="1"/>
  <c r="AY671" i="1"/>
  <c r="BS671" i="1" s="1"/>
  <c r="AZ671" i="1"/>
  <c r="BT671" i="1" s="1"/>
  <c r="AX645" i="1"/>
  <c r="BR645" i="1" s="1"/>
  <c r="AY645" i="1"/>
  <c r="BS645" i="1" s="1"/>
  <c r="AT645" i="1"/>
  <c r="BN645" i="1" s="1"/>
  <c r="AW645" i="1"/>
  <c r="BQ645" i="1" s="1"/>
  <c r="AZ645" i="1"/>
  <c r="BT645" i="1" s="1"/>
  <c r="AS645" i="1"/>
  <c r="AU645" i="1"/>
  <c r="BO645" i="1" s="1"/>
  <c r="AV645" i="1"/>
  <c r="BP645" i="1" s="1"/>
  <c r="AS285" i="1"/>
  <c r="AT285" i="1"/>
  <c r="BN285" i="1" s="1"/>
  <c r="AU285" i="1"/>
  <c r="BO285" i="1" s="1"/>
  <c r="AW285" i="1"/>
  <c r="BQ285" i="1" s="1"/>
  <c r="AV285" i="1"/>
  <c r="BP285" i="1" s="1"/>
  <c r="AZ285" i="1"/>
  <c r="BT285" i="1" s="1"/>
  <c r="AX285" i="1"/>
  <c r="BR285" i="1" s="1"/>
  <c r="AY285" i="1"/>
  <c r="BS285" i="1" s="1"/>
  <c r="AX617" i="1"/>
  <c r="BR617" i="1" s="1"/>
  <c r="AY617" i="1"/>
  <c r="BS617" i="1" s="1"/>
  <c r="AT617" i="1"/>
  <c r="BN617" i="1" s="1"/>
  <c r="AW617" i="1"/>
  <c r="BQ617" i="1" s="1"/>
  <c r="AZ617" i="1"/>
  <c r="BT617" i="1" s="1"/>
  <c r="AU617" i="1"/>
  <c r="BO617" i="1" s="1"/>
  <c r="AS617" i="1"/>
  <c r="AV617" i="1"/>
  <c r="BP617" i="1" s="1"/>
  <c r="AV828" i="1"/>
  <c r="BP828" i="1" s="1"/>
  <c r="AW828" i="1"/>
  <c r="BQ828" i="1" s="1"/>
  <c r="AZ828" i="1"/>
  <c r="BT828" i="1" s="1"/>
  <c r="AS828" i="1"/>
  <c r="AT828" i="1"/>
  <c r="BN828" i="1" s="1"/>
  <c r="AY828" i="1"/>
  <c r="BS828" i="1" s="1"/>
  <c r="AU828" i="1"/>
  <c r="BO828" i="1" s="1"/>
  <c r="AX828" i="1"/>
  <c r="BR828" i="1" s="1"/>
  <c r="AS838" i="1"/>
  <c r="AT838" i="1"/>
  <c r="BN838" i="1" s="1"/>
  <c r="AW838" i="1"/>
  <c r="BQ838" i="1" s="1"/>
  <c r="AV838" i="1"/>
  <c r="BP838" i="1" s="1"/>
  <c r="AX838" i="1"/>
  <c r="BR838" i="1" s="1"/>
  <c r="AU838" i="1"/>
  <c r="BO838" i="1" s="1"/>
  <c r="AY838" i="1"/>
  <c r="BS838" i="1" s="1"/>
  <c r="AZ838" i="1"/>
  <c r="BT838" i="1" s="1"/>
  <c r="AX93" i="1"/>
  <c r="BR93" i="1" s="1"/>
  <c r="AW93" i="1"/>
  <c r="BQ93" i="1" s="1"/>
  <c r="AZ93" i="1"/>
  <c r="BT93" i="1" s="1"/>
  <c r="AU93" i="1"/>
  <c r="BO93" i="1" s="1"/>
  <c r="AV93" i="1"/>
  <c r="BP93" i="1" s="1"/>
  <c r="AY93" i="1"/>
  <c r="BS93" i="1" s="1"/>
  <c r="AT93" i="1"/>
  <c r="BN93" i="1" s="1"/>
  <c r="AS93" i="1"/>
  <c r="AY790" i="1"/>
  <c r="BS790" i="1" s="1"/>
  <c r="AZ790" i="1"/>
  <c r="BT790" i="1" s="1"/>
  <c r="AU790" i="1"/>
  <c r="BO790" i="1" s="1"/>
  <c r="AS790" i="1"/>
  <c r="AT790" i="1"/>
  <c r="BN790" i="1" s="1"/>
  <c r="AX790" i="1"/>
  <c r="BR790" i="1" s="1"/>
  <c r="AW790" i="1"/>
  <c r="BQ790" i="1" s="1"/>
  <c r="AV790" i="1"/>
  <c r="BP790" i="1" s="1"/>
  <c r="AT707" i="1"/>
  <c r="BN707" i="1" s="1"/>
  <c r="AU707" i="1"/>
  <c r="BO707" i="1" s="1"/>
  <c r="AX707" i="1"/>
  <c r="BR707" i="1" s="1"/>
  <c r="AS707" i="1"/>
  <c r="AZ707" i="1"/>
  <c r="BT707" i="1" s="1"/>
  <c r="AV707" i="1"/>
  <c r="BP707" i="1" s="1"/>
  <c r="AW707" i="1"/>
  <c r="BQ707" i="1" s="1"/>
  <c r="AY707" i="1"/>
  <c r="BS707" i="1" s="1"/>
  <c r="AV200" i="1"/>
  <c r="BP200" i="1" s="1"/>
  <c r="AW200" i="1"/>
  <c r="BQ200" i="1" s="1"/>
  <c r="AX200" i="1"/>
  <c r="BR200" i="1" s="1"/>
  <c r="AZ200" i="1"/>
  <c r="BT200" i="1" s="1"/>
  <c r="AS200" i="1"/>
  <c r="AY200" i="1"/>
  <c r="BS200" i="1" s="1"/>
  <c r="AU200" i="1"/>
  <c r="BO200" i="1" s="1"/>
  <c r="AT200" i="1"/>
  <c r="BN200" i="1" s="1"/>
  <c r="AX818" i="1"/>
  <c r="BR818" i="1" s="1"/>
  <c r="AY818" i="1"/>
  <c r="BS818" i="1" s="1"/>
  <c r="AT818" i="1"/>
  <c r="BN818" i="1" s="1"/>
  <c r="AV818" i="1"/>
  <c r="BP818" i="1" s="1"/>
  <c r="AS818" i="1"/>
  <c r="AU818" i="1"/>
  <c r="BO818" i="1" s="1"/>
  <c r="AZ818" i="1"/>
  <c r="BT818" i="1" s="1"/>
  <c r="AW818" i="1"/>
  <c r="BQ818" i="1" s="1"/>
  <c r="AV314" i="1"/>
  <c r="BP314" i="1" s="1"/>
  <c r="AW314" i="1"/>
  <c r="BQ314" i="1" s="1"/>
  <c r="AZ314" i="1"/>
  <c r="BT314" i="1" s="1"/>
  <c r="AU314" i="1"/>
  <c r="BO314" i="1" s="1"/>
  <c r="AT314" i="1"/>
  <c r="BN314" i="1" s="1"/>
  <c r="AS314" i="1"/>
  <c r="AX314" i="1"/>
  <c r="BR314" i="1" s="1"/>
  <c r="AY314" i="1"/>
  <c r="BS314" i="1" s="1"/>
  <c r="AT993" i="1"/>
  <c r="BN993" i="1" s="1"/>
  <c r="AU993" i="1"/>
  <c r="BO993" i="1" s="1"/>
  <c r="AX993" i="1"/>
  <c r="BR993" i="1" s="1"/>
  <c r="AV993" i="1"/>
  <c r="BP993" i="1" s="1"/>
  <c r="AW993" i="1"/>
  <c r="BQ993" i="1" s="1"/>
  <c r="AY993" i="1"/>
  <c r="BS993" i="1" s="1"/>
  <c r="AZ993" i="1"/>
  <c r="BT993" i="1" s="1"/>
  <c r="AS993" i="1"/>
  <c r="AW854" i="1"/>
  <c r="BQ854" i="1" s="1"/>
  <c r="AX854" i="1"/>
  <c r="BR854" i="1" s="1"/>
  <c r="AS854" i="1"/>
  <c r="AV854" i="1"/>
  <c r="BP854" i="1" s="1"/>
  <c r="AT854" i="1"/>
  <c r="BN854" i="1" s="1"/>
  <c r="AU854" i="1"/>
  <c r="BO854" i="1" s="1"/>
  <c r="AY854" i="1"/>
  <c r="BS854" i="1" s="1"/>
  <c r="AZ854" i="1"/>
  <c r="BT854" i="1" s="1"/>
  <c r="AY500" i="1"/>
  <c r="BS500" i="1" s="1"/>
  <c r="AZ500" i="1"/>
  <c r="BT500" i="1" s="1"/>
  <c r="AS500" i="1"/>
  <c r="AU500" i="1"/>
  <c r="BO500" i="1" s="1"/>
  <c r="AT500" i="1"/>
  <c r="BN500" i="1" s="1"/>
  <c r="AX500" i="1"/>
  <c r="BR500" i="1" s="1"/>
  <c r="AV500" i="1"/>
  <c r="BP500" i="1" s="1"/>
  <c r="AW500" i="1"/>
  <c r="BQ500" i="1" s="1"/>
  <c r="BA822" i="1"/>
  <c r="AR822" i="1" s="1"/>
  <c r="BM619" i="1"/>
  <c r="BU619" i="1" s="1"/>
  <c r="BV619" i="1" s="1"/>
  <c r="BA619" i="1"/>
  <c r="AR619" i="1" s="1"/>
  <c r="AY280" i="1"/>
  <c r="BS280" i="1" s="1"/>
  <c r="AZ280" i="1"/>
  <c r="BT280" i="1" s="1"/>
  <c r="AS280" i="1"/>
  <c r="AU280" i="1"/>
  <c r="BO280" i="1" s="1"/>
  <c r="AT280" i="1"/>
  <c r="BN280" i="1" s="1"/>
  <c r="AX280" i="1"/>
  <c r="BR280" i="1" s="1"/>
  <c r="AV280" i="1"/>
  <c r="BP280" i="1" s="1"/>
  <c r="AW280" i="1"/>
  <c r="BQ280" i="1" s="1"/>
  <c r="BM181" i="1"/>
  <c r="BU181" i="1" s="1"/>
  <c r="BV181" i="1" s="1"/>
  <c r="BA181" i="1"/>
  <c r="AR181" i="1" s="1"/>
  <c r="BA178" i="1"/>
  <c r="AR178" i="1" s="1"/>
  <c r="BM178" i="1"/>
  <c r="BU178" i="1" s="1"/>
  <c r="BV178" i="1" s="1"/>
  <c r="BM177" i="1"/>
  <c r="BU177" i="1" s="1"/>
  <c r="BV177" i="1" s="1"/>
  <c r="BA177" i="1"/>
  <c r="AR177" i="1" s="1"/>
  <c r="AU999" i="1"/>
  <c r="BO999" i="1" s="1"/>
  <c r="AV999" i="1"/>
  <c r="BP999" i="1" s="1"/>
  <c r="AY999" i="1"/>
  <c r="BS999" i="1" s="1"/>
  <c r="AS999" i="1"/>
  <c r="AT999" i="1"/>
  <c r="BN999" i="1" s="1"/>
  <c r="AW999" i="1"/>
  <c r="BQ999" i="1" s="1"/>
  <c r="AX999" i="1"/>
  <c r="BR999" i="1" s="1"/>
  <c r="AZ999" i="1"/>
  <c r="BT999" i="1" s="1"/>
  <c r="BA884" i="1"/>
  <c r="AR884" i="1" s="1"/>
  <c r="BM884" i="1"/>
  <c r="BU884" i="1" s="1"/>
  <c r="BV884" i="1" s="1"/>
  <c r="BM337" i="1"/>
  <c r="BU337" i="1" s="1"/>
  <c r="BV337" i="1" s="1"/>
  <c r="BA337" i="1"/>
  <c r="AR337" i="1" s="1"/>
  <c r="AS850" i="1"/>
  <c r="AT850" i="1"/>
  <c r="BN850" i="1" s="1"/>
  <c r="AW850" i="1"/>
  <c r="BQ850" i="1" s="1"/>
  <c r="AX850" i="1"/>
  <c r="BR850" i="1" s="1"/>
  <c r="AY850" i="1"/>
  <c r="BS850" i="1" s="1"/>
  <c r="AU850" i="1"/>
  <c r="BO850" i="1" s="1"/>
  <c r="AV850" i="1"/>
  <c r="BP850" i="1" s="1"/>
  <c r="AZ850" i="1"/>
  <c r="BT850" i="1" s="1"/>
  <c r="BM1031" i="1"/>
  <c r="BU1031" i="1" s="1"/>
  <c r="BV1031" i="1" s="1"/>
  <c r="BA1031" i="1"/>
  <c r="AR1031" i="1" s="1"/>
  <c r="BM158" i="1"/>
  <c r="BU158" i="1" s="1"/>
  <c r="BV158" i="1" s="1"/>
  <c r="BA158" i="1"/>
  <c r="AR158" i="1" s="1"/>
  <c r="BM65" i="1"/>
  <c r="BU65" i="1" s="1"/>
  <c r="BV65" i="1" s="1"/>
  <c r="BA65" i="1"/>
  <c r="AR65" i="1" s="1"/>
  <c r="BM325" i="1"/>
  <c r="BU325" i="1" s="1"/>
  <c r="BV325" i="1" s="1"/>
  <c r="BA325" i="1"/>
  <c r="AR325" i="1" s="1"/>
  <c r="BM195" i="1"/>
  <c r="BU195" i="1" s="1"/>
  <c r="BV195" i="1" s="1"/>
  <c r="BA195" i="1"/>
  <c r="AR195" i="1" s="1"/>
  <c r="BM1045" i="1"/>
  <c r="BU1045" i="1" s="1"/>
  <c r="BV1045" i="1" s="1"/>
  <c r="BA1045" i="1"/>
  <c r="AR1045" i="1" s="1"/>
  <c r="BM1061" i="1"/>
  <c r="BU1061" i="1" s="1"/>
  <c r="BV1061" i="1" s="1"/>
  <c r="BA1061" i="1"/>
  <c r="AR1061" i="1" s="1"/>
  <c r="BA255" i="1"/>
  <c r="AR255" i="1" s="1"/>
  <c r="BM255" i="1"/>
  <c r="BU255" i="1" s="1"/>
  <c r="BV255" i="1" s="1"/>
  <c r="BA282" i="1"/>
  <c r="AR282" i="1" s="1"/>
  <c r="BM282" i="1"/>
  <c r="BU282" i="1" s="1"/>
  <c r="BV282" i="1" s="1"/>
  <c r="BA64" i="1"/>
  <c r="AR64" i="1" s="1"/>
  <c r="BM64" i="1"/>
  <c r="BU64" i="1" s="1"/>
  <c r="BV64" i="1" s="1"/>
  <c r="BM758" i="1"/>
  <c r="BU758" i="1" s="1"/>
  <c r="BV758" i="1" s="1"/>
  <c r="BA758" i="1"/>
  <c r="AR758" i="1" s="1"/>
  <c r="BA885" i="1"/>
  <c r="AR885" i="1" s="1"/>
  <c r="BM885" i="1"/>
  <c r="BU885" i="1" s="1"/>
  <c r="BV885" i="1" s="1"/>
  <c r="BM405" i="1"/>
  <c r="BU405" i="1" s="1"/>
  <c r="BV405" i="1" s="1"/>
  <c r="BA405" i="1"/>
  <c r="AR405" i="1" s="1"/>
  <c r="BM321" i="1"/>
  <c r="BU321" i="1" s="1"/>
  <c r="BV321" i="1" s="1"/>
  <c r="BA321" i="1"/>
  <c r="AR321" i="1" s="1"/>
  <c r="BM329" i="1"/>
  <c r="BU329" i="1" s="1"/>
  <c r="BV329" i="1" s="1"/>
  <c r="BA329" i="1"/>
  <c r="AR329" i="1" s="1"/>
  <c r="BA312" i="1"/>
  <c r="AR312" i="1" s="1"/>
  <c r="BM312" i="1"/>
  <c r="BU312" i="1" s="1"/>
  <c r="BV312" i="1" s="1"/>
  <c r="BM277" i="1"/>
  <c r="BU277" i="1" s="1"/>
  <c r="BV277" i="1" s="1"/>
  <c r="BA277" i="1"/>
  <c r="AR277" i="1" s="1"/>
  <c r="BM365" i="1"/>
  <c r="BU365" i="1" s="1"/>
  <c r="BV365" i="1" s="1"/>
  <c r="BA365" i="1"/>
  <c r="AR365" i="1" s="1"/>
  <c r="BM394" i="1"/>
  <c r="BU394" i="1" s="1"/>
  <c r="BV394" i="1" s="1"/>
  <c r="BA394" i="1"/>
  <c r="AR394" i="1" s="1"/>
  <c r="BM713" i="1"/>
  <c r="BU713" i="1" s="1"/>
  <c r="BV713" i="1" s="1"/>
  <c r="BA713" i="1"/>
  <c r="AR713" i="1" s="1"/>
  <c r="BM1059" i="1"/>
  <c r="BU1059" i="1" s="1"/>
  <c r="BV1059" i="1" s="1"/>
  <c r="BA1059" i="1"/>
  <c r="AR1059" i="1" s="1"/>
  <c r="BA324" i="1"/>
  <c r="AR324" i="1" s="1"/>
  <c r="BM324" i="1"/>
  <c r="BU324" i="1" s="1"/>
  <c r="BV324" i="1" s="1"/>
  <c r="BM396" i="1"/>
  <c r="BU396" i="1" s="1"/>
  <c r="BV396" i="1" s="1"/>
  <c r="BA396" i="1"/>
  <c r="AR396" i="1" s="1"/>
  <c r="BM433" i="1"/>
  <c r="BU433" i="1" s="1"/>
  <c r="BV433" i="1" s="1"/>
  <c r="BA433" i="1"/>
  <c r="AR433" i="1" s="1"/>
  <c r="BM402" i="1"/>
  <c r="BU402" i="1" s="1"/>
  <c r="BV402" i="1" s="1"/>
  <c r="BA402" i="1"/>
  <c r="AR402" i="1" s="1"/>
  <c r="BM327" i="1"/>
  <c r="BU327" i="1" s="1"/>
  <c r="BV327" i="1" s="1"/>
  <c r="BA327" i="1"/>
  <c r="AR327" i="1" s="1"/>
  <c r="BM903" i="1"/>
  <c r="BU903" i="1" s="1"/>
  <c r="BV903" i="1" s="1"/>
  <c r="BA903" i="1"/>
  <c r="AR903" i="1" s="1"/>
  <c r="BM449" i="1"/>
  <c r="BU449" i="1" s="1"/>
  <c r="BV449" i="1" s="1"/>
  <c r="BA449" i="1"/>
  <c r="AR449" i="1" s="1"/>
  <c r="BM166" i="1"/>
  <c r="BU166" i="1" s="1"/>
  <c r="BV166" i="1" s="1"/>
  <c r="BA166" i="1"/>
  <c r="AR166" i="1" s="1"/>
  <c r="BA339" i="1"/>
  <c r="AR339" i="1" s="1"/>
  <c r="AY142" i="1"/>
  <c r="BS142" i="1" s="1"/>
  <c r="AZ142" i="1"/>
  <c r="BT142" i="1" s="1"/>
  <c r="AS142" i="1"/>
  <c r="AU142" i="1"/>
  <c r="BO142" i="1" s="1"/>
  <c r="AT142" i="1"/>
  <c r="BN142" i="1" s="1"/>
  <c r="AW142" i="1"/>
  <c r="BQ142" i="1" s="1"/>
  <c r="AV142" i="1"/>
  <c r="BP142" i="1" s="1"/>
  <c r="AX142" i="1"/>
  <c r="BR142" i="1" s="1"/>
  <c r="AT727" i="1"/>
  <c r="BN727" i="1" s="1"/>
  <c r="AU727" i="1"/>
  <c r="BO727" i="1" s="1"/>
  <c r="AX727" i="1"/>
  <c r="BR727" i="1" s="1"/>
  <c r="AZ727" i="1"/>
  <c r="BT727" i="1" s="1"/>
  <c r="AS727" i="1"/>
  <c r="AV727" i="1"/>
  <c r="BP727" i="1" s="1"/>
  <c r="AY727" i="1"/>
  <c r="BS727" i="1" s="1"/>
  <c r="AW727" i="1"/>
  <c r="BQ727" i="1" s="1"/>
  <c r="AW161" i="1"/>
  <c r="BQ161" i="1" s="1"/>
  <c r="AX161" i="1"/>
  <c r="BR161" i="1" s="1"/>
  <c r="AY161" i="1"/>
  <c r="BS161" i="1" s="1"/>
  <c r="AS161" i="1"/>
  <c r="AU161" i="1"/>
  <c r="BO161" i="1" s="1"/>
  <c r="AV161" i="1"/>
  <c r="BP161" i="1" s="1"/>
  <c r="AZ161" i="1"/>
  <c r="BT161" i="1" s="1"/>
  <c r="AT161" i="1"/>
  <c r="BN161" i="1" s="1"/>
  <c r="AT187" i="1"/>
  <c r="BN187" i="1" s="1"/>
  <c r="AU187" i="1"/>
  <c r="BO187" i="1" s="1"/>
  <c r="AV187" i="1"/>
  <c r="BP187" i="1" s="1"/>
  <c r="AX187" i="1"/>
  <c r="BR187" i="1" s="1"/>
  <c r="AS187" i="1"/>
  <c r="AY187" i="1"/>
  <c r="BS187" i="1" s="1"/>
  <c r="AW187" i="1"/>
  <c r="BQ187" i="1" s="1"/>
  <c r="AZ187" i="1"/>
  <c r="BT187" i="1" s="1"/>
  <c r="AS749" i="1"/>
  <c r="AT749" i="1"/>
  <c r="BN749" i="1" s="1"/>
  <c r="AW749" i="1"/>
  <c r="BQ749" i="1" s="1"/>
  <c r="AV749" i="1"/>
  <c r="BP749" i="1" s="1"/>
  <c r="AX749" i="1"/>
  <c r="BR749" i="1" s="1"/>
  <c r="AU749" i="1"/>
  <c r="BO749" i="1" s="1"/>
  <c r="AY749" i="1"/>
  <c r="BS749" i="1" s="1"/>
  <c r="AZ749" i="1"/>
  <c r="BT749" i="1" s="1"/>
  <c r="AU902" i="1"/>
  <c r="BO902" i="1" s="1"/>
  <c r="AV902" i="1"/>
  <c r="BP902" i="1" s="1"/>
  <c r="AY902" i="1"/>
  <c r="BS902" i="1" s="1"/>
  <c r="AW902" i="1"/>
  <c r="BQ902" i="1" s="1"/>
  <c r="AS902" i="1"/>
  <c r="AT902" i="1"/>
  <c r="BN902" i="1" s="1"/>
  <c r="AX902" i="1"/>
  <c r="BR902" i="1" s="1"/>
  <c r="AZ902" i="1"/>
  <c r="BT902" i="1" s="1"/>
  <c r="AX914" i="1"/>
  <c r="BR914" i="1" s="1"/>
  <c r="AY914" i="1"/>
  <c r="BS914" i="1" s="1"/>
  <c r="AT914" i="1"/>
  <c r="BN914" i="1" s="1"/>
  <c r="AU914" i="1"/>
  <c r="BO914" i="1" s="1"/>
  <c r="AV914" i="1"/>
  <c r="BP914" i="1" s="1"/>
  <c r="AW914" i="1"/>
  <c r="BQ914" i="1" s="1"/>
  <c r="AS914" i="1"/>
  <c r="AZ914" i="1"/>
  <c r="BT914" i="1" s="1"/>
  <c r="AS708" i="1"/>
  <c r="AT708" i="1"/>
  <c r="BN708" i="1" s="1"/>
  <c r="AW708" i="1"/>
  <c r="BQ708" i="1" s="1"/>
  <c r="AV708" i="1"/>
  <c r="BP708" i="1" s="1"/>
  <c r="AU708" i="1"/>
  <c r="BO708" i="1" s="1"/>
  <c r="AX708" i="1"/>
  <c r="BR708" i="1" s="1"/>
  <c r="AY708" i="1"/>
  <c r="BS708" i="1" s="1"/>
  <c r="AZ708" i="1"/>
  <c r="BT708" i="1" s="1"/>
  <c r="AS696" i="1"/>
  <c r="AT696" i="1"/>
  <c r="BN696" i="1" s="1"/>
  <c r="AW696" i="1"/>
  <c r="BQ696" i="1" s="1"/>
  <c r="AU696" i="1"/>
  <c r="BO696" i="1" s="1"/>
  <c r="AZ696" i="1"/>
  <c r="BT696" i="1" s="1"/>
  <c r="AV696" i="1"/>
  <c r="BP696" i="1" s="1"/>
  <c r="AX696" i="1"/>
  <c r="BR696" i="1" s="1"/>
  <c r="AY696" i="1"/>
  <c r="BS696" i="1" s="1"/>
  <c r="AU848" i="1"/>
  <c r="BO848" i="1" s="1"/>
  <c r="AV848" i="1"/>
  <c r="BP848" i="1" s="1"/>
  <c r="AY848" i="1"/>
  <c r="BS848" i="1" s="1"/>
  <c r="AS848" i="1"/>
  <c r="AT848" i="1"/>
  <c r="BN848" i="1" s="1"/>
  <c r="AZ848" i="1"/>
  <c r="BT848" i="1" s="1"/>
  <c r="AW848" i="1"/>
  <c r="BQ848" i="1" s="1"/>
  <c r="AX848" i="1"/>
  <c r="BR848" i="1" s="1"/>
  <c r="AT883" i="1"/>
  <c r="BN883" i="1" s="1"/>
  <c r="AU883" i="1"/>
  <c r="BO883" i="1" s="1"/>
  <c r="AX883" i="1"/>
  <c r="BR883" i="1" s="1"/>
  <c r="AW883" i="1"/>
  <c r="BQ883" i="1" s="1"/>
  <c r="AY883" i="1"/>
  <c r="BS883" i="1" s="1"/>
  <c r="AZ883" i="1"/>
  <c r="BT883" i="1" s="1"/>
  <c r="AS883" i="1"/>
  <c r="AV883" i="1"/>
  <c r="BP883" i="1" s="1"/>
  <c r="AV502" i="1"/>
  <c r="BP502" i="1" s="1"/>
  <c r="AW502" i="1"/>
  <c r="BQ502" i="1" s="1"/>
  <c r="AX502" i="1"/>
  <c r="BR502" i="1" s="1"/>
  <c r="AZ502" i="1"/>
  <c r="BT502" i="1" s="1"/>
  <c r="AS502" i="1"/>
  <c r="AT502" i="1"/>
  <c r="BN502" i="1" s="1"/>
  <c r="AY502" i="1"/>
  <c r="BS502" i="1" s="1"/>
  <c r="AU502" i="1"/>
  <c r="BO502" i="1" s="1"/>
  <c r="AV522" i="1"/>
  <c r="BP522" i="1" s="1"/>
  <c r="AW522" i="1"/>
  <c r="BQ522" i="1" s="1"/>
  <c r="AZ522" i="1"/>
  <c r="BT522" i="1" s="1"/>
  <c r="AX522" i="1"/>
  <c r="BR522" i="1" s="1"/>
  <c r="AY522" i="1"/>
  <c r="BS522" i="1" s="1"/>
  <c r="AS522" i="1"/>
  <c r="AT522" i="1"/>
  <c r="BN522" i="1" s="1"/>
  <c r="AU522" i="1"/>
  <c r="BO522" i="1" s="1"/>
  <c r="AS948" i="1"/>
  <c r="AT948" i="1"/>
  <c r="BN948" i="1" s="1"/>
  <c r="AW948" i="1"/>
  <c r="BQ948" i="1" s="1"/>
  <c r="AV948" i="1"/>
  <c r="BP948" i="1" s="1"/>
  <c r="AY948" i="1"/>
  <c r="BS948" i="1" s="1"/>
  <c r="AZ948" i="1"/>
  <c r="BT948" i="1" s="1"/>
  <c r="AX948" i="1"/>
  <c r="BR948" i="1" s="1"/>
  <c r="AU948" i="1"/>
  <c r="BO948" i="1" s="1"/>
  <c r="AS674" i="1"/>
  <c r="AT674" i="1"/>
  <c r="BN674" i="1" s="1"/>
  <c r="AW674" i="1"/>
  <c r="BQ674" i="1" s="1"/>
  <c r="AY674" i="1"/>
  <c r="BS674" i="1" s="1"/>
  <c r="AZ674" i="1"/>
  <c r="BT674" i="1" s="1"/>
  <c r="AX674" i="1"/>
  <c r="BR674" i="1" s="1"/>
  <c r="AV674" i="1"/>
  <c r="BP674" i="1" s="1"/>
  <c r="AU674" i="1"/>
  <c r="BO674" i="1" s="1"/>
  <c r="AZ129" i="1"/>
  <c r="BT129" i="1" s="1"/>
  <c r="AS129" i="1"/>
  <c r="AT129" i="1"/>
  <c r="BN129" i="1" s="1"/>
  <c r="AW129" i="1"/>
  <c r="BQ129" i="1" s="1"/>
  <c r="AU129" i="1"/>
  <c r="BO129" i="1" s="1"/>
  <c r="AV129" i="1"/>
  <c r="BP129" i="1" s="1"/>
  <c r="AY129" i="1"/>
  <c r="BS129" i="1" s="1"/>
  <c r="AX129" i="1"/>
  <c r="BR129" i="1" s="1"/>
  <c r="AV813" i="1"/>
  <c r="BP813" i="1" s="1"/>
  <c r="AW813" i="1"/>
  <c r="BQ813" i="1" s="1"/>
  <c r="AZ813" i="1"/>
  <c r="BT813" i="1" s="1"/>
  <c r="AT813" i="1"/>
  <c r="BN813" i="1" s="1"/>
  <c r="AU813" i="1"/>
  <c r="BO813" i="1" s="1"/>
  <c r="AY813" i="1"/>
  <c r="BS813" i="1" s="1"/>
  <c r="AS813" i="1"/>
  <c r="AX813" i="1"/>
  <c r="BR813" i="1" s="1"/>
  <c r="AS918" i="1"/>
  <c r="AT918" i="1"/>
  <c r="BN918" i="1" s="1"/>
  <c r="AW918" i="1"/>
  <c r="BQ918" i="1" s="1"/>
  <c r="AZ918" i="1"/>
  <c r="BT918" i="1" s="1"/>
  <c r="AU918" i="1"/>
  <c r="BO918" i="1" s="1"/>
  <c r="AV918" i="1"/>
  <c r="BP918" i="1" s="1"/>
  <c r="AY918" i="1"/>
  <c r="BS918" i="1" s="1"/>
  <c r="AX918" i="1"/>
  <c r="BR918" i="1" s="1"/>
  <c r="AW544" i="1"/>
  <c r="BQ544" i="1" s="1"/>
  <c r="AX544" i="1"/>
  <c r="BR544" i="1" s="1"/>
  <c r="AS544" i="1"/>
  <c r="AZ544" i="1"/>
  <c r="BT544" i="1" s="1"/>
  <c r="AT544" i="1"/>
  <c r="BN544" i="1" s="1"/>
  <c r="AY544" i="1"/>
  <c r="BS544" i="1" s="1"/>
  <c r="AU544" i="1"/>
  <c r="BO544" i="1" s="1"/>
  <c r="AV544" i="1"/>
  <c r="BP544" i="1" s="1"/>
  <c r="AU186" i="1"/>
  <c r="BO186" i="1" s="1"/>
  <c r="AV186" i="1"/>
  <c r="BP186" i="1" s="1"/>
  <c r="AW186" i="1"/>
  <c r="BQ186" i="1" s="1"/>
  <c r="AY186" i="1"/>
  <c r="BS186" i="1" s="1"/>
  <c r="AS186" i="1"/>
  <c r="AT186" i="1"/>
  <c r="BN186" i="1" s="1"/>
  <c r="AZ186" i="1"/>
  <c r="BT186" i="1" s="1"/>
  <c r="AX186" i="1"/>
  <c r="BR186" i="1" s="1"/>
  <c r="AT712" i="1"/>
  <c r="BN712" i="1" s="1"/>
  <c r="AU712" i="1"/>
  <c r="BO712" i="1" s="1"/>
  <c r="AX712" i="1"/>
  <c r="BR712" i="1" s="1"/>
  <c r="AW712" i="1"/>
  <c r="BQ712" i="1" s="1"/>
  <c r="AY712" i="1"/>
  <c r="BS712" i="1" s="1"/>
  <c r="AS712" i="1"/>
  <c r="AV712" i="1"/>
  <c r="BP712" i="1" s="1"/>
  <c r="AZ712" i="1"/>
  <c r="BT712" i="1" s="1"/>
  <c r="AS165" i="1"/>
  <c r="AT165" i="1"/>
  <c r="BN165" i="1" s="1"/>
  <c r="AU165" i="1"/>
  <c r="BO165" i="1" s="1"/>
  <c r="AW165" i="1"/>
  <c r="BQ165" i="1" s="1"/>
  <c r="AX165" i="1"/>
  <c r="BR165" i="1" s="1"/>
  <c r="AY165" i="1"/>
  <c r="BS165" i="1" s="1"/>
  <c r="AZ165" i="1"/>
  <c r="BT165" i="1" s="1"/>
  <c r="AV165" i="1"/>
  <c r="BP165" i="1" s="1"/>
  <c r="AU567" i="1"/>
  <c r="BO567" i="1" s="1"/>
  <c r="AV567" i="1"/>
  <c r="BP567" i="1" s="1"/>
  <c r="AY567" i="1"/>
  <c r="BS567" i="1" s="1"/>
  <c r="AZ567" i="1"/>
  <c r="BT567" i="1" s="1"/>
  <c r="AS567" i="1"/>
  <c r="AT567" i="1"/>
  <c r="BN567" i="1" s="1"/>
  <c r="AW567" i="1"/>
  <c r="BQ567" i="1" s="1"/>
  <c r="AX567" i="1"/>
  <c r="BR567" i="1" s="1"/>
  <c r="AT539" i="1"/>
  <c r="BN539" i="1" s="1"/>
  <c r="AU539" i="1"/>
  <c r="BO539" i="1" s="1"/>
  <c r="AX539" i="1"/>
  <c r="BR539" i="1" s="1"/>
  <c r="AY539" i="1"/>
  <c r="BS539" i="1" s="1"/>
  <c r="AZ539" i="1"/>
  <c r="BT539" i="1" s="1"/>
  <c r="AW539" i="1"/>
  <c r="BQ539" i="1" s="1"/>
  <c r="AS539" i="1"/>
  <c r="AV539" i="1"/>
  <c r="BP539" i="1" s="1"/>
  <c r="AX434" i="1"/>
  <c r="BR434" i="1" s="1"/>
  <c r="AY434" i="1"/>
  <c r="BS434" i="1" s="1"/>
  <c r="AZ434" i="1"/>
  <c r="BT434" i="1" s="1"/>
  <c r="AT434" i="1"/>
  <c r="BN434" i="1" s="1"/>
  <c r="AV434" i="1"/>
  <c r="BP434" i="1" s="1"/>
  <c r="AU434" i="1"/>
  <c r="BO434" i="1" s="1"/>
  <c r="AW434" i="1"/>
  <c r="BQ434" i="1" s="1"/>
  <c r="AS434" i="1"/>
  <c r="AV516" i="1"/>
  <c r="BP516" i="1" s="1"/>
  <c r="AW516" i="1"/>
  <c r="BQ516" i="1" s="1"/>
  <c r="AZ516" i="1"/>
  <c r="BT516" i="1" s="1"/>
  <c r="AT516" i="1"/>
  <c r="BN516" i="1" s="1"/>
  <c r="AU516" i="1"/>
  <c r="BO516" i="1" s="1"/>
  <c r="AY516" i="1"/>
  <c r="BS516" i="1" s="1"/>
  <c r="AS516" i="1"/>
  <c r="AX516" i="1"/>
  <c r="BR516" i="1" s="1"/>
  <c r="AZ891" i="1"/>
  <c r="BT891" i="1" s="1"/>
  <c r="AS891" i="1"/>
  <c r="AV891" i="1"/>
  <c r="BP891" i="1" s="1"/>
  <c r="AY891" i="1"/>
  <c r="BS891" i="1" s="1"/>
  <c r="AT891" i="1"/>
  <c r="BN891" i="1" s="1"/>
  <c r="AU891" i="1"/>
  <c r="BO891" i="1" s="1"/>
  <c r="AW891" i="1"/>
  <c r="BQ891" i="1" s="1"/>
  <c r="AX891" i="1"/>
  <c r="BR891" i="1" s="1"/>
  <c r="AV732" i="1"/>
  <c r="BP732" i="1" s="1"/>
  <c r="AW732" i="1"/>
  <c r="BQ732" i="1" s="1"/>
  <c r="AZ732" i="1"/>
  <c r="BT732" i="1" s="1"/>
  <c r="AX732" i="1"/>
  <c r="BR732" i="1" s="1"/>
  <c r="AY732" i="1"/>
  <c r="BS732" i="1" s="1"/>
  <c r="AU732" i="1"/>
  <c r="BO732" i="1" s="1"/>
  <c r="AT732" i="1"/>
  <c r="BN732" i="1" s="1"/>
  <c r="AS732" i="1"/>
  <c r="AW900" i="1"/>
  <c r="BQ900" i="1" s="1"/>
  <c r="AX900" i="1"/>
  <c r="BR900" i="1" s="1"/>
  <c r="AS900" i="1"/>
  <c r="AZ900" i="1"/>
  <c r="BT900" i="1" s="1"/>
  <c r="AT900" i="1"/>
  <c r="BN900" i="1" s="1"/>
  <c r="AU900" i="1"/>
  <c r="BO900" i="1" s="1"/>
  <c r="AV900" i="1"/>
  <c r="BP900" i="1" s="1"/>
  <c r="AY900" i="1"/>
  <c r="BS900" i="1" s="1"/>
  <c r="AX419" i="1"/>
  <c r="BR419" i="1" s="1"/>
  <c r="AY419" i="1"/>
  <c r="BS419" i="1" s="1"/>
  <c r="AZ419" i="1"/>
  <c r="BT419" i="1" s="1"/>
  <c r="AT419" i="1"/>
  <c r="BN419" i="1" s="1"/>
  <c r="AV419" i="1"/>
  <c r="BP419" i="1" s="1"/>
  <c r="AW419" i="1"/>
  <c r="BQ419" i="1" s="1"/>
  <c r="AS419" i="1"/>
  <c r="AU419" i="1"/>
  <c r="BO419" i="1" s="1"/>
  <c r="AZ656" i="1"/>
  <c r="BT656" i="1" s="1"/>
  <c r="AS656" i="1"/>
  <c r="AV656" i="1"/>
  <c r="BP656" i="1" s="1"/>
  <c r="AU656" i="1"/>
  <c r="BO656" i="1" s="1"/>
  <c r="AT656" i="1"/>
  <c r="BN656" i="1" s="1"/>
  <c r="AY656" i="1"/>
  <c r="BS656" i="1" s="1"/>
  <c r="AW656" i="1"/>
  <c r="BQ656" i="1" s="1"/>
  <c r="AX656" i="1"/>
  <c r="BR656" i="1" s="1"/>
  <c r="AZ622" i="1"/>
  <c r="BT622" i="1" s="1"/>
  <c r="AS622" i="1"/>
  <c r="AV622" i="1"/>
  <c r="BP622" i="1" s="1"/>
  <c r="AX622" i="1"/>
  <c r="BR622" i="1" s="1"/>
  <c r="AY622" i="1"/>
  <c r="BS622" i="1" s="1"/>
  <c r="AT622" i="1"/>
  <c r="BN622" i="1" s="1"/>
  <c r="AU622" i="1"/>
  <c r="BO622" i="1" s="1"/>
  <c r="AW622" i="1"/>
  <c r="BQ622" i="1" s="1"/>
  <c r="AV421" i="1"/>
  <c r="BP421" i="1" s="1"/>
  <c r="AW421" i="1"/>
  <c r="BQ421" i="1" s="1"/>
  <c r="AX421" i="1"/>
  <c r="BR421" i="1" s="1"/>
  <c r="AZ421" i="1"/>
  <c r="BT421" i="1" s="1"/>
  <c r="AS421" i="1"/>
  <c r="AY421" i="1"/>
  <c r="BS421" i="1" s="1"/>
  <c r="AT421" i="1"/>
  <c r="BN421" i="1" s="1"/>
  <c r="AU421" i="1"/>
  <c r="BO421" i="1" s="1"/>
  <c r="AV842" i="1"/>
  <c r="BP842" i="1" s="1"/>
  <c r="AW842" i="1"/>
  <c r="BQ842" i="1" s="1"/>
  <c r="AZ842" i="1"/>
  <c r="BT842" i="1" s="1"/>
  <c r="AY842" i="1"/>
  <c r="BS842" i="1" s="1"/>
  <c r="AS842" i="1"/>
  <c r="AT842" i="1"/>
  <c r="BN842" i="1" s="1"/>
  <c r="AX842" i="1"/>
  <c r="BR842" i="1" s="1"/>
  <c r="AU842" i="1"/>
  <c r="BO842" i="1" s="1"/>
  <c r="AW420" i="1"/>
  <c r="BQ420" i="1" s="1"/>
  <c r="AX420" i="1"/>
  <c r="BR420" i="1" s="1"/>
  <c r="AY420" i="1"/>
  <c r="BS420" i="1" s="1"/>
  <c r="AS420" i="1"/>
  <c r="AU420" i="1"/>
  <c r="BO420" i="1" s="1"/>
  <c r="AT420" i="1"/>
  <c r="BN420" i="1" s="1"/>
  <c r="AV420" i="1"/>
  <c r="BP420" i="1" s="1"/>
  <c r="AZ420" i="1"/>
  <c r="BT420" i="1" s="1"/>
  <c r="AU986" i="1"/>
  <c r="BO986" i="1" s="1"/>
  <c r="AV986" i="1"/>
  <c r="BP986" i="1" s="1"/>
  <c r="AY986" i="1"/>
  <c r="BS986" i="1" s="1"/>
  <c r="AS986" i="1"/>
  <c r="AT986" i="1"/>
  <c r="BN986" i="1" s="1"/>
  <c r="AW986" i="1"/>
  <c r="BQ986" i="1" s="1"/>
  <c r="AX986" i="1"/>
  <c r="BR986" i="1" s="1"/>
  <c r="AZ986" i="1"/>
  <c r="BT986" i="1" s="1"/>
  <c r="AX687" i="1"/>
  <c r="BR687" i="1" s="1"/>
  <c r="AY687" i="1"/>
  <c r="BS687" i="1" s="1"/>
  <c r="AT687" i="1"/>
  <c r="BN687" i="1" s="1"/>
  <c r="AS687" i="1"/>
  <c r="AU687" i="1"/>
  <c r="BO687" i="1" s="1"/>
  <c r="AV687" i="1"/>
  <c r="BP687" i="1" s="1"/>
  <c r="AZ687" i="1"/>
  <c r="BT687" i="1" s="1"/>
  <c r="AW687" i="1"/>
  <c r="BQ687" i="1" s="1"/>
  <c r="AU145" i="1"/>
  <c r="BO145" i="1" s="1"/>
  <c r="AV145" i="1"/>
  <c r="BP145" i="1" s="1"/>
  <c r="AS145" i="1"/>
  <c r="AW145" i="1"/>
  <c r="BQ145" i="1" s="1"/>
  <c r="AX145" i="1"/>
  <c r="BR145" i="1" s="1"/>
  <c r="AY145" i="1"/>
  <c r="BS145" i="1" s="1"/>
  <c r="AZ145" i="1"/>
  <c r="BT145" i="1" s="1"/>
  <c r="AT145" i="1"/>
  <c r="BN145" i="1" s="1"/>
  <c r="AW921" i="1"/>
  <c r="BQ921" i="1" s="1"/>
  <c r="AX921" i="1"/>
  <c r="BR921" i="1" s="1"/>
  <c r="AS921" i="1"/>
  <c r="AV921" i="1"/>
  <c r="BP921" i="1" s="1"/>
  <c r="AY921" i="1"/>
  <c r="BS921" i="1" s="1"/>
  <c r="AT921" i="1"/>
  <c r="BN921" i="1" s="1"/>
  <c r="AZ921" i="1"/>
  <c r="BT921" i="1" s="1"/>
  <c r="AU921" i="1"/>
  <c r="BO921" i="1" s="1"/>
  <c r="AV594" i="1"/>
  <c r="BP594" i="1" s="1"/>
  <c r="AW594" i="1"/>
  <c r="BQ594" i="1" s="1"/>
  <c r="AZ594" i="1"/>
  <c r="BT594" i="1" s="1"/>
  <c r="AU594" i="1"/>
  <c r="BO594" i="1" s="1"/>
  <c r="AX594" i="1"/>
  <c r="BR594" i="1" s="1"/>
  <c r="AS594" i="1"/>
  <c r="AT594" i="1"/>
  <c r="BN594" i="1" s="1"/>
  <c r="AY594" i="1"/>
  <c r="BS594" i="1" s="1"/>
  <c r="AV873" i="1"/>
  <c r="BP873" i="1" s="1"/>
  <c r="AW873" i="1"/>
  <c r="BQ873" i="1" s="1"/>
  <c r="AZ873" i="1"/>
  <c r="BT873" i="1" s="1"/>
  <c r="AY873" i="1"/>
  <c r="BS873" i="1" s="1"/>
  <c r="AS873" i="1"/>
  <c r="AX873" i="1"/>
  <c r="BR873" i="1" s="1"/>
  <c r="AU873" i="1"/>
  <c r="BO873" i="1" s="1"/>
  <c r="AT873" i="1"/>
  <c r="BN873" i="1" s="1"/>
  <c r="AU895" i="1"/>
  <c r="BO895" i="1" s="1"/>
  <c r="AV895" i="1"/>
  <c r="BP895" i="1" s="1"/>
  <c r="AY895" i="1"/>
  <c r="BS895" i="1" s="1"/>
  <c r="AZ895" i="1"/>
  <c r="BT895" i="1" s="1"/>
  <c r="AS895" i="1"/>
  <c r="AX895" i="1"/>
  <c r="BR895" i="1" s="1"/>
  <c r="AT895" i="1"/>
  <c r="BN895" i="1" s="1"/>
  <c r="AW895" i="1"/>
  <c r="BQ895" i="1" s="1"/>
  <c r="AY715" i="1"/>
  <c r="BS715" i="1" s="1"/>
  <c r="AZ715" i="1"/>
  <c r="BT715" i="1" s="1"/>
  <c r="AU715" i="1"/>
  <c r="BO715" i="1" s="1"/>
  <c r="AT715" i="1"/>
  <c r="BN715" i="1" s="1"/>
  <c r="AV715" i="1"/>
  <c r="BP715" i="1" s="1"/>
  <c r="AS715" i="1"/>
  <c r="AW715" i="1"/>
  <c r="BQ715" i="1" s="1"/>
  <c r="AX715" i="1"/>
  <c r="BR715" i="1" s="1"/>
  <c r="AY273" i="1"/>
  <c r="BS273" i="1" s="1"/>
  <c r="AZ273" i="1"/>
  <c r="BT273" i="1" s="1"/>
  <c r="AS273" i="1"/>
  <c r="AU273" i="1"/>
  <c r="BO273" i="1" s="1"/>
  <c r="AT273" i="1"/>
  <c r="BN273" i="1" s="1"/>
  <c r="AV273" i="1"/>
  <c r="BP273" i="1" s="1"/>
  <c r="AW273" i="1"/>
  <c r="BQ273" i="1" s="1"/>
  <c r="AX273" i="1"/>
  <c r="BR273" i="1" s="1"/>
  <c r="AV193" i="1"/>
  <c r="BP193" i="1" s="1"/>
  <c r="AW193" i="1"/>
  <c r="BQ193" i="1" s="1"/>
  <c r="AX193" i="1"/>
  <c r="BR193" i="1" s="1"/>
  <c r="AZ193" i="1"/>
  <c r="BT193" i="1" s="1"/>
  <c r="AS193" i="1"/>
  <c r="AT193" i="1"/>
  <c r="BN193" i="1" s="1"/>
  <c r="AU193" i="1"/>
  <c r="BO193" i="1" s="1"/>
  <c r="AY193" i="1"/>
  <c r="BS193" i="1" s="1"/>
  <c r="AX456" i="1"/>
  <c r="BR456" i="1" s="1"/>
  <c r="AY456" i="1"/>
  <c r="BS456" i="1" s="1"/>
  <c r="AZ456" i="1"/>
  <c r="BT456" i="1" s="1"/>
  <c r="AT456" i="1"/>
  <c r="BN456" i="1" s="1"/>
  <c r="AV456" i="1"/>
  <c r="BP456" i="1" s="1"/>
  <c r="AS456" i="1"/>
  <c r="AU456" i="1"/>
  <c r="BO456" i="1" s="1"/>
  <c r="AW456" i="1"/>
  <c r="BQ456" i="1" s="1"/>
  <c r="AZ1032" i="1"/>
  <c r="BT1032" i="1" s="1"/>
  <c r="AS1032" i="1"/>
  <c r="AV1032" i="1"/>
  <c r="BP1032" i="1" s="1"/>
  <c r="AU1032" i="1"/>
  <c r="BO1032" i="1" s="1"/>
  <c r="AW1032" i="1"/>
  <c r="BQ1032" i="1" s="1"/>
  <c r="AX1032" i="1"/>
  <c r="BR1032" i="1" s="1"/>
  <c r="AY1032" i="1"/>
  <c r="BS1032" i="1" s="1"/>
  <c r="AT1032" i="1"/>
  <c r="BN1032" i="1" s="1"/>
  <c r="AU1069" i="1"/>
  <c r="BO1069" i="1" s="1"/>
  <c r="AV1069" i="1"/>
  <c r="BP1069" i="1" s="1"/>
  <c r="AY1069" i="1"/>
  <c r="BS1069" i="1" s="1"/>
  <c r="AT1069" i="1"/>
  <c r="BN1069" i="1" s="1"/>
  <c r="AS1069" i="1"/>
  <c r="AW1069" i="1"/>
  <c r="BQ1069" i="1" s="1"/>
  <c r="AX1069" i="1"/>
  <c r="BR1069" i="1" s="1"/>
  <c r="AZ1069" i="1"/>
  <c r="BT1069" i="1" s="1"/>
  <c r="AS802" i="1"/>
  <c r="AT802" i="1"/>
  <c r="BN802" i="1" s="1"/>
  <c r="AW802" i="1"/>
  <c r="BQ802" i="1" s="1"/>
  <c r="AY802" i="1"/>
  <c r="BS802" i="1" s="1"/>
  <c r="AZ802" i="1"/>
  <c r="BT802" i="1" s="1"/>
  <c r="AX802" i="1"/>
  <c r="BR802" i="1" s="1"/>
  <c r="AU802" i="1"/>
  <c r="BO802" i="1" s="1"/>
  <c r="AV802" i="1"/>
  <c r="BP802" i="1" s="1"/>
  <c r="AY100" i="1"/>
  <c r="BS100" i="1" s="1"/>
  <c r="AS100" i="1"/>
  <c r="AT100" i="1"/>
  <c r="BN100" i="1" s="1"/>
  <c r="AU100" i="1"/>
  <c r="BO100" i="1" s="1"/>
  <c r="AV100" i="1"/>
  <c r="BP100" i="1" s="1"/>
  <c r="AZ100" i="1"/>
  <c r="BT100" i="1" s="1"/>
  <c r="AW100" i="1"/>
  <c r="BQ100" i="1" s="1"/>
  <c r="AX100" i="1"/>
  <c r="BR100" i="1" s="1"/>
  <c r="AY1019" i="1"/>
  <c r="BS1019" i="1" s="1"/>
  <c r="AZ1019" i="1"/>
  <c r="BT1019" i="1" s="1"/>
  <c r="AU1019" i="1"/>
  <c r="BO1019" i="1" s="1"/>
  <c r="AV1019" i="1"/>
  <c r="BP1019" i="1" s="1"/>
  <c r="AW1019" i="1"/>
  <c r="BQ1019" i="1" s="1"/>
  <c r="AX1019" i="1"/>
  <c r="BR1019" i="1" s="1"/>
  <c r="AT1019" i="1"/>
  <c r="BN1019" i="1" s="1"/>
  <c r="AS1019" i="1"/>
  <c r="AX1040" i="1"/>
  <c r="BR1040" i="1" s="1"/>
  <c r="AY1040" i="1"/>
  <c r="BS1040" i="1" s="1"/>
  <c r="AT1040" i="1"/>
  <c r="BN1040" i="1" s="1"/>
  <c r="AS1040" i="1"/>
  <c r="AU1040" i="1"/>
  <c r="BO1040" i="1" s="1"/>
  <c r="AV1040" i="1"/>
  <c r="BP1040" i="1" s="1"/>
  <c r="AW1040" i="1"/>
  <c r="BQ1040" i="1" s="1"/>
  <c r="AZ1040" i="1"/>
  <c r="BT1040" i="1" s="1"/>
  <c r="AT154" i="1"/>
  <c r="BN154" i="1" s="1"/>
  <c r="AS154" i="1"/>
  <c r="AU154" i="1"/>
  <c r="BO154" i="1" s="1"/>
  <c r="AV154" i="1"/>
  <c r="BP154" i="1" s="1"/>
  <c r="AX154" i="1"/>
  <c r="BR154" i="1" s="1"/>
  <c r="AY154" i="1"/>
  <c r="BS154" i="1" s="1"/>
  <c r="AZ154" i="1"/>
  <c r="BT154" i="1" s="1"/>
  <c r="AW154" i="1"/>
  <c r="BQ154" i="1" s="1"/>
  <c r="AX136" i="1"/>
  <c r="BR136" i="1" s="1"/>
  <c r="AY136" i="1"/>
  <c r="BS136" i="1" s="1"/>
  <c r="AZ136" i="1"/>
  <c r="BT136" i="1" s="1"/>
  <c r="AT136" i="1"/>
  <c r="BN136" i="1" s="1"/>
  <c r="AW136" i="1"/>
  <c r="BQ136" i="1" s="1"/>
  <c r="AS136" i="1"/>
  <c r="AU136" i="1"/>
  <c r="BO136" i="1" s="1"/>
  <c r="AV136" i="1"/>
  <c r="BP136" i="1" s="1"/>
  <c r="AZ1002" i="1"/>
  <c r="BT1002" i="1" s="1"/>
  <c r="AS1002" i="1"/>
  <c r="AV1002" i="1"/>
  <c r="BP1002" i="1" s="1"/>
  <c r="AT1002" i="1"/>
  <c r="BN1002" i="1" s="1"/>
  <c r="AU1002" i="1"/>
  <c r="BO1002" i="1" s="1"/>
  <c r="AW1002" i="1"/>
  <c r="BQ1002" i="1" s="1"/>
  <c r="AX1002" i="1"/>
  <c r="BR1002" i="1" s="1"/>
  <c r="AY1002" i="1"/>
  <c r="BS1002" i="1" s="1"/>
  <c r="AT1016" i="1"/>
  <c r="BN1016" i="1" s="1"/>
  <c r="AU1016" i="1"/>
  <c r="BO1016" i="1" s="1"/>
  <c r="AX1016" i="1"/>
  <c r="BR1016" i="1" s="1"/>
  <c r="AY1016" i="1"/>
  <c r="BS1016" i="1" s="1"/>
  <c r="AZ1016" i="1"/>
  <c r="BT1016" i="1" s="1"/>
  <c r="AS1016" i="1"/>
  <c r="AV1016" i="1"/>
  <c r="BP1016" i="1" s="1"/>
  <c r="AW1016" i="1"/>
  <c r="BQ1016" i="1" s="1"/>
  <c r="AX1012" i="1"/>
  <c r="BR1012" i="1" s="1"/>
  <c r="AY1012" i="1"/>
  <c r="BS1012" i="1" s="1"/>
  <c r="AT1012" i="1"/>
  <c r="BN1012" i="1" s="1"/>
  <c r="AV1012" i="1"/>
  <c r="BP1012" i="1" s="1"/>
  <c r="AS1012" i="1"/>
  <c r="AU1012" i="1"/>
  <c r="BO1012" i="1" s="1"/>
  <c r="AW1012" i="1"/>
  <c r="BQ1012" i="1" s="1"/>
  <c r="AZ1012" i="1"/>
  <c r="BT1012" i="1" s="1"/>
  <c r="AV836" i="1"/>
  <c r="BP836" i="1" s="1"/>
  <c r="AW836" i="1"/>
  <c r="BQ836" i="1" s="1"/>
  <c r="AZ836" i="1"/>
  <c r="BT836" i="1" s="1"/>
  <c r="AS836" i="1"/>
  <c r="AT836" i="1"/>
  <c r="BN836" i="1" s="1"/>
  <c r="AY836" i="1"/>
  <c r="BS836" i="1" s="1"/>
  <c r="AU836" i="1"/>
  <c r="BO836" i="1" s="1"/>
  <c r="AX836" i="1"/>
  <c r="BR836" i="1" s="1"/>
  <c r="AX1074" i="1"/>
  <c r="BR1074" i="1" s="1"/>
  <c r="AY1074" i="1"/>
  <c r="BS1074" i="1" s="1"/>
  <c r="AT1074" i="1"/>
  <c r="BN1074" i="1" s="1"/>
  <c r="AS1074" i="1"/>
  <c r="AU1074" i="1"/>
  <c r="BO1074" i="1" s="1"/>
  <c r="AV1074" i="1"/>
  <c r="BP1074" i="1" s="1"/>
  <c r="AW1074" i="1"/>
  <c r="BQ1074" i="1" s="1"/>
  <c r="AZ1074" i="1"/>
  <c r="BT1074" i="1" s="1"/>
  <c r="AX834" i="1"/>
  <c r="BR834" i="1" s="1"/>
  <c r="AY834" i="1"/>
  <c r="BS834" i="1" s="1"/>
  <c r="AT834" i="1"/>
  <c r="BN834" i="1" s="1"/>
  <c r="AV834" i="1"/>
  <c r="BP834" i="1" s="1"/>
  <c r="AS834" i="1"/>
  <c r="AU834" i="1"/>
  <c r="BO834" i="1" s="1"/>
  <c r="AZ834" i="1"/>
  <c r="BT834" i="1" s="1"/>
  <c r="AW834" i="1"/>
  <c r="BQ834" i="1" s="1"/>
  <c r="AS1001" i="1"/>
  <c r="AT1001" i="1"/>
  <c r="BN1001" i="1" s="1"/>
  <c r="AW1001" i="1"/>
  <c r="BQ1001" i="1" s="1"/>
  <c r="AU1001" i="1"/>
  <c r="BO1001" i="1" s="1"/>
  <c r="AX1001" i="1"/>
  <c r="BR1001" i="1" s="1"/>
  <c r="AV1001" i="1"/>
  <c r="BP1001" i="1" s="1"/>
  <c r="AY1001" i="1"/>
  <c r="BS1001" i="1" s="1"/>
  <c r="AZ1001" i="1"/>
  <c r="BT1001" i="1" s="1"/>
  <c r="BM208" i="1"/>
  <c r="BU208" i="1" s="1"/>
  <c r="BV208" i="1" s="1"/>
  <c r="BA208" i="1"/>
  <c r="AR208" i="1" s="1"/>
  <c r="BM1055" i="1"/>
  <c r="BU1055" i="1" s="1"/>
  <c r="BV1055" i="1" s="1"/>
  <c r="BA1055" i="1"/>
  <c r="AR1055" i="1" s="1"/>
  <c r="BM1081" i="1"/>
  <c r="BU1081" i="1" s="1"/>
  <c r="BV1081" i="1" s="1"/>
  <c r="BA1081" i="1"/>
  <c r="AR1081" i="1" s="1"/>
  <c r="BA933" i="1"/>
  <c r="AR933" i="1" s="1"/>
  <c r="AX1052" i="1"/>
  <c r="BR1052" i="1" s="1"/>
  <c r="AY1052" i="1"/>
  <c r="BS1052" i="1" s="1"/>
  <c r="AT1052" i="1"/>
  <c r="BN1052" i="1" s="1"/>
  <c r="AZ1052" i="1"/>
  <c r="BT1052" i="1" s="1"/>
  <c r="AS1052" i="1"/>
  <c r="AU1052" i="1"/>
  <c r="BO1052" i="1" s="1"/>
  <c r="AV1052" i="1"/>
  <c r="BP1052" i="1" s="1"/>
  <c r="AW1052" i="1"/>
  <c r="BQ1052" i="1" s="1"/>
  <c r="BA649" i="1"/>
  <c r="AR649" i="1" s="1"/>
  <c r="BM649" i="1"/>
  <c r="BU649" i="1" s="1"/>
  <c r="BV649" i="1" s="1"/>
  <c r="BM386" i="1"/>
  <c r="BU386" i="1" s="1"/>
  <c r="BV386" i="1" s="1"/>
  <c r="BA386" i="1"/>
  <c r="AR386" i="1" s="1"/>
  <c r="BM1082" i="1"/>
  <c r="BU1082" i="1" s="1"/>
  <c r="BV1082" i="1" s="1"/>
  <c r="BA1082" i="1"/>
  <c r="AR1082" i="1" s="1"/>
  <c r="BM975" i="1"/>
  <c r="BU975" i="1" s="1"/>
  <c r="BV975" i="1" s="1"/>
  <c r="BA975" i="1"/>
  <c r="AR975" i="1" s="1"/>
  <c r="BA407" i="1"/>
  <c r="AR407" i="1" s="1"/>
  <c r="BM407" i="1"/>
  <c r="BU407" i="1" s="1"/>
  <c r="BV407" i="1" s="1"/>
  <c r="BA131" i="1"/>
  <c r="AR131" i="1" s="1"/>
  <c r="BM131" i="1"/>
  <c r="BU131" i="1" s="1"/>
  <c r="BV131" i="1" s="1"/>
  <c r="AS82" i="1"/>
  <c r="AY82" i="1"/>
  <c r="BS82" i="1" s="1"/>
  <c r="AV82" i="1"/>
  <c r="BP82" i="1" s="1"/>
  <c r="AW82" i="1"/>
  <c r="BQ82" i="1" s="1"/>
  <c r="AX82" i="1"/>
  <c r="BR82" i="1" s="1"/>
  <c r="AU82" i="1"/>
  <c r="BO82" i="1" s="1"/>
  <c r="AZ82" i="1"/>
  <c r="BT82" i="1" s="1"/>
  <c r="AT82" i="1"/>
  <c r="BN82" i="1" s="1"/>
  <c r="BA1071" i="1"/>
  <c r="AR1071" i="1" s="1"/>
  <c r="BM998" i="1"/>
  <c r="BU998" i="1" s="1"/>
  <c r="BV998" i="1" s="1"/>
  <c r="BA998" i="1"/>
  <c r="AR998" i="1" s="1"/>
  <c r="AY352" i="1"/>
  <c r="BS352" i="1" s="1"/>
  <c r="AS352" i="1"/>
  <c r="AV352" i="1"/>
  <c r="BP352" i="1" s="1"/>
  <c r="AU352" i="1"/>
  <c r="BO352" i="1" s="1"/>
  <c r="AW352" i="1"/>
  <c r="BQ352" i="1" s="1"/>
  <c r="AX352" i="1"/>
  <c r="BR352" i="1" s="1"/>
  <c r="AT352" i="1"/>
  <c r="BN352" i="1" s="1"/>
  <c r="AZ352" i="1"/>
  <c r="BT352" i="1" s="1"/>
  <c r="BA677" i="1"/>
  <c r="AR677" i="1" s="1"/>
  <c r="BM677" i="1"/>
  <c r="BU677" i="1" s="1"/>
  <c r="BV677" i="1" s="1"/>
  <c r="BM375" i="1"/>
  <c r="BM387" i="1"/>
  <c r="BU387" i="1" s="1"/>
  <c r="BV387" i="1" s="1"/>
  <c r="BA387" i="1"/>
  <c r="AR387" i="1" s="1"/>
  <c r="AU104" i="1"/>
  <c r="BO104" i="1" s="1"/>
  <c r="AW104" i="1"/>
  <c r="BQ104" i="1" s="1"/>
  <c r="AY104" i="1"/>
  <c r="BS104" i="1" s="1"/>
  <c r="AZ104" i="1"/>
  <c r="BT104" i="1" s="1"/>
  <c r="AT104" i="1"/>
  <c r="BN104" i="1" s="1"/>
  <c r="AS104" i="1"/>
  <c r="AV104" i="1"/>
  <c r="BP104" i="1" s="1"/>
  <c r="AX104" i="1"/>
  <c r="BR104" i="1" s="1"/>
  <c r="BM1049" i="1"/>
  <c r="BU1049" i="1" s="1"/>
  <c r="BV1049" i="1" s="1"/>
  <c r="BA1049" i="1"/>
  <c r="AR1049" i="1" s="1"/>
  <c r="BM345" i="1"/>
  <c r="BU345" i="1" s="1"/>
  <c r="BV345" i="1" s="1"/>
  <c r="BA345" i="1"/>
  <c r="AR345" i="1" s="1"/>
  <c r="BM615" i="1"/>
  <c r="BU615" i="1" s="1"/>
  <c r="BV615" i="1" s="1"/>
  <c r="BA615" i="1"/>
  <c r="AR615" i="1" s="1"/>
  <c r="BA965" i="1"/>
  <c r="AR965" i="1" s="1"/>
  <c r="BM1053" i="1"/>
  <c r="BU1053" i="1" s="1"/>
  <c r="BV1053" i="1" s="1"/>
  <c r="BA1053" i="1"/>
  <c r="AR1053" i="1" s="1"/>
  <c r="BA384" i="1"/>
  <c r="AR384" i="1" s="1"/>
  <c r="BM384" i="1"/>
  <c r="BU384" i="1" s="1"/>
  <c r="BV384" i="1" s="1"/>
  <c r="BA861" i="1"/>
  <c r="AR861" i="1" s="1"/>
  <c r="BM861" i="1"/>
  <c r="BU861" i="1" s="1"/>
  <c r="BV861" i="1" s="1"/>
  <c r="BA1096" i="1"/>
  <c r="AR1096" i="1" s="1"/>
  <c r="BM1096" i="1"/>
  <c r="BU1096" i="1" s="1"/>
  <c r="BV1096" i="1" s="1"/>
  <c r="BA109" i="1"/>
  <c r="AR109" i="1" s="1"/>
  <c r="BM109" i="1"/>
  <c r="BU109" i="1" s="1"/>
  <c r="BV109" i="1" s="1"/>
  <c r="BA1067" i="1"/>
  <c r="AR1067" i="1" s="1"/>
  <c r="BM592" i="1"/>
  <c r="BU592" i="1" s="1"/>
  <c r="BV592" i="1" s="1"/>
  <c r="BA592" i="1"/>
  <c r="AR592" i="1" s="1"/>
  <c r="BM755" i="1"/>
  <c r="BU755" i="1" s="1"/>
  <c r="BV755" i="1" s="1"/>
  <c r="BA755" i="1"/>
  <c r="AR755" i="1" s="1"/>
  <c r="BA683" i="1"/>
  <c r="AR683" i="1" s="1"/>
  <c r="BM683" i="1"/>
  <c r="BU683" i="1" s="1"/>
  <c r="BV683" i="1" s="1"/>
  <c r="BM274" i="1"/>
  <c r="BU274" i="1" s="1"/>
  <c r="BV274" i="1" s="1"/>
  <c r="BA274" i="1"/>
  <c r="AR274" i="1" s="1"/>
  <c r="BA323" i="1"/>
  <c r="AR323" i="1" s="1"/>
  <c r="BM323" i="1"/>
  <c r="BU323" i="1" s="1"/>
  <c r="BV323" i="1" s="1"/>
  <c r="BM1034" i="1"/>
  <c r="BU1034" i="1" s="1"/>
  <c r="BV1034" i="1" s="1"/>
  <c r="BA1034" i="1"/>
  <c r="AR1034" i="1" s="1"/>
  <c r="BA827" i="1"/>
  <c r="AR827" i="1" s="1"/>
  <c r="BM827" i="1"/>
  <c r="BU827" i="1" s="1"/>
  <c r="BV827" i="1" s="1"/>
  <c r="BA627" i="1"/>
  <c r="AR627" i="1" s="1"/>
  <c r="BM627" i="1"/>
  <c r="BU627" i="1" s="1"/>
  <c r="BV627" i="1" s="1"/>
  <c r="BM307" i="1"/>
  <c r="BU307" i="1" s="1"/>
  <c r="BV307" i="1" s="1"/>
  <c r="BA307" i="1"/>
  <c r="AR307" i="1" s="1"/>
  <c r="AS481" i="1"/>
  <c r="AU481" i="1"/>
  <c r="BO481" i="1" s="1"/>
  <c r="AT481" i="1"/>
  <c r="BN481" i="1" s="1"/>
  <c r="AV481" i="1"/>
  <c r="BP481" i="1" s="1"/>
  <c r="AW481" i="1"/>
  <c r="BQ481" i="1" s="1"/>
  <c r="AX481" i="1"/>
  <c r="BR481" i="1" s="1"/>
  <c r="AY481" i="1"/>
  <c r="BS481" i="1" s="1"/>
  <c r="AZ481" i="1"/>
  <c r="BT481" i="1" s="1"/>
  <c r="AW446" i="1"/>
  <c r="BQ446" i="1" s="1"/>
  <c r="AV446" i="1"/>
  <c r="BP446" i="1" s="1"/>
  <c r="AX446" i="1"/>
  <c r="BR446" i="1" s="1"/>
  <c r="AY446" i="1"/>
  <c r="BS446" i="1" s="1"/>
  <c r="AZ446" i="1"/>
  <c r="BT446" i="1" s="1"/>
  <c r="AS446" i="1"/>
  <c r="AT446" i="1"/>
  <c r="BN446" i="1" s="1"/>
  <c r="AU446" i="1"/>
  <c r="BO446" i="1" s="1"/>
  <c r="AT442" i="1"/>
  <c r="BN442" i="1" s="1"/>
  <c r="AV442" i="1"/>
  <c r="BP442" i="1" s="1"/>
  <c r="AW442" i="1"/>
  <c r="BQ442" i="1" s="1"/>
  <c r="AU442" i="1"/>
  <c r="BO442" i="1" s="1"/>
  <c r="AX442" i="1"/>
  <c r="BR442" i="1" s="1"/>
  <c r="AY442" i="1"/>
  <c r="BS442" i="1" s="1"/>
  <c r="AZ442" i="1"/>
  <c r="BT442" i="1" s="1"/>
  <c r="AS442" i="1"/>
  <c r="AY467" i="1"/>
  <c r="BS467" i="1" s="1"/>
  <c r="AS467" i="1"/>
  <c r="AT467" i="1"/>
  <c r="BN467" i="1" s="1"/>
  <c r="AZ467" i="1"/>
  <c r="BT467" i="1" s="1"/>
  <c r="AU467" i="1"/>
  <c r="BO467" i="1" s="1"/>
  <c r="AV467" i="1"/>
  <c r="BP467" i="1" s="1"/>
  <c r="AW467" i="1"/>
  <c r="BQ467" i="1" s="1"/>
  <c r="AX467" i="1"/>
  <c r="BR467" i="1" s="1"/>
  <c r="BA239" i="1" l="1"/>
  <c r="AR239" i="1" s="1"/>
  <c r="BU15" i="1"/>
  <c r="AR15" i="1"/>
  <c r="BA641" i="1"/>
  <c r="AR641" i="1" s="1"/>
  <c r="BU275" i="1"/>
  <c r="BV275" i="1" s="1"/>
  <c r="BU239" i="1"/>
  <c r="BV239" i="1" s="1"/>
  <c r="BA374" i="1"/>
  <c r="AR374" i="1" s="1"/>
  <c r="BA368" i="1"/>
  <c r="AR368" i="1" s="1"/>
  <c r="BU1000" i="1"/>
  <c r="BV1000" i="1" s="1"/>
  <c r="BA1000" i="1"/>
  <c r="AR1000" i="1" s="1"/>
  <c r="BA796" i="1"/>
  <c r="AR796" i="1" s="1"/>
  <c r="BU368" i="1"/>
  <c r="BV368" i="1" s="1"/>
  <c r="BU143" i="1"/>
  <c r="BV143" i="1" s="1"/>
  <c r="BU809" i="1"/>
  <c r="BV809" i="1" s="1"/>
  <c r="BA1048" i="1"/>
  <c r="AR1048" i="1" s="1"/>
  <c r="BA275" i="1"/>
  <c r="AR275" i="1" s="1"/>
  <c r="BU641" i="1"/>
  <c r="BV641" i="1" s="1"/>
  <c r="BU799" i="1"/>
  <c r="BV799" i="1" s="1"/>
  <c r="BU1025" i="1"/>
  <c r="BV1025" i="1" s="1"/>
  <c r="BA375" i="1"/>
  <c r="AR375" i="1" s="1"/>
  <c r="BA1025" i="1"/>
  <c r="AR1025" i="1" s="1"/>
  <c r="BU375" i="1"/>
  <c r="BV375" i="1" s="1"/>
  <c r="BU796" i="1"/>
  <c r="BV796" i="1" s="1"/>
  <c r="BA333" i="1"/>
  <c r="AR333" i="1" s="1"/>
  <c r="BA799" i="1"/>
  <c r="AR799" i="1" s="1"/>
  <c r="BU333" i="1"/>
  <c r="BV333" i="1" s="1"/>
  <c r="BU388" i="1"/>
  <c r="BV388" i="1" s="1"/>
  <c r="BU971" i="1"/>
  <c r="BV971" i="1" s="1"/>
  <c r="BA1097" i="1"/>
  <c r="AR1097" i="1" s="1"/>
  <c r="BU374" i="1"/>
  <c r="BV374" i="1" s="1"/>
  <c r="BU1097" i="1"/>
  <c r="BV1097" i="1" s="1"/>
  <c r="BU310" i="1"/>
  <c r="BV310" i="1" s="1"/>
  <c r="AS1014" i="1"/>
  <c r="BM1014" i="1" s="1"/>
  <c r="BM1048" i="1"/>
  <c r="BU1048" i="1" s="1"/>
  <c r="BV1048" i="1" s="1"/>
  <c r="BA789" i="1"/>
  <c r="AR789" i="1" s="1"/>
  <c r="BA143" i="1"/>
  <c r="AR143" i="1" s="1"/>
  <c r="BA310" i="1"/>
  <c r="AR310" i="1" s="1"/>
  <c r="BU789" i="1"/>
  <c r="BV789" i="1" s="1"/>
  <c r="BU335" i="1"/>
  <c r="BV335" i="1" s="1"/>
  <c r="BU798" i="1"/>
  <c r="BV798" i="1" s="1"/>
  <c r="BU779" i="1"/>
  <c r="BV779" i="1" s="1"/>
  <c r="BU305" i="1"/>
  <c r="BV305" i="1" s="1"/>
  <c r="BA809" i="1"/>
  <c r="AR809" i="1" s="1"/>
  <c r="BA798" i="1"/>
  <c r="AR798" i="1" s="1"/>
  <c r="BA335" i="1"/>
  <c r="AR335" i="1" s="1"/>
  <c r="BA301" i="1"/>
  <c r="AR301" i="1" s="1"/>
  <c r="BA366" i="1"/>
  <c r="AR366" i="1" s="1"/>
  <c r="BU301" i="1"/>
  <c r="BV301" i="1" s="1"/>
  <c r="BA43" i="1"/>
  <c r="AR43" i="1" s="1"/>
  <c r="BU366" i="1"/>
  <c r="BV366" i="1" s="1"/>
  <c r="BA388" i="1"/>
  <c r="AR388" i="1" s="1"/>
  <c r="BU43" i="1"/>
  <c r="BV43" i="1" s="1"/>
  <c r="BA971" i="1"/>
  <c r="AR971" i="1" s="1"/>
  <c r="BM89" i="1"/>
  <c r="BU89" i="1" s="1"/>
  <c r="BV89" i="1" s="1"/>
  <c r="BA89" i="1"/>
  <c r="AR89" i="1" s="1"/>
  <c r="BM763" i="1"/>
  <c r="BU763" i="1" s="1"/>
  <c r="BV763" i="1" s="1"/>
  <c r="BA763" i="1"/>
  <c r="AR763" i="1" s="1"/>
  <c r="BA28" i="1"/>
  <c r="AR28" i="1" s="1"/>
  <c r="BM28" i="1"/>
  <c r="BU28" i="1" s="1"/>
  <c r="BV28" i="1" s="1"/>
  <c r="BA326" i="1"/>
  <c r="AR326" i="1" s="1"/>
  <c r="BA215" i="1"/>
  <c r="AR215" i="1" s="1"/>
  <c r="BM215" i="1"/>
  <c r="BU215" i="1" s="1"/>
  <c r="BV215" i="1" s="1"/>
  <c r="BA214" i="1"/>
  <c r="AR214" i="1" s="1"/>
  <c r="BM214" i="1"/>
  <c r="BU214" i="1" s="1"/>
  <c r="BV214" i="1" s="1"/>
  <c r="BU326" i="1"/>
  <c r="BV326" i="1" s="1"/>
  <c r="BA305" i="1"/>
  <c r="AR305" i="1" s="1"/>
  <c r="BA27" i="1"/>
  <c r="AR27" i="1" s="1"/>
  <c r="BM27" i="1"/>
  <c r="BU27" i="1" s="1"/>
  <c r="BV27" i="1" s="1"/>
  <c r="BA596" i="1"/>
  <c r="AR596" i="1" s="1"/>
  <c r="BM596" i="1"/>
  <c r="BU596" i="1" s="1"/>
  <c r="BV596" i="1" s="1"/>
  <c r="BA537" i="1"/>
  <c r="AR537" i="1" s="1"/>
  <c r="BM537" i="1"/>
  <c r="BU537" i="1" s="1"/>
  <c r="BV537" i="1" s="1"/>
  <c r="BU362" i="1"/>
  <c r="BV362" i="1" s="1"/>
  <c r="BA286" i="1"/>
  <c r="AR286" i="1" s="1"/>
  <c r="BA297" i="1"/>
  <c r="AR297" i="1" s="1"/>
  <c r="BA536" i="1"/>
  <c r="AR536" i="1" s="1"/>
  <c r="BM536" i="1"/>
  <c r="BU536" i="1" s="1"/>
  <c r="BV536" i="1" s="1"/>
  <c r="BU286" i="1"/>
  <c r="BV286" i="1" s="1"/>
  <c r="BA779" i="1"/>
  <c r="AR779" i="1" s="1"/>
  <c r="BU297" i="1"/>
  <c r="BV297" i="1" s="1"/>
  <c r="BM535" i="1"/>
  <c r="BU535" i="1" s="1"/>
  <c r="BV535" i="1" s="1"/>
  <c r="BA535" i="1"/>
  <c r="AR535" i="1" s="1"/>
  <c r="BA26" i="1"/>
  <c r="AR26" i="1" s="1"/>
  <c r="BM26" i="1"/>
  <c r="BU26" i="1" s="1"/>
  <c r="BV26" i="1" s="1"/>
  <c r="BA213" i="1"/>
  <c r="AR213" i="1" s="1"/>
  <c r="BM213" i="1"/>
  <c r="BU213" i="1" s="1"/>
  <c r="BV213" i="1" s="1"/>
  <c r="BA355" i="1"/>
  <c r="AR355" i="1" s="1"/>
  <c r="BM355" i="1"/>
  <c r="BU355" i="1" s="1"/>
  <c r="BV355" i="1" s="1"/>
  <c r="BA1015" i="1"/>
  <c r="AR1015" i="1" s="1"/>
  <c r="BU553" i="1"/>
  <c r="BV553" i="1" s="1"/>
  <c r="BM1015" i="1"/>
  <c r="BU1015" i="1" s="1"/>
  <c r="BV1015" i="1" s="1"/>
  <c r="BA1036" i="1"/>
  <c r="AR1036" i="1" s="1"/>
  <c r="BU808" i="1"/>
  <c r="BV808" i="1" s="1"/>
  <c r="BA362" i="1"/>
  <c r="AR362" i="1" s="1"/>
  <c r="AY1014" i="1"/>
  <c r="BS1014" i="1" s="1"/>
  <c r="BA521" i="1"/>
  <c r="AR521" i="1" s="1"/>
  <c r="AX1014" i="1"/>
  <c r="BR1014" i="1" s="1"/>
  <c r="BU949" i="1"/>
  <c r="BV949" i="1" s="1"/>
  <c r="AX184" i="1"/>
  <c r="BR184" i="1" s="1"/>
  <c r="BU521" i="1"/>
  <c r="BV521" i="1" s="1"/>
  <c r="AU1014" i="1"/>
  <c r="BO1014" i="1" s="1"/>
  <c r="AW184" i="1"/>
  <c r="BQ184" i="1" s="1"/>
  <c r="BA808" i="1"/>
  <c r="AR808" i="1" s="1"/>
  <c r="BA1018" i="1"/>
  <c r="AR1018" i="1" s="1"/>
  <c r="AT184" i="1"/>
  <c r="BN184" i="1" s="1"/>
  <c r="AZ1014" i="1"/>
  <c r="BT1014" i="1" s="1"/>
  <c r="BU1036" i="1"/>
  <c r="BV1036" i="1" s="1"/>
  <c r="AY184" i="1"/>
  <c r="BS184" i="1" s="1"/>
  <c r="AT1014" i="1"/>
  <c r="BN1014" i="1" s="1"/>
  <c r="BA553" i="1"/>
  <c r="AR553" i="1" s="1"/>
  <c r="AZ184" i="1"/>
  <c r="BT184" i="1" s="1"/>
  <c r="BA380" i="1"/>
  <c r="AR380" i="1" s="1"/>
  <c r="AW1014" i="1"/>
  <c r="BQ1014" i="1" s="1"/>
  <c r="BU1018" i="1"/>
  <c r="BV1018" i="1" s="1"/>
  <c r="BU380" i="1"/>
  <c r="BV380" i="1" s="1"/>
  <c r="BA237" i="1"/>
  <c r="AR237" i="1" s="1"/>
  <c r="BM237" i="1"/>
  <c r="BU237" i="1" s="1"/>
  <c r="BV237" i="1" s="1"/>
  <c r="BM36" i="1"/>
  <c r="BU36" i="1" s="1"/>
  <c r="BV36" i="1" s="1"/>
  <c r="BA36" i="1"/>
  <c r="AR36" i="1" s="1"/>
  <c r="BA231" i="1"/>
  <c r="AR231" i="1" s="1"/>
  <c r="BM231" i="1"/>
  <c r="BU231" i="1" s="1"/>
  <c r="BV231" i="1" s="1"/>
  <c r="BM217" i="1"/>
  <c r="BU217" i="1" s="1"/>
  <c r="BV217" i="1" s="1"/>
  <c r="BA217" i="1"/>
  <c r="AR217" i="1" s="1"/>
  <c r="BM223" i="1"/>
  <c r="BU223" i="1" s="1"/>
  <c r="BV223" i="1" s="1"/>
  <c r="BA223" i="1"/>
  <c r="AR223" i="1" s="1"/>
  <c r="BM218" i="1"/>
  <c r="BU218" i="1" s="1"/>
  <c r="BV218" i="1" s="1"/>
  <c r="BA218" i="1"/>
  <c r="AR218" i="1" s="1"/>
  <c r="BM191" i="1"/>
  <c r="BU191" i="1" s="1"/>
  <c r="BV191" i="1" s="1"/>
  <c r="BA191" i="1"/>
  <c r="AR191" i="1" s="1"/>
  <c r="BM630" i="1"/>
  <c r="BU630" i="1" s="1"/>
  <c r="BV630" i="1" s="1"/>
  <c r="BA630" i="1"/>
  <c r="AR630" i="1" s="1"/>
  <c r="BA269" i="1"/>
  <c r="AR269" i="1" s="1"/>
  <c r="BM269" i="1"/>
  <c r="BU269" i="1" s="1"/>
  <c r="BV269" i="1" s="1"/>
  <c r="BM244" i="1"/>
  <c r="BU244" i="1" s="1"/>
  <c r="BV244" i="1" s="1"/>
  <c r="BA244" i="1"/>
  <c r="AR244" i="1" s="1"/>
  <c r="BM865" i="1"/>
  <c r="BU865" i="1" s="1"/>
  <c r="BV865" i="1" s="1"/>
  <c r="BA865" i="1"/>
  <c r="AR865" i="1" s="1"/>
  <c r="BM225" i="1"/>
  <c r="BU225" i="1" s="1"/>
  <c r="BV225" i="1" s="1"/>
  <c r="BA225" i="1"/>
  <c r="AR225" i="1" s="1"/>
  <c r="BA247" i="1"/>
  <c r="AR247" i="1" s="1"/>
  <c r="BM247" i="1"/>
  <c r="BU247" i="1" s="1"/>
  <c r="BV247" i="1" s="1"/>
  <c r="BM249" i="1"/>
  <c r="BU249" i="1" s="1"/>
  <c r="BV249" i="1" s="1"/>
  <c r="BA249" i="1"/>
  <c r="AR249" i="1" s="1"/>
  <c r="BM31" i="1"/>
  <c r="BU31" i="1" s="1"/>
  <c r="BV31" i="1" s="1"/>
  <c r="BA31" i="1"/>
  <c r="AR31" i="1" s="1"/>
  <c r="BM266" i="1"/>
  <c r="BU266" i="1" s="1"/>
  <c r="BV266" i="1" s="1"/>
  <c r="BA266" i="1"/>
  <c r="AR266" i="1" s="1"/>
  <c r="BA49" i="1"/>
  <c r="AR49" i="1" s="1"/>
  <c r="BM49" i="1"/>
  <c r="BU49" i="1" s="1"/>
  <c r="BV49" i="1" s="1"/>
  <c r="BM228" i="1"/>
  <c r="BU228" i="1" s="1"/>
  <c r="BV228" i="1" s="1"/>
  <c r="BA228" i="1"/>
  <c r="AR228" i="1" s="1"/>
  <c r="BA116" i="1"/>
  <c r="AR116" i="1" s="1"/>
  <c r="BM116" i="1"/>
  <c r="BU116" i="1" s="1"/>
  <c r="BV116" i="1" s="1"/>
  <c r="BM736" i="1"/>
  <c r="BU736" i="1" s="1"/>
  <c r="BV736" i="1" s="1"/>
  <c r="BA736" i="1"/>
  <c r="AR736" i="1" s="1"/>
  <c r="BA234" i="1"/>
  <c r="AR234" i="1" s="1"/>
  <c r="BM234" i="1"/>
  <c r="BU234" i="1" s="1"/>
  <c r="BV234" i="1" s="1"/>
  <c r="BA258" i="1"/>
  <c r="AR258" i="1" s="1"/>
  <c r="BM258" i="1"/>
  <c r="BU258" i="1" s="1"/>
  <c r="BV258" i="1" s="1"/>
  <c r="BM634" i="1"/>
  <c r="BU634" i="1" s="1"/>
  <c r="BV634" i="1" s="1"/>
  <c r="BA634" i="1"/>
  <c r="AR634" i="1" s="1"/>
  <c r="BM216" i="1"/>
  <c r="BU216" i="1" s="1"/>
  <c r="BV216" i="1" s="1"/>
  <c r="BA216" i="1"/>
  <c r="AR216" i="1" s="1"/>
  <c r="BM23" i="1"/>
  <c r="BU23" i="1" s="1"/>
  <c r="BV23" i="1" s="1"/>
  <c r="BA23" i="1"/>
  <c r="AR23" i="1" s="1"/>
  <c r="BA867" i="1"/>
  <c r="AR867" i="1" s="1"/>
  <c r="BM867" i="1"/>
  <c r="BU867" i="1" s="1"/>
  <c r="BV867" i="1" s="1"/>
  <c r="BM118" i="1"/>
  <c r="BU118" i="1" s="1"/>
  <c r="BV118" i="1" s="1"/>
  <c r="BA118" i="1"/>
  <c r="AR118" i="1" s="1"/>
  <c r="BM232" i="1"/>
  <c r="BU232" i="1" s="1"/>
  <c r="BV232" i="1" s="1"/>
  <c r="BA232" i="1"/>
  <c r="AR232" i="1" s="1"/>
  <c r="BM115" i="1"/>
  <c r="BU115" i="1" s="1"/>
  <c r="BV115" i="1" s="1"/>
  <c r="BA115" i="1"/>
  <c r="AR115" i="1" s="1"/>
  <c r="BA609" i="1"/>
  <c r="AR609" i="1" s="1"/>
  <c r="BM609" i="1"/>
  <c r="BU609" i="1" s="1"/>
  <c r="BV609" i="1" s="1"/>
  <c r="BA265" i="1"/>
  <c r="AR265" i="1" s="1"/>
  <c r="BM265" i="1"/>
  <c r="BU265" i="1" s="1"/>
  <c r="BV265" i="1" s="1"/>
  <c r="BA263" i="1"/>
  <c r="AR263" i="1" s="1"/>
  <c r="BM263" i="1"/>
  <c r="BU263" i="1" s="1"/>
  <c r="BV263" i="1" s="1"/>
  <c r="BA772" i="1"/>
  <c r="AR772" i="1" s="1"/>
  <c r="BM772" i="1"/>
  <c r="BU772" i="1" s="1"/>
  <c r="BV772" i="1" s="1"/>
  <c r="BA764" i="1"/>
  <c r="AR764" i="1" s="1"/>
  <c r="BM764" i="1"/>
  <c r="BU764" i="1" s="1"/>
  <c r="BV764" i="1" s="1"/>
  <c r="BA629" i="1"/>
  <c r="AR629" i="1" s="1"/>
  <c r="BM629" i="1"/>
  <c r="BU629" i="1" s="1"/>
  <c r="BV629" i="1" s="1"/>
  <c r="BM1108" i="1"/>
  <c r="BU1108" i="1" s="1"/>
  <c r="BV1108" i="1" s="1"/>
  <c r="BA1108" i="1"/>
  <c r="AR1108" i="1" s="1"/>
  <c r="BM238" i="1"/>
  <c r="BU238" i="1" s="1"/>
  <c r="BV238" i="1" s="1"/>
  <c r="BA238" i="1"/>
  <c r="AR238" i="1" s="1"/>
  <c r="BA735" i="1"/>
  <c r="AR735" i="1" s="1"/>
  <c r="BM735" i="1"/>
  <c r="BU735" i="1" s="1"/>
  <c r="BV735" i="1" s="1"/>
  <c r="BM114" i="1"/>
  <c r="BU114" i="1" s="1"/>
  <c r="BV114" i="1" s="1"/>
  <c r="BA114" i="1"/>
  <c r="AR114" i="1" s="1"/>
  <c r="BA587" i="1"/>
  <c r="AR587" i="1" s="1"/>
  <c r="BM587" i="1"/>
  <c r="BU587" i="1" s="1"/>
  <c r="BV587" i="1" s="1"/>
  <c r="BU466" i="1"/>
  <c r="BV466" i="1" s="1"/>
  <c r="BM48" i="1"/>
  <c r="BU48" i="1" s="1"/>
  <c r="BV48" i="1" s="1"/>
  <c r="BA48" i="1"/>
  <c r="AR48" i="1" s="1"/>
  <c r="BM264" i="1"/>
  <c r="BU264" i="1" s="1"/>
  <c r="BV264" i="1" s="1"/>
  <c r="BA264" i="1"/>
  <c r="AR264" i="1" s="1"/>
  <c r="BA219" i="1"/>
  <c r="AR219" i="1" s="1"/>
  <c r="BM219" i="1"/>
  <c r="BU219" i="1" s="1"/>
  <c r="BV219" i="1" s="1"/>
  <c r="BM468" i="1"/>
  <c r="BU468" i="1" s="1"/>
  <c r="BV468" i="1" s="1"/>
  <c r="BA468" i="1"/>
  <c r="AR468" i="1" s="1"/>
  <c r="BM632" i="1"/>
  <c r="BU632" i="1" s="1"/>
  <c r="BV632" i="1" s="1"/>
  <c r="BA632" i="1"/>
  <c r="AR632" i="1" s="1"/>
  <c r="BM775" i="1"/>
  <c r="BU775" i="1" s="1"/>
  <c r="BV775" i="1" s="1"/>
  <c r="BA775" i="1"/>
  <c r="AR775" i="1" s="1"/>
  <c r="BA88" i="1"/>
  <c r="AR88" i="1" s="1"/>
  <c r="BM88" i="1"/>
  <c r="BU88" i="1" s="1"/>
  <c r="BV88" i="1" s="1"/>
  <c r="BA252" i="1"/>
  <c r="AR252" i="1" s="1"/>
  <c r="BM252" i="1"/>
  <c r="BU252" i="1" s="1"/>
  <c r="BV252" i="1" s="1"/>
  <c r="BA117" i="1"/>
  <c r="AR117" i="1" s="1"/>
  <c r="BM117" i="1"/>
  <c r="BU117" i="1" s="1"/>
  <c r="BV117" i="1" s="1"/>
  <c r="BM245" i="1"/>
  <c r="BU245" i="1" s="1"/>
  <c r="BV245" i="1" s="1"/>
  <c r="BA245" i="1"/>
  <c r="AR245" i="1" s="1"/>
  <c r="BA222" i="1"/>
  <c r="AR222" i="1" s="1"/>
  <c r="BM222" i="1"/>
  <c r="BU222" i="1" s="1"/>
  <c r="BV222" i="1" s="1"/>
  <c r="BM248" i="1"/>
  <c r="BU248" i="1" s="1"/>
  <c r="BV248" i="1" s="1"/>
  <c r="BA248" i="1"/>
  <c r="AR248" i="1" s="1"/>
  <c r="BA257" i="1"/>
  <c r="AR257" i="1" s="1"/>
  <c r="BM257" i="1"/>
  <c r="BU257" i="1" s="1"/>
  <c r="BV257" i="1" s="1"/>
  <c r="BA259" i="1"/>
  <c r="AR259" i="1" s="1"/>
  <c r="BM259" i="1"/>
  <c r="BU259" i="1" s="1"/>
  <c r="BV259" i="1" s="1"/>
  <c r="BM227" i="1"/>
  <c r="BU227" i="1" s="1"/>
  <c r="BV227" i="1" s="1"/>
  <c r="BA227" i="1"/>
  <c r="AR227" i="1" s="1"/>
  <c r="BA87" i="1"/>
  <c r="AR87" i="1" s="1"/>
  <c r="BM87" i="1"/>
  <c r="BU87" i="1" s="1"/>
  <c r="BV87" i="1" s="1"/>
  <c r="BM769" i="1"/>
  <c r="BU769" i="1" s="1"/>
  <c r="BV769" i="1" s="1"/>
  <c r="BA769" i="1"/>
  <c r="AR769" i="1" s="1"/>
  <c r="BA113" i="1"/>
  <c r="AR113" i="1" s="1"/>
  <c r="BM113" i="1"/>
  <c r="BU113" i="1" s="1"/>
  <c r="BV113" i="1" s="1"/>
  <c r="BA242" i="1"/>
  <c r="AR242" i="1" s="1"/>
  <c r="BM242" i="1"/>
  <c r="BU242" i="1" s="1"/>
  <c r="BV242" i="1" s="1"/>
  <c r="BM586" i="1"/>
  <c r="BU586" i="1" s="1"/>
  <c r="BV586" i="1" s="1"/>
  <c r="BA586" i="1"/>
  <c r="AR586" i="1" s="1"/>
  <c r="BA466" i="1"/>
  <c r="AR466" i="1" s="1"/>
  <c r="BA33" i="1"/>
  <c r="AR33" i="1" s="1"/>
  <c r="BM33" i="1"/>
  <c r="BU33" i="1" s="1"/>
  <c r="BV33" i="1" s="1"/>
  <c r="BA260" i="1"/>
  <c r="AR260" i="1" s="1"/>
  <c r="BM260" i="1"/>
  <c r="BU260" i="1" s="1"/>
  <c r="BV260" i="1" s="1"/>
  <c r="BM25" i="1"/>
  <c r="BU25" i="1" s="1"/>
  <c r="BV25" i="1" s="1"/>
  <c r="BA25" i="1"/>
  <c r="AR25" i="1" s="1"/>
  <c r="BM866" i="1"/>
  <c r="BU866" i="1" s="1"/>
  <c r="BV866" i="1" s="1"/>
  <c r="BA866" i="1"/>
  <c r="AR866" i="1" s="1"/>
  <c r="BM44" i="1"/>
  <c r="BU44" i="1" s="1"/>
  <c r="BV44" i="1" s="1"/>
  <c r="BA44" i="1"/>
  <c r="AR44" i="1" s="1"/>
  <c r="BM47" i="1"/>
  <c r="BU47" i="1" s="1"/>
  <c r="BV47" i="1" s="1"/>
  <c r="BA47" i="1"/>
  <c r="AR47" i="1" s="1"/>
  <c r="BM1118" i="1"/>
  <c r="BU1118" i="1" s="1"/>
  <c r="BV1118" i="1" s="1"/>
  <c r="BA1118" i="1"/>
  <c r="AR1118" i="1" s="1"/>
  <c r="BA737" i="1"/>
  <c r="AR737" i="1" s="1"/>
  <c r="BM737" i="1"/>
  <c r="BU737" i="1" s="1"/>
  <c r="BV737" i="1" s="1"/>
  <c r="BA35" i="1"/>
  <c r="AR35" i="1" s="1"/>
  <c r="BM35" i="1"/>
  <c r="BU35" i="1" s="1"/>
  <c r="BV35" i="1" s="1"/>
  <c r="BA765" i="1"/>
  <c r="AR765" i="1" s="1"/>
  <c r="BM765" i="1"/>
  <c r="BU765" i="1" s="1"/>
  <c r="BV765" i="1" s="1"/>
  <c r="BM90" i="1"/>
  <c r="BU90" i="1" s="1"/>
  <c r="BV90" i="1" s="1"/>
  <c r="BA90" i="1"/>
  <c r="AR90" i="1" s="1"/>
  <c r="BA220" i="1"/>
  <c r="AR220" i="1" s="1"/>
  <c r="BM220" i="1"/>
  <c r="BU220" i="1" s="1"/>
  <c r="BV220" i="1" s="1"/>
  <c r="BA261" i="1"/>
  <c r="AR261" i="1" s="1"/>
  <c r="BM261" i="1"/>
  <c r="BU261" i="1" s="1"/>
  <c r="BV261" i="1" s="1"/>
  <c r="BA45" i="1"/>
  <c r="AR45" i="1" s="1"/>
  <c r="BM45" i="1"/>
  <c r="BU45" i="1" s="1"/>
  <c r="BV45" i="1" s="1"/>
  <c r="BA30" i="1"/>
  <c r="AR30" i="1" s="1"/>
  <c r="BM30" i="1"/>
  <c r="BU30" i="1" s="1"/>
  <c r="BV30" i="1" s="1"/>
  <c r="BM42" i="1"/>
  <c r="BU42" i="1" s="1"/>
  <c r="BV42" i="1" s="1"/>
  <c r="BA42" i="1"/>
  <c r="AR42" i="1" s="1"/>
  <c r="BM628" i="1"/>
  <c r="BU628" i="1" s="1"/>
  <c r="BV628" i="1" s="1"/>
  <c r="BA628" i="1"/>
  <c r="AR628" i="1" s="1"/>
  <c r="BM235" i="1"/>
  <c r="BU235" i="1" s="1"/>
  <c r="BV235" i="1" s="1"/>
  <c r="BA235" i="1"/>
  <c r="AR235" i="1" s="1"/>
  <c r="BM1103" i="1"/>
  <c r="BU1103" i="1" s="1"/>
  <c r="BV1103" i="1" s="1"/>
  <c r="BA1103" i="1"/>
  <c r="AR1103" i="1" s="1"/>
  <c r="BM767" i="1"/>
  <c r="BU767" i="1" s="1"/>
  <c r="BV767" i="1" s="1"/>
  <c r="BA767" i="1"/>
  <c r="AR767" i="1" s="1"/>
  <c r="BM256" i="1"/>
  <c r="BU256" i="1" s="1"/>
  <c r="BV256" i="1" s="1"/>
  <c r="BA256" i="1"/>
  <c r="AR256" i="1" s="1"/>
  <c r="BM864" i="1"/>
  <c r="BU864" i="1" s="1"/>
  <c r="BV864" i="1" s="1"/>
  <c r="BA864" i="1"/>
  <c r="AR864" i="1" s="1"/>
  <c r="AT588" i="1"/>
  <c r="BN588" i="1" s="1"/>
  <c r="AU588" i="1"/>
  <c r="BO588" i="1" s="1"/>
  <c r="AV588" i="1"/>
  <c r="BP588" i="1" s="1"/>
  <c r="AW588" i="1"/>
  <c r="BQ588" i="1" s="1"/>
  <c r="AX588" i="1"/>
  <c r="BR588" i="1" s="1"/>
  <c r="AY588" i="1"/>
  <c r="BS588" i="1" s="1"/>
  <c r="AS588" i="1"/>
  <c r="AZ588" i="1"/>
  <c r="BT588" i="1" s="1"/>
  <c r="BA949" i="1"/>
  <c r="AR949" i="1" s="1"/>
  <c r="BM246" i="1"/>
  <c r="BU246" i="1" s="1"/>
  <c r="BV246" i="1" s="1"/>
  <c r="BA246" i="1"/>
  <c r="AR246" i="1" s="1"/>
  <c r="BA233" i="1"/>
  <c r="AR233" i="1" s="1"/>
  <c r="BM233" i="1"/>
  <c r="BU233" i="1" s="1"/>
  <c r="BV233" i="1" s="1"/>
  <c r="BM240" i="1"/>
  <c r="BU240" i="1" s="1"/>
  <c r="BV240" i="1" s="1"/>
  <c r="BA240" i="1"/>
  <c r="AR240" i="1" s="1"/>
  <c r="BA1102" i="1"/>
  <c r="AR1102" i="1" s="1"/>
  <c r="BM1102" i="1"/>
  <c r="BU1102" i="1" s="1"/>
  <c r="BV1102" i="1" s="1"/>
  <c r="BA32" i="1"/>
  <c r="AR32" i="1" s="1"/>
  <c r="BM32" i="1"/>
  <c r="BU32" i="1" s="1"/>
  <c r="BV32" i="1" s="1"/>
  <c r="BM770" i="1"/>
  <c r="BU770" i="1" s="1"/>
  <c r="BV770" i="1" s="1"/>
  <c r="BA770" i="1"/>
  <c r="AR770" i="1" s="1"/>
  <c r="BA236" i="1"/>
  <c r="AR236" i="1" s="1"/>
  <c r="BM236" i="1"/>
  <c r="BU236" i="1" s="1"/>
  <c r="BV236" i="1" s="1"/>
  <c r="BM610" i="1"/>
  <c r="BU610" i="1" s="1"/>
  <c r="BV610" i="1" s="1"/>
  <c r="BA610" i="1"/>
  <c r="AR610" i="1" s="1"/>
  <c r="BA250" i="1"/>
  <c r="AR250" i="1" s="1"/>
  <c r="BM250" i="1"/>
  <c r="BU250" i="1" s="1"/>
  <c r="BV250" i="1" s="1"/>
  <c r="BM589" i="1"/>
  <c r="BU589" i="1" s="1"/>
  <c r="BV589" i="1" s="1"/>
  <c r="BA589" i="1"/>
  <c r="AR589" i="1" s="1"/>
  <c r="BM46" i="1"/>
  <c r="BU46" i="1" s="1"/>
  <c r="BV46" i="1" s="1"/>
  <c r="BA46" i="1"/>
  <c r="AR46" i="1" s="1"/>
  <c r="AU497" i="1"/>
  <c r="BO497" i="1" s="1"/>
  <c r="AV497" i="1"/>
  <c r="BP497" i="1" s="1"/>
  <c r="AW497" i="1"/>
  <c r="BQ497" i="1" s="1"/>
  <c r="AY497" i="1"/>
  <c r="BS497" i="1" s="1"/>
  <c r="AZ497" i="1"/>
  <c r="BT497" i="1" s="1"/>
  <c r="AX497" i="1"/>
  <c r="BR497" i="1" s="1"/>
  <c r="AS497" i="1"/>
  <c r="AT497" i="1"/>
  <c r="BN497" i="1" s="1"/>
  <c r="BA136" i="1"/>
  <c r="AR136" i="1" s="1"/>
  <c r="BM136" i="1"/>
  <c r="BU136" i="1" s="1"/>
  <c r="BV136" i="1" s="1"/>
  <c r="BM594" i="1"/>
  <c r="BU594" i="1" s="1"/>
  <c r="BV594" i="1" s="1"/>
  <c r="BA594" i="1"/>
  <c r="AR594" i="1" s="1"/>
  <c r="BM522" i="1"/>
  <c r="BU522" i="1" s="1"/>
  <c r="BV522" i="1" s="1"/>
  <c r="BA522" i="1"/>
  <c r="AR522" i="1" s="1"/>
  <c r="BM583" i="1"/>
  <c r="BU583" i="1" s="1"/>
  <c r="BV583" i="1" s="1"/>
  <c r="BA583" i="1"/>
  <c r="AR583" i="1" s="1"/>
  <c r="BA74" i="1"/>
  <c r="AR74" i="1" s="1"/>
  <c r="BM74" i="1"/>
  <c r="BU74" i="1" s="1"/>
  <c r="BV74" i="1" s="1"/>
  <c r="BM72" i="1"/>
  <c r="BU72" i="1" s="1"/>
  <c r="BV72" i="1" s="1"/>
  <c r="BA72" i="1"/>
  <c r="AR72" i="1" s="1"/>
  <c r="BM601" i="1"/>
  <c r="BU601" i="1" s="1"/>
  <c r="BV601" i="1" s="1"/>
  <c r="BA601" i="1"/>
  <c r="AR601" i="1" s="1"/>
  <c r="BM579" i="1"/>
  <c r="BU579" i="1" s="1"/>
  <c r="BV579" i="1" s="1"/>
  <c r="BA579" i="1"/>
  <c r="AR579" i="1" s="1"/>
  <c r="BA418" i="1"/>
  <c r="AR418" i="1" s="1"/>
  <c r="BM418" i="1"/>
  <c r="BU418" i="1" s="1"/>
  <c r="BV418" i="1" s="1"/>
  <c r="BM970" i="1"/>
  <c r="BU970" i="1" s="1"/>
  <c r="BV970" i="1" s="1"/>
  <c r="BA970" i="1"/>
  <c r="AR970" i="1" s="1"/>
  <c r="BA201" i="1"/>
  <c r="AR201" i="1" s="1"/>
  <c r="BM201" i="1"/>
  <c r="BU201" i="1" s="1"/>
  <c r="BV201" i="1" s="1"/>
  <c r="BM62" i="1"/>
  <c r="BU62" i="1" s="1"/>
  <c r="BV62" i="1" s="1"/>
  <c r="BA62" i="1"/>
  <c r="AR62" i="1" s="1"/>
  <c r="BA135" i="1"/>
  <c r="AR135" i="1" s="1"/>
  <c r="BM135" i="1"/>
  <c r="BU135" i="1" s="1"/>
  <c r="BV135" i="1" s="1"/>
  <c r="BA501" i="1"/>
  <c r="AR501" i="1" s="1"/>
  <c r="BM501" i="1"/>
  <c r="BU501" i="1" s="1"/>
  <c r="BV501" i="1" s="1"/>
  <c r="BM638" i="1"/>
  <c r="BU638" i="1" s="1"/>
  <c r="BV638" i="1" s="1"/>
  <c r="BA638" i="1"/>
  <c r="AR638" i="1" s="1"/>
  <c r="AY487" i="1"/>
  <c r="BS487" i="1" s="1"/>
  <c r="AZ487" i="1"/>
  <c r="BT487" i="1" s="1"/>
  <c r="AS487" i="1"/>
  <c r="AU487" i="1"/>
  <c r="BO487" i="1" s="1"/>
  <c r="AX487" i="1"/>
  <c r="BR487" i="1" s="1"/>
  <c r="AW487" i="1"/>
  <c r="BQ487" i="1" s="1"/>
  <c r="AV487" i="1"/>
  <c r="BP487" i="1" s="1"/>
  <c r="AT487" i="1"/>
  <c r="BN487" i="1" s="1"/>
  <c r="AY584" i="1"/>
  <c r="BS584" i="1" s="1"/>
  <c r="AZ584" i="1"/>
  <c r="BT584" i="1" s="1"/>
  <c r="AU584" i="1"/>
  <c r="BO584" i="1" s="1"/>
  <c r="AX584" i="1"/>
  <c r="BR584" i="1" s="1"/>
  <c r="AS584" i="1"/>
  <c r="AT584" i="1"/>
  <c r="BN584" i="1" s="1"/>
  <c r="AV584" i="1"/>
  <c r="BP584" i="1" s="1"/>
  <c r="AW584" i="1"/>
  <c r="BQ584" i="1" s="1"/>
  <c r="BA834" i="1"/>
  <c r="AR834" i="1" s="1"/>
  <c r="BM834" i="1"/>
  <c r="BU834" i="1" s="1"/>
  <c r="BV834" i="1" s="1"/>
  <c r="BM1012" i="1"/>
  <c r="BU1012" i="1" s="1"/>
  <c r="BV1012" i="1" s="1"/>
  <c r="BA1012" i="1"/>
  <c r="AR1012" i="1" s="1"/>
  <c r="BM1069" i="1"/>
  <c r="BU1069" i="1" s="1"/>
  <c r="BV1069" i="1" s="1"/>
  <c r="BA1069" i="1"/>
  <c r="AR1069" i="1" s="1"/>
  <c r="BM193" i="1"/>
  <c r="BU193" i="1" s="1"/>
  <c r="BV193" i="1" s="1"/>
  <c r="BA193" i="1"/>
  <c r="AR193" i="1" s="1"/>
  <c r="BM895" i="1"/>
  <c r="BU895" i="1" s="1"/>
  <c r="BV895" i="1" s="1"/>
  <c r="BA895" i="1"/>
  <c r="AR895" i="1" s="1"/>
  <c r="BM873" i="1"/>
  <c r="BU873" i="1" s="1"/>
  <c r="BV873" i="1" s="1"/>
  <c r="BA873" i="1"/>
  <c r="AR873" i="1" s="1"/>
  <c r="BM842" i="1"/>
  <c r="BU842" i="1" s="1"/>
  <c r="BV842" i="1" s="1"/>
  <c r="BA842" i="1"/>
  <c r="AR842" i="1" s="1"/>
  <c r="BA421" i="1"/>
  <c r="AR421" i="1" s="1"/>
  <c r="BM421" i="1"/>
  <c r="BU421" i="1" s="1"/>
  <c r="BV421" i="1" s="1"/>
  <c r="BA567" i="1"/>
  <c r="AR567" i="1" s="1"/>
  <c r="BM567" i="1"/>
  <c r="BU567" i="1" s="1"/>
  <c r="BV567" i="1" s="1"/>
  <c r="BA186" i="1"/>
  <c r="AR186" i="1" s="1"/>
  <c r="BM186" i="1"/>
  <c r="BU186" i="1" s="1"/>
  <c r="BV186" i="1" s="1"/>
  <c r="BA502" i="1"/>
  <c r="AR502" i="1" s="1"/>
  <c r="BM502" i="1"/>
  <c r="BU502" i="1" s="1"/>
  <c r="BV502" i="1" s="1"/>
  <c r="BM902" i="1"/>
  <c r="BU902" i="1" s="1"/>
  <c r="BV902" i="1" s="1"/>
  <c r="BA902" i="1"/>
  <c r="AR902" i="1" s="1"/>
  <c r="BA187" i="1"/>
  <c r="AR187" i="1" s="1"/>
  <c r="BM187" i="1"/>
  <c r="BU187" i="1" s="1"/>
  <c r="BV187" i="1" s="1"/>
  <c r="BA727" i="1"/>
  <c r="AR727" i="1" s="1"/>
  <c r="BM727" i="1"/>
  <c r="BU727" i="1" s="1"/>
  <c r="BV727" i="1" s="1"/>
  <c r="BM838" i="1"/>
  <c r="BU838" i="1" s="1"/>
  <c r="BV838" i="1" s="1"/>
  <c r="BA838" i="1"/>
  <c r="AR838" i="1" s="1"/>
  <c r="BM285" i="1"/>
  <c r="BU285" i="1" s="1"/>
  <c r="BV285" i="1" s="1"/>
  <c r="BA285" i="1"/>
  <c r="AR285" i="1" s="1"/>
  <c r="BA499" i="1"/>
  <c r="AR499" i="1" s="1"/>
  <c r="BM499" i="1"/>
  <c r="BU499" i="1" s="1"/>
  <c r="BV499" i="1" s="1"/>
  <c r="BM757" i="1"/>
  <c r="BU757" i="1" s="1"/>
  <c r="BV757" i="1" s="1"/>
  <c r="BA757" i="1"/>
  <c r="AR757" i="1" s="1"/>
  <c r="BM532" i="1"/>
  <c r="BU532" i="1" s="1"/>
  <c r="BV532" i="1" s="1"/>
  <c r="BA532" i="1"/>
  <c r="AR532" i="1" s="1"/>
  <c r="BA203" i="1"/>
  <c r="AR203" i="1" s="1"/>
  <c r="BM203" i="1"/>
  <c r="BU203" i="1" s="1"/>
  <c r="BV203" i="1" s="1"/>
  <c r="BM816" i="1"/>
  <c r="BU816" i="1" s="1"/>
  <c r="BV816" i="1" s="1"/>
  <c r="BA816" i="1"/>
  <c r="AR816" i="1" s="1"/>
  <c r="BM147" i="1"/>
  <c r="BU147" i="1" s="1"/>
  <c r="BV147" i="1" s="1"/>
  <c r="BA147" i="1"/>
  <c r="AR147" i="1" s="1"/>
  <c r="BA728" i="1"/>
  <c r="AR728" i="1" s="1"/>
  <c r="BM728" i="1"/>
  <c r="BU728" i="1" s="1"/>
  <c r="BV728" i="1" s="1"/>
  <c r="BM469" i="1"/>
  <c r="BU469" i="1" s="1"/>
  <c r="BV469" i="1" s="1"/>
  <c r="BA469" i="1"/>
  <c r="AR469" i="1" s="1"/>
  <c r="BA956" i="1"/>
  <c r="AR956" i="1" s="1"/>
  <c r="BM956" i="1"/>
  <c r="BU956" i="1" s="1"/>
  <c r="BV956" i="1" s="1"/>
  <c r="BM97" i="1"/>
  <c r="BU97" i="1" s="1"/>
  <c r="BV97" i="1" s="1"/>
  <c r="BA97" i="1"/>
  <c r="AR97" i="1" s="1"/>
  <c r="BA185" i="1"/>
  <c r="AR185" i="1" s="1"/>
  <c r="BM185" i="1"/>
  <c r="BU185" i="1" s="1"/>
  <c r="BV185" i="1" s="1"/>
  <c r="BM99" i="1"/>
  <c r="BU99" i="1" s="1"/>
  <c r="BV99" i="1" s="1"/>
  <c r="BA99" i="1"/>
  <c r="AR99" i="1" s="1"/>
  <c r="BM1010" i="1"/>
  <c r="BU1010" i="1" s="1"/>
  <c r="BV1010" i="1" s="1"/>
  <c r="BA1010" i="1"/>
  <c r="AR1010" i="1" s="1"/>
  <c r="BM858" i="1"/>
  <c r="BU858" i="1" s="1"/>
  <c r="BV858" i="1" s="1"/>
  <c r="BA858" i="1"/>
  <c r="AR858" i="1" s="1"/>
  <c r="BA1038" i="1"/>
  <c r="AR1038" i="1" s="1"/>
  <c r="BM1038" i="1"/>
  <c r="BU1038" i="1" s="1"/>
  <c r="BV1038" i="1" s="1"/>
  <c r="BM300" i="1"/>
  <c r="BU300" i="1" s="1"/>
  <c r="BV300" i="1" s="1"/>
  <c r="BA300" i="1"/>
  <c r="AR300" i="1" s="1"/>
  <c r="BA519" i="1"/>
  <c r="AR519" i="1" s="1"/>
  <c r="BM519" i="1"/>
  <c r="BU519" i="1" s="1"/>
  <c r="BV519" i="1" s="1"/>
  <c r="BM690" i="1"/>
  <c r="BU690" i="1" s="1"/>
  <c r="BV690" i="1" s="1"/>
  <c r="BA690" i="1"/>
  <c r="AR690" i="1" s="1"/>
  <c r="BM636" i="1"/>
  <c r="BU636" i="1" s="1"/>
  <c r="BV636" i="1" s="1"/>
  <c r="BA636" i="1"/>
  <c r="AR636" i="1" s="1"/>
  <c r="BM486" i="1"/>
  <c r="BU486" i="1" s="1"/>
  <c r="BV486" i="1" s="1"/>
  <c r="BA486" i="1"/>
  <c r="AR486" i="1" s="1"/>
  <c r="BM832" i="1"/>
  <c r="BU832" i="1" s="1"/>
  <c r="BV832" i="1" s="1"/>
  <c r="BA832" i="1"/>
  <c r="AR832" i="1" s="1"/>
  <c r="BM570" i="1"/>
  <c r="BU570" i="1" s="1"/>
  <c r="BV570" i="1" s="1"/>
  <c r="BA570" i="1"/>
  <c r="AR570" i="1" s="1"/>
  <c r="BA526" i="1"/>
  <c r="AR526" i="1" s="1"/>
  <c r="BM526" i="1"/>
  <c r="BU526" i="1" s="1"/>
  <c r="BV526" i="1" s="1"/>
  <c r="BA470" i="1"/>
  <c r="AR470" i="1" s="1"/>
  <c r="BM470" i="1"/>
  <c r="BU470" i="1" s="1"/>
  <c r="BV470" i="1" s="1"/>
  <c r="BM432" i="1"/>
  <c r="BU432" i="1" s="1"/>
  <c r="BV432" i="1" s="1"/>
  <c r="BA432" i="1"/>
  <c r="AR432" i="1" s="1"/>
  <c r="BA682" i="1"/>
  <c r="AR682" i="1" s="1"/>
  <c r="BM682" i="1"/>
  <c r="BU682" i="1" s="1"/>
  <c r="BV682" i="1" s="1"/>
  <c r="BA367" i="1"/>
  <c r="AR367" i="1" s="1"/>
  <c r="BM367" i="1"/>
  <c r="BU367" i="1" s="1"/>
  <c r="BV367" i="1" s="1"/>
  <c r="BA852" i="1"/>
  <c r="AR852" i="1" s="1"/>
  <c r="BM852" i="1"/>
  <c r="BU852" i="1" s="1"/>
  <c r="BV852" i="1" s="1"/>
  <c r="BA1004" i="1"/>
  <c r="AR1004" i="1" s="1"/>
  <c r="BM1004" i="1"/>
  <c r="BU1004" i="1" s="1"/>
  <c r="BV1004" i="1" s="1"/>
  <c r="BM298" i="1"/>
  <c r="BU298" i="1" s="1"/>
  <c r="BV298" i="1" s="1"/>
  <c r="BA298" i="1"/>
  <c r="AR298" i="1" s="1"/>
  <c r="BA719" i="1"/>
  <c r="AR719" i="1" s="1"/>
  <c r="BM719" i="1"/>
  <c r="BU719" i="1" s="1"/>
  <c r="BV719" i="1" s="1"/>
  <c r="BM179" i="1"/>
  <c r="BU179" i="1" s="1"/>
  <c r="BV179" i="1" s="1"/>
  <c r="BA179" i="1"/>
  <c r="AR179" i="1" s="1"/>
  <c r="BA875" i="1"/>
  <c r="AR875" i="1" s="1"/>
  <c r="BM875" i="1"/>
  <c r="BU875" i="1" s="1"/>
  <c r="BV875" i="1" s="1"/>
  <c r="BM612" i="1"/>
  <c r="BU612" i="1" s="1"/>
  <c r="BV612" i="1" s="1"/>
  <c r="BA612" i="1"/>
  <c r="AR612" i="1" s="1"/>
  <c r="BM881" i="1"/>
  <c r="BU881" i="1" s="1"/>
  <c r="BV881" i="1" s="1"/>
  <c r="BA881" i="1"/>
  <c r="AR881" i="1" s="1"/>
  <c r="BM458" i="1"/>
  <c r="BU458" i="1" s="1"/>
  <c r="BV458" i="1" s="1"/>
  <c r="BA458" i="1"/>
  <c r="AR458" i="1" s="1"/>
  <c r="BM392" i="1"/>
  <c r="BU392" i="1" s="1"/>
  <c r="BV392" i="1" s="1"/>
  <c r="BA392" i="1"/>
  <c r="AR392" i="1" s="1"/>
  <c r="BM148" i="1"/>
  <c r="BU148" i="1" s="1"/>
  <c r="BV148" i="1" s="1"/>
  <c r="BA148" i="1"/>
  <c r="AR148" i="1" s="1"/>
  <c r="BM133" i="1"/>
  <c r="BU133" i="1" s="1"/>
  <c r="BV133" i="1" s="1"/>
  <c r="BA133" i="1"/>
  <c r="AR133" i="1" s="1"/>
  <c r="BM562" i="1"/>
  <c r="BU562" i="1" s="1"/>
  <c r="BV562" i="1" s="1"/>
  <c r="BA562" i="1"/>
  <c r="AR562" i="1" s="1"/>
  <c r="BA877" i="1"/>
  <c r="AR877" i="1" s="1"/>
  <c r="BM877" i="1"/>
  <c r="BU877" i="1" s="1"/>
  <c r="BV877" i="1" s="1"/>
  <c r="BM650" i="1"/>
  <c r="BU650" i="1" s="1"/>
  <c r="BV650" i="1" s="1"/>
  <c r="BA650" i="1"/>
  <c r="AR650" i="1" s="1"/>
  <c r="BM134" i="1"/>
  <c r="BU134" i="1" s="1"/>
  <c r="BV134" i="1" s="1"/>
  <c r="BA134" i="1"/>
  <c r="AR134" i="1" s="1"/>
  <c r="BA1084" i="1"/>
  <c r="AR1084" i="1" s="1"/>
  <c r="BM1084" i="1"/>
  <c r="BU1084" i="1" s="1"/>
  <c r="BV1084" i="1" s="1"/>
  <c r="BM967" i="1"/>
  <c r="BU967" i="1" s="1"/>
  <c r="BV967" i="1" s="1"/>
  <c r="BA967" i="1"/>
  <c r="AR967" i="1" s="1"/>
  <c r="BM160" i="1"/>
  <c r="BU160" i="1" s="1"/>
  <c r="BV160" i="1" s="1"/>
  <c r="BA160" i="1"/>
  <c r="AR160" i="1" s="1"/>
  <c r="BM688" i="1"/>
  <c r="BU688" i="1" s="1"/>
  <c r="BV688" i="1" s="1"/>
  <c r="BA688" i="1"/>
  <c r="AR688" i="1" s="1"/>
  <c r="BA666" i="1"/>
  <c r="AR666" i="1" s="1"/>
  <c r="BM666" i="1"/>
  <c r="BU666" i="1" s="1"/>
  <c r="BV666" i="1" s="1"/>
  <c r="BA198" i="1"/>
  <c r="AR198" i="1" s="1"/>
  <c r="BM198" i="1"/>
  <c r="BU198" i="1" s="1"/>
  <c r="BV198" i="1" s="1"/>
  <c r="BM423" i="1"/>
  <c r="BU423" i="1" s="1"/>
  <c r="BV423" i="1" s="1"/>
  <c r="BA423" i="1"/>
  <c r="AR423" i="1" s="1"/>
  <c r="BA504" i="1"/>
  <c r="AR504" i="1" s="1"/>
  <c r="BM504" i="1"/>
  <c r="BU504" i="1" s="1"/>
  <c r="BV504" i="1" s="1"/>
  <c r="BM817" i="1"/>
  <c r="BU817" i="1" s="1"/>
  <c r="BV817" i="1" s="1"/>
  <c r="BA817" i="1"/>
  <c r="AR817" i="1" s="1"/>
  <c r="BM985" i="1"/>
  <c r="BU985" i="1" s="1"/>
  <c r="BV985" i="1" s="1"/>
  <c r="BA985" i="1"/>
  <c r="AR985" i="1" s="1"/>
  <c r="BA953" i="1"/>
  <c r="AR953" i="1" s="1"/>
  <c r="BM953" i="1"/>
  <c r="BU953" i="1" s="1"/>
  <c r="BV953" i="1" s="1"/>
  <c r="BM124" i="1"/>
  <c r="BU124" i="1" s="1"/>
  <c r="BV124" i="1" s="1"/>
  <c r="BA124" i="1"/>
  <c r="AR124" i="1" s="1"/>
  <c r="BM498" i="1"/>
  <c r="BU498" i="1" s="1"/>
  <c r="BV498" i="1" s="1"/>
  <c r="BA498" i="1"/>
  <c r="AR498" i="1" s="1"/>
  <c r="BA608" i="1"/>
  <c r="AR608" i="1" s="1"/>
  <c r="BM608" i="1"/>
  <c r="BU608" i="1" s="1"/>
  <c r="BV608" i="1" s="1"/>
  <c r="BA582" i="1"/>
  <c r="AR582" i="1" s="1"/>
  <c r="BM582" i="1"/>
  <c r="BU582" i="1" s="1"/>
  <c r="BV582" i="1" s="1"/>
  <c r="BA879" i="1"/>
  <c r="AR879" i="1" s="1"/>
  <c r="BM879" i="1"/>
  <c r="BU879" i="1" s="1"/>
  <c r="BV879" i="1" s="1"/>
  <c r="BA741" i="1"/>
  <c r="AR741" i="1" s="1"/>
  <c r="BM741" i="1"/>
  <c r="BU741" i="1" s="1"/>
  <c r="BV741" i="1" s="1"/>
  <c r="BM101" i="1"/>
  <c r="BU101" i="1" s="1"/>
  <c r="BV101" i="1" s="1"/>
  <c r="BA101" i="1"/>
  <c r="AR101" i="1" s="1"/>
  <c r="BA833" i="1"/>
  <c r="AR833" i="1" s="1"/>
  <c r="BM833" i="1"/>
  <c r="BU833" i="1" s="1"/>
  <c r="BV833" i="1" s="1"/>
  <c r="BM607" i="1"/>
  <c r="BU607" i="1" s="1"/>
  <c r="BV607" i="1" s="1"/>
  <c r="BA607" i="1"/>
  <c r="AR607" i="1" s="1"/>
  <c r="BM686" i="1"/>
  <c r="BU686" i="1" s="1"/>
  <c r="BV686" i="1" s="1"/>
  <c r="BA686" i="1"/>
  <c r="AR686" i="1" s="1"/>
  <c r="BM797" i="1"/>
  <c r="BU797" i="1" s="1"/>
  <c r="BV797" i="1" s="1"/>
  <c r="BA797" i="1"/>
  <c r="AR797" i="1" s="1"/>
  <c r="BM805" i="1"/>
  <c r="BU805" i="1" s="1"/>
  <c r="BV805" i="1" s="1"/>
  <c r="BA805" i="1"/>
  <c r="AR805" i="1" s="1"/>
  <c r="BM878" i="1"/>
  <c r="BU878" i="1" s="1"/>
  <c r="BV878" i="1" s="1"/>
  <c r="BA878" i="1"/>
  <c r="AR878" i="1" s="1"/>
  <c r="BM149" i="1"/>
  <c r="BU149" i="1" s="1"/>
  <c r="BV149" i="1" s="1"/>
  <c r="BA149" i="1"/>
  <c r="AR149" i="1" s="1"/>
  <c r="BM676" i="1"/>
  <c r="BU676" i="1" s="1"/>
  <c r="BV676" i="1" s="1"/>
  <c r="BA676" i="1"/>
  <c r="AR676" i="1" s="1"/>
  <c r="BM855" i="1"/>
  <c r="BU855" i="1" s="1"/>
  <c r="BV855" i="1" s="1"/>
  <c r="BA855" i="1"/>
  <c r="AR855" i="1" s="1"/>
  <c r="BA163" i="1"/>
  <c r="AR163" i="1" s="1"/>
  <c r="BM163" i="1"/>
  <c r="BU163" i="1" s="1"/>
  <c r="BV163" i="1" s="1"/>
  <c r="BM810" i="1"/>
  <c r="BU810" i="1" s="1"/>
  <c r="BV810" i="1" s="1"/>
  <c r="BA810" i="1"/>
  <c r="AR810" i="1" s="1"/>
  <c r="BM901" i="1"/>
  <c r="BU901" i="1" s="1"/>
  <c r="BV901" i="1" s="1"/>
  <c r="BA901" i="1"/>
  <c r="AR901" i="1" s="1"/>
  <c r="BM620" i="1"/>
  <c r="BU620" i="1" s="1"/>
  <c r="BV620" i="1" s="1"/>
  <c r="BA620" i="1"/>
  <c r="AR620" i="1" s="1"/>
  <c r="BA894" i="1"/>
  <c r="AR894" i="1" s="1"/>
  <c r="BM894" i="1"/>
  <c r="BU894" i="1" s="1"/>
  <c r="BV894" i="1" s="1"/>
  <c r="BM520" i="1"/>
  <c r="BU520" i="1" s="1"/>
  <c r="BV520" i="1" s="1"/>
  <c r="BA520" i="1"/>
  <c r="AR520" i="1" s="1"/>
  <c r="BM916" i="1"/>
  <c r="BU916" i="1" s="1"/>
  <c r="BV916" i="1" s="1"/>
  <c r="BA916" i="1"/>
  <c r="AR916" i="1" s="1"/>
  <c r="BM211" i="1"/>
  <c r="BU211" i="1" s="1"/>
  <c r="BV211" i="1" s="1"/>
  <c r="BA211" i="1"/>
  <c r="AR211" i="1" s="1"/>
  <c r="BA440" i="1"/>
  <c r="AR440" i="1" s="1"/>
  <c r="BM440" i="1"/>
  <c r="BU440" i="1" s="1"/>
  <c r="BV440" i="1" s="1"/>
  <c r="BM21" i="1"/>
  <c r="BU21" i="1" s="1"/>
  <c r="BV21" i="1" s="1"/>
  <c r="BA21" i="1"/>
  <c r="AR21" i="1" s="1"/>
  <c r="BA76" i="1"/>
  <c r="AR76" i="1" s="1"/>
  <c r="BM76" i="1"/>
  <c r="BU76" i="1" s="1"/>
  <c r="BV76" i="1" s="1"/>
  <c r="BM893" i="1"/>
  <c r="BU893" i="1" s="1"/>
  <c r="BV893" i="1" s="1"/>
  <c r="BA893" i="1"/>
  <c r="AR893" i="1" s="1"/>
  <c r="BM915" i="1"/>
  <c r="BU915" i="1" s="1"/>
  <c r="BV915" i="1" s="1"/>
  <c r="BA915" i="1"/>
  <c r="AR915" i="1" s="1"/>
  <c r="BA479" i="1"/>
  <c r="AR479" i="1" s="1"/>
  <c r="BM479" i="1"/>
  <c r="BU479" i="1" s="1"/>
  <c r="BV479" i="1" s="1"/>
  <c r="BM1037" i="1"/>
  <c r="BU1037" i="1" s="1"/>
  <c r="BV1037" i="1" s="1"/>
  <c r="BA1037" i="1"/>
  <c r="AR1037" i="1" s="1"/>
  <c r="BM291" i="1"/>
  <c r="BU291" i="1" s="1"/>
  <c r="BV291" i="1" s="1"/>
  <c r="BA291" i="1"/>
  <c r="AR291" i="1" s="1"/>
  <c r="BA922" i="1"/>
  <c r="AR922" i="1" s="1"/>
  <c r="BM922" i="1"/>
  <c r="BU922" i="1" s="1"/>
  <c r="BV922" i="1" s="1"/>
  <c r="BM138" i="1"/>
  <c r="BU138" i="1" s="1"/>
  <c r="BV138" i="1" s="1"/>
  <c r="BA138" i="1"/>
  <c r="AR138" i="1" s="1"/>
  <c r="BA1074" i="1"/>
  <c r="AR1074" i="1" s="1"/>
  <c r="BM1074" i="1"/>
  <c r="BU1074" i="1" s="1"/>
  <c r="BV1074" i="1" s="1"/>
  <c r="BM420" i="1"/>
  <c r="BU420" i="1" s="1"/>
  <c r="BV420" i="1" s="1"/>
  <c r="BA420" i="1"/>
  <c r="AR420" i="1" s="1"/>
  <c r="BM955" i="1"/>
  <c r="BU955" i="1" s="1"/>
  <c r="BV955" i="1" s="1"/>
  <c r="BA955" i="1"/>
  <c r="AR955" i="1" s="1"/>
  <c r="BM439" i="1"/>
  <c r="BU439" i="1" s="1"/>
  <c r="BV439" i="1" s="1"/>
  <c r="BA439" i="1"/>
  <c r="AR439" i="1" s="1"/>
  <c r="BM492" i="1"/>
  <c r="BU492" i="1" s="1"/>
  <c r="BV492" i="1" s="1"/>
  <c r="BA492" i="1"/>
  <c r="AR492" i="1" s="1"/>
  <c r="BM319" i="1"/>
  <c r="BU319" i="1" s="1"/>
  <c r="BV319" i="1" s="1"/>
  <c r="BA319" i="1"/>
  <c r="AR319" i="1" s="1"/>
  <c r="BA578" i="1"/>
  <c r="AR578" i="1" s="1"/>
  <c r="BM578" i="1"/>
  <c r="BU578" i="1" s="1"/>
  <c r="BV578" i="1" s="1"/>
  <c r="BM678" i="1"/>
  <c r="BU678" i="1" s="1"/>
  <c r="BV678" i="1" s="1"/>
  <c r="BA678" i="1"/>
  <c r="AR678" i="1" s="1"/>
  <c r="BM206" i="1"/>
  <c r="BU206" i="1" s="1"/>
  <c r="BV206" i="1" s="1"/>
  <c r="BA206" i="1"/>
  <c r="AR206" i="1" s="1"/>
  <c r="BM473" i="1"/>
  <c r="BU473" i="1" s="1"/>
  <c r="BV473" i="1" s="1"/>
  <c r="BA473" i="1"/>
  <c r="AR473" i="1" s="1"/>
  <c r="BM514" i="1"/>
  <c r="BU514" i="1" s="1"/>
  <c r="BV514" i="1" s="1"/>
  <c r="BA514" i="1"/>
  <c r="AR514" i="1" s="1"/>
  <c r="BM465" i="1"/>
  <c r="BU465" i="1" s="1"/>
  <c r="BV465" i="1" s="1"/>
  <c r="BA465" i="1"/>
  <c r="AR465" i="1" s="1"/>
  <c r="BM299" i="1"/>
  <c r="BU299" i="1" s="1"/>
  <c r="BV299" i="1" s="1"/>
  <c r="BA299" i="1"/>
  <c r="AR299" i="1" s="1"/>
  <c r="BA890" i="1"/>
  <c r="AR890" i="1" s="1"/>
  <c r="BM890" i="1"/>
  <c r="BU890" i="1" s="1"/>
  <c r="BV890" i="1" s="1"/>
  <c r="BM844" i="1"/>
  <c r="BU844" i="1" s="1"/>
  <c r="BV844" i="1" s="1"/>
  <c r="BA844" i="1"/>
  <c r="AR844" i="1" s="1"/>
  <c r="BM788" i="1"/>
  <c r="BU788" i="1" s="1"/>
  <c r="BV788" i="1" s="1"/>
  <c r="BA788" i="1"/>
  <c r="AR788" i="1" s="1"/>
  <c r="BM1017" i="1"/>
  <c r="BU1017" i="1" s="1"/>
  <c r="BV1017" i="1" s="1"/>
  <c r="BA1017" i="1"/>
  <c r="AR1017" i="1" s="1"/>
  <c r="BA120" i="1"/>
  <c r="AR120" i="1" s="1"/>
  <c r="BM120" i="1"/>
  <c r="BU120" i="1" s="1"/>
  <c r="BV120" i="1" s="1"/>
  <c r="BM485" i="1"/>
  <c r="BU485" i="1" s="1"/>
  <c r="BV485" i="1" s="1"/>
  <c r="BA485" i="1"/>
  <c r="AR485" i="1" s="1"/>
  <c r="BM512" i="1"/>
  <c r="BU512" i="1" s="1"/>
  <c r="BV512" i="1" s="1"/>
  <c r="BA512" i="1"/>
  <c r="AR512" i="1" s="1"/>
  <c r="BA157" i="1"/>
  <c r="AR157" i="1" s="1"/>
  <c r="BM157" i="1"/>
  <c r="BU157" i="1" s="1"/>
  <c r="BV157" i="1" s="1"/>
  <c r="BM936" i="1"/>
  <c r="BU936" i="1" s="1"/>
  <c r="BV936" i="1" s="1"/>
  <c r="BA936" i="1"/>
  <c r="AR936" i="1" s="1"/>
  <c r="BM430" i="1"/>
  <c r="BU430" i="1" s="1"/>
  <c r="BA430" i="1"/>
  <c r="AR430" i="1" s="1"/>
  <c r="BM554" i="1"/>
  <c r="BU554" i="1" s="1"/>
  <c r="BV554" i="1" s="1"/>
  <c r="BA554" i="1"/>
  <c r="AR554" i="1" s="1"/>
  <c r="BM1073" i="1"/>
  <c r="BU1073" i="1" s="1"/>
  <c r="BV1073" i="1" s="1"/>
  <c r="BA1073" i="1"/>
  <c r="AR1073" i="1" s="1"/>
  <c r="BA693" i="1"/>
  <c r="AR693" i="1" s="1"/>
  <c r="BM693" i="1"/>
  <c r="BU693" i="1" s="1"/>
  <c r="BV693" i="1" s="1"/>
  <c r="BA695" i="1"/>
  <c r="AR695" i="1" s="1"/>
  <c r="BM695" i="1"/>
  <c r="BU695" i="1" s="1"/>
  <c r="BV695" i="1" s="1"/>
  <c r="BM926" i="1"/>
  <c r="BU926" i="1" s="1"/>
  <c r="BV926" i="1" s="1"/>
  <c r="BA926" i="1"/>
  <c r="AR926" i="1" s="1"/>
  <c r="BM484" i="1"/>
  <c r="BU484" i="1" s="1"/>
  <c r="BV484" i="1" s="1"/>
  <c r="BA484" i="1"/>
  <c r="AR484" i="1" s="1"/>
  <c r="BA464" i="1"/>
  <c r="AR464" i="1" s="1"/>
  <c r="BM464" i="1"/>
  <c r="BU464" i="1" s="1"/>
  <c r="BV464" i="1" s="1"/>
  <c r="BM700" i="1"/>
  <c r="BU700" i="1" s="1"/>
  <c r="BV700" i="1" s="1"/>
  <c r="BA700" i="1"/>
  <c r="AR700" i="1" s="1"/>
  <c r="BA556" i="1"/>
  <c r="AR556" i="1" s="1"/>
  <c r="BM556" i="1"/>
  <c r="BU556" i="1" s="1"/>
  <c r="BV556" i="1" s="1"/>
  <c r="BM694" i="1"/>
  <c r="BU694" i="1" s="1"/>
  <c r="BV694" i="1" s="1"/>
  <c r="BA694" i="1"/>
  <c r="AR694" i="1" s="1"/>
  <c r="BM648" i="1"/>
  <c r="BU648" i="1" s="1"/>
  <c r="BV648" i="1" s="1"/>
  <c r="BA648" i="1"/>
  <c r="AR648" i="1" s="1"/>
  <c r="BA175" i="1"/>
  <c r="AR175" i="1" s="1"/>
  <c r="BM175" i="1"/>
  <c r="BU175" i="1" s="1"/>
  <c r="BV175" i="1" s="1"/>
  <c r="BM363" i="1"/>
  <c r="BU363" i="1" s="1"/>
  <c r="BV363" i="1" s="1"/>
  <c r="BA363" i="1"/>
  <c r="AR363" i="1" s="1"/>
  <c r="BA826" i="1"/>
  <c r="AR826" i="1" s="1"/>
  <c r="BM826" i="1"/>
  <c r="BU826" i="1" s="1"/>
  <c r="BV826" i="1" s="1"/>
  <c r="BA896" i="1"/>
  <c r="AR896" i="1" s="1"/>
  <c r="BM896" i="1"/>
  <c r="BU896" i="1" s="1"/>
  <c r="BV896" i="1" s="1"/>
  <c r="BM448" i="1"/>
  <c r="BU448" i="1" s="1"/>
  <c r="BV448" i="1" s="1"/>
  <c r="BA448" i="1"/>
  <c r="AR448" i="1" s="1"/>
  <c r="BM529" i="1"/>
  <c r="BU529" i="1" s="1"/>
  <c r="BV529" i="1" s="1"/>
  <c r="BA529" i="1"/>
  <c r="AR529" i="1" s="1"/>
  <c r="BA910" i="1"/>
  <c r="AR910" i="1" s="1"/>
  <c r="BM910" i="1"/>
  <c r="BU910" i="1" s="1"/>
  <c r="BV910" i="1" s="1"/>
  <c r="BM654" i="1"/>
  <c r="BU654" i="1" s="1"/>
  <c r="BV654" i="1" s="1"/>
  <c r="BA654" i="1"/>
  <c r="AR654" i="1" s="1"/>
  <c r="BM68" i="1"/>
  <c r="BU68" i="1" s="1"/>
  <c r="BV68" i="1" s="1"/>
  <c r="BA68" i="1"/>
  <c r="AR68" i="1" s="1"/>
  <c r="BM517" i="1"/>
  <c r="BU517" i="1" s="1"/>
  <c r="BV517" i="1" s="1"/>
  <c r="BA517" i="1"/>
  <c r="AR517" i="1" s="1"/>
  <c r="BM913" i="1"/>
  <c r="BU913" i="1" s="1"/>
  <c r="BV913" i="1" s="1"/>
  <c r="BA913" i="1"/>
  <c r="AR913" i="1" s="1"/>
  <c r="BA1054" i="1"/>
  <c r="AR1054" i="1" s="1"/>
  <c r="BM1054" i="1"/>
  <c r="BU1054" i="1" s="1"/>
  <c r="BV1054" i="1" s="1"/>
  <c r="BM925" i="1"/>
  <c r="BU925" i="1" s="1"/>
  <c r="BV925" i="1" s="1"/>
  <c r="BA925" i="1"/>
  <c r="AR925" i="1" s="1"/>
  <c r="BM170" i="1"/>
  <c r="BU170" i="1" s="1"/>
  <c r="BV170" i="1" s="1"/>
  <c r="BA170" i="1"/>
  <c r="AR170" i="1" s="1"/>
  <c r="BM150" i="1"/>
  <c r="BU150" i="1" s="1"/>
  <c r="BV150" i="1" s="1"/>
  <c r="BA150" i="1"/>
  <c r="AR150" i="1" s="1"/>
  <c r="BA436" i="1"/>
  <c r="AR436" i="1" s="1"/>
  <c r="BM436" i="1"/>
  <c r="BU436" i="1" s="1"/>
  <c r="BV436" i="1" s="1"/>
  <c r="BA992" i="1"/>
  <c r="AR992" i="1" s="1"/>
  <c r="BM992" i="1"/>
  <c r="BU992" i="1" s="1"/>
  <c r="BV992" i="1" s="1"/>
  <c r="BA704" i="1"/>
  <c r="AR704" i="1" s="1"/>
  <c r="BM704" i="1"/>
  <c r="BU704" i="1" s="1"/>
  <c r="BV704" i="1" s="1"/>
  <c r="BM483" i="1"/>
  <c r="BU483" i="1" s="1"/>
  <c r="BV483" i="1" s="1"/>
  <c r="BA483" i="1"/>
  <c r="AR483" i="1" s="1"/>
  <c r="BM534" i="1"/>
  <c r="BU534" i="1" s="1"/>
  <c r="BV534" i="1" s="1"/>
  <c r="BA534" i="1"/>
  <c r="AR534" i="1" s="1"/>
  <c r="BM716" i="1"/>
  <c r="BU716" i="1" s="1"/>
  <c r="BV716" i="1" s="1"/>
  <c r="BA716" i="1"/>
  <c r="AR716" i="1" s="1"/>
  <c r="BM490" i="1"/>
  <c r="BU490" i="1" s="1"/>
  <c r="BV490" i="1" s="1"/>
  <c r="BA490" i="1"/>
  <c r="AR490" i="1" s="1"/>
  <c r="BA451" i="1"/>
  <c r="AR451" i="1" s="1"/>
  <c r="BM451" i="1"/>
  <c r="BU451" i="1" s="1"/>
  <c r="BV451" i="1" s="1"/>
  <c r="BA581" i="1"/>
  <c r="AR581" i="1" s="1"/>
  <c r="BM581" i="1"/>
  <c r="BU581" i="1" s="1"/>
  <c r="BV581" i="1" s="1"/>
  <c r="BM715" i="1"/>
  <c r="BU715" i="1" s="1"/>
  <c r="BV715" i="1" s="1"/>
  <c r="BA715" i="1"/>
  <c r="AR715" i="1" s="1"/>
  <c r="BM712" i="1"/>
  <c r="BU712" i="1" s="1"/>
  <c r="BV712" i="1" s="1"/>
  <c r="BA712" i="1"/>
  <c r="AR712" i="1" s="1"/>
  <c r="BM1064" i="1"/>
  <c r="BU1064" i="1" s="1"/>
  <c r="BV1064" i="1" s="1"/>
  <c r="BA1064" i="1"/>
  <c r="AR1064" i="1" s="1"/>
  <c r="BA287" i="1"/>
  <c r="AR287" i="1" s="1"/>
  <c r="BM287" i="1"/>
  <c r="BU287" i="1" s="1"/>
  <c r="BV287" i="1" s="1"/>
  <c r="BM984" i="1"/>
  <c r="BU984" i="1" s="1"/>
  <c r="BV984" i="1" s="1"/>
  <c r="BA984" i="1"/>
  <c r="AR984" i="1" s="1"/>
  <c r="BM874" i="1"/>
  <c r="BU874" i="1" s="1"/>
  <c r="BV874" i="1" s="1"/>
  <c r="BA874" i="1"/>
  <c r="AR874" i="1" s="1"/>
  <c r="BM422" i="1"/>
  <c r="BU422" i="1" s="1"/>
  <c r="BV422" i="1" s="1"/>
  <c r="BA422" i="1"/>
  <c r="AR422" i="1" s="1"/>
  <c r="BM83" i="1"/>
  <c r="BU83" i="1" s="1"/>
  <c r="BV83" i="1" s="1"/>
  <c r="BA83" i="1"/>
  <c r="AR83" i="1" s="1"/>
  <c r="BM52" i="1"/>
  <c r="BU52" i="1" s="1"/>
  <c r="BV52" i="1" s="1"/>
  <c r="BA52" i="1"/>
  <c r="AR52" i="1" s="1"/>
  <c r="BM687" i="1"/>
  <c r="BU687" i="1" s="1"/>
  <c r="BV687" i="1" s="1"/>
  <c r="BA687" i="1"/>
  <c r="AR687" i="1" s="1"/>
  <c r="BA1022" i="1"/>
  <c r="AR1022" i="1" s="1"/>
  <c r="BM1022" i="1"/>
  <c r="BU1022" i="1" s="1"/>
  <c r="BV1022" i="1" s="1"/>
  <c r="BM525" i="1"/>
  <c r="BU525" i="1" s="1"/>
  <c r="BV525" i="1" s="1"/>
  <c r="BA525" i="1"/>
  <c r="AR525" i="1" s="1"/>
  <c r="BM273" i="1"/>
  <c r="BU273" i="1" s="1"/>
  <c r="BV273" i="1" s="1"/>
  <c r="BA273" i="1"/>
  <c r="AR273" i="1" s="1"/>
  <c r="BM921" i="1"/>
  <c r="BU921" i="1" s="1"/>
  <c r="BV921" i="1" s="1"/>
  <c r="BA921" i="1"/>
  <c r="AR921" i="1" s="1"/>
  <c r="BM145" i="1"/>
  <c r="BU145" i="1" s="1"/>
  <c r="BV145" i="1" s="1"/>
  <c r="BA145" i="1"/>
  <c r="AR145" i="1" s="1"/>
  <c r="BA900" i="1"/>
  <c r="AR900" i="1" s="1"/>
  <c r="BM900" i="1"/>
  <c r="BU900" i="1" s="1"/>
  <c r="BV900" i="1" s="1"/>
  <c r="BM544" i="1"/>
  <c r="BU544" i="1" s="1"/>
  <c r="BV544" i="1" s="1"/>
  <c r="BA544" i="1"/>
  <c r="AR544" i="1" s="1"/>
  <c r="BA142" i="1"/>
  <c r="AR142" i="1" s="1"/>
  <c r="BM142" i="1"/>
  <c r="BU142" i="1" s="1"/>
  <c r="BV142" i="1" s="1"/>
  <c r="BA617" i="1"/>
  <c r="AR617" i="1" s="1"/>
  <c r="BM617" i="1"/>
  <c r="BU617" i="1" s="1"/>
  <c r="BV617" i="1" s="1"/>
  <c r="BM1011" i="1"/>
  <c r="BU1011" i="1" s="1"/>
  <c r="BV1011" i="1" s="1"/>
  <c r="BA1011" i="1"/>
  <c r="AR1011" i="1" s="1"/>
  <c r="BM452" i="1"/>
  <c r="BU452" i="1" s="1"/>
  <c r="BV452" i="1" s="1"/>
  <c r="BA452" i="1"/>
  <c r="AR452" i="1" s="1"/>
  <c r="BA20" i="1"/>
  <c r="AR20" i="1" s="1"/>
  <c r="BM20" i="1"/>
  <c r="BU20" i="1" s="1"/>
  <c r="BV20" i="1" s="1"/>
  <c r="BM980" i="1"/>
  <c r="BU980" i="1" s="1"/>
  <c r="BV980" i="1" s="1"/>
  <c r="BA980" i="1"/>
  <c r="AR980" i="1" s="1"/>
  <c r="BA706" i="1"/>
  <c r="AR706" i="1" s="1"/>
  <c r="BM706" i="1"/>
  <c r="BU706" i="1" s="1"/>
  <c r="BV706" i="1" s="1"/>
  <c r="BA209" i="1"/>
  <c r="AR209" i="1" s="1"/>
  <c r="BM209" i="1"/>
  <c r="BU209" i="1" s="1"/>
  <c r="BV209" i="1" s="1"/>
  <c r="BM564" i="1"/>
  <c r="BU564" i="1" s="1"/>
  <c r="BV564" i="1" s="1"/>
  <c r="BA564" i="1"/>
  <c r="AR564" i="1" s="1"/>
  <c r="BM431" i="1"/>
  <c r="BU431" i="1" s="1"/>
  <c r="BV431" i="1" s="1"/>
  <c r="BA431" i="1"/>
  <c r="AR431" i="1" s="1"/>
  <c r="BA164" i="1"/>
  <c r="AR164" i="1" s="1"/>
  <c r="BM164" i="1"/>
  <c r="BU164" i="1" s="1"/>
  <c r="BV164" i="1" s="1"/>
  <c r="BM892" i="1"/>
  <c r="BU892" i="1" s="1"/>
  <c r="BV892" i="1" s="1"/>
  <c r="BA892" i="1"/>
  <c r="AR892" i="1" s="1"/>
  <c r="BM445" i="1"/>
  <c r="BU445" i="1" s="1"/>
  <c r="BV445" i="1" s="1"/>
  <c r="BA445" i="1"/>
  <c r="AR445" i="1" s="1"/>
  <c r="BM1006" i="1"/>
  <c r="BU1006" i="1" s="1"/>
  <c r="BV1006" i="1" s="1"/>
  <c r="BA1006" i="1"/>
  <c r="AR1006" i="1" s="1"/>
  <c r="BM743" i="1"/>
  <c r="BU743" i="1" s="1"/>
  <c r="BV743" i="1" s="1"/>
  <c r="BA743" i="1"/>
  <c r="AR743" i="1" s="1"/>
  <c r="BM538" i="1"/>
  <c r="BU538" i="1" s="1"/>
  <c r="BV538" i="1" s="1"/>
  <c r="BA538" i="1"/>
  <c r="AR538" i="1" s="1"/>
  <c r="BA67" i="1"/>
  <c r="AR67" i="1" s="1"/>
  <c r="BM67" i="1"/>
  <c r="BU67" i="1" s="1"/>
  <c r="BV67" i="1" s="1"/>
  <c r="BM1005" i="1"/>
  <c r="BU1005" i="1" s="1"/>
  <c r="BV1005" i="1" s="1"/>
  <c r="BA1005" i="1"/>
  <c r="AR1005" i="1" s="1"/>
  <c r="BM880" i="1"/>
  <c r="BU880" i="1" s="1"/>
  <c r="BV880" i="1" s="1"/>
  <c r="BA880" i="1"/>
  <c r="AR880" i="1" s="1"/>
  <c r="BA303" i="1"/>
  <c r="AR303" i="1" s="1"/>
  <c r="BM303" i="1"/>
  <c r="BU303" i="1" s="1"/>
  <c r="BV303" i="1" s="1"/>
  <c r="BA212" i="1"/>
  <c r="AR212" i="1" s="1"/>
  <c r="BM212" i="1"/>
  <c r="BU212" i="1" s="1"/>
  <c r="BV212" i="1" s="1"/>
  <c r="BA426" i="1"/>
  <c r="AR426" i="1" s="1"/>
  <c r="BM426" i="1"/>
  <c r="BU426" i="1" s="1"/>
  <c r="BV426" i="1" s="1"/>
  <c r="BA105" i="1"/>
  <c r="AR105" i="1" s="1"/>
  <c r="BM105" i="1"/>
  <c r="BU105" i="1" s="1"/>
  <c r="BV105" i="1" s="1"/>
  <c r="BM197" i="1"/>
  <c r="BU197" i="1" s="1"/>
  <c r="BV197" i="1" s="1"/>
  <c r="BA197" i="1"/>
  <c r="AR197" i="1" s="1"/>
  <c r="BA724" i="1"/>
  <c r="AR724" i="1" s="1"/>
  <c r="BM724" i="1"/>
  <c r="BU724" i="1" s="1"/>
  <c r="BV724" i="1" s="1"/>
  <c r="BA792" i="1"/>
  <c r="AR792" i="1" s="1"/>
  <c r="BM792" i="1"/>
  <c r="BU792" i="1" s="1"/>
  <c r="BV792" i="1" s="1"/>
  <c r="BM1039" i="1"/>
  <c r="BU1039" i="1" s="1"/>
  <c r="BV1039" i="1" s="1"/>
  <c r="BA1039" i="1"/>
  <c r="AR1039" i="1" s="1"/>
  <c r="BM1090" i="1"/>
  <c r="BU1090" i="1" s="1"/>
  <c r="BV1090" i="1" s="1"/>
  <c r="BA1090" i="1"/>
  <c r="AR1090" i="1" s="1"/>
  <c r="BA438" i="1"/>
  <c r="AR438" i="1" s="1"/>
  <c r="BM438" i="1"/>
  <c r="BU438" i="1" s="1"/>
  <c r="BV438" i="1" s="1"/>
  <c r="BA960" i="1"/>
  <c r="AR960" i="1" s="1"/>
  <c r="BM960" i="1"/>
  <c r="BU960" i="1" s="1"/>
  <c r="BV960" i="1" s="1"/>
  <c r="BM168" i="1"/>
  <c r="BU168" i="1" s="1"/>
  <c r="BV168" i="1" s="1"/>
  <c r="BA168" i="1"/>
  <c r="AR168" i="1" s="1"/>
  <c r="BM545" i="1"/>
  <c r="BU545" i="1" s="1"/>
  <c r="BV545" i="1" s="1"/>
  <c r="BA545" i="1"/>
  <c r="AR545" i="1" s="1"/>
  <c r="BM987" i="1"/>
  <c r="BU987" i="1" s="1"/>
  <c r="BV987" i="1" s="1"/>
  <c r="BA987" i="1"/>
  <c r="AR987" i="1" s="1"/>
  <c r="BM837" i="1"/>
  <c r="BU837" i="1" s="1"/>
  <c r="BV837" i="1" s="1"/>
  <c r="BA837" i="1"/>
  <c r="AR837" i="1" s="1"/>
  <c r="BA1062" i="1"/>
  <c r="AR1062" i="1" s="1"/>
  <c r="BM1062" i="1"/>
  <c r="BU1062" i="1" s="1"/>
  <c r="BV1062" i="1" s="1"/>
  <c r="BM1092" i="1"/>
  <c r="BU1092" i="1" s="1"/>
  <c r="BV1092" i="1" s="1"/>
  <c r="BA1092" i="1"/>
  <c r="AR1092" i="1" s="1"/>
  <c r="BM964" i="1"/>
  <c r="BU964" i="1" s="1"/>
  <c r="BV964" i="1" s="1"/>
  <c r="BA964" i="1"/>
  <c r="AR964" i="1" s="1"/>
  <c r="BM496" i="1"/>
  <c r="BU496" i="1" s="1"/>
  <c r="BV496" i="1" s="1"/>
  <c r="BA496" i="1"/>
  <c r="AR496" i="1" s="1"/>
  <c r="BA574" i="1"/>
  <c r="AR574" i="1" s="1"/>
  <c r="BM574" i="1"/>
  <c r="BU574" i="1" s="1"/>
  <c r="BV574" i="1" s="1"/>
  <c r="BM156" i="1"/>
  <c r="BU156" i="1" s="1"/>
  <c r="BV156" i="1" s="1"/>
  <c r="BA156" i="1"/>
  <c r="AR156" i="1" s="1"/>
  <c r="BM829" i="1"/>
  <c r="BU829" i="1" s="1"/>
  <c r="BV829" i="1" s="1"/>
  <c r="BA829" i="1"/>
  <c r="AR829" i="1" s="1"/>
  <c r="BM572" i="1"/>
  <c r="BU572" i="1" s="1"/>
  <c r="BV572" i="1" s="1"/>
  <c r="BA572" i="1"/>
  <c r="AR572" i="1" s="1"/>
  <c r="BM475" i="1"/>
  <c r="BU475" i="1" s="1"/>
  <c r="BV475" i="1" s="1"/>
  <c r="BA475" i="1"/>
  <c r="AR475" i="1" s="1"/>
  <c r="BA664" i="1"/>
  <c r="AR664" i="1" s="1"/>
  <c r="BM664" i="1"/>
  <c r="BU664" i="1" s="1"/>
  <c r="BV664" i="1" s="1"/>
  <c r="BA691" i="1"/>
  <c r="AR691" i="1" s="1"/>
  <c r="BM691" i="1"/>
  <c r="BU691" i="1" s="1"/>
  <c r="BV691" i="1" s="1"/>
  <c r="BM340" i="1"/>
  <c r="BU340" i="1" s="1"/>
  <c r="BV340" i="1" s="1"/>
  <c r="BA340" i="1"/>
  <c r="AR340" i="1" s="1"/>
  <c r="BA1070" i="1"/>
  <c r="AR1070" i="1" s="1"/>
  <c r="BM1070" i="1"/>
  <c r="BU1070" i="1" s="1"/>
  <c r="BV1070" i="1" s="1"/>
  <c r="BM748" i="1"/>
  <c r="BU748" i="1" s="1"/>
  <c r="BV748" i="1" s="1"/>
  <c r="BA748" i="1"/>
  <c r="AR748" i="1" s="1"/>
  <c r="BM399" i="1"/>
  <c r="BU399" i="1" s="1"/>
  <c r="BV399" i="1" s="1"/>
  <c r="BA399" i="1"/>
  <c r="AR399" i="1" s="1"/>
  <c r="BA546" i="1"/>
  <c r="AR546" i="1" s="1"/>
  <c r="BM546" i="1"/>
  <c r="BU546" i="1" s="1"/>
  <c r="BV546" i="1" s="1"/>
  <c r="BM577" i="1"/>
  <c r="BU577" i="1" s="1"/>
  <c r="BV577" i="1" s="1"/>
  <c r="BA577" i="1"/>
  <c r="AR577" i="1" s="1"/>
  <c r="BA162" i="1"/>
  <c r="AR162" i="1" s="1"/>
  <c r="BM162" i="1"/>
  <c r="BU162" i="1" s="1"/>
  <c r="BV162" i="1" s="1"/>
  <c r="BM346" i="1"/>
  <c r="BU346" i="1" s="1"/>
  <c r="BV346" i="1" s="1"/>
  <c r="BA346" i="1"/>
  <c r="AR346" i="1" s="1"/>
  <c r="BA207" i="1"/>
  <c r="AR207" i="1" s="1"/>
  <c r="BM207" i="1"/>
  <c r="BU207" i="1" s="1"/>
  <c r="BV207" i="1" s="1"/>
  <c r="BM413" i="1"/>
  <c r="BU413" i="1" s="1"/>
  <c r="BV413" i="1" s="1"/>
  <c r="BA413" i="1"/>
  <c r="AR413" i="1" s="1"/>
  <c r="BM1042" i="1"/>
  <c r="BU1042" i="1" s="1"/>
  <c r="BV1042" i="1" s="1"/>
  <c r="BA1042" i="1"/>
  <c r="AR1042" i="1" s="1"/>
  <c r="BM488" i="1"/>
  <c r="BU488" i="1" s="1"/>
  <c r="BV488" i="1" s="1"/>
  <c r="BA488" i="1"/>
  <c r="AR488" i="1" s="1"/>
  <c r="BA958" i="1"/>
  <c r="AR958" i="1" s="1"/>
  <c r="BM958" i="1"/>
  <c r="BU958" i="1" s="1"/>
  <c r="BV958" i="1" s="1"/>
  <c r="BA435" i="1"/>
  <c r="AR435" i="1" s="1"/>
  <c r="BM435" i="1"/>
  <c r="BU435" i="1" s="1"/>
  <c r="BV435" i="1" s="1"/>
  <c r="BM523" i="1"/>
  <c r="BU523" i="1" s="1"/>
  <c r="BV523" i="1" s="1"/>
  <c r="BA523" i="1"/>
  <c r="AR523" i="1" s="1"/>
  <c r="BM1016" i="1"/>
  <c r="BU1016" i="1" s="1"/>
  <c r="BV1016" i="1" s="1"/>
  <c r="BA1016" i="1"/>
  <c r="AR1016" i="1" s="1"/>
  <c r="BM590" i="1"/>
  <c r="BU590" i="1" s="1"/>
  <c r="BV590" i="1" s="1"/>
  <c r="BA590" i="1"/>
  <c r="AR590" i="1" s="1"/>
  <c r="BM513" i="1"/>
  <c r="BU513" i="1" s="1"/>
  <c r="BV513" i="1" s="1"/>
  <c r="BA513" i="1"/>
  <c r="AR513" i="1" s="1"/>
  <c r="BM1075" i="1"/>
  <c r="BU1075" i="1" s="1"/>
  <c r="BV1075" i="1" s="1"/>
  <c r="BA1075" i="1"/>
  <c r="AR1075" i="1" s="1"/>
  <c r="BM102" i="1"/>
  <c r="BU102" i="1" s="1"/>
  <c r="BV102" i="1" s="1"/>
  <c r="BA102" i="1"/>
  <c r="AR102" i="1" s="1"/>
  <c r="BM547" i="1"/>
  <c r="BU547" i="1" s="1"/>
  <c r="BV547" i="1" s="1"/>
  <c r="BA547" i="1"/>
  <c r="AR547" i="1" s="1"/>
  <c r="BM1041" i="1"/>
  <c r="BU1041" i="1" s="1"/>
  <c r="BV1041" i="1" s="1"/>
  <c r="BA1041" i="1"/>
  <c r="AR1041" i="1" s="1"/>
  <c r="BM658" i="1"/>
  <c r="BU658" i="1" s="1"/>
  <c r="BV658" i="1" s="1"/>
  <c r="BA658" i="1"/>
  <c r="AR658" i="1" s="1"/>
  <c r="BM784" i="1"/>
  <c r="BU784" i="1" s="1"/>
  <c r="BV784" i="1" s="1"/>
  <c r="BA784" i="1"/>
  <c r="AR784" i="1" s="1"/>
  <c r="BM776" i="1"/>
  <c r="BU776" i="1" s="1"/>
  <c r="BV776" i="1" s="1"/>
  <c r="BA776" i="1"/>
  <c r="AR776" i="1" s="1"/>
  <c r="BM585" i="1"/>
  <c r="BU585" i="1" s="1"/>
  <c r="BV585" i="1" s="1"/>
  <c r="BA585" i="1"/>
  <c r="AR585" i="1" s="1"/>
  <c r="BM82" i="1"/>
  <c r="BU82" i="1" s="1"/>
  <c r="BV82" i="1" s="1"/>
  <c r="BA82" i="1"/>
  <c r="AR82" i="1" s="1"/>
  <c r="BA986" i="1"/>
  <c r="AR986" i="1" s="1"/>
  <c r="BM986" i="1"/>
  <c r="BU986" i="1" s="1"/>
  <c r="BV986" i="1" s="1"/>
  <c r="BM93" i="1"/>
  <c r="BU93" i="1" s="1"/>
  <c r="BV93" i="1" s="1"/>
  <c r="BA93" i="1"/>
  <c r="AR93" i="1" s="1"/>
  <c r="BM180" i="1"/>
  <c r="BU180" i="1" s="1"/>
  <c r="BV180" i="1" s="1"/>
  <c r="BA180" i="1"/>
  <c r="AR180" i="1" s="1"/>
  <c r="BM785" i="1"/>
  <c r="BU785" i="1" s="1"/>
  <c r="BV785" i="1" s="1"/>
  <c r="BA785" i="1"/>
  <c r="AR785" i="1" s="1"/>
  <c r="AS923" i="1"/>
  <c r="AT923" i="1"/>
  <c r="BN923" i="1" s="1"/>
  <c r="AW923" i="1"/>
  <c r="BQ923" i="1" s="1"/>
  <c r="AX923" i="1"/>
  <c r="BR923" i="1" s="1"/>
  <c r="AY923" i="1"/>
  <c r="BS923" i="1" s="1"/>
  <c r="AZ923" i="1"/>
  <c r="BT923" i="1" s="1"/>
  <c r="AU923" i="1"/>
  <c r="BO923" i="1" s="1"/>
  <c r="AV923" i="1"/>
  <c r="BP923" i="1" s="1"/>
  <c r="BA1002" i="1"/>
  <c r="AR1002" i="1" s="1"/>
  <c r="BM1002" i="1"/>
  <c r="BU1002" i="1" s="1"/>
  <c r="BV1002" i="1" s="1"/>
  <c r="BA1032" i="1"/>
  <c r="AR1032" i="1" s="1"/>
  <c r="BM1032" i="1"/>
  <c r="BU1032" i="1" s="1"/>
  <c r="BV1032" i="1" s="1"/>
  <c r="BM622" i="1"/>
  <c r="BU622" i="1" s="1"/>
  <c r="BV622" i="1" s="1"/>
  <c r="BA622" i="1"/>
  <c r="AR622" i="1" s="1"/>
  <c r="BM656" i="1"/>
  <c r="BU656" i="1" s="1"/>
  <c r="BV656" i="1" s="1"/>
  <c r="BA656" i="1"/>
  <c r="AR656" i="1" s="1"/>
  <c r="BM891" i="1"/>
  <c r="BU891" i="1" s="1"/>
  <c r="BV891" i="1" s="1"/>
  <c r="BA891" i="1"/>
  <c r="AR891" i="1" s="1"/>
  <c r="BM129" i="1"/>
  <c r="BU129" i="1" s="1"/>
  <c r="BV129" i="1" s="1"/>
  <c r="BA129" i="1"/>
  <c r="AR129" i="1" s="1"/>
  <c r="BA850" i="1"/>
  <c r="AR850" i="1" s="1"/>
  <c r="BM850" i="1"/>
  <c r="BU850" i="1" s="1"/>
  <c r="BV850" i="1" s="1"/>
  <c r="BM280" i="1"/>
  <c r="BU280" i="1" s="1"/>
  <c r="BV280" i="1" s="1"/>
  <c r="BA280" i="1"/>
  <c r="AR280" i="1" s="1"/>
  <c r="BM314" i="1"/>
  <c r="BU314" i="1" s="1"/>
  <c r="BV314" i="1" s="1"/>
  <c r="BA314" i="1"/>
  <c r="AR314" i="1" s="1"/>
  <c r="BM645" i="1"/>
  <c r="BU645" i="1" s="1"/>
  <c r="BV645" i="1" s="1"/>
  <c r="BA645" i="1"/>
  <c r="AR645" i="1" s="1"/>
  <c r="BM990" i="1"/>
  <c r="BU990" i="1" s="1"/>
  <c r="BV990" i="1" s="1"/>
  <c r="BA990" i="1"/>
  <c r="AR990" i="1" s="1"/>
  <c r="BM722" i="1"/>
  <c r="BU722" i="1" s="1"/>
  <c r="BV722" i="1" s="1"/>
  <c r="BA722" i="1"/>
  <c r="AR722" i="1" s="1"/>
  <c r="BM84" i="1"/>
  <c r="BU84" i="1" s="1"/>
  <c r="BV84" i="1" s="1"/>
  <c r="BA84" i="1"/>
  <c r="AR84" i="1" s="1"/>
  <c r="BA614" i="1"/>
  <c r="AR614" i="1" s="1"/>
  <c r="BM614" i="1"/>
  <c r="BU614" i="1" s="1"/>
  <c r="BV614" i="1" s="1"/>
  <c r="BM807" i="1"/>
  <c r="BU807" i="1" s="1"/>
  <c r="BV807" i="1" s="1"/>
  <c r="BA807" i="1"/>
  <c r="AR807" i="1" s="1"/>
  <c r="BM98" i="1"/>
  <c r="BU98" i="1" s="1"/>
  <c r="BV98" i="1" s="1"/>
  <c r="BA98" i="1"/>
  <c r="AR98" i="1" s="1"/>
  <c r="BA511" i="1"/>
  <c r="AR511" i="1" s="1"/>
  <c r="BM511" i="1"/>
  <c r="BU511" i="1" s="1"/>
  <c r="BV511" i="1" s="1"/>
  <c r="BM1068" i="1"/>
  <c r="BU1068" i="1" s="1"/>
  <c r="BV1068" i="1" s="1"/>
  <c r="BA1068" i="1"/>
  <c r="AR1068" i="1" s="1"/>
  <c r="BA725" i="1"/>
  <c r="AR725" i="1" s="1"/>
  <c r="BM725" i="1"/>
  <c r="BU725" i="1" s="1"/>
  <c r="BV725" i="1" s="1"/>
  <c r="BA427" i="1"/>
  <c r="AR427" i="1" s="1"/>
  <c r="BM427" i="1"/>
  <c r="BU427" i="1" s="1"/>
  <c r="BV427" i="1" s="1"/>
  <c r="BA459" i="1"/>
  <c r="AR459" i="1" s="1"/>
  <c r="BM459" i="1"/>
  <c r="BU459" i="1" s="1"/>
  <c r="BV459" i="1" s="1"/>
  <c r="BA460" i="1"/>
  <c r="AR460" i="1" s="1"/>
  <c r="BM460" i="1"/>
  <c r="BU460" i="1" s="1"/>
  <c r="BV460" i="1" s="1"/>
  <c r="BA568" i="1"/>
  <c r="AR568" i="1" s="1"/>
  <c r="BM568" i="1"/>
  <c r="BU568" i="1" s="1"/>
  <c r="BV568" i="1" s="1"/>
  <c r="BA626" i="1"/>
  <c r="AR626" i="1" s="1"/>
  <c r="BM626" i="1"/>
  <c r="BU626" i="1" s="1"/>
  <c r="BV626" i="1" s="1"/>
  <c r="BA417" i="1"/>
  <c r="AR417" i="1" s="1"/>
  <c r="BM417" i="1"/>
  <c r="BU417" i="1" s="1"/>
  <c r="BV417" i="1" s="1"/>
  <c r="BA1058" i="1"/>
  <c r="AR1058" i="1" s="1"/>
  <c r="BM1058" i="1"/>
  <c r="BU1058" i="1" s="1"/>
  <c r="BV1058" i="1" s="1"/>
  <c r="BM851" i="1"/>
  <c r="BU851" i="1" s="1"/>
  <c r="BV851" i="1" s="1"/>
  <c r="BA851" i="1"/>
  <c r="AR851" i="1" s="1"/>
  <c r="BA549" i="1"/>
  <c r="AR549" i="1" s="1"/>
  <c r="BM549" i="1"/>
  <c r="BU549" i="1" s="1"/>
  <c r="BV549" i="1" s="1"/>
  <c r="BM141" i="1"/>
  <c r="BU141" i="1" s="1"/>
  <c r="BV141" i="1" s="1"/>
  <c r="BA141" i="1"/>
  <c r="AR141" i="1" s="1"/>
  <c r="BA409" i="1"/>
  <c r="AR409" i="1" s="1"/>
  <c r="BM409" i="1"/>
  <c r="BU409" i="1" s="1"/>
  <c r="BV409" i="1" s="1"/>
  <c r="BM988" i="1"/>
  <c r="BU988" i="1" s="1"/>
  <c r="BV988" i="1" s="1"/>
  <c r="BA988" i="1"/>
  <c r="AR988" i="1" s="1"/>
  <c r="BM714" i="1"/>
  <c r="BU714" i="1" s="1"/>
  <c r="BV714" i="1" s="1"/>
  <c r="BA714" i="1"/>
  <c r="AR714" i="1" s="1"/>
  <c r="BA370" i="1"/>
  <c r="AR370" i="1" s="1"/>
  <c r="BM370" i="1"/>
  <c r="BU370" i="1" s="1"/>
  <c r="BV370" i="1" s="1"/>
  <c r="BA183" i="1"/>
  <c r="AR183" i="1" s="1"/>
  <c r="BM183" i="1"/>
  <c r="BU183" i="1" s="1"/>
  <c r="BV183" i="1" s="1"/>
  <c r="BA698" i="1"/>
  <c r="AR698" i="1" s="1"/>
  <c r="BM698" i="1"/>
  <c r="BU698" i="1" s="1"/>
  <c r="BV698" i="1" s="1"/>
  <c r="BM542" i="1"/>
  <c r="BU542" i="1" s="1"/>
  <c r="BV542" i="1" s="1"/>
  <c r="BA542" i="1"/>
  <c r="AR542" i="1" s="1"/>
  <c r="BM552" i="1"/>
  <c r="BU552" i="1" s="1"/>
  <c r="BV552" i="1" s="1"/>
  <c r="BA552" i="1"/>
  <c r="AR552" i="1" s="1"/>
  <c r="BM503" i="1"/>
  <c r="BU503" i="1" s="1"/>
  <c r="BV503" i="1" s="1"/>
  <c r="BA503" i="1"/>
  <c r="AR503" i="1" s="1"/>
  <c r="BM531" i="1"/>
  <c r="BU531" i="1" s="1"/>
  <c r="BV531" i="1" s="1"/>
  <c r="BA531" i="1"/>
  <c r="AR531" i="1" s="1"/>
  <c r="BM640" i="1"/>
  <c r="BU640" i="1" s="1"/>
  <c r="BV640" i="1" s="1"/>
  <c r="BA640" i="1"/>
  <c r="AR640" i="1" s="1"/>
  <c r="BM343" i="1"/>
  <c r="BU343" i="1" s="1"/>
  <c r="BV343" i="1" s="1"/>
  <c r="BA343" i="1"/>
  <c r="AR343" i="1" s="1"/>
  <c r="BA733" i="1"/>
  <c r="AR733" i="1" s="1"/>
  <c r="BM733" i="1"/>
  <c r="BU733" i="1" s="1"/>
  <c r="BV733" i="1" s="1"/>
  <c r="BA176" i="1"/>
  <c r="AR176" i="1" s="1"/>
  <c r="BM176" i="1"/>
  <c r="BU176" i="1" s="1"/>
  <c r="BV176" i="1" s="1"/>
  <c r="BM653" i="1"/>
  <c r="BU653" i="1" s="1"/>
  <c r="BV653" i="1" s="1"/>
  <c r="BA653" i="1"/>
  <c r="AR653" i="1" s="1"/>
  <c r="BM760" i="1"/>
  <c r="BU760" i="1" s="1"/>
  <c r="BV760" i="1" s="1"/>
  <c r="BA760" i="1"/>
  <c r="AR760" i="1" s="1"/>
  <c r="BM199" i="1"/>
  <c r="BU199" i="1" s="1"/>
  <c r="BV199" i="1" s="1"/>
  <c r="BA199" i="1"/>
  <c r="AR199" i="1" s="1"/>
  <c r="BA646" i="1"/>
  <c r="AR646" i="1" s="1"/>
  <c r="BM646" i="1"/>
  <c r="BU646" i="1" s="1"/>
  <c r="BV646" i="1" s="1"/>
  <c r="BM169" i="1"/>
  <c r="BU169" i="1" s="1"/>
  <c r="BV169" i="1" s="1"/>
  <c r="BA169" i="1"/>
  <c r="AR169" i="1" s="1"/>
  <c r="BA868" i="1"/>
  <c r="AR868" i="1" s="1"/>
  <c r="BM868" i="1"/>
  <c r="BU868" i="1" s="1"/>
  <c r="BV868" i="1" s="1"/>
  <c r="BM670" i="1"/>
  <c r="BU670" i="1" s="1"/>
  <c r="BV670" i="1" s="1"/>
  <c r="BA670" i="1"/>
  <c r="AR670" i="1" s="1"/>
  <c r="BM566" i="1"/>
  <c r="BU566" i="1" s="1"/>
  <c r="BV566" i="1" s="1"/>
  <c r="BA566" i="1"/>
  <c r="AR566" i="1" s="1"/>
  <c r="BA996" i="1"/>
  <c r="AR996" i="1" s="1"/>
  <c r="BM996" i="1"/>
  <c r="BU996" i="1" s="1"/>
  <c r="BV996" i="1" s="1"/>
  <c r="BM718" i="1"/>
  <c r="BU718" i="1" s="1"/>
  <c r="BV718" i="1" s="1"/>
  <c r="BA718" i="1"/>
  <c r="AR718" i="1" s="1"/>
  <c r="BM530" i="1"/>
  <c r="BU530" i="1" s="1"/>
  <c r="BV530" i="1" s="1"/>
  <c r="BA530" i="1"/>
  <c r="AR530" i="1" s="1"/>
  <c r="BA692" i="1"/>
  <c r="AR692" i="1" s="1"/>
  <c r="BM692" i="1"/>
  <c r="BU692" i="1" s="1"/>
  <c r="BV692" i="1" s="1"/>
  <c r="BM510" i="1"/>
  <c r="BU510" i="1" s="1"/>
  <c r="BV510" i="1" s="1"/>
  <c r="BA510" i="1"/>
  <c r="AR510" i="1" s="1"/>
  <c r="BM974" i="1"/>
  <c r="BU974" i="1" s="1"/>
  <c r="BV974" i="1" s="1"/>
  <c r="BA974" i="1"/>
  <c r="AR974" i="1" s="1"/>
  <c r="BA745" i="1"/>
  <c r="AR745" i="1" s="1"/>
  <c r="BM745" i="1"/>
  <c r="BU745" i="1" s="1"/>
  <c r="BV745" i="1" s="1"/>
  <c r="BA1013" i="1"/>
  <c r="AR1013" i="1" s="1"/>
  <c r="BM1013" i="1"/>
  <c r="BU1013" i="1" s="1"/>
  <c r="BV1013" i="1" s="1"/>
  <c r="BM835" i="1"/>
  <c r="BU835" i="1" s="1"/>
  <c r="BV835" i="1" s="1"/>
  <c r="BA835" i="1"/>
  <c r="AR835" i="1" s="1"/>
  <c r="BA167" i="1"/>
  <c r="AR167" i="1" s="1"/>
  <c r="BM167" i="1"/>
  <c r="BU167" i="1" s="1"/>
  <c r="BV167" i="1" s="1"/>
  <c r="BM381" i="1"/>
  <c r="BU381" i="1" s="1"/>
  <c r="BV381" i="1" s="1"/>
  <c r="BA381" i="1"/>
  <c r="AR381" i="1" s="1"/>
  <c r="BM639" i="1"/>
  <c r="BU639" i="1" s="1"/>
  <c r="BV639" i="1" s="1"/>
  <c r="BA639" i="1"/>
  <c r="AR639" i="1" s="1"/>
  <c r="BA685" i="1"/>
  <c r="AR685" i="1" s="1"/>
  <c r="BM685" i="1"/>
  <c r="BU685" i="1" s="1"/>
  <c r="BV685" i="1" s="1"/>
  <c r="BA940" i="1"/>
  <c r="AR940" i="1" s="1"/>
  <c r="BM940" i="1"/>
  <c r="BU940" i="1" s="1"/>
  <c r="BV940" i="1" s="1"/>
  <c r="BA59" i="1"/>
  <c r="AR59" i="1" s="1"/>
  <c r="BM59" i="1"/>
  <c r="BU59" i="1" s="1"/>
  <c r="BV59" i="1" s="1"/>
  <c r="BM932" i="1"/>
  <c r="BU932" i="1" s="1"/>
  <c r="BV932" i="1" s="1"/>
  <c r="BA932" i="1"/>
  <c r="AR932" i="1" s="1"/>
  <c r="BM151" i="1"/>
  <c r="BU151" i="1" s="1"/>
  <c r="BV151" i="1" s="1"/>
  <c r="BA151" i="1"/>
  <c r="AR151" i="1" s="1"/>
  <c r="BM94" i="1"/>
  <c r="BU94" i="1" s="1"/>
  <c r="BV94" i="1" s="1"/>
  <c r="BA94" i="1"/>
  <c r="AR94" i="1" s="1"/>
  <c r="BM710" i="1"/>
  <c r="BU710" i="1" s="1"/>
  <c r="BV710" i="1" s="1"/>
  <c r="BA710" i="1"/>
  <c r="AR710" i="1" s="1"/>
  <c r="BM137" i="1"/>
  <c r="BU137" i="1" s="1"/>
  <c r="BV137" i="1" s="1"/>
  <c r="BA137" i="1"/>
  <c r="AR137" i="1" s="1"/>
  <c r="BM410" i="1"/>
  <c r="BU410" i="1" s="1"/>
  <c r="BV410" i="1" s="1"/>
  <c r="BA410" i="1"/>
  <c r="AR410" i="1" s="1"/>
  <c r="BM507" i="1"/>
  <c r="BU507" i="1" s="1"/>
  <c r="BV507" i="1" s="1"/>
  <c r="BA507" i="1"/>
  <c r="AR507" i="1" s="1"/>
  <c r="BM122" i="1"/>
  <c r="BU122" i="1" s="1"/>
  <c r="BV122" i="1" s="1"/>
  <c r="BA122" i="1"/>
  <c r="AR122" i="1" s="1"/>
  <c r="BM456" i="1"/>
  <c r="BU456" i="1" s="1"/>
  <c r="BV456" i="1" s="1"/>
  <c r="BA456" i="1"/>
  <c r="AR456" i="1" s="1"/>
  <c r="BM153" i="1"/>
  <c r="BU153" i="1" s="1"/>
  <c r="BV153" i="1" s="1"/>
  <c r="BA153" i="1"/>
  <c r="AR153" i="1" s="1"/>
  <c r="BA75" i="1"/>
  <c r="AR75" i="1" s="1"/>
  <c r="BM75" i="1"/>
  <c r="BU75" i="1" s="1"/>
  <c r="BV75" i="1" s="1"/>
  <c r="BM1008" i="1"/>
  <c r="BU1008" i="1" s="1"/>
  <c r="BV1008" i="1" s="1"/>
  <c r="BA1008" i="1"/>
  <c r="AR1008" i="1" s="1"/>
  <c r="BM882" i="1"/>
  <c r="BU882" i="1" s="1"/>
  <c r="BV882" i="1" s="1"/>
  <c r="BA882" i="1"/>
  <c r="AR882" i="1" s="1"/>
  <c r="BM830" i="1"/>
  <c r="BU830" i="1" s="1"/>
  <c r="BV830" i="1" s="1"/>
  <c r="BA830" i="1"/>
  <c r="AR830" i="1" s="1"/>
  <c r="BA591" i="1"/>
  <c r="AR591" i="1" s="1"/>
  <c r="BM591" i="1"/>
  <c r="BU591" i="1" s="1"/>
  <c r="BV591" i="1" s="1"/>
  <c r="BM730" i="1"/>
  <c r="BU730" i="1" s="1"/>
  <c r="BV730" i="1" s="1"/>
  <c r="BA730" i="1"/>
  <c r="AR730" i="1" s="1"/>
  <c r="BM821" i="1"/>
  <c r="BU821" i="1" s="1"/>
  <c r="BV821" i="1" s="1"/>
  <c r="BA821" i="1"/>
  <c r="AR821" i="1" s="1"/>
  <c r="BM161" i="1"/>
  <c r="BU161" i="1" s="1"/>
  <c r="BV161" i="1" s="1"/>
  <c r="BA161" i="1"/>
  <c r="AR161" i="1" s="1"/>
  <c r="BM993" i="1"/>
  <c r="BU993" i="1" s="1"/>
  <c r="BV993" i="1" s="1"/>
  <c r="BA993" i="1"/>
  <c r="AR993" i="1" s="1"/>
  <c r="BA920" i="1"/>
  <c r="AR920" i="1" s="1"/>
  <c r="BM920" i="1"/>
  <c r="BU920" i="1" s="1"/>
  <c r="BV920" i="1" s="1"/>
  <c r="BM480" i="1"/>
  <c r="BU480" i="1" s="1"/>
  <c r="BV480" i="1" s="1"/>
  <c r="BA480" i="1"/>
  <c r="AR480" i="1" s="1"/>
  <c r="BA444" i="1"/>
  <c r="AR444" i="1" s="1"/>
  <c r="BM444" i="1"/>
  <c r="BU444" i="1" s="1"/>
  <c r="BV444" i="1" s="1"/>
  <c r="AV580" i="1"/>
  <c r="BP580" i="1" s="1"/>
  <c r="AW580" i="1"/>
  <c r="BQ580" i="1" s="1"/>
  <c r="AZ580" i="1"/>
  <c r="BT580" i="1" s="1"/>
  <c r="AT580" i="1"/>
  <c r="BN580" i="1" s="1"/>
  <c r="AU580" i="1"/>
  <c r="BO580" i="1" s="1"/>
  <c r="AS580" i="1"/>
  <c r="AY580" i="1"/>
  <c r="BS580" i="1" s="1"/>
  <c r="AX580" i="1"/>
  <c r="BR580" i="1" s="1"/>
  <c r="BA154" i="1"/>
  <c r="AR154" i="1" s="1"/>
  <c r="BM154" i="1"/>
  <c r="BU154" i="1" s="1"/>
  <c r="BV154" i="1" s="1"/>
  <c r="BM100" i="1"/>
  <c r="BU100" i="1" s="1"/>
  <c r="BV100" i="1" s="1"/>
  <c r="BA100" i="1"/>
  <c r="AR100" i="1" s="1"/>
  <c r="BM165" i="1"/>
  <c r="BU165" i="1" s="1"/>
  <c r="BV165" i="1" s="1"/>
  <c r="BA165" i="1"/>
  <c r="AR165" i="1" s="1"/>
  <c r="BM918" i="1"/>
  <c r="BU918" i="1" s="1"/>
  <c r="BV918" i="1" s="1"/>
  <c r="BA918" i="1"/>
  <c r="AR918" i="1" s="1"/>
  <c r="BM674" i="1"/>
  <c r="BU674" i="1" s="1"/>
  <c r="BV674" i="1" s="1"/>
  <c r="BA674" i="1"/>
  <c r="AR674" i="1" s="1"/>
  <c r="BM696" i="1"/>
  <c r="BU696" i="1" s="1"/>
  <c r="BV696" i="1" s="1"/>
  <c r="BA696" i="1"/>
  <c r="AR696" i="1" s="1"/>
  <c r="BM999" i="1"/>
  <c r="BU999" i="1" s="1"/>
  <c r="BV999" i="1" s="1"/>
  <c r="BA999" i="1"/>
  <c r="AR999" i="1" s="1"/>
  <c r="BM818" i="1"/>
  <c r="BU818" i="1" s="1"/>
  <c r="BV818" i="1" s="1"/>
  <c r="BA818" i="1"/>
  <c r="AR818" i="1" s="1"/>
  <c r="BM200" i="1"/>
  <c r="BU200" i="1" s="1"/>
  <c r="BV200" i="1" s="1"/>
  <c r="BA200" i="1"/>
  <c r="AR200" i="1" s="1"/>
  <c r="BM51" i="1"/>
  <c r="BU51" i="1" s="1"/>
  <c r="BV51" i="1" s="1"/>
  <c r="BA51" i="1"/>
  <c r="AR51" i="1" s="1"/>
  <c r="BM126" i="1"/>
  <c r="BU126" i="1" s="1"/>
  <c r="BV126" i="1" s="1"/>
  <c r="BA126" i="1"/>
  <c r="AR126" i="1" s="1"/>
  <c r="BA600" i="1"/>
  <c r="AR600" i="1" s="1"/>
  <c r="BM600" i="1"/>
  <c r="BU600" i="1" s="1"/>
  <c r="BV600" i="1" s="1"/>
  <c r="BM429" i="1"/>
  <c r="BU429" i="1" s="1"/>
  <c r="BV429" i="1" s="1"/>
  <c r="BA429" i="1"/>
  <c r="AR429" i="1" s="1"/>
  <c r="BA390" i="1"/>
  <c r="AR390" i="1" s="1"/>
  <c r="BM390" i="1"/>
  <c r="BU390" i="1" s="1"/>
  <c r="BV390" i="1" s="1"/>
  <c r="BA825" i="1"/>
  <c r="AR825" i="1" s="1"/>
  <c r="BM825" i="1"/>
  <c r="BU825" i="1" s="1"/>
  <c r="BV825" i="1" s="1"/>
  <c r="BM518" i="1"/>
  <c r="BU518" i="1" s="1"/>
  <c r="BV518" i="1" s="1"/>
  <c r="BA518" i="1"/>
  <c r="AR518" i="1" s="1"/>
  <c r="BM794" i="1"/>
  <c r="BU794" i="1" s="1"/>
  <c r="BV794" i="1" s="1"/>
  <c r="BA794" i="1"/>
  <c r="AR794" i="1" s="1"/>
  <c r="BM680" i="1"/>
  <c r="BU680" i="1" s="1"/>
  <c r="BV680" i="1" s="1"/>
  <c r="BA680" i="1"/>
  <c r="AR680" i="1" s="1"/>
  <c r="BA508" i="1"/>
  <c r="AR508" i="1" s="1"/>
  <c r="BM508" i="1"/>
  <c r="BU508" i="1" s="1"/>
  <c r="BV508" i="1" s="1"/>
  <c r="BM930" i="1"/>
  <c r="BU930" i="1" s="1"/>
  <c r="BV930" i="1" s="1"/>
  <c r="BA930" i="1"/>
  <c r="AR930" i="1" s="1"/>
  <c r="BM701" i="1"/>
  <c r="BU701" i="1" s="1"/>
  <c r="BV701" i="1" s="1"/>
  <c r="BA701" i="1"/>
  <c r="AR701" i="1" s="1"/>
  <c r="BM780" i="1"/>
  <c r="BU780" i="1" s="1"/>
  <c r="BV780" i="1" s="1"/>
  <c r="BA780" i="1"/>
  <c r="AR780" i="1" s="1"/>
  <c r="BM1009" i="1"/>
  <c r="BU1009" i="1" s="1"/>
  <c r="BV1009" i="1" s="1"/>
  <c r="BA1009" i="1"/>
  <c r="AR1009" i="1" s="1"/>
  <c r="BM1057" i="1"/>
  <c r="BU1057" i="1" s="1"/>
  <c r="BV1057" i="1" s="1"/>
  <c r="BA1057" i="1"/>
  <c r="AR1057" i="1" s="1"/>
  <c r="BM188" i="1"/>
  <c r="BU188" i="1" s="1"/>
  <c r="BV188" i="1" s="1"/>
  <c r="BA188" i="1"/>
  <c r="AR188" i="1" s="1"/>
  <c r="BM662" i="1"/>
  <c r="BU662" i="1" s="1"/>
  <c r="BV662" i="1" s="1"/>
  <c r="BA662" i="1"/>
  <c r="AR662" i="1" s="1"/>
  <c r="BM823" i="1"/>
  <c r="BU823" i="1" s="1"/>
  <c r="BV823" i="1" s="1"/>
  <c r="BA823" i="1"/>
  <c r="AR823" i="1" s="1"/>
  <c r="BA720" i="1"/>
  <c r="AR720" i="1" s="1"/>
  <c r="BM720" i="1"/>
  <c r="BU720" i="1" s="1"/>
  <c r="BV720" i="1" s="1"/>
  <c r="BM869" i="1"/>
  <c r="BU869" i="1" s="1"/>
  <c r="BV869" i="1" s="1"/>
  <c r="BA869" i="1"/>
  <c r="AR869" i="1" s="1"/>
  <c r="BA742" i="1"/>
  <c r="AR742" i="1" s="1"/>
  <c r="BM742" i="1"/>
  <c r="BU742" i="1" s="1"/>
  <c r="BV742" i="1" s="1"/>
  <c r="BA548" i="1"/>
  <c r="AR548" i="1" s="1"/>
  <c r="BM548" i="1"/>
  <c r="BU548" i="1" s="1"/>
  <c r="BV548" i="1" s="1"/>
  <c r="BM385" i="1"/>
  <c r="BU385" i="1" s="1"/>
  <c r="BV385" i="1" s="1"/>
  <c r="BA385" i="1"/>
  <c r="AR385" i="1" s="1"/>
  <c r="BA342" i="1"/>
  <c r="AR342" i="1" s="1"/>
  <c r="BM342" i="1"/>
  <c r="BU342" i="1" s="1"/>
  <c r="BV342" i="1" s="1"/>
  <c r="BM1024" i="1"/>
  <c r="BU1024" i="1" s="1"/>
  <c r="BV1024" i="1" s="1"/>
  <c r="BA1024" i="1"/>
  <c r="AR1024" i="1" s="1"/>
  <c r="BM754" i="1"/>
  <c r="BU754" i="1" s="1"/>
  <c r="BV754" i="1" s="1"/>
  <c r="BA754" i="1"/>
  <c r="AR754" i="1" s="1"/>
  <c r="BA602" i="1"/>
  <c r="AR602" i="1" s="1"/>
  <c r="BM602" i="1"/>
  <c r="BU602" i="1" s="1"/>
  <c r="BV602" i="1" s="1"/>
  <c r="BA575" i="1"/>
  <c r="AR575" i="1" s="1"/>
  <c r="BM575" i="1"/>
  <c r="BU575" i="1" s="1"/>
  <c r="BV575" i="1" s="1"/>
  <c r="BM515" i="1"/>
  <c r="BU515" i="1" s="1"/>
  <c r="BV515" i="1" s="1"/>
  <c r="BA515" i="1"/>
  <c r="AR515" i="1" s="1"/>
  <c r="BA70" i="1"/>
  <c r="AR70" i="1" s="1"/>
  <c r="BM70" i="1"/>
  <c r="BU70" i="1" s="1"/>
  <c r="BV70" i="1" s="1"/>
  <c r="BM560" i="1"/>
  <c r="BU560" i="1" s="1"/>
  <c r="BV560" i="1" s="1"/>
  <c r="BA560" i="1"/>
  <c r="AR560" i="1" s="1"/>
  <c r="BM398" i="1"/>
  <c r="BU398" i="1" s="1"/>
  <c r="BV398" i="1" s="1"/>
  <c r="BA398" i="1"/>
  <c r="AR398" i="1" s="1"/>
  <c r="BM853" i="1"/>
  <c r="BU853" i="1" s="1"/>
  <c r="BV853" i="1" s="1"/>
  <c r="BA853" i="1"/>
  <c r="AR853" i="1" s="1"/>
  <c r="BA403" i="1"/>
  <c r="AR403" i="1" s="1"/>
  <c r="BM403" i="1"/>
  <c r="BU403" i="1" s="1"/>
  <c r="BV403" i="1" s="1"/>
  <c r="BM205" i="1"/>
  <c r="BU205" i="1" s="1"/>
  <c r="BV205" i="1" s="1"/>
  <c r="BA205" i="1"/>
  <c r="AR205" i="1" s="1"/>
  <c r="BM558" i="1"/>
  <c r="BU558" i="1" s="1"/>
  <c r="BV558" i="1" s="1"/>
  <c r="BA558" i="1"/>
  <c r="AR558" i="1" s="1"/>
  <c r="BA908" i="1"/>
  <c r="AR908" i="1" s="1"/>
  <c r="BM908" i="1"/>
  <c r="BU908" i="1" s="1"/>
  <c r="BV908" i="1" s="1"/>
  <c r="BM471" i="1"/>
  <c r="BU471" i="1" s="1"/>
  <c r="BV471" i="1" s="1"/>
  <c r="BA471" i="1"/>
  <c r="AR471" i="1" s="1"/>
  <c r="BA618" i="1"/>
  <c r="AR618" i="1" s="1"/>
  <c r="BM618" i="1"/>
  <c r="BU618" i="1" s="1"/>
  <c r="BV618" i="1" s="1"/>
  <c r="BM593" i="1"/>
  <c r="BU593" i="1" s="1"/>
  <c r="BV593" i="1" s="1"/>
  <c r="BA593" i="1"/>
  <c r="AR593" i="1" s="1"/>
  <c r="BM1021" i="1"/>
  <c r="BU1021" i="1" s="1"/>
  <c r="BV1021" i="1" s="1"/>
  <c r="BA1021" i="1"/>
  <c r="AR1021" i="1" s="1"/>
  <c r="BM860" i="1"/>
  <c r="BU860" i="1" s="1"/>
  <c r="BV860" i="1" s="1"/>
  <c r="BA860" i="1"/>
  <c r="AR860" i="1" s="1"/>
  <c r="BM254" i="1"/>
  <c r="BU254" i="1" s="1"/>
  <c r="BV254" i="1" s="1"/>
  <c r="BA254" i="1"/>
  <c r="AR254" i="1" s="1"/>
  <c r="BM806" i="1"/>
  <c r="BU806" i="1" s="1"/>
  <c r="BV806" i="1" s="1"/>
  <c r="BA806" i="1"/>
  <c r="AR806" i="1" s="1"/>
  <c r="BM812" i="1"/>
  <c r="BU812" i="1" s="1"/>
  <c r="BV812" i="1" s="1"/>
  <c r="BA812" i="1"/>
  <c r="AR812" i="1" s="1"/>
  <c r="BM952" i="1"/>
  <c r="BU952" i="1" s="1"/>
  <c r="BV952" i="1" s="1"/>
  <c r="BA952" i="1"/>
  <c r="AR952" i="1" s="1"/>
  <c r="BM738" i="1"/>
  <c r="BU738" i="1" s="1"/>
  <c r="BV738" i="1" s="1"/>
  <c r="BA738" i="1"/>
  <c r="AR738" i="1" s="1"/>
  <c r="BA528" i="1"/>
  <c r="AR528" i="1" s="1"/>
  <c r="BM528" i="1"/>
  <c r="BU528" i="1" s="1"/>
  <c r="BV528" i="1" s="1"/>
  <c r="BA69" i="1"/>
  <c r="AR69" i="1" s="1"/>
  <c r="BM69" i="1"/>
  <c r="BU69" i="1" s="1"/>
  <c r="BV69" i="1" s="1"/>
  <c r="BM972" i="1"/>
  <c r="BU972" i="1" s="1"/>
  <c r="BV972" i="1" s="1"/>
  <c r="BA972" i="1"/>
  <c r="AR972" i="1" s="1"/>
  <c r="BM1087" i="1"/>
  <c r="BU1087" i="1" s="1"/>
  <c r="BV1087" i="1" s="1"/>
  <c r="BA1087" i="1"/>
  <c r="AR1087" i="1" s="1"/>
  <c r="BA643" i="1"/>
  <c r="AR643" i="1" s="1"/>
  <c r="BM643" i="1"/>
  <c r="BU643" i="1" s="1"/>
  <c r="BV643" i="1" s="1"/>
  <c r="BA533" i="1"/>
  <c r="AR533" i="1" s="1"/>
  <c r="BM533" i="1"/>
  <c r="BU533" i="1" s="1"/>
  <c r="BV533" i="1" s="1"/>
  <c r="BA121" i="1"/>
  <c r="AR121" i="1" s="1"/>
  <c r="BM121" i="1"/>
  <c r="BU121" i="1" s="1"/>
  <c r="BV121" i="1" s="1"/>
  <c r="BM66" i="1"/>
  <c r="BU66" i="1" s="1"/>
  <c r="BV66" i="1" s="1"/>
  <c r="BA66" i="1"/>
  <c r="AR66" i="1" s="1"/>
  <c r="BA58" i="1"/>
  <c r="AR58" i="1" s="1"/>
  <c r="BM58" i="1"/>
  <c r="BU58" i="1" s="1"/>
  <c r="BV58" i="1" s="1"/>
  <c r="BM152" i="1"/>
  <c r="BU152" i="1" s="1"/>
  <c r="BV152" i="1" s="1"/>
  <c r="BA152" i="1"/>
  <c r="AR152" i="1" s="1"/>
  <c r="BM912" i="1"/>
  <c r="BU912" i="1" s="1"/>
  <c r="BV912" i="1" s="1"/>
  <c r="BA912" i="1"/>
  <c r="AR912" i="1" s="1"/>
  <c r="BM598" i="1"/>
  <c r="BU598" i="1" s="1"/>
  <c r="BV598" i="1" s="1"/>
  <c r="BA598" i="1"/>
  <c r="AR598" i="1" s="1"/>
  <c r="BA616" i="1"/>
  <c r="AR616" i="1" s="1"/>
  <c r="BM616" i="1"/>
  <c r="BU616" i="1" s="1"/>
  <c r="BV616" i="1" s="1"/>
  <c r="BA924" i="1"/>
  <c r="AR924" i="1" s="1"/>
  <c r="BM924" i="1"/>
  <c r="BU924" i="1" s="1"/>
  <c r="BV924" i="1" s="1"/>
  <c r="BM478" i="1"/>
  <c r="BU478" i="1" s="1"/>
  <c r="BV478" i="1" s="1"/>
  <c r="BA478" i="1"/>
  <c r="AR478" i="1" s="1"/>
  <c r="BA839" i="1"/>
  <c r="AR839" i="1" s="1"/>
  <c r="BM839" i="1"/>
  <c r="BU839" i="1" s="1"/>
  <c r="BV839" i="1" s="1"/>
  <c r="BM555" i="1"/>
  <c r="BU555" i="1" s="1"/>
  <c r="BV555" i="1" s="1"/>
  <c r="BA555" i="1"/>
  <c r="AR555" i="1" s="1"/>
  <c r="BM845" i="1"/>
  <c r="BU845" i="1" s="1"/>
  <c r="BV845" i="1" s="1"/>
  <c r="BA845" i="1"/>
  <c r="AR845" i="1" s="1"/>
  <c r="BA253" i="1"/>
  <c r="AR253" i="1" s="1"/>
  <c r="BM253" i="1"/>
  <c r="BU253" i="1" s="1"/>
  <c r="BV253" i="1" s="1"/>
  <c r="BM493" i="1"/>
  <c r="BU493" i="1" s="1"/>
  <c r="BV493" i="1" s="1"/>
  <c r="BA493" i="1"/>
  <c r="AR493" i="1" s="1"/>
  <c r="BA950" i="1"/>
  <c r="AR950" i="1" s="1"/>
  <c r="BM950" i="1"/>
  <c r="BU950" i="1" s="1"/>
  <c r="BV950" i="1" s="1"/>
  <c r="BA306" i="1"/>
  <c r="AR306" i="1" s="1"/>
  <c r="BM306" i="1"/>
  <c r="BU306" i="1" s="1"/>
  <c r="BV306" i="1" s="1"/>
  <c r="BM1094" i="1"/>
  <c r="BU1094" i="1" s="1"/>
  <c r="BV1094" i="1" s="1"/>
  <c r="BA1094" i="1"/>
  <c r="AR1094" i="1" s="1"/>
  <c r="BM800" i="1"/>
  <c r="BU800" i="1" s="1"/>
  <c r="BV800" i="1" s="1"/>
  <c r="BA800" i="1"/>
  <c r="AR800" i="1" s="1"/>
  <c r="BM425" i="1"/>
  <c r="BU425" i="1" s="1"/>
  <c r="BV425" i="1" s="1"/>
  <c r="BA425" i="1"/>
  <c r="AR425" i="1" s="1"/>
  <c r="BA328" i="1"/>
  <c r="AR328" i="1" s="1"/>
  <c r="BM328" i="1"/>
  <c r="BU328" i="1" s="1"/>
  <c r="BV328" i="1" s="1"/>
  <c r="BM848" i="1"/>
  <c r="BU848" i="1" s="1"/>
  <c r="BV848" i="1" s="1"/>
  <c r="BA848" i="1"/>
  <c r="AR848" i="1" s="1"/>
  <c r="BM202" i="1"/>
  <c r="BU202" i="1" s="1"/>
  <c r="BV202" i="1" s="1"/>
  <c r="BA202" i="1"/>
  <c r="AR202" i="1" s="1"/>
  <c r="BM550" i="1"/>
  <c r="BU550" i="1" s="1"/>
  <c r="BV550" i="1" s="1"/>
  <c r="BA550" i="1"/>
  <c r="AR550" i="1" s="1"/>
  <c r="BA108" i="1"/>
  <c r="AR108" i="1" s="1"/>
  <c r="BM108" i="1"/>
  <c r="BU108" i="1" s="1"/>
  <c r="BV108" i="1" s="1"/>
  <c r="BA702" i="1"/>
  <c r="AR702" i="1" s="1"/>
  <c r="BM702" i="1"/>
  <c r="BU702" i="1" s="1"/>
  <c r="BV702" i="1" s="1"/>
  <c r="BA104" i="1"/>
  <c r="AR104" i="1" s="1"/>
  <c r="BM104" i="1"/>
  <c r="BU104" i="1" s="1"/>
  <c r="BV104" i="1" s="1"/>
  <c r="AS210" i="1"/>
  <c r="AT210" i="1"/>
  <c r="BN210" i="1" s="1"/>
  <c r="AU210" i="1"/>
  <c r="BO210" i="1" s="1"/>
  <c r="AW210" i="1"/>
  <c r="BQ210" i="1" s="1"/>
  <c r="AX210" i="1"/>
  <c r="BR210" i="1" s="1"/>
  <c r="AY210" i="1"/>
  <c r="BS210" i="1" s="1"/>
  <c r="AZ210" i="1"/>
  <c r="BT210" i="1" s="1"/>
  <c r="AV210" i="1"/>
  <c r="BP210" i="1" s="1"/>
  <c r="BA1001" i="1"/>
  <c r="AR1001" i="1" s="1"/>
  <c r="BM1001" i="1"/>
  <c r="BU1001" i="1" s="1"/>
  <c r="BV1001" i="1" s="1"/>
  <c r="BM802" i="1"/>
  <c r="BU802" i="1" s="1"/>
  <c r="BV802" i="1" s="1"/>
  <c r="BA802" i="1"/>
  <c r="AR802" i="1" s="1"/>
  <c r="BM948" i="1"/>
  <c r="BU948" i="1" s="1"/>
  <c r="BV948" i="1" s="1"/>
  <c r="BA948" i="1"/>
  <c r="AR948" i="1" s="1"/>
  <c r="BA708" i="1"/>
  <c r="AR708" i="1" s="1"/>
  <c r="BM708" i="1"/>
  <c r="BU708" i="1" s="1"/>
  <c r="BV708" i="1" s="1"/>
  <c r="BM749" i="1"/>
  <c r="BU749" i="1" s="1"/>
  <c r="BV749" i="1" s="1"/>
  <c r="BA749" i="1"/>
  <c r="AR749" i="1" s="1"/>
  <c r="AT491" i="1"/>
  <c r="BN491" i="1" s="1"/>
  <c r="AU491" i="1"/>
  <c r="BO491" i="1" s="1"/>
  <c r="AV491" i="1"/>
  <c r="BP491" i="1" s="1"/>
  <c r="AX491" i="1"/>
  <c r="BR491" i="1" s="1"/>
  <c r="AY491" i="1"/>
  <c r="BS491" i="1" s="1"/>
  <c r="AW491" i="1"/>
  <c r="BQ491" i="1" s="1"/>
  <c r="AS491" i="1"/>
  <c r="AZ491" i="1"/>
  <c r="BT491" i="1" s="1"/>
  <c r="BA352" i="1"/>
  <c r="AR352" i="1" s="1"/>
  <c r="BM352" i="1"/>
  <c r="BU352" i="1" s="1"/>
  <c r="BV352" i="1" s="1"/>
  <c r="BM1019" i="1"/>
  <c r="BU1019" i="1" s="1"/>
  <c r="BV1019" i="1" s="1"/>
  <c r="BA1019" i="1"/>
  <c r="AR1019" i="1" s="1"/>
  <c r="BM732" i="1"/>
  <c r="BU732" i="1" s="1"/>
  <c r="BV732" i="1" s="1"/>
  <c r="BA732" i="1"/>
  <c r="AR732" i="1" s="1"/>
  <c r="BM434" i="1"/>
  <c r="BU434" i="1" s="1"/>
  <c r="BV434" i="1" s="1"/>
  <c r="BA434" i="1"/>
  <c r="AR434" i="1" s="1"/>
  <c r="BM707" i="1"/>
  <c r="BU707" i="1" s="1"/>
  <c r="BV707" i="1" s="1"/>
  <c r="BA707" i="1"/>
  <c r="AR707" i="1" s="1"/>
  <c r="BA790" i="1"/>
  <c r="AR790" i="1" s="1"/>
  <c r="BM790" i="1"/>
  <c r="BU790" i="1" s="1"/>
  <c r="BV790" i="1" s="1"/>
  <c r="BA828" i="1"/>
  <c r="AR828" i="1" s="1"/>
  <c r="BM828" i="1"/>
  <c r="BU828" i="1" s="1"/>
  <c r="BV828" i="1" s="1"/>
  <c r="BA820" i="1"/>
  <c r="AR820" i="1" s="1"/>
  <c r="BM820" i="1"/>
  <c r="BU820" i="1" s="1"/>
  <c r="BV820" i="1" s="1"/>
  <c r="BM125" i="1"/>
  <c r="BU125" i="1" s="1"/>
  <c r="BV125" i="1" s="1"/>
  <c r="BA125" i="1"/>
  <c r="AR125" i="1" s="1"/>
  <c r="BM1007" i="1"/>
  <c r="BU1007" i="1" s="1"/>
  <c r="BV1007" i="1" s="1"/>
  <c r="BA1007" i="1"/>
  <c r="AR1007" i="1" s="1"/>
  <c r="BM509" i="1"/>
  <c r="BU509" i="1" s="1"/>
  <c r="BV509" i="1" s="1"/>
  <c r="BA509" i="1"/>
  <c r="AR509" i="1" s="1"/>
  <c r="BM457" i="1"/>
  <c r="BU457" i="1" s="1"/>
  <c r="BV457" i="1" s="1"/>
  <c r="BA457" i="1"/>
  <c r="AR457" i="1" s="1"/>
  <c r="BA944" i="1"/>
  <c r="AR944" i="1" s="1"/>
  <c r="BM944" i="1"/>
  <c r="BU944" i="1" s="1"/>
  <c r="BV944" i="1" s="1"/>
  <c r="BA563" i="1"/>
  <c r="AR563" i="1" s="1"/>
  <c r="BM563" i="1"/>
  <c r="BU563" i="1" s="1"/>
  <c r="BV563" i="1" s="1"/>
  <c r="BA660" i="1"/>
  <c r="AR660" i="1" s="1"/>
  <c r="BM660" i="1"/>
  <c r="BU660" i="1" s="1"/>
  <c r="BV660" i="1" s="1"/>
  <c r="BM938" i="1"/>
  <c r="BU938" i="1" s="1"/>
  <c r="BV938" i="1" s="1"/>
  <c r="BA938" i="1"/>
  <c r="AR938" i="1" s="1"/>
  <c r="BA966" i="1"/>
  <c r="AR966" i="1" s="1"/>
  <c r="BM966" i="1"/>
  <c r="BU966" i="1" s="1"/>
  <c r="BV966" i="1" s="1"/>
  <c r="BM726" i="1"/>
  <c r="BU726" i="1" s="1"/>
  <c r="BV726" i="1" s="1"/>
  <c r="BA726" i="1"/>
  <c r="AR726" i="1" s="1"/>
  <c r="BA489" i="1"/>
  <c r="AR489" i="1" s="1"/>
  <c r="BM489" i="1"/>
  <c r="BU489" i="1" s="1"/>
  <c r="BV489" i="1" s="1"/>
  <c r="BM320" i="1"/>
  <c r="BU320" i="1" s="1"/>
  <c r="BV320" i="1" s="1"/>
  <c r="BA320" i="1"/>
  <c r="AR320" i="1" s="1"/>
  <c r="BM959" i="1"/>
  <c r="BU959" i="1" s="1"/>
  <c r="BV959" i="1" s="1"/>
  <c r="BA959" i="1"/>
  <c r="AR959" i="1" s="1"/>
  <c r="BM18" i="1"/>
  <c r="BU18" i="1" s="1"/>
  <c r="BV18" i="1" s="1"/>
  <c r="BA18" i="1"/>
  <c r="AR18" i="1" s="1"/>
  <c r="BA711" i="1"/>
  <c r="AR711" i="1" s="1"/>
  <c r="BM711" i="1"/>
  <c r="BU711" i="1" s="1"/>
  <c r="BV711" i="1" s="1"/>
  <c r="BM947" i="1"/>
  <c r="BU947" i="1" s="1"/>
  <c r="BV947" i="1" s="1"/>
  <c r="BA947" i="1"/>
  <c r="AR947" i="1" s="1"/>
  <c r="BM954" i="1"/>
  <c r="BU954" i="1" s="1"/>
  <c r="BV954" i="1" s="1"/>
  <c r="BA954" i="1"/>
  <c r="AR954" i="1" s="1"/>
  <c r="BA63" i="1"/>
  <c r="AR63" i="1" s="1"/>
  <c r="BM63" i="1"/>
  <c r="BU63" i="1" s="1"/>
  <c r="BV63" i="1" s="1"/>
  <c r="BM92" i="1"/>
  <c r="BU92" i="1" s="1"/>
  <c r="BV92" i="1" s="1"/>
  <c r="BA92" i="1"/>
  <c r="AR92" i="1" s="1"/>
  <c r="BA474" i="1"/>
  <c r="AR474" i="1" s="1"/>
  <c r="BM474" i="1"/>
  <c r="BU474" i="1" s="1"/>
  <c r="BV474" i="1" s="1"/>
  <c r="BA791" i="1"/>
  <c r="AR791" i="1" s="1"/>
  <c r="BM791" i="1"/>
  <c r="BU791" i="1" s="1"/>
  <c r="BV791" i="1" s="1"/>
  <c r="BM1003" i="1"/>
  <c r="BU1003" i="1" s="1"/>
  <c r="BV1003" i="1" s="1"/>
  <c r="BA1003" i="1"/>
  <c r="AR1003" i="1" s="1"/>
  <c r="BA625" i="1"/>
  <c r="AR625" i="1" s="1"/>
  <c r="BM625" i="1"/>
  <c r="BU625" i="1" s="1"/>
  <c r="BV625" i="1" s="1"/>
  <c r="BM846" i="1"/>
  <c r="BU846" i="1" s="1"/>
  <c r="BV846" i="1" s="1"/>
  <c r="BA846" i="1"/>
  <c r="AR846" i="1" s="1"/>
  <c r="BA146" i="1"/>
  <c r="AR146" i="1" s="1"/>
  <c r="BM146" i="1"/>
  <c r="BU146" i="1" s="1"/>
  <c r="BV146" i="1" s="1"/>
  <c r="BM1093" i="1"/>
  <c r="BU1093" i="1" s="1"/>
  <c r="BV1093" i="1" s="1"/>
  <c r="BA1093" i="1"/>
  <c r="AR1093" i="1" s="1"/>
  <c r="BA786" i="1"/>
  <c r="AR786" i="1" s="1"/>
  <c r="BM786" i="1"/>
  <c r="BU786" i="1" s="1"/>
  <c r="BV786" i="1" s="1"/>
  <c r="BA1078" i="1"/>
  <c r="AR1078" i="1" s="1"/>
  <c r="BM1078" i="1"/>
  <c r="BU1078" i="1" s="1"/>
  <c r="BV1078" i="1" s="1"/>
  <c r="BA637" i="1"/>
  <c r="AR637" i="1" s="1"/>
  <c r="BM637" i="1"/>
  <c r="BU637" i="1" s="1"/>
  <c r="BV637" i="1" s="1"/>
  <c r="BA804" i="1"/>
  <c r="AR804" i="1" s="1"/>
  <c r="BM804" i="1"/>
  <c r="BU804" i="1" s="1"/>
  <c r="BV804" i="1" s="1"/>
  <c r="BA729" i="1"/>
  <c r="AR729" i="1" s="1"/>
  <c r="BM729" i="1"/>
  <c r="BU729" i="1" s="1"/>
  <c r="BV729" i="1" s="1"/>
  <c r="BM276" i="1"/>
  <c r="BU276" i="1" s="1"/>
  <c r="BV276" i="1" s="1"/>
  <c r="BA276" i="1"/>
  <c r="AR276" i="1" s="1"/>
  <c r="BM55" i="1"/>
  <c r="BU55" i="1" s="1"/>
  <c r="BV55" i="1" s="1"/>
  <c r="BA55" i="1"/>
  <c r="AR55" i="1" s="1"/>
  <c r="BM778" i="1"/>
  <c r="BU778" i="1" s="1"/>
  <c r="BV778" i="1" s="1"/>
  <c r="BA778" i="1"/>
  <c r="AR778" i="1" s="1"/>
  <c r="BM606" i="1"/>
  <c r="BU606" i="1" s="1"/>
  <c r="BV606" i="1" s="1"/>
  <c r="BA606" i="1"/>
  <c r="AR606" i="1" s="1"/>
  <c r="BM644" i="1"/>
  <c r="BU644" i="1" s="1"/>
  <c r="BV644" i="1" s="1"/>
  <c r="BA644" i="1"/>
  <c r="AR644" i="1" s="1"/>
  <c r="BM946" i="1"/>
  <c r="BU946" i="1" s="1"/>
  <c r="BV946" i="1" s="1"/>
  <c r="BA946" i="1"/>
  <c r="AR946" i="1" s="1"/>
  <c r="BM559" i="1"/>
  <c r="BU559" i="1" s="1"/>
  <c r="BV559" i="1" s="1"/>
  <c r="BA559" i="1"/>
  <c r="AR559" i="1" s="1"/>
  <c r="BM450" i="1"/>
  <c r="BU450" i="1" s="1"/>
  <c r="BV450" i="1" s="1"/>
  <c r="BA450" i="1"/>
  <c r="AR450" i="1" s="1"/>
  <c r="BA1026" i="1"/>
  <c r="AR1026" i="1" s="1"/>
  <c r="BM1026" i="1"/>
  <c r="BU1026" i="1" s="1"/>
  <c r="BV1026" i="1" s="1"/>
  <c r="BA824" i="1"/>
  <c r="AR824" i="1" s="1"/>
  <c r="BM824" i="1"/>
  <c r="BU824" i="1" s="1"/>
  <c r="BV824" i="1" s="1"/>
  <c r="BM697" i="1"/>
  <c r="BU697" i="1" s="1"/>
  <c r="BV697" i="1" s="1"/>
  <c r="BA697" i="1"/>
  <c r="AR697" i="1" s="1"/>
  <c r="BM870" i="1"/>
  <c r="BU870" i="1" s="1"/>
  <c r="BV870" i="1" s="1"/>
  <c r="BA870" i="1"/>
  <c r="AR870" i="1" s="1"/>
  <c r="BM454" i="1"/>
  <c r="BU454" i="1" s="1"/>
  <c r="BV454" i="1" s="1"/>
  <c r="BA454" i="1"/>
  <c r="AR454" i="1" s="1"/>
  <c r="BM1098" i="1"/>
  <c r="BU1098" i="1" s="1"/>
  <c r="BV1098" i="1" s="1"/>
  <c r="BA1098" i="1"/>
  <c r="AR1098" i="1" s="1"/>
  <c r="BA669" i="1"/>
  <c r="AR669" i="1" s="1"/>
  <c r="BM669" i="1"/>
  <c r="BU669" i="1" s="1"/>
  <c r="BV669" i="1" s="1"/>
  <c r="BM982" i="1"/>
  <c r="BU982" i="1" s="1"/>
  <c r="BV982" i="1" s="1"/>
  <c r="BA982" i="1"/>
  <c r="AR982" i="1" s="1"/>
  <c r="BM1072" i="1"/>
  <c r="BU1072" i="1" s="1"/>
  <c r="BV1072" i="1" s="1"/>
  <c r="BA1072" i="1"/>
  <c r="AR1072" i="1" s="1"/>
  <c r="BA1089" i="1"/>
  <c r="AR1089" i="1" s="1"/>
  <c r="BM1089" i="1"/>
  <c r="BU1089" i="1" s="1"/>
  <c r="BV1089" i="1" s="1"/>
  <c r="BA541" i="1"/>
  <c r="AR541" i="1" s="1"/>
  <c r="BM541" i="1"/>
  <c r="BU541" i="1" s="1"/>
  <c r="BV541" i="1" s="1"/>
  <c r="BM204" i="1"/>
  <c r="BU204" i="1" s="1"/>
  <c r="BV204" i="1" s="1"/>
  <c r="BA204" i="1"/>
  <c r="AR204" i="1" s="1"/>
  <c r="BM1080" i="1"/>
  <c r="BU1080" i="1" s="1"/>
  <c r="BV1080" i="1" s="1"/>
  <c r="BA1080" i="1"/>
  <c r="AR1080" i="1" s="1"/>
  <c r="BM803" i="1"/>
  <c r="BU803" i="1" s="1"/>
  <c r="BV803" i="1" s="1"/>
  <c r="BA803" i="1"/>
  <c r="AR803" i="1" s="1"/>
  <c r="BA196" i="1"/>
  <c r="AR196" i="1" s="1"/>
  <c r="BM196" i="1"/>
  <c r="BU196" i="1" s="1"/>
  <c r="BV196" i="1" s="1"/>
  <c r="BM898" i="1"/>
  <c r="BU898" i="1" s="1"/>
  <c r="BV898" i="1" s="1"/>
  <c r="BA898" i="1"/>
  <c r="AR898" i="1" s="1"/>
  <c r="BA110" i="1"/>
  <c r="AR110" i="1" s="1"/>
  <c r="BM110" i="1"/>
  <c r="BU110" i="1" s="1"/>
  <c r="BV110" i="1" s="1"/>
  <c r="BA942" i="1"/>
  <c r="AR942" i="1" s="1"/>
  <c r="BM942" i="1"/>
  <c r="BU942" i="1" s="1"/>
  <c r="BV942" i="1" s="1"/>
  <c r="BA781" i="1"/>
  <c r="AR781" i="1" s="1"/>
  <c r="BM781" i="1"/>
  <c r="BU781" i="1" s="1"/>
  <c r="BV781" i="1" s="1"/>
  <c r="BM462" i="1"/>
  <c r="BU462" i="1" s="1"/>
  <c r="BV462" i="1" s="1"/>
  <c r="BA462" i="1"/>
  <c r="AR462" i="1" s="1"/>
  <c r="BA1079" i="1"/>
  <c r="AR1079" i="1" s="1"/>
  <c r="BM1079" i="1"/>
  <c r="BU1079" i="1" s="1"/>
  <c r="BV1079" i="1" s="1"/>
  <c r="BA271" i="1"/>
  <c r="AR271" i="1" s="1"/>
  <c r="BM271" i="1"/>
  <c r="BU271" i="1" s="1"/>
  <c r="BV271" i="1" s="1"/>
  <c r="BA371" i="1"/>
  <c r="AR371" i="1" s="1"/>
  <c r="BM371" i="1"/>
  <c r="BU371" i="1" s="1"/>
  <c r="BV371" i="1" s="1"/>
  <c r="BM642" i="1"/>
  <c r="BU642" i="1" s="1"/>
  <c r="BV642" i="1" s="1"/>
  <c r="BA642" i="1"/>
  <c r="AR642" i="1" s="1"/>
  <c r="BA668" i="1"/>
  <c r="AR668" i="1" s="1"/>
  <c r="BM668" i="1"/>
  <c r="BU668" i="1" s="1"/>
  <c r="BV668" i="1" s="1"/>
  <c r="BM876" i="1"/>
  <c r="BU876" i="1" s="1"/>
  <c r="BV876" i="1" s="1"/>
  <c r="BA876" i="1"/>
  <c r="AR876" i="1" s="1"/>
  <c r="BA106" i="1"/>
  <c r="AR106" i="1" s="1"/>
  <c r="BM106" i="1"/>
  <c r="BU106" i="1" s="1"/>
  <c r="BV106" i="1" s="1"/>
  <c r="BM576" i="1"/>
  <c r="BU576" i="1" s="1"/>
  <c r="BV576" i="1" s="1"/>
  <c r="BA576" i="1"/>
  <c r="AR576" i="1" s="1"/>
  <c r="BM140" i="1"/>
  <c r="BU140" i="1" s="1"/>
  <c r="BV140" i="1" s="1"/>
  <c r="BA140" i="1"/>
  <c r="AR140" i="1" s="1"/>
  <c r="BA721" i="1"/>
  <c r="AR721" i="1" s="1"/>
  <c r="BM721" i="1"/>
  <c r="BU721" i="1" s="1"/>
  <c r="BV721" i="1" s="1"/>
  <c r="BA506" i="1"/>
  <c r="AR506" i="1" s="1"/>
  <c r="BM506" i="1"/>
  <c r="BU506" i="1" s="1"/>
  <c r="BV506" i="1" s="1"/>
  <c r="BM441" i="1"/>
  <c r="BU441" i="1" s="1"/>
  <c r="BV441" i="1" s="1"/>
  <c r="BA441" i="1"/>
  <c r="AR441" i="1" s="1"/>
  <c r="BM613" i="1"/>
  <c r="BU613" i="1" s="1"/>
  <c r="BV613" i="1" s="1"/>
  <c r="BA613" i="1"/>
  <c r="AR613" i="1" s="1"/>
  <c r="BM624" i="1"/>
  <c r="BU624" i="1" s="1"/>
  <c r="BV624" i="1" s="1"/>
  <c r="BA624" i="1"/>
  <c r="AR624" i="1" s="1"/>
  <c r="BA414" i="1"/>
  <c r="AR414" i="1" s="1"/>
  <c r="BM414" i="1"/>
  <c r="BU414" i="1" s="1"/>
  <c r="BV414" i="1" s="1"/>
  <c r="BM527" i="1"/>
  <c r="BU527" i="1" s="1"/>
  <c r="BV527" i="1" s="1"/>
  <c r="BA527" i="1"/>
  <c r="AR527" i="1" s="1"/>
  <c r="BM463" i="1"/>
  <c r="BU463" i="1" s="1"/>
  <c r="BV463" i="1" s="1"/>
  <c r="BA463" i="1"/>
  <c r="AR463" i="1" s="1"/>
  <c r="BM647" i="1"/>
  <c r="BU647" i="1" s="1"/>
  <c r="BV647" i="1" s="1"/>
  <c r="BA647" i="1"/>
  <c r="AR647" i="1" s="1"/>
  <c r="BA1052" i="1"/>
  <c r="AR1052" i="1" s="1"/>
  <c r="BM1052" i="1"/>
  <c r="BU1052" i="1" s="1"/>
  <c r="BV1052" i="1" s="1"/>
  <c r="BM836" i="1"/>
  <c r="BU836" i="1" s="1"/>
  <c r="BV836" i="1" s="1"/>
  <c r="BA836" i="1"/>
  <c r="AR836" i="1" s="1"/>
  <c r="BM1040" i="1"/>
  <c r="BU1040" i="1" s="1"/>
  <c r="BV1040" i="1" s="1"/>
  <c r="BA1040" i="1"/>
  <c r="AR1040" i="1" s="1"/>
  <c r="AT171" i="1"/>
  <c r="BN171" i="1" s="1"/>
  <c r="AU171" i="1"/>
  <c r="BO171" i="1" s="1"/>
  <c r="AV171" i="1"/>
  <c r="BP171" i="1" s="1"/>
  <c r="AX171" i="1"/>
  <c r="BR171" i="1" s="1"/>
  <c r="AS171" i="1"/>
  <c r="AY171" i="1"/>
  <c r="BS171" i="1" s="1"/>
  <c r="AW171" i="1"/>
  <c r="BQ171" i="1" s="1"/>
  <c r="AZ171" i="1"/>
  <c r="BT171" i="1" s="1"/>
  <c r="BA419" i="1"/>
  <c r="AR419" i="1" s="1"/>
  <c r="BM419" i="1"/>
  <c r="BU419" i="1" s="1"/>
  <c r="BV419" i="1" s="1"/>
  <c r="BM516" i="1"/>
  <c r="BU516" i="1" s="1"/>
  <c r="BV516" i="1" s="1"/>
  <c r="BA516" i="1"/>
  <c r="AR516" i="1" s="1"/>
  <c r="BA539" i="1"/>
  <c r="AR539" i="1" s="1"/>
  <c r="BM539" i="1"/>
  <c r="BU539" i="1" s="1"/>
  <c r="BV539" i="1" s="1"/>
  <c r="BA813" i="1"/>
  <c r="AR813" i="1" s="1"/>
  <c r="BM813" i="1"/>
  <c r="BU813" i="1" s="1"/>
  <c r="BV813" i="1" s="1"/>
  <c r="BM883" i="1"/>
  <c r="BU883" i="1" s="1"/>
  <c r="BV883" i="1" s="1"/>
  <c r="BA883" i="1"/>
  <c r="AR883" i="1" s="1"/>
  <c r="BA914" i="1"/>
  <c r="AR914" i="1" s="1"/>
  <c r="BM914" i="1"/>
  <c r="BU914" i="1" s="1"/>
  <c r="BV914" i="1" s="1"/>
  <c r="BM500" i="1"/>
  <c r="BU500" i="1" s="1"/>
  <c r="BV500" i="1" s="1"/>
  <c r="BA500" i="1"/>
  <c r="AR500" i="1" s="1"/>
  <c r="BM854" i="1"/>
  <c r="BU854" i="1" s="1"/>
  <c r="BV854" i="1" s="1"/>
  <c r="BA854" i="1"/>
  <c r="AR854" i="1" s="1"/>
  <c r="BA671" i="1"/>
  <c r="AR671" i="1" s="1"/>
  <c r="BM671" i="1"/>
  <c r="BU671" i="1" s="1"/>
  <c r="BV671" i="1" s="1"/>
  <c r="BA841" i="1"/>
  <c r="AR841" i="1" s="1"/>
  <c r="BM841" i="1"/>
  <c r="BU841" i="1" s="1"/>
  <c r="BV841" i="1" s="1"/>
  <c r="BM551" i="1"/>
  <c r="BU551" i="1" s="1"/>
  <c r="BV551" i="1" s="1"/>
  <c r="BA551" i="1"/>
  <c r="AR551" i="1" s="1"/>
  <c r="BM159" i="1"/>
  <c r="BU159" i="1" s="1"/>
  <c r="BV159" i="1" s="1"/>
  <c r="BA159" i="1"/>
  <c r="AR159" i="1" s="1"/>
  <c r="BM753" i="1"/>
  <c r="BU753" i="1" s="1"/>
  <c r="BV753" i="1" s="1"/>
  <c r="BA753" i="1"/>
  <c r="AR753" i="1" s="1"/>
  <c r="BM304" i="1"/>
  <c r="BU304" i="1" s="1"/>
  <c r="BV304" i="1" s="1"/>
  <c r="BA304" i="1"/>
  <c r="AR304" i="1" s="1"/>
  <c r="BA1020" i="1"/>
  <c r="AR1020" i="1" s="1"/>
  <c r="BM1020" i="1"/>
  <c r="BU1020" i="1" s="1"/>
  <c r="BV1020" i="1" s="1"/>
  <c r="BM184" i="1"/>
  <c r="BM336" i="1"/>
  <c r="BU336" i="1" s="1"/>
  <c r="BV336" i="1" s="1"/>
  <c r="BA336" i="1"/>
  <c r="AR336" i="1" s="1"/>
  <c r="BM973" i="1"/>
  <c r="BU973" i="1" s="1"/>
  <c r="BV973" i="1" s="1"/>
  <c r="BA973" i="1"/>
  <c r="AR973" i="1" s="1"/>
  <c r="BM951" i="1"/>
  <c r="BU951" i="1" s="1"/>
  <c r="BV951" i="1" s="1"/>
  <c r="BA951" i="1"/>
  <c r="AR951" i="1" s="1"/>
  <c r="BM723" i="1"/>
  <c r="BU723" i="1" s="1"/>
  <c r="BV723" i="1" s="1"/>
  <c r="BA723" i="1"/>
  <c r="AR723" i="1" s="1"/>
  <c r="BM428" i="1"/>
  <c r="BU428" i="1" s="1"/>
  <c r="BV428" i="1" s="1"/>
  <c r="BA428" i="1"/>
  <c r="AR428" i="1" s="1"/>
  <c r="BM856" i="1"/>
  <c r="BU856" i="1" s="1"/>
  <c r="BV856" i="1" s="1"/>
  <c r="BA856" i="1"/>
  <c r="AR856" i="1" s="1"/>
  <c r="BM130" i="1"/>
  <c r="BU130" i="1" s="1"/>
  <c r="BV130" i="1" s="1"/>
  <c r="BA130" i="1"/>
  <c r="AR130" i="1" s="1"/>
  <c r="BM543" i="1"/>
  <c r="BU543" i="1" s="1"/>
  <c r="BV543" i="1" s="1"/>
  <c r="BA543" i="1"/>
  <c r="AR543" i="1" s="1"/>
  <c r="BM744" i="1"/>
  <c r="BU744" i="1" s="1"/>
  <c r="BV744" i="1" s="1"/>
  <c r="BA744" i="1"/>
  <c r="AR744" i="1" s="1"/>
  <c r="BM929" i="1"/>
  <c r="BU929" i="1" s="1"/>
  <c r="BV929" i="1" s="1"/>
  <c r="BA929" i="1"/>
  <c r="AR929" i="1" s="1"/>
  <c r="BA849" i="1"/>
  <c r="AR849" i="1" s="1"/>
  <c r="BM849" i="1"/>
  <c r="BU849" i="1" s="1"/>
  <c r="BV849" i="1" s="1"/>
  <c r="BM283" i="1"/>
  <c r="BU283" i="1" s="1"/>
  <c r="BV283" i="1" s="1"/>
  <c r="BA283" i="1"/>
  <c r="AR283" i="1" s="1"/>
  <c r="BM79" i="1"/>
  <c r="BU79" i="1" s="1"/>
  <c r="BV79" i="1" s="1"/>
  <c r="BA79" i="1"/>
  <c r="AR79" i="1" s="1"/>
  <c r="BM96" i="1"/>
  <c r="BU96" i="1" s="1"/>
  <c r="BV96" i="1" s="1"/>
  <c r="BA96" i="1"/>
  <c r="AR96" i="1" s="1"/>
  <c r="BM472" i="1"/>
  <c r="BU472" i="1" s="1"/>
  <c r="BV472" i="1" s="1"/>
  <c r="BA472" i="1"/>
  <c r="AR472" i="1" s="1"/>
  <c r="BM132" i="1"/>
  <c r="BU132" i="1" s="1"/>
  <c r="BV132" i="1" s="1"/>
  <c r="BA132" i="1"/>
  <c r="AR132" i="1" s="1"/>
  <c r="BA415" i="1"/>
  <c r="AR415" i="1" s="1"/>
  <c r="BM415" i="1"/>
  <c r="BU415" i="1" s="1"/>
  <c r="BV415" i="1" s="1"/>
  <c r="BA406" i="1"/>
  <c r="AR406" i="1" s="1"/>
  <c r="BM406" i="1"/>
  <c r="BU406" i="1" s="1"/>
  <c r="BV406" i="1" s="1"/>
  <c r="BM928" i="1"/>
  <c r="BU928" i="1" s="1"/>
  <c r="BV928" i="1" s="1"/>
  <c r="BA928" i="1"/>
  <c r="AR928" i="1" s="1"/>
  <c r="BA359" i="1"/>
  <c r="AR359" i="1" s="1"/>
  <c r="BM359" i="1"/>
  <c r="BU359" i="1" s="1"/>
  <c r="BV359" i="1" s="1"/>
  <c r="BM1030" i="1"/>
  <c r="BU1030" i="1" s="1"/>
  <c r="BV1030" i="1" s="1"/>
  <c r="BA1030" i="1"/>
  <c r="AR1030" i="1" s="1"/>
  <c r="BA782" i="1"/>
  <c r="AR782" i="1" s="1"/>
  <c r="BM782" i="1"/>
  <c r="BU782" i="1" s="1"/>
  <c r="BV782" i="1" s="1"/>
  <c r="BM289" i="1"/>
  <c r="BU289" i="1" s="1"/>
  <c r="BV289" i="1" s="1"/>
  <c r="BA289" i="1"/>
  <c r="AR289" i="1" s="1"/>
  <c r="BM81" i="1"/>
  <c r="BU81" i="1" s="1"/>
  <c r="BV81" i="1" s="1"/>
  <c r="BA81" i="1"/>
  <c r="AR81" i="1" s="1"/>
  <c r="BA1023" i="1"/>
  <c r="AR1023" i="1" s="1"/>
  <c r="BM1023" i="1"/>
  <c r="BU1023" i="1" s="1"/>
  <c r="BV1023" i="1" s="1"/>
  <c r="BA599" i="1"/>
  <c r="AR599" i="1" s="1"/>
  <c r="BM599" i="1"/>
  <c r="BU599" i="1" s="1"/>
  <c r="BV599" i="1" s="1"/>
  <c r="BM495" i="1"/>
  <c r="BU495" i="1" s="1"/>
  <c r="BV495" i="1" s="1"/>
  <c r="BA495" i="1"/>
  <c r="AR495" i="1" s="1"/>
  <c r="BM604" i="1"/>
  <c r="BU604" i="1" s="1"/>
  <c r="BV604" i="1" s="1"/>
  <c r="BA604" i="1"/>
  <c r="AR604" i="1" s="1"/>
  <c r="BM412" i="1"/>
  <c r="BU412" i="1" s="1"/>
  <c r="BV412" i="1" s="1"/>
  <c r="BA412" i="1"/>
  <c r="AR412" i="1" s="1"/>
  <c r="BM934" i="1"/>
  <c r="BU934" i="1" s="1"/>
  <c r="BV934" i="1" s="1"/>
  <c r="BA934" i="1"/>
  <c r="AR934" i="1" s="1"/>
  <c r="BM571" i="1"/>
  <c r="BU571" i="1" s="1"/>
  <c r="BV571" i="1" s="1"/>
  <c r="BA571" i="1"/>
  <c r="AR571" i="1" s="1"/>
  <c r="BM71" i="1"/>
  <c r="BU71" i="1" s="1"/>
  <c r="BV71" i="1" s="1"/>
  <c r="BA71" i="1"/>
  <c r="AR71" i="1" s="1"/>
  <c r="BA61" i="1"/>
  <c r="AR61" i="1" s="1"/>
  <c r="BM61" i="1"/>
  <c r="BU61" i="1" s="1"/>
  <c r="BV61" i="1" s="1"/>
  <c r="BM344" i="1"/>
  <c r="BU344" i="1" s="1"/>
  <c r="BV344" i="1" s="1"/>
  <c r="BA344" i="1"/>
  <c r="AR344" i="1" s="1"/>
  <c r="BM569" i="1"/>
  <c r="BU569" i="1" s="1"/>
  <c r="BV569" i="1" s="1"/>
  <c r="BA569" i="1"/>
  <c r="AR569" i="1" s="1"/>
  <c r="BM1088" i="1"/>
  <c r="BU1088" i="1" s="1"/>
  <c r="BV1088" i="1" s="1"/>
  <c r="BA1088" i="1"/>
  <c r="AR1088" i="1" s="1"/>
  <c r="BA561" i="1"/>
  <c r="AR561" i="1" s="1"/>
  <c r="BM561" i="1"/>
  <c r="BU561" i="1" s="1"/>
  <c r="BV561" i="1" s="1"/>
  <c r="BM54" i="1"/>
  <c r="BU54" i="1" s="1"/>
  <c r="BV54" i="1" s="1"/>
  <c r="BA54" i="1"/>
  <c r="AR54" i="1" s="1"/>
  <c r="BA681" i="1"/>
  <c r="AR681" i="1" s="1"/>
  <c r="BM681" i="1"/>
  <c r="BU681" i="1" s="1"/>
  <c r="BV681" i="1" s="1"/>
  <c r="BM57" i="1"/>
  <c r="BU57" i="1" s="1"/>
  <c r="BV57" i="1" s="1"/>
  <c r="BA57" i="1"/>
  <c r="AR57" i="1" s="1"/>
  <c r="BA477" i="1"/>
  <c r="AR477" i="1" s="1"/>
  <c r="BM477" i="1"/>
  <c r="BU477" i="1" s="1"/>
  <c r="BV477" i="1" s="1"/>
  <c r="BM155" i="1"/>
  <c r="BU155" i="1" s="1"/>
  <c r="BV155" i="1" s="1"/>
  <c r="BA155" i="1"/>
  <c r="AR155" i="1" s="1"/>
  <c r="BM19" i="1"/>
  <c r="BU19" i="1" s="1"/>
  <c r="BV19" i="1" s="1"/>
  <c r="BA19" i="1"/>
  <c r="AR19" i="1" s="1"/>
  <c r="BM416" i="1"/>
  <c r="BU416" i="1" s="1"/>
  <c r="BV416" i="1" s="1"/>
  <c r="BA416" i="1"/>
  <c r="AR416" i="1" s="1"/>
  <c r="BM128" i="1"/>
  <c r="BU128" i="1" s="1"/>
  <c r="BV128" i="1" s="1"/>
  <c r="BA128" i="1"/>
  <c r="AR128" i="1" s="1"/>
  <c r="BM994" i="1"/>
  <c r="BU994" i="1" s="1"/>
  <c r="BV994" i="1" s="1"/>
  <c r="BA994" i="1"/>
  <c r="AR994" i="1" s="1"/>
  <c r="BM453" i="1"/>
  <c r="BU453" i="1" s="1"/>
  <c r="BV453" i="1" s="1"/>
  <c r="BA453" i="1"/>
  <c r="AR453" i="1" s="1"/>
  <c r="BM904" i="1"/>
  <c r="BU904" i="1" s="1"/>
  <c r="BV904" i="1" s="1"/>
  <c r="BA904" i="1"/>
  <c r="AR904" i="1" s="1"/>
  <c r="BA831" i="1"/>
  <c r="AR831" i="1" s="1"/>
  <c r="BM831" i="1"/>
  <c r="BU831" i="1" s="1"/>
  <c r="BV831" i="1" s="1"/>
  <c r="BA309" i="1"/>
  <c r="AR309" i="1" s="1"/>
  <c r="BM309" i="1"/>
  <c r="BU309" i="1" s="1"/>
  <c r="BV309" i="1" s="1"/>
  <c r="BM862" i="1"/>
  <c r="BU862" i="1" s="1"/>
  <c r="BV862" i="1" s="1"/>
  <c r="BA862" i="1"/>
  <c r="AR862" i="1" s="1"/>
  <c r="BM897" i="1"/>
  <c r="BU897" i="1" s="1"/>
  <c r="BV897" i="1" s="1"/>
  <c r="BA897" i="1"/>
  <c r="AR897" i="1" s="1"/>
  <c r="BA655" i="1"/>
  <c r="AR655" i="1" s="1"/>
  <c r="BM655" i="1"/>
  <c r="BU655" i="1" s="1"/>
  <c r="BV655" i="1" s="1"/>
  <c r="BA962" i="1"/>
  <c r="AR962" i="1" s="1"/>
  <c r="BM962" i="1"/>
  <c r="BU962" i="1" s="1"/>
  <c r="BV962" i="1" s="1"/>
  <c r="BA424" i="1"/>
  <c r="AR424" i="1" s="1"/>
  <c r="BM424" i="1"/>
  <c r="BU424" i="1" s="1"/>
  <c r="BV424" i="1" s="1"/>
  <c r="BA461" i="1"/>
  <c r="AR461" i="1" s="1"/>
  <c r="BM461" i="1"/>
  <c r="BU461" i="1" s="1"/>
  <c r="BV461" i="1" s="1"/>
  <c r="BA968" i="1"/>
  <c r="AR968" i="1" s="1"/>
  <c r="BM968" i="1"/>
  <c r="BU968" i="1" s="1"/>
  <c r="BV968" i="1" s="1"/>
  <c r="BA540" i="1"/>
  <c r="AR540" i="1" s="1"/>
  <c r="BM540" i="1"/>
  <c r="BU540" i="1" s="1"/>
  <c r="BV540" i="1" s="1"/>
  <c r="BA408" i="1"/>
  <c r="AR408" i="1" s="1"/>
  <c r="BM408" i="1"/>
  <c r="BU408" i="1" s="1"/>
  <c r="BV408" i="1" s="1"/>
  <c r="BA734" i="1"/>
  <c r="AR734" i="1" s="1"/>
  <c r="BM734" i="1"/>
  <c r="BU734" i="1" s="1"/>
  <c r="BV734" i="1" s="1"/>
  <c r="BA976" i="1"/>
  <c r="AR976" i="1" s="1"/>
  <c r="BM976" i="1"/>
  <c r="BU976" i="1" s="1"/>
  <c r="BV976" i="1" s="1"/>
  <c r="BA557" i="1"/>
  <c r="AR557" i="1" s="1"/>
  <c r="BM557" i="1"/>
  <c r="BU557" i="1" s="1"/>
  <c r="BV557" i="1" s="1"/>
  <c r="BA476" i="1"/>
  <c r="AR476" i="1" s="1"/>
  <c r="BM476" i="1"/>
  <c r="BU476" i="1" s="1"/>
  <c r="BV476" i="1" s="1"/>
  <c r="BA906" i="1"/>
  <c r="AR906" i="1" s="1"/>
  <c r="BM906" i="1"/>
  <c r="BU906" i="1" s="1"/>
  <c r="BV906" i="1" s="1"/>
  <c r="BM978" i="1"/>
  <c r="BU978" i="1" s="1"/>
  <c r="BV978" i="1" s="1"/>
  <c r="BA978" i="1"/>
  <c r="AR978" i="1" s="1"/>
  <c r="BM524" i="1"/>
  <c r="BU524" i="1" s="1"/>
  <c r="BV524" i="1" s="1"/>
  <c r="BA524" i="1"/>
  <c r="AR524" i="1" s="1"/>
  <c r="BA672" i="1"/>
  <c r="AR672" i="1" s="1"/>
  <c r="BM672" i="1"/>
  <c r="BU672" i="1" s="1"/>
  <c r="BV672" i="1" s="1"/>
  <c r="BM684" i="1"/>
  <c r="BU684" i="1" s="1"/>
  <c r="BV684" i="1" s="1"/>
  <c r="BA684" i="1"/>
  <c r="AR684" i="1" s="1"/>
  <c r="BM652" i="1"/>
  <c r="BU652" i="1" s="1"/>
  <c r="BV652" i="1" s="1"/>
  <c r="BA652" i="1"/>
  <c r="AR652" i="1" s="1"/>
  <c r="BA481" i="1"/>
  <c r="AR481" i="1" s="1"/>
  <c r="BM481" i="1"/>
  <c r="BU481" i="1" s="1"/>
  <c r="BV481" i="1" s="1"/>
  <c r="BA446" i="1"/>
  <c r="AR446" i="1" s="1"/>
  <c r="BM446" i="1"/>
  <c r="BU446" i="1" s="1"/>
  <c r="BV446" i="1" s="1"/>
  <c r="BA442" i="1"/>
  <c r="AR442" i="1" s="1"/>
  <c r="BM442" i="1"/>
  <c r="BU442" i="1" s="1"/>
  <c r="BV442" i="1" s="1"/>
  <c r="BM467" i="1"/>
  <c r="BU467" i="1" s="1"/>
  <c r="BV467" i="1" s="1"/>
  <c r="BA467" i="1"/>
  <c r="AR467" i="1" s="1"/>
  <c r="BN9" i="1" l="1"/>
  <c r="AS9" i="1"/>
  <c r="BR9" i="1"/>
  <c r="BO9" i="1"/>
  <c r="BT9" i="1"/>
  <c r="BS9" i="1"/>
  <c r="BP9" i="1"/>
  <c r="BQ9" i="1"/>
  <c r="AT9" i="1"/>
  <c r="BV15" i="1"/>
  <c r="AZ9" i="1"/>
  <c r="AW9" i="1"/>
  <c r="AY9" i="1"/>
  <c r="AV9" i="1"/>
  <c r="AU9" i="1"/>
  <c r="AX9" i="1"/>
  <c r="BA1014" i="1"/>
  <c r="AR1014" i="1" s="1"/>
  <c r="BU1014" i="1"/>
  <c r="BV1014" i="1" s="1"/>
  <c r="BA184" i="1"/>
  <c r="AR184" i="1" s="1"/>
  <c r="BU184" i="1"/>
  <c r="BV184" i="1" s="1"/>
  <c r="BM588" i="1"/>
  <c r="BU588" i="1" s="1"/>
  <c r="BV588" i="1" s="1"/>
  <c r="BA588" i="1"/>
  <c r="AR588" i="1" s="1"/>
  <c r="BM497" i="1"/>
  <c r="BU497" i="1" s="1"/>
  <c r="BV497" i="1" s="1"/>
  <c r="BA497" i="1"/>
  <c r="AR497" i="1" s="1"/>
  <c r="BA491" i="1"/>
  <c r="AR491" i="1" s="1"/>
  <c r="BM491" i="1"/>
  <c r="BU491" i="1" s="1"/>
  <c r="BV491" i="1" s="1"/>
  <c r="BM210" i="1"/>
  <c r="BU210" i="1" s="1"/>
  <c r="BV210" i="1" s="1"/>
  <c r="BA210" i="1"/>
  <c r="AR210" i="1" s="1"/>
  <c r="BA923" i="1"/>
  <c r="AR923" i="1" s="1"/>
  <c r="BM923" i="1"/>
  <c r="BU923" i="1" s="1"/>
  <c r="BV923" i="1" s="1"/>
  <c r="BM171" i="1"/>
  <c r="BU171" i="1" s="1"/>
  <c r="BV171" i="1" s="1"/>
  <c r="BA171" i="1"/>
  <c r="AR171" i="1" s="1"/>
  <c r="BV430" i="1"/>
  <c r="BM584" i="1"/>
  <c r="BU584" i="1" s="1"/>
  <c r="BV584" i="1" s="1"/>
  <c r="BA584" i="1"/>
  <c r="AR584" i="1" s="1"/>
  <c r="BM580" i="1"/>
  <c r="BU580" i="1" s="1"/>
  <c r="BV580" i="1" s="1"/>
  <c r="BA580" i="1"/>
  <c r="AR580" i="1" s="1"/>
  <c r="BA487" i="1"/>
  <c r="AR487" i="1" s="1"/>
  <c r="BM487" i="1"/>
  <c r="BU487" i="1" s="1"/>
  <c r="BV487" i="1" s="1"/>
  <c r="AR9" i="1" l="1"/>
  <c r="BU9" i="1"/>
  <c r="BV9" i="1"/>
  <c r="BM9" i="1"/>
  <c r="BA9" i="1"/>
  <c r="CD1290" i="1" l="1"/>
  <c r="CD1246" i="1"/>
  <c r="CD1206" i="1"/>
  <c r="CD1297" i="1"/>
  <c r="CD1281" i="1"/>
  <c r="CD1265" i="1"/>
  <c r="CD1249" i="1"/>
  <c r="CD1233" i="1"/>
  <c r="CD1217" i="1"/>
  <c r="CD1201" i="1"/>
  <c r="CD1185" i="1"/>
  <c r="CD1169" i="1"/>
  <c r="CD1153" i="1"/>
  <c r="CD1137" i="1"/>
  <c r="CD1194" i="1"/>
  <c r="CD1284" i="1"/>
  <c r="CD1268" i="1"/>
  <c r="CD1252" i="1"/>
  <c r="CD1236" i="1"/>
  <c r="CD1220" i="1"/>
  <c r="CD1204" i="1"/>
  <c r="CD1188" i="1"/>
  <c r="CD1172" i="1"/>
  <c r="CD1156" i="1"/>
  <c r="CD1140" i="1"/>
  <c r="CD1124" i="1"/>
  <c r="CD1270" i="1"/>
  <c r="CD1230" i="1"/>
  <c r="CD1299" i="1"/>
  <c r="CD1283" i="1"/>
  <c r="CD1267" i="1"/>
  <c r="CD1251" i="1"/>
  <c r="CD1235" i="1"/>
  <c r="CD1219" i="1"/>
  <c r="CD1203" i="1"/>
  <c r="CD1187" i="1"/>
  <c r="CD1171" i="1"/>
  <c r="CD1155" i="1"/>
  <c r="CD1139" i="1"/>
  <c r="CD1123" i="1"/>
  <c r="CD1242" i="1"/>
  <c r="CD1174" i="1"/>
  <c r="CD1158" i="1"/>
  <c r="CD1142" i="1"/>
  <c r="CD1126" i="1"/>
  <c r="CD1278" i="1"/>
  <c r="CD1234" i="1"/>
  <c r="CD1198" i="1"/>
  <c r="CD1293" i="1"/>
  <c r="CD1277" i="1"/>
  <c r="CD1261" i="1"/>
  <c r="CD1245" i="1"/>
  <c r="CD1229" i="1"/>
  <c r="CD1213" i="1"/>
  <c r="CD1197" i="1"/>
  <c r="CD1181" i="1"/>
  <c r="CD1165" i="1"/>
  <c r="CD1149" i="1"/>
  <c r="CD1133" i="1"/>
  <c r="CD1296" i="1"/>
  <c r="CD1280" i="1"/>
  <c r="CD1264" i="1"/>
  <c r="CD1248" i="1"/>
  <c r="CD1232" i="1"/>
  <c r="CD1216" i="1"/>
  <c r="CD1200" i="1"/>
  <c r="CD1184" i="1"/>
  <c r="CD1168" i="1"/>
  <c r="CD1152" i="1"/>
  <c r="CD1136" i="1"/>
  <c r="CD1298" i="1"/>
  <c r="CD1258" i="1"/>
  <c r="CD1218" i="1"/>
  <c r="CD1295" i="1"/>
  <c r="CD1279" i="1"/>
  <c r="CD1263" i="1"/>
  <c r="CD1247" i="1"/>
  <c r="CD1231" i="1"/>
  <c r="CD1215" i="1"/>
  <c r="CD1199" i="1"/>
  <c r="CD1183" i="1"/>
  <c r="CD1167" i="1"/>
  <c r="CD1151" i="1"/>
  <c r="CD1135" i="1"/>
  <c r="CD1294" i="1"/>
  <c r="CD1222" i="1"/>
  <c r="CD1170" i="1"/>
  <c r="CD1154" i="1"/>
  <c r="CD1138" i="1"/>
  <c r="CD1266" i="1"/>
  <c r="CD1226" i="1"/>
  <c r="CD1190" i="1"/>
  <c r="CD1289" i="1"/>
  <c r="CD1273" i="1"/>
  <c r="CD1257" i="1"/>
  <c r="CD1241" i="1"/>
  <c r="CD1225" i="1"/>
  <c r="CD1209" i="1"/>
  <c r="CD1193" i="1"/>
  <c r="CD1177" i="1"/>
  <c r="CD1161" i="1"/>
  <c r="CD1145" i="1"/>
  <c r="CD1129" i="1"/>
  <c r="CD1292" i="1"/>
  <c r="CD1276" i="1"/>
  <c r="CD1260" i="1"/>
  <c r="CD1244" i="1"/>
  <c r="CD1228" i="1"/>
  <c r="CD1212" i="1"/>
  <c r="CD1196" i="1"/>
  <c r="CD1180" i="1"/>
  <c r="CD1164" i="1"/>
  <c r="CD1148" i="1"/>
  <c r="CD1132" i="1"/>
  <c r="CD1286" i="1"/>
  <c r="CD1250" i="1"/>
  <c r="CD1210" i="1"/>
  <c r="CD1291" i="1"/>
  <c r="CD1275" i="1"/>
  <c r="CD1259" i="1"/>
  <c r="CD1243" i="1"/>
  <c r="CD1227" i="1"/>
  <c r="CD1211" i="1"/>
  <c r="CD1195" i="1"/>
  <c r="CD1179" i="1"/>
  <c r="CD1163" i="1"/>
  <c r="CD1147" i="1"/>
  <c r="CD1131" i="1"/>
  <c r="CD1282" i="1"/>
  <c r="CD1202" i="1"/>
  <c r="CD1166" i="1"/>
  <c r="CD1150" i="1"/>
  <c r="CD1134" i="1"/>
  <c r="CD1254" i="1"/>
  <c r="CD1214" i="1"/>
  <c r="CD1178" i="1"/>
  <c r="CD1285" i="1"/>
  <c r="CD1269" i="1"/>
  <c r="CD1253" i="1"/>
  <c r="CD1237" i="1"/>
  <c r="CD1221" i="1"/>
  <c r="CD1205" i="1"/>
  <c r="CD1189" i="1"/>
  <c r="CD1173" i="1"/>
  <c r="CD1157" i="1"/>
  <c r="CD1141" i="1"/>
  <c r="CD1125" i="1"/>
  <c r="CD1288" i="1"/>
  <c r="CD1272" i="1"/>
  <c r="CD1256" i="1"/>
  <c r="CD1240" i="1"/>
  <c r="CD1224" i="1"/>
  <c r="CD1208" i="1"/>
  <c r="CD1192" i="1"/>
  <c r="CD1176" i="1"/>
  <c r="CD1160" i="1"/>
  <c r="CD1144" i="1"/>
  <c r="CD1128" i="1"/>
  <c r="CD1274" i="1"/>
  <c r="CD1238" i="1"/>
  <c r="CD1182" i="1"/>
  <c r="CD1287" i="1"/>
  <c r="CD1271" i="1"/>
  <c r="CD1255" i="1"/>
  <c r="CD1239" i="1"/>
  <c r="CD1223" i="1"/>
  <c r="CD1207" i="1"/>
  <c r="CD1191" i="1"/>
  <c r="CD1175" i="1"/>
  <c r="CD1159" i="1"/>
  <c r="CD1143" i="1"/>
  <c r="CD1127" i="1"/>
  <c r="CD1262" i="1"/>
  <c r="CD1186" i="1"/>
  <c r="CD1162" i="1"/>
  <c r="CD1146" i="1"/>
  <c r="CD1130" i="1"/>
  <c r="CD29" i="1"/>
  <c r="CD1121" i="1" l="1"/>
  <c r="CD1116" i="1"/>
  <c r="CD1117" i="1"/>
  <c r="CD1113" i="1"/>
  <c r="CD1111" i="1"/>
  <c r="CD107" i="1" l="1"/>
  <c r="CD789" i="1"/>
  <c r="CD375" i="1"/>
  <c r="CD388" i="1"/>
  <c r="CD310" i="1"/>
  <c r="CD1115" i="1"/>
  <c r="CD1110" i="1"/>
  <c r="CD401" i="1"/>
  <c r="CD374" i="1"/>
  <c r="CD335" i="1"/>
  <c r="CD799" i="1"/>
  <c r="CD1018" i="1"/>
  <c r="CD239" i="1"/>
  <c r="CD86" i="1"/>
  <c r="CD1109" i="1"/>
  <c r="CD270" i="1"/>
  <c r="CD466" i="1"/>
  <c r="CD241" i="1"/>
  <c r="CD262" i="1"/>
  <c r="CD1120" i="1"/>
  <c r="CD1114" i="1"/>
  <c r="CD773" i="1"/>
  <c r="CD597" i="1"/>
  <c r="CD633" i="1"/>
  <c r="CD34" i="1"/>
  <c r="CD40" i="1"/>
  <c r="CD91" i="1"/>
  <c r="CD611" i="1"/>
  <c r="CD192" i="1"/>
  <c r="CD268" i="1"/>
  <c r="CD766" i="1"/>
  <c r="CD1119" i="1"/>
  <c r="CD1112" i="1"/>
  <c r="CD229" i="1"/>
  <c r="CD243" i="1"/>
  <c r="CD24" i="1"/>
  <c r="CD771" i="1"/>
  <c r="CD251" i="1"/>
  <c r="CD1106" i="1"/>
  <c r="CD768" i="1"/>
  <c r="CD37" i="1"/>
  <c r="CD1105" i="1"/>
  <c r="CD224" i="1"/>
  <c r="CD230" i="1"/>
  <c r="CD1107" i="1"/>
  <c r="CD1104" i="1"/>
  <c r="CD41" i="1"/>
  <c r="CD39" i="1"/>
  <c r="CD190" i="1"/>
  <c r="CD226" i="1"/>
  <c r="CD189" i="1"/>
  <c r="CD38" i="1"/>
  <c r="CD631" i="1"/>
  <c r="CD22" i="1"/>
  <c r="CD635" i="1"/>
  <c r="CD267" i="1"/>
  <c r="CD774" i="1"/>
  <c r="CD112" i="1"/>
  <c r="CD221" i="1"/>
  <c r="CD1122" i="1"/>
  <c r="CD665" i="1"/>
  <c r="CD339" i="1"/>
  <c r="CD1033" i="1"/>
  <c r="CD322" i="1"/>
  <c r="CD166" i="1"/>
  <c r="CD887" i="1"/>
  <c r="CD307" i="1"/>
  <c r="CD627" i="1"/>
  <c r="CD989" i="1"/>
  <c r="CD290" i="1"/>
  <c r="CD449" i="1"/>
  <c r="CD827" i="1"/>
  <c r="CD397" i="1"/>
  <c r="CD872" i="1"/>
  <c r="CD903" i="1"/>
  <c r="CD777" i="1"/>
  <c r="CD341" i="1"/>
  <c r="CD56" i="1"/>
  <c r="CD983" i="1"/>
  <c r="CD739" i="1"/>
  <c r="CD1056" i="1"/>
  <c r="CD1034" i="1"/>
  <c r="CD957" i="1"/>
  <c r="CD659" i="1"/>
  <c r="CD323" i="1"/>
  <c r="CD349" i="1"/>
  <c r="CD279" i="1"/>
  <c r="CD997" i="1"/>
  <c r="CD746" i="1"/>
  <c r="CD327" i="1"/>
  <c r="CD274" i="1"/>
  <c r="CD657" i="1"/>
  <c r="CD294" i="1"/>
  <c r="CD787" i="1"/>
  <c r="CD447" i="1"/>
  <c r="CD395" i="1"/>
  <c r="CD351" i="1"/>
  <c r="CD683" i="1"/>
  <c r="CD801" i="1"/>
  <c r="CD111" i="1"/>
  <c r="CD383" i="1"/>
  <c r="CD755" i="1"/>
  <c r="CD871" i="1"/>
  <c r="CD592" i="1"/>
  <c r="CD293" i="1"/>
  <c r="CD292" i="1"/>
  <c r="CD1067" i="1"/>
  <c r="CD1027" i="1"/>
  <c r="CD139" i="1"/>
  <c r="CD1077" i="1"/>
  <c r="CD859" i="1"/>
  <c r="CD759" i="1"/>
  <c r="CD679" i="1"/>
  <c r="CD109" i="1"/>
  <c r="CD1096" i="1"/>
  <c r="CD603" i="1"/>
  <c r="CD815" i="1"/>
  <c r="CD747" i="1"/>
  <c r="CD357" i="1"/>
  <c r="CD605" i="1"/>
  <c r="CD888" i="1"/>
  <c r="CD404" i="1"/>
  <c r="CD595" i="1"/>
  <c r="CD353" i="1"/>
  <c r="CD316" i="1"/>
  <c r="CD1043" i="1"/>
  <c r="CD284" i="1"/>
  <c r="CD172" i="1"/>
  <c r="CD369" i="1"/>
  <c r="CD1085" i="1"/>
  <c r="CD53" i="1"/>
  <c r="CD332" i="1"/>
  <c r="CD354" i="1"/>
  <c r="CD402" i="1"/>
  <c r="CD302" i="1"/>
  <c r="CD1047" i="1"/>
  <c r="CD793" i="1"/>
  <c r="CD433" i="1"/>
  <c r="CD919" i="1"/>
  <c r="CD731" i="1"/>
  <c r="CD1050" i="1"/>
  <c r="CD861" i="1"/>
  <c r="CD1099" i="1"/>
  <c r="CD173" i="1"/>
  <c r="CD396" i="1"/>
  <c r="CD378" i="1"/>
  <c r="CD318" i="1"/>
  <c r="CD362" i="1"/>
  <c r="CD278" i="1"/>
  <c r="CD324" i="1"/>
  <c r="CD1059" i="1"/>
  <c r="CD311" i="1"/>
  <c r="CD384" i="1"/>
  <c r="CD358" i="1"/>
  <c r="CD330" i="1"/>
  <c r="CD1053" i="1"/>
  <c r="CD945" i="1"/>
  <c r="CD709" i="1"/>
  <c r="CD965" i="1"/>
  <c r="CD1091" i="1"/>
  <c r="CD752" i="1"/>
  <c r="CD750" i="1"/>
  <c r="CD174" i="1"/>
  <c r="CD811" i="1"/>
  <c r="CD1035" i="1"/>
  <c r="CD977" i="1"/>
  <c r="CD751" i="1"/>
  <c r="CD713" i="1"/>
  <c r="CD272" i="1"/>
  <c r="CD717" i="1"/>
  <c r="CD331" i="1"/>
  <c r="CD394" i="1"/>
  <c r="CD334" i="1"/>
  <c r="CD1029" i="1"/>
  <c r="CD16" i="1"/>
  <c r="CD103" i="1"/>
  <c r="CD281" i="1"/>
  <c r="CD615" i="1"/>
  <c r="CD365" i="1"/>
  <c r="CD80" i="1"/>
  <c r="CD840" i="1"/>
  <c r="CD17" i="1"/>
  <c r="CD315" i="1"/>
  <c r="CD1065" i="1"/>
  <c r="CD1101" i="1"/>
  <c r="CD182" i="1"/>
  <c r="CD372" i="1"/>
  <c r="CD277" i="1"/>
  <c r="CD345" i="1"/>
  <c r="CD819" i="1"/>
  <c r="CD296" i="1"/>
  <c r="CD312" i="1"/>
  <c r="CD329" i="1"/>
  <c r="CD313" i="1"/>
  <c r="CD321" i="1"/>
  <c r="CD123" i="1"/>
  <c r="CD667" i="1"/>
  <c r="CD288" i="1"/>
  <c r="CD917" i="1"/>
  <c r="CD675" i="1"/>
  <c r="CD376" i="1"/>
  <c r="CD1049" i="1"/>
  <c r="CD405" i="1"/>
  <c r="CD927" i="1"/>
  <c r="CD885" i="1"/>
  <c r="CD758" i="1"/>
  <c r="CD443" i="1"/>
  <c r="CD482" i="1"/>
  <c r="CD995" i="1"/>
  <c r="CD565" i="1"/>
  <c r="CD64" i="1"/>
  <c r="CD935" i="1"/>
  <c r="CD389" i="1"/>
  <c r="CD1066" i="1"/>
  <c r="CD50" i="1"/>
  <c r="CD194" i="1"/>
  <c r="CD282" i="1"/>
  <c r="CD963" i="1"/>
  <c r="CD119" i="1"/>
  <c r="CD255" i="1"/>
  <c r="CD969" i="1"/>
  <c r="CD364" i="1"/>
  <c r="CD347" i="1"/>
  <c r="CD795" i="1"/>
  <c r="CD338" i="1"/>
  <c r="CD73" i="1"/>
  <c r="CD350" i="1"/>
  <c r="CD361" i="1"/>
  <c r="CD348" i="1"/>
  <c r="CD843" i="1"/>
  <c r="CD373" i="1"/>
  <c r="CD387" i="1"/>
  <c r="CD1051" i="1"/>
  <c r="CD308" i="1"/>
  <c r="CD1061" i="1"/>
  <c r="CD783" i="1"/>
  <c r="CD144" i="1"/>
  <c r="CD1045" i="1"/>
  <c r="CD379" i="1"/>
  <c r="CD705" i="1"/>
  <c r="CD356" i="1"/>
  <c r="CD677" i="1"/>
  <c r="CD661" i="1"/>
  <c r="CD689" i="1"/>
  <c r="CD1086" i="1"/>
  <c r="CD360" i="1"/>
  <c r="CD909" i="1"/>
  <c r="CD931" i="1"/>
  <c r="CD195" i="1"/>
  <c r="CD991" i="1"/>
  <c r="CD699" i="1"/>
  <c r="CD1095" i="1"/>
  <c r="CD961" i="1"/>
  <c r="CD382" i="1"/>
  <c r="CD325" i="1"/>
  <c r="CD740" i="1"/>
  <c r="CD907" i="1"/>
  <c r="CD65" i="1"/>
  <c r="CD998" i="1"/>
  <c r="CD437" i="1"/>
  <c r="CD641" i="1"/>
  <c r="CD573" i="1"/>
  <c r="CD1071" i="1"/>
  <c r="CD1046" i="1"/>
  <c r="CD756" i="1"/>
  <c r="CD158" i="1"/>
  <c r="CD1076" i="1"/>
  <c r="CD1000" i="1"/>
  <c r="CD651" i="1"/>
  <c r="CD1031" i="1"/>
  <c r="CD889" i="1"/>
  <c r="CD899" i="1"/>
  <c r="CD673" i="1"/>
  <c r="CD400" i="1"/>
  <c r="CD1028" i="1"/>
  <c r="CD131" i="1"/>
  <c r="CD407" i="1"/>
  <c r="CD886" i="1"/>
  <c r="CD337" i="1"/>
  <c r="CD411" i="1"/>
  <c r="CD905" i="1"/>
  <c r="CD975" i="1"/>
  <c r="CD884" i="1"/>
  <c r="CD937" i="1"/>
  <c r="CD762" i="1"/>
  <c r="CD663" i="1"/>
  <c r="CD505" i="1"/>
  <c r="CD317" i="1"/>
  <c r="CD1083" i="1"/>
  <c r="CD393" i="1"/>
  <c r="CD863" i="1"/>
  <c r="CD391" i="1"/>
  <c r="CD1063" i="1"/>
  <c r="CD857" i="1"/>
  <c r="CD847" i="1"/>
  <c r="CD1082" i="1"/>
  <c r="CD911" i="1"/>
  <c r="CD1025" i="1"/>
  <c r="CD814" i="1"/>
  <c r="CD761" i="1"/>
  <c r="CD177" i="1"/>
  <c r="CD1044" i="1"/>
  <c r="CD178" i="1"/>
  <c r="CD621" i="1"/>
  <c r="CD941" i="1"/>
  <c r="CD60" i="1"/>
  <c r="CD943" i="1"/>
  <c r="CD703" i="1"/>
  <c r="CD939" i="1"/>
  <c r="CD386" i="1"/>
  <c r="CD979" i="1"/>
  <c r="CD649" i="1"/>
  <c r="CD295" i="1"/>
  <c r="CD181" i="1"/>
  <c r="CD78" i="1"/>
  <c r="CD494" i="1"/>
  <c r="CD1060" i="1"/>
  <c r="CD85" i="1"/>
  <c r="CD933" i="1"/>
  <c r="CD1081" i="1"/>
  <c r="CD455" i="1"/>
  <c r="CD623" i="1"/>
  <c r="CD77" i="1"/>
  <c r="CD1055" i="1"/>
  <c r="CD981" i="1"/>
  <c r="CD619" i="1"/>
  <c r="CD127" i="1"/>
  <c r="CD377" i="1"/>
  <c r="CD208" i="1"/>
  <c r="CD822" i="1"/>
  <c r="CD1100" i="1"/>
  <c r="CD15" i="1" l="1"/>
  <c r="CD368" i="1"/>
  <c r="CD779" i="1"/>
  <c r="CD286" i="1"/>
  <c r="CD796" i="1"/>
  <c r="CD297" i="1"/>
  <c r="CD275" i="1"/>
  <c r="CD143" i="1"/>
  <c r="CD333" i="1"/>
  <c r="CD1048" i="1"/>
  <c r="CD798" i="1"/>
  <c r="CD809" i="1"/>
  <c r="CD43" i="1"/>
  <c r="CD301" i="1"/>
  <c r="CD1097" i="1"/>
  <c r="CD537" i="1"/>
  <c r="CD808" i="1"/>
  <c r="CD213" i="1"/>
  <c r="CD26" i="1"/>
  <c r="CD535" i="1"/>
  <c r="CD326" i="1"/>
  <c r="CD214" i="1"/>
  <c r="CD215" i="1"/>
  <c r="CD28" i="1"/>
  <c r="CD305" i="1"/>
  <c r="CD89" i="1"/>
  <c r="CD536" i="1"/>
  <c r="CD596" i="1"/>
  <c r="CD27" i="1"/>
  <c r="CD763" i="1"/>
  <c r="CD355" i="1"/>
  <c r="CD366" i="1"/>
  <c r="CD1036" i="1"/>
  <c r="CD553" i="1"/>
  <c r="CD1015" i="1"/>
  <c r="CD521" i="1"/>
  <c r="CD380" i="1"/>
  <c r="CD971" i="1"/>
  <c r="CD1118" i="1"/>
  <c r="CD257" i="1"/>
  <c r="CD225" i="1"/>
  <c r="CD248" i="1"/>
  <c r="CD865" i="1"/>
  <c r="CD47" i="1"/>
  <c r="CD864" i="1"/>
  <c r="CD46" i="1"/>
  <c r="CD256" i="1"/>
  <c r="CD23" i="1"/>
  <c r="CD222" i="1"/>
  <c r="CD244" i="1"/>
  <c r="CD589" i="1"/>
  <c r="CD216" i="1"/>
  <c r="CD45" i="1"/>
  <c r="CD767" i="1"/>
  <c r="CD949" i="1"/>
  <c r="CD1103" i="1"/>
  <c r="CD44" i="1"/>
  <c r="CD235" i="1"/>
  <c r="CD269" i="1"/>
  <c r="CD261" i="1"/>
  <c r="CD630" i="1"/>
  <c r="CD628" i="1"/>
  <c r="CD217" i="1"/>
  <c r="CD42" i="1"/>
  <c r="CD634" i="1"/>
  <c r="CD258" i="1"/>
  <c r="CD250" i="1"/>
  <c r="CD586" i="1"/>
  <c r="CD610" i="1"/>
  <c r="CD36" i="1"/>
  <c r="CD220" i="1"/>
  <c r="CD236" i="1"/>
  <c r="CD234" i="1"/>
  <c r="CD866" i="1"/>
  <c r="CD770" i="1"/>
  <c r="CD32" i="1"/>
  <c r="CD115" i="1"/>
  <c r="CD245" i="1"/>
  <c r="CD90" i="1"/>
  <c r="CD237" i="1"/>
  <c r="CD587" i="1"/>
  <c r="CD117" i="1"/>
  <c r="CD1108" i="1"/>
  <c r="CD30" i="1"/>
  <c r="CD1102" i="1"/>
  <c r="CD242" i="1"/>
  <c r="CD191" i="1"/>
  <c r="CD113" i="1"/>
  <c r="CD629" i="1"/>
  <c r="CD87" i="1"/>
  <c r="CD764" i="1"/>
  <c r="CD232" i="1"/>
  <c r="CD765" i="1"/>
  <c r="CD218" i="1"/>
  <c r="CD772" i="1"/>
  <c r="CD263" i="1"/>
  <c r="CD35" i="1"/>
  <c r="CD240" i="1"/>
  <c r="CD233" i="1"/>
  <c r="CD25" i="1"/>
  <c r="CD114" i="1"/>
  <c r="CD736" i="1"/>
  <c r="CD118" i="1"/>
  <c r="CD265" i="1"/>
  <c r="CD116" i="1"/>
  <c r="CD227" i="1"/>
  <c r="CD609" i="1"/>
  <c r="CD231" i="1"/>
  <c r="CD246" i="1"/>
  <c r="CD260" i="1"/>
  <c r="CD252" i="1"/>
  <c r="CD88" i="1"/>
  <c r="CD775" i="1"/>
  <c r="CD632" i="1"/>
  <c r="CD228" i="1"/>
  <c r="CD735" i="1"/>
  <c r="CD769" i="1"/>
  <c r="CD468" i="1"/>
  <c r="CD219" i="1"/>
  <c r="CD33" i="1"/>
  <c r="CD867" i="1"/>
  <c r="CD259" i="1"/>
  <c r="CD49" i="1"/>
  <c r="CD266" i="1"/>
  <c r="CD264" i="1"/>
  <c r="CD31" i="1"/>
  <c r="CD249" i="1"/>
  <c r="CD48" i="1"/>
  <c r="CD247" i="1"/>
  <c r="CD737" i="1"/>
  <c r="CD223" i="1"/>
  <c r="CD916" i="1"/>
  <c r="CD140" i="1"/>
  <c r="CD581" i="1"/>
  <c r="CD122" i="1"/>
  <c r="CD652" i="1"/>
  <c r="CD684" i="1"/>
  <c r="CD520" i="1"/>
  <c r="CD451" i="1"/>
  <c r="CD638" i="1"/>
  <c r="CD490" i="1"/>
  <c r="CD576" i="1"/>
  <c r="CD672" i="1"/>
  <c r="CD894" i="1"/>
  <c r="CD524" i="1"/>
  <c r="CD507" i="1"/>
  <c r="CD555" i="1"/>
  <c r="CD839" i="1"/>
  <c r="CD620" i="1"/>
  <c r="CD106" i="1"/>
  <c r="CD501" i="1"/>
  <c r="CD135" i="1"/>
  <c r="CD716" i="1"/>
  <c r="CD534" i="1"/>
  <c r="CD901" i="1"/>
  <c r="CD410" i="1"/>
  <c r="CD876" i="1"/>
  <c r="CD810" i="1"/>
  <c r="CD483" i="1"/>
  <c r="CD163" i="1"/>
  <c r="CD978" i="1"/>
  <c r="CD478" i="1"/>
  <c r="CD704" i="1"/>
  <c r="CD924" i="1"/>
  <c r="CD906" i="1"/>
  <c r="CD855" i="1"/>
  <c r="CD992" i="1"/>
  <c r="CD137" i="1"/>
  <c r="CD62" i="1"/>
  <c r="CD710" i="1"/>
  <c r="CD94" i="1"/>
  <c r="CD436" i="1"/>
  <c r="CD676" i="1"/>
  <c r="CD523" i="1"/>
  <c r="CD201" i="1"/>
  <c r="CD151" i="1"/>
  <c r="CD616" i="1"/>
  <c r="CD150" i="1"/>
  <c r="CD598" i="1"/>
  <c r="CD149" i="1"/>
  <c r="CD138" i="1"/>
  <c r="CD435" i="1"/>
  <c r="CD668" i="1"/>
  <c r="CD932" i="1"/>
  <c r="CD878" i="1"/>
  <c r="CD912" i="1"/>
  <c r="CD922" i="1"/>
  <c r="CD821" i="1"/>
  <c r="CD805" i="1"/>
  <c r="CD642" i="1"/>
  <c r="CD59" i="1"/>
  <c r="CD170" i="1"/>
  <c r="CD797" i="1"/>
  <c r="CD152" i="1"/>
  <c r="CD940" i="1"/>
  <c r="CD476" i="1"/>
  <c r="CD958" i="1"/>
  <c r="CD58" i="1"/>
  <c r="CD488" i="1"/>
  <c r="CD66" i="1"/>
  <c r="CD686" i="1"/>
  <c r="CD685" i="1"/>
  <c r="CD607" i="1"/>
  <c r="CD833" i="1"/>
  <c r="CD121" i="1"/>
  <c r="CD101" i="1"/>
  <c r="CD557" i="1"/>
  <c r="CD925" i="1"/>
  <c r="CD639" i="1"/>
  <c r="CD1054" i="1"/>
  <c r="CD381" i="1"/>
  <c r="CD913" i="1"/>
  <c r="CD517" i="1"/>
  <c r="CD371" i="1"/>
  <c r="CD271" i="1"/>
  <c r="CD167" i="1"/>
  <c r="CD291" i="1"/>
  <c r="CD68" i="1"/>
  <c r="CD647" i="1"/>
  <c r="CD328" i="1"/>
  <c r="CD533" i="1"/>
  <c r="CD1042" i="1"/>
  <c r="CD1079" i="1"/>
  <c r="CD835" i="1"/>
  <c r="CD741" i="1"/>
  <c r="CD879" i="1"/>
  <c r="CD1013" i="1"/>
  <c r="CD745" i="1"/>
  <c r="CD582" i="1"/>
  <c r="CD643" i="1"/>
  <c r="CD1087" i="1"/>
  <c r="CD654" i="1"/>
  <c r="CD608" i="1"/>
  <c r="CD972" i="1"/>
  <c r="CD462" i="1"/>
  <c r="CD781" i="1"/>
  <c r="CD970" i="1"/>
  <c r="CD976" i="1"/>
  <c r="CD413" i="1"/>
  <c r="CD942" i="1"/>
  <c r="CD498" i="1"/>
  <c r="CD408" i="1"/>
  <c r="CD974" i="1"/>
  <c r="CD207" i="1"/>
  <c r="CD730" i="1"/>
  <c r="CD346" i="1"/>
  <c r="CD69" i="1"/>
  <c r="CD910" i="1"/>
  <c r="CD528" i="1"/>
  <c r="CD162" i="1"/>
  <c r="CD510" i="1"/>
  <c r="CD540" i="1"/>
  <c r="CD692" i="1"/>
  <c r="CD968" i="1"/>
  <c r="CD461" i="1"/>
  <c r="CD529" i="1"/>
  <c r="CD110" i="1"/>
  <c r="CD424" i="1"/>
  <c r="CD530" i="1"/>
  <c r="CD448" i="1"/>
  <c r="CD577" i="1"/>
  <c r="CD546" i="1"/>
  <c r="CD898" i="1"/>
  <c r="CD962" i="1"/>
  <c r="CD896" i="1"/>
  <c r="CD591" i="1"/>
  <c r="CD196" i="1"/>
  <c r="CD718" i="1"/>
  <c r="CD738" i="1"/>
  <c r="CD399" i="1"/>
  <c r="CD826" i="1"/>
  <c r="CD952" i="1"/>
  <c r="CD996" i="1"/>
  <c r="CD803" i="1"/>
  <c r="CD124" i="1"/>
  <c r="CD655" i="1"/>
  <c r="CD953" i="1"/>
  <c r="CD748" i="1"/>
  <c r="CD985" i="1"/>
  <c r="CD897" i="1"/>
  <c r="CD830" i="1"/>
  <c r="CD862" i="1"/>
  <c r="CD1037" i="1"/>
  <c r="CD309" i="1"/>
  <c r="CD831" i="1"/>
  <c r="CD812" i="1"/>
  <c r="CD1080" i="1"/>
  <c r="CD204" i="1"/>
  <c r="CD541" i="1"/>
  <c r="CD817" i="1"/>
  <c r="CD806" i="1"/>
  <c r="CD1089" i="1"/>
  <c r="CD254" i="1"/>
  <c r="CD860" i="1"/>
  <c r="CD1072" i="1"/>
  <c r="CD1070" i="1"/>
  <c r="CD1021" i="1"/>
  <c r="CD340" i="1"/>
  <c r="CD363" i="1"/>
  <c r="CD425" i="1"/>
  <c r="CD175" i="1"/>
  <c r="CD691" i="1"/>
  <c r="CD904" i="1"/>
  <c r="CD664" i="1"/>
  <c r="CD453" i="1"/>
  <c r="CD566" i="1"/>
  <c r="CD994" i="1"/>
  <c r="CD670" i="1"/>
  <c r="CD504" i="1"/>
  <c r="CD868" i="1"/>
  <c r="CD423" i="1"/>
  <c r="CD169" i="1"/>
  <c r="CD198" i="1"/>
  <c r="CD882" i="1"/>
  <c r="CD593" i="1"/>
  <c r="CD646" i="1"/>
  <c r="CD128" i="1"/>
  <c r="CD199" i="1"/>
  <c r="CD618" i="1"/>
  <c r="CD475" i="1"/>
  <c r="CD416" i="1"/>
  <c r="CD19" i="1"/>
  <c r="CD648" i="1"/>
  <c r="CD471" i="1"/>
  <c r="CD694" i="1"/>
  <c r="CD572" i="1"/>
  <c r="CD585" i="1"/>
  <c r="CD666" i="1"/>
  <c r="CD155" i="1"/>
  <c r="CD556" i="1"/>
  <c r="CD700" i="1"/>
  <c r="CD829" i="1"/>
  <c r="CD464" i="1"/>
  <c r="CD908" i="1"/>
  <c r="CD558" i="1"/>
  <c r="CD156" i="1"/>
  <c r="CD688" i="1"/>
  <c r="CD484" i="1"/>
  <c r="CD574" i="1"/>
  <c r="CD496" i="1"/>
  <c r="CD982" i="1"/>
  <c r="CD477" i="1"/>
  <c r="CD964" i="1"/>
  <c r="CD926" i="1"/>
  <c r="CD800" i="1"/>
  <c r="CD205" i="1"/>
  <c r="CD160" i="1"/>
  <c r="CD57" i="1"/>
  <c r="CD681" i="1"/>
  <c r="CD1092" i="1"/>
  <c r="CD967" i="1"/>
  <c r="CD669" i="1"/>
  <c r="CD54" i="1"/>
  <c r="CD1098" i="1"/>
  <c r="CD454" i="1"/>
  <c r="CD561" i="1"/>
  <c r="CD695" i="1"/>
  <c r="CD1094" i="1"/>
  <c r="CD760" i="1"/>
  <c r="CD1088" i="1"/>
  <c r="CD653" i="1"/>
  <c r="CD1062" i="1"/>
  <c r="CD569" i="1"/>
  <c r="CD176" i="1"/>
  <c r="CD733" i="1"/>
  <c r="CD344" i="1"/>
  <c r="CD870" i="1"/>
  <c r="CD697" i="1"/>
  <c r="CD824" i="1"/>
  <c r="CD693" i="1"/>
  <c r="CD1073" i="1"/>
  <c r="CD837" i="1"/>
  <c r="CD1026" i="1"/>
  <c r="CD1084" i="1"/>
  <c r="CD306" i="1"/>
  <c r="CD403" i="1"/>
  <c r="CD52" i="1"/>
  <c r="CD987" i="1"/>
  <c r="CD776" i="1"/>
  <c r="CD545" i="1"/>
  <c r="CD343" i="1"/>
  <c r="CD450" i="1"/>
  <c r="CD134" i="1"/>
  <c r="CD640" i="1"/>
  <c r="CD168" i="1"/>
  <c r="CD531" i="1"/>
  <c r="CD853" i="1"/>
  <c r="CD650" i="1"/>
  <c r="CD503" i="1"/>
  <c r="CD554" i="1"/>
  <c r="CD61" i="1"/>
  <c r="CD430" i="1"/>
  <c r="CD552" i="1"/>
  <c r="CD71" i="1"/>
  <c r="CD936" i="1"/>
  <c r="CD398" i="1"/>
  <c r="CD784" i="1"/>
  <c r="CD542" i="1"/>
  <c r="CD560" i="1"/>
  <c r="CD877" i="1"/>
  <c r="CD571" i="1"/>
  <c r="CD70" i="1"/>
  <c r="CD157" i="1"/>
  <c r="CD562" i="1"/>
  <c r="CD418" i="1"/>
  <c r="CD934" i="1"/>
  <c r="CD515" i="1"/>
  <c r="CD412" i="1"/>
  <c r="CD575" i="1"/>
  <c r="CD960" i="1"/>
  <c r="CD579" i="1"/>
  <c r="CD658" i="1"/>
  <c r="CD559" i="1"/>
  <c r="CD133" i="1"/>
  <c r="CD946" i="1"/>
  <c r="CD644" i="1"/>
  <c r="CD479" i="1"/>
  <c r="CD438" i="1"/>
  <c r="CD148" i="1"/>
  <c r="CD604" i="1"/>
  <c r="CD512" i="1"/>
  <c r="CD485" i="1"/>
  <c r="CD606" i="1"/>
  <c r="CD778" i="1"/>
  <c r="CD698" i="1"/>
  <c r="CD602" i="1"/>
  <c r="CD83" i="1"/>
  <c r="CD463" i="1"/>
  <c r="CD495" i="1"/>
  <c r="CD120" i="1"/>
  <c r="CD55" i="1"/>
  <c r="CD601" i="1"/>
  <c r="CD276" i="1"/>
  <c r="CD599" i="1"/>
  <c r="CD754" i="1"/>
  <c r="CD1090" i="1"/>
  <c r="CD729" i="1"/>
  <c r="CD915" i="1"/>
  <c r="CD1023" i="1"/>
  <c r="CD1017" i="1"/>
  <c r="CD1024" i="1"/>
  <c r="CD804" i="1"/>
  <c r="CD637" i="1"/>
  <c r="CD81" i="1"/>
  <c r="CD1078" i="1"/>
  <c r="CD289" i="1"/>
  <c r="CD782" i="1"/>
  <c r="CD786" i="1"/>
  <c r="CD1039" i="1"/>
  <c r="CD1030" i="1"/>
  <c r="CD788" i="1"/>
  <c r="CD359" i="1"/>
  <c r="CD844" i="1"/>
  <c r="CD1093" i="1"/>
  <c r="CD1041" i="1"/>
  <c r="CD890" i="1"/>
  <c r="CD183" i="1"/>
  <c r="CD370" i="1"/>
  <c r="CD342" i="1"/>
  <c r="CD385" i="1"/>
  <c r="CD392" i="1"/>
  <c r="CD299" i="1"/>
  <c r="CD527" i="1"/>
  <c r="CD792" i="1"/>
  <c r="CD465" i="1"/>
  <c r="CD458" i="1"/>
  <c r="CD881" i="1"/>
  <c r="CD714" i="1"/>
  <c r="CD612" i="1"/>
  <c r="CD928" i="1"/>
  <c r="CD548" i="1"/>
  <c r="CD724" i="1"/>
  <c r="CD514" i="1"/>
  <c r="CD406" i="1"/>
  <c r="CD988" i="1"/>
  <c r="CD473" i="1"/>
  <c r="CD875" i="1"/>
  <c r="CD742" i="1"/>
  <c r="CD206" i="1"/>
  <c r="CD547" i="1"/>
  <c r="CD146" i="1"/>
  <c r="CD869" i="1"/>
  <c r="CD678" i="1"/>
  <c r="CD415" i="1"/>
  <c r="CD197" i="1"/>
  <c r="CD409" i="1"/>
  <c r="CD179" i="1"/>
  <c r="CD950" i="1"/>
  <c r="CD132" i="1"/>
  <c r="CD141" i="1"/>
  <c r="CD720" i="1"/>
  <c r="CD823" i="1"/>
  <c r="CD105" i="1"/>
  <c r="CD422" i="1"/>
  <c r="CD472" i="1"/>
  <c r="CD662" i="1"/>
  <c r="CD426" i="1"/>
  <c r="CD414" i="1"/>
  <c r="CD96" i="1"/>
  <c r="CD212" i="1"/>
  <c r="CD79" i="1"/>
  <c r="CD188" i="1"/>
  <c r="CD549" i="1"/>
  <c r="CD578" i="1"/>
  <c r="CD72" i="1"/>
  <c r="CD319" i="1"/>
  <c r="CD719" i="1"/>
  <c r="CD851" i="1"/>
  <c r="CD303" i="1"/>
  <c r="CD893" i="1"/>
  <c r="CD283" i="1"/>
  <c r="CD1057" i="1"/>
  <c r="CD298" i="1"/>
  <c r="CD1004" i="1"/>
  <c r="CD1058" i="1"/>
  <c r="CD880" i="1"/>
  <c r="CD1005" i="1"/>
  <c r="CD852" i="1"/>
  <c r="CD1008" i="1"/>
  <c r="CD846" i="1"/>
  <c r="CD625" i="1"/>
  <c r="CD417" i="1"/>
  <c r="CD1009" i="1"/>
  <c r="CD874" i="1"/>
  <c r="CD67" i="1"/>
  <c r="CD1003" i="1"/>
  <c r="CD780" i="1"/>
  <c r="CD785" i="1"/>
  <c r="CD367" i="1"/>
  <c r="CD849" i="1"/>
  <c r="CD929" i="1"/>
  <c r="CD701" i="1"/>
  <c r="CD791" i="1"/>
  <c r="CD474" i="1"/>
  <c r="CD682" i="1"/>
  <c r="CD432" i="1"/>
  <c r="CD744" i="1"/>
  <c r="CD626" i="1"/>
  <c r="CD470" i="1"/>
  <c r="CD930" i="1"/>
  <c r="CD76" i="1"/>
  <c r="CD568" i="1"/>
  <c r="CD526" i="1"/>
  <c r="CD460" i="1"/>
  <c r="CD508" i="1"/>
  <c r="CD459" i="1"/>
  <c r="CD92" i="1"/>
  <c r="CD538" i="1"/>
  <c r="CD63" i="1"/>
  <c r="CD570" i="1"/>
  <c r="CD102" i="1"/>
  <c r="CD680" i="1"/>
  <c r="CD984" i="1"/>
  <c r="CD832" i="1"/>
  <c r="CD543" i="1"/>
  <c r="CD130" i="1"/>
  <c r="CD954" i="1"/>
  <c r="CD743" i="1"/>
  <c r="CD486" i="1"/>
  <c r="CD856" i="1"/>
  <c r="CD428" i="1"/>
  <c r="CD492" i="1"/>
  <c r="CD636" i="1"/>
  <c r="CD427" i="1"/>
  <c r="CD702" i="1"/>
  <c r="CD624" i="1"/>
  <c r="CD180" i="1"/>
  <c r="CD794" i="1"/>
  <c r="CD690" i="1"/>
  <c r="CD518" i="1"/>
  <c r="CD519" i="1"/>
  <c r="CD613" i="1"/>
  <c r="CD75" i="1"/>
  <c r="CD493" i="1"/>
  <c r="CD108" i="1"/>
  <c r="CD947" i="1"/>
  <c r="CD723" i="1"/>
  <c r="CD711" i="1"/>
  <c r="CD18" i="1"/>
  <c r="CD825" i="1"/>
  <c r="CD439" i="1"/>
  <c r="CD287" i="1"/>
  <c r="CD959" i="1"/>
  <c r="CD951" i="1"/>
  <c r="CD973" i="1"/>
  <c r="CD336" i="1"/>
  <c r="CD1006" i="1"/>
  <c r="CD320" i="1"/>
  <c r="CD300" i="1"/>
  <c r="CD525" i="1"/>
  <c r="CD1038" i="1"/>
  <c r="CD725" i="1"/>
  <c r="CD1020" i="1"/>
  <c r="CD858" i="1"/>
  <c r="CD1010" i="1"/>
  <c r="CD489" i="1"/>
  <c r="CD390" i="1"/>
  <c r="CD1068" i="1"/>
  <c r="CD441" i="1"/>
  <c r="CD445" i="1"/>
  <c r="CD1075" i="1"/>
  <c r="CD304" i="1"/>
  <c r="CD99" i="1"/>
  <c r="CD185" i="1"/>
  <c r="CD506" i="1"/>
  <c r="CD753" i="1"/>
  <c r="CD74" i="1"/>
  <c r="CD253" i="1"/>
  <c r="CD892" i="1"/>
  <c r="CD97" i="1"/>
  <c r="CD164" i="1"/>
  <c r="CD511" i="1"/>
  <c r="CD431" i="1"/>
  <c r="CD726" i="1"/>
  <c r="CD966" i="1"/>
  <c r="CD98" i="1"/>
  <c r="CD938" i="1"/>
  <c r="CD956" i="1"/>
  <c r="CD469" i="1"/>
  <c r="CD807" i="1"/>
  <c r="CD614" i="1"/>
  <c r="CD564" i="1"/>
  <c r="CD21" i="1"/>
  <c r="CD84" i="1"/>
  <c r="CD728" i="1"/>
  <c r="CD444" i="1"/>
  <c r="CD209" i="1"/>
  <c r="CD429" i="1"/>
  <c r="CD660" i="1"/>
  <c r="CD440" i="1"/>
  <c r="CD147" i="1"/>
  <c r="CD706" i="1"/>
  <c r="CD845" i="1"/>
  <c r="CD816" i="1"/>
  <c r="CD600" i="1"/>
  <c r="CD159" i="1"/>
  <c r="CD722" i="1"/>
  <c r="CD990" i="1"/>
  <c r="CD563" i="1"/>
  <c r="CD203" i="1"/>
  <c r="CD583" i="1"/>
  <c r="CD980" i="1"/>
  <c r="CD480" i="1"/>
  <c r="CD211" i="1"/>
  <c r="CD126" i="1"/>
  <c r="CD944" i="1"/>
  <c r="CD153" i="1"/>
  <c r="CD532" i="1"/>
  <c r="CD920" i="1"/>
  <c r="CD550" i="1"/>
  <c r="CD551" i="1"/>
  <c r="CD757" i="1"/>
  <c r="CD202" i="1"/>
  <c r="CD457" i="1"/>
  <c r="CD20" i="1"/>
  <c r="CD955" i="1"/>
  <c r="CD721" i="1"/>
  <c r="CD509" i="1"/>
  <c r="CD51" i="1"/>
  <c r="CD1007" i="1"/>
  <c r="CD125" i="1"/>
  <c r="CD452" i="1"/>
  <c r="CD513" i="1"/>
  <c r="CD1011" i="1"/>
  <c r="CD841" i="1"/>
  <c r="CD1022" i="1"/>
  <c r="CD1064" i="1"/>
  <c r="CD820" i="1"/>
  <c r="CD590" i="1"/>
  <c r="CD499" i="1"/>
  <c r="CD671" i="1"/>
  <c r="CD645" i="1"/>
  <c r="CD285" i="1"/>
  <c r="CD617" i="1"/>
  <c r="CD828" i="1"/>
  <c r="CD838" i="1"/>
  <c r="CD93" i="1"/>
  <c r="CD790" i="1"/>
  <c r="CD707" i="1"/>
  <c r="CD200" i="1"/>
  <c r="CD818" i="1"/>
  <c r="CD314" i="1"/>
  <c r="CD993" i="1"/>
  <c r="CD854" i="1"/>
  <c r="CD500" i="1"/>
  <c r="CD280" i="1"/>
  <c r="CD999" i="1"/>
  <c r="CD850" i="1"/>
  <c r="CD142" i="1"/>
  <c r="CD727" i="1"/>
  <c r="CD161" i="1"/>
  <c r="CD187" i="1"/>
  <c r="CD749" i="1"/>
  <c r="CD902" i="1"/>
  <c r="CD914" i="1"/>
  <c r="CD708" i="1"/>
  <c r="CD696" i="1"/>
  <c r="CD848" i="1"/>
  <c r="CD883" i="1"/>
  <c r="CD502" i="1"/>
  <c r="CD522" i="1"/>
  <c r="CD948" i="1"/>
  <c r="CD674" i="1"/>
  <c r="CD129" i="1"/>
  <c r="CD813" i="1"/>
  <c r="CD918" i="1"/>
  <c r="CD544" i="1"/>
  <c r="CD186" i="1"/>
  <c r="CD712" i="1"/>
  <c r="CD165" i="1"/>
  <c r="CD567" i="1"/>
  <c r="CD539" i="1"/>
  <c r="CD434" i="1"/>
  <c r="CD516" i="1"/>
  <c r="CD891" i="1"/>
  <c r="CD732" i="1"/>
  <c r="CD900" i="1"/>
  <c r="CD419" i="1"/>
  <c r="CD656" i="1"/>
  <c r="CD622" i="1"/>
  <c r="CD421" i="1"/>
  <c r="CD842" i="1"/>
  <c r="CD420" i="1"/>
  <c r="CD986" i="1"/>
  <c r="CD687" i="1"/>
  <c r="CD145" i="1"/>
  <c r="CD921" i="1"/>
  <c r="CD594" i="1"/>
  <c r="CD873" i="1"/>
  <c r="CD895" i="1"/>
  <c r="CD715" i="1"/>
  <c r="CD273" i="1"/>
  <c r="CD193" i="1"/>
  <c r="CD456" i="1"/>
  <c r="CD1032" i="1"/>
  <c r="CD1069" i="1"/>
  <c r="CD802" i="1"/>
  <c r="CD100" i="1"/>
  <c r="CD1019" i="1"/>
  <c r="CD1040" i="1"/>
  <c r="CD154" i="1"/>
  <c r="CD136" i="1"/>
  <c r="CD1002" i="1"/>
  <c r="CD1016" i="1"/>
  <c r="CD1012" i="1"/>
  <c r="CD836" i="1"/>
  <c r="CD1074" i="1"/>
  <c r="CD834" i="1"/>
  <c r="CD1001" i="1"/>
  <c r="CD1052" i="1"/>
  <c r="CD82" i="1"/>
  <c r="CD352" i="1"/>
  <c r="CD104" i="1"/>
  <c r="CD481" i="1"/>
  <c r="CD446" i="1"/>
  <c r="CD442" i="1"/>
  <c r="CD467" i="1"/>
  <c r="CD95" i="1" l="1"/>
  <c r="CD734" i="1"/>
  <c r="CD238" i="1"/>
  <c r="CD1014" i="1"/>
  <c r="CD184" i="1"/>
  <c r="CD588" i="1"/>
  <c r="CD497" i="1"/>
  <c r="CD487" i="1"/>
  <c r="CD584" i="1"/>
  <c r="CD923" i="1"/>
  <c r="CD580" i="1"/>
  <c r="CD210" i="1"/>
  <c r="CD491" i="1"/>
  <c r="CD171" i="1"/>
</calcChain>
</file>

<file path=xl/sharedStrings.xml><?xml version="1.0" encoding="utf-8"?>
<sst xmlns="http://schemas.openxmlformats.org/spreadsheetml/2006/main" count="17069" uniqueCount="2424">
  <si>
    <t>DEL</t>
  </si>
  <si>
    <t>COMMENTS</t>
  </si>
  <si>
    <t>STYLE</t>
  </si>
  <si>
    <t>DESCRIPTION</t>
  </si>
  <si>
    <t>COLOR</t>
  </si>
  <si>
    <t>COLOR DESC</t>
  </si>
  <si>
    <t>FABRIC</t>
  </si>
  <si>
    <t>COO</t>
  </si>
  <si>
    <t>MSRP</t>
  </si>
  <si>
    <t>PVP CHILE</t>
  </si>
  <si>
    <t>PVP PERU</t>
  </si>
  <si>
    <r>
      <rPr>
        <b/>
        <sz val="10"/>
        <color rgb="FFFF0000"/>
        <rFont val="Calibri"/>
        <family val="2"/>
        <scheme val="minor"/>
      </rPr>
      <t>* Disclaimer:</t>
    </r>
    <r>
      <rPr>
        <sz val="10"/>
        <color rgb="FFFF0000"/>
        <rFont val="Calibri"/>
        <family val="2"/>
        <scheme val="minor"/>
      </rPr>
      <t xml:space="preserve"> Under the strategic direction of Executive Management, GUESS Retail MSRPs should be consistent throughout the globe going forward.  In order to execute this initiative, we have taken a lower margin on various styles to enable you to price GUESS product in line with US MSRPs.  Please review and confirm the MSRPs for each style for your country(ies) prior to ticketing to ensure pricing parity is achieved. </t>
    </r>
  </si>
  <si>
    <t>RAM MF</t>
  </si>
  <si>
    <t>SEASON: HO21</t>
  </si>
  <si>
    <t xml:space="preserve">DELIVERY: 10.1 &amp; 11.1 </t>
  </si>
  <si>
    <t>STYLECOLOR</t>
  </si>
  <si>
    <t>8.1</t>
  </si>
  <si>
    <t>CHILE</t>
  </si>
  <si>
    <t>PRODUCTION TYPE/CATEGORY</t>
  </si>
  <si>
    <t>PRODUCT SUBCLASS</t>
  </si>
  <si>
    <t>PERU</t>
  </si>
  <si>
    <t xml:space="preserve">PERU </t>
  </si>
  <si>
    <t>Lima</t>
  </si>
  <si>
    <t>E- COMM</t>
  </si>
  <si>
    <t>Jockey Plaza</t>
  </si>
  <si>
    <t>Larcomar</t>
  </si>
  <si>
    <t>San Miguel</t>
  </si>
  <si>
    <t>PLAZA VESPUCIO</t>
  </si>
  <si>
    <t>SALAVERRY</t>
  </si>
  <si>
    <t>ESTADO</t>
  </si>
  <si>
    <t>MARINA ARAUCO</t>
  </si>
  <si>
    <t>E- COMM CL</t>
  </si>
  <si>
    <t>E- COMM PE</t>
  </si>
  <si>
    <t>A+</t>
  </si>
  <si>
    <t>A</t>
  </si>
  <si>
    <t>B</t>
  </si>
  <si>
    <t>C</t>
  </si>
  <si>
    <t>D</t>
  </si>
  <si>
    <t>TC CL</t>
  </si>
  <si>
    <t>TC BOL</t>
  </si>
  <si>
    <t>TC PE</t>
  </si>
  <si>
    <t>TC URU</t>
  </si>
  <si>
    <t>FACTORY II</t>
  </si>
  <si>
    <t>FACTORY III</t>
  </si>
  <si>
    <t>MEGAPLAZA</t>
  </si>
  <si>
    <t>FAUCET</t>
  </si>
  <si>
    <t>SANTIAGO</t>
  </si>
  <si>
    <t>PARQUE ARAUCO</t>
  </si>
  <si>
    <t>COSTANERA MALL</t>
  </si>
  <si>
    <t>ANTOFAGASTA</t>
  </si>
  <si>
    <t>ALTO LAS CONDES</t>
  </si>
  <si>
    <t>PLAZA EGAÑA</t>
  </si>
  <si>
    <t>PLAZA TREBOL</t>
  </si>
  <si>
    <t>LOS DOMINICOS</t>
  </si>
  <si>
    <t>VALPO</t>
  </si>
  <si>
    <t>PRE-COSTING</t>
  </si>
  <si>
    <t>LA POLAR</t>
  </si>
  <si>
    <t>MULTICENTRO</t>
  </si>
  <si>
    <t>FALABELLA</t>
  </si>
  <si>
    <t>MIYAKI</t>
  </si>
  <si>
    <t>RETAIL CHILE</t>
  </si>
  <si>
    <t>by Size</t>
  </si>
  <si>
    <t>RETAIL PERU UNITS</t>
  </si>
  <si>
    <t>RETAIL PERU</t>
  </si>
  <si>
    <t>GRAND TOTALS</t>
  </si>
  <si>
    <t>S</t>
  </si>
  <si>
    <t xml:space="preserve">M  </t>
  </si>
  <si>
    <t>L</t>
  </si>
  <si>
    <t>XL</t>
  </si>
  <si>
    <t>XXL</t>
  </si>
  <si>
    <t>RETAIL</t>
  </si>
  <si>
    <t>TOTAL</t>
  </si>
  <si>
    <t>TOTAL COST CHILE</t>
  </si>
  <si>
    <t>TOTAL CHILE UNITS</t>
  </si>
  <si>
    <t>TOTAL COST PERU</t>
  </si>
  <si>
    <t>TOTAL UNITS PERU</t>
  </si>
  <si>
    <t>GRAND TTL UNITS</t>
  </si>
  <si>
    <t>GRAND TTL COST</t>
  </si>
  <si>
    <t>% TO MSRP</t>
  </si>
  <si>
    <t>SIZE RANGE</t>
  </si>
  <si>
    <t>PVP MAYOR</t>
  </si>
  <si>
    <t>CLUSTERS</t>
  </si>
  <si>
    <t>BY SIZE</t>
  </si>
  <si>
    <t>RETAIL CHILE UNITS</t>
  </si>
  <si>
    <t>DELIVERY</t>
  </si>
  <si>
    <t>DESPROD</t>
  </si>
  <si>
    <t>PAÍS</t>
  </si>
  <si>
    <t>EMPRESA</t>
  </si>
  <si>
    <t>REF EMBARQUE</t>
  </si>
  <si>
    <t>CANAL</t>
  </si>
  <si>
    <t>JERARQUIA</t>
  </si>
  <si>
    <t>DEPARTAMENTO</t>
  </si>
  <si>
    <t>CLASE</t>
  </si>
  <si>
    <t>GENERO</t>
  </si>
  <si>
    <t>MARCA</t>
  </si>
  <si>
    <t>AÑO ON FLOOR</t>
  </si>
  <si>
    <t>TEMPORADA</t>
  </si>
  <si>
    <t>AÑO TEMPORADA</t>
  </si>
  <si>
    <t>ON FLOOR ORIGINAL</t>
  </si>
  <si>
    <t>ON FLOOR REAL</t>
  </si>
  <si>
    <t>MES ONFLOOR REAL</t>
  </si>
  <si>
    <t>PO#</t>
  </si>
  <si>
    <t>UNIDADES</t>
  </si>
  <si>
    <t>FOB USD</t>
  </si>
  <si>
    <t>CONSOLIDADO DE COMPRAS</t>
  </si>
  <si>
    <t>ARCHIVO DE COMPRA</t>
  </si>
  <si>
    <t>NOMBRE DE TIENDAS</t>
  </si>
  <si>
    <t>PA</t>
  </si>
  <si>
    <t>Parametros</t>
  </si>
  <si>
    <t>PA:</t>
  </si>
  <si>
    <t>N° MES</t>
  </si>
  <si>
    <t>MES</t>
  </si>
  <si>
    <t>ABR. TEMP</t>
  </si>
  <si>
    <t>JERARQUÍA</t>
  </si>
  <si>
    <t>Activewear Tops</t>
  </si>
  <si>
    <t>TOPS</t>
  </si>
  <si>
    <t>ENERO</t>
  </si>
  <si>
    <t>SUMMER</t>
  </si>
  <si>
    <t>SU</t>
  </si>
  <si>
    <t>CODIGO DPTO</t>
  </si>
  <si>
    <t>CODIGO CLASE</t>
  </si>
  <si>
    <t>COD SUBCLASE</t>
  </si>
  <si>
    <t>MODA</t>
  </si>
  <si>
    <t>VESTUARIO</t>
  </si>
  <si>
    <t>FEBRERO</t>
  </si>
  <si>
    <t>FALL</t>
  </si>
  <si>
    <t>FA</t>
  </si>
  <si>
    <t>COLDWEATHER</t>
  </si>
  <si>
    <t>ACCESORIOS</t>
  </si>
  <si>
    <t>BUFANDAS</t>
  </si>
  <si>
    <t>9</t>
  </si>
  <si>
    <t>MUJER</t>
  </si>
  <si>
    <t>G MARCIANO</t>
  </si>
  <si>
    <t>BASICOS</t>
  </si>
  <si>
    <t>MARZO</t>
  </si>
  <si>
    <t>HOLIDAY</t>
  </si>
  <si>
    <t>HO</t>
  </si>
  <si>
    <t>SS Woven Shirts</t>
  </si>
  <si>
    <t>CAMISAS</t>
  </si>
  <si>
    <t>CAMISAS M/C</t>
  </si>
  <si>
    <t>7</t>
  </si>
  <si>
    <t>ROPA INTERIOR</t>
  </si>
  <si>
    <t>ABRIL</t>
  </si>
  <si>
    <t>SPRING</t>
  </si>
  <si>
    <t>SP</t>
  </si>
  <si>
    <t>Ss Woven Shirts</t>
  </si>
  <si>
    <t>8</t>
  </si>
  <si>
    <t>CARTERAS</t>
  </si>
  <si>
    <t>Basic Denim Jeans</t>
  </si>
  <si>
    <t>MAYO</t>
  </si>
  <si>
    <t>E</t>
  </si>
  <si>
    <t>LS Woven Shirts</t>
  </si>
  <si>
    <t>CAMISAS M/L</t>
  </si>
  <si>
    <t>W</t>
  </si>
  <si>
    <t>GUESS</t>
  </si>
  <si>
    <t>JUNIO</t>
  </si>
  <si>
    <t>F</t>
  </si>
  <si>
    <t>LS Woven Denim Shirts</t>
  </si>
  <si>
    <t>M</t>
  </si>
  <si>
    <t>HOMBRE</t>
  </si>
  <si>
    <t>JULIO</t>
  </si>
  <si>
    <t>G</t>
  </si>
  <si>
    <t>SL Woven Denim Shirts</t>
  </si>
  <si>
    <t>CAMISAS S/M</t>
  </si>
  <si>
    <t>J</t>
  </si>
  <si>
    <t>NIÑA</t>
  </si>
  <si>
    <t>G KIDS</t>
  </si>
  <si>
    <t>AGOSTO</t>
  </si>
  <si>
    <t>H</t>
  </si>
  <si>
    <t>SL Woven Shirts</t>
  </si>
  <si>
    <t>NIÑO</t>
  </si>
  <si>
    <t>Basic Prem Denim Jeans</t>
  </si>
  <si>
    <t>SEPTIEMBRE</t>
  </si>
  <si>
    <t>I</t>
  </si>
  <si>
    <t>Woven capris</t>
  </si>
  <si>
    <t>PANTALONES</t>
  </si>
  <si>
    <t>CAPRIS</t>
  </si>
  <si>
    <t>K</t>
  </si>
  <si>
    <t>OCTUBRE</t>
  </si>
  <si>
    <t>Denim capris</t>
  </si>
  <si>
    <t>N</t>
  </si>
  <si>
    <t>NOVIEMBRE</t>
  </si>
  <si>
    <t>Non-Denim Capris</t>
  </si>
  <si>
    <t>DICIEMBRE</t>
  </si>
  <si>
    <t>Denim Jackets Vests</t>
  </si>
  <si>
    <t>OUTERWEAR</t>
  </si>
  <si>
    <t>CHAQUETAS S/M</t>
  </si>
  <si>
    <t>Blazers Vests</t>
  </si>
  <si>
    <t>SIN MES</t>
  </si>
  <si>
    <t>X</t>
  </si>
  <si>
    <t>Non-Denim Jackets</t>
  </si>
  <si>
    <t>CHAQUETAS</t>
  </si>
  <si>
    <t>P</t>
  </si>
  <si>
    <t>Blazers</t>
  </si>
  <si>
    <t>BLAZER</t>
  </si>
  <si>
    <t>R</t>
  </si>
  <si>
    <t>G BY GUESS</t>
  </si>
  <si>
    <t>Leather Outerwear</t>
  </si>
  <si>
    <t>CHAQUETAS CUERO</t>
  </si>
  <si>
    <t>Z</t>
  </si>
  <si>
    <t>Denim Skirts</t>
  </si>
  <si>
    <t>FALDAS</t>
  </si>
  <si>
    <t>CASUAL</t>
  </si>
  <si>
    <t>G FACTORY</t>
  </si>
  <si>
    <t>Knit Skirts</t>
  </si>
  <si>
    <t>U</t>
  </si>
  <si>
    <t>Woven Skirts</t>
  </si>
  <si>
    <t>Q</t>
  </si>
  <si>
    <t>JEANS</t>
  </si>
  <si>
    <t>O</t>
  </si>
  <si>
    <t>PREMIUM</t>
  </si>
  <si>
    <t>OTHER</t>
  </si>
  <si>
    <t>Fashion Denim Jeans</t>
  </si>
  <si>
    <t>JEANS MODA</t>
  </si>
  <si>
    <t>Fashion Prem Denim Jeans</t>
  </si>
  <si>
    <t>Outerwear Coats</t>
  </si>
  <si>
    <t>ABRIGOS</t>
  </si>
  <si>
    <t>Denim Dresses</t>
  </si>
  <si>
    <t>Outerwear Jackets Vests</t>
  </si>
  <si>
    <t>Pvc Outerwear</t>
  </si>
  <si>
    <t>Denim shorts</t>
  </si>
  <si>
    <t>SHORTS</t>
  </si>
  <si>
    <t>Woven pants</t>
  </si>
  <si>
    <t>Knit Pants Leggings</t>
  </si>
  <si>
    <t>LEGGING/CALZAS</t>
  </si>
  <si>
    <t>Embellished Teeshirts</t>
  </si>
  <si>
    <t>Non Denim Pants</t>
  </si>
  <si>
    <t>Teeshirts</t>
  </si>
  <si>
    <t>POLERAS</t>
  </si>
  <si>
    <t>POLERAS M/C</t>
  </si>
  <si>
    <t>Graphic Teeshirts</t>
  </si>
  <si>
    <t>SS Knit Tops</t>
  </si>
  <si>
    <t>TOPS M/C</t>
  </si>
  <si>
    <t>Basic SS Knit Tops</t>
  </si>
  <si>
    <t>Knit short</t>
  </si>
  <si>
    <t>Woven shorts</t>
  </si>
  <si>
    <t>SL Sweaters</t>
  </si>
  <si>
    <t>TEJIDOS</t>
  </si>
  <si>
    <t>SWEATERS S/M</t>
  </si>
  <si>
    <t>Short Sleeve Sweaters</t>
  </si>
  <si>
    <t>SWEATERS M/C</t>
  </si>
  <si>
    <t>LS Sweaters</t>
  </si>
  <si>
    <t>SWEATERS M/L</t>
  </si>
  <si>
    <t>POLERONES</t>
  </si>
  <si>
    <t>POLERONES C/GORRO</t>
  </si>
  <si>
    <t>Suit Tops</t>
  </si>
  <si>
    <t>Woven Tops</t>
  </si>
  <si>
    <t>Short Sleeve Knit</t>
  </si>
  <si>
    <t>Long Sleeve Woven</t>
  </si>
  <si>
    <t>TOPS M/L</t>
  </si>
  <si>
    <t>SL Knit Tops</t>
  </si>
  <si>
    <t>TOPS S/M</t>
  </si>
  <si>
    <t>Sleeveless Knit</t>
  </si>
  <si>
    <t>Woven dresses</t>
  </si>
  <si>
    <t>Tanks</t>
  </si>
  <si>
    <t>POLERAS S/M</t>
  </si>
  <si>
    <t>Knit dresses</t>
  </si>
  <si>
    <t>VESTIDOS</t>
  </si>
  <si>
    <t>FIESTA</t>
  </si>
  <si>
    <t>Sweater Dresses</t>
  </si>
  <si>
    <t>Activewear Bottoms</t>
  </si>
  <si>
    <t>ACTIVEWEAR</t>
  </si>
  <si>
    <t>Short Sleeve Knit Tops</t>
  </si>
  <si>
    <t>Short Sleeve Woven Tops</t>
  </si>
  <si>
    <t>Shorts</t>
  </si>
  <si>
    <t>Jeans</t>
  </si>
  <si>
    <t>Jackets</t>
  </si>
  <si>
    <t>Pants</t>
  </si>
  <si>
    <t>Scooters</t>
  </si>
  <si>
    <t>MINIS</t>
  </si>
  <si>
    <t>Dresses</t>
  </si>
  <si>
    <t>Rompers</t>
  </si>
  <si>
    <t>ENTERITOS</t>
  </si>
  <si>
    <t>JARDINERAS</t>
  </si>
  <si>
    <t>Sets</t>
  </si>
  <si>
    <t>SETS</t>
  </si>
  <si>
    <t>PANTALON - POLERA</t>
  </si>
  <si>
    <t>Long Sleeve Woven Tops</t>
  </si>
  <si>
    <t>Long Sleeve Knit Tops</t>
  </si>
  <si>
    <t>Sweaters</t>
  </si>
  <si>
    <t>Skirts</t>
  </si>
  <si>
    <t>KNIT  GJACKET</t>
  </si>
  <si>
    <t>VSETS</t>
  </si>
  <si>
    <t>KNIT  VSETS</t>
  </si>
  <si>
    <t>KNIT  ASSLVKNIT</t>
  </si>
  <si>
    <t>Woven  GJACKET</t>
  </si>
  <si>
    <t>WOVEN  MJEAN</t>
  </si>
  <si>
    <t>KNIT  UDRESS</t>
  </si>
  <si>
    <t>WOVEN  BLSLVWOV</t>
  </si>
  <si>
    <t>KNIT  BLSLVKNIT</t>
  </si>
  <si>
    <t>WOVEN  VSETS</t>
  </si>
  <si>
    <t>WOVEN  HPANT</t>
  </si>
  <si>
    <t>KNIT  ESWEATER</t>
  </si>
  <si>
    <t xml:space="preserve">  OTHER</t>
  </si>
  <si>
    <t>LS Knit Tops</t>
  </si>
  <si>
    <t>KNIT  HPANT</t>
  </si>
  <si>
    <t>WOVEN  SKIRT</t>
  </si>
  <si>
    <t>KNIT  OTHER</t>
  </si>
  <si>
    <t>NOVERALL</t>
  </si>
  <si>
    <t>KNIT  NCOVERALL</t>
  </si>
  <si>
    <t>KNIT  NOVERALL</t>
  </si>
  <si>
    <t>WOVEN  UDRESS</t>
  </si>
  <si>
    <t>WOVEN  TSKORT</t>
  </si>
  <si>
    <t xml:space="preserve">  GJACKET</t>
  </si>
  <si>
    <t>SL Woven Shjrts</t>
  </si>
  <si>
    <t>WOVEN  BLSLVKNIT</t>
  </si>
  <si>
    <t xml:space="preserve">  MJEAN</t>
  </si>
  <si>
    <t>WOVEN  EVEST</t>
  </si>
  <si>
    <t xml:space="preserve">  ASSLVKNIT</t>
  </si>
  <si>
    <t>Swimwear</t>
  </si>
  <si>
    <t>TRAJES DE BAÑO</t>
  </si>
  <si>
    <t>Ls Knit Tops</t>
  </si>
  <si>
    <t>Woven Long Sleeve Knit Shirt/Teeshirts/ Tops</t>
  </si>
  <si>
    <t>Knit Short Sleeve Shirts/ Teeshirts/ Tops</t>
  </si>
  <si>
    <t>Leathr_PVC Outerwear</t>
  </si>
  <si>
    <t>Woven Short Sleeve Shirts/ Teeshirts/ Tops</t>
  </si>
  <si>
    <t>SS Sweaters</t>
  </si>
  <si>
    <t>Knit Jackets</t>
  </si>
  <si>
    <t>Knit shorts</t>
  </si>
  <si>
    <t>Woven Shorts / Bermudas</t>
  </si>
  <si>
    <t>Basic Denim Pants</t>
  </si>
  <si>
    <t>Woven Jackets</t>
  </si>
  <si>
    <t>Outerwear</t>
  </si>
  <si>
    <t>Knit Pants</t>
  </si>
  <si>
    <t>Woven Overalls/Shortalls/Coveralls/Jumpsuits</t>
  </si>
  <si>
    <t>Knit Overalls/Shortalls/Coveralls/Jumpsuits</t>
  </si>
  <si>
    <t>Knit Rompers</t>
  </si>
  <si>
    <t>SS Woven Denim Shirts</t>
  </si>
  <si>
    <t>Woven Rompers</t>
  </si>
  <si>
    <t>Knit 3 piece sets</t>
  </si>
  <si>
    <t>3 PIEZAS</t>
  </si>
  <si>
    <t>SL Woven Tops</t>
  </si>
  <si>
    <t>Knit Pant Sets</t>
  </si>
  <si>
    <t>LS Woven Tops</t>
  </si>
  <si>
    <t>Knit Short Sets</t>
  </si>
  <si>
    <t>SHORTS - POLERA</t>
  </si>
  <si>
    <t>Woven Short Sets</t>
  </si>
  <si>
    <t>Cold Weather</t>
  </si>
  <si>
    <t>GORROS INVIERNO</t>
  </si>
  <si>
    <t>Woven 3 piece sets</t>
  </si>
  <si>
    <t>Fashion Denim Pants</t>
  </si>
  <si>
    <t>Woven Pant Sets</t>
  </si>
  <si>
    <t>LS CARDIGAN</t>
  </si>
  <si>
    <t>Knit Other/Miscellaneous</t>
  </si>
  <si>
    <t>Woven Capri</t>
  </si>
  <si>
    <t>Knit Swimsuits</t>
  </si>
  <si>
    <t>Woven Dresses/ Tunics</t>
  </si>
  <si>
    <t>Knit Dresses/ Tunics</t>
  </si>
  <si>
    <t>Woven Other / Miscellaneous</t>
  </si>
  <si>
    <t>Knit Shorts / Bermudas</t>
  </si>
  <si>
    <t>Knit Jumpers/Skirts</t>
  </si>
  <si>
    <t>Scarf</t>
  </si>
  <si>
    <t>Basicos</t>
  </si>
  <si>
    <t>Knit Sweaters</t>
  </si>
  <si>
    <t>Woven Scooter/ Skort</t>
  </si>
  <si>
    <t>Knit Scooter/ Skort</t>
  </si>
  <si>
    <t>Woven Fleece sets/Sets/Hoodie Set/ Jogging Set</t>
  </si>
  <si>
    <t>PANTALON - POLERON</t>
  </si>
  <si>
    <t>Knit Fleece sets/Sets/Hoodie Set/ Jogging Set</t>
  </si>
  <si>
    <t>Woven Jumpers/Skirts</t>
  </si>
  <si>
    <t>Woven Vests</t>
  </si>
  <si>
    <t>Knit Capri</t>
  </si>
  <si>
    <t>WOVEN  JSHORT</t>
  </si>
  <si>
    <t>WOVEN  NSHORTALL</t>
  </si>
  <si>
    <t>KNIT  ROMPER</t>
  </si>
  <si>
    <t>WOVEN  ASSLVWOV</t>
  </si>
  <si>
    <t>ASSLVKNIT</t>
  </si>
  <si>
    <t>Knit LEGGINGS</t>
  </si>
  <si>
    <t>KNIT  ICAPRI</t>
  </si>
  <si>
    <t>Woven SHIRT</t>
  </si>
  <si>
    <t>WOVEN  ICAPRI</t>
  </si>
  <si>
    <t>Graphic Tops</t>
  </si>
  <si>
    <t>Vests</t>
  </si>
  <si>
    <t>KNIT  ASSLVWOV</t>
  </si>
  <si>
    <t>Woven Romper</t>
  </si>
  <si>
    <t>WOVEN  ASSLVKNIT</t>
  </si>
  <si>
    <t>Leggings</t>
  </si>
  <si>
    <t>WOVEN  ROMPER</t>
  </si>
  <si>
    <t>Knit Jumpsuit</t>
  </si>
  <si>
    <t>SL Knit Bodysuit</t>
  </si>
  <si>
    <t>BLUSAS</t>
  </si>
  <si>
    <t>BLUSAS S/M</t>
  </si>
  <si>
    <t>Basic SS Knit Teeshirt</t>
  </si>
  <si>
    <t>Girls Trousers</t>
  </si>
  <si>
    <t xml:space="preserve">  VSETS</t>
  </si>
  <si>
    <t>JACKET</t>
  </si>
  <si>
    <t>WOVEN  SJUMPER</t>
  </si>
  <si>
    <t>Girls T-Shirt</t>
  </si>
  <si>
    <t xml:space="preserve">  UDRESS</t>
  </si>
  <si>
    <t>Hat</t>
  </si>
  <si>
    <t>Girls Pants</t>
  </si>
  <si>
    <t>MN Underwear</t>
  </si>
  <si>
    <t>BOTTOM</t>
  </si>
  <si>
    <t>LS Knit Sweater</t>
  </si>
  <si>
    <t>COAT</t>
  </si>
  <si>
    <t>SWEATSHIRT</t>
  </si>
  <si>
    <t>Boys Trousers</t>
  </si>
  <si>
    <t>Pullover</t>
  </si>
  <si>
    <t>Cardigan</t>
  </si>
  <si>
    <t xml:space="preserve">  ROMPER</t>
  </si>
  <si>
    <t>Knit Long Sleeve Knit Shirt/Teeshirts/ Tops</t>
  </si>
  <si>
    <t>CARDIGANS</t>
  </si>
  <si>
    <t>KNIT  JSHORT</t>
  </si>
  <si>
    <t>ACCESSORIE</t>
  </si>
  <si>
    <t>KNIT  MJEAN</t>
  </si>
  <si>
    <t>KNIT  8BODYSUIT</t>
  </si>
  <si>
    <t>REGALOS</t>
  </si>
  <si>
    <t>KNIT  4SOFTACC</t>
  </si>
  <si>
    <t xml:space="preserve">  8BODYSUIT</t>
  </si>
  <si>
    <t xml:space="preserve">  ASSLVWOV</t>
  </si>
  <si>
    <t>KNIT  SKIRT</t>
  </si>
  <si>
    <t xml:space="preserve">  NOVERALL</t>
  </si>
  <si>
    <t xml:space="preserve">  SJUMPER</t>
  </si>
  <si>
    <t>KNIT  BLSLVWOV</t>
  </si>
  <si>
    <t>MJEAN</t>
  </si>
  <si>
    <t xml:space="preserve">  ESWEATER</t>
  </si>
  <si>
    <t>WOVEN  NOVERALL</t>
  </si>
  <si>
    <t xml:space="preserve">  EVEST</t>
  </si>
  <si>
    <t xml:space="preserve">  JSHORT</t>
  </si>
  <si>
    <t>LS Shirts</t>
  </si>
  <si>
    <t>BLSLVWOV</t>
  </si>
  <si>
    <t>Activewear Coat</t>
  </si>
  <si>
    <t>POLERONES S/ GORRO</t>
  </si>
  <si>
    <t>POLERAS M/L</t>
  </si>
  <si>
    <t>pants Leggings</t>
  </si>
  <si>
    <t>SL Shjrts</t>
  </si>
  <si>
    <t>LS Tops</t>
  </si>
  <si>
    <t>SS Tops</t>
  </si>
  <si>
    <t>Childrens Accessories</t>
  </si>
  <si>
    <t>MOCHILAS</t>
  </si>
  <si>
    <t>Activewear</t>
  </si>
  <si>
    <t>Accessories</t>
  </si>
  <si>
    <t>LS T-SHIRT</t>
  </si>
  <si>
    <t>SL Tops</t>
  </si>
  <si>
    <t>LS Denim Shirts</t>
  </si>
  <si>
    <t>Prem Denim Jeans</t>
  </si>
  <si>
    <t>SL Denim Shirts</t>
  </si>
  <si>
    <t>Basic SS Tops</t>
  </si>
  <si>
    <t>SET: T-SHIRT + LEGGINGS</t>
  </si>
  <si>
    <t>LS TUNIC AND LEGGING SET</t>
  </si>
  <si>
    <t>SMALL BACKPACK</t>
  </si>
  <si>
    <t>DENIM PANTS</t>
  </si>
  <si>
    <t>ROLL SLEEVE TOP</t>
  </si>
  <si>
    <t>SS T-SHIRT</t>
  </si>
  <si>
    <t>SS DRESS</t>
  </si>
  <si>
    <t>ROLL SLEEVE DRESS</t>
  </si>
  <si>
    <t>LS TRENCH</t>
  </si>
  <si>
    <t>LS RN SWEATER</t>
  </si>
  <si>
    <t>LS SHIRT</t>
  </si>
  <si>
    <t>ROLL SLEEVE SHIRT</t>
  </si>
  <si>
    <t>LS FLEECE_CORE</t>
  </si>
  <si>
    <t>LS SWEATSHIRT</t>
  </si>
  <si>
    <t>SS Shirts</t>
  </si>
  <si>
    <t>SS Denim Shirts</t>
  </si>
  <si>
    <t>SS Woven Tops</t>
  </si>
  <si>
    <t>SL SHIRT</t>
  </si>
  <si>
    <t>ROLL SLEEVE WOVEN TOP</t>
  </si>
  <si>
    <t>Denim Jeans</t>
  </si>
  <si>
    <t>Denim Trousers</t>
  </si>
  <si>
    <t>SL T-SHIRT</t>
  </si>
  <si>
    <t>SKIRT</t>
  </si>
  <si>
    <t>DRESS</t>
  </si>
  <si>
    <t>SS SHIRT</t>
  </si>
  <si>
    <t>SET:SHIRT +PANTS</t>
  </si>
  <si>
    <t>SET: T-SHIRT + PANTS</t>
  </si>
  <si>
    <t>LEGGINGS W/SKIRT</t>
  </si>
  <si>
    <t>Overalls</t>
  </si>
  <si>
    <t>Graphic Teeshirt</t>
  </si>
  <si>
    <t>Teeshirt</t>
  </si>
  <si>
    <t>LS Denim shirt</t>
  </si>
  <si>
    <t>Knit Tops</t>
  </si>
  <si>
    <t>2 pc Sets</t>
  </si>
  <si>
    <t>SET: LSTSHIRT+PANTS</t>
  </si>
  <si>
    <t>SET: TSHIRT+PANTS</t>
  </si>
  <si>
    <t>LS SWEATER_CORE</t>
  </si>
  <si>
    <t>PRIMERA LETRA O NÚMERO DEL ESTILO</t>
  </si>
  <si>
    <t>Delivery</t>
  </si>
  <si>
    <t>1.1</t>
  </si>
  <si>
    <t>2.1</t>
  </si>
  <si>
    <t>3.1</t>
  </si>
  <si>
    <t>4.1</t>
  </si>
  <si>
    <t>5.1</t>
  </si>
  <si>
    <t>6.1</t>
  </si>
  <si>
    <t>7.1</t>
  </si>
  <si>
    <t>9.1</t>
  </si>
  <si>
    <t>10.1</t>
  </si>
  <si>
    <t>11.1</t>
  </si>
  <si>
    <t>12.1</t>
  </si>
  <si>
    <t>BOUTIQUE</t>
  </si>
  <si>
    <t>OUTLET</t>
  </si>
  <si>
    <t>TIENDA</t>
  </si>
  <si>
    <t>RAM</t>
  </si>
  <si>
    <t>PERÚ</t>
  </si>
  <si>
    <t>PERUBRANDS</t>
  </si>
  <si>
    <t>JBLK</t>
  </si>
  <si>
    <t>G6E8</t>
  </si>
  <si>
    <t>G011</t>
  </si>
  <si>
    <t>G1DB</t>
  </si>
  <si>
    <t>G896</t>
  </si>
  <si>
    <t>G585</t>
  </si>
  <si>
    <t>LMGY</t>
  </si>
  <si>
    <t>G1DL</t>
  </si>
  <si>
    <t>G6K5</t>
  </si>
  <si>
    <t>A604</t>
  </si>
  <si>
    <t>G9I0</t>
  </si>
  <si>
    <t>G1CA</t>
  </si>
  <si>
    <t>G1G2</t>
  </si>
  <si>
    <t>A605</t>
  </si>
  <si>
    <t>G4Q9</t>
  </si>
  <si>
    <t>G472</t>
  </si>
  <si>
    <t>G1DQ</t>
  </si>
  <si>
    <t>G9L9</t>
  </si>
  <si>
    <t>MCH</t>
  </si>
  <si>
    <t>G7R1</t>
  </si>
  <si>
    <t>G577</t>
  </si>
  <si>
    <t>G7T2</t>
  </si>
  <si>
    <t>G8F6</t>
  </si>
  <si>
    <t>H9C9</t>
  </si>
  <si>
    <t>G7K7</t>
  </si>
  <si>
    <t>G8U1</t>
  </si>
  <si>
    <t>Jet Black A996</t>
  </si>
  <si>
    <t>NEW DAWN PINK</t>
  </si>
  <si>
    <t>Pure White</t>
  </si>
  <si>
    <t>MEADOW BROWN</t>
  </si>
  <si>
    <t>RED HOT</t>
  </si>
  <si>
    <t>OPTIC WHITE</t>
  </si>
  <si>
    <t>ARMY OLIVE</t>
  </si>
  <si>
    <t>RUGBY RED</t>
  </si>
  <si>
    <t>CHOCOLATE BROWNIE</t>
  </si>
  <si>
    <t>OCEAN SALT</t>
  </si>
  <si>
    <t>FULL BLOOM PINK</t>
  </si>
  <si>
    <t>IMPACT GREY</t>
  </si>
  <si>
    <t>PASADENA STONE</t>
  </si>
  <si>
    <t>MOCCASIN</t>
  </si>
  <si>
    <t>FIRST BLUSH PINK</t>
  </si>
  <si>
    <t>POSH TAUPE</t>
  </si>
  <si>
    <t>NEW LIGHT LILAC</t>
  </si>
  <si>
    <t>WET SAND</t>
  </si>
  <si>
    <t>MUTED STONE</t>
  </si>
  <si>
    <t>SILK BLUE</t>
  </si>
  <si>
    <t>VINO</t>
  </si>
  <si>
    <t>BLUE LILY</t>
  </si>
  <si>
    <t>OLIVE MORNING</t>
  </si>
  <si>
    <t>LIGHT STONE HEATHER</t>
  </si>
  <si>
    <t>ATMOSPHERE BLUE</t>
  </si>
  <si>
    <t>ALPINE GROVE</t>
  </si>
  <si>
    <t>ECO SLEEK POLY/COTTON FLEECE</t>
  </si>
  <si>
    <t>ECO SOFT TECH SCUBA 340</t>
  </si>
  <si>
    <t>ECO MODAL LIGHT SCUBA</t>
  </si>
  <si>
    <t>ORGANIC CO RECYCLE POLY 365</t>
  </si>
  <si>
    <t>ORGANIC STREAM JERSEY 180</t>
  </si>
  <si>
    <t>ORGANIC STRETCH JERSEY 180</t>
  </si>
  <si>
    <t>PRECIO</t>
  </si>
  <si>
    <t>NUEVO PRECIO</t>
  </si>
  <si>
    <t>11/01/2021 12/01/2021 01/01/2022</t>
  </si>
  <si>
    <t>12/01/2021 01/01/2022</t>
  </si>
  <si>
    <t>11/01/2021 12/01/2021</t>
  </si>
  <si>
    <t>Woven</t>
  </si>
  <si>
    <t>Non Down Jackets</t>
  </si>
  <si>
    <t>Other</t>
  </si>
  <si>
    <t>Sweater</t>
  </si>
  <si>
    <t>LS Sweaters - Pullovers</t>
  </si>
  <si>
    <t>Knit</t>
  </si>
  <si>
    <t>Denim</t>
  </si>
  <si>
    <t>Denim Jackets</t>
  </si>
  <si>
    <t>Activewear Tops - Pullovers</t>
  </si>
  <si>
    <t>LS Sweaters - Cardigans</t>
  </si>
  <si>
    <t>Activewear Tops - Jackets</t>
  </si>
  <si>
    <t>Headwear</t>
  </si>
  <si>
    <t>Down Jackets</t>
  </si>
  <si>
    <t>Activewear Bottoms - Pants</t>
  </si>
  <si>
    <t>OWHI</t>
  </si>
  <si>
    <t>SNDW</t>
  </si>
  <si>
    <t>Sandalwood</t>
  </si>
  <si>
    <t>G1H3</t>
  </si>
  <si>
    <t>BARK BROWN</t>
  </si>
  <si>
    <t>A905</t>
  </si>
  <si>
    <t>DEEP CHARCOAL HEATHER</t>
  </si>
  <si>
    <t>G7HC</t>
  </si>
  <si>
    <t>NORDIC SEA</t>
  </si>
  <si>
    <t>A10D</t>
  </si>
  <si>
    <t>BUTTER WHEAT</t>
  </si>
  <si>
    <t>G012</t>
  </si>
  <si>
    <t>CREAM WHITE</t>
  </si>
  <si>
    <t>G8K2</t>
  </si>
  <si>
    <t>DESERT GREEN</t>
  </si>
  <si>
    <t>JTMU</t>
  </si>
  <si>
    <t>JET BLACK MULTI</t>
  </si>
  <si>
    <t>F8E3</t>
  </si>
  <si>
    <t>ARMY OLIVE MULTI</t>
  </si>
  <si>
    <t>G5Q3</t>
  </si>
  <si>
    <t>BURGUNDY ROSE</t>
  </si>
  <si>
    <t>G8EI</t>
  </si>
  <si>
    <t>HERB</t>
  </si>
  <si>
    <t>UTAH</t>
  </si>
  <si>
    <t>G1DR</t>
  </si>
  <si>
    <t>NEUTRAL SAND</t>
  </si>
  <si>
    <t>G1EI</t>
  </si>
  <si>
    <t>BURNT WOOD</t>
  </si>
  <si>
    <t>LHY</t>
  </si>
  <si>
    <t>LIGHT HEATHER GREY M90</t>
  </si>
  <si>
    <t>LHGM</t>
  </si>
  <si>
    <t>LIGHT HEATHER GREY MULTI</t>
  </si>
  <si>
    <t>CHD</t>
  </si>
  <si>
    <t>DARK COAL HEATHER M98</t>
  </si>
  <si>
    <t>G7S1</t>
  </si>
  <si>
    <t>AIRWAY BLUE</t>
  </si>
  <si>
    <t>G9M0</t>
  </si>
  <si>
    <t>DOLPHIN GREY</t>
  </si>
  <si>
    <t>G1V2</t>
  </si>
  <si>
    <t>MOUNTAIN HONEY</t>
  </si>
  <si>
    <t>G1S9</t>
  </si>
  <si>
    <t>RUST BROWN</t>
  </si>
  <si>
    <t>G6I4</t>
  </si>
  <si>
    <t>SOFT MAUVE</t>
  </si>
  <si>
    <t>P30G</t>
  </si>
  <si>
    <t>TEXAS PRINT</t>
  </si>
  <si>
    <t>MEDIUM CHARCOAL HEATHER M92</t>
  </si>
  <si>
    <t>RISW</t>
  </si>
  <si>
    <t>RINSE</t>
  </si>
  <si>
    <t>G9I4</t>
  </si>
  <si>
    <t>MAGNETIC</t>
  </si>
  <si>
    <t>G5B0</t>
  </si>
  <si>
    <t>BRICK ROSE</t>
  </si>
  <si>
    <t>F0E1</t>
  </si>
  <si>
    <t>PURE WHITE MULTI</t>
  </si>
  <si>
    <t>A70A</t>
  </si>
  <si>
    <t>CAPRI LAKE</t>
  </si>
  <si>
    <t>G7M9</t>
  </si>
  <si>
    <t>MANOR BLUE</t>
  </si>
  <si>
    <t>G1O6</t>
  </si>
  <si>
    <t>DOVE WHITE</t>
  </si>
  <si>
    <t>GVBW</t>
  </si>
  <si>
    <t>GO VINTAGE BLACK WASH</t>
  </si>
  <si>
    <t>DAI</t>
  </si>
  <si>
    <t>Dark Rinse Wash</t>
  </si>
  <si>
    <t>G7N9</t>
  </si>
  <si>
    <t>SURFING BLUE</t>
  </si>
  <si>
    <t>GODR</t>
  </si>
  <si>
    <t>GO DARK RINSE WASH</t>
  </si>
  <si>
    <t>GOMW</t>
  </si>
  <si>
    <t>GO MEDIUM WASH</t>
  </si>
  <si>
    <t>G592</t>
  </si>
  <si>
    <t>PAGODA RED</t>
  </si>
  <si>
    <t>G393</t>
  </si>
  <si>
    <t xml:space="preserve">TIGER ORANGE </t>
  </si>
  <si>
    <t>CHOCOLATE FILLING</t>
  </si>
  <si>
    <t>HTGR</t>
  </si>
  <si>
    <t>Heather Grey</t>
  </si>
  <si>
    <t>G7DM</t>
  </si>
  <si>
    <t>GREY PEARL</t>
  </si>
  <si>
    <t>F75R</t>
  </si>
  <si>
    <t>GREY PEARL MULTI</t>
  </si>
  <si>
    <t>GVLW</t>
  </si>
  <si>
    <t>GO VINTAGE LIGHT WASH</t>
  </si>
  <si>
    <t>G7EG</t>
  </si>
  <si>
    <t>ENDLESS BLUE</t>
  </si>
  <si>
    <t>SWTR ALANA</t>
  </si>
  <si>
    <t>ECO ROY CVC FLEECE 295</t>
  </si>
  <si>
    <t>LUDWIG STR BLACK</t>
  </si>
  <si>
    <t>REAL BUTTER LEATHER</t>
  </si>
  <si>
    <t>ORGANIC COTTON JSY 140</t>
  </si>
  <si>
    <t>SILKY TOUCH STR SATIN</t>
  </si>
  <si>
    <t>ORGANIC SLUB COTTON 130</t>
  </si>
  <si>
    <t>FROZEN RG INDACO</t>
  </si>
  <si>
    <t>LUDWIG STR INDIGO</t>
  </si>
  <si>
    <t>COZY MATT FAUX LEATHER</t>
  </si>
  <si>
    <t>ECO CARRY SS INDACO</t>
  </si>
  <si>
    <t>ECO CARRIE SS BLACK</t>
  </si>
  <si>
    <t>STREAM JERSEY 180</t>
  </si>
  <si>
    <t>PIQUET ORGANIC COTTON 220</t>
  </si>
  <si>
    <t>Default Fabric</t>
  </si>
  <si>
    <t>FLOCKED STR BLK</t>
  </si>
  <si>
    <t>STRETCH NYLON</t>
  </si>
  <si>
    <t>RECYCLED COMFY SUEDE</t>
  </si>
  <si>
    <t>COTTON POLY CORDURA 266</t>
  </si>
  <si>
    <t>ECO BOLSENA STR INDACO</t>
  </si>
  <si>
    <t>ECO NUME STR INDIGO</t>
  </si>
  <si>
    <t>ICONIC SWEETY FLEECE 365</t>
  </si>
  <si>
    <t>NYLON TWILL GARMENT DYE</t>
  </si>
  <si>
    <t>COTTON MODAL</t>
  </si>
  <si>
    <t>JORDAN HEAVY SHERPA</t>
  </si>
  <si>
    <t>PK</t>
  </si>
  <si>
    <t>CN</t>
  </si>
  <si>
    <t>IN</t>
  </si>
  <si>
    <t>MX</t>
  </si>
  <si>
    <t>BD</t>
  </si>
  <si>
    <t>VN</t>
  </si>
  <si>
    <t>TN</t>
  </si>
  <si>
    <t>IT</t>
  </si>
  <si>
    <t>ONE</t>
  </si>
  <si>
    <t>Clase</t>
  </si>
  <si>
    <t>1/1/2022</t>
  </si>
  <si>
    <t>11/01/2021 01/01/2022</t>
  </si>
  <si>
    <t>11/1/2021</t>
  </si>
  <si>
    <t>12/1/2021</t>
  </si>
  <si>
    <t>Essentials</t>
  </si>
  <si>
    <t>GIII</t>
  </si>
  <si>
    <t>GUESS ORIGINALS</t>
  </si>
  <si>
    <t>Casual/Day</t>
  </si>
  <si>
    <t>PVC Outerwear</t>
  </si>
  <si>
    <t>Basic Tees</t>
  </si>
  <si>
    <t>Sweater Bottoms</t>
  </si>
  <si>
    <t>Denim Overalls</t>
  </si>
  <si>
    <t>Knit pants Leggings</t>
  </si>
  <si>
    <t>SL Sweaters - Pullovers</t>
  </si>
  <si>
    <t>Denim dresses</t>
  </si>
  <si>
    <t>SS Sweaters - Pullovers</t>
  </si>
  <si>
    <t>Dressy/Night</t>
  </si>
  <si>
    <t>Woven skirts</t>
  </si>
  <si>
    <t>Fashion Tees</t>
  </si>
  <si>
    <t>Knit skirts</t>
  </si>
  <si>
    <t>WM Belts</t>
  </si>
  <si>
    <t>Scarves</t>
  </si>
  <si>
    <t>Denim skirts</t>
  </si>
  <si>
    <t>Down Vests</t>
  </si>
  <si>
    <t>W2RR14Z2BB0</t>
  </si>
  <si>
    <t>JULIETTE RN SWEATER</t>
  </si>
  <si>
    <t>G8D3</t>
  </si>
  <si>
    <t>SEA MINT</t>
  </si>
  <si>
    <t>G7P7</t>
  </si>
  <si>
    <t>BLUE FOAM</t>
  </si>
  <si>
    <t>G6K9</t>
  </si>
  <si>
    <t>BALLET PINK</t>
  </si>
  <si>
    <t>W1GN0ER4660</t>
  </si>
  <si>
    <t>ES SEXY TRUCKER</t>
  </si>
  <si>
    <t>DGGW</t>
  </si>
  <si>
    <t>DAGGER WASH</t>
  </si>
  <si>
    <t>W2RA21D2G6P</t>
  </si>
  <si>
    <t>MOM JEAN</t>
  </si>
  <si>
    <t>W1RD09WECV0</t>
  </si>
  <si>
    <t>LS SONIX ROMPER</t>
  </si>
  <si>
    <t>SVMU</t>
  </si>
  <si>
    <t>Silver Multi</t>
  </si>
  <si>
    <t>W2RR13Z2YO0</t>
  </si>
  <si>
    <t>BELINDA RN LS SWEATER</t>
  </si>
  <si>
    <t>S40A</t>
  </si>
  <si>
    <t>LIGHT LILAC AND G8CR/F40K/G6K9 STRIPES</t>
  </si>
  <si>
    <t>W93I0RR9I60</t>
  </si>
  <si>
    <t>ES SS CLASSIC FIT LOGO TEE</t>
  </si>
  <si>
    <t>W2RL10WED12</t>
  </si>
  <si>
    <t>GIADA JACKET</t>
  </si>
  <si>
    <t>A803</t>
  </si>
  <si>
    <t>VERIDIAN TEAL</t>
  </si>
  <si>
    <t>W1GA20RDX72</t>
  </si>
  <si>
    <t>ES BOWIE CARGO CHINO</t>
  </si>
  <si>
    <t>F8BC</t>
  </si>
  <si>
    <t>LICHEN LEAF GREEN MULTI</t>
  </si>
  <si>
    <t>F8CN</t>
  </si>
  <si>
    <t>ASPHALT GREEN MULTI</t>
  </si>
  <si>
    <t>W2RAB2D4KJ2</t>
  </si>
  <si>
    <t>POWER SKINNY</t>
  </si>
  <si>
    <t>ATIR</t>
  </si>
  <si>
    <t>ALTAIR</t>
  </si>
  <si>
    <t>W2RR20Z2XU1</t>
  </si>
  <si>
    <t>LS SUEDE MIX CABLE PEYTON SWTR</t>
  </si>
  <si>
    <t>F6F8</t>
  </si>
  <si>
    <t>ROSE BLISS MULTI</t>
  </si>
  <si>
    <t>W2RR12Z2YM0</t>
  </si>
  <si>
    <t>LS OTTOMAN RIB MIX AMBER SWTR</t>
  </si>
  <si>
    <t>W2RK19WEH50</t>
  </si>
  <si>
    <t>ORIANA DRESS</t>
  </si>
  <si>
    <t>P73B</t>
  </si>
  <si>
    <t>SMALL DOT PRINT SECRET BLUE</t>
  </si>
  <si>
    <t>P72T</t>
  </si>
  <si>
    <t>SMALL DOT PRINT DEEPEST DEPTH</t>
  </si>
  <si>
    <t>P11H</t>
  </si>
  <si>
    <t>SMALL DOT PRINT COFFEE</t>
  </si>
  <si>
    <t>WBGAJ3D47G1</t>
  </si>
  <si>
    <t>SEXY CURVE</t>
  </si>
  <si>
    <t>MRON</t>
  </si>
  <si>
    <t>MERION WASH</t>
  </si>
  <si>
    <t>COOP</t>
  </si>
  <si>
    <t>COOPER WASH</t>
  </si>
  <si>
    <t>FLER</t>
  </si>
  <si>
    <t>FLEUR WASH</t>
  </si>
  <si>
    <t>W0GI62R9I50</t>
  </si>
  <si>
    <t>ES SS V NECK LOGO HENLEY TEE</t>
  </si>
  <si>
    <t>F1AI</t>
  </si>
  <si>
    <t>LIGHT RUM MULTI</t>
  </si>
  <si>
    <t>G7L1</t>
  </si>
  <si>
    <t>BLEACHED BLUE</t>
  </si>
  <si>
    <t>W2RR24Z2YB0</t>
  </si>
  <si>
    <t>LORRAINE RN LS SWEATER</t>
  </si>
  <si>
    <t>F00W</t>
  </si>
  <si>
    <t>CREAM MATCHA AND GREY PEARL COMBO</t>
  </si>
  <si>
    <t>W0RN00R0O00</t>
  </si>
  <si>
    <t>ES REAL LEATHER MOTO JACKET</t>
  </si>
  <si>
    <t>W81I08R49A2</t>
  </si>
  <si>
    <t>ES SL DBL SCOOP CLASSIC TRI BS</t>
  </si>
  <si>
    <t>G009</t>
  </si>
  <si>
    <t>BRILLIANT WHITE</t>
  </si>
  <si>
    <t>W2RA33D3Y0W</t>
  </si>
  <si>
    <t>80S STRAIGHT</t>
  </si>
  <si>
    <t>STLH</t>
  </si>
  <si>
    <t>STAR LIGHT.</t>
  </si>
  <si>
    <t>WB4AB2S2830</t>
  </si>
  <si>
    <t>POWER SKINNY LOW</t>
  </si>
  <si>
    <t>CRRX</t>
  </si>
  <si>
    <t>CRX 10 WASH</t>
  </si>
  <si>
    <t>W1RP03KAWX0</t>
  </si>
  <si>
    <t>SL MOCK NK STRADA CROP TOP</t>
  </si>
  <si>
    <t>G6M1</t>
  </si>
  <si>
    <t>ROSE BLISS</t>
  </si>
  <si>
    <t>F40W</t>
  </si>
  <si>
    <t>POSH TAUPE MULTI</t>
  </si>
  <si>
    <t>WB1AB2D25U2</t>
  </si>
  <si>
    <t>KTNT</t>
  </si>
  <si>
    <t>KENT 2 WASH</t>
  </si>
  <si>
    <t>W2RA58D2G6Q</t>
  </si>
  <si>
    <t>SEXY BOOT</t>
  </si>
  <si>
    <t>THEC</t>
  </si>
  <si>
    <t>THE ECRU</t>
  </si>
  <si>
    <t>W1YP38RAQS0</t>
  </si>
  <si>
    <t>ES SS GUESS LOGO PIQUE POLO</t>
  </si>
  <si>
    <t>F7IM</t>
  </si>
  <si>
    <t>AIRWAY BLUE MULTI</t>
  </si>
  <si>
    <t>F6W6</t>
  </si>
  <si>
    <t>PASTEL DREAM MULTI</t>
  </si>
  <si>
    <t>W2RA15D4KL2</t>
  </si>
  <si>
    <t>SEXY STRAIGHT</t>
  </si>
  <si>
    <t>NTUP</t>
  </si>
  <si>
    <t>NEPTUN UP</t>
  </si>
  <si>
    <t>W2RAB4D3AF2</t>
  </si>
  <si>
    <t>1981 SKINNY METALIC FOIL</t>
  </si>
  <si>
    <t>PBAP</t>
  </si>
  <si>
    <t>POLISHED BALLET PINK</t>
  </si>
  <si>
    <t>PKSH</t>
  </si>
  <si>
    <t>PINK SHINE</t>
  </si>
  <si>
    <t>LYFR</t>
  </si>
  <si>
    <t>LIGHTLY FROSTED</t>
  </si>
  <si>
    <t>AQSH</t>
  </si>
  <si>
    <t>AQUA SHINE</t>
  </si>
  <si>
    <t>W2RI23K49A1</t>
  </si>
  <si>
    <t>LS GUESS LOGO BODYSUIT</t>
  </si>
  <si>
    <t>G7GP</t>
  </si>
  <si>
    <t>ALOE PALM</t>
  </si>
  <si>
    <t>W2RR31Z2YJ0</t>
  </si>
  <si>
    <t>ALLISON PLEATED SWTR SKIRT</t>
  </si>
  <si>
    <t>W1BK46WE6D0</t>
  </si>
  <si>
    <t>ES LS ERYNN PLEATED DRESS</t>
  </si>
  <si>
    <t>G5B3</t>
  </si>
  <si>
    <t>GARNET WINE</t>
  </si>
  <si>
    <t>G8DQ</t>
  </si>
  <si>
    <t>JOSHUA TREE</t>
  </si>
  <si>
    <t>W1RP24KAYY0</t>
  </si>
  <si>
    <t>SL RONNI TWEED TOP</t>
  </si>
  <si>
    <t>F73F</t>
  </si>
  <si>
    <t>SECRET BLUE MULTI</t>
  </si>
  <si>
    <t>F97R</t>
  </si>
  <si>
    <t>AFTERMATH GREY MULTI</t>
  </si>
  <si>
    <t>W2RR15Z2YA0</t>
  </si>
  <si>
    <t>LOANA TOP SWEATER</t>
  </si>
  <si>
    <t>G5K4</t>
  </si>
  <si>
    <t>SMOKED SALMON</t>
  </si>
  <si>
    <t>G7HA</t>
  </si>
  <si>
    <t>SOFT WAVES BLUE</t>
  </si>
  <si>
    <t>W2RA14D4HC1</t>
  </si>
  <si>
    <t>VIVI WIDE LEG STRAIGHT</t>
  </si>
  <si>
    <t>BUWY</t>
  </si>
  <si>
    <t>BLUE AWAY</t>
  </si>
  <si>
    <t>WBFAB2D2831</t>
  </si>
  <si>
    <t>SUIN</t>
  </si>
  <si>
    <t>SUPER INDIGO WASH</t>
  </si>
  <si>
    <t>W2RR17Z2YA0</t>
  </si>
  <si>
    <t>MARION TN LS SWEATER</t>
  </si>
  <si>
    <t>W1RH26WECT0</t>
  </si>
  <si>
    <t>SL BELLA TWEED TOP</t>
  </si>
  <si>
    <t>F7GI</t>
  </si>
  <si>
    <t>NEW LIGHT LILAC MULTI</t>
  </si>
  <si>
    <t>F60W</t>
  </si>
  <si>
    <t>BALLET PINK MULTI</t>
  </si>
  <si>
    <t>W2RA46D4KJ2</t>
  </si>
  <si>
    <t>1981 SKINNY</t>
  </si>
  <si>
    <t>W2RK20WEDU2</t>
  </si>
  <si>
    <t>MICHELA DRESS</t>
  </si>
  <si>
    <t>P9JK</t>
  </si>
  <si>
    <t>LILY OF THE VALLEY BLACK COMBO</t>
  </si>
  <si>
    <t>W1GA20RDX70</t>
  </si>
  <si>
    <t>F0D9</t>
  </si>
  <si>
    <t>CREAM WHITE MULTI</t>
  </si>
  <si>
    <t>W2RN20D4IF0</t>
  </si>
  <si>
    <t>OLI WHITE DENIM JACKET</t>
  </si>
  <si>
    <t>W2RAJ3D4KL2</t>
  </si>
  <si>
    <t>W2RD00D3OZ2</t>
  </si>
  <si>
    <t>LADY JUMPSUITE</t>
  </si>
  <si>
    <t>HARR</t>
  </si>
  <si>
    <t>HARROGATE</t>
  </si>
  <si>
    <t>WB3AJ3D25U4</t>
  </si>
  <si>
    <t>OEDW</t>
  </si>
  <si>
    <t>OVERDYE BLACK</t>
  </si>
  <si>
    <t>W2RA16D3Y0T</t>
  </si>
  <si>
    <t>GIRLY</t>
  </si>
  <si>
    <t>STSW</t>
  </si>
  <si>
    <t>STAR SHADOW</t>
  </si>
  <si>
    <t>W1RK16WECT1</t>
  </si>
  <si>
    <t>SL CAROLINE TWEED DRESS</t>
  </si>
  <si>
    <t>F7KK</t>
  </si>
  <si>
    <t>ALOE PALM MULTI</t>
  </si>
  <si>
    <t>W1RR18Z2XW0</t>
  </si>
  <si>
    <t>ES REEDA LUREX BOUCLE JOGGERS</t>
  </si>
  <si>
    <t>F1J1</t>
  </si>
  <si>
    <t>MOCCASIN MULTI</t>
  </si>
  <si>
    <t>F9EU</t>
  </si>
  <si>
    <t>WIND CLOUD MULTI</t>
  </si>
  <si>
    <t>F1H9</t>
  </si>
  <si>
    <t>MOCASSIN MULTI</t>
  </si>
  <si>
    <t>W1BQ12K9DT1</t>
  </si>
  <si>
    <t>ES G-CHARM LOGO PANT</t>
  </si>
  <si>
    <t>G7HL</t>
  </si>
  <si>
    <t>DUSTY TEAL</t>
  </si>
  <si>
    <t>W2RR01Z2BB0</t>
  </si>
  <si>
    <t>AMELIE VN LS SWEATER</t>
  </si>
  <si>
    <t>F61A</t>
  </si>
  <si>
    <t>CREAM AND BLUSH PINK COMBO</t>
  </si>
  <si>
    <t>F82X</t>
  </si>
  <si>
    <t>CREAM AND LIGHT MATCHA COMBO</t>
  </si>
  <si>
    <t>F40Z</t>
  </si>
  <si>
    <t>CREAM AND VIOLET COMBO</t>
  </si>
  <si>
    <t>F7MT</t>
  </si>
  <si>
    <t>CREAM AND NORDIC SEA COMBO</t>
  </si>
  <si>
    <t>F41A</t>
  </si>
  <si>
    <t>CREAM AND LIGHT LILAC COMBO</t>
  </si>
  <si>
    <t>W1BR06Z2QA0</t>
  </si>
  <si>
    <t>ES LS CABLE TANYA SWTR</t>
  </si>
  <si>
    <t>F9G2</t>
  </si>
  <si>
    <t>MEDIUM HEATHER GREY MULTI</t>
  </si>
  <si>
    <t>W1BR08Z2QA0</t>
  </si>
  <si>
    <t>ES SERENA CABLE SWTR LEGGING</t>
  </si>
  <si>
    <t>W2RN13D4KE1</t>
  </si>
  <si>
    <t>CIARA JACKET</t>
  </si>
  <si>
    <t>STL1</t>
  </si>
  <si>
    <t>SATURN LILAC</t>
  </si>
  <si>
    <t>STP1</t>
  </si>
  <si>
    <t>SATURN PINK</t>
  </si>
  <si>
    <t>STB1</t>
  </si>
  <si>
    <t>SATURN BEIGE</t>
  </si>
  <si>
    <t>STG1</t>
  </si>
  <si>
    <t>SATURN GREEN</t>
  </si>
  <si>
    <t>W2RL24WEGM0</t>
  </si>
  <si>
    <t>NICHOLE PUFFER JACKET</t>
  </si>
  <si>
    <t>METP</t>
  </si>
  <si>
    <t>METALLIC PINK</t>
  </si>
  <si>
    <t>MTBZ</t>
  </si>
  <si>
    <t>METALLIC BRONZE</t>
  </si>
  <si>
    <t>MTBE</t>
  </si>
  <si>
    <t>METALLIC BLUE</t>
  </si>
  <si>
    <t>W81N0ER2HT0</t>
  </si>
  <si>
    <t>ES SEXY TRUCKER JACKET</t>
  </si>
  <si>
    <t>SASK</t>
  </si>
  <si>
    <t>SASKA WASH</t>
  </si>
  <si>
    <t>W1BR49Z2QA0</t>
  </si>
  <si>
    <t>ES SL SERENA RIB MIX SWTR</t>
  </si>
  <si>
    <t>W1RH26W1LU3</t>
  </si>
  <si>
    <t>LS IVY BODYSUIT</t>
  </si>
  <si>
    <t>W2RK04WEH10</t>
  </si>
  <si>
    <t>PENELOPE DRESS</t>
  </si>
  <si>
    <t>G8CR</t>
  </si>
  <si>
    <t>LIGHT MATCHA</t>
  </si>
  <si>
    <t>W2RAJ2D4KJ1</t>
  </si>
  <si>
    <t>CURVE X</t>
  </si>
  <si>
    <t>ALPA</t>
  </si>
  <si>
    <t>ALPHA</t>
  </si>
  <si>
    <t>W0BR55R1NN3</t>
  </si>
  <si>
    <t>ES SL SHEA RIB MOCK NK SWTR</t>
  </si>
  <si>
    <t>G9K2</t>
  </si>
  <si>
    <t>ASPHALT GREY</t>
  </si>
  <si>
    <t>W2RK00D4HC1</t>
  </si>
  <si>
    <t>VIVIAN LS BODYCON DRESS</t>
  </si>
  <si>
    <t>W2RL21WE4T0</t>
  </si>
  <si>
    <t>AMANDA STUDDED JACKET</t>
  </si>
  <si>
    <t>W0GI64R9I50</t>
  </si>
  <si>
    <t>ES SS GUESS LOGO BABY TEE</t>
  </si>
  <si>
    <t>G7GG</t>
  </si>
  <si>
    <t>CORONADO BLUE</t>
  </si>
  <si>
    <t>F98J</t>
  </si>
  <si>
    <t>BLACK AND WHITE COMBO</t>
  </si>
  <si>
    <t>RHT</t>
  </si>
  <si>
    <t>W2RA47D4KL2</t>
  </si>
  <si>
    <t>SUPER HIGH YOKE</t>
  </si>
  <si>
    <t>W1RP13K49A1</t>
  </si>
  <si>
    <t>LS ESPERELLA MK NK TOP</t>
  </si>
  <si>
    <t>A70E</t>
  </si>
  <si>
    <t>DEEPEST DEPTHS TEAL</t>
  </si>
  <si>
    <t>W2RI15K68D2</t>
  </si>
  <si>
    <t>SS EULALIE TEE</t>
  </si>
  <si>
    <t>F40K</t>
  </si>
  <si>
    <t>GENTLE MAUVE</t>
  </si>
  <si>
    <t>W2RA21D3Y0V</t>
  </si>
  <si>
    <t>RGEL</t>
  </si>
  <si>
    <t>RIGEL</t>
  </si>
  <si>
    <t>W1RK02Z17X4</t>
  </si>
  <si>
    <t>LS LETITIA SUEDE LACED RIB DRS</t>
  </si>
  <si>
    <t>W2RAJ2D4KJ2</t>
  </si>
  <si>
    <t>W1RP15KA2O1</t>
  </si>
  <si>
    <t>LS AMORI BUTTON UP TOP</t>
  </si>
  <si>
    <t>F72R</t>
  </si>
  <si>
    <t>DUSTY TEAL MULTI</t>
  </si>
  <si>
    <t>A405</t>
  </si>
  <si>
    <t>FRESH LILAC</t>
  </si>
  <si>
    <t>A10B</t>
  </si>
  <si>
    <t>RICH BROWN</t>
  </si>
  <si>
    <t>W2RA21D4KE1</t>
  </si>
  <si>
    <t>W1RI14KAKZ2</t>
  </si>
  <si>
    <t>SS G CREST LOGO R3</t>
  </si>
  <si>
    <t>W2RA10D4IF0</t>
  </si>
  <si>
    <t>JOSSY HIGH RISE FLARE</t>
  </si>
  <si>
    <t>W2RK00WD8G2</t>
  </si>
  <si>
    <t>NEVA DRESS</t>
  </si>
  <si>
    <t>W1GR21R2UK0</t>
  </si>
  <si>
    <t>ES SS NAOMI RIB CREW NK SWTR</t>
  </si>
  <si>
    <t>G1I4</t>
  </si>
  <si>
    <t>CREAM ROSE</t>
  </si>
  <si>
    <t>G1DA</t>
  </si>
  <si>
    <t>LIGHT RUM</t>
  </si>
  <si>
    <t>G66A</t>
  </si>
  <si>
    <t>WISPY PINK</t>
  </si>
  <si>
    <t>W92N0ED3H70</t>
  </si>
  <si>
    <t>SYDW</t>
  </si>
  <si>
    <t>SYDNEY WASH</t>
  </si>
  <si>
    <t>W1RK16KA4L0</t>
  </si>
  <si>
    <t>LS ZIA DRESS</t>
  </si>
  <si>
    <t>W2RH14D14LA</t>
  </si>
  <si>
    <t>SEXY WESTERN L/S SHIRT</t>
  </si>
  <si>
    <t>W2RL27WEGX0</t>
  </si>
  <si>
    <t>PETRA BOMBER</t>
  </si>
  <si>
    <t>CPRC</t>
  </si>
  <si>
    <t>COPPER COIN</t>
  </si>
  <si>
    <t>TPZB</t>
  </si>
  <si>
    <t>TRAPEZE BLUE</t>
  </si>
  <si>
    <t>W2RH18WEE82</t>
  </si>
  <si>
    <t>LS LEILA TOP</t>
  </si>
  <si>
    <t>P20I</t>
  </si>
  <si>
    <t>SMALL DOT PRINT GOLDEN LOCKS</t>
  </si>
  <si>
    <t>W0GI69R8G01</t>
  </si>
  <si>
    <t>ES SS GUESS 1981 ROLL CUFF TEE</t>
  </si>
  <si>
    <t>G7GB</t>
  </si>
  <si>
    <t>MARSEILLE BLUE</t>
  </si>
  <si>
    <t>G8U0</t>
  </si>
  <si>
    <t>ARMY SAGE</t>
  </si>
  <si>
    <t>W1BK51Z17X3</t>
  </si>
  <si>
    <t>ES CAP SLV SWEETHRT MARGOT DRS</t>
  </si>
  <si>
    <t>G1AW</t>
  </si>
  <si>
    <t>BRONZE SKIN</t>
  </si>
  <si>
    <t>G8EN</t>
  </si>
  <si>
    <t>SEA OF JADE</t>
  </si>
  <si>
    <t>W2RAB4D3AF3</t>
  </si>
  <si>
    <t>COATED 1981 SKINNY</t>
  </si>
  <si>
    <t>F50G</t>
  </si>
  <si>
    <t>BURGUNDY SHADE MULTI</t>
  </si>
  <si>
    <t>F40L</t>
  </si>
  <si>
    <t>GENTLE MAUVE MULTI</t>
  </si>
  <si>
    <t>F11T</t>
  </si>
  <si>
    <t>RICH BROWN MULTI</t>
  </si>
  <si>
    <t>W1RP05K9SN3</t>
  </si>
  <si>
    <t>SS ANGEL GIRL EASY TEE</t>
  </si>
  <si>
    <t>W2RQ04K8801</t>
  </si>
  <si>
    <t>MORGANE SWEATSHIRT</t>
  </si>
  <si>
    <t>W2RA58D4KJ1</t>
  </si>
  <si>
    <t>W7FAB2R2KM0</t>
  </si>
  <si>
    <t>LOW RISE SKINNY</t>
  </si>
  <si>
    <t>LUNW</t>
  </si>
  <si>
    <t>LUNA WASH</t>
  </si>
  <si>
    <t>NEPN</t>
  </si>
  <si>
    <t>NEPTUNE WASH</t>
  </si>
  <si>
    <t>W2RI17JA911</t>
  </si>
  <si>
    <t>SS CN LOVE TEE</t>
  </si>
  <si>
    <t>W1RH24W1LU3</t>
  </si>
  <si>
    <t>LS YAZ TOP</t>
  </si>
  <si>
    <t>W2RB03WEDR0</t>
  </si>
  <si>
    <t>MATILDE PANTS</t>
  </si>
  <si>
    <t>G9B8</t>
  </si>
  <si>
    <t>WIND CLOUD</t>
  </si>
  <si>
    <t>W2RQ05K9YI0</t>
  </si>
  <si>
    <t>LS GUESS LOGO CROP PULLOVER</t>
  </si>
  <si>
    <t>W1GK02RD8G2</t>
  </si>
  <si>
    <t>ES LS EDEN WRAP DRESS</t>
  </si>
  <si>
    <t>G8ED</t>
  </si>
  <si>
    <t>ASPHALT GREEN</t>
  </si>
  <si>
    <t>W2RH04D4HC1</t>
  </si>
  <si>
    <t>RILEY DENIM BUSTIER</t>
  </si>
  <si>
    <t>W1BQ11K9DT1</t>
  </si>
  <si>
    <t>ES G-CHARM LOGO TRACK JACKET</t>
  </si>
  <si>
    <t>W1BK58Z17X3</t>
  </si>
  <si>
    <t>ES LS LUIS CARDIGAN BELTED DRS</t>
  </si>
  <si>
    <t>F10I</t>
  </si>
  <si>
    <t>BEACH TAN MULTI</t>
  </si>
  <si>
    <t>W2RN01D3Y0T</t>
  </si>
  <si>
    <t>DELYA TRUCKER</t>
  </si>
  <si>
    <t>W2RA21D3Y0W</t>
  </si>
  <si>
    <t>W2RD29WECT1</t>
  </si>
  <si>
    <t>BELLA TWEED SKIRT</t>
  </si>
  <si>
    <t>W2RR31Z2YZ0</t>
  </si>
  <si>
    <t>LS RIB OFF SHOULDER GERRI SWTR</t>
  </si>
  <si>
    <t>W81N0ED3A50</t>
  </si>
  <si>
    <t>W1RR17Z2XW0</t>
  </si>
  <si>
    <t>ES LS REEDA LUREX BOUCLE HOODI</t>
  </si>
  <si>
    <t>W1RI17K9SN3</t>
  </si>
  <si>
    <t>SS BAROQUE GIRLS EASY TEE</t>
  </si>
  <si>
    <t>W1YK05R2UK0</t>
  </si>
  <si>
    <t>ES SL RIB HALEY DRESS</t>
  </si>
  <si>
    <t>F7LH</t>
  </si>
  <si>
    <t>MOJAVE STONE MULTI</t>
  </si>
  <si>
    <t>W1RN15WECT0</t>
  </si>
  <si>
    <t>LS BELLA TWEED JKT</t>
  </si>
  <si>
    <t>F40Y</t>
  </si>
  <si>
    <t>LILAC LOVE MULTI</t>
  </si>
  <si>
    <t>W0BP1SR9I51</t>
  </si>
  <si>
    <t>ES LS V NECK LOGO HENLEY TEE</t>
  </si>
  <si>
    <t>G7DD</t>
  </si>
  <si>
    <t>NAVY SPACE</t>
  </si>
  <si>
    <t>G5B7</t>
  </si>
  <si>
    <t>BEET JUICE RED</t>
  </si>
  <si>
    <t>G5I0</t>
  </si>
  <si>
    <t>ROARING RED</t>
  </si>
  <si>
    <t>W0RR00R0SM1</t>
  </si>
  <si>
    <t>ES LS BREA BUTTON CUFF SWTR</t>
  </si>
  <si>
    <t>F4K3</t>
  </si>
  <si>
    <t>SLATE MAUVE MULTI</t>
  </si>
  <si>
    <t>F133</t>
  </si>
  <si>
    <t>OATMEAL HEATHER MULTI</t>
  </si>
  <si>
    <t>W2RR16Z2YA0</t>
  </si>
  <si>
    <t>MADDIE CARDI SWEATER</t>
  </si>
  <si>
    <t>W2RI0660071</t>
  </si>
  <si>
    <t>SS WATERFALL LOGO BABY TEE</t>
  </si>
  <si>
    <t>W2RL01WEDF0</t>
  </si>
  <si>
    <t>GEA PARKA</t>
  </si>
  <si>
    <t>W2RB04WE5D0</t>
  </si>
  <si>
    <t>LETIZIA JOGGER</t>
  </si>
  <si>
    <t>A140</t>
  </si>
  <si>
    <t>VITEX BARK</t>
  </si>
  <si>
    <t>W2RR03Z2YJ0</t>
  </si>
  <si>
    <t>ES LS TURTLENK AMELIA DRESS</t>
  </si>
  <si>
    <t>W2RN16D3Y0V</t>
  </si>
  <si>
    <t>KLAUDY JACKET</t>
  </si>
  <si>
    <t>W2RA07D3OZ2</t>
  </si>
  <si>
    <t>QUEEN BIKER</t>
  </si>
  <si>
    <t>W1RK05WECT0</t>
  </si>
  <si>
    <t>SS LUCA DRESS</t>
  </si>
  <si>
    <t>F75U</t>
  </si>
  <si>
    <t>BLUE FOAM MULTI</t>
  </si>
  <si>
    <t>WBGAB4D4FW0</t>
  </si>
  <si>
    <t>1981 CROP SKINNY</t>
  </si>
  <si>
    <t>BERG</t>
  </si>
  <si>
    <t>BERGEN WASH</t>
  </si>
  <si>
    <t>VRCK</t>
  </si>
  <si>
    <t>VARICK WASH</t>
  </si>
  <si>
    <t>W1BK53Z2BF0</t>
  </si>
  <si>
    <t>ES SS MOCK NK ALLISON RIB DRS</t>
  </si>
  <si>
    <t>G7DJ</t>
  </si>
  <si>
    <t>WASHED DENIM</t>
  </si>
  <si>
    <t>W2RR25Z2YB0</t>
  </si>
  <si>
    <t>SOPHIE CARDI SWEATER</t>
  </si>
  <si>
    <t>F83Q</t>
  </si>
  <si>
    <t>CREAM AND VERIDIAN COMBO</t>
  </si>
  <si>
    <t>F61B</t>
  </si>
  <si>
    <t>CREAM AND PINK COMBO</t>
  </si>
  <si>
    <t>F7NG</t>
  </si>
  <si>
    <t>CREAM AND ALOE COMBO</t>
  </si>
  <si>
    <t>W2RL01WO06J</t>
  </si>
  <si>
    <t>GEA REFLECTIVE PARKA</t>
  </si>
  <si>
    <t>F61S</t>
  </si>
  <si>
    <t>REFLECTIVE  BLUSH  PINK</t>
  </si>
  <si>
    <t>F41I</t>
  </si>
  <si>
    <t>REFLECTIVE  FRESH  LILAC</t>
  </si>
  <si>
    <t>F83Y</t>
  </si>
  <si>
    <t>REFLECTIVE LIGHT MATCHA</t>
  </si>
  <si>
    <t>F41M</t>
  </si>
  <si>
    <t>REFLECTIVE NEW LIGHT LILAC</t>
  </si>
  <si>
    <t>W2RH05WD8G2</t>
  </si>
  <si>
    <t>SL MADDALENA TOP</t>
  </si>
  <si>
    <t>P11L</t>
  </si>
  <si>
    <t>SKETCH PYTHON PRINT</t>
  </si>
  <si>
    <t>W2RP13KA2O2</t>
  </si>
  <si>
    <t>LS INES BODYSUIT</t>
  </si>
  <si>
    <t>G5Q8</t>
  </si>
  <si>
    <t>BURGUNDY SHADE</t>
  </si>
  <si>
    <t>G7HR</t>
  </si>
  <si>
    <t>SECRET BLUE</t>
  </si>
  <si>
    <t>W2RL06T08Q0</t>
  </si>
  <si>
    <t>LS VENOM QUILTED PU MOTO JKT</t>
  </si>
  <si>
    <t>W2RL13L0P70</t>
  </si>
  <si>
    <t>MORGANA LEATHER JACKET</t>
  </si>
  <si>
    <t>G5A8</t>
  </si>
  <si>
    <t>RED JELLY BEAN</t>
  </si>
  <si>
    <t>W1BK13WE5D0</t>
  </si>
  <si>
    <t>DORA DRESS</t>
  </si>
  <si>
    <t>G5Q7</t>
  </si>
  <si>
    <t>RUBY MERLOT</t>
  </si>
  <si>
    <t>W2RQ06K7UW2</t>
  </si>
  <si>
    <t>SIMONNE SWEATSHIRT</t>
  </si>
  <si>
    <t>W1YAJ2D4F52</t>
  </si>
  <si>
    <t>CRG1</t>
  </si>
  <si>
    <t>CARRIE GREY</t>
  </si>
  <si>
    <t>W0BL1IW6NW0</t>
  </si>
  <si>
    <t>VONA JACKET</t>
  </si>
  <si>
    <t>INK</t>
  </si>
  <si>
    <t>INK A714</t>
  </si>
  <si>
    <t>W1YA99D4GV1</t>
  </si>
  <si>
    <t>ANNETTE</t>
  </si>
  <si>
    <t>CRD1</t>
  </si>
  <si>
    <t>CARRIE DARK</t>
  </si>
  <si>
    <t>W2RQ07K68I0</t>
  </si>
  <si>
    <t>ICONIC HOOD SWEATSHIRT</t>
  </si>
  <si>
    <t>F60Q</t>
  </si>
  <si>
    <t>ROSY GLOW PINK</t>
  </si>
  <si>
    <t>W93K0QR96O0</t>
  </si>
  <si>
    <t>LS CARDI DRESS</t>
  </si>
  <si>
    <t>F9A2</t>
  </si>
  <si>
    <t>GUNMETAL MULTI</t>
  </si>
  <si>
    <t>W2RI04J1300</t>
  </si>
  <si>
    <t>SS CN CHLOE TEE</t>
  </si>
  <si>
    <t>W2RD21WE120</t>
  </si>
  <si>
    <t>NICOLE SKIRT</t>
  </si>
  <si>
    <t>W1BL52WE9P0</t>
  </si>
  <si>
    <t>FLORA REVERSIBLE COAT</t>
  </si>
  <si>
    <t>W1RD06KAVB1</t>
  </si>
  <si>
    <t>AMBER HOT SHORT</t>
  </si>
  <si>
    <t>W1BR29Z2WD0</t>
  </si>
  <si>
    <t>CLARISSA CARDI LS SWTR</t>
  </si>
  <si>
    <t>G1EJ</t>
  </si>
  <si>
    <t>GROUND COFFEE</t>
  </si>
  <si>
    <t>W2RD09WE0L0</t>
  </si>
  <si>
    <t>LILLI SKIRT</t>
  </si>
  <si>
    <t>P10Z</t>
  </si>
  <si>
    <t>SHAKA SNAKE PRINT TIRAMISU</t>
  </si>
  <si>
    <t>W2RA15D4KM3</t>
  </si>
  <si>
    <t>MNLX</t>
  </si>
  <si>
    <t>MOON LUXE</t>
  </si>
  <si>
    <t>W1YA99D4F52</t>
  </si>
  <si>
    <t>W2RR05Z2YN0</t>
  </si>
  <si>
    <t>LS COLETTE WIDE RIB TURTLENECK</t>
  </si>
  <si>
    <t>W2RH10WEE00</t>
  </si>
  <si>
    <t>LS LEA SHIRT</t>
  </si>
  <si>
    <t>W2RA99D4KM3</t>
  </si>
  <si>
    <t>W2RH24WEE20</t>
  </si>
  <si>
    <t>NADA SHIRT</t>
  </si>
  <si>
    <t>W1RP01KAL10</t>
  </si>
  <si>
    <t>LS MICHELLI ZIP FRONT BODYSUIT</t>
  </si>
  <si>
    <t>G5A1</t>
  </si>
  <si>
    <t>PEACH PIE</t>
  </si>
  <si>
    <t>W2RAB5D4KQ0</t>
  </si>
  <si>
    <t>HIGH RISE SKINNY SNAKE SKIN</t>
  </si>
  <si>
    <t>OESS</t>
  </si>
  <si>
    <t>OCEAN SNAKE SKIN</t>
  </si>
  <si>
    <t>STSN</t>
  </si>
  <si>
    <t>STEEL SNAKE</t>
  </si>
  <si>
    <t>W2RA18D4KH6</t>
  </si>
  <si>
    <t>ANNETTE BUTTON</t>
  </si>
  <si>
    <t>REFV</t>
  </si>
  <si>
    <t>REFINED VINTAGE</t>
  </si>
  <si>
    <t>W2RI07I3Z11</t>
  </si>
  <si>
    <t>SS CN ICON TEE</t>
  </si>
  <si>
    <t>W2RQ11KAYZ0</t>
  </si>
  <si>
    <t>LS PU CLASSIC LOGO HOODIE</t>
  </si>
  <si>
    <t>W2RI09JA911</t>
  </si>
  <si>
    <t>SS CN CORALISE TEE</t>
  </si>
  <si>
    <t>F12N</t>
  </si>
  <si>
    <t>ACID WET SAND</t>
  </si>
  <si>
    <t>W2RA94D4KM2</t>
  </si>
  <si>
    <t>ULTIMATE SKINNY</t>
  </si>
  <si>
    <t>STRX</t>
  </si>
  <si>
    <t>STAR LUXE</t>
  </si>
  <si>
    <t>W1YI1AJ1311</t>
  </si>
  <si>
    <t>SS VN MINI TRIANGLE TEE</t>
  </si>
  <si>
    <t>LIGHT MELANGE GREY M94</t>
  </si>
  <si>
    <t>G64W</t>
  </si>
  <si>
    <t>PINKY FLOWER</t>
  </si>
  <si>
    <t>W1YA46D4F51</t>
  </si>
  <si>
    <t>CRB1</t>
  </si>
  <si>
    <t>CARRIE BLACK</t>
  </si>
  <si>
    <t>W2RL24WE4N0</t>
  </si>
  <si>
    <t>G5Q5</t>
  </si>
  <si>
    <t>PUMPKIN SLICE</t>
  </si>
  <si>
    <t>G7HJ</t>
  </si>
  <si>
    <t>VERY BLUE</t>
  </si>
  <si>
    <t>G8EK</t>
  </si>
  <si>
    <t>GREEN INVIDIA</t>
  </si>
  <si>
    <t>SLV</t>
  </si>
  <si>
    <t>SILVER</t>
  </si>
  <si>
    <t>W2RI00J1311</t>
  </si>
  <si>
    <t>SS CN ASTRELLE TEE</t>
  </si>
  <si>
    <t>W2RL11WEDB0</t>
  </si>
  <si>
    <t>MIA REVERSIBLE JACKET</t>
  </si>
  <si>
    <t>W2RI32J1300</t>
  </si>
  <si>
    <t>LS CN CHLOE TEE</t>
  </si>
  <si>
    <t>W2RD15K8RN0</t>
  </si>
  <si>
    <t>NOEMI SKIRT</t>
  </si>
  <si>
    <t>W1RR16Z2XV0</t>
  </si>
  <si>
    <t>LS LEXIE LACE INSET MK NK SWTR</t>
  </si>
  <si>
    <t>F50H</t>
  </si>
  <si>
    <t>GROUNDED FLAME MULTI</t>
  </si>
  <si>
    <t>F147</t>
  </si>
  <si>
    <t xml:space="preserve">COPPER MULTI </t>
  </si>
  <si>
    <t>W2RB11WE0L0</t>
  </si>
  <si>
    <t>LUDMILLA LEGGINS</t>
  </si>
  <si>
    <t>W2RL08WEGZ0</t>
  </si>
  <si>
    <t>OFELIA FAUX FUR COAT</t>
  </si>
  <si>
    <t>W2RL29WE662</t>
  </si>
  <si>
    <t>LS ARCHIVE TWEED PUFFER</t>
  </si>
  <si>
    <t>F10G</t>
  </si>
  <si>
    <t>FAWN TAUPE MULTI</t>
  </si>
  <si>
    <t>W2RA46D3ZTE</t>
  </si>
  <si>
    <t>VENU</t>
  </si>
  <si>
    <t>THE VENUS</t>
  </si>
  <si>
    <t>W2RA94D4KF3</t>
  </si>
  <si>
    <t>GALY</t>
  </si>
  <si>
    <t>GALAXY</t>
  </si>
  <si>
    <t>W2RH29D4KG1</t>
  </si>
  <si>
    <t>STAR CORSET</t>
  </si>
  <si>
    <t>DONE</t>
  </si>
  <si>
    <t>DIONE</t>
  </si>
  <si>
    <t>W2RA58WE0L0</t>
  </si>
  <si>
    <t>W1YAJ2D4GV3</t>
  </si>
  <si>
    <t>CRL1</t>
  </si>
  <si>
    <t>CARRIE LIGHT</t>
  </si>
  <si>
    <t>W1YB90WE0L0</t>
  </si>
  <si>
    <t>MAYA LEGGINGS</t>
  </si>
  <si>
    <t>G9H6</t>
  </si>
  <si>
    <t>GREY BOUNDARY</t>
  </si>
  <si>
    <t>G1EA</t>
  </si>
  <si>
    <t>DARK COFFEE</t>
  </si>
  <si>
    <t>G4R4</t>
  </si>
  <si>
    <t>LINEN LILAC</t>
  </si>
  <si>
    <t>G8D0</t>
  </si>
  <si>
    <t>MODERN GREEN</t>
  </si>
  <si>
    <t>G8DO</t>
  </si>
  <si>
    <t>BAJA PALM</t>
  </si>
  <si>
    <t>W1YA99D4GV2</t>
  </si>
  <si>
    <t>CRM2</t>
  </si>
  <si>
    <t>CARRIE MID</t>
  </si>
  <si>
    <t>W2RA10D4FW0</t>
  </si>
  <si>
    <t>SCULY SKINNY</t>
  </si>
  <si>
    <t>SYFW</t>
  </si>
  <si>
    <t>SATISFY WASH</t>
  </si>
  <si>
    <t>W2RA14D4FY0</t>
  </si>
  <si>
    <t>BKPP</t>
  </si>
  <si>
    <t>BLK PEPPER WASH</t>
  </si>
  <si>
    <t>W2RA46W93CE</t>
  </si>
  <si>
    <t>W2RR22Z2NQ0</t>
  </si>
  <si>
    <t>SCARLETT BAT SLEEVE SWEATER</t>
  </si>
  <si>
    <t>SA95</t>
  </si>
  <si>
    <t>BLACK AND WHITE STRIPES</t>
  </si>
  <si>
    <t>W1RI07K9SN3</t>
  </si>
  <si>
    <t>SS DREAMING EASY TEE</t>
  </si>
  <si>
    <t>W2RI31J1311</t>
  </si>
  <si>
    <t>LS CN ASTRELLE TEE</t>
  </si>
  <si>
    <t>W1YN0ED4GV2</t>
  </si>
  <si>
    <t>SEXY TRUCKER JACKET</t>
  </si>
  <si>
    <t>W2RH03D4K10</t>
  </si>
  <si>
    <t>SL TAMARI TOP</t>
  </si>
  <si>
    <t>UNLZ</t>
  </si>
  <si>
    <t>HOUNDSTOOTH LASER</t>
  </si>
  <si>
    <t>W1YI1BI3Z11</t>
  </si>
  <si>
    <t>SS CN ORIGINAL TEE</t>
  </si>
  <si>
    <t>W2RA94D4KM1</t>
  </si>
  <si>
    <t>SULX</t>
  </si>
  <si>
    <t>SUN LUXE</t>
  </si>
  <si>
    <t>W2RL03WED40</t>
  </si>
  <si>
    <t>LINDA TRENCH</t>
  </si>
  <si>
    <t>P11V</t>
  </si>
  <si>
    <t>EXOTIC SNAKE SAND BLACK COMBO</t>
  </si>
  <si>
    <t>P02M</t>
  </si>
  <si>
    <t>EXOTIC SNAKE WHT BLACK COMBO</t>
  </si>
  <si>
    <t>W2RD12Z2V42</t>
  </si>
  <si>
    <t>TARA SKIRT SWTR</t>
  </si>
  <si>
    <t>W0BP10RA4H0</t>
  </si>
  <si>
    <t>SL LORY MIX BODYSUIT</t>
  </si>
  <si>
    <t>G297</t>
  </si>
  <si>
    <t>BAROQUE GOLD</t>
  </si>
  <si>
    <t>G5G8</t>
  </si>
  <si>
    <t>CHERRY WOOD</t>
  </si>
  <si>
    <t>W1YI0ZJ1311</t>
  </si>
  <si>
    <t>SS CN MINI TRIANGLE TEE</t>
  </si>
  <si>
    <t>W2RP03KAZE0</t>
  </si>
  <si>
    <t>LS IRIS TOP</t>
  </si>
  <si>
    <t>W2RH03D4KD1</t>
  </si>
  <si>
    <t>POLLY L/S SHIRT</t>
  </si>
  <si>
    <t>KOME</t>
  </si>
  <si>
    <t>KOMET</t>
  </si>
  <si>
    <t>W1YR02Z2V60</t>
  </si>
  <si>
    <t>ELINOR RN LS SWTR</t>
  </si>
  <si>
    <t>W2RI08KB1P0</t>
  </si>
  <si>
    <t>SS CN CLARISSE TEE</t>
  </si>
  <si>
    <t>F7GG</t>
  </si>
  <si>
    <t>ACID WAVES BLUE</t>
  </si>
  <si>
    <t>F51E</t>
  </si>
  <si>
    <t>ACID BEET JUICE RED</t>
  </si>
  <si>
    <t>F9P6</t>
  </si>
  <si>
    <t>ACID JET BLACK</t>
  </si>
  <si>
    <t>W2RD28KAVB2</t>
  </si>
  <si>
    <t>KATT PENCIL SKIRT</t>
  </si>
  <si>
    <t>W2RI03I3Z11</t>
  </si>
  <si>
    <t>SS CN AMBRE TEE</t>
  </si>
  <si>
    <t>W2RH06WDW52</t>
  </si>
  <si>
    <t>LS CLOUIS SHIRT</t>
  </si>
  <si>
    <t>P72P</t>
  </si>
  <si>
    <t>ACQUA BLOOM PRINT</t>
  </si>
  <si>
    <t>P50P</t>
  </si>
  <si>
    <t>NIGHT PALMS RED COMBO</t>
  </si>
  <si>
    <t>P00Q</t>
  </si>
  <si>
    <t>SHAKA SNAKE WHITE COMBO</t>
  </si>
  <si>
    <t>P60J</t>
  </si>
  <si>
    <t>PINK LILAC BLOOM PRINT</t>
  </si>
  <si>
    <t>P71Z</t>
  </si>
  <si>
    <t>SOFT WATERCOLOR LEOPARD</t>
  </si>
  <si>
    <t>P80V</t>
  </si>
  <si>
    <t>NIGHT PALMS SAGE COMBO</t>
  </si>
  <si>
    <t>P11K</t>
  </si>
  <si>
    <t>WILD CAT PRINT NATURAL</t>
  </si>
  <si>
    <t>W2RR29Z2V60</t>
  </si>
  <si>
    <t>ZENA CARDI LS SWTR</t>
  </si>
  <si>
    <t>W2R22OMU571</t>
  </si>
  <si>
    <t>LS VICTORIA PUFFER JACKET</t>
  </si>
  <si>
    <t>W1YAJ2D4GV1</t>
  </si>
  <si>
    <t>W2RI02J1311</t>
  </si>
  <si>
    <t>LS CN AURELIE TEE</t>
  </si>
  <si>
    <t>W2RA08D4K30</t>
  </si>
  <si>
    <t>VINTAGE CRYSTAL STRAIGHT</t>
  </si>
  <si>
    <t>CRZD</t>
  </si>
  <si>
    <t>CRYSTALIZED WASH</t>
  </si>
  <si>
    <t>W2RR23Z2NQ0</t>
  </si>
  <si>
    <t>PAULETTE RN LS SWEATER</t>
  </si>
  <si>
    <t>W1RB25WBG60</t>
  </si>
  <si>
    <t>PRISCILLA LEGGINGS</t>
  </si>
  <si>
    <t>G4S1</t>
  </si>
  <si>
    <t>LIGHT GRAPE</t>
  </si>
  <si>
    <t>W1YA46D4GV3</t>
  </si>
  <si>
    <t>W2RH16WECV0</t>
  </si>
  <si>
    <t>LS TAMI LACE UP TOP</t>
  </si>
  <si>
    <t>W2RK11K8RT2</t>
  </si>
  <si>
    <t>IRENE DRESS</t>
  </si>
  <si>
    <t>G1M8</t>
  </si>
  <si>
    <t>DARK AUBURN</t>
  </si>
  <si>
    <t>W2RAJ3D4K10</t>
  </si>
  <si>
    <t>SEXY CURVE FLOCKED HOUNDSTOOTH</t>
  </si>
  <si>
    <t>W1YR03Z2V60</t>
  </si>
  <si>
    <t>GENA VN LS SWTR</t>
  </si>
  <si>
    <t>W1RI07K9SN4</t>
  </si>
  <si>
    <t>SS FORK LIPS EASY TEE</t>
  </si>
  <si>
    <t>W1RP00K49A1</t>
  </si>
  <si>
    <t>LS OFF SHOULDER SELINA TOP</t>
  </si>
  <si>
    <t>P0BW</t>
  </si>
  <si>
    <t>APPALOOSA PRINT</t>
  </si>
  <si>
    <t>W2RL23WO06J</t>
  </si>
  <si>
    <t>OTTAVIA REFLECTIVE JACKET</t>
  </si>
  <si>
    <t>F74S</t>
  </si>
  <si>
    <t>LIGHT BLUE REFLECTIVE</t>
  </si>
  <si>
    <t>W2RK32KAU70</t>
  </si>
  <si>
    <t>DALILA DRESS</t>
  </si>
  <si>
    <t>FQ46</t>
  </si>
  <si>
    <t>SILVER SEQUINS COMBO</t>
  </si>
  <si>
    <t>W1RI02K9TD2</t>
  </si>
  <si>
    <t>SS MARTINI GIRL EASY TEE</t>
  </si>
  <si>
    <t>W2RI19J1311</t>
  </si>
  <si>
    <t>LS CN ICON TEE</t>
  </si>
  <si>
    <t>W2RL28WEL40</t>
  </si>
  <si>
    <t>DESTINY COAT</t>
  </si>
  <si>
    <t>G6Q7</t>
  </si>
  <si>
    <t>DELICATE PETAL</t>
  </si>
  <si>
    <t>E113</t>
  </si>
  <si>
    <t>SUBURBAN BEIGE</t>
  </si>
  <si>
    <t>W1RK01Z2UK1</t>
  </si>
  <si>
    <t>SL LAURIE COLORBLOCKED DRESS</t>
  </si>
  <si>
    <t>W2RH04WD8G2</t>
  </si>
  <si>
    <t>SL ILEANA TOP</t>
  </si>
  <si>
    <t>G5Q9</t>
  </si>
  <si>
    <t>GROUNDED FLAME</t>
  </si>
  <si>
    <t>W2RQ03K7UW2</t>
  </si>
  <si>
    <t>MALORIE SWEATSHIRT</t>
  </si>
  <si>
    <t>W1RP23KATV0</t>
  </si>
  <si>
    <t>SL RARIAH BODYSUIT</t>
  </si>
  <si>
    <t>W2RZ01L0MK0</t>
  </si>
  <si>
    <t>NICLA BELT</t>
  </si>
  <si>
    <t>W2RK14WD8G2</t>
  </si>
  <si>
    <t>AKILINA DRESS</t>
  </si>
  <si>
    <t>W2RD11KAWP0</t>
  </si>
  <si>
    <t>MEGGHY SKIRT</t>
  </si>
  <si>
    <t>W2RL22WEGC0</t>
  </si>
  <si>
    <t>MARISOL COAT</t>
  </si>
  <si>
    <t>G8H0</t>
  </si>
  <si>
    <t>NEW EMERALD</t>
  </si>
  <si>
    <t>W1GAJ2W77RE</t>
  </si>
  <si>
    <t>G63E</t>
  </si>
  <si>
    <t>LILAC LOVE</t>
  </si>
  <si>
    <t>DKSF</t>
  </si>
  <si>
    <t>DARK SEAFOAM</t>
  </si>
  <si>
    <t>G6K6</t>
  </si>
  <si>
    <t>PRETTY IN PINK</t>
  </si>
  <si>
    <t>W2RA46D3ZTF</t>
  </si>
  <si>
    <t>VNSS</t>
  </si>
  <si>
    <t>VENUS SEQUINS</t>
  </si>
  <si>
    <t>W2RK03D3ZTC</t>
  </si>
  <si>
    <t>MARISSA DRESS</t>
  </si>
  <si>
    <t>VENC</t>
  </si>
  <si>
    <t>VENUS CLEAN</t>
  </si>
  <si>
    <t>VEND</t>
  </si>
  <si>
    <t>VENUS DARK</t>
  </si>
  <si>
    <t>W2RB08WEFC0</t>
  </si>
  <si>
    <t>JAY CHARM JOGGER</t>
  </si>
  <si>
    <t>P11Q</t>
  </si>
  <si>
    <t>TRINKET PRINT</t>
  </si>
  <si>
    <t>P60H</t>
  </si>
  <si>
    <t>EQUESTRIAN HONEY BUNNY</t>
  </si>
  <si>
    <t>W2RP00K1811</t>
  </si>
  <si>
    <t>CLARALIE TANK TOP</t>
  </si>
  <si>
    <t>W2RN06T08Q1</t>
  </si>
  <si>
    <t>LS ZIZA QUILTED PU BLAZER</t>
  </si>
  <si>
    <t>F7LC</t>
  </si>
  <si>
    <t>SOFT WAVES BLUE MULTI</t>
  </si>
  <si>
    <t>W2RP20KAU70</t>
  </si>
  <si>
    <t>SL DANIELA TOP</t>
  </si>
  <si>
    <t>W2RA46D4KG1</t>
  </si>
  <si>
    <t>W2RL25WEGN0</t>
  </si>
  <si>
    <t>NATASHA DOWN JACKET</t>
  </si>
  <si>
    <t>W1BK56Z17X3</t>
  </si>
  <si>
    <t>LS KIMM LACED A-LINE RIB DRESS</t>
  </si>
  <si>
    <t>W2RP02KAU70</t>
  </si>
  <si>
    <t>LS LUDOVICA BODY SUIT</t>
  </si>
  <si>
    <t>W1BL44WE9C0</t>
  </si>
  <si>
    <t>MABEL COAT</t>
  </si>
  <si>
    <t>F00I</t>
  </si>
  <si>
    <t>FANTASY SPOTTED NATURAL</t>
  </si>
  <si>
    <t>W1YN0ED4GV1</t>
  </si>
  <si>
    <t>W2RP01KATV2</t>
  </si>
  <si>
    <t>SS LEILA TOP</t>
  </si>
  <si>
    <t>W2RA19D4KH6</t>
  </si>
  <si>
    <t>SEXY STRAIGHT BUTTON</t>
  </si>
  <si>
    <t>W2RL16WEDP0</t>
  </si>
  <si>
    <t>MELANIA JACKET</t>
  </si>
  <si>
    <t>P11U</t>
  </si>
  <si>
    <t>SAFARI PYTHON NAT COMBO</t>
  </si>
  <si>
    <t>W2RQ01K7UW2</t>
  </si>
  <si>
    <t>FANNY DRESS</t>
  </si>
  <si>
    <t>W2RR27Z2XY1</t>
  </si>
  <si>
    <t>LS OPEN BACK MIRAGE MARIAH DRS</t>
  </si>
  <si>
    <t>W2RA46WEFO1</t>
  </si>
  <si>
    <t>P9JJ</t>
  </si>
  <si>
    <t>BROWN BLOOM PRINT</t>
  </si>
  <si>
    <t>W2RN06WCXP2</t>
  </si>
  <si>
    <t>LS ARCTIC METALLIC PUFFER</t>
  </si>
  <si>
    <t>W1YA46D4GV2</t>
  </si>
  <si>
    <t>W2RA84D3ZTE</t>
  </si>
  <si>
    <t>STARLETTE</t>
  </si>
  <si>
    <t>W2RL23WEGY0</t>
  </si>
  <si>
    <t>OTTAVIA PUFFER JACKET</t>
  </si>
  <si>
    <t>P20J</t>
  </si>
  <si>
    <t>BIRCHWOOD COMBO</t>
  </si>
  <si>
    <t>W2RA46D4KP1</t>
  </si>
  <si>
    <t>HEZE</t>
  </si>
  <si>
    <t>W2RN0ED4K10</t>
  </si>
  <si>
    <t>FLOCKED SEXY TRUCKER</t>
  </si>
  <si>
    <t>W1BH15WDW52</t>
  </si>
  <si>
    <t>LS DIAMANTE TOP</t>
  </si>
  <si>
    <t>F50D</t>
  </si>
  <si>
    <t>ROSE MIRAGE PRINT RED</t>
  </si>
  <si>
    <t>P72Y</t>
  </si>
  <si>
    <t>ROSE MIRAGE PRINT BLUE</t>
  </si>
  <si>
    <t>W2RR19Z2V42</t>
  </si>
  <si>
    <t>SHERYL VN LS SWTR</t>
  </si>
  <si>
    <t>W2RD06KAVB3</t>
  </si>
  <si>
    <t>SL COLE JUMPSUIT</t>
  </si>
  <si>
    <t>W2RQ00K9Z21</t>
  </si>
  <si>
    <t>JULIANE SWEATSHIRT</t>
  </si>
  <si>
    <t>G9K9</t>
  </si>
  <si>
    <t>GREY WHISPER</t>
  </si>
  <si>
    <t>W2RQ20K68I0</t>
  </si>
  <si>
    <t>CN ICON SWEATSHIRT</t>
  </si>
  <si>
    <t>W1RB09KAYV0</t>
  </si>
  <si>
    <t>SL TILLIE KNOTTED JUMPSUIT</t>
  </si>
  <si>
    <t>W1RH08W1V30</t>
  </si>
  <si>
    <t>LS OFF SHLDR DEE TOP</t>
  </si>
  <si>
    <t>P7X4</t>
  </si>
  <si>
    <t>GEO WAVE PRINT</t>
  </si>
  <si>
    <t>W2RR28Z2NQ0</t>
  </si>
  <si>
    <t>ODETTA RN SS SWTR</t>
  </si>
  <si>
    <t>W1YK0FZ2V40</t>
  </si>
  <si>
    <t>GISELE DRESS SWTR</t>
  </si>
  <si>
    <t>W1RK07WECU0</t>
  </si>
  <si>
    <t>SL AMIRA DRESS</t>
  </si>
  <si>
    <t>W2RK12WDW52</t>
  </si>
  <si>
    <t>LAVINIA DRESS</t>
  </si>
  <si>
    <t>W2RL17WEB00</t>
  </si>
  <si>
    <t>HENNIE COAT</t>
  </si>
  <si>
    <t>W2RK05K8RN0</t>
  </si>
  <si>
    <t>MILENA DRESS</t>
  </si>
  <si>
    <t>W2RL19WDMY0</t>
  </si>
  <si>
    <t>NEW BERENICE PARKA</t>
  </si>
  <si>
    <t>W2RA58D4KI1</t>
  </si>
  <si>
    <t>PLLX</t>
  </si>
  <si>
    <t>PLANET LUXE</t>
  </si>
  <si>
    <t>W2RN15D4KW0</t>
  </si>
  <si>
    <t>LS NELI BLAZER DRESS</t>
  </si>
  <si>
    <t>W1YK0HZ2V40</t>
  </si>
  <si>
    <t>INES DRESS SWTR</t>
  </si>
  <si>
    <t>W2RP11KAZH2</t>
  </si>
  <si>
    <t>LS ILARIA TOP</t>
  </si>
  <si>
    <t>W2RA07D4KW0</t>
  </si>
  <si>
    <t>BARDOT DENIM PONTE SKINNY</t>
  </si>
  <si>
    <t>W2RH09WD8G2</t>
  </si>
  <si>
    <t>ANNAMARIA SHIRT</t>
  </si>
  <si>
    <t>W2RH34WELZ0</t>
  </si>
  <si>
    <t>LS METALLIC KAM WRAP TOP</t>
  </si>
  <si>
    <t>F60P</t>
  </si>
  <si>
    <t>FULL BLOOM PINK MULTI</t>
  </si>
  <si>
    <t>F7U9</t>
  </si>
  <si>
    <t>ATMOSPHERE BLUE MULTI</t>
  </si>
  <si>
    <t>GDMT</t>
  </si>
  <si>
    <t>GOLD MULTI</t>
  </si>
  <si>
    <t>W2RA34D4KM1</t>
  </si>
  <si>
    <t>SHAPE UP</t>
  </si>
  <si>
    <t>W1YA46D4GV1</t>
  </si>
  <si>
    <t>W2RH09WEE00</t>
  </si>
  <si>
    <t>LS ANNAMARIA SHIRT</t>
  </si>
  <si>
    <t>W2RZ05WEE70</t>
  </si>
  <si>
    <t>NUNZIA SCARF</t>
  </si>
  <si>
    <t>P11X</t>
  </si>
  <si>
    <t>TEXAS AND ACQUA BLOOM COMBO</t>
  </si>
  <si>
    <t>W2RA03D4KM2</t>
  </si>
  <si>
    <t>JEGGING MID</t>
  </si>
  <si>
    <t>W2RR11Z2YN0</t>
  </si>
  <si>
    <t>COLETTE WIDE RIB WIDE LEG PANT</t>
  </si>
  <si>
    <t>W2RN12K8RN0</t>
  </si>
  <si>
    <t>GIORGIA BLAZER</t>
  </si>
  <si>
    <t>W2RR21Z2NQ0</t>
  </si>
  <si>
    <t>ODETTE VN LS SWEATER</t>
  </si>
  <si>
    <t>W1RD11KAYY0</t>
  </si>
  <si>
    <t>LS ANNLEE TWEED ROMPER</t>
  </si>
  <si>
    <t>F7KY</t>
  </si>
  <si>
    <t>BLUE LILY MULTI</t>
  </si>
  <si>
    <t>W2RAJ2D4KM3</t>
  </si>
  <si>
    <t>W1YAJ2D4F51</t>
  </si>
  <si>
    <t>W1RI01KA0Q0</t>
  </si>
  <si>
    <t>SS GUESS JEWEL LOGO R3</t>
  </si>
  <si>
    <t>W2RR18Z26I0</t>
  </si>
  <si>
    <t>MARGOT TN LS SWEATER</t>
  </si>
  <si>
    <t>W1BH13WE5D0</t>
  </si>
  <si>
    <t>LS DAISY SHIRT</t>
  </si>
  <si>
    <t>W2RR02Z2V42</t>
  </si>
  <si>
    <t>BABETTE LS SWEATER</t>
  </si>
  <si>
    <t>W1RP22K8S30</t>
  </si>
  <si>
    <t>SL HADID SMOCKED TUBE TOP</t>
  </si>
  <si>
    <t>F12C</t>
  </si>
  <si>
    <t>DARK AUBURN MULTI</t>
  </si>
  <si>
    <t>W2RA99D4KM2</t>
  </si>
  <si>
    <t>W1YAJ2D4GV2</t>
  </si>
  <si>
    <t>W2RP08KAR70</t>
  </si>
  <si>
    <t>LS IDA TOP</t>
  </si>
  <si>
    <t>W2RB01K7UW2</t>
  </si>
  <si>
    <t>SIMONNE PANTS</t>
  </si>
  <si>
    <t>W1YR04Z2V60</t>
  </si>
  <si>
    <t>ZELINDA TN LS SWTR</t>
  </si>
  <si>
    <t>W2RH08D4K81</t>
  </si>
  <si>
    <t>JANNA L/S SHIRT</t>
  </si>
  <si>
    <t>OHIO</t>
  </si>
  <si>
    <t>W2RK27WEDS2</t>
  </si>
  <si>
    <t>LARA DRESS</t>
  </si>
  <si>
    <t>W2RR04Z2BB0</t>
  </si>
  <si>
    <t>CAMILLE RN LS SWEATER</t>
  </si>
  <si>
    <t>W2RP06K68D2</t>
  </si>
  <si>
    <t>SS KATIA TOP</t>
  </si>
  <si>
    <t>W1RK13KA4L0</t>
  </si>
  <si>
    <t>LS CILI DRESS</t>
  </si>
  <si>
    <t>P9IY</t>
  </si>
  <si>
    <t>SHAKA SNAKE PRINT STORM</t>
  </si>
  <si>
    <t>W2RA47D4KI1</t>
  </si>
  <si>
    <t>W2RL23WEGK0</t>
  </si>
  <si>
    <t>F61T</t>
  </si>
  <si>
    <t>FADED FULL BLOOM PINK</t>
  </si>
  <si>
    <t>F41J</t>
  </si>
  <si>
    <t>FADED FRESH LILAC</t>
  </si>
  <si>
    <t>F7MY</t>
  </si>
  <si>
    <t>FADED SOFT WAVES</t>
  </si>
  <si>
    <t>W2RP12KAZH2</t>
  </si>
  <si>
    <t>SS ISABELLA TOP</t>
  </si>
  <si>
    <t>W1RK12KAYV0</t>
  </si>
  <si>
    <t>LS KASSIANI DRESS</t>
  </si>
  <si>
    <t>W1YA99D4F51</t>
  </si>
  <si>
    <t>W2RAB5D4M80</t>
  </si>
  <si>
    <t>W2RL26WEGN0</t>
  </si>
  <si>
    <t>ORSOLA DOWN JACKET</t>
  </si>
  <si>
    <t>W2RP10K8RT2</t>
  </si>
  <si>
    <t>SS GUENDALINA TOP</t>
  </si>
  <si>
    <t>W2RB0FWDPA4</t>
  </si>
  <si>
    <t>SEXY CARGO PANT</t>
  </si>
  <si>
    <t>G1EK</t>
  </si>
  <si>
    <t>HONEY LEATHER</t>
  </si>
  <si>
    <t>G8EJ</t>
  </si>
  <si>
    <t>SALVIAS GREEN</t>
  </si>
  <si>
    <t>G8EO</t>
  </si>
  <si>
    <t>MUTED SANDS</t>
  </si>
  <si>
    <t>W2RP04KATV2</t>
  </si>
  <si>
    <t>LS JAYLA TOP</t>
  </si>
  <si>
    <t>W2RK15D4K81</t>
  </si>
  <si>
    <t>GIOIA DRESS</t>
  </si>
  <si>
    <t>W1YA46D4F52</t>
  </si>
  <si>
    <t>W2RH17WEE70</t>
  </si>
  <si>
    <t>LS LOLA SHIRT</t>
  </si>
  <si>
    <t>A90B</t>
  </si>
  <si>
    <t>SOFT SKY GREY</t>
  </si>
  <si>
    <t>W2RR08Z2XU1</t>
  </si>
  <si>
    <t>LS WIDE RIB ZIP SHANELY SWTR</t>
  </si>
  <si>
    <t>W2RB12K8RN0</t>
  </si>
  <si>
    <t>GRETA SKINNY PANTS</t>
  </si>
  <si>
    <t>W1YA99D4GV3</t>
  </si>
  <si>
    <t>W2RD16K8RT2</t>
  </si>
  <si>
    <t>HELENA SKIRT</t>
  </si>
  <si>
    <t>W2RK01WD8G2</t>
  </si>
  <si>
    <t>REBECCA DRESS</t>
  </si>
  <si>
    <t>W1RH41WAF10</t>
  </si>
  <si>
    <t>LS CATE SHIRT</t>
  </si>
  <si>
    <t>W2RP07K68D2</t>
  </si>
  <si>
    <t>LS KRYSTAL TOP</t>
  </si>
  <si>
    <t>W1YL05WE9X0</t>
  </si>
  <si>
    <t>FIAMMETTA JACKET</t>
  </si>
  <si>
    <t>W1BK55Z2QA0</t>
  </si>
  <si>
    <t>LS WIDE RIB COWL NK LEAH DRESS</t>
  </si>
  <si>
    <t>W2RD19WDW52</t>
  </si>
  <si>
    <t>LORELLA SKIRT</t>
  </si>
  <si>
    <t>W2RK34K54I1</t>
  </si>
  <si>
    <t>SL VERONICA DRESS</t>
  </si>
  <si>
    <t>W2RL14WEDC0</t>
  </si>
  <si>
    <t>MARIANNA COAT</t>
  </si>
  <si>
    <t>G1ET</t>
  </si>
  <si>
    <t>SAND GRAIN</t>
  </si>
  <si>
    <t>W2RB02WEDQ2</t>
  </si>
  <si>
    <t>MELISSA PANTS</t>
  </si>
  <si>
    <t>W1BK07KATV0</t>
  </si>
  <si>
    <t>SL GIANNA VELOUR DRESS</t>
  </si>
  <si>
    <t>W2RA03D4KC1</t>
  </si>
  <si>
    <t>TTAN</t>
  </si>
  <si>
    <t>TITAN</t>
  </si>
  <si>
    <t>W2RI11K46D1</t>
  </si>
  <si>
    <t>SS CN CYPRIENNE TEE</t>
  </si>
  <si>
    <t>W2RL02WE0K0</t>
  </si>
  <si>
    <t>GEMMA TRENCH</t>
  </si>
  <si>
    <t>W2RA33D3Y0S</t>
  </si>
  <si>
    <t>BEL1</t>
  </si>
  <si>
    <t>BELLATRIX.</t>
  </si>
  <si>
    <t>W1RH11WEFC1</t>
  </si>
  <si>
    <t>SL MEA KNOTTED TOP</t>
  </si>
  <si>
    <t>W2RA84D3Y0S</t>
  </si>
  <si>
    <t>W1BL51WE9O0</t>
  </si>
  <si>
    <t>FRIDA FUR BIKER</t>
  </si>
  <si>
    <t>G3I6</t>
  </si>
  <si>
    <t>GINGER SPICE</t>
  </si>
  <si>
    <t>W2RB08WB4H2</t>
  </si>
  <si>
    <t>MARTINA PANTS</t>
  </si>
  <si>
    <t>W2RL20WEGB2</t>
  </si>
  <si>
    <t>MONICA JACKET</t>
  </si>
  <si>
    <t>ORIC</t>
  </si>
  <si>
    <t>ORCHID ICE</t>
  </si>
  <si>
    <t>W1RK04Z17X4</t>
  </si>
  <si>
    <t>LS AMBER LACED SURPLICE DRESS</t>
  </si>
  <si>
    <t>W2RAJ3D4KF1</t>
  </si>
  <si>
    <t>THRM</t>
  </si>
  <si>
    <t>THE RAME</t>
  </si>
  <si>
    <t>W1RI12K9SN3</t>
  </si>
  <si>
    <t>SS KEYHOLE ART GIRL</t>
  </si>
  <si>
    <t>A404</t>
  </si>
  <si>
    <t>BRIGHT VIOLET</t>
  </si>
  <si>
    <t>W2RK21WEDU2</t>
  </si>
  <si>
    <t>NAUSICA DRESS</t>
  </si>
  <si>
    <t>W1RB01K9UP1</t>
  </si>
  <si>
    <t>SS RIRI KEYHOLE JUMPSUIT</t>
  </si>
  <si>
    <t>W2RD30D4KF4</t>
  </si>
  <si>
    <t>80S LONGUETTE</t>
  </si>
  <si>
    <t>THRC</t>
  </si>
  <si>
    <t>THE RAME CLEAN</t>
  </si>
  <si>
    <t>W2RK08WDDE0</t>
  </si>
  <si>
    <t>NEW SELVAGGIA DRESS</t>
  </si>
  <si>
    <t>W2RR10Z2Y72</t>
  </si>
  <si>
    <t>IVETTE CARDI SWEATER</t>
  </si>
  <si>
    <t>W2RD02WED60</t>
  </si>
  <si>
    <t>GAIA SKIRT</t>
  </si>
  <si>
    <t>F9EF</t>
  </si>
  <si>
    <t>BLACK AND WHITE BOUCLE</t>
  </si>
  <si>
    <t>W2RL04WED60</t>
  </si>
  <si>
    <t>GLORIA JACKET</t>
  </si>
  <si>
    <t>W2RA34D4KC2</t>
  </si>
  <si>
    <t>CHRN</t>
  </si>
  <si>
    <t>CHARON</t>
  </si>
  <si>
    <t>W1RP02K49A1</t>
  </si>
  <si>
    <t>LS TWISTED GABRIELLA BODYSUIT</t>
  </si>
  <si>
    <t>W1RP04KAVF1</t>
  </si>
  <si>
    <t>LS COLD SHLDR LEXA TOP</t>
  </si>
  <si>
    <t>W2RK10KAZG2</t>
  </si>
  <si>
    <t>IMMA DRESS</t>
  </si>
  <si>
    <t>W2RZ04WEGL0</t>
  </si>
  <si>
    <t>OLIMPIA SCARF</t>
  </si>
  <si>
    <t>P72U</t>
  </si>
  <si>
    <t>ATMOSHERE BLUE FREEDOM ROSE COMBO</t>
  </si>
  <si>
    <t>P50U</t>
  </si>
  <si>
    <t>GROUNDED FLAME SONORAN DESERT COMBO</t>
  </si>
  <si>
    <t>W2RH07WEDU2</t>
  </si>
  <si>
    <t>SS LORENZA SHIRT</t>
  </si>
  <si>
    <t>W2RL00WDOE2</t>
  </si>
  <si>
    <t>NEW VERA JACKET</t>
  </si>
  <si>
    <t>W1RI13K9SN3</t>
  </si>
  <si>
    <t>SS HONEY PINK EASY TEE</t>
  </si>
  <si>
    <t>W2RH32D4F33</t>
  </si>
  <si>
    <t>WESTERN CHAIN L/S SHIRT</t>
  </si>
  <si>
    <t>BKC1</t>
  </si>
  <si>
    <t>BLACK CHAIN.</t>
  </si>
  <si>
    <t>W2RN11WED90</t>
  </si>
  <si>
    <t>GIULIA BLAZER</t>
  </si>
  <si>
    <t>F9HK</t>
  </si>
  <si>
    <t>BLACK LUREX PIED DE POULE COMBO</t>
  </si>
  <si>
    <t>FN90</t>
  </si>
  <si>
    <t>BLK+WHT PIED DE POULE JACQUARD</t>
  </si>
  <si>
    <t>W2RD13WEFC0</t>
  </si>
  <si>
    <t>MEA KNOTTED SATIN SKIRT</t>
  </si>
  <si>
    <t>W2RD22WEE40</t>
  </si>
  <si>
    <t>MILA SKIRT</t>
  </si>
  <si>
    <t>W2RR00Z2WG0</t>
  </si>
  <si>
    <t>ALISEE VN LS SWEATER</t>
  </si>
  <si>
    <t>W2RA46WEEH1</t>
  </si>
  <si>
    <t>P9JB</t>
  </si>
  <si>
    <t>METAL ARMY</t>
  </si>
  <si>
    <t>P9JD</t>
  </si>
  <si>
    <t>METAL SILVER</t>
  </si>
  <si>
    <t>P9JC</t>
  </si>
  <si>
    <t>METAL PLATINUM</t>
  </si>
  <si>
    <t>P20H</t>
  </si>
  <si>
    <t>METAL ROSE GOLD</t>
  </si>
  <si>
    <t>W1RR12Z17X4</t>
  </si>
  <si>
    <t>LS POSIE JACQUARD CARDIGAN</t>
  </si>
  <si>
    <t>F50U</t>
  </si>
  <si>
    <t>Fresh Lilac/Rugby Red</t>
  </si>
  <si>
    <t>F9DJ</t>
  </si>
  <si>
    <t>Atmosphere Blue/Jet Black</t>
  </si>
  <si>
    <t>F92I</t>
  </si>
  <si>
    <t>JET BLACK/DOVE WHITE MULTI</t>
  </si>
  <si>
    <t>W2RA16D3Y0S</t>
  </si>
  <si>
    <t>W2RI18K9TD3</t>
  </si>
  <si>
    <t>SS AMOUR AMOUR EASY TEE</t>
  </si>
  <si>
    <t>W1RH10WEFC1</t>
  </si>
  <si>
    <t>LS CAMILLA TOP</t>
  </si>
  <si>
    <t>W2RA46D3ZTI</t>
  </si>
  <si>
    <t>GADA</t>
  </si>
  <si>
    <t>GARDA</t>
  </si>
  <si>
    <t>W2RP19K68D2</t>
  </si>
  <si>
    <t>LS FRANSISKA BODY</t>
  </si>
  <si>
    <t>W2RI12I3Z00</t>
  </si>
  <si>
    <t>SS CN DAHLIA TEE</t>
  </si>
  <si>
    <t>W2RA16D4LZ1</t>
  </si>
  <si>
    <t>TRMN</t>
  </si>
  <si>
    <t>TRASIMENO</t>
  </si>
  <si>
    <t>W2RA46WE641</t>
  </si>
  <si>
    <t>P9DR</t>
  </si>
  <si>
    <t>BLACK SHINY PYTHON</t>
  </si>
  <si>
    <t>P50R</t>
  </si>
  <si>
    <t>BORDEAUX SHINY PYTHON</t>
  </si>
  <si>
    <t>P81O</t>
  </si>
  <si>
    <t>GREEN SHINY PYTHON</t>
  </si>
  <si>
    <t>W1BL58WEA90</t>
  </si>
  <si>
    <t>ALANIS COAT</t>
  </si>
  <si>
    <t>F60M</t>
  </si>
  <si>
    <t>JACQUARD ROSES PINK AND BLACK COMBO</t>
  </si>
  <si>
    <t>W2RK31WE5A2</t>
  </si>
  <si>
    <t>DANA DRESS</t>
  </si>
  <si>
    <t>W2RH14WAF10</t>
  </si>
  <si>
    <t>LS LARISSA SHIRT</t>
  </si>
  <si>
    <t>W2RR07Z2Y50</t>
  </si>
  <si>
    <t>CLAUDINE RN LS SWEATER</t>
  </si>
  <si>
    <t>W2RR06Z2R90</t>
  </si>
  <si>
    <t>COLETTE RN LS SWEATER</t>
  </si>
  <si>
    <t>F20V</t>
  </si>
  <si>
    <t>GOLDEN LOCKS LUREX</t>
  </si>
  <si>
    <t>F61C</t>
  </si>
  <si>
    <t>FULL BLOOM PINK LUREX</t>
  </si>
  <si>
    <t>F18H</t>
  </si>
  <si>
    <t>GREY MELANGE LUREX</t>
  </si>
  <si>
    <t>F9P8</t>
  </si>
  <si>
    <t>BLACK LUREX</t>
  </si>
  <si>
    <t>F7DB</t>
  </si>
  <si>
    <t>SILK BLUE LUREX</t>
  </si>
  <si>
    <t>W2RB13KAL10</t>
  </si>
  <si>
    <t>MIA LEGGINGS</t>
  </si>
  <si>
    <t>W1RR15Z17X4</t>
  </si>
  <si>
    <t>POSIE JACQUARD SHORT</t>
  </si>
  <si>
    <t>W2RD26KL002</t>
  </si>
  <si>
    <t>ASAMI OVERALL</t>
  </si>
  <si>
    <t>W2RK26Z2V62</t>
  </si>
  <si>
    <t>ELIANE DRESS SWEATER</t>
  </si>
  <si>
    <t>W1RK10KA2O2</t>
  </si>
  <si>
    <t>LS NICOLETTE DRESS</t>
  </si>
  <si>
    <t>W2RK23WEE82</t>
  </si>
  <si>
    <t>NINA DRESS</t>
  </si>
  <si>
    <t>W2RQ14KAOR0</t>
  </si>
  <si>
    <t>SANDRINE OVER SWEATSHIRT</t>
  </si>
  <si>
    <t>F61F</t>
  </si>
  <si>
    <t>ACID PINK FLOWER</t>
  </si>
  <si>
    <t>W2RD23WE641</t>
  </si>
  <si>
    <t>SAMMY SHORT</t>
  </si>
  <si>
    <t>W1RR13Z17X4</t>
  </si>
  <si>
    <t>SL POSIE JACQUARD CAMI</t>
  </si>
  <si>
    <t>W2RZ00WEGD0</t>
  </si>
  <si>
    <t>NORA CAP</t>
  </si>
  <si>
    <t>W2RB09WED90</t>
  </si>
  <si>
    <t>ZOE PANTS</t>
  </si>
  <si>
    <t>W2RA28D4KF1</t>
  </si>
  <si>
    <t>1981 EXPOSED BUTTON</t>
  </si>
  <si>
    <t>W2RA28D4KC1</t>
  </si>
  <si>
    <t>W1BL07WEAZ0</t>
  </si>
  <si>
    <t>GILDA JACKET</t>
  </si>
  <si>
    <t>P01O</t>
  </si>
  <si>
    <t>PRINTED PYTHON WHITE BLACK COMBO</t>
  </si>
  <si>
    <t>W1BK69KAL10</t>
  </si>
  <si>
    <t>SL NEVAEH DRESS</t>
  </si>
  <si>
    <t>W2RK24KA4L1</t>
  </si>
  <si>
    <t>LS JEMMA DRESS</t>
  </si>
  <si>
    <t>W2RI20KAKZ3</t>
  </si>
  <si>
    <t>SS ART DECO LOGO TEE</t>
  </si>
  <si>
    <t>W2RZ02L0PY0</t>
  </si>
  <si>
    <t>NANCY BELT</t>
  </si>
  <si>
    <t>W2RL18WEH00</t>
  </si>
  <si>
    <t>ORNELLA FAUX FUR COAT</t>
  </si>
  <si>
    <t>W2RP22KAL10</t>
  </si>
  <si>
    <t>SL PENELOPE TOP</t>
  </si>
  <si>
    <t>W2RP09KAZG2</t>
  </si>
  <si>
    <t>LS INGRID TOP</t>
  </si>
  <si>
    <t>W2RL09WED70</t>
  </si>
  <si>
    <t>GRAZIA BOMBER</t>
  </si>
  <si>
    <t>W2RI13K9RV0</t>
  </si>
  <si>
    <t>SS CN DANIELLE TEE</t>
  </si>
  <si>
    <t>W2RZ03WE4T0</t>
  </si>
  <si>
    <t>NATALIA BELT</t>
  </si>
  <si>
    <t>W1BK45WDEE0</t>
  </si>
  <si>
    <t>LS JAYLA DRESS</t>
  </si>
  <si>
    <t>W2RR26Z2YC0</t>
  </si>
  <si>
    <t>S71Z</t>
  </si>
  <si>
    <t>LILY AND SOFT WAVES BLUE STRIPES</t>
  </si>
  <si>
    <t>S608</t>
  </si>
  <si>
    <t>PRETTY IN PINK AND SALMON STRIPES</t>
  </si>
  <si>
    <t>S70W</t>
  </si>
  <si>
    <t>WIND CLOUD AND BLUE STRIPES</t>
  </si>
  <si>
    <t>S00K</t>
  </si>
  <si>
    <t>CREAM AND POSH TAUPE STRIPES</t>
  </si>
  <si>
    <t>S716</t>
  </si>
  <si>
    <t>LILY AND SILK BLUE STRIPES</t>
  </si>
  <si>
    <t>W2RK18WEFC0</t>
  </si>
  <si>
    <t>ONE SHLDR AVA DRESS</t>
  </si>
  <si>
    <t>W2RH11WEDU2</t>
  </si>
  <si>
    <t>LS PIPER TOP</t>
  </si>
  <si>
    <t>W1BA46WE651</t>
  </si>
  <si>
    <t>P9IM</t>
  </si>
  <si>
    <t>GLITTER PINSTRIPE BLACK</t>
  </si>
  <si>
    <t>P40H</t>
  </si>
  <si>
    <t>GLITTER PINSTRIPE PURPLE</t>
  </si>
  <si>
    <t>P71X</t>
  </si>
  <si>
    <t>GLITTER PINSTRIPE BLUE</t>
  </si>
  <si>
    <t>W2RK02KAWP0</t>
  </si>
  <si>
    <t>ELENA DRESS</t>
  </si>
  <si>
    <t>W1BL54WE310</t>
  </si>
  <si>
    <t>NICOLETTA COAT</t>
  </si>
  <si>
    <t>W2RAB2D4KC1</t>
  </si>
  <si>
    <t>W2RK25Z2Y50</t>
  </si>
  <si>
    <t>DENISE DRESS SWEATER</t>
  </si>
  <si>
    <t>W2RA16D4LZ2</t>
  </si>
  <si>
    <t>ISEO</t>
  </si>
  <si>
    <t>W2RK06K86Z2</t>
  </si>
  <si>
    <t>KLARISSA DRESS</t>
  </si>
  <si>
    <t>W2RI14K9RV0</t>
  </si>
  <si>
    <t>SS CN ELSIE TEE</t>
  </si>
  <si>
    <t>W2RK28Z2Y72</t>
  </si>
  <si>
    <t>GISELLE DRESS SWEATER</t>
  </si>
  <si>
    <t>W1BP21K2X53</t>
  </si>
  <si>
    <t>LS LUNA SHIRRED TOP</t>
  </si>
  <si>
    <t>W2RR09Z2Y72</t>
  </si>
  <si>
    <t>ISABELLE RN LS SWEATER</t>
  </si>
  <si>
    <t>W2RP14KAZI2</t>
  </si>
  <si>
    <t>LS MALIKA BODYSUIT</t>
  </si>
  <si>
    <t>G7G0</t>
  </si>
  <si>
    <t>BLUE NIGHTS</t>
  </si>
  <si>
    <t>A842</t>
  </si>
  <si>
    <t>SURREL TEAL</t>
  </si>
  <si>
    <t>W2RH19WEAE2</t>
  </si>
  <si>
    <t>LS LAILA TOP</t>
  </si>
  <si>
    <t>G831</t>
  </si>
  <si>
    <t>LICHEN LEAF GREEN</t>
  </si>
  <si>
    <t>W2RR30Z2YK0</t>
  </si>
  <si>
    <t>LS SWEETHEART ZIP MERIA SWTR</t>
  </si>
  <si>
    <t>W2RH22WEAE2</t>
  </si>
  <si>
    <t>SS LEONA TOP</t>
  </si>
  <si>
    <t>W2RI10JA911</t>
  </si>
  <si>
    <t>SS CN DENISE TEE</t>
  </si>
  <si>
    <t>F9GC</t>
  </si>
  <si>
    <t>BLACK WATERCOLOR LEOPARD</t>
  </si>
  <si>
    <t>W2RQ12KL002</t>
  </si>
  <si>
    <t>YUMI LIGHT SWEATSHIRT</t>
  </si>
  <si>
    <t>W1RR40Z2K31</t>
  </si>
  <si>
    <t>GO GIA CREWNECK SWEATER</t>
  </si>
  <si>
    <t>W1RP27Z2K31</t>
  </si>
  <si>
    <t>GO QUINN CROPPED CARDIGAN</t>
  </si>
  <si>
    <t>W1RN00WB0X2</t>
  </si>
  <si>
    <t>GO SCOUT PUFFER JACKET</t>
  </si>
  <si>
    <t>W1BG03D49T1</t>
  </si>
  <si>
    <t>GO HIGH RISE SKINNY</t>
  </si>
  <si>
    <t>W1BGJ2D4AS0</t>
  </si>
  <si>
    <t>GO KIT BLK DENIM JKT</t>
  </si>
  <si>
    <t>W1RQ01K9YH5</t>
  </si>
  <si>
    <t>GO ALANIS CREWNECK</t>
  </si>
  <si>
    <t>F75P</t>
  </si>
  <si>
    <t>CAPRI LAKE MULTI</t>
  </si>
  <si>
    <t>A10Q</t>
  </si>
  <si>
    <t>W1BG03D4AS0</t>
  </si>
  <si>
    <t>GO BLK HIGH RISE SKINNY</t>
  </si>
  <si>
    <t>W1RQ01KAC80</t>
  </si>
  <si>
    <t>GO JESSICA OVERSIZED JACKET</t>
  </si>
  <si>
    <t>F7BD</t>
  </si>
  <si>
    <t>SURFING BLUE MULTI</t>
  </si>
  <si>
    <t>W1RG07D49T5</t>
  </si>
  <si>
    <t>GO MOM FIT PANT</t>
  </si>
  <si>
    <t>W1RN03WCNI0</t>
  </si>
  <si>
    <t>GO PARK COLORBLOCK ANORAK</t>
  </si>
  <si>
    <t>F5F1</t>
  </si>
  <si>
    <t>DARK JAM RED MULTI</t>
  </si>
  <si>
    <t>F5W5</t>
  </si>
  <si>
    <t>PAGODA RED MULTI</t>
  </si>
  <si>
    <t>G578</t>
  </si>
  <si>
    <t>DARK JAM RED</t>
  </si>
  <si>
    <t>W1BG07D49T1</t>
  </si>
  <si>
    <t>GO LT WASH MOM FIT PANT</t>
  </si>
  <si>
    <t>W1BG10D49T1</t>
  </si>
  <si>
    <t>GO KIT CARPENTER DENIM PANT</t>
  </si>
  <si>
    <t>W1RG10FRIEN</t>
  </si>
  <si>
    <t>GO REY TEXTURED CARGO PANT</t>
  </si>
  <si>
    <t>G8CK</t>
  </si>
  <si>
    <t>BAMBOO STICK</t>
  </si>
  <si>
    <t>G5H4</t>
  </si>
  <si>
    <t>HEIRLOOM RED</t>
  </si>
  <si>
    <t>W1RXN2FRIEN</t>
  </si>
  <si>
    <t>GO REY TEXTURED DENIM JACKET</t>
  </si>
  <si>
    <t>F513</t>
  </si>
  <si>
    <t>HEIRLOOM RED MULTI</t>
  </si>
  <si>
    <t>F82S</t>
  </si>
  <si>
    <t>BAMBOO STICK MULTI</t>
  </si>
  <si>
    <t>WBRQ01K9YH4</t>
  </si>
  <si>
    <t>GO KIT EMBER SWEATPANT</t>
  </si>
  <si>
    <t>W1RP27KA0Q3</t>
  </si>
  <si>
    <t>GO KIT CARTER LS BODYSUIT</t>
  </si>
  <si>
    <t>W1RN00WB0X1</t>
  </si>
  <si>
    <t>GO REID PUFFER VEST</t>
  </si>
  <si>
    <t>A805</t>
  </si>
  <si>
    <t>FERN MOSS GREEN</t>
  </si>
  <si>
    <t>G8M3</t>
  </si>
  <si>
    <t>BOXWOOD GREEN</t>
  </si>
  <si>
    <t>W1RQ01K9YH4</t>
  </si>
  <si>
    <t>GO ALANIS SWEATPANT</t>
  </si>
  <si>
    <t>W1RQ01K9YH3</t>
  </si>
  <si>
    <t>GO KIT EMBER HOODIE</t>
  </si>
  <si>
    <t>W1RG10D4AS3</t>
  </si>
  <si>
    <t>GO BLK WASH CARPENTER PANT</t>
  </si>
  <si>
    <t>WBBN01D4IO0</t>
  </si>
  <si>
    <t>GO KIT LT WASH YC DENIM JACKET</t>
  </si>
  <si>
    <t>W1BG07D4AS0</t>
  </si>
  <si>
    <t>GO BLK MOM FIT PANT</t>
  </si>
  <si>
    <t>WBRP02K9RM5</t>
  </si>
  <si>
    <t>GO WINTER RINGER BABY TEE</t>
  </si>
  <si>
    <t>A70D</t>
  </si>
  <si>
    <t>WINTER BLUE</t>
  </si>
  <si>
    <t>W1RP30K9Y40</t>
  </si>
  <si>
    <t>GO RYLEE CREWNECK</t>
  </si>
  <si>
    <t>W1RP31K9YH3</t>
  </si>
  <si>
    <t>GO ALIA CROPPED HOODIE</t>
  </si>
  <si>
    <t>G5K5</t>
  </si>
  <si>
    <t>RAPID RED</t>
  </si>
  <si>
    <t>W1RN02K8BV0</t>
  </si>
  <si>
    <t>GO ELLA OVERSIZED FUR JACKET</t>
  </si>
  <si>
    <t>TAVEX DANICA ECO</t>
  </si>
  <si>
    <t>ECO SUPERIOR STR WHITE</t>
  </si>
  <si>
    <t>ECO SOUNDWAVE SATIN</t>
  </si>
  <si>
    <t>SPRING COTTON</t>
  </si>
  <si>
    <t>ORGANIC HEAVY WT JERSEY</t>
  </si>
  <si>
    <t>ECO URBAN MIX TENCEL GABARDINE</t>
  </si>
  <si>
    <t>ECO BOWIE TENCEL RG PFD</t>
  </si>
  <si>
    <t>ECO ALPHA SS INDACO</t>
  </si>
  <si>
    <t>SWTR ALPACA LIKE HS</t>
  </si>
  <si>
    <t>ECO SWTR HOLLY</t>
  </si>
  <si>
    <t>POPLIN 130GSM</t>
  </si>
  <si>
    <t>ORGANIC STRETCH GUNNAR RIB 215</t>
  </si>
  <si>
    <t>MOULINE SHADE</t>
  </si>
  <si>
    <t>ECO STRETCH COTTON MODAL</t>
  </si>
  <si>
    <t>ECO LINCOLN ROAD RG INDACO</t>
  </si>
  <si>
    <t>MAX STRETCH INDIGO DENIM</t>
  </si>
  <si>
    <t>LUCIOUS VELOUR</t>
  </si>
  <si>
    <t>MODERN INDIGO DENIM</t>
  </si>
  <si>
    <t>ECO NEPTUN SS INDACO</t>
  </si>
  <si>
    <t>ECO BIANCA STR PFD</t>
  </si>
  <si>
    <t>ECO SWTR ALLISON</t>
  </si>
  <si>
    <t>RECYCLED STRETCH LINING TK</t>
  </si>
  <si>
    <t>SPARKLE TWEED</t>
  </si>
  <si>
    <t>SPRING FURRY BLEND</t>
  </si>
  <si>
    <t>NEXUS LOOP STR INDIGO</t>
  </si>
  <si>
    <t>VICHY TWEED</t>
  </si>
  <si>
    <t>RECYCLED LIGHT CRINKLE SATIN</t>
  </si>
  <si>
    <t>MEARAS STR WHITE</t>
  </si>
  <si>
    <t>ECO PIXIE SS BLACK</t>
  </si>
  <si>
    <t>SWTR LUREX BOUCLE</t>
  </si>
  <si>
    <t>SATUR STR WHITE</t>
  </si>
  <si>
    <t>CRACKED FOIL NYLON</t>
  </si>
  <si>
    <t>TAVEX TERA INDIGO DENIM</t>
  </si>
  <si>
    <t>STR COTTON POPLIN ITALIAN 100</t>
  </si>
  <si>
    <t>FLORAL GIRLY LACE</t>
  </si>
  <si>
    <t>SWTR HOLLY 3E</t>
  </si>
  <si>
    <t>CHICH BONDED SUEDE SCUBA</t>
  </si>
  <si>
    <t>ECO ARTISAN JERSEY 120</t>
  </si>
  <si>
    <t>ECO FLUID VISCOSE MID WEIGHT</t>
  </si>
  <si>
    <t>SWTR ALLISON HS</t>
  </si>
  <si>
    <t>ECO SOFTLY MODAL KNIT</t>
  </si>
  <si>
    <t>ORGANIC STREAM STRETCH JSY 180</t>
  </si>
  <si>
    <t>ECO BREEZY CHARM 84</t>
  </si>
  <si>
    <t>SWTR COSS HS</t>
  </si>
  <si>
    <t>SPRING MESH</t>
  </si>
  <si>
    <t>JACQUARD SOFT FUR</t>
  </si>
  <si>
    <t>ECO DOTS PLUMETIS GEORGETTE</t>
  </si>
  <si>
    <t>ECO CANDY FLEECE 380</t>
  </si>
  <si>
    <t>ORGANIC COLOURED JERSEY 140</t>
  </si>
  <si>
    <t>COTTON TENCEL GABARDINE</t>
  </si>
  <si>
    <t>ORGANIC FRENCH TERRY 330</t>
  </si>
  <si>
    <t>RECYCLED BREEZY CHARM 84</t>
  </si>
  <si>
    <t>ECO SWTR ALPACA LIKE</t>
  </si>
  <si>
    <t>ECO ARTISAN 160 GMS</t>
  </si>
  <si>
    <t>SUPER SOFT FAUX SUEDE</t>
  </si>
  <si>
    <t>STALLIAN SS INDIGO</t>
  </si>
  <si>
    <t>REFLECTIVE NYLON FABRIC</t>
  </si>
  <si>
    <t>QUILTED BUTTER PU</t>
  </si>
  <si>
    <t>REAL SOFT SUEDE LEATHER</t>
  </si>
  <si>
    <t>OCTANE KNIT</t>
  </si>
  <si>
    <t>STRETCH JERSEY 180 SOLID</t>
  </si>
  <si>
    <t>COATED PLEATED CANVAS</t>
  </si>
  <si>
    <t>FAUX LEATHER AND CURLY FUR</t>
  </si>
  <si>
    <t>LIQUID STRETCH SUEDE</t>
  </si>
  <si>
    <t>A TOUCH OF CACHEMERE</t>
  </si>
  <si>
    <t>SOFT TOUCH FAUX SUEDE</t>
  </si>
  <si>
    <t>ECO MOON SS INDACO</t>
  </si>
  <si>
    <t>ECO SWTR ALESSIA</t>
  </si>
  <si>
    <t>CREPE DE CHINE SILK</t>
  </si>
  <si>
    <t>GARMENT DYED SILK BLEND SATIN</t>
  </si>
  <si>
    <t>LUX NYLON SPAN 220</t>
  </si>
  <si>
    <t>ECO STR HONEY SNAKE</t>
  </si>
  <si>
    <t>ECO SUPER BRUSHED FLEECE RIB</t>
  </si>
  <si>
    <t>THERMO TAPED CIRE NYLON</t>
  </si>
  <si>
    <t>FAUX CURLY FUR AND NYLON</t>
  </si>
  <si>
    <t>MERCY PONTE 380</t>
  </si>
  <si>
    <t>SWTR LEXIE</t>
  </si>
  <si>
    <t>SMOOTH FUR</t>
  </si>
  <si>
    <t>ARCHIVE TWEED</t>
  </si>
  <si>
    <t>ECO LUNARIA SS INDACO</t>
  </si>
  <si>
    <t>ECO GALAXY SS INDACO</t>
  </si>
  <si>
    <t>DIONE SS BLACK</t>
  </si>
  <si>
    <t>STALLIAN SS BLK</t>
  </si>
  <si>
    <t>ECO SUPERSTRETCH REFINED SATIN</t>
  </si>
  <si>
    <t>ECO WINTER VISCOSA STRETCH</t>
  </si>
  <si>
    <t>FOST EXOTIC SCUBA</t>
  </si>
  <si>
    <t>ECO COZY SWEATER</t>
  </si>
  <si>
    <t>WEST LACE</t>
  </si>
  <si>
    <t>SLINKY SOFTLY KNIT</t>
  </si>
  <si>
    <t>ECO KOMET RG INDACO</t>
  </si>
  <si>
    <t>HOLLY SWEATER</t>
  </si>
  <si>
    <t>SLUB COTTON JERSEY 130</t>
  </si>
  <si>
    <t>CRINKLE ECO CHIFFON</t>
  </si>
  <si>
    <t>ECO LIBBIE STR INDIGO</t>
  </si>
  <si>
    <t>BONDED JERSEY FAUX LEATHER 340</t>
  </si>
  <si>
    <t>ECO SMOOTH GIRLY RIB 435</t>
  </si>
  <si>
    <t>STRETCH COTTON MODAL 200</t>
  </si>
  <si>
    <t>GLOSSY SEQUINS</t>
  </si>
  <si>
    <t>LIGHT SPRING MELTON</t>
  </si>
  <si>
    <t>HAMMERED STRETCH VELVET</t>
  </si>
  <si>
    <t>JUSTY LEATHER</t>
  </si>
  <si>
    <t>NEW BUTTER STR PU 300</t>
  </si>
  <si>
    <t>MISTIC BRILLIANT FUR</t>
  </si>
  <si>
    <t>SUPER STRETCH SUNNY SATIN</t>
  </si>
  <si>
    <t>ECO HEAVY UMA STR CHARM</t>
  </si>
  <si>
    <t>ORGANIC GLAM RIB 190</t>
  </si>
  <si>
    <t>QUILTED 2 WAY BUTTER STR PU</t>
  </si>
  <si>
    <t>SOFT CIRE  NYLON</t>
  </si>
  <si>
    <t>COZY TOUCH FAUX FUR</t>
  </si>
  <si>
    <t>3D PRINTED PYTHON FAUX LEATHER</t>
  </si>
  <si>
    <t>SWTR MIRAGE HF</t>
  </si>
  <si>
    <t>SHINY BLOOM PRINT TWILL</t>
  </si>
  <si>
    <t>ARCTIC METALLIC NYLON</t>
  </si>
  <si>
    <t>LANDSCAPE POLY</t>
  </si>
  <si>
    <t>HEZE STR INDACO</t>
  </si>
  <si>
    <t>ECO DANCING JERSEY</t>
  </si>
  <si>
    <t>NEW GGT</t>
  </si>
  <si>
    <t>COSY SWEATER</t>
  </si>
  <si>
    <t>LIQUID CROC PU</t>
  </si>
  <si>
    <t>EMBRO FAUX LEATHER SHEARLING</t>
  </si>
  <si>
    <t>ECO PLANET SS BLACK</t>
  </si>
  <si>
    <t>MEGZ ECO SS INDIGO</t>
  </si>
  <si>
    <t>ECO GLAMOUROUS RIB</t>
  </si>
  <si>
    <t>PARTY FOILED CHIFFON</t>
  </si>
  <si>
    <t>GUESS LOGO JACQUARD SATIN</t>
  </si>
  <si>
    <t>NEEDLE SINTH</t>
  </si>
  <si>
    <t>FANCY KNIT JERSEY</t>
  </si>
  <si>
    <t>ECO OHIO RG INDACO</t>
  </si>
  <si>
    <t>ECO SPORTY CHIC SATIN</t>
  </si>
  <si>
    <t>DEGRADE METAL NYLON</t>
  </si>
  <si>
    <t>ECO STR OCEAN SNAKE</t>
  </si>
  <si>
    <t>SOFT CIRE NYLON</t>
  </si>
  <si>
    <t>SOFT CRUNCHY SATIN STRETCH</t>
  </si>
  <si>
    <t>PERFECT LOOK FAUX LEATHER</t>
  </si>
  <si>
    <t>PRO PONTE</t>
  </si>
  <si>
    <t>SMOOTH TOUCH FAUX LEATHER</t>
  </si>
  <si>
    <t>ECO SATIN BACK CREPE</t>
  </si>
  <si>
    <t>ECO TITAN SS BLACK</t>
  </si>
  <si>
    <t>ECO ARTISAN JERSEY 140</t>
  </si>
  <si>
    <t>WASHED LOOK TWILL</t>
  </si>
  <si>
    <t>ROCKY WINTERY FAUX FUR</t>
  </si>
  <si>
    <t>ECO SENSATION CREPE</t>
  </si>
  <si>
    <t>RECYCLED TANGO KNIT CREPE</t>
  </si>
  <si>
    <t>VISCOSE FORCE 88</t>
  </si>
  <si>
    <t>ECO SPRING VISCOSE</t>
  </si>
  <si>
    <t>PREPPY LUREX BOUCLE</t>
  </si>
  <si>
    <t>ECO ITY MINI RIB</t>
  </si>
  <si>
    <t>RECYCLED MICRO MULTI RIB</t>
  </si>
  <si>
    <t>PURE MODAL</t>
  </si>
  <si>
    <t>ECO THERMOFIXED OUTERWEAR</t>
  </si>
  <si>
    <t>BLACKED STR BLACK</t>
  </si>
  <si>
    <t>SPARKLING MICRO PIED DE POULE</t>
  </si>
  <si>
    <t>SEXY PYTHON LACE</t>
  </si>
  <si>
    <t>FINE ECO CACHEMERE</t>
  </si>
  <si>
    <t>METALLIZED TWILL</t>
  </si>
  <si>
    <t>ECO ISEO STR INDACO</t>
  </si>
  <si>
    <t>SHINY PYTHON PRINTED TWILL</t>
  </si>
  <si>
    <t>FURRY JACQUARD ROSES</t>
  </si>
  <si>
    <t>ECO LUREX JCQ FANCY PLISSE</t>
  </si>
  <si>
    <t>SHINY KNITTED YARN</t>
  </si>
  <si>
    <t>SHINY CABLE</t>
  </si>
  <si>
    <t>ECO HOLLY SWEATER</t>
  </si>
  <si>
    <t>ESSENTIAL PEACH FLEECE 330</t>
  </si>
  <si>
    <t>SIMPLE TWILL</t>
  </si>
  <si>
    <t>ROCKY TWIST FAUX LEATHER</t>
  </si>
  <si>
    <t>MICRO PYTON LEATHER</t>
  </si>
  <si>
    <t>FAUX ASTRACAN FUR</t>
  </si>
  <si>
    <t>GLOSSY COATING TWILL</t>
  </si>
  <si>
    <t>STRETCH ECO GLAM SATIN</t>
  </si>
  <si>
    <t>STARRY SWEATER</t>
  </si>
  <si>
    <t>SHINY STRIPE PRINTED SATIN</t>
  </si>
  <si>
    <t>COMPACT FURRY</t>
  </si>
  <si>
    <t>ECO CANDY RIB KNIT 320</t>
  </si>
  <si>
    <t>RECYCLED AGELESS STR VELVET</t>
  </si>
  <si>
    <t>SOFT TOUCH SUBLIME VISCOSE</t>
  </si>
  <si>
    <t>SWTR NORMANDIE HS</t>
  </si>
  <si>
    <t>SOFT DREAM NYLON</t>
  </si>
  <si>
    <t>LEWIS RG BLK</t>
  </si>
  <si>
    <t>MINI OTTOMAN NYLON DRY</t>
  </si>
  <si>
    <t>FRIENDS RG PFD</t>
  </si>
  <si>
    <t>ECO ADDIE STR INDIGO</t>
  </si>
  <si>
    <t>SHORT PLUSH FAUX FUR</t>
  </si>
  <si>
    <t>ID</t>
  </si>
  <si>
    <t>TR</t>
  </si>
  <si>
    <t>LK</t>
  </si>
  <si>
    <t>XS-L</t>
  </si>
  <si>
    <t>24-32</t>
  </si>
  <si>
    <t>24-30</t>
  </si>
  <si>
    <t>0-12</t>
  </si>
  <si>
    <t>XS</t>
  </si>
  <si>
    <t>W2RAB2D4KJ2ATIR</t>
  </si>
  <si>
    <t>W2RAB4D3AF2PBAP</t>
  </si>
  <si>
    <t>W2RAB4D3AF2PKSH</t>
  </si>
  <si>
    <t>W2RAB4D3AF2LYFR</t>
  </si>
  <si>
    <t>W2RI23K49A1G4Q9</t>
  </si>
  <si>
    <t>W2RI23K49A1JBLK</t>
  </si>
  <si>
    <t>W2RR15Z2YA0A605</t>
  </si>
  <si>
    <t>W2RR15Z2YA0G012</t>
  </si>
  <si>
    <t>W1BR06Z2QA0JBLK</t>
  </si>
  <si>
    <t>W1BR06Z2QA0F9G2</t>
  </si>
  <si>
    <t>W2RK00D4HC1BUWY</t>
  </si>
  <si>
    <t>W2RA21D4KE1STL1</t>
  </si>
  <si>
    <t>W2RA21D4KE1STP1</t>
  </si>
  <si>
    <t>W2RAB4D3AF3F1J1</t>
  </si>
  <si>
    <t>W2RAB4D3AF3F50G</t>
  </si>
  <si>
    <t>W2RA58D4KJ1ALPA</t>
  </si>
  <si>
    <t>W2RN01D3Y0TSTSW</t>
  </si>
  <si>
    <t>W2RR31Z2YZ0G1O6</t>
  </si>
  <si>
    <t>W2RR31Z2YZ0G1G2</t>
  </si>
  <si>
    <t>W2RI0660071F7KK</t>
  </si>
  <si>
    <t>W2RI0660071JBLK</t>
  </si>
  <si>
    <t>W2RI0660071F60W</t>
  </si>
  <si>
    <t>W2RI0660071G011</t>
  </si>
  <si>
    <t>W2RN16D3Y0VRGEL</t>
  </si>
  <si>
    <t>W2RQ06K7UW2MCH</t>
  </si>
  <si>
    <t>W2RQ07K68I0G1G2</t>
  </si>
  <si>
    <t>W2RQ07K68I0JBLK</t>
  </si>
  <si>
    <t>W2RQ07K68I0G011</t>
  </si>
  <si>
    <t>W2RQ07K68I0LHY</t>
  </si>
  <si>
    <t>W1RD06KAVB1JTMU</t>
  </si>
  <si>
    <t>W2RD09WE0L0P30G</t>
  </si>
  <si>
    <t>W2RA99D4KM3MNLX</t>
  </si>
  <si>
    <t>W2RAB5D4KQ0STSN</t>
  </si>
  <si>
    <t>W2RA18D4KH6REFV</t>
  </si>
  <si>
    <t>W2RI07I3Z11JBLK</t>
  </si>
  <si>
    <t>W2RI07I3Z11A405</t>
  </si>
  <si>
    <t>W2RI07I3Z11G011</t>
  </si>
  <si>
    <t>W2RI07I3Z11LHY</t>
  </si>
  <si>
    <t>W2RQ11KAYZ0JBLK</t>
  </si>
  <si>
    <t>W1YI1AJ1311LMGY</t>
  </si>
  <si>
    <t>W1YI1AJ1311G5A8</t>
  </si>
  <si>
    <t>W1YI1AJ1311JBLK</t>
  </si>
  <si>
    <t>W1YI1AJ1311A405</t>
  </si>
  <si>
    <t>W1YI1AJ1311G011</t>
  </si>
  <si>
    <t>W2RI00J1311JBLK</t>
  </si>
  <si>
    <t>W2RI00J1311G6K9</t>
  </si>
  <si>
    <t>W2RD15K8RN0JBLK</t>
  </si>
  <si>
    <t>W2RA94D4KF3GALY</t>
  </si>
  <si>
    <t>W2RH29D4KG1DONE</t>
  </si>
  <si>
    <t>W2RA46W93CEG8CR</t>
  </si>
  <si>
    <t>W2RA46W93CEA605</t>
  </si>
  <si>
    <t>W2RA46W93CEJBLK</t>
  </si>
  <si>
    <t>W2RA46W93CEG7HC</t>
  </si>
  <si>
    <t>W2RI31J1311JBLK</t>
  </si>
  <si>
    <t>W2RI31J1311G472</t>
  </si>
  <si>
    <t>W2RI31J1311LHY</t>
  </si>
  <si>
    <t>W1YI1BI3Z11LMGY</t>
  </si>
  <si>
    <t>W1YI1BI3Z11G64W</t>
  </si>
  <si>
    <t>W1YI1BI3Z11G5A8</t>
  </si>
  <si>
    <t>W1YI1BI3Z11JBLK</t>
  </si>
  <si>
    <t>W1YI1BI3Z11G011</t>
  </si>
  <si>
    <t>W2RA94D4KM1SULX</t>
  </si>
  <si>
    <t>W2RD12Z2V42LMGY</t>
  </si>
  <si>
    <t>W2RD12Z2V42JBLK</t>
  </si>
  <si>
    <t>W2RH03D4KD1KOME</t>
  </si>
  <si>
    <t>W2RH06WDW52P72P</t>
  </si>
  <si>
    <t>W2RH06WDW52P00Q</t>
  </si>
  <si>
    <t>W2RI02J1311F60Q</t>
  </si>
  <si>
    <t>W2RI02J1311JBLK</t>
  </si>
  <si>
    <t>W2RI02J1311G585</t>
  </si>
  <si>
    <t>W2RK11K8RT2G5Q8</t>
  </si>
  <si>
    <t>W2RK11K8RT2JBLK</t>
  </si>
  <si>
    <t>W2RK11K8RT2G7HR</t>
  </si>
  <si>
    <t>W2RAJ3D4K10UNLZ</t>
  </si>
  <si>
    <t>W2RI19J1311JBLK</t>
  </si>
  <si>
    <t>W2RI19J1311G011</t>
  </si>
  <si>
    <t>W2RI19J1311G585</t>
  </si>
  <si>
    <t>W2RD11KAWP0JBLK</t>
  </si>
  <si>
    <t>W2RD11KAWP0G012</t>
  </si>
  <si>
    <t>W2RA46D4KG1DONE</t>
  </si>
  <si>
    <t>W2RL25WEGN0JBLK</t>
  </si>
  <si>
    <t>W2RL25WEGN0F40K</t>
  </si>
  <si>
    <t>W2RP01KATV2G5Q3</t>
  </si>
  <si>
    <t>W2RP01KATV2JBLK</t>
  </si>
  <si>
    <t>W2RL23WEGY0P20J</t>
  </si>
  <si>
    <t>W2RA46D4KP1HEZE</t>
  </si>
  <si>
    <t>W1BH15WDW52F50D</t>
  </si>
  <si>
    <t>W1BH15WDW52P71Z</t>
  </si>
  <si>
    <t>W2RD06KAVB3JTMU</t>
  </si>
  <si>
    <t>W2RQ00K9Z21A605</t>
  </si>
  <si>
    <t>W2RQ00K9Z21JBLK</t>
  </si>
  <si>
    <t>W2RQ00K9Z21G012</t>
  </si>
  <si>
    <t>W2RQ00K9Z21G6K9</t>
  </si>
  <si>
    <t>W2RQ20K68I0F60Q</t>
  </si>
  <si>
    <t>W2RQ20K68I0JBLK</t>
  </si>
  <si>
    <t>W2RK12WDW52P50P</t>
  </si>
  <si>
    <t>W2RA58D4KI1PLLX</t>
  </si>
  <si>
    <t>W2RN15D4KW0RISW</t>
  </si>
  <si>
    <t>W1YK0HZ2V40JBLK</t>
  </si>
  <si>
    <t>W1YK0HZ2V40G1DA</t>
  </si>
  <si>
    <t>W2RH09WD8G2P30G</t>
  </si>
  <si>
    <t>W2RA34D4KM1SULX</t>
  </si>
  <si>
    <t>W2RH09WEE00JBLK</t>
  </si>
  <si>
    <t>W2RZ05WEE70P11X</t>
  </si>
  <si>
    <t>W2RN12K8RN0JBLK</t>
  </si>
  <si>
    <t>W1BH13WE5D0G1V2</t>
  </si>
  <si>
    <t>W1BH13WE5D0G7HR</t>
  </si>
  <si>
    <t>W2RA99D4KM2STRX</t>
  </si>
  <si>
    <t>W2RL23WEGK0F61T</t>
  </si>
  <si>
    <t>W2RL26WEGN0JBLK</t>
  </si>
  <si>
    <t>W2RL26WEGN0G1CA</t>
  </si>
  <si>
    <t>W2RP10K8RT2G1M8</t>
  </si>
  <si>
    <t>W2RP10K8RT2G7HR</t>
  </si>
  <si>
    <t>W2RK15D4K81OHIO</t>
  </si>
  <si>
    <t>W2RH17WEE70JBLK</t>
  </si>
  <si>
    <t>W2RH17WEE70A604</t>
  </si>
  <si>
    <t>W2RD16K8RT2G1M8</t>
  </si>
  <si>
    <t>W2RD16K8RT2G7HR</t>
  </si>
  <si>
    <t>W1RH41WAF10G011</t>
  </si>
  <si>
    <t>W1BK07KATV0G5Q3</t>
  </si>
  <si>
    <t>W1BK07KATV0JBLK</t>
  </si>
  <si>
    <t>W2RA03D4KC1TTAN</t>
  </si>
  <si>
    <t>W2RB08WB4H2G5B7</t>
  </si>
  <si>
    <t>W2RB08WB4H2JBLK</t>
  </si>
  <si>
    <t>W2RL20WEGB2JBLK</t>
  </si>
  <si>
    <t>W2RD30D4KF4THRC</t>
  </si>
  <si>
    <t>W2RL04WED60F9EF</t>
  </si>
  <si>
    <t>W1RP04KAVF1JBLK</t>
  </si>
  <si>
    <t>W2RL00WDOE2F60Q</t>
  </si>
  <si>
    <t>W2RL00WDOE2JBLK</t>
  </si>
  <si>
    <t>W2RA46WEEH1P9JC</t>
  </si>
  <si>
    <t>W2RA46WEEH1P20H</t>
  </si>
  <si>
    <t>W2RB13KAL10JBLK</t>
  </si>
  <si>
    <t>W2RK23WEE82P11K</t>
  </si>
  <si>
    <t>W2RQ14KAOR0F9P6</t>
  </si>
  <si>
    <t>W2RI20KAKZ3G5Q3</t>
  </si>
  <si>
    <t>W2RI20KAKZ3G4Q9</t>
  </si>
  <si>
    <t>W2RI20KAKZ3JBLK</t>
  </si>
  <si>
    <t>W2RI20KAKZ3A604</t>
  </si>
  <si>
    <t>W2RI20KAKZ3G011</t>
  </si>
  <si>
    <t>W2RI20KAKZ3G7T2</t>
  </si>
  <si>
    <t>W2RL09WED70JBLK</t>
  </si>
  <si>
    <t>W2RI13K9RV0JBLK</t>
  </si>
  <si>
    <t>W2RI13K9RV0LHY</t>
  </si>
  <si>
    <t>W2RR26Z2YC0S608</t>
  </si>
  <si>
    <t>W2RR26Z2YC0S70W</t>
  </si>
  <si>
    <t>W2RR26Z2YC0S00K</t>
  </si>
  <si>
    <t>W2RK06K86Z2JBLK</t>
  </si>
  <si>
    <t>W1RR40Z2K31G1O6</t>
  </si>
  <si>
    <t>W1RR40Z2K31G393</t>
  </si>
  <si>
    <t>COLOR DROPPED</t>
  </si>
  <si>
    <t>STYLE DROPPED</t>
  </si>
  <si>
    <t>ACC</t>
  </si>
  <si>
    <t>GO</t>
  </si>
  <si>
    <t>-----</t>
  </si>
  <si>
    <t>UNITS MOVED TO OT</t>
  </si>
  <si>
    <t>YCHO21RT_11.1</t>
  </si>
  <si>
    <t>YCHO21RT_12.1</t>
  </si>
  <si>
    <t>YCHO21RT_1.1</t>
  </si>
  <si>
    <t>DEL UPDATED</t>
  </si>
  <si>
    <t>AÑO</t>
  </si>
  <si>
    <t>LLEGADA</t>
  </si>
  <si>
    <t>REVERSE SEASON</t>
  </si>
  <si>
    <t>DELIVERY (MES)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</si>
</sst>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0.00_);_(* \(#,##0.00\);_(* &quot;-&quot;??_);_(@_)"/>
    <numFmt numFmtId="165" formatCode="_ &quot;$&quot;* #,##0.00_ ;_ &quot;$&quot;* \-#,##0.00_ ;_ &quot;$&quot;* &quot;-&quot;??_ ;_ @_ "/>
    <numFmt numFmtId="166" formatCode="&quot;$&quot;#,##0.00"/>
    <numFmt numFmtId="167" formatCode="_(* #,##0.000_);_(* \(#,##0.000\);_(* &quot;-&quot;??_);_(@_)"/>
    <numFmt numFmtId="168" formatCode="[$$]\ #,##0.00"/>
    <numFmt numFmtId="169" formatCode="_([$$-540A]* #,##0.00_);_([$$-540A]* \(#,##0.00\);_([$$-540A]* &quot;-&quot;??_);_(@_)"/>
    <numFmt numFmtId="170" formatCode="0.0"/>
    <numFmt numFmtId="171" formatCode="&quot;$&quot;#,##0.0"/>
    <numFmt numFmtId="172" formatCode="&quot;$&quot;\ #,##0"/>
    <numFmt numFmtId="173" formatCode="[$S/.-280A]\ #,##0"/>
  </numFmts>
  <fonts count="41" x14ac:knownFonts="1">
    <font>
      <sz val="11"/>
      <color theme="1"/>
      <name val="Calibri"/>
      <family val="2"/>
      <scheme val="minor"/>
    </font>
    <font>
      <sz val="11"/>
      <color theme="1"/>
      <name val="Calibri"/>
      <family val="2"/>
      <scheme val="minor"/>
    </font>
    <font>
      <sz val="10"/>
      <name val="Arial"/>
      <family val="2"/>
    </font>
    <font>
      <b/>
      <sz val="8"/>
      <name val="Calibri"/>
      <family val="2"/>
      <scheme val="minor"/>
    </font>
    <font>
      <b/>
      <sz val="10"/>
      <name val="Calibri"/>
      <family val="2"/>
      <scheme val="minor"/>
    </font>
    <font>
      <b/>
      <sz val="10"/>
      <color rgb="FF1F497D"/>
      <name val="Calibri"/>
      <family val="2"/>
      <scheme val="minor"/>
    </font>
    <font>
      <sz val="10"/>
      <name val="Calibri"/>
      <family val="2"/>
      <scheme val="minor"/>
    </font>
    <font>
      <sz val="10"/>
      <color rgb="FFFF0000"/>
      <name val="Calibri"/>
      <family val="2"/>
      <scheme val="minor"/>
    </font>
    <font>
      <b/>
      <sz val="10"/>
      <color rgb="FFFF0000"/>
      <name val="Calibri"/>
      <family val="2"/>
      <scheme val="minor"/>
    </font>
    <font>
      <b/>
      <sz val="10"/>
      <color indexed="10"/>
      <name val="Calibri"/>
      <family val="2"/>
      <scheme val="minor"/>
    </font>
    <font>
      <i/>
      <sz val="10"/>
      <color rgb="FFFF0000"/>
      <name val="Calibri"/>
      <family val="2"/>
      <scheme val="minor"/>
    </font>
    <font>
      <b/>
      <sz val="10"/>
      <color indexed="14"/>
      <name val="Calibri"/>
      <family val="2"/>
      <scheme val="minor"/>
    </font>
    <font>
      <sz val="8"/>
      <name val="Calibri"/>
      <family val="2"/>
      <scheme val="minor"/>
    </font>
    <font>
      <sz val="8"/>
      <color theme="1"/>
      <name val="Calibri"/>
      <family val="2"/>
      <scheme val="minor"/>
    </font>
    <font>
      <b/>
      <sz val="12"/>
      <name val="Calibri"/>
      <family val="2"/>
      <scheme val="minor"/>
    </font>
    <font>
      <sz val="11"/>
      <name val="Calibri"/>
      <family val="2"/>
      <scheme val="minor"/>
    </font>
    <font>
      <b/>
      <sz val="11"/>
      <color theme="1"/>
      <name val="Calibri"/>
      <family val="2"/>
      <scheme val="minor"/>
    </font>
    <font>
      <sz val="10"/>
      <name val="Arial"/>
      <family val="2"/>
    </font>
    <font>
      <sz val="11"/>
      <color indexed="8"/>
      <name val="Calibri"/>
      <family val="2"/>
    </font>
    <font>
      <sz val="11"/>
      <color theme="1"/>
      <name val="Arial"/>
      <family val="2"/>
    </font>
    <font>
      <b/>
      <sz val="10"/>
      <color theme="0"/>
      <name val="Calibri"/>
      <family val="2"/>
      <scheme val="minor"/>
    </font>
    <font>
      <b/>
      <sz val="10"/>
      <color indexed="9"/>
      <name val="Calibri"/>
      <family val="2"/>
      <scheme val="minor"/>
    </font>
    <font>
      <sz val="10"/>
      <color theme="1"/>
      <name val="Calibri"/>
      <family val="2"/>
      <scheme val="minor"/>
    </font>
    <font>
      <sz val="10"/>
      <color indexed="8"/>
      <name val="Calibri"/>
      <family val="2"/>
      <scheme val="minor"/>
    </font>
    <font>
      <sz val="11"/>
      <name val="Tw Cen MT"/>
      <family val="2"/>
    </font>
    <font>
      <b/>
      <sz val="11"/>
      <color indexed="9"/>
      <name val="Tw Cen MT"/>
      <family val="2"/>
    </font>
    <font>
      <sz val="9"/>
      <name val="Tw Cen MT"/>
      <family val="2"/>
    </font>
    <font>
      <strike/>
      <sz val="8"/>
      <color rgb="FFFF0000"/>
      <name val="Calibri"/>
      <family val="2"/>
      <scheme val="minor"/>
    </font>
    <font>
      <strike/>
      <sz val="10"/>
      <color rgb="FFFF0000"/>
      <name val="Calibri"/>
      <family val="2"/>
      <scheme val="minor"/>
    </font>
    <font>
      <b/>
      <strike/>
      <sz val="10"/>
      <color rgb="FFFF0000"/>
      <name val="Calibri"/>
      <family val="2"/>
      <scheme val="minor"/>
    </font>
    <font>
      <strike/>
      <sz val="11"/>
      <color rgb="FFFF0000"/>
      <name val="Calibri"/>
      <family val="2"/>
      <scheme val="minor"/>
    </font>
    <font>
      <b/>
      <sz val="8"/>
      <color rgb="FFFF0000"/>
      <name val="Calibri"/>
      <family val="2"/>
      <scheme val="minor"/>
    </font>
    <font>
      <b/>
      <sz val="8"/>
      <color rgb="FF00B050"/>
      <name val="Calibri"/>
      <family val="2"/>
      <scheme val="minor"/>
    </font>
    <font>
      <b/>
      <strike/>
      <sz val="8"/>
      <color rgb="FF00B050"/>
      <name val="Calibri"/>
      <family val="2"/>
      <scheme val="minor"/>
    </font>
    <font>
      <strike/>
      <sz val="8"/>
      <color rgb="FF00B050"/>
      <name val="Calibri"/>
      <family val="2"/>
      <scheme val="minor"/>
    </font>
    <font>
      <strike/>
      <sz val="10"/>
      <color rgb="FF00B050"/>
      <name val="Calibri"/>
      <family val="2"/>
      <scheme val="minor"/>
    </font>
    <font>
      <b/>
      <strike/>
      <sz val="10"/>
      <color rgb="FF00B050"/>
      <name val="Calibri"/>
      <family val="2"/>
      <scheme val="minor"/>
    </font>
    <font>
      <strike/>
      <sz val="11"/>
      <color rgb="FF00B050"/>
      <name val="Calibri"/>
      <family val="2"/>
      <scheme val="minor"/>
    </font>
    <font>
      <b/>
      <sz val="8"/>
      <color rgb="FF002060"/>
      <name val="Calibri"/>
      <family val="2"/>
      <scheme val="minor"/>
    </font>
    <font>
      <b/>
      <sz val="8"/>
      <color theme="1"/>
      <name val="Calibri"/>
      <family val="2"/>
      <scheme val="minor"/>
    </font>
    <font>
      <b/>
      <strike/>
      <sz val="8"/>
      <color rgb="FFFF0000"/>
      <name val="Calibri"/>
      <family val="2"/>
      <scheme val="minor"/>
    </font>
  </fonts>
  <fills count="17">
    <fill>
      <patternFill patternType="none"/>
    </fill>
    <fill>
      <patternFill patternType="gray125"/>
    </fill>
    <fill>
      <patternFill patternType="solid">
        <fgColor indexed="45"/>
        <bgColor indexed="64"/>
      </patternFill>
    </fill>
    <fill>
      <patternFill patternType="solid">
        <fgColor indexed="40"/>
        <bgColor indexed="64"/>
      </patternFill>
    </fill>
    <fill>
      <patternFill patternType="solid">
        <fgColor theme="0"/>
        <bgColor indexed="64"/>
      </patternFill>
    </fill>
    <fill>
      <patternFill patternType="solid">
        <fgColor indexed="49"/>
        <bgColor indexed="64"/>
      </patternFill>
    </fill>
    <fill>
      <patternFill patternType="solid">
        <fgColor indexed="4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indexed="2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rgb="FF0070C0"/>
        <bgColor indexed="64"/>
      </patternFill>
    </fill>
    <fill>
      <patternFill patternType="solid">
        <fgColor rgb="FF0070C0"/>
        <bgColor theme="4" tint="0.79998168889431442"/>
      </patternFill>
    </fill>
    <fill>
      <patternFill patternType="solid">
        <fgColor theme="7" tint="0.59999389629810485"/>
        <bgColor indexed="64"/>
      </patternFill>
    </fill>
    <fill>
      <patternFill patternType="solid">
        <fgColor indexed="36"/>
        <bgColor indexed="64"/>
      </patternFill>
    </fill>
  </fills>
  <borders count="9">
    <border>
      <left/>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s>
  <cellStyleXfs count="13">
    <xf numFmtId="0" fontId="0" fillId="0" borderId="0"/>
    <xf numFmtId="165" fontId="1" fillId="0" borderId="0" applyFont="0" applyFill="0" applyBorder="0" applyAlignment="0" applyProtection="0"/>
    <xf numFmtId="9" fontId="1" fillId="0" borderId="0" applyFont="0" applyFill="0" applyBorder="0" applyAlignment="0" applyProtection="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17" fillId="0" borderId="0">
      <alignment vertical="top"/>
    </xf>
    <xf numFmtId="0" fontId="18" fillId="0" borderId="0"/>
    <xf numFmtId="0" fontId="19" fillId="0" borderId="0"/>
    <xf numFmtId="0" fontId="2" fillId="0" borderId="0"/>
  </cellStyleXfs>
  <cellXfs count="192">
    <xf numFmtId="0" fontId="0" fillId="0" borderId="0" xfId="0"/>
    <xf numFmtId="0" fontId="4" fillId="0" borderId="0" xfId="0" applyFont="1" applyAlignment="1" applyProtection="1">
      <alignment horizontal="center" vertical="center"/>
      <protection locked="0"/>
    </xf>
    <xf numFmtId="0" fontId="6" fillId="0" borderId="0" xfId="0" applyFont="1" applyAlignment="1" applyProtection="1">
      <alignment horizontal="center" vertical="center"/>
      <protection locked="0"/>
    </xf>
    <xf numFmtId="0" fontId="6" fillId="0" borderId="0" xfId="5" applyFont="1" applyAlignment="1">
      <alignment horizontal="center" vertical="center"/>
    </xf>
    <xf numFmtId="166" fontId="6" fillId="0" borderId="0" xfId="1" applyNumberFormat="1" applyFont="1" applyAlignment="1">
      <alignment horizontal="center" vertical="center"/>
    </xf>
    <xf numFmtId="166" fontId="9" fillId="0" borderId="0" xfId="1" applyNumberFormat="1" applyFont="1" applyFill="1" applyAlignment="1" applyProtection="1">
      <alignment horizontal="center" vertical="center"/>
      <protection locked="0"/>
    </xf>
    <xf numFmtId="167" fontId="9" fillId="0" borderId="0" xfId="6" applyNumberFormat="1" applyFont="1" applyFill="1" applyAlignment="1" applyProtection="1">
      <alignment horizontal="center" vertical="center"/>
      <protection locked="0"/>
    </xf>
    <xf numFmtId="0" fontId="9" fillId="0" borderId="0" xfId="0" applyFont="1" applyAlignment="1" applyProtection="1">
      <alignment horizontal="center" vertical="center"/>
      <protection locked="0"/>
    </xf>
    <xf numFmtId="168" fontId="6" fillId="0" borderId="0" xfId="0" applyNumberFormat="1" applyFont="1" applyAlignment="1" applyProtection="1">
      <alignment horizontal="center" vertical="center"/>
      <protection locked="0"/>
    </xf>
    <xf numFmtId="166" fontId="6" fillId="0" borderId="0" xfId="0" applyNumberFormat="1" applyFont="1" applyAlignment="1" applyProtection="1">
      <alignment horizontal="center" vertical="center"/>
      <protection locked="0"/>
    </xf>
    <xf numFmtId="166" fontId="6" fillId="0" borderId="0" xfId="1" applyNumberFormat="1" applyFont="1" applyAlignment="1" applyProtection="1">
      <alignment horizontal="center" vertical="center"/>
      <protection locked="0"/>
    </xf>
    <xf numFmtId="0" fontId="10" fillId="0" borderId="0" xfId="0" applyFont="1" applyAlignment="1" applyProtection="1">
      <alignment horizontal="center" vertical="center"/>
      <protection locked="0"/>
    </xf>
    <xf numFmtId="166" fontId="10" fillId="0" borderId="0" xfId="1" applyNumberFormat="1" applyFont="1" applyAlignment="1" applyProtection="1">
      <alignment horizontal="center" vertical="center"/>
      <protection locked="0"/>
    </xf>
    <xf numFmtId="14" fontId="4" fillId="0" borderId="0" xfId="0" quotePrefix="1" applyNumberFormat="1" applyFont="1" applyAlignment="1" applyProtection="1">
      <alignment horizontal="center" vertical="center"/>
      <protection locked="0"/>
    </xf>
    <xf numFmtId="0" fontId="11" fillId="0" borderId="0" xfId="5" applyFont="1" applyAlignment="1" applyProtection="1">
      <alignment horizontal="center" vertical="center"/>
      <protection locked="0"/>
    </xf>
    <xf numFmtId="166" fontId="10" fillId="0" borderId="0" xfId="2" applyNumberFormat="1" applyFont="1" applyFill="1" applyAlignment="1" applyProtection="1">
      <alignment horizontal="center" vertical="center"/>
      <protection locked="0"/>
    </xf>
    <xf numFmtId="0" fontId="6" fillId="0" borderId="0" xfId="5" applyFont="1" applyAlignment="1" applyProtection="1">
      <alignment horizontal="center" vertical="center"/>
      <protection locked="0"/>
    </xf>
    <xf numFmtId="169" fontId="4" fillId="0" borderId="0" xfId="0" applyNumberFormat="1" applyFont="1" applyAlignment="1" applyProtection="1">
      <alignment horizontal="center" vertical="center"/>
      <protection locked="0"/>
    </xf>
    <xf numFmtId="166" fontId="12" fillId="4" borderId="4" xfId="1" applyNumberFormat="1" applyFont="1" applyFill="1" applyBorder="1" applyAlignment="1" applyProtection="1">
      <alignment horizontal="center" vertical="center"/>
      <protection locked="0"/>
    </xf>
    <xf numFmtId="0" fontId="3" fillId="5" borderId="5" xfId="7" applyFont="1" applyFill="1" applyBorder="1" applyAlignment="1" applyProtection="1">
      <alignment horizontal="center" vertical="center"/>
      <protection locked="0"/>
    </xf>
    <xf numFmtId="0" fontId="3" fillId="7" borderId="5" xfId="7" applyFont="1" applyFill="1" applyBorder="1" applyAlignment="1" applyProtection="1">
      <alignment horizontal="center" vertical="center"/>
      <protection locked="0"/>
    </xf>
    <xf numFmtId="0" fontId="3" fillId="6" borderId="5" xfId="7" applyFont="1" applyFill="1" applyBorder="1" applyAlignment="1" applyProtection="1">
      <alignment horizontal="center" vertical="center" wrapText="1"/>
      <protection locked="0"/>
    </xf>
    <xf numFmtId="0" fontId="3" fillId="8" borderId="5" xfId="7" applyFont="1" applyFill="1" applyBorder="1" applyAlignment="1" applyProtection="1">
      <alignment horizontal="center" vertical="center" wrapText="1"/>
      <protection locked="0"/>
    </xf>
    <xf numFmtId="0" fontId="3" fillId="6" borderId="5" xfId="7" applyFont="1" applyFill="1" applyBorder="1" applyAlignment="1" applyProtection="1">
      <alignment horizontal="center" vertical="center"/>
      <protection locked="0"/>
    </xf>
    <xf numFmtId="0" fontId="3" fillId="8" borderId="5" xfId="7" applyFont="1" applyFill="1" applyBorder="1" applyAlignment="1" applyProtection="1">
      <alignment horizontal="center" vertical="center"/>
      <protection locked="0"/>
    </xf>
    <xf numFmtId="0" fontId="12" fillId="9" borderId="5" xfId="3" applyFont="1" applyFill="1" applyBorder="1" applyAlignment="1" applyProtection="1">
      <alignment horizontal="center" vertical="center"/>
      <protection locked="0"/>
    </xf>
    <xf numFmtId="0" fontId="12" fillId="10" borderId="5" xfId="3" applyFont="1" applyFill="1" applyBorder="1" applyAlignment="1" applyProtection="1">
      <alignment horizontal="center" vertical="center"/>
      <protection locked="0"/>
    </xf>
    <xf numFmtId="0" fontId="3" fillId="0" borderId="0" xfId="3" applyFont="1" applyFill="1" applyBorder="1" applyAlignment="1" applyProtection="1">
      <alignment horizontal="center" vertical="center" wrapText="1"/>
      <protection locked="0"/>
    </xf>
    <xf numFmtId="0" fontId="3" fillId="3" borderId="5" xfId="3" applyFont="1" applyFill="1" applyBorder="1" applyAlignment="1" applyProtection="1">
      <alignment horizontal="center" vertical="center" wrapText="1"/>
      <protection locked="0"/>
    </xf>
    <xf numFmtId="0" fontId="15" fillId="0" borderId="5" xfId="0" applyFont="1" applyFill="1" applyBorder="1" applyAlignment="1">
      <alignment horizontal="center" vertical="center" wrapText="1"/>
    </xf>
    <xf numFmtId="0" fontId="15" fillId="0" borderId="5" xfId="0" applyFont="1" applyFill="1" applyBorder="1" applyAlignment="1">
      <alignment horizontal="center" vertical="center"/>
    </xf>
    <xf numFmtId="49" fontId="15" fillId="0" borderId="5" xfId="0" applyNumberFormat="1" applyFont="1" applyFill="1" applyBorder="1" applyAlignment="1">
      <alignment horizontal="center" vertical="center" wrapText="1"/>
    </xf>
    <xf numFmtId="0" fontId="15" fillId="0" borderId="5" xfId="0" applyFont="1" applyFill="1" applyBorder="1" applyAlignment="1">
      <alignment horizontal="left" wrapText="1"/>
    </xf>
    <xf numFmtId="4" fontId="15" fillId="0" borderId="5" xfId="0" applyNumberFormat="1" applyFont="1" applyFill="1" applyBorder="1" applyAlignment="1">
      <alignment horizontal="center" vertical="center"/>
    </xf>
    <xf numFmtId="0" fontId="0" fillId="0" borderId="5" xfId="0" applyBorder="1" applyAlignment="1">
      <alignment horizontal="center"/>
    </xf>
    <xf numFmtId="0" fontId="16" fillId="12" borderId="5" xfId="0" applyFont="1" applyFill="1" applyBorder="1"/>
    <xf numFmtId="0" fontId="16" fillId="7" borderId="5" xfId="0" applyFont="1" applyFill="1" applyBorder="1"/>
    <xf numFmtId="0" fontId="0" fillId="0" borderId="0" xfId="0" applyAlignment="1">
      <alignment horizontal="center"/>
    </xf>
    <xf numFmtId="0" fontId="16" fillId="0" borderId="0" xfId="0" applyFont="1"/>
    <xf numFmtId="0" fontId="6" fillId="0" borderId="0" xfId="9" applyFont="1" applyAlignment="1"/>
    <xf numFmtId="0" fontId="20" fillId="13" borderId="5" xfId="9" applyFont="1" applyFill="1" applyBorder="1" applyAlignment="1">
      <alignment horizontal="center" vertical="center" wrapText="1"/>
    </xf>
    <xf numFmtId="49" fontId="6" fillId="0" borderId="5" xfId="9" applyNumberFormat="1" applyFont="1" applyBorder="1" applyAlignment="1"/>
    <xf numFmtId="0" fontId="6" fillId="0" borderId="5" xfId="9" applyFont="1" applyBorder="1" applyAlignment="1"/>
    <xf numFmtId="0" fontId="6" fillId="0" borderId="0" xfId="9" applyFont="1" applyFill="1" applyAlignment="1"/>
    <xf numFmtId="1" fontId="6" fillId="0" borderId="5" xfId="8" applyNumberFormat="1" applyFont="1" applyBorder="1" applyAlignment="1">
      <alignment horizontal="center"/>
    </xf>
    <xf numFmtId="0" fontId="6" fillId="0" borderId="0" xfId="8" applyFont="1" applyAlignment="1">
      <alignment horizontal="center"/>
    </xf>
    <xf numFmtId="0" fontId="22" fillId="0" borderId="0" xfId="9" applyFont="1" applyAlignment="1"/>
    <xf numFmtId="0" fontId="21" fillId="0" borderId="0" xfId="8" applyFont="1" applyFill="1" applyAlignment="1">
      <alignment horizontal="center"/>
    </xf>
    <xf numFmtId="0" fontId="6" fillId="0" borderId="0" xfId="8" applyFont="1" applyFill="1" applyAlignment="1">
      <alignment horizontal="center"/>
    </xf>
    <xf numFmtId="0" fontId="23" fillId="0" borderId="0" xfId="9" applyFont="1" applyAlignment="1">
      <alignment horizontal="center"/>
    </xf>
    <xf numFmtId="0" fontId="23" fillId="0" borderId="0" xfId="10" applyFont="1"/>
    <xf numFmtId="0" fontId="22" fillId="0" borderId="5" xfId="9" applyFont="1" applyBorder="1" applyAlignment="1"/>
    <xf numFmtId="0" fontId="21" fillId="13" borderId="5" xfId="8" applyFont="1" applyFill="1" applyBorder="1" applyAlignment="1">
      <alignment horizontal="center"/>
    </xf>
    <xf numFmtId="0" fontId="6" fillId="0" borderId="5" xfId="8" applyFont="1" applyBorder="1" applyAlignment="1">
      <alignment horizontal="center"/>
    </xf>
    <xf numFmtId="0" fontId="20" fillId="13" borderId="5" xfId="9" applyFont="1" applyFill="1" applyBorder="1" applyAlignment="1">
      <alignment wrapText="1"/>
    </xf>
    <xf numFmtId="49" fontId="6" fillId="0" borderId="5" xfId="8" applyNumberFormat="1" applyFont="1" applyBorder="1" applyAlignment="1">
      <alignment horizontal="center"/>
    </xf>
    <xf numFmtId="0" fontId="6" fillId="0" borderId="0" xfId="9" applyFont="1" applyBorder="1" applyAlignment="1"/>
    <xf numFmtId="0" fontId="6" fillId="0" borderId="5" xfId="9" applyFont="1" applyBorder="1" applyAlignment="1">
      <alignment horizontal="left"/>
    </xf>
    <xf numFmtId="0" fontId="21" fillId="13" borderId="2" xfId="8" applyFont="1" applyFill="1" applyBorder="1" applyAlignment="1">
      <alignment horizontal="center"/>
    </xf>
    <xf numFmtId="0" fontId="6" fillId="0" borderId="2" xfId="8" applyFont="1" applyBorder="1" applyAlignment="1">
      <alignment horizontal="center"/>
    </xf>
    <xf numFmtId="1" fontId="6" fillId="0" borderId="8" xfId="8" applyNumberFormat="1" applyFont="1" applyBorder="1" applyAlignment="1">
      <alignment horizontal="center"/>
    </xf>
    <xf numFmtId="0" fontId="20" fillId="14" borderId="5" xfId="9" applyFont="1" applyFill="1" applyBorder="1" applyAlignment="1"/>
    <xf numFmtId="0" fontId="20" fillId="13" borderId="3" xfId="9" applyFont="1" applyFill="1" applyBorder="1" applyAlignment="1">
      <alignment horizontal="center" vertical="center" wrapText="1"/>
    </xf>
    <xf numFmtId="0" fontId="12" fillId="0" borderId="5" xfId="7" applyFont="1" applyFill="1" applyBorder="1" applyAlignment="1" applyProtection="1">
      <alignment horizontal="left"/>
      <protection locked="0"/>
    </xf>
    <xf numFmtId="0" fontId="12" fillId="0" borderId="5" xfId="0" applyFont="1" applyFill="1" applyBorder="1" applyAlignment="1" applyProtection="1">
      <alignment horizontal="left"/>
      <protection locked="0"/>
    </xf>
    <xf numFmtId="0" fontId="2" fillId="0" borderId="0" xfId="12"/>
    <xf numFmtId="0" fontId="25" fillId="16" borderId="0" xfId="8" applyFont="1" applyFill="1" applyAlignment="1">
      <alignment horizontal="center"/>
    </xf>
    <xf numFmtId="172" fontId="24" fillId="0" borderId="0" xfId="8" applyNumberFormat="1" applyFont="1" applyAlignment="1">
      <alignment horizontal="center"/>
    </xf>
    <xf numFmtId="173" fontId="26" fillId="0" borderId="0" xfId="8" applyNumberFormat="1" applyFont="1" applyAlignment="1">
      <alignment horizontal="center"/>
    </xf>
    <xf numFmtId="0" fontId="2" fillId="0" borderId="0" xfId="12" applyProtection="1">
      <protection locked="0"/>
    </xf>
    <xf numFmtId="0" fontId="3" fillId="0" borderId="0" xfId="3" quotePrefix="1" applyFont="1" applyFill="1" applyBorder="1" applyAlignment="1" applyProtection="1">
      <alignment horizontal="center" vertical="center" wrapText="1"/>
      <protection locked="0"/>
    </xf>
    <xf numFmtId="9" fontId="12" fillId="0" borderId="0" xfId="3" applyNumberFormat="1" applyFont="1" applyFill="1" applyBorder="1" applyAlignment="1" applyProtection="1">
      <alignment horizontal="center" vertical="center"/>
      <protection locked="0"/>
    </xf>
    <xf numFmtId="0" fontId="5" fillId="0" borderId="0" xfId="0" applyFont="1" applyAlignment="1">
      <alignment horizontal="center" vertical="center"/>
    </xf>
    <xf numFmtId="49" fontId="3" fillId="3" borderId="5" xfId="7" applyNumberFormat="1" applyFont="1" applyFill="1" applyBorder="1" applyAlignment="1" applyProtection="1">
      <alignment horizontal="center" vertical="center"/>
      <protection locked="0"/>
    </xf>
    <xf numFmtId="171" fontId="3" fillId="0" borderId="0" xfId="0" applyNumberFormat="1" applyFont="1" applyAlignment="1" applyProtection="1">
      <alignment horizontal="center" vertical="center"/>
      <protection locked="0"/>
    </xf>
    <xf numFmtId="9" fontId="12" fillId="0" borderId="5" xfId="7" applyNumberFormat="1" applyFont="1" applyBorder="1" applyAlignment="1" applyProtection="1">
      <alignment horizontal="center" vertical="center"/>
      <protection locked="0"/>
    </xf>
    <xf numFmtId="0" fontId="12" fillId="0" borderId="5" xfId="7" applyFont="1" applyBorder="1" applyAlignment="1" applyProtection="1">
      <alignment horizontal="center" vertical="center"/>
      <protection locked="0"/>
    </xf>
    <xf numFmtId="9" fontId="3" fillId="0" borderId="5" xfId="7" applyNumberFormat="1" applyFont="1" applyBorder="1" applyAlignment="1" applyProtection="1">
      <alignment horizontal="center" vertical="center"/>
      <protection locked="0"/>
    </xf>
    <xf numFmtId="9" fontId="12" fillId="0" borderId="5" xfId="2"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9" fontId="12" fillId="0" borderId="5" xfId="0" applyNumberFormat="1" applyFont="1" applyBorder="1" applyAlignment="1" applyProtection="1">
      <alignment horizontal="center" vertical="center"/>
      <protection locked="0"/>
    </xf>
    <xf numFmtId="9" fontId="3" fillId="0" borderId="5" xfId="0" applyNumberFormat="1" applyFont="1" applyBorder="1" applyAlignment="1" applyProtection="1">
      <alignment horizontal="center" vertical="center"/>
      <protection locked="0"/>
    </xf>
    <xf numFmtId="0" fontId="3" fillId="3" borderId="5" xfId="7" applyFont="1" applyFill="1" applyBorder="1" applyAlignment="1" applyProtection="1">
      <alignment horizontal="center" vertical="center"/>
      <protection locked="0"/>
    </xf>
    <xf numFmtId="0" fontId="3" fillId="0" borderId="0" xfId="7" applyFont="1" applyAlignment="1" applyProtection="1">
      <alignment horizontal="center" vertical="center"/>
      <protection locked="0"/>
    </xf>
    <xf numFmtId="170" fontId="3" fillId="0" borderId="0" xfId="7" applyNumberFormat="1" applyFont="1" applyAlignment="1" applyProtection="1">
      <alignment horizontal="center" vertical="center"/>
      <protection locked="0"/>
    </xf>
    <xf numFmtId="165" fontId="3" fillId="0" borderId="0" xfId="1" applyFont="1" applyAlignment="1" applyProtection="1">
      <alignment horizontal="center" vertical="center"/>
      <protection locked="0"/>
    </xf>
    <xf numFmtId="0" fontId="4" fillId="0" borderId="0" xfId="7" applyFont="1" applyAlignment="1" applyProtection="1">
      <alignment horizontal="center" vertical="center"/>
      <protection locked="0"/>
    </xf>
    <xf numFmtId="165" fontId="4" fillId="0" borderId="0" xfId="1" applyFont="1" applyAlignment="1" applyProtection="1">
      <alignment horizontal="center" vertical="center"/>
      <protection locked="0"/>
    </xf>
    <xf numFmtId="0" fontId="4" fillId="5" borderId="2" xfId="0" applyFont="1" applyFill="1" applyBorder="1" applyAlignment="1" applyProtection="1">
      <alignment horizontal="center" vertical="center"/>
      <protection locked="0"/>
    </xf>
    <xf numFmtId="0" fontId="4" fillId="5" borderId="5" xfId="0" applyFont="1" applyFill="1" applyBorder="1" applyAlignment="1" applyProtection="1">
      <alignment horizontal="center" vertical="center"/>
      <protection locked="0"/>
    </xf>
    <xf numFmtId="0" fontId="4" fillId="7" borderId="5" xfId="0" applyFont="1" applyFill="1" applyBorder="1" applyAlignment="1" applyProtection="1">
      <alignment horizontal="center" vertical="center" wrapText="1"/>
      <protection locked="0"/>
    </xf>
    <xf numFmtId="0" fontId="4" fillId="7" borderId="2" xfId="0" applyFont="1" applyFill="1" applyBorder="1" applyAlignment="1" applyProtection="1">
      <alignment horizontal="center" vertical="center"/>
      <protection locked="0"/>
    </xf>
    <xf numFmtId="0" fontId="4" fillId="7" borderId="5" xfId="0" applyFont="1" applyFill="1" applyBorder="1" applyAlignment="1" applyProtection="1">
      <alignment horizontal="center" vertical="center"/>
      <protection locked="0"/>
    </xf>
    <xf numFmtId="0" fontId="4" fillId="11" borderId="5" xfId="0" applyFont="1" applyFill="1" applyBorder="1" applyAlignment="1" applyProtection="1">
      <alignment horizontal="center" vertical="center"/>
      <protection locked="0"/>
    </xf>
    <xf numFmtId="0" fontId="4" fillId="5" borderId="5" xfId="0" applyFont="1" applyFill="1" applyBorder="1" applyAlignment="1" applyProtection="1">
      <alignment horizontal="center" vertical="center" wrapText="1"/>
      <protection locked="0"/>
    </xf>
    <xf numFmtId="0" fontId="4" fillId="5" borderId="5" xfId="0" quotePrefix="1" applyFont="1" applyFill="1" applyBorder="1" applyAlignment="1" applyProtection="1">
      <alignment horizontal="center" vertical="center" wrapText="1"/>
      <protection locked="0"/>
    </xf>
    <xf numFmtId="0" fontId="4" fillId="6" borderId="5" xfId="0" applyFont="1" applyFill="1" applyBorder="1" applyAlignment="1" applyProtection="1">
      <alignment horizontal="center" vertical="center" wrapText="1"/>
      <protection locked="0"/>
    </xf>
    <xf numFmtId="0" fontId="4" fillId="7" borderId="5" xfId="0" quotePrefix="1" applyFont="1" applyFill="1" applyBorder="1" applyAlignment="1" applyProtection="1">
      <alignment horizontal="center" vertical="center" wrapText="1"/>
      <protection locked="0"/>
    </xf>
    <xf numFmtId="0" fontId="4" fillId="8" borderId="5" xfId="0" applyFont="1" applyFill="1" applyBorder="1" applyAlignment="1" applyProtection="1">
      <alignment horizontal="center" vertical="center" wrapText="1"/>
      <protection locked="0"/>
    </xf>
    <xf numFmtId="0" fontId="4" fillId="11" borderId="5" xfId="0" applyFont="1" applyFill="1" applyBorder="1" applyAlignment="1" applyProtection="1">
      <alignment horizontal="center" vertical="center" wrapText="1"/>
      <protection locked="0"/>
    </xf>
    <xf numFmtId="0" fontId="14" fillId="5" borderId="5"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14" fillId="7" borderId="5" xfId="0" applyFont="1" applyFill="1" applyBorder="1" applyAlignment="1" applyProtection="1">
      <alignment horizontal="center" vertical="center"/>
      <protection locked="0"/>
    </xf>
    <xf numFmtId="0" fontId="4" fillId="8" borderId="5"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4" fillId="11" borderId="1" xfId="0" applyFont="1" applyFill="1" applyBorder="1" applyAlignment="1" applyProtection="1">
      <alignment horizontal="center" vertical="center" wrapText="1"/>
      <protection locked="0"/>
    </xf>
    <xf numFmtId="166" fontId="4" fillId="6" borderId="5" xfId="0" applyNumberFormat="1" applyFont="1" applyFill="1" applyBorder="1" applyAlignment="1" applyProtection="1">
      <alignment horizontal="center" vertical="center"/>
      <protection locked="0"/>
    </xf>
    <xf numFmtId="1" fontId="15" fillId="0" borderId="5" xfId="7" applyNumberFormat="1" applyFont="1" applyBorder="1" applyAlignment="1">
      <alignment horizontal="center" vertical="center"/>
    </xf>
    <xf numFmtId="1" fontId="4" fillId="6" borderId="5" xfId="0" applyNumberFormat="1" applyFont="1" applyFill="1" applyBorder="1" applyAlignment="1">
      <alignment horizontal="center" vertical="center"/>
    </xf>
    <xf numFmtId="166" fontId="4" fillId="8" borderId="5" xfId="0" applyNumberFormat="1" applyFont="1" applyFill="1" applyBorder="1" applyAlignment="1" applyProtection="1">
      <alignment horizontal="center" vertical="center"/>
      <protection locked="0"/>
    </xf>
    <xf numFmtId="1" fontId="4" fillId="8" borderId="5" xfId="0" applyNumberFormat="1" applyFont="1" applyFill="1" applyBorder="1" applyAlignment="1">
      <alignment horizontal="center" vertical="center"/>
    </xf>
    <xf numFmtId="1" fontId="6" fillId="0" borderId="5" xfId="0" applyNumberFormat="1" applyFont="1" applyBorder="1" applyAlignment="1">
      <alignment horizontal="center" vertical="center"/>
    </xf>
    <xf numFmtId="1" fontId="4" fillId="0" borderId="5" xfId="0" applyNumberFormat="1" applyFont="1" applyBorder="1" applyAlignment="1">
      <alignment horizontal="center" vertical="center"/>
    </xf>
    <xf numFmtId="166" fontId="4" fillId="0" borderId="5" xfId="0" applyNumberFormat="1" applyFont="1" applyBorder="1" applyAlignment="1">
      <alignment horizontal="center" vertical="center"/>
    </xf>
    <xf numFmtId="0" fontId="4" fillId="4" borderId="0" xfId="0" applyFont="1" applyFill="1" applyAlignment="1" applyProtection="1">
      <alignment horizontal="center" vertical="center"/>
      <protection locked="0"/>
    </xf>
    <xf numFmtId="0" fontId="6" fillId="4" borderId="0" xfId="0" applyFont="1" applyFill="1" applyAlignment="1" applyProtection="1">
      <alignment horizontal="center" vertical="center"/>
      <protection locked="0"/>
    </xf>
    <xf numFmtId="0" fontId="6" fillId="4" borderId="0" xfId="5" applyFont="1" applyFill="1" applyAlignment="1">
      <alignment horizontal="center" vertical="center"/>
    </xf>
    <xf numFmtId="0" fontId="4" fillId="4" borderId="0" xfId="5" applyFont="1" applyFill="1" applyAlignment="1" applyProtection="1">
      <alignment horizontal="center" vertical="center"/>
      <protection locked="0"/>
    </xf>
    <xf numFmtId="0" fontId="0" fillId="0" borderId="0" xfId="0" applyAlignment="1">
      <alignment horizontal="center" vertical="center"/>
    </xf>
    <xf numFmtId="0" fontId="0" fillId="0" borderId="0" xfId="0" applyAlignment="1">
      <alignment horizontal="center" vertical="center" wrapText="1"/>
    </xf>
    <xf numFmtId="0" fontId="3" fillId="0" borderId="0" xfId="3" applyFont="1" applyFill="1" applyBorder="1" applyAlignment="1" applyProtection="1">
      <alignment horizontal="center" vertical="center"/>
      <protection locked="0"/>
    </xf>
    <xf numFmtId="166" fontId="3" fillId="0" borderId="0" xfId="3" applyNumberFormat="1" applyFont="1" applyFill="1" applyBorder="1" applyAlignment="1" applyProtection="1">
      <alignment horizontal="center" vertical="center"/>
      <protection locked="0"/>
    </xf>
    <xf numFmtId="0" fontId="3" fillId="0" borderId="0" xfId="4" applyFont="1" applyFill="1" applyBorder="1" applyAlignment="1" applyProtection="1">
      <alignment horizontal="center" vertical="center"/>
      <protection locked="0"/>
    </xf>
    <xf numFmtId="0" fontId="4" fillId="7" borderId="4" xfId="0" applyFont="1" applyFill="1" applyBorder="1" applyAlignment="1" applyProtection="1">
      <alignment horizontal="center" vertical="center" wrapText="1"/>
      <protection locked="0"/>
    </xf>
    <xf numFmtId="0" fontId="3" fillId="2" borderId="5" xfId="3" applyFont="1" applyFill="1" applyBorder="1" applyAlignment="1" applyProtection="1">
      <alignment horizontal="center" vertical="center"/>
      <protection locked="0"/>
    </xf>
    <xf numFmtId="0" fontId="3" fillId="3" borderId="5" xfId="3" applyFont="1" applyFill="1" applyBorder="1" applyAlignment="1" applyProtection="1">
      <alignment horizontal="center" vertical="center"/>
      <protection locked="0"/>
    </xf>
    <xf numFmtId="166" fontId="3" fillId="3" borderId="5" xfId="3" applyNumberFormat="1" applyFont="1" applyFill="1" applyBorder="1" applyAlignment="1" applyProtection="1">
      <alignment horizontal="center" vertical="center"/>
      <protection locked="0"/>
    </xf>
    <xf numFmtId="0" fontId="3" fillId="3" borderId="5" xfId="4" applyFont="1" applyFill="1" applyBorder="1" applyAlignment="1" applyProtection="1">
      <alignment horizontal="center" vertical="center"/>
      <protection locked="0"/>
    </xf>
    <xf numFmtId="0" fontId="13" fillId="0" borderId="5" xfId="0" applyFont="1" applyBorder="1" applyAlignment="1">
      <alignment horizontal="center" vertical="center"/>
    </xf>
    <xf numFmtId="9" fontId="13" fillId="0" borderId="5" xfId="2" applyFont="1" applyBorder="1" applyAlignment="1">
      <alignment horizontal="center" vertical="center"/>
    </xf>
    <xf numFmtId="166" fontId="6" fillId="0" borderId="0" xfId="5" applyNumberFormat="1" applyFont="1" applyAlignment="1">
      <alignment horizontal="center" vertical="center"/>
    </xf>
    <xf numFmtId="166" fontId="10" fillId="0" borderId="0" xfId="0" applyNumberFormat="1" applyFont="1" applyAlignment="1" applyProtection="1">
      <alignment horizontal="center" vertical="center"/>
      <protection locked="0"/>
    </xf>
    <xf numFmtId="166" fontId="10" fillId="0" borderId="0" xfId="2" applyNumberFormat="1" applyFont="1" applyAlignment="1" applyProtection="1">
      <alignment horizontal="center" vertical="center"/>
      <protection locked="0"/>
    </xf>
    <xf numFmtId="166" fontId="6" fillId="0" borderId="0" xfId="5" applyNumberFormat="1" applyFont="1" applyAlignment="1" applyProtection="1">
      <alignment horizontal="center" vertical="center"/>
      <protection locked="0"/>
    </xf>
    <xf numFmtId="166" fontId="3" fillId="0" borderId="0" xfId="7" applyNumberFormat="1" applyFont="1" applyAlignment="1" applyProtection="1">
      <alignment horizontal="center" vertical="center"/>
      <protection locked="0"/>
    </xf>
    <xf numFmtId="166" fontId="4" fillId="0" borderId="0" xfId="7" applyNumberFormat="1" applyFont="1" applyAlignment="1" applyProtection="1">
      <alignment horizontal="center" vertical="center"/>
      <protection locked="0"/>
    </xf>
    <xf numFmtId="166" fontId="0" fillId="0" borderId="0" xfId="0" applyNumberFormat="1" applyAlignment="1">
      <alignment horizontal="center" vertical="center"/>
    </xf>
    <xf numFmtId="166" fontId="13" fillId="0" borderId="5" xfId="0" applyNumberFormat="1" applyFont="1" applyBorder="1" applyAlignment="1">
      <alignment horizontal="center" vertical="center"/>
    </xf>
    <xf numFmtId="166" fontId="3" fillId="5" borderId="1" xfId="1" applyNumberFormat="1" applyFont="1" applyFill="1" applyBorder="1" applyAlignment="1" applyProtection="1">
      <alignment horizontal="center" vertical="center" wrapText="1"/>
      <protection locked="0"/>
    </xf>
    <xf numFmtId="166" fontId="3" fillId="5" borderId="3" xfId="1" applyNumberFormat="1" applyFont="1" applyFill="1" applyBorder="1" applyAlignment="1" applyProtection="1">
      <alignment horizontal="center" vertical="center" wrapText="1"/>
      <protection locked="0"/>
    </xf>
    <xf numFmtId="166" fontId="3" fillId="5" borderId="4" xfId="1" applyNumberFormat="1" applyFont="1" applyFill="1" applyBorder="1" applyAlignment="1" applyProtection="1">
      <alignment horizontal="center" vertical="center" wrapText="1"/>
      <protection locked="0"/>
    </xf>
    <xf numFmtId="166" fontId="3" fillId="5" borderId="5" xfId="1" applyNumberFormat="1" applyFont="1" applyFill="1" applyBorder="1" applyAlignment="1" applyProtection="1">
      <alignment horizontal="center" vertical="center" wrapText="1"/>
      <protection locked="0"/>
    </xf>
    <xf numFmtId="14" fontId="0" fillId="0" borderId="0" xfId="0" applyNumberFormat="1" applyAlignment="1">
      <alignment horizontal="center" vertical="center" wrapText="1"/>
    </xf>
    <xf numFmtId="1" fontId="4" fillId="7" borderId="5" xfId="0" applyNumberFormat="1" applyFont="1" applyFill="1" applyBorder="1" applyAlignment="1">
      <alignment horizontal="center" vertical="center"/>
    </xf>
    <xf numFmtId="0" fontId="27" fillId="0" borderId="5" xfId="0" applyFont="1" applyBorder="1" applyAlignment="1">
      <alignment horizontal="center" vertical="center"/>
    </xf>
    <xf numFmtId="166" fontId="27" fillId="0" borderId="5" xfId="0" applyNumberFormat="1" applyFont="1" applyBorder="1" applyAlignment="1">
      <alignment horizontal="center" vertical="center"/>
    </xf>
    <xf numFmtId="9" fontId="27" fillId="0" borderId="5" xfId="2" applyFont="1" applyBorder="1" applyAlignment="1">
      <alignment horizontal="center" vertical="center"/>
    </xf>
    <xf numFmtId="166" fontId="27" fillId="4" borderId="4" xfId="1" applyNumberFormat="1" applyFont="1" applyFill="1" applyBorder="1" applyAlignment="1" applyProtection="1">
      <alignment horizontal="center" vertical="center"/>
      <protection locked="0"/>
    </xf>
    <xf numFmtId="1" fontId="28" fillId="0" borderId="5" xfId="0" applyNumberFormat="1" applyFont="1" applyBorder="1" applyAlignment="1">
      <alignment horizontal="center" vertical="center"/>
    </xf>
    <xf numFmtId="1" fontId="29" fillId="0" borderId="5" xfId="0" applyNumberFormat="1" applyFont="1" applyBorder="1" applyAlignment="1">
      <alignment horizontal="center" vertical="center"/>
    </xf>
    <xf numFmtId="166" fontId="29" fillId="0" borderId="5" xfId="0" applyNumberFormat="1" applyFont="1" applyBorder="1" applyAlignment="1">
      <alignment horizontal="center" vertical="center"/>
    </xf>
    <xf numFmtId="0" fontId="30" fillId="0" borderId="0" xfId="0" applyFont="1" applyAlignment="1">
      <alignment horizontal="center" vertical="center"/>
    </xf>
    <xf numFmtId="0" fontId="27" fillId="0" borderId="5" xfId="0" quotePrefix="1" applyFont="1" applyBorder="1" applyAlignment="1">
      <alignment horizontal="center" vertical="center"/>
    </xf>
    <xf numFmtId="0" fontId="31" fillId="0" borderId="5" xfId="0" applyFont="1" applyBorder="1" applyAlignment="1">
      <alignment horizontal="center" vertical="center"/>
    </xf>
    <xf numFmtId="0" fontId="32" fillId="0" borderId="5" xfId="0" applyFont="1" applyBorder="1" applyAlignment="1">
      <alignment horizontal="center" vertical="center"/>
    </xf>
    <xf numFmtId="0" fontId="34" fillId="0" borderId="5" xfId="0" applyFont="1" applyBorder="1" applyAlignment="1">
      <alignment horizontal="center" vertical="center"/>
    </xf>
    <xf numFmtId="166" fontId="34" fillId="0" borderId="5" xfId="0" applyNumberFormat="1" applyFont="1" applyBorder="1" applyAlignment="1">
      <alignment horizontal="center" vertical="center"/>
    </xf>
    <xf numFmtId="9" fontId="34" fillId="0" borderId="5" xfId="2" applyFont="1" applyBorder="1" applyAlignment="1">
      <alignment horizontal="center" vertical="center"/>
    </xf>
    <xf numFmtId="166" fontId="34" fillId="4" borderId="4" xfId="1" applyNumberFormat="1" applyFont="1" applyFill="1" applyBorder="1" applyAlignment="1" applyProtection="1">
      <alignment horizontal="center" vertical="center"/>
      <protection locked="0"/>
    </xf>
    <xf numFmtId="1" fontId="35" fillId="0" borderId="5" xfId="0" applyNumberFormat="1" applyFont="1" applyBorder="1" applyAlignment="1">
      <alignment horizontal="center" vertical="center"/>
    </xf>
    <xf numFmtId="1" fontId="36" fillId="0" borderId="5" xfId="0" applyNumberFormat="1" applyFont="1" applyBorder="1" applyAlignment="1">
      <alignment horizontal="center" vertical="center"/>
    </xf>
    <xf numFmtId="166" fontId="36" fillId="0" borderId="5" xfId="0" applyNumberFormat="1" applyFont="1" applyBorder="1" applyAlignment="1">
      <alignment horizontal="center" vertical="center"/>
    </xf>
    <xf numFmtId="0" fontId="37" fillId="0" borderId="0" xfId="0" applyFont="1" applyAlignment="1">
      <alignment horizontal="center" vertical="center"/>
    </xf>
    <xf numFmtId="0" fontId="33" fillId="0" borderId="5" xfId="0" quotePrefix="1" applyFont="1" applyBorder="1" applyAlignment="1">
      <alignment horizontal="center" vertical="center"/>
    </xf>
    <xf numFmtId="16" fontId="38" fillId="0" borderId="5" xfId="0" applyNumberFormat="1" applyFont="1" applyBorder="1" applyAlignment="1">
      <alignment horizontal="center" vertical="center"/>
    </xf>
    <xf numFmtId="1" fontId="36" fillId="7" borderId="5" xfId="0" applyNumberFormat="1" applyFont="1" applyFill="1" applyBorder="1" applyAlignment="1">
      <alignment horizontal="center" vertical="center"/>
    </xf>
    <xf numFmtId="0" fontId="31" fillId="0" borderId="5" xfId="0" applyFont="1" applyFill="1" applyBorder="1" applyAlignment="1">
      <alignment horizontal="center" vertical="center"/>
    </xf>
    <xf numFmtId="0" fontId="4" fillId="11" borderId="0" xfId="0" applyFont="1" applyFill="1" applyBorder="1" applyAlignment="1" applyProtection="1">
      <alignment horizontal="center" vertical="center"/>
      <protection locked="0"/>
    </xf>
    <xf numFmtId="0" fontId="4" fillId="11" borderId="0" xfId="0" applyFont="1" applyFill="1" applyBorder="1" applyAlignment="1" applyProtection="1">
      <alignment horizontal="center" vertical="center" wrapText="1"/>
      <protection locked="0"/>
    </xf>
    <xf numFmtId="166" fontId="4" fillId="0" borderId="0" xfId="0" applyNumberFormat="1" applyFont="1" applyBorder="1" applyAlignment="1">
      <alignment horizontal="center" vertical="center"/>
    </xf>
    <xf numFmtId="1" fontId="6" fillId="0" borderId="0" xfId="0" applyNumberFormat="1" applyFont="1" applyAlignment="1" applyProtection="1">
      <alignment horizontal="center" vertical="center"/>
      <protection locked="0"/>
    </xf>
    <xf numFmtId="1" fontId="0" fillId="0" borderId="0" xfId="0" applyNumberFormat="1" applyAlignment="1">
      <alignment horizontal="center" vertical="center"/>
    </xf>
    <xf numFmtId="1" fontId="4" fillId="11" borderId="0" xfId="0" applyNumberFormat="1" applyFont="1" applyFill="1" applyBorder="1" applyAlignment="1" applyProtection="1">
      <alignment horizontal="center" vertical="center"/>
      <protection locked="0"/>
    </xf>
    <xf numFmtId="1" fontId="4" fillId="11" borderId="0" xfId="0" applyNumberFormat="1" applyFont="1" applyFill="1" applyBorder="1" applyAlignment="1" applyProtection="1">
      <alignment horizontal="center" vertical="center" wrapText="1"/>
      <protection locked="0"/>
    </xf>
    <xf numFmtId="1" fontId="4" fillId="0" borderId="0" xfId="0" applyNumberFormat="1" applyFont="1" applyBorder="1" applyAlignment="1">
      <alignment horizontal="center" vertical="center"/>
    </xf>
    <xf numFmtId="0" fontId="4" fillId="11" borderId="5" xfId="0" applyFont="1" applyFill="1" applyBorder="1" applyAlignment="1" applyProtection="1">
      <alignment horizontal="center" vertical="center"/>
      <protection locked="0"/>
    </xf>
    <xf numFmtId="0" fontId="7" fillId="0" borderId="5" xfId="0" applyFont="1" applyBorder="1" applyAlignment="1" applyProtection="1">
      <alignment horizontal="center" vertical="center" wrapText="1"/>
      <protection locked="0"/>
    </xf>
    <xf numFmtId="0" fontId="14" fillId="5" borderId="6" xfId="0" applyFont="1" applyFill="1" applyBorder="1" applyAlignment="1" applyProtection="1">
      <alignment horizontal="center" vertical="center"/>
      <protection locked="0"/>
    </xf>
    <xf numFmtId="0" fontId="14" fillId="5" borderId="7" xfId="0" applyFont="1" applyFill="1" applyBorder="1" applyAlignment="1" applyProtection="1">
      <alignment horizontal="center" vertical="center"/>
      <protection locked="0"/>
    </xf>
    <xf numFmtId="0" fontId="14" fillId="5" borderId="2" xfId="0" applyFont="1" applyFill="1" applyBorder="1" applyAlignment="1" applyProtection="1">
      <alignment horizontal="center" vertical="center"/>
      <protection locked="0"/>
    </xf>
    <xf numFmtId="0" fontId="14" fillId="7" borderId="6" xfId="0" applyFont="1" applyFill="1" applyBorder="1" applyAlignment="1" applyProtection="1">
      <alignment horizontal="center" vertical="center"/>
      <protection locked="0"/>
    </xf>
    <xf numFmtId="0" fontId="14" fillId="7" borderId="7" xfId="0" applyFont="1" applyFill="1" applyBorder="1" applyAlignment="1" applyProtection="1">
      <alignment horizontal="center" vertical="center"/>
      <protection locked="0"/>
    </xf>
    <xf numFmtId="0" fontId="14" fillId="7" borderId="2" xfId="0" applyFont="1" applyFill="1" applyBorder="1" applyAlignment="1" applyProtection="1">
      <alignment horizontal="center" vertical="center"/>
      <protection locked="0"/>
    </xf>
    <xf numFmtId="0" fontId="24" fillId="15" borderId="0" xfId="8" applyFont="1" applyFill="1" applyAlignment="1">
      <alignment horizontal="center"/>
    </xf>
    <xf numFmtId="0" fontId="16" fillId="0" borderId="0" xfId="0" applyFont="1" applyAlignment="1">
      <alignment horizontal="center" vertical="center"/>
    </xf>
    <xf numFmtId="0" fontId="39" fillId="0" borderId="5" xfId="0" applyFont="1" applyBorder="1" applyAlignment="1">
      <alignment horizontal="center" vertical="center"/>
    </xf>
    <xf numFmtId="0" fontId="40" fillId="0" borderId="5" xfId="0" applyFont="1" applyBorder="1" applyAlignment="1">
      <alignment horizontal="center" vertical="center"/>
    </xf>
    <xf numFmtId="14" fontId="39" fillId="0" borderId="5" xfId="0" applyNumberFormat="1" applyFont="1" applyBorder="1" applyAlignment="1">
      <alignment horizontal="center" vertical="center"/>
    </xf>
    <xf numFmtId="14" fontId="13" fillId="0" borderId="5" xfId="0" applyNumberFormat="1" applyFont="1" applyBorder="1" applyAlignment="1">
      <alignment horizontal="center" vertical="center"/>
    </xf>
    <xf numFmtId="14" fontId="33" fillId="0" borderId="5" xfId="0" applyNumberFormat="1" applyFont="1" applyBorder="1" applyAlignment="1">
      <alignment horizontal="center" vertical="center"/>
    </xf>
    <xf numFmtId="14" fontId="40" fillId="0" borderId="5" xfId="0" applyNumberFormat="1" applyFont="1" applyBorder="1" applyAlignment="1">
      <alignment horizontal="center" vertical="center"/>
    </xf>
    <xf numFmtId="14" fontId="31" fillId="0" borderId="5" xfId="0" applyNumberFormat="1" applyFont="1" applyBorder="1" applyAlignment="1">
      <alignment horizontal="center" vertical="center"/>
    </xf>
  </cellXfs>
  <cellStyles count="13">
    <cellStyle name="Comma 10 2" xfId="6" xr:uid="{10A5B3AF-0F25-4BCC-B1EB-50AC73A4801E}"/>
    <cellStyle name="Moneda" xfId="1" builtinId="4"/>
    <cellStyle name="Normal" xfId="0" builtinId="0"/>
    <cellStyle name="Normal 10" xfId="4" xr:uid="{30D648BF-C1BA-4669-B0A4-8AC1989011B2}"/>
    <cellStyle name="Normal 101" xfId="5" xr:uid="{8976E80C-AA17-47AE-A451-4D4975F00779}"/>
    <cellStyle name="Normal 13" xfId="11" xr:uid="{3A29D7F6-EB72-4D32-93B9-A9E80CEF3624}"/>
    <cellStyle name="Normal 152" xfId="3" xr:uid="{3CE29C25-15D0-432E-9CEF-1AEE250289BC}"/>
    <cellStyle name="Normal 152 2" xfId="7" xr:uid="{AAB3C17E-61FB-4CE0-91DE-B5F75391E59D}"/>
    <cellStyle name="Normal 153" xfId="12" xr:uid="{40EC4F42-9537-4AA6-9BE6-B3C4F55C2DA8}"/>
    <cellStyle name="Normal 2" xfId="8" xr:uid="{008BEBC6-E57C-42A2-8471-439C074F1A83}"/>
    <cellStyle name="Normal 3" xfId="9" xr:uid="{E5CA0EA3-3392-4751-A636-0F10BD4951FB}"/>
    <cellStyle name="Normal 5" xfId="10" xr:uid="{856A12D6-0A1F-4CBD-B025-A8489F86EC77}"/>
    <cellStyle name="Porcentaje" xfId="2" builtinId="5"/>
  </cellStyles>
  <dxfs count="2">
    <dxf>
      <fill>
        <patternFill>
          <bgColor rgb="FFFFFF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37075</xdr:colOff>
      <xdr:row>0</xdr:row>
      <xdr:rowOff>87083</xdr:rowOff>
    </xdr:from>
    <xdr:to>
      <xdr:col>1</xdr:col>
      <xdr:colOff>472440</xdr:colOff>
      <xdr:row>7</xdr:row>
      <xdr:rowOff>13608</xdr:rowOff>
    </xdr:to>
    <xdr:pic>
      <xdr:nvPicPr>
        <xdr:cNvPr id="2" name="Picture 1">
          <a:extLst>
            <a:ext uri="{FF2B5EF4-FFF2-40B4-BE49-F238E27FC236}">
              <a16:creationId xmlns:a16="http://schemas.microsoft.com/office/drawing/2014/main" id="{A13B97AF-3547-45ED-B214-9CF4F528EA3E}"/>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121" r="8455"/>
        <a:stretch/>
      </xdr:blipFill>
      <xdr:spPr bwMode="auto">
        <a:xfrm>
          <a:off x="37075" y="87083"/>
          <a:ext cx="1540265" cy="1206685"/>
        </a:xfrm>
        <a:prstGeom prst="rect">
          <a:avLst/>
        </a:prstGeom>
        <a:solidFill>
          <a:srgbClr val="FFFF00"/>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101600</xdr:colOff>
      <xdr:row>1</xdr:row>
      <xdr:rowOff>25400</xdr:rowOff>
    </xdr:from>
    <xdr:to>
      <xdr:col>1</xdr:col>
      <xdr:colOff>1641865</xdr:colOff>
      <xdr:row>7</xdr:row>
      <xdr:rowOff>114485</xdr:rowOff>
    </xdr:to>
    <xdr:pic>
      <xdr:nvPicPr>
        <xdr:cNvPr id="2" name="Picture 1">
          <a:extLst>
            <a:ext uri="{FF2B5EF4-FFF2-40B4-BE49-F238E27FC236}">
              <a16:creationId xmlns:a16="http://schemas.microsoft.com/office/drawing/2014/main" id="{9C50D26A-78A6-4EDF-AC56-2A181CCBC3B4}"/>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121" r="8455"/>
        <a:stretch/>
      </xdr:blipFill>
      <xdr:spPr bwMode="auto">
        <a:xfrm>
          <a:off x="389467" y="211667"/>
          <a:ext cx="1540265" cy="1206685"/>
        </a:xfrm>
        <a:prstGeom prst="rect">
          <a:avLst/>
        </a:prstGeom>
        <a:solidFill>
          <a:srgbClr val="FFFF00"/>
        </a:solid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cmassu\CONFIG~1\Temp\Rar$DI00.640\Formulario%20N&#186;1%20CODIGO%20IMPORTADO%2003.08.11%20+%20Distribucion%202000%20linea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LSERVFS01\Documentos\DOCUME~1\cmassu\CONFIG~1\Temp\Rar$DI00.640\Formulario%20N&#186;1%20CODIGO%20IMPORTADO%2003.08.11%20+%20Distribucion%202000%20linea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istemasrambrands-my.sharepoint.com/personal/mascui_sistemasrambrands_onmicrosoft_com/Documents/Escritorio/GUESS%20INC/HOLIDAY%202021%20MODA/Copia%20de%20SELECCION%20YC%20%20MN%20HO202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ON%20TIME%20YC%20HO21%20(PS22)%20MARKET%20ORDER%20CHA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illa de Ingreso"/>
      <sheetName val="Ayuda"/>
      <sheetName val="Jerarquia"/>
      <sheetName val="Listas"/>
      <sheetName val="TG Colores"/>
      <sheetName val="Marcas"/>
      <sheetName val="Proveed"/>
      <sheetName val="Planilla_de_Ingreso"/>
      <sheetName val="TG_Colores"/>
      <sheetName val="Drop-down lists"/>
    </sheetNames>
    <sheetDataSet>
      <sheetData sheetId="0">
        <row r="2">
          <cell r="C2" t="str">
            <v>TEMPORADA(6meses)</v>
          </cell>
        </row>
      </sheetData>
      <sheetData sheetId="1"/>
      <sheetData sheetId="2"/>
      <sheetData sheetId="3">
        <row r="2">
          <cell r="C2" t="str">
            <v>TEMPORADA(6meses)</v>
          </cell>
          <cell r="E2" t="str">
            <v>ALTO</v>
          </cell>
        </row>
        <row r="3">
          <cell r="C3" t="str">
            <v>ESTACIONAL(3meses)</v>
          </cell>
          <cell r="E3" t="str">
            <v>BAJO</v>
          </cell>
        </row>
        <row r="4">
          <cell r="C4" t="str">
            <v>CONTINUIDAD(12meses)</v>
          </cell>
          <cell r="E4" t="str">
            <v>MEDIO</v>
          </cell>
        </row>
        <row r="5">
          <cell r="C5" t="str">
            <v>EVENTO(1mes)</v>
          </cell>
        </row>
        <row r="26">
          <cell r="E26" t="str">
            <v>V</v>
          </cell>
        </row>
        <row r="27">
          <cell r="E27" t="str">
            <v>P</v>
          </cell>
        </row>
        <row r="28">
          <cell r="E28" t="str">
            <v>E</v>
          </cell>
        </row>
      </sheetData>
      <sheetData sheetId="4"/>
      <sheetData sheetId="5"/>
      <sheetData sheetId="6"/>
      <sheetData sheetId="7" refreshError="1"/>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illa de Ingreso"/>
      <sheetName val="Ayuda"/>
      <sheetName val="Jerarquia"/>
      <sheetName val="Listas"/>
      <sheetName val="TG Colores"/>
      <sheetName val="Marcas"/>
      <sheetName val="Proveed"/>
      <sheetName val="Planilla_de_Ingreso"/>
      <sheetName val="TG_Colores"/>
      <sheetName val="Drop-down lists"/>
    </sheetNames>
    <sheetDataSet>
      <sheetData sheetId="0">
        <row r="2">
          <cell r="C2" t="str">
            <v>TEMPORADA(6meses)</v>
          </cell>
        </row>
      </sheetData>
      <sheetData sheetId="1"/>
      <sheetData sheetId="2"/>
      <sheetData sheetId="3">
        <row r="2">
          <cell r="C2" t="str">
            <v>TEMPORADA(6meses)</v>
          </cell>
          <cell r="E2" t="str">
            <v>ALTO</v>
          </cell>
        </row>
        <row r="3">
          <cell r="C3" t="str">
            <v>ESTACIONAL(3meses)</v>
          </cell>
          <cell r="E3" t="str">
            <v>BAJO</v>
          </cell>
        </row>
        <row r="4">
          <cell r="C4" t="str">
            <v>CONTINUIDAD(12meses)</v>
          </cell>
          <cell r="E4" t="str">
            <v>MEDIO</v>
          </cell>
        </row>
        <row r="5">
          <cell r="C5" t="str">
            <v>EVENTO(1mes)</v>
          </cell>
        </row>
        <row r="26">
          <cell r="E26" t="str">
            <v>V</v>
          </cell>
        </row>
        <row r="27">
          <cell r="E27" t="str">
            <v>P</v>
          </cell>
        </row>
        <row r="28">
          <cell r="E28" t="str">
            <v>E</v>
          </cell>
        </row>
      </sheetData>
      <sheetData sheetId="4"/>
      <sheetData sheetId="5"/>
      <sheetData sheetId="6"/>
      <sheetData sheetId="7" refreshError="1"/>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C DEL 2"/>
      <sheetName val="YC DEL 3"/>
      <sheetName val="MN DEL 1"/>
      <sheetName val="TOTALES"/>
      <sheetName val="YC DEL 1"/>
      <sheetName val="MN DEL 2"/>
      <sheetName val="MN DEL 3"/>
    </sheetNames>
    <sheetDataSet>
      <sheetData sheetId="0"/>
      <sheetData sheetId="1"/>
      <sheetData sheetId="2"/>
      <sheetData sheetId="3">
        <row r="1">
          <cell r="A1" t="str">
            <v>HOMBRE</v>
          </cell>
          <cell r="E1" t="str">
            <v>MUJER</v>
          </cell>
        </row>
        <row r="2">
          <cell r="E2" t="str">
            <v>W2RR07Z2Y50</v>
          </cell>
        </row>
        <row r="3">
          <cell r="E3" t="str">
            <v>W2RB08WB4H2</v>
          </cell>
        </row>
        <row r="4">
          <cell r="E4" t="str">
            <v>W1BK07KATV0</v>
          </cell>
        </row>
        <row r="5">
          <cell r="E5" t="str">
            <v>W2RK12WDW52</v>
          </cell>
        </row>
        <row r="6">
          <cell r="E6" t="str">
            <v>W2RL04WED60</v>
          </cell>
        </row>
        <row r="7">
          <cell r="E7" t="str">
            <v>W2RH09WEE00</v>
          </cell>
        </row>
        <row r="8">
          <cell r="E8" t="str">
            <v>W2RI13K9RV0</v>
          </cell>
        </row>
        <row r="9">
          <cell r="E9" t="str">
            <v>W2RD02WED60</v>
          </cell>
        </row>
        <row r="10">
          <cell r="E10" t="str">
            <v>W1RK10KA2O2</v>
          </cell>
        </row>
        <row r="11">
          <cell r="E11" t="str">
            <v>W2RK25Z2Y50</v>
          </cell>
        </row>
        <row r="12">
          <cell r="E12" t="str">
            <v>W1BH15WDW52</v>
          </cell>
        </row>
        <row r="13">
          <cell r="E13" t="str">
            <v>W2RI20KAKZ3</v>
          </cell>
        </row>
        <row r="14">
          <cell r="E14" t="str">
            <v>W2RR30Z2YK0</v>
          </cell>
        </row>
        <row r="15">
          <cell r="E15" t="str">
            <v>W2RL20WEGB2</v>
          </cell>
        </row>
        <row r="16">
          <cell r="E16" t="str">
            <v>W2RAB2D4KJ2</v>
          </cell>
        </row>
        <row r="17">
          <cell r="E17" t="str">
            <v>W2RR31Z2YZ0</v>
          </cell>
        </row>
        <row r="18">
          <cell r="E18" t="str">
            <v>W2RA46WEEH1</v>
          </cell>
        </row>
        <row r="19">
          <cell r="E19" t="str">
            <v>W2RP01KATV2</v>
          </cell>
        </row>
        <row r="20">
          <cell r="E20" t="str">
            <v>W2RH32D4F33</v>
          </cell>
        </row>
        <row r="21">
          <cell r="E21" t="str">
            <v>W2RA03D4KC1</v>
          </cell>
        </row>
        <row r="22">
          <cell r="E22" t="str">
            <v>W2RK23WEE82</v>
          </cell>
        </row>
        <row r="23">
          <cell r="E23" t="str">
            <v>W1RP04KAVF1</v>
          </cell>
        </row>
        <row r="24">
          <cell r="E24" t="str">
            <v>W2RK26Z2V62</v>
          </cell>
        </row>
        <row r="25">
          <cell r="E25" t="str">
            <v>W1RK04Z17X4</v>
          </cell>
        </row>
        <row r="26">
          <cell r="E26" t="str">
            <v>W2RL02WE0K0</v>
          </cell>
        </row>
        <row r="27">
          <cell r="E27" t="str">
            <v>W2RR26Z2YC0</v>
          </cell>
        </row>
        <row r="28">
          <cell r="E28" t="str">
            <v>W2RQ14KAOR0</v>
          </cell>
        </row>
        <row r="29">
          <cell r="E29" t="str">
            <v>W2RA46W93CE</v>
          </cell>
        </row>
        <row r="30">
          <cell r="E30" t="str">
            <v>W2RL09WED70</v>
          </cell>
        </row>
        <row r="31">
          <cell r="E31" t="str">
            <v>W2RL00WDOE2</v>
          </cell>
        </row>
        <row r="32">
          <cell r="E32" t="str">
            <v>W2RA58D2G6Q</v>
          </cell>
        </row>
        <row r="33">
          <cell r="E33" t="str">
            <v>W2RAB4D3AF2</v>
          </cell>
        </row>
        <row r="34">
          <cell r="E34" t="str">
            <v>W2RA46D4KJ2</v>
          </cell>
        </row>
        <row r="35">
          <cell r="E35" t="str">
            <v>W2RI0660071</v>
          </cell>
        </row>
        <row r="36">
          <cell r="E36" t="str">
            <v>W1RK16WECT1</v>
          </cell>
        </row>
        <row r="37">
          <cell r="E37" t="str">
            <v>W2RH14D14LA</v>
          </cell>
        </row>
        <row r="38">
          <cell r="E38" t="str">
            <v>W2RL26WEGN0</v>
          </cell>
        </row>
        <row r="39">
          <cell r="E39" t="str">
            <v>W1RI14KAKZ2</v>
          </cell>
        </row>
        <row r="40">
          <cell r="E40" t="str">
            <v>W2RA58D2G6Q</v>
          </cell>
        </row>
        <row r="41">
          <cell r="E41" t="str">
            <v>W2RA21D4KE1</v>
          </cell>
        </row>
        <row r="42">
          <cell r="E42" t="str">
            <v>W1RN15WECT0</v>
          </cell>
        </row>
        <row r="43">
          <cell r="E43" t="str">
            <v>W1BR06Z2QA0</v>
          </cell>
        </row>
        <row r="44">
          <cell r="E44" t="str">
            <v>W2RA58D4KJ1</v>
          </cell>
        </row>
        <row r="45">
          <cell r="E45" t="str">
            <v>W2RN01D3Y0T</v>
          </cell>
        </row>
        <row r="46">
          <cell r="E46" t="str">
            <v>W2RQ05K9YI0</v>
          </cell>
        </row>
        <row r="47">
          <cell r="E47" t="str">
            <v>W1RH26WECT0</v>
          </cell>
        </row>
        <row r="48">
          <cell r="E48" t="str">
            <v>W2RQ04K8801</v>
          </cell>
        </row>
        <row r="49">
          <cell r="E49" t="str">
            <v>W2RR25Z2YB0</v>
          </cell>
        </row>
        <row r="50">
          <cell r="E50" t="str">
            <v>W2RR15Z2YA0</v>
          </cell>
        </row>
        <row r="51">
          <cell r="E51" t="str">
            <v>W2RL25WEGN0</v>
          </cell>
        </row>
        <row r="52">
          <cell r="E52" t="str">
            <v>W2RA07D3OZ2</v>
          </cell>
        </row>
        <row r="53">
          <cell r="E53" t="str">
            <v>W2RN16D3Y0V</v>
          </cell>
        </row>
        <row r="54">
          <cell r="E54" t="str">
            <v>W2RR16Z2YA0</v>
          </cell>
        </row>
        <row r="55">
          <cell r="E55" t="str">
            <v>W2RAB4D3AF2</v>
          </cell>
        </row>
        <row r="56">
          <cell r="E56" t="str">
            <v>W2RK00D4HC1</v>
          </cell>
        </row>
        <row r="57">
          <cell r="E57" t="str">
            <v>W2RK00WD8G2</v>
          </cell>
        </row>
        <row r="58">
          <cell r="E58" t="str">
            <v>W2RI23K49A1</v>
          </cell>
        </row>
        <row r="59">
          <cell r="E59" t="str">
            <v>W2RI20KAKZ3</v>
          </cell>
        </row>
        <row r="60">
          <cell r="E60" t="str">
            <v>W1RH11WEFC1</v>
          </cell>
        </row>
        <row r="61">
          <cell r="E61" t="str">
            <v>W1RH10WEFC1</v>
          </cell>
        </row>
        <row r="62">
          <cell r="E62" t="str">
            <v>W1RP30K9Y40</v>
          </cell>
        </row>
        <row r="63">
          <cell r="E63" t="str">
            <v>W1RP31K9YH3</v>
          </cell>
        </row>
        <row r="64">
          <cell r="E64" t="str">
            <v>W2RK32KAU70</v>
          </cell>
        </row>
        <row r="65">
          <cell r="E65" t="str">
            <v>W2RP08KAR70</v>
          </cell>
        </row>
        <row r="66">
          <cell r="E66" t="str">
            <v>W2RB12K8RN0</v>
          </cell>
        </row>
        <row r="67">
          <cell r="E67" t="str">
            <v>W2RR31Z2YZ0</v>
          </cell>
        </row>
        <row r="68">
          <cell r="E68" t="str">
            <v>W2RL24WE4N0</v>
          </cell>
        </row>
        <row r="69">
          <cell r="E69" t="str">
            <v>W2RD12Z2V42</v>
          </cell>
        </row>
        <row r="70">
          <cell r="E70" t="str">
            <v>W2RR19Z2V42</v>
          </cell>
        </row>
        <row r="71">
          <cell r="E71" t="str">
            <v>W1RK12KAYV0</v>
          </cell>
        </row>
        <row r="72">
          <cell r="E72" t="str">
            <v>W2RH03D4KD1</v>
          </cell>
        </row>
        <row r="73">
          <cell r="E73" t="str">
            <v>W2RA16D4LZ1</v>
          </cell>
        </row>
        <row r="74">
          <cell r="E74" t="str">
            <v>W2RP11KAZH2</v>
          </cell>
        </row>
        <row r="75">
          <cell r="E75" t="str">
            <v>W2RI04J1300</v>
          </cell>
        </row>
        <row r="76">
          <cell r="E76" t="str">
            <v>W2RA94D4KF3</v>
          </cell>
        </row>
        <row r="77">
          <cell r="E77" t="str">
            <v>W2RA46D4KG1</v>
          </cell>
        </row>
        <row r="78">
          <cell r="E78" t="str">
            <v>W1RB25WBG60</v>
          </cell>
        </row>
        <row r="79">
          <cell r="E79" t="str">
            <v>W2RH06WDW52</v>
          </cell>
        </row>
        <row r="80">
          <cell r="E80" t="str">
            <v>W2RH17WEE70</v>
          </cell>
        </row>
        <row r="81">
          <cell r="E81" t="str">
            <v>W2RAJ3D4K10</v>
          </cell>
        </row>
        <row r="82">
          <cell r="E82" t="str">
            <v>W2RK03D3ZTC</v>
          </cell>
        </row>
        <row r="83">
          <cell r="E83" t="str">
            <v>W2RN12K8RN0</v>
          </cell>
        </row>
        <row r="84">
          <cell r="E84" t="str">
            <v>W2RL06T08Q0</v>
          </cell>
        </row>
        <row r="85">
          <cell r="E85" t="str">
            <v>W2RK11K8RT2</v>
          </cell>
        </row>
        <row r="86">
          <cell r="E86" t="str">
            <v>W2RL23WEGY0</v>
          </cell>
        </row>
        <row r="87">
          <cell r="E87" t="str">
            <v>W2RR28Z2NQ0</v>
          </cell>
        </row>
        <row r="88">
          <cell r="E88" t="str">
            <v>W2RD09WE0L0</v>
          </cell>
        </row>
        <row r="89">
          <cell r="E89" t="str">
            <v>W1BH13WE5D0</v>
          </cell>
        </row>
        <row r="90">
          <cell r="E90" t="str">
            <v>W2RK15D4K81</v>
          </cell>
        </row>
        <row r="91">
          <cell r="E91" t="str">
            <v>W2RA34D4KM1</v>
          </cell>
        </row>
        <row r="92">
          <cell r="E92" t="str">
            <v>W2RP10K8RT2</v>
          </cell>
        </row>
        <row r="93">
          <cell r="E93" t="str">
            <v>W2RD16K8RT2</v>
          </cell>
        </row>
        <row r="94">
          <cell r="E94" t="str">
            <v>W2RR10Z2Y72</v>
          </cell>
        </row>
        <row r="95">
          <cell r="E95" t="str">
            <v>W2RA19D4KH6</v>
          </cell>
        </row>
        <row r="96">
          <cell r="E96" t="str">
            <v>W2RAB4D3AF3</v>
          </cell>
        </row>
        <row r="97">
          <cell r="E97" t="str">
            <v>W2RA94D4KM1</v>
          </cell>
        </row>
        <row r="98">
          <cell r="E98" t="str">
            <v>W1BR49Z2QA0</v>
          </cell>
        </row>
        <row r="99">
          <cell r="E99" t="str">
            <v>W1BR08Z2QA0</v>
          </cell>
        </row>
        <row r="100">
          <cell r="E100" t="str">
            <v>W2RR02Z2V42</v>
          </cell>
        </row>
        <row r="101">
          <cell r="E101" t="str">
            <v>W2RH09WD8G2</v>
          </cell>
        </row>
        <row r="102">
          <cell r="E102" t="str">
            <v>W2RD11KAWP0</v>
          </cell>
        </row>
        <row r="103">
          <cell r="E103" t="str">
            <v>W1BR29Z2WD0</v>
          </cell>
        </row>
        <row r="104">
          <cell r="E104" t="str">
            <v>W2RR27Z2XY1</v>
          </cell>
        </row>
        <row r="105">
          <cell r="E105" t="str">
            <v>W1RK07WECU0</v>
          </cell>
        </row>
        <row r="106">
          <cell r="E106" t="str">
            <v>W2RAB5D4KQ0</v>
          </cell>
        </row>
        <row r="107">
          <cell r="E107" t="str">
            <v>W2RH16WECV0</v>
          </cell>
        </row>
        <row r="108">
          <cell r="E108" t="str">
            <v>W2RK28Z2Y72</v>
          </cell>
        </row>
        <row r="109">
          <cell r="E109" t="str">
            <v>W2RD15K8RN0</v>
          </cell>
        </row>
        <row r="110">
          <cell r="E110" t="str">
            <v>W1RI01KA0Q0</v>
          </cell>
        </row>
        <row r="111">
          <cell r="E111" t="str">
            <v>W2RP00K1811</v>
          </cell>
        </row>
        <row r="112">
          <cell r="E112" t="str">
            <v>W1RK13KA4L0</v>
          </cell>
        </row>
        <row r="113">
          <cell r="E113" t="str">
            <v>W2RR23Z2NQ0</v>
          </cell>
        </row>
        <row r="114">
          <cell r="E114" t="str">
            <v>W1YB90WE0L0</v>
          </cell>
        </row>
        <row r="115">
          <cell r="E115" t="str">
            <v>W2RA99D4KM3</v>
          </cell>
        </row>
        <row r="116">
          <cell r="E116" t="str">
            <v>W2RR08Z2XU1</v>
          </cell>
        </row>
        <row r="117">
          <cell r="E117" t="str">
            <v>W2RA58D4KI1</v>
          </cell>
        </row>
        <row r="118">
          <cell r="E118" t="str">
            <v>W2RI08KB1P0</v>
          </cell>
        </row>
        <row r="119">
          <cell r="E119" t="str">
            <v>W2RI08KB1P0</v>
          </cell>
        </row>
        <row r="120">
          <cell r="E120" t="str">
            <v>W2RH06WDW52</v>
          </cell>
        </row>
        <row r="121">
          <cell r="E121" t="str">
            <v>W2RA99D4KM2</v>
          </cell>
        </row>
        <row r="122">
          <cell r="E122" t="str">
            <v>W2RA18D4KH6</v>
          </cell>
        </row>
        <row r="123">
          <cell r="E123" t="str">
            <v>W2RI00J1311</v>
          </cell>
        </row>
        <row r="124">
          <cell r="E124" t="str">
            <v>W2RB01K7UW2</v>
          </cell>
        </row>
        <row r="125">
          <cell r="E125" t="str">
            <v>W2RQ06K7UW2</v>
          </cell>
        </row>
        <row r="126">
          <cell r="E126" t="str">
            <v>W2RQ00K9Z21</v>
          </cell>
        </row>
        <row r="127">
          <cell r="E127" t="str">
            <v>W2RI19J1311</v>
          </cell>
        </row>
        <row r="128">
          <cell r="E128" t="str">
            <v>W1BQ12K9DT1</v>
          </cell>
        </row>
        <row r="129">
          <cell r="E129" t="str">
            <v>W1BQ11K9DT1</v>
          </cell>
        </row>
        <row r="130">
          <cell r="E130" t="str">
            <v>W2RL23WEGK0</v>
          </cell>
        </row>
        <row r="131">
          <cell r="E131" t="str">
            <v>W2RQ20K68I0</v>
          </cell>
        </row>
        <row r="132">
          <cell r="E132" t="str">
            <v>W2RQ07K68I0</v>
          </cell>
        </row>
        <row r="133">
          <cell r="E133" t="str">
            <v>W2RP22KAL10</v>
          </cell>
        </row>
        <row r="134">
          <cell r="E134" t="str">
            <v>W2RI07I3Z11</v>
          </cell>
        </row>
        <row r="135">
          <cell r="E135" t="str">
            <v>W2RQ11KAYZ0</v>
          </cell>
        </row>
      </sheetData>
      <sheetData sheetId="4" refreshError="1"/>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RCHIVO COMPRA"/>
      <sheetName val="Sheet1"/>
      <sheetName val="2. CONTROL COMPRA"/>
      <sheetName val="3.PARAMETROS"/>
      <sheetName val="RAM costing"/>
    </sheetNames>
    <sheetDataSet>
      <sheetData sheetId="0">
        <row r="1">
          <cell r="H1" t="str">
            <v xml:space="preserve">* Disclaimer: Under the strategic direction of Executive Management, GUESS Retail MSRPs should be consistent throughout the globe going forward.  In order to execute this initiative, we have taken a lower margin on various styles to enable you to price GUESS product in line with US MSRPs.  Please review and confirm the MSRPs for each style for your country(ies) prior to ticketing to ensure pricing parity is achieved. </v>
          </cell>
        </row>
        <row r="4">
          <cell r="N4" t="str">
            <v>XS-L</v>
          </cell>
          <cell r="AT4" t="str">
            <v>XS-L</v>
          </cell>
          <cell r="AU4">
            <v>0.23</v>
          </cell>
          <cell r="AV4">
            <v>0.36</v>
          </cell>
          <cell r="AW4">
            <v>0.27</v>
          </cell>
          <cell r="AX4">
            <v>0.14000000000000001</v>
          </cell>
          <cell r="BC4">
            <v>1</v>
          </cell>
          <cell r="BE4" t="str">
            <v>XS-L</v>
          </cell>
          <cell r="BF4">
            <v>0.23</v>
          </cell>
          <cell r="BG4">
            <v>0.36</v>
          </cell>
          <cell r="BH4">
            <v>0.27</v>
          </cell>
          <cell r="BI4">
            <v>0.14000000000000001</v>
          </cell>
          <cell r="BN4">
            <v>1</v>
          </cell>
        </row>
        <row r="5">
          <cell r="E5" t="str">
            <v>RAM MF</v>
          </cell>
          <cell r="N5" t="str">
            <v>24-30</v>
          </cell>
          <cell r="AT5" t="str">
            <v>24-30</v>
          </cell>
          <cell r="AU5">
            <v>0.09</v>
          </cell>
          <cell r="AV5">
            <v>0.08</v>
          </cell>
          <cell r="AW5">
            <v>0.19</v>
          </cell>
          <cell r="AX5">
            <v>0.22</v>
          </cell>
          <cell r="AY5">
            <v>0.215</v>
          </cell>
          <cell r="AZ5">
            <v>0.11</v>
          </cell>
          <cell r="BA5">
            <v>0.09</v>
          </cell>
          <cell r="BC5">
            <v>0.99499999999999988</v>
          </cell>
          <cell r="BE5" t="str">
            <v>24-30</v>
          </cell>
          <cell r="BF5">
            <v>0.09</v>
          </cell>
          <cell r="BG5">
            <v>0.08</v>
          </cell>
          <cell r="BH5">
            <v>0.19</v>
          </cell>
          <cell r="BI5">
            <v>0.22</v>
          </cell>
          <cell r="BJ5">
            <v>0.215</v>
          </cell>
          <cell r="BK5">
            <v>0.11</v>
          </cell>
          <cell r="BL5">
            <v>0.09</v>
          </cell>
          <cell r="BN5">
            <v>0.99499999999999988</v>
          </cell>
        </row>
        <row r="6">
          <cell r="E6" t="str">
            <v>SEASON: HO21</v>
          </cell>
          <cell r="N6" t="str">
            <v>24-32</v>
          </cell>
          <cell r="AT6" t="str">
            <v>24-32</v>
          </cell>
          <cell r="AU6">
            <v>0.09</v>
          </cell>
          <cell r="AV6">
            <v>0.08</v>
          </cell>
          <cell r="AW6">
            <v>0.19</v>
          </cell>
          <cell r="AX6">
            <v>0.22</v>
          </cell>
          <cell r="AY6">
            <v>0.215</v>
          </cell>
          <cell r="AZ6">
            <v>0.11</v>
          </cell>
          <cell r="BA6">
            <v>0.09</v>
          </cell>
          <cell r="BC6">
            <v>0.99499999999999988</v>
          </cell>
          <cell r="BE6" t="str">
            <v>24-32</v>
          </cell>
          <cell r="BF6">
            <v>0.09</v>
          </cell>
          <cell r="BG6">
            <v>0.08</v>
          </cell>
          <cell r="BH6">
            <v>0.19</v>
          </cell>
          <cell r="BI6">
            <v>0.22</v>
          </cell>
          <cell r="BJ6">
            <v>0.215</v>
          </cell>
          <cell r="BK6">
            <v>0.11</v>
          </cell>
          <cell r="BL6">
            <v>0.09</v>
          </cell>
          <cell r="BN6">
            <v>0.99499999999999988</v>
          </cell>
        </row>
        <row r="7">
          <cell r="E7" t="str">
            <v xml:space="preserve">DELIVERY: 10.1 &amp; 11.1 </v>
          </cell>
          <cell r="N7" t="str">
            <v>ONE</v>
          </cell>
          <cell r="AT7" t="str">
            <v>ONE</v>
          </cell>
          <cell r="AU7">
            <v>1</v>
          </cell>
          <cell r="BC7">
            <v>1</v>
          </cell>
          <cell r="BE7" t="str">
            <v>ONE</v>
          </cell>
          <cell r="BF7">
            <v>1</v>
          </cell>
          <cell r="BN7">
            <v>1</v>
          </cell>
        </row>
        <row r="8">
          <cell r="N8" t="str">
            <v>TC CL</v>
          </cell>
          <cell r="O8">
            <v>820</v>
          </cell>
          <cell r="P8">
            <v>1.19</v>
          </cell>
          <cell r="Q8" t="str">
            <v>TC BOL</v>
          </cell>
          <cell r="R8">
            <v>6.9</v>
          </cell>
          <cell r="S8">
            <v>1.3979999999999999</v>
          </cell>
        </row>
        <row r="9">
          <cell r="N9" t="str">
            <v>TC PE</v>
          </cell>
          <cell r="O9">
            <v>3.45</v>
          </cell>
          <cell r="P9">
            <v>1.18</v>
          </cell>
          <cell r="Q9" t="str">
            <v>TC URU</v>
          </cell>
          <cell r="R9">
            <v>30</v>
          </cell>
          <cell r="S9">
            <v>1.75</v>
          </cell>
          <cell r="U9">
            <v>16</v>
          </cell>
          <cell r="V9">
            <v>16</v>
          </cell>
          <cell r="W9">
            <v>16</v>
          </cell>
          <cell r="X9">
            <v>12</v>
          </cell>
          <cell r="Y9">
            <v>6</v>
          </cell>
          <cell r="Z9">
            <v>12</v>
          </cell>
          <cell r="AA9">
            <v>10</v>
          </cell>
          <cell r="AB9">
            <v>5</v>
          </cell>
          <cell r="AC9">
            <v>0</v>
          </cell>
          <cell r="AD9">
            <v>10</v>
          </cell>
          <cell r="AE9">
            <v>32</v>
          </cell>
          <cell r="AF9">
            <v>0</v>
          </cell>
          <cell r="AG9">
            <v>0</v>
          </cell>
          <cell r="AH9">
            <v>0</v>
          </cell>
          <cell r="AI9">
            <v>0</v>
          </cell>
          <cell r="AJ9">
            <v>0</v>
          </cell>
          <cell r="AK9">
            <v>24</v>
          </cell>
          <cell r="AL9">
            <v>0</v>
          </cell>
          <cell r="AM9">
            <v>0</v>
          </cell>
          <cell r="AN9">
            <v>0</v>
          </cell>
          <cell r="AO9">
            <v>12</v>
          </cell>
          <cell r="AP9">
            <v>12</v>
          </cell>
          <cell r="AQ9">
            <v>16</v>
          </cell>
          <cell r="AR9">
            <v>16</v>
          </cell>
          <cell r="AS9">
            <v>159</v>
          </cell>
          <cell r="AT9">
            <v>1733.52</v>
          </cell>
          <cell r="AU9">
            <v>36</v>
          </cell>
          <cell r="AV9">
            <v>57</v>
          </cell>
          <cell r="AW9">
            <v>43</v>
          </cell>
          <cell r="AX9">
            <v>22</v>
          </cell>
          <cell r="AY9">
            <v>0</v>
          </cell>
          <cell r="AZ9">
            <v>0</v>
          </cell>
          <cell r="BA9">
            <v>0</v>
          </cell>
          <cell r="BB9">
            <v>0</v>
          </cell>
          <cell r="BC9">
            <v>158</v>
          </cell>
          <cell r="BD9">
            <v>56</v>
          </cell>
          <cell r="BE9">
            <v>621.24</v>
          </cell>
          <cell r="BF9">
            <v>13</v>
          </cell>
          <cell r="BG9">
            <v>20</v>
          </cell>
          <cell r="BH9">
            <v>15</v>
          </cell>
          <cell r="BI9">
            <v>8</v>
          </cell>
          <cell r="BJ9">
            <v>0</v>
          </cell>
          <cell r="BK9">
            <v>0</v>
          </cell>
          <cell r="BL9">
            <v>0</v>
          </cell>
          <cell r="BM9">
            <v>0</v>
          </cell>
          <cell r="BN9">
            <v>56</v>
          </cell>
          <cell r="BO9">
            <v>79</v>
          </cell>
          <cell r="BP9">
            <v>125</v>
          </cell>
          <cell r="BQ9">
            <v>95</v>
          </cell>
          <cell r="BR9">
            <v>49</v>
          </cell>
          <cell r="BS9">
            <v>0</v>
          </cell>
          <cell r="BT9">
            <v>0</v>
          </cell>
          <cell r="BU9">
            <v>0</v>
          </cell>
        </row>
        <row r="10">
          <cell r="E10" t="str">
            <v>PO#</v>
          </cell>
          <cell r="F10" t="str">
            <v>OTYCHO21_11.1</v>
          </cell>
          <cell r="G10" t="str">
            <v>OTGOYCHO21_11.1</v>
          </cell>
          <cell r="U10" t="str">
            <v>CHILE</v>
          </cell>
          <cell r="V10" t="str">
            <v>CHILE</v>
          </cell>
          <cell r="W10" t="str">
            <v>CHILE</v>
          </cell>
          <cell r="X10" t="str">
            <v>CHILE</v>
          </cell>
          <cell r="Y10" t="str">
            <v>CHILE</v>
          </cell>
          <cell r="Z10" t="str">
            <v>CHILE</v>
          </cell>
          <cell r="AA10" t="str">
            <v>CHILE</v>
          </cell>
          <cell r="AB10" t="str">
            <v>CHILE</v>
          </cell>
          <cell r="AC10" t="str">
            <v>CHILE</v>
          </cell>
          <cell r="AD10" t="str">
            <v>CHILE</v>
          </cell>
          <cell r="AE10" t="str">
            <v>CHILE</v>
          </cell>
          <cell r="AF10" t="str">
            <v>CHILE</v>
          </cell>
          <cell r="AG10" t="str">
            <v>CHILE</v>
          </cell>
          <cell r="AH10" t="str">
            <v>CHILE</v>
          </cell>
          <cell r="AI10" t="str">
            <v>CHILE</v>
          </cell>
          <cell r="AJ10" t="str">
            <v>CHILE</v>
          </cell>
          <cell r="AK10" t="str">
            <v>CHILE</v>
          </cell>
          <cell r="AL10" t="str">
            <v>PERU</v>
          </cell>
          <cell r="AM10" t="str">
            <v>PERU</v>
          </cell>
          <cell r="AN10" t="str">
            <v>PERU</v>
          </cell>
          <cell r="AO10" t="str">
            <v xml:space="preserve">PERU </v>
          </cell>
          <cell r="AP10" t="str">
            <v>PERU</v>
          </cell>
          <cell r="AQ10" t="str">
            <v>PERU</v>
          </cell>
          <cell r="AR10" t="str">
            <v>PERU</v>
          </cell>
          <cell r="AS10" t="str">
            <v>RETAIL CHILE UNITS</v>
          </cell>
          <cell r="AT10" t="str">
            <v>CLUSTERS</v>
          </cell>
          <cell r="AU10" t="str">
            <v>RETAIL CHILE</v>
          </cell>
          <cell r="BC10" t="str">
            <v>BY SIZE</v>
          </cell>
          <cell r="BD10" t="str">
            <v>RETAIL PERU UNITS</v>
          </cell>
          <cell r="BE10" t="str">
            <v>CLUSTERS</v>
          </cell>
          <cell r="BF10" t="str">
            <v>RETAIL PERU</v>
          </cell>
          <cell r="BN10" t="str">
            <v>by Size</v>
          </cell>
          <cell r="BO10" t="str">
            <v>GRAND TOTALS</v>
          </cell>
        </row>
        <row r="11">
          <cell r="F11" t="str">
            <v>OTYCHO21_12.1</v>
          </cell>
          <cell r="U11" t="str">
            <v>SANTIAGO</v>
          </cell>
          <cell r="V11" t="str">
            <v>SANTIAGO</v>
          </cell>
          <cell r="W11" t="str">
            <v>SANTIAGO</v>
          </cell>
          <cell r="X11" t="str">
            <v>SANTIAGO</v>
          </cell>
          <cell r="Y11" t="str">
            <v>SANTIAGO</v>
          </cell>
          <cell r="Z11" t="str">
            <v>SANTIAGO</v>
          </cell>
          <cell r="AA11" t="str">
            <v>SANTIAGO</v>
          </cell>
          <cell r="AB11" t="str">
            <v>SANTIAGO</v>
          </cell>
          <cell r="AC11" t="str">
            <v>SANTIAGO</v>
          </cell>
          <cell r="AD11" t="str">
            <v>VALPO</v>
          </cell>
          <cell r="AE11" t="str">
            <v>E- COMM</v>
          </cell>
          <cell r="AF11" t="str">
            <v>SANTIAGO</v>
          </cell>
          <cell r="AG11" t="str">
            <v>SANTIAGO</v>
          </cell>
          <cell r="AH11" t="str">
            <v>SANTIAGO</v>
          </cell>
          <cell r="AI11" t="str">
            <v>SANTIAGO</v>
          </cell>
          <cell r="AJ11" t="str">
            <v>SANTIAGO</v>
          </cell>
          <cell r="AK11" t="str">
            <v>SANTIAGO</v>
          </cell>
          <cell r="AL11" t="str">
            <v>PERU</v>
          </cell>
          <cell r="AM11" t="str">
            <v>PERU</v>
          </cell>
          <cell r="AN11" t="str">
            <v>Lima</v>
          </cell>
          <cell r="AO11" t="str">
            <v>Lima</v>
          </cell>
          <cell r="AP11" t="str">
            <v>Lima</v>
          </cell>
          <cell r="AQ11" t="str">
            <v>Lima</v>
          </cell>
          <cell r="AR11" t="str">
            <v>E- COMM</v>
          </cell>
        </row>
        <row r="12">
          <cell r="F12" t="str">
            <v>OTYCHO21_1.1</v>
          </cell>
          <cell r="U12" t="str">
            <v>A+</v>
          </cell>
          <cell r="V12" t="str">
            <v>A+</v>
          </cell>
          <cell r="W12" t="str">
            <v>A</v>
          </cell>
          <cell r="X12" t="str">
            <v>A</v>
          </cell>
          <cell r="Y12" t="str">
            <v>B</v>
          </cell>
          <cell r="Z12" t="str">
            <v>B</v>
          </cell>
          <cell r="AA12" t="str">
            <v>B</v>
          </cell>
          <cell r="AB12" t="str">
            <v>D</v>
          </cell>
          <cell r="AC12" t="str">
            <v>D</v>
          </cell>
          <cell r="AD12" t="str">
            <v>B</v>
          </cell>
          <cell r="AE12" t="str">
            <v>D</v>
          </cell>
          <cell r="AN12" t="str">
            <v>D</v>
          </cell>
          <cell r="AO12" t="str">
            <v>C</v>
          </cell>
          <cell r="AP12" t="str">
            <v>B</v>
          </cell>
          <cell r="AQ12" t="str">
            <v>A</v>
          </cell>
          <cell r="AR12" t="str">
            <v>B</v>
          </cell>
          <cell r="AU12">
            <v>24</v>
          </cell>
          <cell r="AV12">
            <v>25</v>
          </cell>
          <cell r="AW12">
            <v>26</v>
          </cell>
          <cell r="AX12">
            <v>27</v>
          </cell>
          <cell r="AY12">
            <v>28</v>
          </cell>
          <cell r="AZ12">
            <v>29</v>
          </cell>
          <cell r="BA12">
            <v>30</v>
          </cell>
          <cell r="BC12" t="str">
            <v>RETAIL</v>
          </cell>
          <cell r="BF12">
            <v>24</v>
          </cell>
          <cell r="BG12">
            <v>25</v>
          </cell>
          <cell r="BH12">
            <v>26</v>
          </cell>
          <cell r="BI12">
            <v>27</v>
          </cell>
          <cell r="BJ12">
            <v>28</v>
          </cell>
          <cell r="BK12">
            <v>29</v>
          </cell>
          <cell r="BL12">
            <v>30</v>
          </cell>
          <cell r="BN12" t="str">
            <v>RETAIL</v>
          </cell>
          <cell r="BO12" t="str">
            <v>XS</v>
          </cell>
          <cell r="BP12" t="str">
            <v>S</v>
          </cell>
          <cell r="BQ12" t="str">
            <v>M</v>
          </cell>
          <cell r="BR12" t="str">
            <v>L</v>
          </cell>
          <cell r="BS12" t="str">
            <v>XL</v>
          </cell>
        </row>
        <row r="13">
          <cell r="A13" t="str">
            <v>STYLECOLOR</v>
          </cell>
          <cell r="B13" t="str">
            <v>DEL</v>
          </cell>
          <cell r="C13" t="str">
            <v>ENTERED</v>
          </cell>
          <cell r="E13" t="str">
            <v>COMMENTS</v>
          </cell>
          <cell r="F13" t="str">
            <v>PRODUCTION TYPE/CATEGORY</v>
          </cell>
          <cell r="G13" t="str">
            <v>PRODUCT SUBCLASS</v>
          </cell>
          <cell r="H13" t="str">
            <v>STYLE</v>
          </cell>
          <cell r="I13" t="str">
            <v>DESCRIPTION</v>
          </cell>
          <cell r="J13" t="str">
            <v>COLOR</v>
          </cell>
          <cell r="K13" t="str">
            <v>COLOR DESC</v>
          </cell>
          <cell r="L13" t="str">
            <v>FABRIC</v>
          </cell>
          <cell r="M13" t="str">
            <v>COO</v>
          </cell>
          <cell r="N13" t="str">
            <v>SIZE RANGE</v>
          </cell>
          <cell r="O13" t="str">
            <v>MSRP</v>
          </cell>
          <cell r="P13" t="str">
            <v>PVP CHILE</v>
          </cell>
          <cell r="Q13" t="str">
            <v>PVP PERU</v>
          </cell>
          <cell r="R13" t="str">
            <v>PVP MAYOR</v>
          </cell>
          <cell r="S13" t="str">
            <v>% TO MSRP</v>
          </cell>
          <cell r="T13" t="str">
            <v>PRE-COSTING</v>
          </cell>
          <cell r="U13" t="str">
            <v>PARQUE ARAUCO</v>
          </cell>
          <cell r="V13" t="str">
            <v>COSTANERA MALL</v>
          </cell>
          <cell r="W13" t="str">
            <v>ANTOFAGASTA</v>
          </cell>
          <cell r="X13" t="str">
            <v>ALTO LAS CONDES</v>
          </cell>
          <cell r="Y13" t="str">
            <v>PLAZA EGAÑA</v>
          </cell>
          <cell r="Z13" t="str">
            <v>PLAZA VESPUCIO</v>
          </cell>
          <cell r="AA13" t="str">
            <v>PLAZA TREBOL</v>
          </cell>
          <cell r="AB13" t="str">
            <v>LOS DOMINICOS</v>
          </cell>
          <cell r="AC13" t="str">
            <v>ESTADO</v>
          </cell>
          <cell r="AD13" t="str">
            <v>MARINA ARAUCO</v>
          </cell>
          <cell r="AE13" t="str">
            <v>E- COMM CL</v>
          </cell>
          <cell r="AF13" t="str">
            <v>FACTORY II</v>
          </cell>
          <cell r="AG13" t="str">
            <v>FACTORY III</v>
          </cell>
          <cell r="AH13" t="str">
            <v>LA POLAR</v>
          </cell>
          <cell r="AI13" t="str">
            <v>MULTICENTRO</v>
          </cell>
          <cell r="AJ13" t="str">
            <v>FALABELLA</v>
          </cell>
          <cell r="AK13" t="str">
            <v>MIYAKI</v>
          </cell>
          <cell r="AL13" t="str">
            <v>MEGAPLAZA</v>
          </cell>
          <cell r="AM13" t="str">
            <v>FAUCET</v>
          </cell>
          <cell r="AN13" t="str">
            <v>SALAVERRY</v>
          </cell>
          <cell r="AO13" t="str">
            <v>Larcomar</v>
          </cell>
          <cell r="AP13" t="str">
            <v>San Miguel</v>
          </cell>
          <cell r="AQ13" t="str">
            <v>Jockey Plaza</v>
          </cell>
          <cell r="AR13" t="str">
            <v>E- COMM PE</v>
          </cell>
          <cell r="AS13">
            <v>2</v>
          </cell>
          <cell r="AT13" t="str">
            <v>TOTAL COST CHILE</v>
          </cell>
          <cell r="AU13">
            <v>29</v>
          </cell>
          <cell r="AV13">
            <v>30</v>
          </cell>
          <cell r="AW13">
            <v>31</v>
          </cell>
          <cell r="AX13">
            <v>32</v>
          </cell>
          <cell r="AY13">
            <v>33</v>
          </cell>
          <cell r="AZ13">
            <v>34</v>
          </cell>
          <cell r="BA13">
            <v>36</v>
          </cell>
          <cell r="BB13">
            <v>38</v>
          </cell>
          <cell r="BC13" t="str">
            <v>TOTAL CHILE UNITS</v>
          </cell>
          <cell r="BD13">
            <v>1</v>
          </cell>
          <cell r="BE13" t="str">
            <v>TOTAL COST PERU</v>
          </cell>
          <cell r="BF13">
            <v>29</v>
          </cell>
          <cell r="BG13">
            <v>30</v>
          </cell>
          <cell r="BH13">
            <v>31</v>
          </cell>
          <cell r="BI13">
            <v>32</v>
          </cell>
          <cell r="BJ13">
            <v>33</v>
          </cell>
          <cell r="BK13">
            <v>34</v>
          </cell>
          <cell r="BL13">
            <v>36</v>
          </cell>
          <cell r="BM13">
            <v>38</v>
          </cell>
          <cell r="BN13" t="str">
            <v>TOTAL UNITS PERU</v>
          </cell>
          <cell r="BO13">
            <v>24</v>
          </cell>
          <cell r="BP13">
            <v>26</v>
          </cell>
          <cell r="BQ13">
            <v>27</v>
          </cell>
          <cell r="BR13">
            <v>28</v>
          </cell>
          <cell r="BS13">
            <v>29</v>
          </cell>
          <cell r="BT13">
            <v>30</v>
          </cell>
          <cell r="BU13">
            <v>31</v>
          </cell>
        </row>
        <row r="14">
          <cell r="A14" t="str">
            <v>W2RR14Z2BB0G8D3</v>
          </cell>
          <cell r="B14" t="str">
            <v>1/1/2022</v>
          </cell>
          <cell r="F14" t="str">
            <v>Sweater</v>
          </cell>
          <cell r="G14" t="str">
            <v>LS Sweaters - Pullovers</v>
          </cell>
          <cell r="H14" t="str">
            <v>W2RR14Z2BB0</v>
          </cell>
          <cell r="I14" t="str">
            <v>JULIETTE RN SWEATER</v>
          </cell>
          <cell r="J14" t="str">
            <v>G8D3</v>
          </cell>
          <cell r="K14" t="str">
            <v>SEA MINT</v>
          </cell>
          <cell r="L14" t="str">
            <v>COTTON MODAL</v>
          </cell>
          <cell r="M14" t="str">
            <v>BD</v>
          </cell>
          <cell r="N14" t="str">
            <v>XS-L</v>
          </cell>
          <cell r="O14">
            <v>89</v>
          </cell>
          <cell r="P14">
            <v>89000</v>
          </cell>
          <cell r="Q14">
            <v>359</v>
          </cell>
          <cell r="S14">
            <v>0.31</v>
          </cell>
          <cell r="T14">
            <v>27.59</v>
          </cell>
          <cell r="U14">
            <v>0</v>
          </cell>
          <cell r="V14">
            <v>0</v>
          </cell>
          <cell r="W14">
            <v>0</v>
          </cell>
          <cell r="X14">
            <v>0</v>
          </cell>
          <cell r="Y14">
            <v>0</v>
          </cell>
          <cell r="Z14">
            <v>0</v>
          </cell>
          <cell r="AA14">
            <v>0</v>
          </cell>
          <cell r="AB14">
            <v>0</v>
          </cell>
          <cell r="AD14">
            <v>0</v>
          </cell>
          <cell r="AE14">
            <v>0</v>
          </cell>
          <cell r="AO14">
            <v>0</v>
          </cell>
          <cell r="AP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row>
        <row r="15">
          <cell r="A15" t="str">
            <v>W2RR14Z2BB0G7P7</v>
          </cell>
          <cell r="B15" t="str">
            <v>1/1/2022</v>
          </cell>
          <cell r="F15" t="str">
            <v>Sweater</v>
          </cell>
          <cell r="G15" t="str">
            <v>LS Sweaters - Pullovers</v>
          </cell>
          <cell r="H15" t="str">
            <v>W2RR14Z2BB0</v>
          </cell>
          <cell r="I15" t="str">
            <v>JULIETTE RN SWEATER</v>
          </cell>
          <cell r="J15" t="str">
            <v>G7P7</v>
          </cell>
          <cell r="K15" t="str">
            <v>BLUE FOAM</v>
          </cell>
          <cell r="L15" t="str">
            <v>COTTON MODAL</v>
          </cell>
          <cell r="M15" t="str">
            <v>BD</v>
          </cell>
          <cell r="N15" t="str">
            <v>XS-L</v>
          </cell>
          <cell r="O15">
            <v>89</v>
          </cell>
          <cell r="P15">
            <v>89000</v>
          </cell>
          <cell r="Q15">
            <v>359</v>
          </cell>
          <cell r="S15">
            <v>0.31</v>
          </cell>
          <cell r="T15">
            <v>27.59</v>
          </cell>
          <cell r="U15">
            <v>0</v>
          </cell>
          <cell r="V15">
            <v>0</v>
          </cell>
          <cell r="W15">
            <v>0</v>
          </cell>
          <cell r="X15">
            <v>0</v>
          </cell>
          <cell r="Y15">
            <v>0</v>
          </cell>
          <cell r="Z15">
            <v>0</v>
          </cell>
          <cell r="AA15">
            <v>0</v>
          </cell>
          <cell r="AB15">
            <v>0</v>
          </cell>
          <cell r="AD15">
            <v>0</v>
          </cell>
          <cell r="AE15">
            <v>0</v>
          </cell>
          <cell r="AO15">
            <v>0</v>
          </cell>
          <cell r="AP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row>
        <row r="16">
          <cell r="A16" t="str">
            <v>W2RR14Z2BB0G472</v>
          </cell>
          <cell r="B16" t="str">
            <v>1/1/2022</v>
          </cell>
          <cell r="F16" t="str">
            <v>Sweater</v>
          </cell>
          <cell r="G16" t="str">
            <v>LS Sweaters - Pullovers</v>
          </cell>
          <cell r="H16" t="str">
            <v>W2RR14Z2BB0</v>
          </cell>
          <cell r="I16" t="str">
            <v>JULIETTE RN SWEATER</v>
          </cell>
          <cell r="J16" t="str">
            <v>G472</v>
          </cell>
          <cell r="K16" t="str">
            <v>NEW LIGHT LILAC</v>
          </cell>
          <cell r="L16" t="str">
            <v>COTTON MODAL</v>
          </cell>
          <cell r="M16" t="str">
            <v>BD</v>
          </cell>
          <cell r="N16" t="str">
            <v>XS-L</v>
          </cell>
          <cell r="O16">
            <v>89</v>
          </cell>
          <cell r="P16">
            <v>89000</v>
          </cell>
          <cell r="Q16">
            <v>359</v>
          </cell>
          <cell r="S16">
            <v>0.31</v>
          </cell>
          <cell r="T16">
            <v>27.59</v>
          </cell>
          <cell r="U16">
            <v>0</v>
          </cell>
          <cell r="V16">
            <v>0</v>
          </cell>
          <cell r="W16">
            <v>0</v>
          </cell>
          <cell r="X16">
            <v>0</v>
          </cell>
          <cell r="Y16">
            <v>0</v>
          </cell>
          <cell r="Z16">
            <v>0</v>
          </cell>
          <cell r="AA16">
            <v>0</v>
          </cell>
          <cell r="AB16">
            <v>0</v>
          </cell>
          <cell r="AD16">
            <v>0</v>
          </cell>
          <cell r="AE16">
            <v>0</v>
          </cell>
          <cell r="AO16">
            <v>0</v>
          </cell>
          <cell r="AP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row>
        <row r="17">
          <cell r="A17" t="str">
            <v>W2RR14Z2BB0G6K9</v>
          </cell>
          <cell r="B17" t="str">
            <v>1/1/2022</v>
          </cell>
          <cell r="F17" t="str">
            <v>Sweater</v>
          </cell>
          <cell r="G17" t="str">
            <v>LS Sweaters - Pullovers</v>
          </cell>
          <cell r="H17" t="str">
            <v>W2RR14Z2BB0</v>
          </cell>
          <cell r="I17" t="str">
            <v>JULIETTE RN SWEATER</v>
          </cell>
          <cell r="J17" t="str">
            <v>G6K9</v>
          </cell>
          <cell r="K17" t="str">
            <v>BALLET PINK</v>
          </cell>
          <cell r="L17" t="str">
            <v>COTTON MODAL</v>
          </cell>
          <cell r="M17" t="str">
            <v>BD</v>
          </cell>
          <cell r="N17" t="str">
            <v>XS-L</v>
          </cell>
          <cell r="O17">
            <v>89</v>
          </cell>
          <cell r="P17">
            <v>89000</v>
          </cell>
          <cell r="Q17">
            <v>359</v>
          </cell>
          <cell r="S17">
            <v>0.31</v>
          </cell>
          <cell r="T17">
            <v>27.59</v>
          </cell>
          <cell r="U17">
            <v>0</v>
          </cell>
          <cell r="V17">
            <v>0</v>
          </cell>
          <cell r="W17">
            <v>0</v>
          </cell>
          <cell r="X17">
            <v>0</v>
          </cell>
          <cell r="Y17">
            <v>0</v>
          </cell>
          <cell r="Z17">
            <v>0</v>
          </cell>
          <cell r="AA17">
            <v>0</v>
          </cell>
          <cell r="AB17">
            <v>0</v>
          </cell>
          <cell r="AD17">
            <v>0</v>
          </cell>
          <cell r="AE17">
            <v>0</v>
          </cell>
          <cell r="AO17">
            <v>0</v>
          </cell>
          <cell r="AP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row>
        <row r="18">
          <cell r="A18" t="str">
            <v>W1GN0ER4660DGGW</v>
          </cell>
          <cell r="B18" t="str">
            <v>11/01/2021 12/01/2021 01/01/2022</v>
          </cell>
          <cell r="E18" t="str">
            <v>Essentials</v>
          </cell>
          <cell r="F18" t="str">
            <v>Denim</v>
          </cell>
          <cell r="G18" t="str">
            <v>Denim Jackets</v>
          </cell>
          <cell r="H18" t="str">
            <v>W1GN0ER4660</v>
          </cell>
          <cell r="I18" t="str">
            <v>ES SEXY TRUCKER</v>
          </cell>
          <cell r="J18" t="str">
            <v>DGGW</v>
          </cell>
          <cell r="K18" t="str">
            <v>DAGGER WASH</v>
          </cell>
          <cell r="L18" t="str">
            <v>TAVEX DANICA ECO</v>
          </cell>
          <cell r="M18" t="str">
            <v>MX</v>
          </cell>
          <cell r="N18" t="str">
            <v>XS-L</v>
          </cell>
          <cell r="O18">
            <v>98</v>
          </cell>
          <cell r="P18">
            <v>99000</v>
          </cell>
          <cell r="Q18">
            <v>399</v>
          </cell>
          <cell r="S18">
            <v>0.31</v>
          </cell>
          <cell r="T18">
            <v>30.38</v>
          </cell>
          <cell r="U18">
            <v>0</v>
          </cell>
          <cell r="V18">
            <v>0</v>
          </cell>
          <cell r="W18">
            <v>0</v>
          </cell>
          <cell r="X18">
            <v>0</v>
          </cell>
          <cell r="Y18">
            <v>0</v>
          </cell>
          <cell r="Z18">
            <v>0</v>
          </cell>
          <cell r="AA18">
            <v>0</v>
          </cell>
          <cell r="AB18">
            <v>0</v>
          </cell>
          <cell r="AD18">
            <v>0</v>
          </cell>
          <cell r="AE18">
            <v>0</v>
          </cell>
          <cell r="AO18">
            <v>0</v>
          </cell>
          <cell r="AP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row>
        <row r="19">
          <cell r="A19" t="str">
            <v>W2RA21D2G6POWHI</v>
          </cell>
          <cell r="B19" t="str">
            <v>1/1/2022</v>
          </cell>
          <cell r="F19" t="str">
            <v>Denim</v>
          </cell>
          <cell r="G19" t="str">
            <v>Basic Denim Jeans</v>
          </cell>
          <cell r="H19" t="str">
            <v>W2RA21D2G6P</v>
          </cell>
          <cell r="I19" t="str">
            <v>MOM JEAN</v>
          </cell>
          <cell r="J19" t="str">
            <v>OWHI</v>
          </cell>
          <cell r="K19" t="str">
            <v>OPTIC WHITE</v>
          </cell>
          <cell r="L19" t="str">
            <v>ECO SUPERIOR STR WHITE</v>
          </cell>
          <cell r="M19" t="str">
            <v>TN</v>
          </cell>
          <cell r="N19" t="str">
            <v>24-32</v>
          </cell>
          <cell r="O19">
            <v>98</v>
          </cell>
          <cell r="P19">
            <v>99000</v>
          </cell>
          <cell r="Q19">
            <v>399</v>
          </cell>
          <cell r="S19">
            <v>0.31</v>
          </cell>
          <cell r="T19">
            <v>30.38</v>
          </cell>
          <cell r="U19">
            <v>0</v>
          </cell>
          <cell r="V19">
            <v>0</v>
          </cell>
          <cell r="W19">
            <v>0</v>
          </cell>
          <cell r="X19">
            <v>0</v>
          </cell>
          <cell r="Y19">
            <v>0</v>
          </cell>
          <cell r="Z19">
            <v>0</v>
          </cell>
          <cell r="AA19">
            <v>0</v>
          </cell>
          <cell r="AB19">
            <v>0</v>
          </cell>
          <cell r="AD19">
            <v>0</v>
          </cell>
          <cell r="AE19">
            <v>0</v>
          </cell>
          <cell r="AO19">
            <v>0</v>
          </cell>
          <cell r="AP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row>
        <row r="20">
          <cell r="A20" t="str">
            <v>W1RD09WECV0G4Q9</v>
          </cell>
          <cell r="B20" t="str">
            <v>11/01/2021 01/01/2022</v>
          </cell>
          <cell r="F20" t="str">
            <v>Woven</v>
          </cell>
          <cell r="G20" t="str">
            <v>Overalls</v>
          </cell>
          <cell r="H20" t="str">
            <v>W1RD09WECV0</v>
          </cell>
          <cell r="I20" t="str">
            <v>LS SONIX ROMPER</v>
          </cell>
          <cell r="J20" t="str">
            <v>G4Q9</v>
          </cell>
          <cell r="K20" t="str">
            <v>POSH TAUPE</v>
          </cell>
          <cell r="L20" t="str">
            <v>ECO SOUNDWAVE SATIN</v>
          </cell>
          <cell r="M20" t="str">
            <v>ID</v>
          </cell>
          <cell r="N20" t="str">
            <v>XS-L</v>
          </cell>
          <cell r="O20">
            <v>108</v>
          </cell>
          <cell r="P20">
            <v>109000</v>
          </cell>
          <cell r="Q20">
            <v>429</v>
          </cell>
          <cell r="S20">
            <v>0.31</v>
          </cell>
          <cell r="T20">
            <v>33.479999999999997</v>
          </cell>
          <cell r="U20">
            <v>0</v>
          </cell>
          <cell r="V20">
            <v>0</v>
          </cell>
          <cell r="W20">
            <v>0</v>
          </cell>
          <cell r="X20">
            <v>0</v>
          </cell>
          <cell r="Y20">
            <v>0</v>
          </cell>
          <cell r="Z20">
            <v>0</v>
          </cell>
          <cell r="AA20">
            <v>0</v>
          </cell>
          <cell r="AB20">
            <v>0</v>
          </cell>
          <cell r="AD20">
            <v>0</v>
          </cell>
          <cell r="AE20">
            <v>0</v>
          </cell>
          <cell r="AO20">
            <v>0</v>
          </cell>
          <cell r="AP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row>
        <row r="21">
          <cell r="A21" t="str">
            <v>W1RD09WECV0SVMU</v>
          </cell>
          <cell r="B21" t="str">
            <v>11/01/2021 01/01/2022</v>
          </cell>
          <cell r="F21" t="str">
            <v>Woven</v>
          </cell>
          <cell r="G21" t="str">
            <v>Overalls</v>
          </cell>
          <cell r="H21" t="str">
            <v>W1RD09WECV0</v>
          </cell>
          <cell r="I21" t="str">
            <v>LS SONIX ROMPER</v>
          </cell>
          <cell r="J21" t="str">
            <v>SVMU</v>
          </cell>
          <cell r="K21" t="str">
            <v>Silver Multi</v>
          </cell>
          <cell r="L21" t="str">
            <v>ECO SOUNDWAVE SATIN</v>
          </cell>
          <cell r="M21" t="str">
            <v>ID</v>
          </cell>
          <cell r="N21" t="str">
            <v>XS-L</v>
          </cell>
          <cell r="O21">
            <v>108</v>
          </cell>
          <cell r="P21">
            <v>109000</v>
          </cell>
          <cell r="Q21">
            <v>429</v>
          </cell>
          <cell r="S21">
            <v>0.31</v>
          </cell>
          <cell r="T21">
            <v>33.479999999999997</v>
          </cell>
          <cell r="U21">
            <v>0</v>
          </cell>
          <cell r="V21">
            <v>0</v>
          </cell>
          <cell r="W21">
            <v>0</v>
          </cell>
          <cell r="X21">
            <v>0</v>
          </cell>
          <cell r="Y21">
            <v>0</v>
          </cell>
          <cell r="Z21">
            <v>0</v>
          </cell>
          <cell r="AA21">
            <v>0</v>
          </cell>
          <cell r="AB21">
            <v>0</v>
          </cell>
          <cell r="AD21">
            <v>0</v>
          </cell>
          <cell r="AE21">
            <v>0</v>
          </cell>
          <cell r="AO21">
            <v>0</v>
          </cell>
          <cell r="AP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row>
        <row r="22">
          <cell r="A22" t="str">
            <v>W2RR13Z2YO0S40A</v>
          </cell>
          <cell r="B22" t="str">
            <v>1/1/2022</v>
          </cell>
          <cell r="F22" t="str">
            <v>Sweater</v>
          </cell>
          <cell r="G22" t="str">
            <v>LS Sweaters - Pullovers</v>
          </cell>
          <cell r="H22" t="str">
            <v>W2RR13Z2YO0</v>
          </cell>
          <cell r="I22" t="str">
            <v>BELINDA RN LS SWEATER</v>
          </cell>
          <cell r="J22" t="str">
            <v>S40A</v>
          </cell>
          <cell r="K22" t="str">
            <v>LIGHT LILAC AND G8CR/F40K/G6K9 STRIPES</v>
          </cell>
          <cell r="L22" t="str">
            <v>SPRING COTTON</v>
          </cell>
          <cell r="M22" t="str">
            <v>BD</v>
          </cell>
          <cell r="N22" t="str">
            <v>XS-L</v>
          </cell>
          <cell r="O22">
            <v>79</v>
          </cell>
          <cell r="P22">
            <v>79000</v>
          </cell>
          <cell r="Q22">
            <v>319</v>
          </cell>
          <cell r="S22">
            <v>0.31</v>
          </cell>
          <cell r="T22">
            <v>24.49</v>
          </cell>
          <cell r="U22">
            <v>0</v>
          </cell>
          <cell r="V22">
            <v>0</v>
          </cell>
          <cell r="W22">
            <v>0</v>
          </cell>
          <cell r="X22">
            <v>0</v>
          </cell>
          <cell r="Y22">
            <v>0</v>
          </cell>
          <cell r="Z22">
            <v>0</v>
          </cell>
          <cell r="AA22">
            <v>0</v>
          </cell>
          <cell r="AB22">
            <v>0</v>
          </cell>
          <cell r="AD22">
            <v>0</v>
          </cell>
          <cell r="AE22">
            <v>0</v>
          </cell>
          <cell r="AO22">
            <v>0</v>
          </cell>
          <cell r="AP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row>
        <row r="23">
          <cell r="A23" t="str">
            <v>W93I0RR9I60JBLK</v>
          </cell>
          <cell r="B23" t="str">
            <v>11/1/2021</v>
          </cell>
          <cell r="C23">
            <v>44330</v>
          </cell>
          <cell r="E23" t="str">
            <v>Essentials</v>
          </cell>
          <cell r="F23" t="str">
            <v>Knit</v>
          </cell>
          <cell r="G23" t="str">
            <v>Graphic Teeshirts</v>
          </cell>
          <cell r="H23" t="str">
            <v>W93I0RR9I60</v>
          </cell>
          <cell r="I23" t="str">
            <v>ES SS CLASSIC FIT LOGO TEE</v>
          </cell>
          <cell r="J23" t="str">
            <v>JBLK</v>
          </cell>
          <cell r="K23" t="str">
            <v>Jet Black A996</v>
          </cell>
          <cell r="L23" t="str">
            <v>ORGANIC HEAVY WT JERSEY</v>
          </cell>
          <cell r="M23" t="str">
            <v>BD</v>
          </cell>
          <cell r="N23" t="str">
            <v>XS-L</v>
          </cell>
          <cell r="O23">
            <v>39</v>
          </cell>
          <cell r="P23">
            <v>39000</v>
          </cell>
          <cell r="Q23">
            <v>159</v>
          </cell>
          <cell r="S23">
            <v>0.31</v>
          </cell>
          <cell r="T23">
            <v>12.09</v>
          </cell>
          <cell r="U23">
            <v>10</v>
          </cell>
          <cell r="V23">
            <v>10</v>
          </cell>
          <cell r="W23">
            <v>10</v>
          </cell>
          <cell r="X23">
            <v>8</v>
          </cell>
          <cell r="Y23">
            <v>6</v>
          </cell>
          <cell r="Z23">
            <v>8</v>
          </cell>
          <cell r="AA23">
            <v>7</v>
          </cell>
          <cell r="AB23">
            <v>5</v>
          </cell>
          <cell r="AD23">
            <v>7</v>
          </cell>
          <cell r="AE23">
            <v>20</v>
          </cell>
          <cell r="AO23">
            <v>8</v>
          </cell>
          <cell r="AP23">
            <v>8</v>
          </cell>
          <cell r="AQ23">
            <v>10</v>
          </cell>
          <cell r="AR23">
            <v>10</v>
          </cell>
          <cell r="AS23">
            <v>91</v>
          </cell>
          <cell r="AT23">
            <v>1112.28</v>
          </cell>
          <cell r="AU23">
            <v>21</v>
          </cell>
          <cell r="AV23">
            <v>33</v>
          </cell>
          <cell r="AW23">
            <v>25</v>
          </cell>
          <cell r="AX23">
            <v>13</v>
          </cell>
          <cell r="AY23">
            <v>0</v>
          </cell>
          <cell r="AZ23">
            <v>0</v>
          </cell>
          <cell r="BA23">
            <v>0</v>
          </cell>
          <cell r="BB23">
            <v>0</v>
          </cell>
          <cell r="BC23">
            <v>92</v>
          </cell>
          <cell r="BD23">
            <v>36</v>
          </cell>
          <cell r="BE23">
            <v>435.24</v>
          </cell>
          <cell r="BF23">
            <v>8</v>
          </cell>
          <cell r="BG23">
            <v>13</v>
          </cell>
          <cell r="BH23">
            <v>10</v>
          </cell>
          <cell r="BI23">
            <v>5</v>
          </cell>
          <cell r="BJ23">
            <v>0</v>
          </cell>
          <cell r="BK23">
            <v>0</v>
          </cell>
          <cell r="BL23">
            <v>0</v>
          </cell>
          <cell r="BM23">
            <v>0</v>
          </cell>
          <cell r="BN23">
            <v>36</v>
          </cell>
          <cell r="BO23">
            <v>29</v>
          </cell>
          <cell r="BP23">
            <v>46</v>
          </cell>
          <cell r="BQ23">
            <v>35</v>
          </cell>
          <cell r="BR23">
            <v>18</v>
          </cell>
          <cell r="BS23">
            <v>0</v>
          </cell>
          <cell r="BT23">
            <v>0</v>
          </cell>
          <cell r="BU23">
            <v>0</v>
          </cell>
        </row>
        <row r="24">
          <cell r="A24" t="str">
            <v>W93I0RR9I60G011</v>
          </cell>
          <cell r="B24" t="str">
            <v>11/1/2021</v>
          </cell>
          <cell r="C24">
            <v>44330</v>
          </cell>
          <cell r="E24" t="str">
            <v>Essentials</v>
          </cell>
          <cell r="F24" t="str">
            <v>Knit</v>
          </cell>
          <cell r="G24" t="str">
            <v>Graphic Teeshirts</v>
          </cell>
          <cell r="H24" t="str">
            <v>W93I0RR9I60</v>
          </cell>
          <cell r="I24" t="str">
            <v>ES SS CLASSIC FIT LOGO TEE</v>
          </cell>
          <cell r="J24" t="str">
            <v>G011</v>
          </cell>
          <cell r="K24" t="str">
            <v>Pure White</v>
          </cell>
          <cell r="L24" t="str">
            <v>ORGANIC HEAVY WT JERSEY</v>
          </cell>
          <cell r="M24" t="str">
            <v>BD</v>
          </cell>
          <cell r="N24" t="str">
            <v>XS-L</v>
          </cell>
          <cell r="O24">
            <v>39</v>
          </cell>
          <cell r="P24">
            <v>39000</v>
          </cell>
          <cell r="Q24">
            <v>159</v>
          </cell>
          <cell r="S24">
            <v>0.31</v>
          </cell>
          <cell r="T24">
            <v>12.09</v>
          </cell>
          <cell r="U24">
            <v>10</v>
          </cell>
          <cell r="V24">
            <v>10</v>
          </cell>
          <cell r="W24">
            <v>10</v>
          </cell>
          <cell r="X24">
            <v>8</v>
          </cell>
          <cell r="Y24">
            <v>6</v>
          </cell>
          <cell r="Z24">
            <v>8</v>
          </cell>
          <cell r="AA24">
            <v>7</v>
          </cell>
          <cell r="AB24">
            <v>5</v>
          </cell>
          <cell r="AD24">
            <v>7</v>
          </cell>
          <cell r="AE24">
            <v>20</v>
          </cell>
          <cell r="AO24">
            <v>8</v>
          </cell>
          <cell r="AP24">
            <v>8</v>
          </cell>
          <cell r="AQ24">
            <v>10</v>
          </cell>
          <cell r="AR24">
            <v>10</v>
          </cell>
          <cell r="AS24">
            <v>91</v>
          </cell>
          <cell r="AT24">
            <v>1112.28</v>
          </cell>
          <cell r="AU24">
            <v>21</v>
          </cell>
          <cell r="AV24">
            <v>33</v>
          </cell>
          <cell r="AW24">
            <v>25</v>
          </cell>
          <cell r="AX24">
            <v>13</v>
          </cell>
          <cell r="AY24">
            <v>0</v>
          </cell>
          <cell r="AZ24">
            <v>0</v>
          </cell>
          <cell r="BA24">
            <v>0</v>
          </cell>
          <cell r="BB24">
            <v>0</v>
          </cell>
          <cell r="BC24">
            <v>92</v>
          </cell>
          <cell r="BD24">
            <v>36</v>
          </cell>
          <cell r="BE24">
            <v>435.24</v>
          </cell>
          <cell r="BF24">
            <v>8</v>
          </cell>
          <cell r="BG24">
            <v>13</v>
          </cell>
          <cell r="BH24">
            <v>10</v>
          </cell>
          <cell r="BI24">
            <v>5</v>
          </cell>
          <cell r="BJ24">
            <v>0</v>
          </cell>
          <cell r="BK24">
            <v>0</v>
          </cell>
          <cell r="BL24">
            <v>0</v>
          </cell>
          <cell r="BM24">
            <v>0</v>
          </cell>
          <cell r="BN24">
            <v>36</v>
          </cell>
          <cell r="BO24">
            <v>29</v>
          </cell>
          <cell r="BP24">
            <v>46</v>
          </cell>
          <cell r="BQ24">
            <v>35</v>
          </cell>
          <cell r="BR24">
            <v>18</v>
          </cell>
          <cell r="BS24">
            <v>0</v>
          </cell>
          <cell r="BT24">
            <v>0</v>
          </cell>
          <cell r="BU24">
            <v>0</v>
          </cell>
        </row>
        <row r="25">
          <cell r="A25" t="str">
            <v>W2RL10WED12A803</v>
          </cell>
          <cell r="B25" t="str">
            <v>1/1/2022</v>
          </cell>
          <cell r="F25" t="str">
            <v>Woven</v>
          </cell>
          <cell r="G25" t="str">
            <v>Non Down Jackets</v>
          </cell>
          <cell r="H25" t="str">
            <v>W2RL10WED12</v>
          </cell>
          <cell r="I25" t="str">
            <v>GIADA JACKET</v>
          </cell>
          <cell r="J25" t="str">
            <v>A803</v>
          </cell>
          <cell r="K25" t="str">
            <v>VERIDIAN TEAL</v>
          </cell>
          <cell r="L25" t="str">
            <v>ECO URBAN MIX TENCEL GABARDINE</v>
          </cell>
          <cell r="M25" t="str">
            <v>CN</v>
          </cell>
          <cell r="N25" t="str">
            <v>XS-L</v>
          </cell>
          <cell r="O25">
            <v>168</v>
          </cell>
          <cell r="P25">
            <v>159000</v>
          </cell>
          <cell r="Q25">
            <v>429</v>
          </cell>
          <cell r="S25">
            <v>0.31</v>
          </cell>
          <cell r="T25">
            <v>52.08</v>
          </cell>
          <cell r="U25">
            <v>0</v>
          </cell>
          <cell r="V25">
            <v>0</v>
          </cell>
          <cell r="W25">
            <v>0</v>
          </cell>
          <cell r="X25">
            <v>0</v>
          </cell>
          <cell r="Y25">
            <v>0</v>
          </cell>
          <cell r="Z25">
            <v>0</v>
          </cell>
          <cell r="AA25">
            <v>0</v>
          </cell>
          <cell r="AB25">
            <v>0</v>
          </cell>
          <cell r="AD25">
            <v>0</v>
          </cell>
          <cell r="AE25">
            <v>0</v>
          </cell>
          <cell r="AO25">
            <v>0</v>
          </cell>
          <cell r="AP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row>
        <row r="26">
          <cell r="A26" t="str">
            <v>W2RL10WED12G1DQ</v>
          </cell>
          <cell r="B26" t="str">
            <v>1/1/2022</v>
          </cell>
          <cell r="F26" t="str">
            <v>Woven</v>
          </cell>
          <cell r="G26" t="str">
            <v>Non Down Jackets</v>
          </cell>
          <cell r="H26" t="str">
            <v>W2RL10WED12</v>
          </cell>
          <cell r="I26" t="str">
            <v>GIADA JACKET</v>
          </cell>
          <cell r="J26" t="str">
            <v>G1DQ</v>
          </cell>
          <cell r="K26" t="str">
            <v>WET SAND</v>
          </cell>
          <cell r="L26" t="str">
            <v>ECO URBAN MIX TENCEL GABARDINE</v>
          </cell>
          <cell r="M26" t="str">
            <v>CN</v>
          </cell>
          <cell r="N26" t="str">
            <v>XS-L</v>
          </cell>
          <cell r="O26">
            <v>168</v>
          </cell>
          <cell r="P26">
            <v>159000</v>
          </cell>
          <cell r="Q26">
            <v>429</v>
          </cell>
          <cell r="S26">
            <v>0.31</v>
          </cell>
          <cell r="T26">
            <v>52.08</v>
          </cell>
          <cell r="U26">
            <v>0</v>
          </cell>
          <cell r="V26">
            <v>0</v>
          </cell>
          <cell r="W26">
            <v>0</v>
          </cell>
          <cell r="X26">
            <v>0</v>
          </cell>
          <cell r="Y26">
            <v>0</v>
          </cell>
          <cell r="Z26">
            <v>0</v>
          </cell>
          <cell r="AA26">
            <v>0</v>
          </cell>
          <cell r="AB26">
            <v>0</v>
          </cell>
          <cell r="AD26">
            <v>0</v>
          </cell>
          <cell r="AE26">
            <v>0</v>
          </cell>
          <cell r="AO26">
            <v>0</v>
          </cell>
          <cell r="AP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row>
        <row r="27">
          <cell r="A27" t="str">
            <v>W2RL10WED12G896</v>
          </cell>
          <cell r="B27" t="str">
            <v>1/1/2022</v>
          </cell>
          <cell r="F27" t="str">
            <v>Woven</v>
          </cell>
          <cell r="G27" t="str">
            <v>Non Down Jackets</v>
          </cell>
          <cell r="H27" t="str">
            <v>W2RL10WED12</v>
          </cell>
          <cell r="I27" t="str">
            <v>GIADA JACKET</v>
          </cell>
          <cell r="J27" t="str">
            <v>G896</v>
          </cell>
          <cell r="K27" t="str">
            <v>ARMY OLIVE</v>
          </cell>
          <cell r="L27" t="str">
            <v>ECO URBAN MIX TENCEL GABARDINE</v>
          </cell>
          <cell r="M27" t="str">
            <v>CN</v>
          </cell>
          <cell r="N27" t="str">
            <v>XS-L</v>
          </cell>
          <cell r="O27">
            <v>168</v>
          </cell>
          <cell r="P27">
            <v>159000</v>
          </cell>
          <cell r="Q27">
            <v>429</v>
          </cell>
          <cell r="S27">
            <v>0.31</v>
          </cell>
          <cell r="T27">
            <v>52.08</v>
          </cell>
          <cell r="U27">
            <v>0</v>
          </cell>
          <cell r="V27">
            <v>0</v>
          </cell>
          <cell r="W27">
            <v>0</v>
          </cell>
          <cell r="X27">
            <v>0</v>
          </cell>
          <cell r="Y27">
            <v>0</v>
          </cell>
          <cell r="Z27">
            <v>0</v>
          </cell>
          <cell r="AA27">
            <v>0</v>
          </cell>
          <cell r="AB27">
            <v>0</v>
          </cell>
          <cell r="AD27">
            <v>0</v>
          </cell>
          <cell r="AE27">
            <v>0</v>
          </cell>
          <cell r="AO27">
            <v>0</v>
          </cell>
          <cell r="AP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row>
        <row r="28">
          <cell r="A28" t="str">
            <v>W1GA20RDX72JTMU</v>
          </cell>
          <cell r="B28" t="str">
            <v>11/01/2021 12/01/2021 01/01/2022</v>
          </cell>
          <cell r="E28" t="str">
            <v>Essentials</v>
          </cell>
          <cell r="F28" t="str">
            <v>Woven</v>
          </cell>
          <cell r="G28" t="str">
            <v>Woven pants</v>
          </cell>
          <cell r="H28" t="str">
            <v>W1GA20RDX72</v>
          </cell>
          <cell r="I28" t="str">
            <v>ES BOWIE CARGO CHINO</v>
          </cell>
          <cell r="J28" t="str">
            <v>JTMU</v>
          </cell>
          <cell r="K28" t="str">
            <v>JET BLACK MULTI</v>
          </cell>
          <cell r="L28" t="str">
            <v>ECO BOWIE TENCEL RG PFD</v>
          </cell>
          <cell r="M28" t="str">
            <v>IN</v>
          </cell>
          <cell r="N28" t="str">
            <v>24-32</v>
          </cell>
          <cell r="O28">
            <v>98</v>
          </cell>
          <cell r="P28">
            <v>99000</v>
          </cell>
          <cell r="Q28">
            <v>399</v>
          </cell>
          <cell r="S28">
            <v>0.31</v>
          </cell>
          <cell r="T28">
            <v>30.38</v>
          </cell>
          <cell r="U28">
            <v>0</v>
          </cell>
          <cell r="V28">
            <v>0</v>
          </cell>
          <cell r="W28">
            <v>0</v>
          </cell>
          <cell r="X28">
            <v>0</v>
          </cell>
          <cell r="Y28">
            <v>0</v>
          </cell>
          <cell r="Z28">
            <v>0</v>
          </cell>
          <cell r="AA28">
            <v>0</v>
          </cell>
          <cell r="AB28">
            <v>0</v>
          </cell>
          <cell r="AD28">
            <v>0</v>
          </cell>
          <cell r="AE28">
            <v>0</v>
          </cell>
          <cell r="AO28">
            <v>0</v>
          </cell>
          <cell r="AP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row>
        <row r="29">
          <cell r="A29" t="str">
            <v>W1GA20RDX72F8BC</v>
          </cell>
          <cell r="B29" t="str">
            <v>11/01/2021 12/01/2021 01/01/2022</v>
          </cell>
          <cell r="E29" t="str">
            <v>Essentials</v>
          </cell>
          <cell r="F29" t="str">
            <v>Woven</v>
          </cell>
          <cell r="G29" t="str">
            <v>Woven pants</v>
          </cell>
          <cell r="H29" t="str">
            <v>W1GA20RDX72</v>
          </cell>
          <cell r="I29" t="str">
            <v>ES BOWIE CARGO CHINO</v>
          </cell>
          <cell r="J29" t="str">
            <v>F8BC</v>
          </cell>
          <cell r="K29" t="str">
            <v>LICHEN LEAF GREEN MULTI</v>
          </cell>
          <cell r="L29" t="str">
            <v>ECO BOWIE TENCEL RG PFD</v>
          </cell>
          <cell r="M29" t="str">
            <v>IN</v>
          </cell>
          <cell r="N29" t="str">
            <v>24-32</v>
          </cell>
          <cell r="O29">
            <v>98</v>
          </cell>
          <cell r="P29">
            <v>99000</v>
          </cell>
          <cell r="Q29">
            <v>399</v>
          </cell>
          <cell r="S29">
            <v>0.31</v>
          </cell>
          <cell r="T29">
            <v>30.38</v>
          </cell>
          <cell r="U29">
            <v>0</v>
          </cell>
          <cell r="V29">
            <v>0</v>
          </cell>
          <cell r="W29">
            <v>0</v>
          </cell>
          <cell r="X29">
            <v>0</v>
          </cell>
          <cell r="Y29">
            <v>0</v>
          </cell>
          <cell r="Z29">
            <v>0</v>
          </cell>
          <cell r="AA29">
            <v>0</v>
          </cell>
          <cell r="AB29">
            <v>0</v>
          </cell>
          <cell r="AD29">
            <v>0</v>
          </cell>
          <cell r="AE29">
            <v>0</v>
          </cell>
          <cell r="AO29">
            <v>0</v>
          </cell>
          <cell r="AP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row>
        <row r="30">
          <cell r="A30" t="str">
            <v>W1GA20RDX72F8CN</v>
          </cell>
          <cell r="B30" t="str">
            <v>11/01/2021 12/01/2021 01/01/2022</v>
          </cell>
          <cell r="E30" t="str">
            <v>Essentials</v>
          </cell>
          <cell r="F30" t="str">
            <v>Woven</v>
          </cell>
          <cell r="G30" t="str">
            <v>Woven pants</v>
          </cell>
          <cell r="H30" t="str">
            <v>W1GA20RDX72</v>
          </cell>
          <cell r="I30" t="str">
            <v>ES BOWIE CARGO CHINO</v>
          </cell>
          <cell r="J30" t="str">
            <v>F8CN</v>
          </cell>
          <cell r="K30" t="str">
            <v>ASPHALT GREEN MULTI</v>
          </cell>
          <cell r="L30" t="str">
            <v>ECO BOWIE TENCEL RG PFD</v>
          </cell>
          <cell r="M30" t="str">
            <v>IN</v>
          </cell>
          <cell r="N30" t="str">
            <v>24-32</v>
          </cell>
          <cell r="O30">
            <v>98</v>
          </cell>
          <cell r="P30">
            <v>99000</v>
          </cell>
          <cell r="Q30">
            <v>399</v>
          </cell>
          <cell r="S30">
            <v>0.31</v>
          </cell>
          <cell r="T30">
            <v>30.38</v>
          </cell>
          <cell r="U30">
            <v>0</v>
          </cell>
          <cell r="V30">
            <v>0</v>
          </cell>
          <cell r="W30">
            <v>0</v>
          </cell>
          <cell r="X30">
            <v>0</v>
          </cell>
          <cell r="Y30">
            <v>0</v>
          </cell>
          <cell r="Z30">
            <v>0</v>
          </cell>
          <cell r="AA30">
            <v>0</v>
          </cell>
          <cell r="AB30">
            <v>0</v>
          </cell>
          <cell r="AD30">
            <v>0</v>
          </cell>
          <cell r="AE30">
            <v>0</v>
          </cell>
          <cell r="AO30">
            <v>0</v>
          </cell>
          <cell r="AP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row>
        <row r="31">
          <cell r="A31" t="str">
            <v>W2RAB2D4KJ2ATIR</v>
          </cell>
          <cell r="B31" t="str">
            <v>1/1/2022</v>
          </cell>
          <cell r="F31" t="str">
            <v>Denim</v>
          </cell>
          <cell r="G31" t="str">
            <v>Basic Denim Jeans</v>
          </cell>
          <cell r="H31" t="str">
            <v>W2RAB2D4KJ2</v>
          </cell>
          <cell r="I31" t="str">
            <v>POWER SKINNY</v>
          </cell>
          <cell r="J31" t="str">
            <v>ATIR</v>
          </cell>
          <cell r="K31" t="str">
            <v>ALTAIR</v>
          </cell>
          <cell r="L31" t="str">
            <v>ECO ALPHA SS INDACO</v>
          </cell>
          <cell r="M31" t="str">
            <v>PK</v>
          </cell>
          <cell r="N31" t="str">
            <v>24-32</v>
          </cell>
          <cell r="O31">
            <v>98</v>
          </cell>
          <cell r="P31">
            <v>99000</v>
          </cell>
          <cell r="Q31">
            <v>399</v>
          </cell>
          <cell r="S31">
            <v>0.31</v>
          </cell>
          <cell r="T31">
            <v>30.38</v>
          </cell>
          <cell r="U31">
            <v>0</v>
          </cell>
          <cell r="V31">
            <v>0</v>
          </cell>
          <cell r="W31">
            <v>0</v>
          </cell>
          <cell r="X31">
            <v>0</v>
          </cell>
          <cell r="Y31">
            <v>0</v>
          </cell>
          <cell r="Z31">
            <v>0</v>
          </cell>
          <cell r="AA31">
            <v>0</v>
          </cell>
          <cell r="AB31">
            <v>0</v>
          </cell>
          <cell r="AD31">
            <v>0</v>
          </cell>
          <cell r="AE31">
            <v>0</v>
          </cell>
          <cell r="AO31">
            <v>0</v>
          </cell>
          <cell r="AP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row>
        <row r="32">
          <cell r="A32" t="str">
            <v>W2RR20Z2XU1F6F8</v>
          </cell>
          <cell r="B32" t="str">
            <v>1/1/2022</v>
          </cell>
          <cell r="F32" t="str">
            <v>Sweater</v>
          </cell>
          <cell r="G32" t="str">
            <v>LS Sweaters - Pullovers</v>
          </cell>
          <cell r="H32" t="str">
            <v>W2RR20Z2XU1</v>
          </cell>
          <cell r="I32" t="str">
            <v>LS SUEDE MIX CABLE PEYTON SWTR</v>
          </cell>
          <cell r="J32" t="str">
            <v>F6F8</v>
          </cell>
          <cell r="K32" t="str">
            <v>ROSE BLISS MULTI</v>
          </cell>
          <cell r="L32" t="str">
            <v>SWTR ALPACA LIKE HS</v>
          </cell>
          <cell r="M32" t="str">
            <v>CN</v>
          </cell>
          <cell r="N32" t="str">
            <v>XS-L</v>
          </cell>
          <cell r="O32">
            <v>89</v>
          </cell>
          <cell r="P32">
            <v>89000</v>
          </cell>
          <cell r="Q32">
            <v>359</v>
          </cell>
          <cell r="S32">
            <v>0.31</v>
          </cell>
          <cell r="T32">
            <v>27.59</v>
          </cell>
          <cell r="U32">
            <v>0</v>
          </cell>
          <cell r="V32">
            <v>0</v>
          </cell>
          <cell r="W32">
            <v>0</v>
          </cell>
          <cell r="X32">
            <v>0</v>
          </cell>
          <cell r="Y32">
            <v>0</v>
          </cell>
          <cell r="Z32">
            <v>0</v>
          </cell>
          <cell r="AA32">
            <v>0</v>
          </cell>
          <cell r="AB32">
            <v>0</v>
          </cell>
          <cell r="AD32">
            <v>0</v>
          </cell>
          <cell r="AE32">
            <v>0</v>
          </cell>
          <cell r="AO32">
            <v>0</v>
          </cell>
          <cell r="AP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row>
        <row r="33">
          <cell r="A33" t="str">
            <v>W2RR20Z2XU1G8EI</v>
          </cell>
          <cell r="B33" t="str">
            <v>1/1/2022</v>
          </cell>
          <cell r="F33" t="str">
            <v>Sweater</v>
          </cell>
          <cell r="G33" t="str">
            <v>LS Sweaters - Pullovers</v>
          </cell>
          <cell r="H33" t="str">
            <v>W2RR20Z2XU1</v>
          </cell>
          <cell r="I33" t="str">
            <v>LS SUEDE MIX CABLE PEYTON SWTR</v>
          </cell>
          <cell r="J33" t="str">
            <v>G8EI</v>
          </cell>
          <cell r="K33" t="str">
            <v>HERB</v>
          </cell>
          <cell r="L33" t="str">
            <v>SWTR ALPACA LIKE HS</v>
          </cell>
          <cell r="M33" t="str">
            <v>CN</v>
          </cell>
          <cell r="N33" t="str">
            <v>XS-L</v>
          </cell>
          <cell r="O33">
            <v>89</v>
          </cell>
          <cell r="P33">
            <v>89000</v>
          </cell>
          <cell r="Q33">
            <v>359</v>
          </cell>
          <cell r="S33">
            <v>0.31</v>
          </cell>
          <cell r="T33">
            <v>27.59</v>
          </cell>
          <cell r="U33">
            <v>0</v>
          </cell>
          <cell r="V33">
            <v>0</v>
          </cell>
          <cell r="W33">
            <v>0</v>
          </cell>
          <cell r="X33">
            <v>0</v>
          </cell>
          <cell r="Y33">
            <v>0</v>
          </cell>
          <cell r="Z33">
            <v>0</v>
          </cell>
          <cell r="AA33">
            <v>0</v>
          </cell>
          <cell r="AB33">
            <v>0</v>
          </cell>
          <cell r="AD33">
            <v>0</v>
          </cell>
          <cell r="AE33">
            <v>0</v>
          </cell>
          <cell r="AO33">
            <v>0</v>
          </cell>
          <cell r="AP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row>
        <row r="34">
          <cell r="A34" t="str">
            <v>W2RR20Z2XU1G012</v>
          </cell>
          <cell r="B34" t="str">
            <v>1/1/2022</v>
          </cell>
          <cell r="F34" t="str">
            <v>Sweater</v>
          </cell>
          <cell r="G34" t="str">
            <v>LS Sweaters - Pullovers</v>
          </cell>
          <cell r="H34" t="str">
            <v>W2RR20Z2XU1</v>
          </cell>
          <cell r="I34" t="str">
            <v>LS SUEDE MIX CABLE PEYTON SWTR</v>
          </cell>
          <cell r="J34" t="str">
            <v>G012</v>
          </cell>
          <cell r="K34" t="str">
            <v>CREAM WHITE</v>
          </cell>
          <cell r="L34" t="str">
            <v>SWTR ALPACA LIKE HS</v>
          </cell>
          <cell r="M34" t="str">
            <v>CN</v>
          </cell>
          <cell r="N34" t="str">
            <v>XS-L</v>
          </cell>
          <cell r="O34">
            <v>89</v>
          </cell>
          <cell r="P34">
            <v>89000</v>
          </cell>
          <cell r="Q34">
            <v>359</v>
          </cell>
          <cell r="S34">
            <v>0.31</v>
          </cell>
          <cell r="T34">
            <v>27.59</v>
          </cell>
          <cell r="U34">
            <v>0</v>
          </cell>
          <cell r="V34">
            <v>0</v>
          </cell>
          <cell r="W34">
            <v>0</v>
          </cell>
          <cell r="X34">
            <v>0</v>
          </cell>
          <cell r="Y34">
            <v>0</v>
          </cell>
          <cell r="Z34">
            <v>0</v>
          </cell>
          <cell r="AA34">
            <v>0</v>
          </cell>
          <cell r="AB34">
            <v>0</v>
          </cell>
          <cell r="AD34">
            <v>0</v>
          </cell>
          <cell r="AE34">
            <v>0</v>
          </cell>
          <cell r="AO34">
            <v>0</v>
          </cell>
          <cell r="AP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row>
        <row r="35">
          <cell r="A35" t="str">
            <v>W2RR12Z2YM0G1O6</v>
          </cell>
          <cell r="B35" t="str">
            <v>12/01/2021 01/01/2022</v>
          </cell>
          <cell r="F35" t="str">
            <v>Sweater</v>
          </cell>
          <cell r="G35" t="str">
            <v>LS Sweaters - Pullovers</v>
          </cell>
          <cell r="H35" t="str">
            <v>W2RR12Z2YM0</v>
          </cell>
          <cell r="I35" t="str">
            <v>LS OTTOMAN RIB MIX AMBER SWTR</v>
          </cell>
          <cell r="J35" t="str">
            <v>G1O6</v>
          </cell>
          <cell r="K35" t="str">
            <v>DOVE WHITE</v>
          </cell>
          <cell r="L35" t="str">
            <v>ECO SWTR HOLLY</v>
          </cell>
          <cell r="M35" t="str">
            <v>CN</v>
          </cell>
          <cell r="N35" t="str">
            <v>XS-L</v>
          </cell>
          <cell r="O35">
            <v>69</v>
          </cell>
          <cell r="P35">
            <v>69000</v>
          </cell>
          <cell r="Q35">
            <v>279</v>
          </cell>
          <cell r="S35">
            <v>0.31</v>
          </cell>
          <cell r="T35">
            <v>21.39</v>
          </cell>
          <cell r="U35">
            <v>0</v>
          </cell>
          <cell r="V35">
            <v>0</v>
          </cell>
          <cell r="W35">
            <v>0</v>
          </cell>
          <cell r="X35">
            <v>0</v>
          </cell>
          <cell r="Y35">
            <v>0</v>
          </cell>
          <cell r="Z35">
            <v>0</v>
          </cell>
          <cell r="AA35">
            <v>0</v>
          </cell>
          <cell r="AB35">
            <v>0</v>
          </cell>
          <cell r="AD35">
            <v>0</v>
          </cell>
          <cell r="AE35">
            <v>0</v>
          </cell>
          <cell r="AO35">
            <v>0</v>
          </cell>
          <cell r="AP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row>
        <row r="36">
          <cell r="A36" t="str">
            <v>W2RR12Z2YM0G7DM</v>
          </cell>
          <cell r="B36" t="str">
            <v>12/01/2021 01/01/2022</v>
          </cell>
          <cell r="F36" t="str">
            <v>Sweater</v>
          </cell>
          <cell r="G36" t="str">
            <v>LS Sweaters - Pullovers</v>
          </cell>
          <cell r="H36" t="str">
            <v>W2RR12Z2YM0</v>
          </cell>
          <cell r="I36" t="str">
            <v>LS OTTOMAN RIB MIX AMBER SWTR</v>
          </cell>
          <cell r="J36" t="str">
            <v>G7DM</v>
          </cell>
          <cell r="K36" t="str">
            <v>GREY PEARL</v>
          </cell>
          <cell r="L36" t="str">
            <v>ECO SWTR HOLLY</v>
          </cell>
          <cell r="M36" t="str">
            <v>CN</v>
          </cell>
          <cell r="N36" t="str">
            <v>XS-L</v>
          </cell>
          <cell r="O36">
            <v>69</v>
          </cell>
          <cell r="P36">
            <v>69000</v>
          </cell>
          <cell r="Q36">
            <v>279</v>
          </cell>
          <cell r="S36">
            <v>0.31</v>
          </cell>
          <cell r="T36">
            <v>21.39</v>
          </cell>
          <cell r="U36">
            <v>0</v>
          </cell>
          <cell r="V36">
            <v>0</v>
          </cell>
          <cell r="W36">
            <v>0</v>
          </cell>
          <cell r="X36">
            <v>0</v>
          </cell>
          <cell r="Y36">
            <v>0</v>
          </cell>
          <cell r="Z36">
            <v>0</v>
          </cell>
          <cell r="AA36">
            <v>0</v>
          </cell>
          <cell r="AB36">
            <v>0</v>
          </cell>
          <cell r="AD36">
            <v>0</v>
          </cell>
          <cell r="AE36">
            <v>0</v>
          </cell>
          <cell r="AO36">
            <v>0</v>
          </cell>
          <cell r="AP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row>
        <row r="37">
          <cell r="A37" t="str">
            <v>W2RR12Z2YM0G472</v>
          </cell>
          <cell r="B37" t="str">
            <v>12/01/2021 01/01/2022</v>
          </cell>
          <cell r="F37" t="str">
            <v>Sweater</v>
          </cell>
          <cell r="G37" t="str">
            <v>LS Sweaters - Pullovers</v>
          </cell>
          <cell r="H37" t="str">
            <v>W2RR12Z2YM0</v>
          </cell>
          <cell r="I37" t="str">
            <v>LS OTTOMAN RIB MIX AMBER SWTR</v>
          </cell>
          <cell r="J37" t="str">
            <v>G472</v>
          </cell>
          <cell r="K37" t="str">
            <v>NEW LIGHT LILAC</v>
          </cell>
          <cell r="L37" t="str">
            <v>ECO SWTR HOLLY</v>
          </cell>
          <cell r="M37" t="str">
            <v>CN</v>
          </cell>
          <cell r="N37" t="str">
            <v>XS-L</v>
          </cell>
          <cell r="O37">
            <v>69</v>
          </cell>
          <cell r="P37">
            <v>69000</v>
          </cell>
          <cell r="Q37">
            <v>279</v>
          </cell>
          <cell r="S37">
            <v>0.31</v>
          </cell>
          <cell r="T37">
            <v>21.39</v>
          </cell>
          <cell r="U37">
            <v>0</v>
          </cell>
          <cell r="V37">
            <v>0</v>
          </cell>
          <cell r="W37">
            <v>0</v>
          </cell>
          <cell r="X37">
            <v>0</v>
          </cell>
          <cell r="Y37">
            <v>0</v>
          </cell>
          <cell r="Z37">
            <v>0</v>
          </cell>
          <cell r="AA37">
            <v>0</v>
          </cell>
          <cell r="AB37">
            <v>0</v>
          </cell>
          <cell r="AD37">
            <v>0</v>
          </cell>
          <cell r="AE37">
            <v>0</v>
          </cell>
          <cell r="AO37">
            <v>0</v>
          </cell>
          <cell r="AP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row>
        <row r="38">
          <cell r="A38" t="str">
            <v>W2RR12Z2YM0G585</v>
          </cell>
          <cell r="B38" t="str">
            <v>12/01/2021 01/01/2022</v>
          </cell>
          <cell r="F38" t="str">
            <v>Sweater</v>
          </cell>
          <cell r="G38" t="str">
            <v>LS Sweaters - Pullovers</v>
          </cell>
          <cell r="H38" t="str">
            <v>W2RR12Z2YM0</v>
          </cell>
          <cell r="I38" t="str">
            <v>LS OTTOMAN RIB MIX AMBER SWTR</v>
          </cell>
          <cell r="J38" t="str">
            <v>G585</v>
          </cell>
          <cell r="K38" t="str">
            <v>RUGBY RED</v>
          </cell>
          <cell r="L38" t="str">
            <v>ECO SWTR HOLLY</v>
          </cell>
          <cell r="M38" t="str">
            <v>CN</v>
          </cell>
          <cell r="N38" t="str">
            <v>XS-L</v>
          </cell>
          <cell r="O38">
            <v>69</v>
          </cell>
          <cell r="P38">
            <v>69000</v>
          </cell>
          <cell r="Q38">
            <v>279</v>
          </cell>
          <cell r="S38">
            <v>0.31</v>
          </cell>
          <cell r="T38">
            <v>21.39</v>
          </cell>
          <cell r="U38">
            <v>0</v>
          </cell>
          <cell r="V38">
            <v>0</v>
          </cell>
          <cell r="W38">
            <v>0</v>
          </cell>
          <cell r="X38">
            <v>0</v>
          </cell>
          <cell r="Y38">
            <v>0</v>
          </cell>
          <cell r="Z38">
            <v>0</v>
          </cell>
          <cell r="AA38">
            <v>0</v>
          </cell>
          <cell r="AB38">
            <v>0</v>
          </cell>
          <cell r="AD38">
            <v>0</v>
          </cell>
          <cell r="AE38">
            <v>0</v>
          </cell>
          <cell r="AO38">
            <v>0</v>
          </cell>
          <cell r="AP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row>
        <row r="39">
          <cell r="A39" t="str">
            <v>W2RR12Z2YM0G6K9</v>
          </cell>
          <cell r="B39" t="str">
            <v>12/01/2021 01/01/2022</v>
          </cell>
          <cell r="F39" t="str">
            <v>Sweater</v>
          </cell>
          <cell r="G39" t="str">
            <v>LS Sweaters - Pullovers</v>
          </cell>
          <cell r="H39" t="str">
            <v>W2RR12Z2YM0</v>
          </cell>
          <cell r="I39" t="str">
            <v>LS OTTOMAN RIB MIX AMBER SWTR</v>
          </cell>
          <cell r="J39" t="str">
            <v>G6K9</v>
          </cell>
          <cell r="K39" t="str">
            <v>BALLET PINK</v>
          </cell>
          <cell r="L39" t="str">
            <v>ECO SWTR HOLLY</v>
          </cell>
          <cell r="M39" t="str">
            <v>CN</v>
          </cell>
          <cell r="N39" t="str">
            <v>XS-L</v>
          </cell>
          <cell r="O39">
            <v>69</v>
          </cell>
          <cell r="P39">
            <v>69000</v>
          </cell>
          <cell r="Q39">
            <v>279</v>
          </cell>
          <cell r="S39">
            <v>0.31</v>
          </cell>
          <cell r="T39">
            <v>21.39</v>
          </cell>
          <cell r="U39">
            <v>0</v>
          </cell>
          <cell r="V39">
            <v>0</v>
          </cell>
          <cell r="W39">
            <v>0</v>
          </cell>
          <cell r="X39">
            <v>0</v>
          </cell>
          <cell r="Y39">
            <v>0</v>
          </cell>
          <cell r="Z39">
            <v>0</v>
          </cell>
          <cell r="AA39">
            <v>0</v>
          </cell>
          <cell r="AB39">
            <v>0</v>
          </cell>
          <cell r="AD39">
            <v>0</v>
          </cell>
          <cell r="AE39">
            <v>0</v>
          </cell>
          <cell r="AO39">
            <v>0</v>
          </cell>
          <cell r="AP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row>
        <row r="40">
          <cell r="A40" t="str">
            <v>W2RK19WEH50P73B</v>
          </cell>
          <cell r="B40" t="str">
            <v>1/1/2022</v>
          </cell>
          <cell r="F40" t="str">
            <v>Woven</v>
          </cell>
          <cell r="G40" t="str">
            <v>Casual/Day</v>
          </cell>
          <cell r="H40" t="str">
            <v>W2RK19WEH50</v>
          </cell>
          <cell r="I40" t="str">
            <v>ORIANA DRESS</v>
          </cell>
          <cell r="J40" t="str">
            <v>P73B</v>
          </cell>
          <cell r="K40" t="str">
            <v>SMALL DOT PRINT SECRET BLUE</v>
          </cell>
          <cell r="L40" t="str">
            <v>POPLIN 130GSM</v>
          </cell>
          <cell r="M40" t="str">
            <v>IT</v>
          </cell>
          <cell r="N40" t="str">
            <v>XS-L</v>
          </cell>
          <cell r="O40">
            <v>148</v>
          </cell>
          <cell r="P40">
            <v>139000</v>
          </cell>
          <cell r="Q40">
            <v>429</v>
          </cell>
          <cell r="S40">
            <v>0.31</v>
          </cell>
          <cell r="T40">
            <v>45.88</v>
          </cell>
          <cell r="U40">
            <v>0</v>
          </cell>
          <cell r="V40">
            <v>0</v>
          </cell>
          <cell r="W40">
            <v>0</v>
          </cell>
          <cell r="X40">
            <v>0</v>
          </cell>
          <cell r="Y40">
            <v>0</v>
          </cell>
          <cell r="Z40">
            <v>0</v>
          </cell>
          <cell r="AA40">
            <v>0</v>
          </cell>
          <cell r="AB40">
            <v>0</v>
          </cell>
          <cell r="AD40">
            <v>0</v>
          </cell>
          <cell r="AE40">
            <v>0</v>
          </cell>
          <cell r="AO40">
            <v>0</v>
          </cell>
          <cell r="AP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row>
        <row r="41">
          <cell r="A41" t="str">
            <v>W2RK19WEH50P72T</v>
          </cell>
          <cell r="B41" t="str">
            <v>1/1/2022</v>
          </cell>
          <cell r="F41" t="str">
            <v>Woven</v>
          </cell>
          <cell r="G41" t="str">
            <v>Casual/Day</v>
          </cell>
          <cell r="H41" t="str">
            <v>W2RK19WEH50</v>
          </cell>
          <cell r="I41" t="str">
            <v>ORIANA DRESS</v>
          </cell>
          <cell r="J41" t="str">
            <v>P72T</v>
          </cell>
          <cell r="K41" t="str">
            <v>SMALL DOT PRINT DEEPEST DEPTH</v>
          </cell>
          <cell r="L41" t="str">
            <v>POPLIN 130GSM</v>
          </cell>
          <cell r="M41" t="str">
            <v>IT</v>
          </cell>
          <cell r="N41" t="str">
            <v>XS-L</v>
          </cell>
          <cell r="O41">
            <v>148</v>
          </cell>
          <cell r="P41">
            <v>139000</v>
          </cell>
          <cell r="Q41">
            <v>429</v>
          </cell>
          <cell r="S41">
            <v>0.31</v>
          </cell>
          <cell r="T41">
            <v>45.88</v>
          </cell>
          <cell r="U41">
            <v>0</v>
          </cell>
          <cell r="V41">
            <v>0</v>
          </cell>
          <cell r="W41">
            <v>0</v>
          </cell>
          <cell r="X41">
            <v>0</v>
          </cell>
          <cell r="Y41">
            <v>0</v>
          </cell>
          <cell r="Z41">
            <v>0</v>
          </cell>
          <cell r="AA41">
            <v>0</v>
          </cell>
          <cell r="AB41">
            <v>0</v>
          </cell>
          <cell r="AD41">
            <v>0</v>
          </cell>
          <cell r="AE41">
            <v>0</v>
          </cell>
          <cell r="AO41">
            <v>0</v>
          </cell>
          <cell r="AP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row>
        <row r="42">
          <cell r="A42" t="str">
            <v>W2RK19WEH50P11H</v>
          </cell>
          <cell r="B42" t="str">
            <v>1/1/2022</v>
          </cell>
          <cell r="F42" t="str">
            <v>Woven</v>
          </cell>
          <cell r="G42" t="str">
            <v>Casual/Day</v>
          </cell>
          <cell r="H42" t="str">
            <v>W2RK19WEH50</v>
          </cell>
          <cell r="I42" t="str">
            <v>ORIANA DRESS</v>
          </cell>
          <cell r="J42" t="str">
            <v>P11H</v>
          </cell>
          <cell r="K42" t="str">
            <v>SMALL DOT PRINT COFFEE</v>
          </cell>
          <cell r="L42" t="str">
            <v>POPLIN 130GSM</v>
          </cell>
          <cell r="M42" t="str">
            <v>IT</v>
          </cell>
          <cell r="N42" t="str">
            <v>XS-L</v>
          </cell>
          <cell r="O42">
            <v>148</v>
          </cell>
          <cell r="P42">
            <v>139000</v>
          </cell>
          <cell r="Q42">
            <v>429</v>
          </cell>
          <cell r="S42">
            <v>0.31</v>
          </cell>
          <cell r="T42">
            <v>45.88</v>
          </cell>
          <cell r="U42">
            <v>0</v>
          </cell>
          <cell r="V42">
            <v>0</v>
          </cell>
          <cell r="W42">
            <v>0</v>
          </cell>
          <cell r="X42">
            <v>0</v>
          </cell>
          <cell r="Y42">
            <v>0</v>
          </cell>
          <cell r="Z42">
            <v>0</v>
          </cell>
          <cell r="AA42">
            <v>0</v>
          </cell>
          <cell r="AB42">
            <v>0</v>
          </cell>
          <cell r="AD42">
            <v>0</v>
          </cell>
          <cell r="AE42">
            <v>0</v>
          </cell>
          <cell r="AO42">
            <v>0</v>
          </cell>
          <cell r="AP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row>
        <row r="43">
          <cell r="A43" t="str">
            <v>WBGAJ3D47G1MRON</v>
          </cell>
          <cell r="B43" t="str">
            <v>11/01/2021 12/01/2021 01/01/2022</v>
          </cell>
          <cell r="F43" t="str">
            <v>Denim</v>
          </cell>
          <cell r="G43" t="str">
            <v>Basic Denim Jeans</v>
          </cell>
          <cell r="H43" t="str">
            <v>WBGAJ3D47G1</v>
          </cell>
          <cell r="I43" t="str">
            <v>SEXY CURVE</v>
          </cell>
          <cell r="J43" t="str">
            <v>MRON</v>
          </cell>
          <cell r="K43" t="str">
            <v>MERION WASH</v>
          </cell>
          <cell r="L43" t="str">
            <v>ECO NUME STR INDIGO</v>
          </cell>
          <cell r="M43" t="str">
            <v>MX</v>
          </cell>
          <cell r="N43" t="str">
            <v>24-32</v>
          </cell>
          <cell r="O43">
            <v>98</v>
          </cell>
          <cell r="P43">
            <v>99000</v>
          </cell>
          <cell r="Q43">
            <v>399</v>
          </cell>
          <cell r="S43">
            <v>0.31</v>
          </cell>
          <cell r="T43">
            <v>30.38</v>
          </cell>
          <cell r="U43">
            <v>0</v>
          </cell>
          <cell r="V43">
            <v>0</v>
          </cell>
          <cell r="W43">
            <v>0</v>
          </cell>
          <cell r="X43">
            <v>0</v>
          </cell>
          <cell r="Y43">
            <v>0</v>
          </cell>
          <cell r="Z43">
            <v>0</v>
          </cell>
          <cell r="AA43">
            <v>0</v>
          </cell>
          <cell r="AB43">
            <v>0</v>
          </cell>
          <cell r="AD43">
            <v>0</v>
          </cell>
          <cell r="AE43">
            <v>0</v>
          </cell>
          <cell r="AO43">
            <v>0</v>
          </cell>
          <cell r="AP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row>
        <row r="44">
          <cell r="A44" t="str">
            <v>WBGAJ3D47G1COOP</v>
          </cell>
          <cell r="B44" t="str">
            <v>11/01/2021 12/01/2021 01/01/2022</v>
          </cell>
          <cell r="F44" t="str">
            <v>Denim</v>
          </cell>
          <cell r="G44" t="str">
            <v>Basic Denim Jeans</v>
          </cell>
          <cell r="H44" t="str">
            <v>WBGAJ3D47G1</v>
          </cell>
          <cell r="I44" t="str">
            <v>SEXY CURVE</v>
          </cell>
          <cell r="J44" t="str">
            <v>COOP</v>
          </cell>
          <cell r="K44" t="str">
            <v>COOPER WASH</v>
          </cell>
          <cell r="L44" t="str">
            <v>ECO NUME STR INDIGO</v>
          </cell>
          <cell r="M44" t="str">
            <v>MX</v>
          </cell>
          <cell r="N44" t="str">
            <v>24-32</v>
          </cell>
          <cell r="O44">
            <v>98</v>
          </cell>
          <cell r="P44">
            <v>99000</v>
          </cell>
          <cell r="Q44">
            <v>399</v>
          </cell>
          <cell r="S44">
            <v>0.31</v>
          </cell>
          <cell r="T44">
            <v>30.38</v>
          </cell>
          <cell r="U44">
            <v>0</v>
          </cell>
          <cell r="V44">
            <v>0</v>
          </cell>
          <cell r="W44">
            <v>0</v>
          </cell>
          <cell r="X44">
            <v>0</v>
          </cell>
          <cell r="Y44">
            <v>0</v>
          </cell>
          <cell r="Z44">
            <v>0</v>
          </cell>
          <cell r="AA44">
            <v>0</v>
          </cell>
          <cell r="AB44">
            <v>0</v>
          </cell>
          <cell r="AD44">
            <v>0</v>
          </cell>
          <cell r="AE44">
            <v>0</v>
          </cell>
          <cell r="AO44">
            <v>0</v>
          </cell>
          <cell r="AP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row>
        <row r="45">
          <cell r="A45" t="str">
            <v>WBGAJ3D47G1FLER</v>
          </cell>
          <cell r="B45" t="str">
            <v>11/01/2021 12/01/2021 01/01/2022</v>
          </cell>
          <cell r="F45" t="str">
            <v>Denim</v>
          </cell>
          <cell r="G45" t="str">
            <v>Basic Denim Jeans</v>
          </cell>
          <cell r="H45" t="str">
            <v>WBGAJ3D47G1</v>
          </cell>
          <cell r="I45" t="str">
            <v>SEXY CURVE</v>
          </cell>
          <cell r="J45" t="str">
            <v>FLER</v>
          </cell>
          <cell r="K45" t="str">
            <v>FLEUR WASH</v>
          </cell>
          <cell r="L45" t="str">
            <v>ECO NUME STR INDIGO</v>
          </cell>
          <cell r="M45" t="str">
            <v>MX</v>
          </cell>
          <cell r="N45" t="str">
            <v>24-32</v>
          </cell>
          <cell r="O45">
            <v>98</v>
          </cell>
          <cell r="P45">
            <v>99000</v>
          </cell>
          <cell r="Q45">
            <v>399</v>
          </cell>
          <cell r="S45">
            <v>0.31</v>
          </cell>
          <cell r="T45">
            <v>30.38</v>
          </cell>
          <cell r="U45">
            <v>0</v>
          </cell>
          <cell r="V45">
            <v>0</v>
          </cell>
          <cell r="W45">
            <v>0</v>
          </cell>
          <cell r="X45">
            <v>0</v>
          </cell>
          <cell r="Y45">
            <v>0</v>
          </cell>
          <cell r="Z45">
            <v>0</v>
          </cell>
          <cell r="AA45">
            <v>0</v>
          </cell>
          <cell r="AB45">
            <v>0</v>
          </cell>
          <cell r="AD45">
            <v>0</v>
          </cell>
          <cell r="AE45">
            <v>0</v>
          </cell>
          <cell r="AO45">
            <v>0</v>
          </cell>
          <cell r="AP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row>
        <row r="46">
          <cell r="A46" t="str">
            <v>W0GI62R9I50F1AI</v>
          </cell>
          <cell r="B46" t="str">
            <v>11/01/2021 12/01/2021 01/01/2022</v>
          </cell>
          <cell r="E46" t="str">
            <v>Essentials</v>
          </cell>
          <cell r="F46" t="str">
            <v>Knit</v>
          </cell>
          <cell r="G46" t="str">
            <v>SS Knit Tops</v>
          </cell>
          <cell r="H46" t="str">
            <v>W0GI62R9I50</v>
          </cell>
          <cell r="I46" t="str">
            <v>ES SS V NECK LOGO HENLEY TEE</v>
          </cell>
          <cell r="J46" t="str">
            <v>F1AI</v>
          </cell>
          <cell r="K46" t="str">
            <v>LIGHT RUM MULTI</v>
          </cell>
          <cell r="L46" t="str">
            <v>ORGANIC STRETCH GUNNAR RIB 215</v>
          </cell>
          <cell r="M46" t="str">
            <v>IN</v>
          </cell>
          <cell r="N46" t="str">
            <v>XS-L</v>
          </cell>
          <cell r="O46">
            <v>39</v>
          </cell>
          <cell r="P46">
            <v>39000</v>
          </cell>
          <cell r="Q46">
            <v>159</v>
          </cell>
          <cell r="S46">
            <v>0.31</v>
          </cell>
          <cell r="T46">
            <v>12.09</v>
          </cell>
          <cell r="U46">
            <v>0</v>
          </cell>
          <cell r="V46">
            <v>0</v>
          </cell>
          <cell r="W46">
            <v>0</v>
          </cell>
          <cell r="X46">
            <v>0</v>
          </cell>
          <cell r="Y46">
            <v>0</v>
          </cell>
          <cell r="Z46">
            <v>0</v>
          </cell>
          <cell r="AA46">
            <v>0</v>
          </cell>
          <cell r="AB46">
            <v>0</v>
          </cell>
          <cell r="AD46">
            <v>0</v>
          </cell>
          <cell r="AE46">
            <v>0</v>
          </cell>
          <cell r="AO46">
            <v>0</v>
          </cell>
          <cell r="AP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row>
        <row r="47">
          <cell r="A47" t="str">
            <v>W0GI62R9I50G7L1</v>
          </cell>
          <cell r="B47" t="str">
            <v>11/01/2021 12/01/2021 01/01/2022</v>
          </cell>
          <cell r="E47" t="str">
            <v>Essentials</v>
          </cell>
          <cell r="F47" t="str">
            <v>Knit</v>
          </cell>
          <cell r="G47" t="str">
            <v>SS Knit Tops</v>
          </cell>
          <cell r="H47" t="str">
            <v>W0GI62R9I50</v>
          </cell>
          <cell r="I47" t="str">
            <v>ES SS V NECK LOGO HENLEY TEE</v>
          </cell>
          <cell r="J47" t="str">
            <v>G7L1</v>
          </cell>
          <cell r="K47" t="str">
            <v>BLEACHED BLUE</v>
          </cell>
          <cell r="L47" t="str">
            <v>ORGANIC STRETCH GUNNAR RIB 215</v>
          </cell>
          <cell r="M47" t="str">
            <v>IN</v>
          </cell>
          <cell r="N47" t="str">
            <v>XS-L</v>
          </cell>
          <cell r="O47">
            <v>39</v>
          </cell>
          <cell r="P47">
            <v>39000</v>
          </cell>
          <cell r="Q47">
            <v>159</v>
          </cell>
          <cell r="S47">
            <v>0.31</v>
          </cell>
          <cell r="T47">
            <v>12.09</v>
          </cell>
          <cell r="U47">
            <v>0</v>
          </cell>
          <cell r="V47">
            <v>0</v>
          </cell>
          <cell r="W47">
            <v>0</v>
          </cell>
          <cell r="X47">
            <v>0</v>
          </cell>
          <cell r="Y47">
            <v>0</v>
          </cell>
          <cell r="Z47">
            <v>0</v>
          </cell>
          <cell r="AA47">
            <v>0</v>
          </cell>
          <cell r="AB47">
            <v>0</v>
          </cell>
          <cell r="AD47">
            <v>0</v>
          </cell>
          <cell r="AE47">
            <v>0</v>
          </cell>
          <cell r="AO47">
            <v>0</v>
          </cell>
          <cell r="AP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row>
        <row r="48">
          <cell r="A48" t="str">
            <v>W0GI62R9I50JBLK</v>
          </cell>
          <cell r="B48" t="str">
            <v>11/01/2021 12/01/2021 01/01/2022</v>
          </cell>
          <cell r="E48" t="str">
            <v>Essentials</v>
          </cell>
          <cell r="F48" t="str">
            <v>Knit</v>
          </cell>
          <cell r="G48" t="str">
            <v>SS Knit Tops</v>
          </cell>
          <cell r="H48" t="str">
            <v>W0GI62R9I50</v>
          </cell>
          <cell r="I48" t="str">
            <v>ES SS V NECK LOGO HENLEY TEE</v>
          </cell>
          <cell r="J48" t="str">
            <v>JBLK</v>
          </cell>
          <cell r="K48" t="str">
            <v>Jet Black A996</v>
          </cell>
          <cell r="L48" t="str">
            <v>ORGANIC STRETCH GUNNAR RIB 215</v>
          </cell>
          <cell r="M48" t="str">
            <v>IN</v>
          </cell>
          <cell r="N48" t="str">
            <v>XS-L</v>
          </cell>
          <cell r="O48">
            <v>39</v>
          </cell>
          <cell r="P48">
            <v>39000</v>
          </cell>
          <cell r="Q48">
            <v>159</v>
          </cell>
          <cell r="S48">
            <v>0.31</v>
          </cell>
          <cell r="T48">
            <v>12.09</v>
          </cell>
          <cell r="U48">
            <v>0</v>
          </cell>
          <cell r="V48">
            <v>0</v>
          </cell>
          <cell r="W48">
            <v>0</v>
          </cell>
          <cell r="X48">
            <v>0</v>
          </cell>
          <cell r="Y48">
            <v>0</v>
          </cell>
          <cell r="Z48">
            <v>0</v>
          </cell>
          <cell r="AA48">
            <v>0</v>
          </cell>
          <cell r="AB48">
            <v>0</v>
          </cell>
          <cell r="AD48">
            <v>0</v>
          </cell>
          <cell r="AE48">
            <v>0</v>
          </cell>
          <cell r="AO48">
            <v>0</v>
          </cell>
          <cell r="AP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row>
        <row r="49">
          <cell r="A49" t="str">
            <v>W0GI62R9I50G011</v>
          </cell>
          <cell r="B49" t="str">
            <v>11/01/2021 12/01/2021 01/01/2022</v>
          </cell>
          <cell r="E49" t="str">
            <v>Essentials</v>
          </cell>
          <cell r="F49" t="str">
            <v>Knit</v>
          </cell>
          <cell r="G49" t="str">
            <v>SS Knit Tops</v>
          </cell>
          <cell r="H49" t="str">
            <v>W0GI62R9I50</v>
          </cell>
          <cell r="I49" t="str">
            <v>ES SS V NECK LOGO HENLEY TEE</v>
          </cell>
          <cell r="J49" t="str">
            <v>G011</v>
          </cell>
          <cell r="K49" t="str">
            <v>Pure White</v>
          </cell>
          <cell r="L49" t="str">
            <v>ORGANIC STRETCH GUNNAR RIB 215</v>
          </cell>
          <cell r="M49" t="str">
            <v>IN</v>
          </cell>
          <cell r="N49" t="str">
            <v>XS-L</v>
          </cell>
          <cell r="O49">
            <v>39</v>
          </cell>
          <cell r="P49">
            <v>39000</v>
          </cell>
          <cell r="Q49">
            <v>159</v>
          </cell>
          <cell r="S49">
            <v>0.31</v>
          </cell>
          <cell r="T49">
            <v>12.09</v>
          </cell>
          <cell r="U49">
            <v>0</v>
          </cell>
          <cell r="V49">
            <v>0</v>
          </cell>
          <cell r="W49">
            <v>0</v>
          </cell>
          <cell r="X49">
            <v>0</v>
          </cell>
          <cell r="Y49">
            <v>0</v>
          </cell>
          <cell r="Z49">
            <v>0</v>
          </cell>
          <cell r="AA49">
            <v>0</v>
          </cell>
          <cell r="AB49">
            <v>0</v>
          </cell>
          <cell r="AD49">
            <v>0</v>
          </cell>
          <cell r="AE49">
            <v>0</v>
          </cell>
          <cell r="AO49">
            <v>0</v>
          </cell>
          <cell r="AP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row>
        <row r="50">
          <cell r="A50" t="str">
            <v>W0GI62R9I50G7K7</v>
          </cell>
          <cell r="B50" t="str">
            <v>11/01/2021 12/01/2021 01/01/2022</v>
          </cell>
          <cell r="E50" t="str">
            <v>Essentials</v>
          </cell>
          <cell r="F50" t="str">
            <v>Knit</v>
          </cell>
          <cell r="G50" t="str">
            <v>SS Knit Tops</v>
          </cell>
          <cell r="H50" t="str">
            <v>W0GI62R9I50</v>
          </cell>
          <cell r="I50" t="str">
            <v>ES SS V NECK LOGO HENLEY TEE</v>
          </cell>
          <cell r="J50" t="str">
            <v>G7K7</v>
          </cell>
          <cell r="K50" t="str">
            <v>ATMOSPHERE BLUE</v>
          </cell>
          <cell r="L50" t="str">
            <v>ORGANIC STRETCH GUNNAR RIB 215</v>
          </cell>
          <cell r="M50" t="str">
            <v>IN</v>
          </cell>
          <cell r="N50" t="str">
            <v>XS-L</v>
          </cell>
          <cell r="O50">
            <v>39</v>
          </cell>
          <cell r="P50">
            <v>39000</v>
          </cell>
          <cell r="Q50">
            <v>159</v>
          </cell>
          <cell r="S50">
            <v>0.31</v>
          </cell>
          <cell r="T50">
            <v>12.09</v>
          </cell>
          <cell r="U50">
            <v>0</v>
          </cell>
          <cell r="V50">
            <v>0</v>
          </cell>
          <cell r="W50">
            <v>0</v>
          </cell>
          <cell r="X50">
            <v>0</v>
          </cell>
          <cell r="Y50">
            <v>0</v>
          </cell>
          <cell r="Z50">
            <v>0</v>
          </cell>
          <cell r="AA50">
            <v>0</v>
          </cell>
          <cell r="AB50">
            <v>0</v>
          </cell>
          <cell r="AD50">
            <v>0</v>
          </cell>
          <cell r="AE50">
            <v>0</v>
          </cell>
          <cell r="AO50">
            <v>0</v>
          </cell>
          <cell r="AP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row>
        <row r="51">
          <cell r="A51" t="str">
            <v>W0GI62R9I50G1EI</v>
          </cell>
          <cell r="B51" t="str">
            <v>11/01/2021 12/01/2021 01/01/2022</v>
          </cell>
          <cell r="E51" t="str">
            <v>Essentials</v>
          </cell>
          <cell r="F51" t="str">
            <v>Knit</v>
          </cell>
          <cell r="G51" t="str">
            <v>SS Knit Tops</v>
          </cell>
          <cell r="H51" t="str">
            <v>W0GI62R9I50</v>
          </cell>
          <cell r="I51" t="str">
            <v>ES SS V NECK LOGO HENLEY TEE</v>
          </cell>
          <cell r="J51" t="str">
            <v>G1EI</v>
          </cell>
          <cell r="K51" t="str">
            <v>BURNT WOOD</v>
          </cell>
          <cell r="L51" t="str">
            <v>ORGANIC STRETCH GUNNAR RIB 215</v>
          </cell>
          <cell r="M51" t="str">
            <v>IN</v>
          </cell>
          <cell r="N51" t="str">
            <v>XS-L</v>
          </cell>
          <cell r="O51">
            <v>39</v>
          </cell>
          <cell r="P51">
            <v>39000</v>
          </cell>
          <cell r="Q51">
            <v>159</v>
          </cell>
          <cell r="S51">
            <v>0.31</v>
          </cell>
          <cell r="T51">
            <v>12.09</v>
          </cell>
          <cell r="U51">
            <v>0</v>
          </cell>
          <cell r="V51">
            <v>0</v>
          </cell>
          <cell r="W51">
            <v>0</v>
          </cell>
          <cell r="X51">
            <v>0</v>
          </cell>
          <cell r="Y51">
            <v>0</v>
          </cell>
          <cell r="Z51">
            <v>0</v>
          </cell>
          <cell r="AA51">
            <v>0</v>
          </cell>
          <cell r="AB51">
            <v>0</v>
          </cell>
          <cell r="AD51">
            <v>0</v>
          </cell>
          <cell r="AE51">
            <v>0</v>
          </cell>
          <cell r="AO51">
            <v>0</v>
          </cell>
          <cell r="AP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row>
        <row r="52">
          <cell r="A52" t="str">
            <v>W2RR24Z2YB0F00W</v>
          </cell>
          <cell r="B52" t="str">
            <v>1/1/2022</v>
          </cell>
          <cell r="F52" t="str">
            <v>Sweater</v>
          </cell>
          <cell r="G52" t="str">
            <v>LS Sweaters - Pullovers</v>
          </cell>
          <cell r="H52" t="str">
            <v>W2RR24Z2YB0</v>
          </cell>
          <cell r="I52" t="str">
            <v>LORRAINE RN LS SWEATER</v>
          </cell>
          <cell r="J52" t="str">
            <v>F00W</v>
          </cell>
          <cell r="K52" t="str">
            <v>CREAM MATCHA AND GREY PEARL COMBO</v>
          </cell>
          <cell r="L52" t="str">
            <v>MOULINE SHADE</v>
          </cell>
          <cell r="M52" t="str">
            <v>CN</v>
          </cell>
          <cell r="N52" t="str">
            <v>XS-L</v>
          </cell>
          <cell r="O52">
            <v>89</v>
          </cell>
          <cell r="P52">
            <v>89000</v>
          </cell>
          <cell r="Q52">
            <v>359</v>
          </cell>
          <cell r="S52">
            <v>0.31</v>
          </cell>
          <cell r="T52">
            <v>27.59</v>
          </cell>
          <cell r="U52">
            <v>0</v>
          </cell>
          <cell r="V52">
            <v>0</v>
          </cell>
          <cell r="W52">
            <v>0</v>
          </cell>
          <cell r="X52">
            <v>0</v>
          </cell>
          <cell r="Y52">
            <v>0</v>
          </cell>
          <cell r="Z52">
            <v>0</v>
          </cell>
          <cell r="AA52">
            <v>0</v>
          </cell>
          <cell r="AB52">
            <v>0</v>
          </cell>
          <cell r="AD52">
            <v>0</v>
          </cell>
          <cell r="AE52">
            <v>0</v>
          </cell>
          <cell r="AO52">
            <v>0</v>
          </cell>
          <cell r="AP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row>
        <row r="53">
          <cell r="A53" t="str">
            <v>W0RN00R0O00JTMU</v>
          </cell>
          <cell r="B53" t="str">
            <v>11/01/2021 12/01/2021 01/01/2022</v>
          </cell>
          <cell r="E53" t="str">
            <v>Essentials</v>
          </cell>
          <cell r="F53" t="str">
            <v>Other</v>
          </cell>
          <cell r="G53" t="str">
            <v>PVC Outerwear</v>
          </cell>
          <cell r="H53" t="str">
            <v>W0RN00R0O00</v>
          </cell>
          <cell r="I53" t="str">
            <v>ES REAL LEATHER MOTO JACKET</v>
          </cell>
          <cell r="J53" t="str">
            <v>JTMU</v>
          </cell>
          <cell r="K53" t="str">
            <v>JET BLACK MULTI</v>
          </cell>
          <cell r="L53" t="str">
            <v>REAL BUTTER LEATHER</v>
          </cell>
          <cell r="M53" t="str">
            <v>PK</v>
          </cell>
          <cell r="N53" t="str">
            <v>XS-L</v>
          </cell>
          <cell r="O53">
            <v>248</v>
          </cell>
          <cell r="P53">
            <v>239000</v>
          </cell>
          <cell r="Q53">
            <v>429</v>
          </cell>
          <cell r="S53">
            <v>0.31</v>
          </cell>
          <cell r="T53">
            <v>76.88</v>
          </cell>
          <cell r="U53">
            <v>0</v>
          </cell>
          <cell r="V53">
            <v>0</v>
          </cell>
          <cell r="W53">
            <v>0</v>
          </cell>
          <cell r="X53">
            <v>0</v>
          </cell>
          <cell r="Y53">
            <v>0</v>
          </cell>
          <cell r="Z53">
            <v>0</v>
          </cell>
          <cell r="AA53">
            <v>0</v>
          </cell>
          <cell r="AB53">
            <v>0</v>
          </cell>
          <cell r="AD53">
            <v>0</v>
          </cell>
          <cell r="AE53">
            <v>0</v>
          </cell>
          <cell r="AO53">
            <v>0</v>
          </cell>
          <cell r="AP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row>
        <row r="54">
          <cell r="A54" t="str">
            <v>W81I08R49A2G009</v>
          </cell>
          <cell r="B54" t="str">
            <v>11/01/2021 12/01/2021 01/01/2022</v>
          </cell>
          <cell r="E54" t="str">
            <v>Essentials</v>
          </cell>
          <cell r="F54" t="str">
            <v>Knit</v>
          </cell>
          <cell r="G54" t="str">
            <v>Basic Tees</v>
          </cell>
          <cell r="H54" t="str">
            <v>W81I08R49A2</v>
          </cell>
          <cell r="I54" t="str">
            <v>ES SL DBL SCOOP CLASSIC TRI BS</v>
          </cell>
          <cell r="J54" t="str">
            <v>G009</v>
          </cell>
          <cell r="K54" t="str">
            <v>BRILLIANT WHITE</v>
          </cell>
          <cell r="L54" t="str">
            <v>ECO STRETCH COTTON MODAL</v>
          </cell>
          <cell r="M54" t="str">
            <v>VN</v>
          </cell>
          <cell r="N54" t="str">
            <v>XS-L</v>
          </cell>
          <cell r="O54">
            <v>39</v>
          </cell>
          <cell r="P54">
            <v>39000</v>
          </cell>
          <cell r="Q54">
            <v>159</v>
          </cell>
          <cell r="S54">
            <v>0.31</v>
          </cell>
          <cell r="T54">
            <v>12.09</v>
          </cell>
          <cell r="U54">
            <v>0</v>
          </cell>
          <cell r="V54">
            <v>0</v>
          </cell>
          <cell r="W54">
            <v>0</v>
          </cell>
          <cell r="X54">
            <v>0</v>
          </cell>
          <cell r="Y54">
            <v>0</v>
          </cell>
          <cell r="Z54">
            <v>0</v>
          </cell>
          <cell r="AA54">
            <v>0</v>
          </cell>
          <cell r="AB54">
            <v>0</v>
          </cell>
          <cell r="AD54">
            <v>0</v>
          </cell>
          <cell r="AE54">
            <v>0</v>
          </cell>
          <cell r="AO54">
            <v>0</v>
          </cell>
          <cell r="AP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row>
        <row r="55">
          <cell r="A55" t="str">
            <v>W81I08R49A2JBLK</v>
          </cell>
          <cell r="B55" t="str">
            <v>11/1/2021</v>
          </cell>
          <cell r="C55">
            <v>44330</v>
          </cell>
          <cell r="E55" t="str">
            <v>Essentials</v>
          </cell>
          <cell r="F55" t="str">
            <v>Knit</v>
          </cell>
          <cell r="G55" t="str">
            <v>Basic Tees</v>
          </cell>
          <cell r="H55" t="str">
            <v>W81I08R49A2</v>
          </cell>
          <cell r="I55" t="str">
            <v>ES SL DBL SCOOP CLASSIC TRI BS</v>
          </cell>
          <cell r="J55" t="str">
            <v>JBLK</v>
          </cell>
          <cell r="K55" t="str">
            <v>Jet Black A996</v>
          </cell>
          <cell r="L55" t="str">
            <v>ECO STRETCH COTTON MODAL</v>
          </cell>
          <cell r="M55" t="str">
            <v>VN</v>
          </cell>
          <cell r="N55" t="str">
            <v>XS-L</v>
          </cell>
          <cell r="O55">
            <v>39</v>
          </cell>
          <cell r="P55">
            <v>39000</v>
          </cell>
          <cell r="Q55">
            <v>159</v>
          </cell>
          <cell r="S55">
            <v>0.31</v>
          </cell>
          <cell r="T55">
            <v>12.09</v>
          </cell>
          <cell r="U55">
            <v>6</v>
          </cell>
          <cell r="V55">
            <v>6</v>
          </cell>
          <cell r="W55">
            <v>6</v>
          </cell>
          <cell r="X55">
            <v>4</v>
          </cell>
          <cell r="Y55">
            <v>0</v>
          </cell>
          <cell r="Z55">
            <v>4</v>
          </cell>
          <cell r="AA55">
            <v>0</v>
          </cell>
          <cell r="AB55">
            <v>0</v>
          </cell>
          <cell r="AD55">
            <v>0</v>
          </cell>
          <cell r="AE55">
            <v>12</v>
          </cell>
          <cell r="AK55">
            <v>12</v>
          </cell>
          <cell r="AO55">
            <v>4</v>
          </cell>
          <cell r="AP55">
            <v>4</v>
          </cell>
          <cell r="AQ55">
            <v>6</v>
          </cell>
          <cell r="AR55">
            <v>6</v>
          </cell>
          <cell r="AS55">
            <v>50</v>
          </cell>
          <cell r="AT55">
            <v>616.59</v>
          </cell>
          <cell r="AU55">
            <v>12</v>
          </cell>
          <cell r="AV55">
            <v>18</v>
          </cell>
          <cell r="AW55">
            <v>14</v>
          </cell>
          <cell r="AX55">
            <v>7</v>
          </cell>
          <cell r="AY55">
            <v>0</v>
          </cell>
          <cell r="AZ55">
            <v>0</v>
          </cell>
          <cell r="BA55">
            <v>0</v>
          </cell>
          <cell r="BB55">
            <v>0</v>
          </cell>
          <cell r="BC55">
            <v>51</v>
          </cell>
          <cell r="BD55">
            <v>20</v>
          </cell>
          <cell r="BE55">
            <v>241.8</v>
          </cell>
          <cell r="BF55">
            <v>5</v>
          </cell>
          <cell r="BG55">
            <v>7</v>
          </cell>
          <cell r="BH55">
            <v>5</v>
          </cell>
          <cell r="BI55">
            <v>3</v>
          </cell>
          <cell r="BJ55">
            <v>0</v>
          </cell>
          <cell r="BK55">
            <v>0</v>
          </cell>
          <cell r="BL55">
            <v>0</v>
          </cell>
          <cell r="BM55">
            <v>0</v>
          </cell>
          <cell r="BN55">
            <v>20</v>
          </cell>
          <cell r="BO55">
            <v>17</v>
          </cell>
          <cell r="BP55">
            <v>25</v>
          </cell>
          <cell r="BQ55">
            <v>19</v>
          </cell>
          <cell r="BR55">
            <v>10</v>
          </cell>
          <cell r="BS55">
            <v>0</v>
          </cell>
          <cell r="BT55">
            <v>0</v>
          </cell>
          <cell r="BU55">
            <v>0</v>
          </cell>
        </row>
        <row r="56">
          <cell r="A56" t="str">
            <v>W81I08R49A2G011</v>
          </cell>
          <cell r="B56" t="str">
            <v>11/1/2021</v>
          </cell>
          <cell r="C56">
            <v>44330</v>
          </cell>
          <cell r="E56" t="str">
            <v>Essentials</v>
          </cell>
          <cell r="F56" t="str">
            <v>Knit</v>
          </cell>
          <cell r="G56" t="str">
            <v>Basic Tees</v>
          </cell>
          <cell r="H56" t="str">
            <v>W81I08R49A2</v>
          </cell>
          <cell r="I56" t="str">
            <v>ES SL DBL SCOOP CLASSIC TRI BS</v>
          </cell>
          <cell r="J56" t="str">
            <v>G011</v>
          </cell>
          <cell r="K56" t="str">
            <v>Pure White</v>
          </cell>
          <cell r="L56" t="str">
            <v>ECO STRETCH COTTON MODAL</v>
          </cell>
          <cell r="M56" t="str">
            <v>VN</v>
          </cell>
          <cell r="N56" t="str">
            <v>XS-L</v>
          </cell>
          <cell r="O56">
            <v>39</v>
          </cell>
          <cell r="P56">
            <v>39000</v>
          </cell>
          <cell r="Q56">
            <v>159</v>
          </cell>
          <cell r="S56">
            <v>0.31</v>
          </cell>
          <cell r="T56">
            <v>12.09</v>
          </cell>
          <cell r="U56">
            <v>0</v>
          </cell>
          <cell r="V56">
            <v>0</v>
          </cell>
          <cell r="W56">
            <v>0</v>
          </cell>
          <cell r="X56">
            <v>0</v>
          </cell>
          <cell r="Y56">
            <v>0</v>
          </cell>
          <cell r="Z56">
            <v>0</v>
          </cell>
          <cell r="AA56">
            <v>0</v>
          </cell>
          <cell r="AB56">
            <v>0</v>
          </cell>
          <cell r="AD56">
            <v>0</v>
          </cell>
          <cell r="AE56">
            <v>0</v>
          </cell>
          <cell r="AK56">
            <v>6</v>
          </cell>
          <cell r="AO56">
            <v>0</v>
          </cell>
          <cell r="AP56">
            <v>0</v>
          </cell>
          <cell r="AR56">
            <v>0</v>
          </cell>
          <cell r="AS56">
            <v>6</v>
          </cell>
          <cell r="AT56">
            <v>72.539999999999992</v>
          </cell>
          <cell r="AU56">
            <v>1</v>
          </cell>
          <cell r="AV56">
            <v>2</v>
          </cell>
          <cell r="AW56">
            <v>2</v>
          </cell>
          <cell r="AX56">
            <v>1</v>
          </cell>
          <cell r="AY56">
            <v>0</v>
          </cell>
          <cell r="AZ56">
            <v>0</v>
          </cell>
          <cell r="BA56">
            <v>0</v>
          </cell>
          <cell r="BB56">
            <v>0</v>
          </cell>
          <cell r="BC56">
            <v>6</v>
          </cell>
          <cell r="BD56">
            <v>0</v>
          </cell>
          <cell r="BE56">
            <v>0</v>
          </cell>
          <cell r="BF56">
            <v>0</v>
          </cell>
          <cell r="BG56">
            <v>0</v>
          </cell>
          <cell r="BH56">
            <v>0</v>
          </cell>
          <cell r="BI56">
            <v>0</v>
          </cell>
          <cell r="BJ56">
            <v>0</v>
          </cell>
          <cell r="BK56">
            <v>0</v>
          </cell>
          <cell r="BL56">
            <v>0</v>
          </cell>
          <cell r="BM56">
            <v>0</v>
          </cell>
          <cell r="BN56">
            <v>0</v>
          </cell>
          <cell r="BO56">
            <v>1</v>
          </cell>
          <cell r="BP56">
            <v>2</v>
          </cell>
          <cell r="BQ56">
            <v>2</v>
          </cell>
          <cell r="BR56">
            <v>1</v>
          </cell>
          <cell r="BS56">
            <v>0</v>
          </cell>
          <cell r="BT56">
            <v>0</v>
          </cell>
          <cell r="BU56">
            <v>0</v>
          </cell>
        </row>
        <row r="57">
          <cell r="A57" t="str">
            <v>W2RA33D3Y0WSTLH</v>
          </cell>
          <cell r="B57" t="str">
            <v>1/1/2022</v>
          </cell>
          <cell r="F57" t="str">
            <v>Denim</v>
          </cell>
          <cell r="G57" t="str">
            <v>Basic Denim Jeans</v>
          </cell>
          <cell r="H57" t="str">
            <v>W2RA33D3Y0W</v>
          </cell>
          <cell r="I57" t="str">
            <v>80S STRAIGHT</v>
          </cell>
          <cell r="J57" t="str">
            <v>STLH</v>
          </cell>
          <cell r="K57" t="str">
            <v>STAR LIGHT.</v>
          </cell>
          <cell r="L57" t="str">
            <v>ECO LINCOLN ROAD RG INDACO</v>
          </cell>
          <cell r="M57" t="str">
            <v>TN</v>
          </cell>
          <cell r="N57" t="str">
            <v>24-32</v>
          </cell>
          <cell r="O57">
            <v>118</v>
          </cell>
          <cell r="P57">
            <v>119000</v>
          </cell>
          <cell r="Q57">
            <v>429</v>
          </cell>
          <cell r="S57">
            <v>0.31</v>
          </cell>
          <cell r="T57">
            <v>36.58</v>
          </cell>
          <cell r="U57">
            <v>0</v>
          </cell>
          <cell r="V57">
            <v>0</v>
          </cell>
          <cell r="W57">
            <v>0</v>
          </cell>
          <cell r="X57">
            <v>0</v>
          </cell>
          <cell r="Y57">
            <v>0</v>
          </cell>
          <cell r="Z57">
            <v>0</v>
          </cell>
          <cell r="AA57">
            <v>0</v>
          </cell>
          <cell r="AB57">
            <v>0</v>
          </cell>
          <cell r="AD57">
            <v>0</v>
          </cell>
          <cell r="AE57">
            <v>0</v>
          </cell>
          <cell r="AO57">
            <v>0</v>
          </cell>
          <cell r="AP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row>
        <row r="58">
          <cell r="A58" t="str">
            <v>WB4AB2S2830CRRX</v>
          </cell>
          <cell r="B58" t="str">
            <v>11/01/2021 12/01/2021 01/01/2022</v>
          </cell>
          <cell r="F58" t="str">
            <v>Denim</v>
          </cell>
          <cell r="G58" t="str">
            <v>Basic Denim Jeans</v>
          </cell>
          <cell r="H58" t="str">
            <v>WB4AB2S2830</v>
          </cell>
          <cell r="I58" t="str">
            <v>POWER SKINNY LOW</v>
          </cell>
          <cell r="J58" t="str">
            <v>CRRX</v>
          </cell>
          <cell r="K58" t="str">
            <v>CRX 10 WASH</v>
          </cell>
          <cell r="L58" t="str">
            <v>MAX STRETCH INDIGO DENIM</v>
          </cell>
          <cell r="M58" t="str">
            <v>MX</v>
          </cell>
          <cell r="N58" t="str">
            <v>24-32</v>
          </cell>
          <cell r="O58">
            <v>98</v>
          </cell>
          <cell r="P58">
            <v>99000</v>
          </cell>
          <cell r="Q58">
            <v>399</v>
          </cell>
          <cell r="S58">
            <v>0.31</v>
          </cell>
          <cell r="T58">
            <v>30.38</v>
          </cell>
          <cell r="U58">
            <v>0</v>
          </cell>
          <cell r="V58">
            <v>0</v>
          </cell>
          <cell r="W58">
            <v>0</v>
          </cell>
          <cell r="X58">
            <v>0</v>
          </cell>
          <cell r="Y58">
            <v>0</v>
          </cell>
          <cell r="Z58">
            <v>0</v>
          </cell>
          <cell r="AA58">
            <v>0</v>
          </cell>
          <cell r="AB58">
            <v>0</v>
          </cell>
          <cell r="AD58">
            <v>0</v>
          </cell>
          <cell r="AE58">
            <v>0</v>
          </cell>
          <cell r="AO58">
            <v>0</v>
          </cell>
          <cell r="AP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row>
        <row r="59">
          <cell r="A59" t="str">
            <v>W1RP03KAWX0G6M1</v>
          </cell>
          <cell r="B59" t="str">
            <v>1/1/2022</v>
          </cell>
          <cell r="F59" t="str">
            <v>Knit</v>
          </cell>
          <cell r="G59" t="str">
            <v>SL Knit Tops</v>
          </cell>
          <cell r="H59" t="str">
            <v>W1RP03KAWX0</v>
          </cell>
          <cell r="I59" t="str">
            <v>SL MOCK NK STRADA CROP TOP</v>
          </cell>
          <cell r="J59" t="str">
            <v>G6M1</v>
          </cell>
          <cell r="K59" t="str">
            <v>ROSE BLISS</v>
          </cell>
          <cell r="L59" t="str">
            <v>LUCIOUS VELOUR</v>
          </cell>
          <cell r="M59" t="str">
            <v>VN</v>
          </cell>
          <cell r="N59" t="str">
            <v>XS-L</v>
          </cell>
          <cell r="O59">
            <v>59</v>
          </cell>
          <cell r="P59">
            <v>59000</v>
          </cell>
          <cell r="Q59">
            <v>239</v>
          </cell>
          <cell r="S59">
            <v>0.31</v>
          </cell>
          <cell r="T59">
            <v>18.29</v>
          </cell>
          <cell r="U59">
            <v>0</v>
          </cell>
          <cell r="V59">
            <v>0</v>
          </cell>
          <cell r="W59">
            <v>0</v>
          </cell>
          <cell r="X59">
            <v>0</v>
          </cell>
          <cell r="Y59">
            <v>0</v>
          </cell>
          <cell r="Z59">
            <v>0</v>
          </cell>
          <cell r="AA59">
            <v>0</v>
          </cell>
          <cell r="AB59">
            <v>0</v>
          </cell>
          <cell r="AD59">
            <v>0</v>
          </cell>
          <cell r="AE59">
            <v>0</v>
          </cell>
          <cell r="AO59">
            <v>0</v>
          </cell>
          <cell r="AP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row>
        <row r="60">
          <cell r="A60" t="str">
            <v>W1RP03KAWX0G4Q9</v>
          </cell>
          <cell r="B60" t="str">
            <v>1/1/2022</v>
          </cell>
          <cell r="F60" t="str">
            <v>Knit</v>
          </cell>
          <cell r="G60" t="str">
            <v>SL Knit Tops</v>
          </cell>
          <cell r="H60" t="str">
            <v>W1RP03KAWX0</v>
          </cell>
          <cell r="I60" t="str">
            <v>SL MOCK NK STRADA CROP TOP</v>
          </cell>
          <cell r="J60" t="str">
            <v>G4Q9</v>
          </cell>
          <cell r="K60" t="str">
            <v>POSH TAUPE</v>
          </cell>
          <cell r="L60" t="str">
            <v>LUCIOUS VELOUR</v>
          </cell>
          <cell r="M60" t="str">
            <v>VN</v>
          </cell>
          <cell r="N60" t="str">
            <v>XS-L</v>
          </cell>
          <cell r="O60">
            <v>59</v>
          </cell>
          <cell r="P60">
            <v>59000</v>
          </cell>
          <cell r="Q60">
            <v>239</v>
          </cell>
          <cell r="S60">
            <v>0.31</v>
          </cell>
          <cell r="T60">
            <v>18.29</v>
          </cell>
          <cell r="U60">
            <v>0</v>
          </cell>
          <cell r="V60">
            <v>0</v>
          </cell>
          <cell r="W60">
            <v>0</v>
          </cell>
          <cell r="X60">
            <v>0</v>
          </cell>
          <cell r="Y60">
            <v>0</v>
          </cell>
          <cell r="Z60">
            <v>0</v>
          </cell>
          <cell r="AA60">
            <v>0</v>
          </cell>
          <cell r="AB60">
            <v>0</v>
          </cell>
          <cell r="AD60">
            <v>0</v>
          </cell>
          <cell r="AE60">
            <v>0</v>
          </cell>
          <cell r="AO60">
            <v>0</v>
          </cell>
          <cell r="AP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row>
        <row r="61">
          <cell r="A61" t="str">
            <v>W1RP03KAWX0F40W</v>
          </cell>
          <cell r="B61" t="str">
            <v>1/1/2022</v>
          </cell>
          <cell r="F61" t="str">
            <v>Knit</v>
          </cell>
          <cell r="G61" t="str">
            <v>SL Knit Tops</v>
          </cell>
          <cell r="H61" t="str">
            <v>W1RP03KAWX0</v>
          </cell>
          <cell r="I61" t="str">
            <v>SL MOCK NK STRADA CROP TOP</v>
          </cell>
          <cell r="J61" t="str">
            <v>F40W</v>
          </cell>
          <cell r="K61" t="str">
            <v>POSH TAUPE MULTI</v>
          </cell>
          <cell r="L61" t="str">
            <v>LUCIOUS VELOUR</v>
          </cell>
          <cell r="M61" t="str">
            <v>VN</v>
          </cell>
          <cell r="N61" t="str">
            <v>XS-L</v>
          </cell>
          <cell r="O61">
            <v>59</v>
          </cell>
          <cell r="P61">
            <v>59000</v>
          </cell>
          <cell r="Q61">
            <v>239</v>
          </cell>
          <cell r="S61">
            <v>0.31</v>
          </cell>
          <cell r="T61">
            <v>18.29</v>
          </cell>
          <cell r="U61">
            <v>0</v>
          </cell>
          <cell r="V61">
            <v>0</v>
          </cell>
          <cell r="W61">
            <v>0</v>
          </cell>
          <cell r="X61">
            <v>0</v>
          </cell>
          <cell r="Y61">
            <v>0</v>
          </cell>
          <cell r="Z61">
            <v>0</v>
          </cell>
          <cell r="AA61">
            <v>0</v>
          </cell>
          <cell r="AB61">
            <v>0</v>
          </cell>
          <cell r="AD61">
            <v>0</v>
          </cell>
          <cell r="AE61">
            <v>0</v>
          </cell>
          <cell r="AO61">
            <v>0</v>
          </cell>
          <cell r="AP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row>
        <row r="62">
          <cell r="A62" t="str">
            <v>WB1AB2D25U2KTNT</v>
          </cell>
          <cell r="B62" t="str">
            <v>11/01/2021 12/01/2021 01/01/2022</v>
          </cell>
          <cell r="F62" t="str">
            <v>Denim</v>
          </cell>
          <cell r="G62" t="str">
            <v>Basic Denim Jeans</v>
          </cell>
          <cell r="H62" t="str">
            <v>WB1AB2D25U2</v>
          </cell>
          <cell r="I62" t="str">
            <v>POWER SKINNY LOW</v>
          </cell>
          <cell r="J62" t="str">
            <v>KTNT</v>
          </cell>
          <cell r="K62" t="str">
            <v>KENT 2 WASH</v>
          </cell>
          <cell r="L62" t="str">
            <v>MODERN INDIGO DENIM</v>
          </cell>
          <cell r="M62" t="str">
            <v>MX</v>
          </cell>
          <cell r="N62" t="str">
            <v>24-32</v>
          </cell>
          <cell r="O62">
            <v>89</v>
          </cell>
          <cell r="P62">
            <v>89000</v>
          </cell>
          <cell r="Q62">
            <v>359</v>
          </cell>
          <cell r="S62">
            <v>0.31</v>
          </cell>
          <cell r="T62">
            <v>27.59</v>
          </cell>
          <cell r="U62">
            <v>0</v>
          </cell>
          <cell r="V62">
            <v>0</v>
          </cell>
          <cell r="W62">
            <v>0</v>
          </cell>
          <cell r="X62">
            <v>0</v>
          </cell>
          <cell r="Y62">
            <v>0</v>
          </cell>
          <cell r="Z62">
            <v>0</v>
          </cell>
          <cell r="AA62">
            <v>0</v>
          </cell>
          <cell r="AB62">
            <v>0</v>
          </cell>
          <cell r="AD62">
            <v>0</v>
          </cell>
          <cell r="AE62">
            <v>0</v>
          </cell>
          <cell r="AO62">
            <v>0</v>
          </cell>
          <cell r="AP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row>
        <row r="63">
          <cell r="A63" t="str">
            <v>W2RA58D2G6QTHEC</v>
          </cell>
          <cell r="B63">
            <v>44562</v>
          </cell>
          <cell r="C63">
            <v>44330</v>
          </cell>
          <cell r="F63" t="str">
            <v>Denim</v>
          </cell>
          <cell r="G63" t="str">
            <v>Basic Denim Jeans</v>
          </cell>
          <cell r="H63" t="str">
            <v>W2RA58D2G6Q</v>
          </cell>
          <cell r="I63" t="str">
            <v>SEXY BOOT</v>
          </cell>
          <cell r="J63" t="str">
            <v>THEC</v>
          </cell>
          <cell r="K63" t="str">
            <v>THE ECRU</v>
          </cell>
          <cell r="L63" t="str">
            <v>ECO SUPERIOR STR WHITE</v>
          </cell>
          <cell r="M63" t="str">
            <v>TN</v>
          </cell>
          <cell r="N63" t="str">
            <v>24-32</v>
          </cell>
          <cell r="O63">
            <v>98</v>
          </cell>
          <cell r="P63">
            <v>99000</v>
          </cell>
          <cell r="Q63">
            <v>399</v>
          </cell>
          <cell r="S63">
            <v>0.31</v>
          </cell>
          <cell r="T63">
            <v>30.38</v>
          </cell>
          <cell r="U63">
            <v>14</v>
          </cell>
          <cell r="V63">
            <v>14</v>
          </cell>
          <cell r="W63">
            <v>14</v>
          </cell>
          <cell r="X63">
            <v>12</v>
          </cell>
          <cell r="Y63">
            <v>10</v>
          </cell>
          <cell r="Z63">
            <v>12</v>
          </cell>
          <cell r="AA63">
            <v>11</v>
          </cell>
          <cell r="AB63">
            <v>9</v>
          </cell>
          <cell r="AD63">
            <v>11</v>
          </cell>
          <cell r="AE63">
            <v>28</v>
          </cell>
          <cell r="AK63">
            <v>14</v>
          </cell>
          <cell r="AO63">
            <v>12</v>
          </cell>
          <cell r="AP63">
            <v>12</v>
          </cell>
          <cell r="AQ63">
            <v>14</v>
          </cell>
          <cell r="AR63">
            <v>14</v>
          </cell>
          <cell r="AS63">
            <v>149</v>
          </cell>
          <cell r="AT63">
            <v>4465.8599999999997</v>
          </cell>
          <cell r="AU63">
            <v>13</v>
          </cell>
          <cell r="AV63">
            <v>12</v>
          </cell>
          <cell r="AW63">
            <v>28</v>
          </cell>
          <cell r="AX63">
            <v>33</v>
          </cell>
          <cell r="AY63">
            <v>32</v>
          </cell>
          <cell r="AZ63">
            <v>16</v>
          </cell>
          <cell r="BA63">
            <v>13</v>
          </cell>
          <cell r="BB63">
            <v>0</v>
          </cell>
          <cell r="BC63">
            <v>147</v>
          </cell>
          <cell r="BD63">
            <v>52</v>
          </cell>
          <cell r="BE63">
            <v>1579.76</v>
          </cell>
          <cell r="BF63">
            <v>5</v>
          </cell>
          <cell r="BG63">
            <v>4</v>
          </cell>
          <cell r="BH63">
            <v>10</v>
          </cell>
          <cell r="BI63">
            <v>11</v>
          </cell>
          <cell r="BJ63">
            <v>11</v>
          </cell>
          <cell r="BK63">
            <v>6</v>
          </cell>
          <cell r="BL63">
            <v>5</v>
          </cell>
          <cell r="BM63">
            <v>0</v>
          </cell>
          <cell r="BN63">
            <v>52</v>
          </cell>
          <cell r="BO63">
            <v>18</v>
          </cell>
          <cell r="BP63">
            <v>16</v>
          </cell>
          <cell r="BQ63">
            <v>38</v>
          </cell>
          <cell r="BR63">
            <v>44</v>
          </cell>
          <cell r="BS63">
            <v>43</v>
          </cell>
          <cell r="BT63">
            <v>22</v>
          </cell>
          <cell r="BU63">
            <v>18</v>
          </cell>
        </row>
        <row r="64">
          <cell r="A64" t="str">
            <v>W1YP38RAQS0JBLK</v>
          </cell>
          <cell r="B64" t="str">
            <v>11/01/2021 12/01/2021 01/01/2022</v>
          </cell>
          <cell r="E64" t="str">
            <v>Essentials</v>
          </cell>
          <cell r="F64" t="str">
            <v>Knit</v>
          </cell>
          <cell r="G64" t="str">
            <v>SS Knit Tops</v>
          </cell>
          <cell r="H64" t="str">
            <v>W1YP38RAQS0</v>
          </cell>
          <cell r="I64" t="str">
            <v>ES SS GUESS LOGO PIQUE POLO</v>
          </cell>
          <cell r="J64" t="str">
            <v>JBLK</v>
          </cell>
          <cell r="K64" t="str">
            <v>Jet Black A996</v>
          </cell>
          <cell r="L64" t="str">
            <v>PIQUET ORGANIC COTTON 220</v>
          </cell>
          <cell r="M64" t="str">
            <v>BD</v>
          </cell>
          <cell r="N64" t="str">
            <v>XS-L</v>
          </cell>
          <cell r="O64">
            <v>49</v>
          </cell>
          <cell r="P64">
            <v>49000</v>
          </cell>
          <cell r="Q64">
            <v>199</v>
          </cell>
          <cell r="S64">
            <v>0.31</v>
          </cell>
          <cell r="T64">
            <v>15.19</v>
          </cell>
          <cell r="U64">
            <v>0</v>
          </cell>
          <cell r="V64">
            <v>0</v>
          </cell>
          <cell r="W64">
            <v>0</v>
          </cell>
          <cell r="X64">
            <v>0</v>
          </cell>
          <cell r="Y64">
            <v>0</v>
          </cell>
          <cell r="Z64">
            <v>0</v>
          </cell>
          <cell r="AA64">
            <v>0</v>
          </cell>
          <cell r="AB64">
            <v>0</v>
          </cell>
          <cell r="AD64">
            <v>0</v>
          </cell>
          <cell r="AE64">
            <v>0</v>
          </cell>
          <cell r="AO64">
            <v>0</v>
          </cell>
          <cell r="AP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row>
        <row r="65">
          <cell r="A65" t="str">
            <v>W1YP38RAQS0F7IM</v>
          </cell>
          <cell r="B65" t="str">
            <v>11/01/2021 12/01/2021 01/01/2022</v>
          </cell>
          <cell r="E65" t="str">
            <v>Essentials</v>
          </cell>
          <cell r="F65" t="str">
            <v>Knit</v>
          </cell>
          <cell r="G65" t="str">
            <v>SS Knit Tops</v>
          </cell>
          <cell r="H65" t="str">
            <v>W1YP38RAQS0</v>
          </cell>
          <cell r="I65" t="str">
            <v>ES SS GUESS LOGO PIQUE POLO</v>
          </cell>
          <cell r="J65" t="str">
            <v>F7IM</v>
          </cell>
          <cell r="K65" t="str">
            <v>AIRWAY BLUE MULTI</v>
          </cell>
          <cell r="L65" t="str">
            <v>PIQUET ORGANIC COTTON 220</v>
          </cell>
          <cell r="M65" t="str">
            <v>BD</v>
          </cell>
          <cell r="N65" t="str">
            <v>XS-L</v>
          </cell>
          <cell r="O65">
            <v>49</v>
          </cell>
          <cell r="P65">
            <v>49000</v>
          </cell>
          <cell r="Q65">
            <v>199</v>
          </cell>
          <cell r="S65">
            <v>0.31</v>
          </cell>
          <cell r="T65">
            <v>15.19</v>
          </cell>
          <cell r="U65">
            <v>0</v>
          </cell>
          <cell r="V65">
            <v>0</v>
          </cell>
          <cell r="W65">
            <v>0</v>
          </cell>
          <cell r="X65">
            <v>0</v>
          </cell>
          <cell r="Y65">
            <v>0</v>
          </cell>
          <cell r="Z65">
            <v>0</v>
          </cell>
          <cell r="AA65">
            <v>0</v>
          </cell>
          <cell r="AB65">
            <v>0</v>
          </cell>
          <cell r="AD65">
            <v>0</v>
          </cell>
          <cell r="AE65">
            <v>0</v>
          </cell>
          <cell r="AO65">
            <v>0</v>
          </cell>
          <cell r="AP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row>
        <row r="66">
          <cell r="A66" t="str">
            <v>W1YP38RAQS0G011</v>
          </cell>
          <cell r="B66" t="str">
            <v>11/01/2021 12/01/2021 01/01/2022</v>
          </cell>
          <cell r="E66" t="str">
            <v>Essentials</v>
          </cell>
          <cell r="F66" t="str">
            <v>Knit</v>
          </cell>
          <cell r="G66" t="str">
            <v>SS Knit Tops</v>
          </cell>
          <cell r="H66" t="str">
            <v>W1YP38RAQS0</v>
          </cell>
          <cell r="I66" t="str">
            <v>ES SS GUESS LOGO PIQUE POLO</v>
          </cell>
          <cell r="J66" t="str">
            <v>G011</v>
          </cell>
          <cell r="K66" t="str">
            <v>Pure White</v>
          </cell>
          <cell r="L66" t="str">
            <v>PIQUET ORGANIC COTTON 220</v>
          </cell>
          <cell r="M66" t="str">
            <v>BD</v>
          </cell>
          <cell r="N66" t="str">
            <v>XS-L</v>
          </cell>
          <cell r="O66">
            <v>49</v>
          </cell>
          <cell r="P66">
            <v>49000</v>
          </cell>
          <cell r="Q66">
            <v>199</v>
          </cell>
          <cell r="S66">
            <v>0.31</v>
          </cell>
          <cell r="T66">
            <v>15.19</v>
          </cell>
          <cell r="U66">
            <v>0</v>
          </cell>
          <cell r="V66">
            <v>0</v>
          </cell>
          <cell r="W66">
            <v>0</v>
          </cell>
          <cell r="X66">
            <v>0</v>
          </cell>
          <cell r="Y66">
            <v>0</v>
          </cell>
          <cell r="Z66">
            <v>0</v>
          </cell>
          <cell r="AA66">
            <v>0</v>
          </cell>
          <cell r="AB66">
            <v>0</v>
          </cell>
          <cell r="AD66">
            <v>0</v>
          </cell>
          <cell r="AE66">
            <v>0</v>
          </cell>
          <cell r="AO66">
            <v>0</v>
          </cell>
          <cell r="AP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row>
        <row r="67">
          <cell r="A67" t="str">
            <v>W1YP38RAQS0F6W6</v>
          </cell>
          <cell r="B67" t="str">
            <v>11/01/2021 12/01/2021 01/01/2022</v>
          </cell>
          <cell r="E67" t="str">
            <v>Essentials</v>
          </cell>
          <cell r="F67" t="str">
            <v>Knit</v>
          </cell>
          <cell r="G67" t="str">
            <v>SS Knit Tops</v>
          </cell>
          <cell r="H67" t="str">
            <v>W1YP38RAQS0</v>
          </cell>
          <cell r="I67" t="str">
            <v>ES SS GUESS LOGO PIQUE POLO</v>
          </cell>
          <cell r="J67" t="str">
            <v>F6W6</v>
          </cell>
          <cell r="K67" t="str">
            <v>PASTEL DREAM MULTI</v>
          </cell>
          <cell r="L67" t="str">
            <v>PIQUET ORGANIC COTTON 220</v>
          </cell>
          <cell r="M67" t="str">
            <v>BD</v>
          </cell>
          <cell r="N67" t="str">
            <v>XS-L</v>
          </cell>
          <cell r="O67">
            <v>49</v>
          </cell>
          <cell r="P67">
            <v>49000</v>
          </cell>
          <cell r="Q67">
            <v>199</v>
          </cell>
          <cell r="S67">
            <v>0.31</v>
          </cell>
          <cell r="T67">
            <v>15.19</v>
          </cell>
          <cell r="U67">
            <v>0</v>
          </cell>
          <cell r="V67">
            <v>0</v>
          </cell>
          <cell r="W67">
            <v>0</v>
          </cell>
          <cell r="X67">
            <v>0</v>
          </cell>
          <cell r="Y67">
            <v>0</v>
          </cell>
          <cell r="Z67">
            <v>0</v>
          </cell>
          <cell r="AA67">
            <v>0</v>
          </cell>
          <cell r="AB67">
            <v>0</v>
          </cell>
          <cell r="AD67">
            <v>0</v>
          </cell>
          <cell r="AE67">
            <v>0</v>
          </cell>
          <cell r="AO67">
            <v>0</v>
          </cell>
          <cell r="AP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row>
        <row r="68">
          <cell r="A68" t="str">
            <v>W2RA15D4KL2NTUP</v>
          </cell>
          <cell r="B68" t="str">
            <v>1/1/2022</v>
          </cell>
          <cell r="F68" t="str">
            <v>Denim</v>
          </cell>
          <cell r="G68" t="str">
            <v>Basic Denim Jeans</v>
          </cell>
          <cell r="H68" t="str">
            <v>W2RA15D4KL2</v>
          </cell>
          <cell r="I68" t="str">
            <v>SEXY STRAIGHT</v>
          </cell>
          <cell r="J68" t="str">
            <v>NTUP</v>
          </cell>
          <cell r="K68" t="str">
            <v>NEPTUN UP</v>
          </cell>
          <cell r="L68" t="str">
            <v>ECO NEPTUN SS INDACO</v>
          </cell>
          <cell r="M68" t="str">
            <v>TN</v>
          </cell>
          <cell r="N68" t="str">
            <v>24-32</v>
          </cell>
          <cell r="O68">
            <v>118</v>
          </cell>
          <cell r="P68">
            <v>119000</v>
          </cell>
          <cell r="Q68">
            <v>429</v>
          </cell>
          <cell r="S68">
            <v>0.31</v>
          </cell>
          <cell r="T68">
            <v>36.58</v>
          </cell>
          <cell r="U68">
            <v>0</v>
          </cell>
          <cell r="V68">
            <v>0</v>
          </cell>
          <cell r="W68">
            <v>0</v>
          </cell>
          <cell r="X68">
            <v>0</v>
          </cell>
          <cell r="Y68">
            <v>0</v>
          </cell>
          <cell r="Z68">
            <v>0</v>
          </cell>
          <cell r="AA68">
            <v>0</v>
          </cell>
          <cell r="AB68">
            <v>0</v>
          </cell>
          <cell r="AD68">
            <v>0</v>
          </cell>
          <cell r="AE68">
            <v>0</v>
          </cell>
          <cell r="AO68">
            <v>0</v>
          </cell>
          <cell r="AP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row>
        <row r="69">
          <cell r="A69" t="str">
            <v>W2RAB4D3AF2PBAP</v>
          </cell>
          <cell r="B69" t="str">
            <v>1/1/2022</v>
          </cell>
          <cell r="F69" t="str">
            <v>Denim</v>
          </cell>
          <cell r="G69" t="str">
            <v>Fashion Prem Denim Jeans</v>
          </cell>
          <cell r="H69" t="str">
            <v>W2RAB4D3AF2</v>
          </cell>
          <cell r="I69" t="str">
            <v>1981 SKINNY METALIC FOIL</v>
          </cell>
          <cell r="J69" t="str">
            <v>PBAP</v>
          </cell>
          <cell r="K69" t="str">
            <v>POLISHED BALLET PINK</v>
          </cell>
          <cell r="L69" t="str">
            <v>ECO BIANCA STR PFD</v>
          </cell>
          <cell r="M69" t="str">
            <v>MX</v>
          </cell>
          <cell r="N69" t="str">
            <v>24-32</v>
          </cell>
          <cell r="O69">
            <v>108</v>
          </cell>
          <cell r="P69">
            <v>109000</v>
          </cell>
          <cell r="Q69">
            <v>429</v>
          </cell>
          <cell r="S69">
            <v>0.31</v>
          </cell>
          <cell r="T69">
            <v>33.479999999999997</v>
          </cell>
          <cell r="U69">
            <v>0</v>
          </cell>
          <cell r="V69">
            <v>0</v>
          </cell>
          <cell r="W69">
            <v>0</v>
          </cell>
          <cell r="X69">
            <v>0</v>
          </cell>
          <cell r="Y69">
            <v>0</v>
          </cell>
          <cell r="Z69">
            <v>0</v>
          </cell>
          <cell r="AA69">
            <v>0</v>
          </cell>
          <cell r="AB69">
            <v>0</v>
          </cell>
          <cell r="AD69">
            <v>0</v>
          </cell>
          <cell r="AE69">
            <v>0</v>
          </cell>
          <cell r="AO69">
            <v>0</v>
          </cell>
          <cell r="AP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row>
        <row r="70">
          <cell r="A70" t="str">
            <v>W2RAB4D3AF2PKSH</v>
          </cell>
          <cell r="B70" t="str">
            <v>1/1/2022</v>
          </cell>
          <cell r="F70" t="str">
            <v>Denim</v>
          </cell>
          <cell r="G70" t="str">
            <v>Fashion Prem Denim Jeans</v>
          </cell>
          <cell r="H70" t="str">
            <v>W2RAB4D3AF2</v>
          </cell>
          <cell r="I70" t="str">
            <v>1981 SKINNY METALIC FOIL</v>
          </cell>
          <cell r="J70" t="str">
            <v>PKSH</v>
          </cell>
          <cell r="K70" t="str">
            <v>PINK SHINE</v>
          </cell>
          <cell r="L70" t="str">
            <v>ECO BIANCA STR PFD</v>
          </cell>
          <cell r="M70" t="str">
            <v>MX</v>
          </cell>
          <cell r="N70" t="str">
            <v>24-32</v>
          </cell>
          <cell r="O70">
            <v>108</v>
          </cell>
          <cell r="P70">
            <v>109000</v>
          </cell>
          <cell r="Q70">
            <v>429</v>
          </cell>
          <cell r="S70">
            <v>0.31</v>
          </cell>
          <cell r="T70">
            <v>33.479999999999997</v>
          </cell>
          <cell r="U70">
            <v>0</v>
          </cell>
          <cell r="V70">
            <v>0</v>
          </cell>
          <cell r="W70">
            <v>0</v>
          </cell>
          <cell r="X70">
            <v>0</v>
          </cell>
          <cell r="Y70">
            <v>0</v>
          </cell>
          <cell r="Z70">
            <v>0</v>
          </cell>
          <cell r="AA70">
            <v>0</v>
          </cell>
          <cell r="AB70">
            <v>0</v>
          </cell>
          <cell r="AD70">
            <v>0</v>
          </cell>
          <cell r="AE70">
            <v>0</v>
          </cell>
          <cell r="AO70">
            <v>0</v>
          </cell>
          <cell r="AP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row>
        <row r="71">
          <cell r="A71" t="str">
            <v>W2RAB4D3AF2LYFR</v>
          </cell>
          <cell r="B71" t="str">
            <v>1/1/2022</v>
          </cell>
          <cell r="F71" t="str">
            <v>Denim</v>
          </cell>
          <cell r="G71" t="str">
            <v>Fashion Prem Denim Jeans</v>
          </cell>
          <cell r="H71" t="str">
            <v>W2RAB4D3AF2</v>
          </cell>
          <cell r="I71" t="str">
            <v>1981 SKINNY METALIC FOIL</v>
          </cell>
          <cell r="J71" t="str">
            <v>LYFR</v>
          </cell>
          <cell r="K71" t="str">
            <v>LIGHTLY FROSTED</v>
          </cell>
          <cell r="L71" t="str">
            <v>ECO BIANCA STR PFD</v>
          </cell>
          <cell r="M71" t="str">
            <v>MX</v>
          </cell>
          <cell r="N71" t="str">
            <v>24-30</v>
          </cell>
          <cell r="O71">
            <v>108</v>
          </cell>
          <cell r="P71">
            <v>109000</v>
          </cell>
          <cell r="Q71">
            <v>429</v>
          </cell>
          <cell r="S71">
            <v>0.31</v>
          </cell>
          <cell r="T71">
            <v>33.479999999999997</v>
          </cell>
          <cell r="U71">
            <v>0</v>
          </cell>
          <cell r="V71">
            <v>0</v>
          </cell>
          <cell r="W71">
            <v>0</v>
          </cell>
          <cell r="X71">
            <v>0</v>
          </cell>
          <cell r="Y71">
            <v>0</v>
          </cell>
          <cell r="Z71">
            <v>0</v>
          </cell>
          <cell r="AA71">
            <v>0</v>
          </cell>
          <cell r="AB71">
            <v>0</v>
          </cell>
          <cell r="AD71">
            <v>0</v>
          </cell>
          <cell r="AE71">
            <v>0</v>
          </cell>
          <cell r="AO71">
            <v>0</v>
          </cell>
          <cell r="AP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row>
        <row r="72">
          <cell r="A72" t="str">
            <v>W2RAB4D3AF2AQSH</v>
          </cell>
          <cell r="B72" t="str">
            <v>1/1/2022</v>
          </cell>
          <cell r="F72" t="str">
            <v>Denim</v>
          </cell>
          <cell r="G72" t="str">
            <v>Fashion Prem Denim Jeans</v>
          </cell>
          <cell r="H72" t="str">
            <v>W2RAB4D3AF2</v>
          </cell>
          <cell r="I72" t="str">
            <v>1981 SKINNY METALIC FOIL</v>
          </cell>
          <cell r="J72" t="str">
            <v>AQSH</v>
          </cell>
          <cell r="K72" t="str">
            <v>AQUA SHINE</v>
          </cell>
          <cell r="L72" t="str">
            <v>ECO BIANCA STR PFD</v>
          </cell>
          <cell r="M72" t="str">
            <v>MX</v>
          </cell>
          <cell r="N72" t="str">
            <v>24-30</v>
          </cell>
          <cell r="O72">
            <v>108</v>
          </cell>
          <cell r="P72">
            <v>109000</v>
          </cell>
          <cell r="Q72">
            <v>429</v>
          </cell>
          <cell r="S72">
            <v>0.31</v>
          </cell>
          <cell r="T72">
            <v>33.479999999999997</v>
          </cell>
          <cell r="U72">
            <v>0</v>
          </cell>
          <cell r="V72">
            <v>0</v>
          </cell>
          <cell r="W72">
            <v>0</v>
          </cell>
          <cell r="X72">
            <v>0</v>
          </cell>
          <cell r="Y72">
            <v>0</v>
          </cell>
          <cell r="Z72">
            <v>0</v>
          </cell>
          <cell r="AA72">
            <v>0</v>
          </cell>
          <cell r="AB72">
            <v>0</v>
          </cell>
          <cell r="AD72">
            <v>0</v>
          </cell>
          <cell r="AE72">
            <v>0</v>
          </cell>
          <cell r="AO72">
            <v>0</v>
          </cell>
          <cell r="AP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row>
        <row r="73">
          <cell r="A73" t="str">
            <v>W2RI23K49A1G4Q9</v>
          </cell>
          <cell r="B73" t="str">
            <v>1/1/2022</v>
          </cell>
          <cell r="F73" t="str">
            <v>Knit</v>
          </cell>
          <cell r="G73" t="str">
            <v>LS Knit Tops</v>
          </cell>
          <cell r="H73" t="str">
            <v>W2RI23K49A1</v>
          </cell>
          <cell r="I73" t="str">
            <v>LS GUESS LOGO BODYSUIT</v>
          </cell>
          <cell r="J73" t="str">
            <v>G4Q9</v>
          </cell>
          <cell r="K73" t="str">
            <v>POSH TAUPE</v>
          </cell>
          <cell r="L73" t="str">
            <v>ECO STRETCH COTTON MODAL</v>
          </cell>
          <cell r="M73" t="str">
            <v>CN</v>
          </cell>
          <cell r="N73" t="str">
            <v>XS-L</v>
          </cell>
          <cell r="O73">
            <v>49</v>
          </cell>
          <cell r="P73">
            <v>49000</v>
          </cell>
          <cell r="Q73">
            <v>199</v>
          </cell>
          <cell r="S73">
            <v>0.31</v>
          </cell>
          <cell r="T73">
            <v>15.19</v>
          </cell>
          <cell r="U73">
            <v>0</v>
          </cell>
          <cell r="V73">
            <v>0</v>
          </cell>
          <cell r="W73">
            <v>0</v>
          </cell>
          <cell r="X73">
            <v>0</v>
          </cell>
          <cell r="Y73">
            <v>0</v>
          </cell>
          <cell r="Z73">
            <v>0</v>
          </cell>
          <cell r="AA73">
            <v>0</v>
          </cell>
          <cell r="AB73">
            <v>0</v>
          </cell>
          <cell r="AD73">
            <v>0</v>
          </cell>
          <cell r="AE73">
            <v>0</v>
          </cell>
          <cell r="AO73">
            <v>0</v>
          </cell>
          <cell r="AP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cell r="BQ73">
            <v>0</v>
          </cell>
          <cell r="BR73">
            <v>0</v>
          </cell>
          <cell r="BS73">
            <v>0</v>
          </cell>
          <cell r="BT73">
            <v>0</v>
          </cell>
          <cell r="BU73">
            <v>0</v>
          </cell>
        </row>
        <row r="74">
          <cell r="A74" t="str">
            <v>W2RI23K49A1JBLK</v>
          </cell>
          <cell r="B74" t="str">
            <v>1/1/2022</v>
          </cell>
          <cell r="F74" t="str">
            <v>Knit</v>
          </cell>
          <cell r="G74" t="str">
            <v>LS Knit Tops</v>
          </cell>
          <cell r="H74" t="str">
            <v>W2RI23K49A1</v>
          </cell>
          <cell r="I74" t="str">
            <v>LS GUESS LOGO BODYSUIT</v>
          </cell>
          <cell r="J74" t="str">
            <v>JBLK</v>
          </cell>
          <cell r="K74" t="str">
            <v>Jet Black A996</v>
          </cell>
          <cell r="L74" t="str">
            <v>ECO STRETCH COTTON MODAL</v>
          </cell>
          <cell r="M74" t="str">
            <v>CN</v>
          </cell>
          <cell r="N74" t="str">
            <v>XS-L</v>
          </cell>
          <cell r="O74">
            <v>49</v>
          </cell>
          <cell r="P74">
            <v>49000</v>
          </cell>
          <cell r="Q74">
            <v>199</v>
          </cell>
          <cell r="S74">
            <v>0.31</v>
          </cell>
          <cell r="T74">
            <v>15.19</v>
          </cell>
          <cell r="U74">
            <v>0</v>
          </cell>
          <cell r="V74">
            <v>0</v>
          </cell>
          <cell r="W74">
            <v>0</v>
          </cell>
          <cell r="X74">
            <v>0</v>
          </cell>
          <cell r="Y74">
            <v>0</v>
          </cell>
          <cell r="Z74">
            <v>0</v>
          </cell>
          <cell r="AA74">
            <v>0</v>
          </cell>
          <cell r="AB74">
            <v>0</v>
          </cell>
          <cell r="AD74">
            <v>0</v>
          </cell>
          <cell r="AE74">
            <v>0</v>
          </cell>
          <cell r="AO74">
            <v>0</v>
          </cell>
          <cell r="AP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row>
        <row r="75">
          <cell r="A75" t="str">
            <v>W2RI23K49A1G7GP</v>
          </cell>
          <cell r="B75" t="str">
            <v>1/1/2022</v>
          </cell>
          <cell r="F75" t="str">
            <v>Knit</v>
          </cell>
          <cell r="G75" t="str">
            <v>LS Knit Tops</v>
          </cell>
          <cell r="H75" t="str">
            <v>W2RI23K49A1</v>
          </cell>
          <cell r="I75" t="str">
            <v>LS GUESS LOGO BODYSUIT</v>
          </cell>
          <cell r="J75" t="str">
            <v>G7GP</v>
          </cell>
          <cell r="K75" t="str">
            <v>ALOE PALM</v>
          </cell>
          <cell r="L75" t="str">
            <v>ECO STRETCH COTTON MODAL</v>
          </cell>
          <cell r="M75" t="str">
            <v>CN</v>
          </cell>
          <cell r="N75" t="str">
            <v>XS-L</v>
          </cell>
          <cell r="O75">
            <v>49</v>
          </cell>
          <cell r="P75">
            <v>49000</v>
          </cell>
          <cell r="Q75">
            <v>199</v>
          </cell>
          <cell r="S75">
            <v>0.31</v>
          </cell>
          <cell r="T75">
            <v>15.19</v>
          </cell>
          <cell r="U75">
            <v>0</v>
          </cell>
          <cell r="V75">
            <v>0</v>
          </cell>
          <cell r="W75">
            <v>0</v>
          </cell>
          <cell r="X75">
            <v>0</v>
          </cell>
          <cell r="Y75">
            <v>0</v>
          </cell>
          <cell r="Z75">
            <v>0</v>
          </cell>
          <cell r="AA75">
            <v>0</v>
          </cell>
          <cell r="AB75">
            <v>0</v>
          </cell>
          <cell r="AD75">
            <v>0</v>
          </cell>
          <cell r="AE75">
            <v>0</v>
          </cell>
          <cell r="AO75">
            <v>0</v>
          </cell>
          <cell r="AP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row>
        <row r="76">
          <cell r="A76" t="str">
            <v>W2RI23K49A1G6K9</v>
          </cell>
          <cell r="B76" t="str">
            <v>1/1/2022</v>
          </cell>
          <cell r="F76" t="str">
            <v>Knit</v>
          </cell>
          <cell r="G76" t="str">
            <v>LS Knit Tops</v>
          </cell>
          <cell r="H76" t="str">
            <v>W2RI23K49A1</v>
          </cell>
          <cell r="I76" t="str">
            <v>LS GUESS LOGO BODYSUIT</v>
          </cell>
          <cell r="J76" t="str">
            <v>G6K9</v>
          </cell>
          <cell r="K76" t="str">
            <v>BALLET PINK</v>
          </cell>
          <cell r="L76" t="str">
            <v>ECO STRETCH COTTON MODAL</v>
          </cell>
          <cell r="M76" t="str">
            <v>CN</v>
          </cell>
          <cell r="N76" t="str">
            <v>XS-L</v>
          </cell>
          <cell r="O76">
            <v>49</v>
          </cell>
          <cell r="P76">
            <v>49000</v>
          </cell>
          <cell r="Q76">
            <v>199</v>
          </cell>
          <cell r="S76">
            <v>0.31</v>
          </cell>
          <cell r="T76">
            <v>15.19</v>
          </cell>
          <cell r="U76">
            <v>0</v>
          </cell>
          <cell r="V76">
            <v>0</v>
          </cell>
          <cell r="W76">
            <v>0</v>
          </cell>
          <cell r="X76">
            <v>0</v>
          </cell>
          <cell r="Y76">
            <v>0</v>
          </cell>
          <cell r="Z76">
            <v>0</v>
          </cell>
          <cell r="AA76">
            <v>0</v>
          </cell>
          <cell r="AB76">
            <v>0</v>
          </cell>
          <cell r="AD76">
            <v>0</v>
          </cell>
          <cell r="AE76">
            <v>0</v>
          </cell>
          <cell r="AO76">
            <v>0</v>
          </cell>
          <cell r="AP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cell r="BU76">
            <v>0</v>
          </cell>
        </row>
        <row r="77">
          <cell r="A77" t="str">
            <v>W2RR31Z2YJ0JBLK</v>
          </cell>
          <cell r="B77" t="str">
            <v>11/01/2021 12/01/2021 01/01/2022</v>
          </cell>
          <cell r="F77" t="str">
            <v>Sweater</v>
          </cell>
          <cell r="G77" t="str">
            <v>Sweater Bottoms</v>
          </cell>
          <cell r="H77" t="str">
            <v>W2RR31Z2YJ0</v>
          </cell>
          <cell r="I77" t="str">
            <v>ALLISON PLEATED SWTR SKIRT</v>
          </cell>
          <cell r="J77" t="str">
            <v>JBLK</v>
          </cell>
          <cell r="K77" t="str">
            <v>Jet Black A996</v>
          </cell>
          <cell r="L77" t="str">
            <v>ECO SWTR ALLISON</v>
          </cell>
          <cell r="M77" t="str">
            <v>CN</v>
          </cell>
          <cell r="N77" t="str">
            <v>XS-L</v>
          </cell>
          <cell r="O77">
            <v>98</v>
          </cell>
          <cell r="P77">
            <v>99000</v>
          </cell>
          <cell r="Q77">
            <v>399</v>
          </cell>
          <cell r="S77">
            <v>0.31</v>
          </cell>
          <cell r="T77">
            <v>30.38</v>
          </cell>
          <cell r="U77">
            <v>0</v>
          </cell>
          <cell r="V77">
            <v>0</v>
          </cell>
          <cell r="W77">
            <v>0</v>
          </cell>
          <cell r="X77">
            <v>0</v>
          </cell>
          <cell r="Y77">
            <v>0</v>
          </cell>
          <cell r="Z77">
            <v>0</v>
          </cell>
          <cell r="AA77">
            <v>0</v>
          </cell>
          <cell r="AB77">
            <v>0</v>
          </cell>
          <cell r="AD77">
            <v>0</v>
          </cell>
          <cell r="AE77">
            <v>0</v>
          </cell>
          <cell r="AO77">
            <v>0</v>
          </cell>
          <cell r="AP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row>
        <row r="78">
          <cell r="A78" t="str">
            <v>W1BK46WE6D0JBLK</v>
          </cell>
          <cell r="B78" t="str">
            <v>11/01/2021 12/01/2021 01/01/2022</v>
          </cell>
          <cell r="E78" t="str">
            <v>Essentials</v>
          </cell>
          <cell r="F78" t="str">
            <v>Woven</v>
          </cell>
          <cell r="G78" t="str">
            <v>Casual/Day</v>
          </cell>
          <cell r="H78" t="str">
            <v>W1BK46WE6D0</v>
          </cell>
          <cell r="I78" t="str">
            <v>ES LS ERYNN PLEATED DRESS</v>
          </cell>
          <cell r="J78" t="str">
            <v>JBLK</v>
          </cell>
          <cell r="K78" t="str">
            <v>Jet Black A996</v>
          </cell>
          <cell r="L78" t="str">
            <v>RECYCLED STRETCH LINING TK</v>
          </cell>
          <cell r="M78" t="str">
            <v>ID</v>
          </cell>
          <cell r="N78" t="str">
            <v>XS-L</v>
          </cell>
          <cell r="O78">
            <v>128</v>
          </cell>
          <cell r="P78">
            <v>119000</v>
          </cell>
          <cell r="Q78">
            <v>429</v>
          </cell>
          <cell r="S78">
            <v>0.31</v>
          </cell>
          <cell r="T78">
            <v>39.68</v>
          </cell>
          <cell r="U78">
            <v>0</v>
          </cell>
          <cell r="V78">
            <v>0</v>
          </cell>
          <cell r="W78">
            <v>0</v>
          </cell>
          <cell r="X78">
            <v>0</v>
          </cell>
          <cell r="Y78">
            <v>0</v>
          </cell>
          <cell r="Z78">
            <v>0</v>
          </cell>
          <cell r="AA78">
            <v>0</v>
          </cell>
          <cell r="AB78">
            <v>0</v>
          </cell>
          <cell r="AD78">
            <v>0</v>
          </cell>
          <cell r="AE78">
            <v>0</v>
          </cell>
          <cell r="AO78">
            <v>0</v>
          </cell>
          <cell r="AP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row>
        <row r="79">
          <cell r="A79" t="str">
            <v>W1BK46WE6D0G5B3</v>
          </cell>
          <cell r="B79" t="str">
            <v>11/01/2021 12/01/2021 01/01/2022</v>
          </cell>
          <cell r="E79" t="str">
            <v>Essentials</v>
          </cell>
          <cell r="F79" t="str">
            <v>Woven</v>
          </cell>
          <cell r="G79" t="str">
            <v>Casual/Day</v>
          </cell>
          <cell r="H79" t="str">
            <v>W1BK46WE6D0</v>
          </cell>
          <cell r="I79" t="str">
            <v>ES LS ERYNN PLEATED DRESS</v>
          </cell>
          <cell r="J79" t="str">
            <v>G5B3</v>
          </cell>
          <cell r="K79" t="str">
            <v>GARNET WINE</v>
          </cell>
          <cell r="L79" t="str">
            <v>RECYCLED STRETCH LINING TK</v>
          </cell>
          <cell r="M79" t="str">
            <v>ID</v>
          </cell>
          <cell r="N79" t="str">
            <v>XS-L</v>
          </cell>
          <cell r="O79">
            <v>128</v>
          </cell>
          <cell r="P79">
            <v>119000</v>
          </cell>
          <cell r="Q79">
            <v>429</v>
          </cell>
          <cell r="S79">
            <v>0.31</v>
          </cell>
          <cell r="T79">
            <v>39.68</v>
          </cell>
          <cell r="U79">
            <v>0</v>
          </cell>
          <cell r="V79">
            <v>0</v>
          </cell>
          <cell r="W79">
            <v>0</v>
          </cell>
          <cell r="X79">
            <v>0</v>
          </cell>
          <cell r="Y79">
            <v>0</v>
          </cell>
          <cell r="Z79">
            <v>0</v>
          </cell>
          <cell r="AA79">
            <v>0</v>
          </cell>
          <cell r="AB79">
            <v>0</v>
          </cell>
          <cell r="AD79">
            <v>0</v>
          </cell>
          <cell r="AE79">
            <v>0</v>
          </cell>
          <cell r="AO79">
            <v>0</v>
          </cell>
          <cell r="AP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row>
        <row r="80">
          <cell r="A80" t="str">
            <v>W1BK46WE6D0G8DQ</v>
          </cell>
          <cell r="B80" t="str">
            <v>11/01/2021 12/01/2021 01/01/2022</v>
          </cell>
          <cell r="E80" t="str">
            <v>Essentials</v>
          </cell>
          <cell r="F80" t="str">
            <v>Woven</v>
          </cell>
          <cell r="G80" t="str">
            <v>Casual/Day</v>
          </cell>
          <cell r="H80" t="str">
            <v>W1BK46WE6D0</v>
          </cell>
          <cell r="I80" t="str">
            <v>ES LS ERYNN PLEATED DRESS</v>
          </cell>
          <cell r="J80" t="str">
            <v>G8DQ</v>
          </cell>
          <cell r="K80" t="str">
            <v>JOSHUA TREE</v>
          </cell>
          <cell r="L80" t="str">
            <v>RECYCLED STRETCH LINING TK</v>
          </cell>
          <cell r="M80" t="str">
            <v>ID</v>
          </cell>
          <cell r="N80" t="str">
            <v>XS-L</v>
          </cell>
          <cell r="O80">
            <v>128</v>
          </cell>
          <cell r="P80">
            <v>119000</v>
          </cell>
          <cell r="Q80">
            <v>429</v>
          </cell>
          <cell r="S80">
            <v>0.31</v>
          </cell>
          <cell r="T80">
            <v>39.68</v>
          </cell>
          <cell r="U80">
            <v>0</v>
          </cell>
          <cell r="V80">
            <v>0</v>
          </cell>
          <cell r="W80">
            <v>0</v>
          </cell>
          <cell r="X80">
            <v>0</v>
          </cell>
          <cell r="Y80">
            <v>0</v>
          </cell>
          <cell r="Z80">
            <v>0</v>
          </cell>
          <cell r="AA80">
            <v>0</v>
          </cell>
          <cell r="AB80">
            <v>0</v>
          </cell>
          <cell r="AD80">
            <v>0</v>
          </cell>
          <cell r="AE80">
            <v>0</v>
          </cell>
          <cell r="AO80">
            <v>0</v>
          </cell>
          <cell r="AP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row>
        <row r="81">
          <cell r="A81" t="str">
            <v>W1RP24KAYY0F73F</v>
          </cell>
          <cell r="B81" t="str">
            <v>11/01/2021 01/01/2022</v>
          </cell>
          <cell r="F81" t="str">
            <v>Knit</v>
          </cell>
          <cell r="G81" t="str">
            <v>SL Knit Tops</v>
          </cell>
          <cell r="H81" t="str">
            <v>W1RP24KAYY0</v>
          </cell>
          <cell r="I81" t="str">
            <v>SL RONNI TWEED TOP</v>
          </cell>
          <cell r="J81" t="str">
            <v>F73F</v>
          </cell>
          <cell r="K81" t="str">
            <v>SECRET BLUE MULTI</v>
          </cell>
          <cell r="L81" t="str">
            <v>SPARKLE TWEED</v>
          </cell>
          <cell r="M81" t="str">
            <v>VN</v>
          </cell>
          <cell r="N81" t="str">
            <v>XS-L</v>
          </cell>
          <cell r="O81">
            <v>59</v>
          </cell>
          <cell r="P81">
            <v>59000</v>
          </cell>
          <cell r="Q81">
            <v>239</v>
          </cell>
          <cell r="S81">
            <v>0.31</v>
          </cell>
          <cell r="T81">
            <v>18.29</v>
          </cell>
          <cell r="U81">
            <v>0</v>
          </cell>
          <cell r="V81">
            <v>0</v>
          </cell>
          <cell r="W81">
            <v>0</v>
          </cell>
          <cell r="X81">
            <v>0</v>
          </cell>
          <cell r="Y81">
            <v>0</v>
          </cell>
          <cell r="Z81">
            <v>0</v>
          </cell>
          <cell r="AA81">
            <v>0</v>
          </cell>
          <cell r="AB81">
            <v>0</v>
          </cell>
          <cell r="AD81">
            <v>0</v>
          </cell>
          <cell r="AE81">
            <v>0</v>
          </cell>
          <cell r="AO81">
            <v>0</v>
          </cell>
          <cell r="AP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row>
        <row r="82">
          <cell r="A82" t="str">
            <v>W1RP24KAYY0F97R</v>
          </cell>
          <cell r="B82" t="str">
            <v>11/01/2021 01/01/2022</v>
          </cell>
          <cell r="F82" t="str">
            <v>Knit</v>
          </cell>
          <cell r="G82" t="str">
            <v>SL Knit Tops</v>
          </cell>
          <cell r="H82" t="str">
            <v>W1RP24KAYY0</v>
          </cell>
          <cell r="I82" t="str">
            <v>SL RONNI TWEED TOP</v>
          </cell>
          <cell r="J82" t="str">
            <v>F97R</v>
          </cell>
          <cell r="K82" t="str">
            <v>AFTERMATH GREY MULTI</v>
          </cell>
          <cell r="L82" t="str">
            <v>SPARKLE TWEED</v>
          </cell>
          <cell r="M82" t="str">
            <v>VN</v>
          </cell>
          <cell r="N82" t="str">
            <v>XS-L</v>
          </cell>
          <cell r="O82">
            <v>59</v>
          </cell>
          <cell r="P82">
            <v>59000</v>
          </cell>
          <cell r="Q82">
            <v>239</v>
          </cell>
          <cell r="S82">
            <v>0.31</v>
          </cell>
          <cell r="T82">
            <v>18.29</v>
          </cell>
          <cell r="U82">
            <v>0</v>
          </cell>
          <cell r="V82">
            <v>0</v>
          </cell>
          <cell r="W82">
            <v>0</v>
          </cell>
          <cell r="X82">
            <v>0</v>
          </cell>
          <cell r="Y82">
            <v>0</v>
          </cell>
          <cell r="Z82">
            <v>0</v>
          </cell>
          <cell r="AA82">
            <v>0</v>
          </cell>
          <cell r="AB82">
            <v>0</v>
          </cell>
          <cell r="AD82">
            <v>0</v>
          </cell>
          <cell r="AE82">
            <v>0</v>
          </cell>
          <cell r="AO82">
            <v>0</v>
          </cell>
          <cell r="AP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row>
        <row r="83">
          <cell r="A83" t="str">
            <v>W2RR15Z2YA0G8D3</v>
          </cell>
          <cell r="B83" t="str">
            <v>1/1/2022</v>
          </cell>
          <cell r="F83" t="str">
            <v>Sweater</v>
          </cell>
          <cell r="G83" t="str">
            <v>LS Sweaters - Pullovers</v>
          </cell>
          <cell r="H83" t="str">
            <v>W2RR15Z2YA0</v>
          </cell>
          <cell r="I83" t="str">
            <v>LOANA TOP SWEATER</v>
          </cell>
          <cell r="J83" t="str">
            <v>G8D3</v>
          </cell>
          <cell r="K83" t="str">
            <v>SEA MINT</v>
          </cell>
          <cell r="L83" t="str">
            <v>SPRING FURRY BLEND</v>
          </cell>
          <cell r="M83" t="str">
            <v>CN</v>
          </cell>
          <cell r="N83" t="str">
            <v>XS-L</v>
          </cell>
          <cell r="O83">
            <v>49</v>
          </cell>
          <cell r="P83">
            <v>49000</v>
          </cell>
          <cell r="Q83">
            <v>199</v>
          </cell>
          <cell r="S83">
            <v>0.31</v>
          </cell>
          <cell r="T83">
            <v>15.19</v>
          </cell>
          <cell r="U83">
            <v>0</v>
          </cell>
          <cell r="V83">
            <v>0</v>
          </cell>
          <cell r="W83">
            <v>0</v>
          </cell>
          <cell r="X83">
            <v>0</v>
          </cell>
          <cell r="Y83">
            <v>0</v>
          </cell>
          <cell r="Z83">
            <v>0</v>
          </cell>
          <cell r="AA83">
            <v>0</v>
          </cell>
          <cell r="AB83">
            <v>0</v>
          </cell>
          <cell r="AD83">
            <v>0</v>
          </cell>
          <cell r="AE83">
            <v>0</v>
          </cell>
          <cell r="AO83">
            <v>0</v>
          </cell>
          <cell r="AP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row>
        <row r="84">
          <cell r="A84" t="str">
            <v>W2RR15Z2YA0A605</v>
          </cell>
          <cell r="B84" t="str">
            <v>1/1/2022</v>
          </cell>
          <cell r="F84" t="str">
            <v>Sweater</v>
          </cell>
          <cell r="G84" t="str">
            <v>LS Sweaters - Pullovers</v>
          </cell>
          <cell r="H84" t="str">
            <v>W2RR15Z2YA0</v>
          </cell>
          <cell r="I84" t="str">
            <v>LOANA TOP SWEATER</v>
          </cell>
          <cell r="J84" t="str">
            <v>A605</v>
          </cell>
          <cell r="K84" t="str">
            <v>FIRST BLUSH PINK</v>
          </cell>
          <cell r="L84" t="str">
            <v>SPRING FURRY BLEND</v>
          </cell>
          <cell r="M84" t="str">
            <v>CN</v>
          </cell>
          <cell r="N84" t="str">
            <v>XS-L</v>
          </cell>
          <cell r="O84">
            <v>49</v>
          </cell>
          <cell r="P84">
            <v>49000</v>
          </cell>
          <cell r="Q84">
            <v>199</v>
          </cell>
          <cell r="S84">
            <v>0.31</v>
          </cell>
          <cell r="T84">
            <v>15.19</v>
          </cell>
          <cell r="U84">
            <v>0</v>
          </cell>
          <cell r="V84">
            <v>0</v>
          </cell>
          <cell r="W84">
            <v>0</v>
          </cell>
          <cell r="X84">
            <v>0</v>
          </cell>
          <cell r="Y84">
            <v>0</v>
          </cell>
          <cell r="Z84">
            <v>0</v>
          </cell>
          <cell r="AA84">
            <v>0</v>
          </cell>
          <cell r="AB84">
            <v>0</v>
          </cell>
          <cell r="AD84">
            <v>0</v>
          </cell>
          <cell r="AE84">
            <v>0</v>
          </cell>
          <cell r="AO84">
            <v>0</v>
          </cell>
          <cell r="AP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row>
        <row r="85">
          <cell r="A85" t="str">
            <v>W2RR15Z2YA0G5K4</v>
          </cell>
          <cell r="B85" t="str">
            <v>1/1/2022</v>
          </cell>
          <cell r="F85" t="str">
            <v>Sweater</v>
          </cell>
          <cell r="G85" t="str">
            <v>LS Sweaters - Pullovers</v>
          </cell>
          <cell r="H85" t="str">
            <v>W2RR15Z2YA0</v>
          </cell>
          <cell r="I85" t="str">
            <v>LOANA TOP SWEATER</v>
          </cell>
          <cell r="J85" t="str">
            <v>G5K4</v>
          </cell>
          <cell r="K85" t="str">
            <v>SMOKED SALMON</v>
          </cell>
          <cell r="L85" t="str">
            <v>SPRING FURRY BLEND</v>
          </cell>
          <cell r="M85" t="str">
            <v>CN</v>
          </cell>
          <cell r="N85" t="str">
            <v>XS-L</v>
          </cell>
          <cell r="O85">
            <v>49</v>
          </cell>
          <cell r="P85">
            <v>49000</v>
          </cell>
          <cell r="Q85">
            <v>199</v>
          </cell>
          <cell r="S85">
            <v>0.31</v>
          </cell>
          <cell r="T85">
            <v>15.19</v>
          </cell>
          <cell r="U85">
            <v>0</v>
          </cell>
          <cell r="V85">
            <v>0</v>
          </cell>
          <cell r="W85">
            <v>0</v>
          </cell>
          <cell r="X85">
            <v>0</v>
          </cell>
          <cell r="Y85">
            <v>0</v>
          </cell>
          <cell r="Z85">
            <v>0</v>
          </cell>
          <cell r="AA85">
            <v>0</v>
          </cell>
          <cell r="AB85">
            <v>0</v>
          </cell>
          <cell r="AD85">
            <v>0</v>
          </cell>
          <cell r="AE85">
            <v>0</v>
          </cell>
          <cell r="AO85">
            <v>0</v>
          </cell>
          <cell r="AP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row>
        <row r="86">
          <cell r="A86" t="str">
            <v>W2RR15Z2YA0G7HA</v>
          </cell>
          <cell r="B86" t="str">
            <v>1/1/2022</v>
          </cell>
          <cell r="F86" t="str">
            <v>Sweater</v>
          </cell>
          <cell r="G86" t="str">
            <v>LS Sweaters - Pullovers</v>
          </cell>
          <cell r="H86" t="str">
            <v>W2RR15Z2YA0</v>
          </cell>
          <cell r="I86" t="str">
            <v>LOANA TOP SWEATER</v>
          </cell>
          <cell r="J86" t="str">
            <v>G7HA</v>
          </cell>
          <cell r="K86" t="str">
            <v>SOFT WAVES BLUE</v>
          </cell>
          <cell r="L86" t="str">
            <v>SPRING FURRY BLEND</v>
          </cell>
          <cell r="M86" t="str">
            <v>CN</v>
          </cell>
          <cell r="N86" t="str">
            <v>XS-L</v>
          </cell>
          <cell r="O86">
            <v>49</v>
          </cell>
          <cell r="P86">
            <v>49000</v>
          </cell>
          <cell r="Q86">
            <v>199</v>
          </cell>
          <cell r="S86">
            <v>0.31</v>
          </cell>
          <cell r="T86">
            <v>15.19</v>
          </cell>
          <cell r="U86">
            <v>0</v>
          </cell>
          <cell r="V86">
            <v>0</v>
          </cell>
          <cell r="W86">
            <v>0</v>
          </cell>
          <cell r="X86">
            <v>0</v>
          </cell>
          <cell r="Y86">
            <v>0</v>
          </cell>
          <cell r="Z86">
            <v>0</v>
          </cell>
          <cell r="AA86">
            <v>0</v>
          </cell>
          <cell r="AB86">
            <v>0</v>
          </cell>
          <cell r="AD86">
            <v>0</v>
          </cell>
          <cell r="AE86">
            <v>0</v>
          </cell>
          <cell r="AO86">
            <v>0</v>
          </cell>
          <cell r="AP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row>
        <row r="87">
          <cell r="A87" t="str">
            <v>W2RR15Z2YA0G472</v>
          </cell>
          <cell r="B87" t="str">
            <v>1/1/2022</v>
          </cell>
          <cell r="F87" t="str">
            <v>Sweater</v>
          </cell>
          <cell r="G87" t="str">
            <v>LS Sweaters - Pullovers</v>
          </cell>
          <cell r="H87" t="str">
            <v>W2RR15Z2YA0</v>
          </cell>
          <cell r="I87" t="str">
            <v>LOANA TOP SWEATER</v>
          </cell>
          <cell r="J87" t="str">
            <v>G472</v>
          </cell>
          <cell r="K87" t="str">
            <v>NEW LIGHT LILAC</v>
          </cell>
          <cell r="L87" t="str">
            <v>SPRING FURRY BLEND</v>
          </cell>
          <cell r="M87" t="str">
            <v>CN</v>
          </cell>
          <cell r="N87" t="str">
            <v>XS-L</v>
          </cell>
          <cell r="O87">
            <v>49</v>
          </cell>
          <cell r="P87">
            <v>49000</v>
          </cell>
          <cell r="Q87">
            <v>199</v>
          </cell>
          <cell r="S87">
            <v>0.31</v>
          </cell>
          <cell r="T87">
            <v>15.19</v>
          </cell>
          <cell r="U87">
            <v>0</v>
          </cell>
          <cell r="V87">
            <v>0</v>
          </cell>
          <cell r="W87">
            <v>0</v>
          </cell>
          <cell r="X87">
            <v>0</v>
          </cell>
          <cell r="Y87">
            <v>0</v>
          </cell>
          <cell r="Z87">
            <v>0</v>
          </cell>
          <cell r="AA87">
            <v>0</v>
          </cell>
          <cell r="AB87">
            <v>0</v>
          </cell>
          <cell r="AD87">
            <v>0</v>
          </cell>
          <cell r="AE87">
            <v>0</v>
          </cell>
          <cell r="AO87">
            <v>0</v>
          </cell>
          <cell r="AP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row>
        <row r="88">
          <cell r="A88" t="str">
            <v>W2RR15Z2YA0G012</v>
          </cell>
          <cell r="B88" t="str">
            <v>1/1/2022</v>
          </cell>
          <cell r="F88" t="str">
            <v>Sweater</v>
          </cell>
          <cell r="G88" t="str">
            <v>LS Sweaters - Pullovers</v>
          </cell>
          <cell r="H88" t="str">
            <v>W2RR15Z2YA0</v>
          </cell>
          <cell r="I88" t="str">
            <v>LOANA TOP SWEATER</v>
          </cell>
          <cell r="J88" t="str">
            <v>G012</v>
          </cell>
          <cell r="K88" t="str">
            <v>CREAM WHITE</v>
          </cell>
          <cell r="L88" t="str">
            <v>SPRING FURRY BLEND</v>
          </cell>
          <cell r="M88" t="str">
            <v>CN</v>
          </cell>
          <cell r="N88" t="str">
            <v>XS-L</v>
          </cell>
          <cell r="O88">
            <v>49</v>
          </cell>
          <cell r="P88">
            <v>49000</v>
          </cell>
          <cell r="Q88">
            <v>199</v>
          </cell>
          <cell r="S88">
            <v>0.31</v>
          </cell>
          <cell r="T88">
            <v>15.19</v>
          </cell>
          <cell r="U88">
            <v>0</v>
          </cell>
          <cell r="V88">
            <v>0</v>
          </cell>
          <cell r="W88">
            <v>0</v>
          </cell>
          <cell r="X88">
            <v>0</v>
          </cell>
          <cell r="Y88">
            <v>0</v>
          </cell>
          <cell r="Z88">
            <v>0</v>
          </cell>
          <cell r="AA88">
            <v>0</v>
          </cell>
          <cell r="AB88">
            <v>0</v>
          </cell>
          <cell r="AD88">
            <v>0</v>
          </cell>
          <cell r="AE88">
            <v>0</v>
          </cell>
          <cell r="AO88">
            <v>0</v>
          </cell>
          <cell r="AP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row>
        <row r="89">
          <cell r="A89" t="str">
            <v>W2RA14D4HC1BUWY</v>
          </cell>
          <cell r="B89" t="str">
            <v>1/1/2022</v>
          </cell>
          <cell r="F89" t="str">
            <v>Denim</v>
          </cell>
          <cell r="G89" t="str">
            <v>Fashion Prem Denim Jeans</v>
          </cell>
          <cell r="H89" t="str">
            <v>W2RA14D4HC1</v>
          </cell>
          <cell r="I89" t="str">
            <v>VIVI WIDE LEG STRAIGHT</v>
          </cell>
          <cell r="J89" t="str">
            <v>BUWY</v>
          </cell>
          <cell r="K89" t="str">
            <v>BLUE AWAY</v>
          </cell>
          <cell r="L89" t="str">
            <v>NEXUS LOOP STR INDIGO</v>
          </cell>
          <cell r="M89" t="str">
            <v>CN</v>
          </cell>
          <cell r="N89" t="str">
            <v>24-30</v>
          </cell>
          <cell r="O89">
            <v>98</v>
          </cell>
          <cell r="P89">
            <v>99000</v>
          </cell>
          <cell r="Q89">
            <v>399</v>
          </cell>
          <cell r="S89">
            <v>0.31</v>
          </cell>
          <cell r="T89">
            <v>30.38</v>
          </cell>
          <cell r="U89">
            <v>0</v>
          </cell>
          <cell r="V89">
            <v>0</v>
          </cell>
          <cell r="W89">
            <v>0</v>
          </cell>
          <cell r="X89">
            <v>0</v>
          </cell>
          <cell r="Y89">
            <v>0</v>
          </cell>
          <cell r="Z89">
            <v>0</v>
          </cell>
          <cell r="AA89">
            <v>0</v>
          </cell>
          <cell r="AB89">
            <v>0</v>
          </cell>
          <cell r="AD89">
            <v>0</v>
          </cell>
          <cell r="AE89">
            <v>0</v>
          </cell>
          <cell r="AO89">
            <v>0</v>
          </cell>
          <cell r="AP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row>
        <row r="90">
          <cell r="A90" t="str">
            <v>WBFAB2D2831SUIN</v>
          </cell>
          <cell r="B90" t="str">
            <v>11/01/2021 12/01/2021 01/01/2022</v>
          </cell>
          <cell r="F90" t="str">
            <v>Denim</v>
          </cell>
          <cell r="G90" t="str">
            <v>Basic Denim Jeans</v>
          </cell>
          <cell r="H90" t="str">
            <v>WBFAB2D2831</v>
          </cell>
          <cell r="I90" t="str">
            <v>POWER SKINNY</v>
          </cell>
          <cell r="J90" t="str">
            <v>SUIN</v>
          </cell>
          <cell r="K90" t="str">
            <v>SUPER INDIGO WASH</v>
          </cell>
          <cell r="L90" t="str">
            <v>MAX STRETCH INDIGO DENIM</v>
          </cell>
          <cell r="M90" t="str">
            <v>MX</v>
          </cell>
          <cell r="N90" t="str">
            <v>24-30</v>
          </cell>
          <cell r="O90">
            <v>98</v>
          </cell>
          <cell r="P90">
            <v>99000</v>
          </cell>
          <cell r="Q90">
            <v>399</v>
          </cell>
          <cell r="S90">
            <v>0.31</v>
          </cell>
          <cell r="T90">
            <v>30.38</v>
          </cell>
          <cell r="U90">
            <v>0</v>
          </cell>
          <cell r="V90">
            <v>0</v>
          </cell>
          <cell r="W90">
            <v>0</v>
          </cell>
          <cell r="X90">
            <v>0</v>
          </cell>
          <cell r="Y90">
            <v>0</v>
          </cell>
          <cell r="Z90">
            <v>0</v>
          </cell>
          <cell r="AA90">
            <v>0</v>
          </cell>
          <cell r="AB90">
            <v>0</v>
          </cell>
          <cell r="AD90">
            <v>0</v>
          </cell>
          <cell r="AE90">
            <v>0</v>
          </cell>
          <cell r="AO90">
            <v>0</v>
          </cell>
          <cell r="AP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row>
        <row r="91">
          <cell r="A91" t="str">
            <v>W2RR17Z2YA0G8D3</v>
          </cell>
          <cell r="B91" t="str">
            <v>1/1/2022</v>
          </cell>
          <cell r="F91" t="str">
            <v>Sweater</v>
          </cell>
          <cell r="G91" t="str">
            <v>LS Sweaters - Pullovers</v>
          </cell>
          <cell r="H91" t="str">
            <v>W2RR17Z2YA0</v>
          </cell>
          <cell r="I91" t="str">
            <v>MARION TN LS SWEATER</v>
          </cell>
          <cell r="J91" t="str">
            <v>G8D3</v>
          </cell>
          <cell r="K91" t="str">
            <v>SEA MINT</v>
          </cell>
          <cell r="L91" t="str">
            <v>SPRING FURRY BLEND</v>
          </cell>
          <cell r="M91" t="str">
            <v>CN</v>
          </cell>
          <cell r="N91" t="str">
            <v>XS-L</v>
          </cell>
          <cell r="O91">
            <v>69</v>
          </cell>
          <cell r="P91">
            <v>69000</v>
          </cell>
          <cell r="Q91">
            <v>279</v>
          </cell>
          <cell r="S91">
            <v>0.31</v>
          </cell>
          <cell r="T91">
            <v>21.39</v>
          </cell>
          <cell r="U91">
            <v>0</v>
          </cell>
          <cell r="V91">
            <v>0</v>
          </cell>
          <cell r="W91">
            <v>0</v>
          </cell>
          <cell r="X91">
            <v>0</v>
          </cell>
          <cell r="Y91">
            <v>0</v>
          </cell>
          <cell r="Z91">
            <v>0</v>
          </cell>
          <cell r="AA91">
            <v>0</v>
          </cell>
          <cell r="AB91">
            <v>0</v>
          </cell>
          <cell r="AD91">
            <v>0</v>
          </cell>
          <cell r="AE91">
            <v>0</v>
          </cell>
          <cell r="AO91">
            <v>0</v>
          </cell>
          <cell r="AP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row>
        <row r="92">
          <cell r="A92" t="str">
            <v>W2RR17Z2YA0A605</v>
          </cell>
          <cell r="B92" t="str">
            <v>1/1/2022</v>
          </cell>
          <cell r="F92" t="str">
            <v>Sweater</v>
          </cell>
          <cell r="G92" t="str">
            <v>LS Sweaters - Pullovers</v>
          </cell>
          <cell r="H92" t="str">
            <v>W2RR17Z2YA0</v>
          </cell>
          <cell r="I92" t="str">
            <v>MARION TN LS SWEATER</v>
          </cell>
          <cell r="J92" t="str">
            <v>A605</v>
          </cell>
          <cell r="K92" t="str">
            <v>FIRST BLUSH PINK</v>
          </cell>
          <cell r="L92" t="str">
            <v>SPRING FURRY BLEND</v>
          </cell>
          <cell r="M92" t="str">
            <v>CN</v>
          </cell>
          <cell r="N92" t="str">
            <v>XS-L</v>
          </cell>
          <cell r="O92">
            <v>69</v>
          </cell>
          <cell r="P92">
            <v>69000</v>
          </cell>
          <cell r="Q92">
            <v>279</v>
          </cell>
          <cell r="S92">
            <v>0.31</v>
          </cell>
          <cell r="T92">
            <v>21.39</v>
          </cell>
          <cell r="U92">
            <v>0</v>
          </cell>
          <cell r="V92">
            <v>0</v>
          </cell>
          <cell r="W92">
            <v>0</v>
          </cell>
          <cell r="X92">
            <v>0</v>
          </cell>
          <cell r="Y92">
            <v>0</v>
          </cell>
          <cell r="Z92">
            <v>0</v>
          </cell>
          <cell r="AA92">
            <v>0</v>
          </cell>
          <cell r="AB92">
            <v>0</v>
          </cell>
          <cell r="AD92">
            <v>0</v>
          </cell>
          <cell r="AE92">
            <v>0</v>
          </cell>
          <cell r="AO92">
            <v>0</v>
          </cell>
          <cell r="AP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row>
        <row r="93">
          <cell r="A93" t="str">
            <v>W2RR17Z2YA0G5K4</v>
          </cell>
          <cell r="B93" t="str">
            <v>1/1/2022</v>
          </cell>
          <cell r="F93" t="str">
            <v>Sweater</v>
          </cell>
          <cell r="G93" t="str">
            <v>LS Sweaters - Pullovers</v>
          </cell>
          <cell r="H93" t="str">
            <v>W2RR17Z2YA0</v>
          </cell>
          <cell r="I93" t="str">
            <v>MARION TN LS SWEATER</v>
          </cell>
          <cell r="J93" t="str">
            <v>G5K4</v>
          </cell>
          <cell r="K93" t="str">
            <v>SMOKED SALMON</v>
          </cell>
          <cell r="L93" t="str">
            <v>SPRING FURRY BLEND</v>
          </cell>
          <cell r="M93" t="str">
            <v>CN</v>
          </cell>
          <cell r="N93" t="str">
            <v>XS-L</v>
          </cell>
          <cell r="O93">
            <v>69</v>
          </cell>
          <cell r="P93">
            <v>69000</v>
          </cell>
          <cell r="Q93">
            <v>279</v>
          </cell>
          <cell r="S93">
            <v>0.31</v>
          </cell>
          <cell r="T93">
            <v>21.39</v>
          </cell>
          <cell r="U93">
            <v>0</v>
          </cell>
          <cell r="V93">
            <v>0</v>
          </cell>
          <cell r="W93">
            <v>0</v>
          </cell>
          <cell r="X93">
            <v>0</v>
          </cell>
          <cell r="Y93">
            <v>0</v>
          </cell>
          <cell r="Z93">
            <v>0</v>
          </cell>
          <cell r="AA93">
            <v>0</v>
          </cell>
          <cell r="AB93">
            <v>0</v>
          </cell>
          <cell r="AD93">
            <v>0</v>
          </cell>
          <cell r="AE93">
            <v>0</v>
          </cell>
          <cell r="AO93">
            <v>0</v>
          </cell>
          <cell r="AP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row>
        <row r="94">
          <cell r="A94" t="str">
            <v>W2RR17Z2YA0A604</v>
          </cell>
          <cell r="B94" t="str">
            <v>1/1/2022</v>
          </cell>
          <cell r="F94" t="str">
            <v>Sweater</v>
          </cell>
          <cell r="G94" t="str">
            <v>LS Sweaters - Pullovers</v>
          </cell>
          <cell r="H94" t="str">
            <v>W2RR17Z2YA0</v>
          </cell>
          <cell r="I94" t="str">
            <v>MARION TN LS SWEATER</v>
          </cell>
          <cell r="J94" t="str">
            <v>A604</v>
          </cell>
          <cell r="K94" t="str">
            <v>FULL BLOOM PINK</v>
          </cell>
          <cell r="L94" t="str">
            <v>SPRING FURRY BLEND</v>
          </cell>
          <cell r="M94" t="str">
            <v>CN</v>
          </cell>
          <cell r="N94" t="str">
            <v>XS-L</v>
          </cell>
          <cell r="O94">
            <v>69</v>
          </cell>
          <cell r="P94">
            <v>69000</v>
          </cell>
          <cell r="Q94">
            <v>279</v>
          </cell>
          <cell r="S94">
            <v>0.31</v>
          </cell>
          <cell r="T94">
            <v>21.39</v>
          </cell>
          <cell r="U94">
            <v>0</v>
          </cell>
          <cell r="V94">
            <v>0</v>
          </cell>
          <cell r="W94">
            <v>0</v>
          </cell>
          <cell r="X94">
            <v>0</v>
          </cell>
          <cell r="Y94">
            <v>0</v>
          </cell>
          <cell r="Z94">
            <v>0</v>
          </cell>
          <cell r="AA94">
            <v>0</v>
          </cell>
          <cell r="AB94">
            <v>0</v>
          </cell>
          <cell r="AD94">
            <v>0</v>
          </cell>
          <cell r="AE94">
            <v>0</v>
          </cell>
          <cell r="AO94">
            <v>0</v>
          </cell>
          <cell r="AP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row>
        <row r="95">
          <cell r="A95" t="str">
            <v>W2RR17Z2YA0G7HA</v>
          </cell>
          <cell r="B95" t="str">
            <v>1/1/2022</v>
          </cell>
          <cell r="F95" t="str">
            <v>Sweater</v>
          </cell>
          <cell r="G95" t="str">
            <v>LS Sweaters - Pullovers</v>
          </cell>
          <cell r="H95" t="str">
            <v>W2RR17Z2YA0</v>
          </cell>
          <cell r="I95" t="str">
            <v>MARION TN LS SWEATER</v>
          </cell>
          <cell r="J95" t="str">
            <v>G7HA</v>
          </cell>
          <cell r="K95" t="str">
            <v>SOFT WAVES BLUE</v>
          </cell>
          <cell r="L95" t="str">
            <v>SPRING FURRY BLEND</v>
          </cell>
          <cell r="M95" t="str">
            <v>CN</v>
          </cell>
          <cell r="N95" t="str">
            <v>XS-L</v>
          </cell>
          <cell r="O95">
            <v>69</v>
          </cell>
          <cell r="P95">
            <v>69000</v>
          </cell>
          <cell r="Q95">
            <v>279</v>
          </cell>
          <cell r="S95">
            <v>0.31</v>
          </cell>
          <cell r="T95">
            <v>21.39</v>
          </cell>
          <cell r="U95">
            <v>0</v>
          </cell>
          <cell r="V95">
            <v>0</v>
          </cell>
          <cell r="W95">
            <v>0</v>
          </cell>
          <cell r="X95">
            <v>0</v>
          </cell>
          <cell r="Y95">
            <v>0</v>
          </cell>
          <cell r="Z95">
            <v>0</v>
          </cell>
          <cell r="AA95">
            <v>0</v>
          </cell>
          <cell r="AB95">
            <v>0</v>
          </cell>
          <cell r="AD95">
            <v>0</v>
          </cell>
          <cell r="AE95">
            <v>0</v>
          </cell>
          <cell r="AO95">
            <v>0</v>
          </cell>
          <cell r="AP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row>
        <row r="96">
          <cell r="A96" t="str">
            <v>W2RR17Z2YA0G472</v>
          </cell>
          <cell r="B96" t="str">
            <v>1/1/2022</v>
          </cell>
          <cell r="F96" t="str">
            <v>Sweater</v>
          </cell>
          <cell r="G96" t="str">
            <v>LS Sweaters - Pullovers</v>
          </cell>
          <cell r="H96" t="str">
            <v>W2RR17Z2YA0</v>
          </cell>
          <cell r="I96" t="str">
            <v>MARION TN LS SWEATER</v>
          </cell>
          <cell r="J96" t="str">
            <v>G472</v>
          </cell>
          <cell r="K96" t="str">
            <v>NEW LIGHT LILAC</v>
          </cell>
          <cell r="L96" t="str">
            <v>SPRING FURRY BLEND</v>
          </cell>
          <cell r="M96" t="str">
            <v>CN</v>
          </cell>
          <cell r="N96" t="str">
            <v>XS-L</v>
          </cell>
          <cell r="O96">
            <v>69</v>
          </cell>
          <cell r="P96">
            <v>69000</v>
          </cell>
          <cell r="Q96">
            <v>279</v>
          </cell>
          <cell r="S96">
            <v>0.31</v>
          </cell>
          <cell r="T96">
            <v>21.39</v>
          </cell>
          <cell r="U96">
            <v>0</v>
          </cell>
          <cell r="V96">
            <v>0</v>
          </cell>
          <cell r="W96">
            <v>0</v>
          </cell>
          <cell r="X96">
            <v>0</v>
          </cell>
          <cell r="Y96">
            <v>0</v>
          </cell>
          <cell r="Z96">
            <v>0</v>
          </cell>
          <cell r="AA96">
            <v>0</v>
          </cell>
          <cell r="AB96">
            <v>0</v>
          </cell>
          <cell r="AD96">
            <v>0</v>
          </cell>
          <cell r="AE96">
            <v>0</v>
          </cell>
          <cell r="AO96">
            <v>0</v>
          </cell>
          <cell r="AP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row>
        <row r="97">
          <cell r="A97" t="str">
            <v>W2RR17Z2YA0G012</v>
          </cell>
          <cell r="B97" t="str">
            <v>1/1/2022</v>
          </cell>
          <cell r="F97" t="str">
            <v>Sweater</v>
          </cell>
          <cell r="G97" t="str">
            <v>LS Sweaters - Pullovers</v>
          </cell>
          <cell r="H97" t="str">
            <v>W2RR17Z2YA0</v>
          </cell>
          <cell r="I97" t="str">
            <v>MARION TN LS SWEATER</v>
          </cell>
          <cell r="J97" t="str">
            <v>G012</v>
          </cell>
          <cell r="K97" t="str">
            <v>CREAM WHITE</v>
          </cell>
          <cell r="L97" t="str">
            <v>SPRING FURRY BLEND</v>
          </cell>
          <cell r="M97" t="str">
            <v>CN</v>
          </cell>
          <cell r="N97" t="str">
            <v>XS-L</v>
          </cell>
          <cell r="O97">
            <v>69</v>
          </cell>
          <cell r="P97">
            <v>69000</v>
          </cell>
          <cell r="Q97">
            <v>279</v>
          </cell>
          <cell r="S97">
            <v>0.31</v>
          </cell>
          <cell r="T97">
            <v>21.39</v>
          </cell>
          <cell r="U97">
            <v>0</v>
          </cell>
          <cell r="V97">
            <v>0</v>
          </cell>
          <cell r="W97">
            <v>0</v>
          </cell>
          <cell r="X97">
            <v>0</v>
          </cell>
          <cell r="Y97">
            <v>0</v>
          </cell>
          <cell r="Z97">
            <v>0</v>
          </cell>
          <cell r="AA97">
            <v>0</v>
          </cell>
          <cell r="AB97">
            <v>0</v>
          </cell>
          <cell r="AD97">
            <v>0</v>
          </cell>
          <cell r="AE97">
            <v>0</v>
          </cell>
          <cell r="AO97">
            <v>0</v>
          </cell>
          <cell r="AP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row>
        <row r="98">
          <cell r="A98" t="str">
            <v>W1RH26WECT0F7GI</v>
          </cell>
          <cell r="B98" t="str">
            <v>1/1/2022</v>
          </cell>
          <cell r="F98" t="str">
            <v>Woven</v>
          </cell>
          <cell r="G98" t="str">
            <v>SL Woven Shirts</v>
          </cell>
          <cell r="H98" t="str">
            <v>W1RH26WECT0</v>
          </cell>
          <cell r="I98" t="str">
            <v>SL BELLA TWEED TOP</v>
          </cell>
          <cell r="J98" t="str">
            <v>F7GI</v>
          </cell>
          <cell r="K98" t="str">
            <v>NEW LIGHT LILAC MULTI</v>
          </cell>
          <cell r="L98" t="str">
            <v>VICHY TWEED</v>
          </cell>
          <cell r="M98" t="str">
            <v>ID</v>
          </cell>
          <cell r="N98" t="str">
            <v>XS-L</v>
          </cell>
          <cell r="O98">
            <v>59</v>
          </cell>
          <cell r="P98">
            <v>59000</v>
          </cell>
          <cell r="Q98">
            <v>239</v>
          </cell>
          <cell r="S98">
            <v>0.31</v>
          </cell>
          <cell r="T98">
            <v>18.29</v>
          </cell>
          <cell r="U98">
            <v>0</v>
          </cell>
          <cell r="V98">
            <v>0</v>
          </cell>
          <cell r="W98">
            <v>0</v>
          </cell>
          <cell r="X98">
            <v>0</v>
          </cell>
          <cell r="Y98">
            <v>0</v>
          </cell>
          <cell r="Z98">
            <v>0</v>
          </cell>
          <cell r="AA98">
            <v>0</v>
          </cell>
          <cell r="AB98">
            <v>0</v>
          </cell>
          <cell r="AD98">
            <v>0</v>
          </cell>
          <cell r="AE98">
            <v>0</v>
          </cell>
          <cell r="AO98">
            <v>0</v>
          </cell>
          <cell r="AP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row>
        <row r="99">
          <cell r="A99" t="str">
            <v>W1RH26WECT0F60W</v>
          </cell>
          <cell r="B99" t="str">
            <v>1/1/2022</v>
          </cell>
          <cell r="F99" t="str">
            <v>Woven</v>
          </cell>
          <cell r="G99" t="str">
            <v>SL Woven Shirts</v>
          </cell>
          <cell r="H99" t="str">
            <v>W1RH26WECT0</v>
          </cell>
          <cell r="I99" t="str">
            <v>SL BELLA TWEED TOP</v>
          </cell>
          <cell r="J99" t="str">
            <v>F60W</v>
          </cell>
          <cell r="K99" t="str">
            <v>BALLET PINK MULTI</v>
          </cell>
          <cell r="L99" t="str">
            <v>VICHY TWEED</v>
          </cell>
          <cell r="M99" t="str">
            <v>ID</v>
          </cell>
          <cell r="N99" t="str">
            <v>XS-L</v>
          </cell>
          <cell r="O99">
            <v>59</v>
          </cell>
          <cell r="P99">
            <v>59000</v>
          </cell>
          <cell r="Q99">
            <v>239</v>
          </cell>
          <cell r="S99">
            <v>0.31</v>
          </cell>
          <cell r="T99">
            <v>18.29</v>
          </cell>
          <cell r="U99">
            <v>0</v>
          </cell>
          <cell r="V99">
            <v>0</v>
          </cell>
          <cell r="W99">
            <v>0</v>
          </cell>
          <cell r="X99">
            <v>0</v>
          </cell>
          <cell r="Y99">
            <v>0</v>
          </cell>
          <cell r="Z99">
            <v>0</v>
          </cell>
          <cell r="AA99">
            <v>0</v>
          </cell>
          <cell r="AB99">
            <v>0</v>
          </cell>
          <cell r="AD99">
            <v>0</v>
          </cell>
          <cell r="AE99">
            <v>0</v>
          </cell>
          <cell r="AO99">
            <v>0</v>
          </cell>
          <cell r="AP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row>
        <row r="100">
          <cell r="A100" t="str">
            <v>W1RH26WECT0G472</v>
          </cell>
          <cell r="B100" t="str">
            <v>1/1/2022</v>
          </cell>
          <cell r="F100" t="str">
            <v>Woven</v>
          </cell>
          <cell r="G100" t="str">
            <v>SL Woven Shirts</v>
          </cell>
          <cell r="H100" t="str">
            <v>W1RH26WECT0</v>
          </cell>
          <cell r="I100" t="str">
            <v>SL BELLA TWEED TOP</v>
          </cell>
          <cell r="J100" t="str">
            <v>G472</v>
          </cell>
          <cell r="K100" t="str">
            <v>NEW LIGHT LILAC</v>
          </cell>
          <cell r="L100" t="str">
            <v>VICHY TWEED</v>
          </cell>
          <cell r="M100" t="str">
            <v>ID</v>
          </cell>
          <cell r="N100" t="str">
            <v>XS-L</v>
          </cell>
          <cell r="O100">
            <v>59</v>
          </cell>
          <cell r="P100">
            <v>59000</v>
          </cell>
          <cell r="Q100">
            <v>239</v>
          </cell>
          <cell r="S100">
            <v>0.31</v>
          </cell>
          <cell r="T100">
            <v>18.29</v>
          </cell>
          <cell r="U100">
            <v>0</v>
          </cell>
          <cell r="V100">
            <v>0</v>
          </cell>
          <cell r="W100">
            <v>0</v>
          </cell>
          <cell r="X100">
            <v>0</v>
          </cell>
          <cell r="Y100">
            <v>0</v>
          </cell>
          <cell r="Z100">
            <v>0</v>
          </cell>
          <cell r="AA100">
            <v>0</v>
          </cell>
          <cell r="AB100">
            <v>0</v>
          </cell>
          <cell r="AD100">
            <v>0</v>
          </cell>
          <cell r="AE100">
            <v>0</v>
          </cell>
          <cell r="AO100">
            <v>0</v>
          </cell>
          <cell r="AP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row>
        <row r="101">
          <cell r="A101" t="str">
            <v>W1RH26WECT0F75R</v>
          </cell>
          <cell r="B101" t="str">
            <v>1/1/2022</v>
          </cell>
          <cell r="F101" t="str">
            <v>Woven</v>
          </cell>
          <cell r="G101" t="str">
            <v>SL Woven Shirts</v>
          </cell>
          <cell r="H101" t="str">
            <v>W1RH26WECT0</v>
          </cell>
          <cell r="I101" t="str">
            <v>SL BELLA TWEED TOP</v>
          </cell>
          <cell r="J101" t="str">
            <v>F75R</v>
          </cell>
          <cell r="K101" t="str">
            <v>GREY PEARL MULTI</v>
          </cell>
          <cell r="L101" t="str">
            <v>VICHY TWEED</v>
          </cell>
          <cell r="M101" t="str">
            <v>ID</v>
          </cell>
          <cell r="N101" t="str">
            <v>XS-L</v>
          </cell>
          <cell r="O101">
            <v>59</v>
          </cell>
          <cell r="P101">
            <v>59000</v>
          </cell>
          <cell r="Q101">
            <v>239</v>
          </cell>
          <cell r="S101">
            <v>0.31</v>
          </cell>
          <cell r="T101">
            <v>18.29</v>
          </cell>
          <cell r="U101">
            <v>0</v>
          </cell>
          <cell r="V101">
            <v>0</v>
          </cell>
          <cell r="W101">
            <v>0</v>
          </cell>
          <cell r="X101">
            <v>0</v>
          </cell>
          <cell r="Y101">
            <v>0</v>
          </cell>
          <cell r="Z101">
            <v>0</v>
          </cell>
          <cell r="AA101">
            <v>0</v>
          </cell>
          <cell r="AB101">
            <v>0</v>
          </cell>
          <cell r="AD101">
            <v>0</v>
          </cell>
          <cell r="AE101">
            <v>0</v>
          </cell>
          <cell r="AO101">
            <v>0</v>
          </cell>
          <cell r="AP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row>
        <row r="102">
          <cell r="A102" t="str">
            <v>W2RA46D4KJ2ATIR</v>
          </cell>
          <cell r="B102">
            <v>44562</v>
          </cell>
          <cell r="C102">
            <v>44330</v>
          </cell>
          <cell r="F102" t="str">
            <v>Denim</v>
          </cell>
          <cell r="G102" t="str">
            <v>Basic Denim Jeans</v>
          </cell>
          <cell r="H102" t="str">
            <v>W2RA46D4KJ2</v>
          </cell>
          <cell r="I102" t="str">
            <v>1981 SKINNY</v>
          </cell>
          <cell r="J102" t="str">
            <v>ATIR</v>
          </cell>
          <cell r="K102" t="str">
            <v>ALTAIR</v>
          </cell>
          <cell r="L102" t="str">
            <v>ECO ALPHA SS INDACO</v>
          </cell>
          <cell r="M102" t="str">
            <v>PK</v>
          </cell>
          <cell r="N102" t="str">
            <v>24-30</v>
          </cell>
          <cell r="O102">
            <v>98</v>
          </cell>
          <cell r="P102">
            <v>99000</v>
          </cell>
          <cell r="Q102">
            <v>399</v>
          </cell>
          <cell r="S102">
            <v>0.31</v>
          </cell>
          <cell r="T102">
            <v>30.38</v>
          </cell>
          <cell r="U102">
            <v>24</v>
          </cell>
          <cell r="V102">
            <v>24</v>
          </cell>
          <cell r="W102">
            <v>24</v>
          </cell>
          <cell r="X102">
            <v>22</v>
          </cell>
          <cell r="Y102">
            <v>20</v>
          </cell>
          <cell r="Z102">
            <v>22</v>
          </cell>
          <cell r="AA102">
            <v>21</v>
          </cell>
          <cell r="AB102">
            <v>19</v>
          </cell>
          <cell r="AD102">
            <v>21</v>
          </cell>
          <cell r="AE102">
            <v>48</v>
          </cell>
          <cell r="AK102">
            <v>14</v>
          </cell>
          <cell r="AO102">
            <v>22</v>
          </cell>
          <cell r="AP102">
            <v>22</v>
          </cell>
          <cell r="AQ102">
            <v>24</v>
          </cell>
          <cell r="AR102">
            <v>24</v>
          </cell>
          <cell r="AS102">
            <v>259</v>
          </cell>
          <cell r="AT102">
            <v>7807.66</v>
          </cell>
          <cell r="AU102">
            <v>23</v>
          </cell>
          <cell r="AV102">
            <v>21</v>
          </cell>
          <cell r="AW102">
            <v>49</v>
          </cell>
          <cell r="AX102">
            <v>57</v>
          </cell>
          <cell r="AY102">
            <v>56</v>
          </cell>
          <cell r="AZ102">
            <v>28</v>
          </cell>
          <cell r="BA102">
            <v>23</v>
          </cell>
          <cell r="BB102">
            <v>0</v>
          </cell>
          <cell r="BC102">
            <v>257</v>
          </cell>
          <cell r="BD102">
            <v>92</v>
          </cell>
          <cell r="BE102">
            <v>2734.2</v>
          </cell>
          <cell r="BF102">
            <v>8</v>
          </cell>
          <cell r="BG102">
            <v>7</v>
          </cell>
          <cell r="BH102">
            <v>17</v>
          </cell>
          <cell r="BI102">
            <v>20</v>
          </cell>
          <cell r="BJ102">
            <v>20</v>
          </cell>
          <cell r="BK102">
            <v>10</v>
          </cell>
          <cell r="BL102">
            <v>8</v>
          </cell>
          <cell r="BM102">
            <v>0</v>
          </cell>
          <cell r="BN102">
            <v>90</v>
          </cell>
          <cell r="BO102">
            <v>31</v>
          </cell>
          <cell r="BP102">
            <v>28</v>
          </cell>
          <cell r="BQ102">
            <v>66</v>
          </cell>
          <cell r="BR102">
            <v>77</v>
          </cell>
          <cell r="BS102">
            <v>76</v>
          </cell>
          <cell r="BT102">
            <v>38</v>
          </cell>
          <cell r="BU102">
            <v>31</v>
          </cell>
        </row>
        <row r="103">
          <cell r="A103" t="str">
            <v>W2RK20WEDU2P9JK</v>
          </cell>
          <cell r="B103" t="str">
            <v>1/1/2022</v>
          </cell>
          <cell r="F103" t="str">
            <v>Woven</v>
          </cell>
          <cell r="G103" t="str">
            <v>Casual/Day</v>
          </cell>
          <cell r="H103" t="str">
            <v>W2RK20WEDU2</v>
          </cell>
          <cell r="I103" t="str">
            <v>MICHELA DRESS</v>
          </cell>
          <cell r="J103" t="str">
            <v>P9JK</v>
          </cell>
          <cell r="K103" t="str">
            <v>LILY OF THE VALLEY BLACK COMBO</v>
          </cell>
          <cell r="L103" t="str">
            <v>RECYCLED LIGHT CRINKLE SATIN</v>
          </cell>
          <cell r="M103" t="str">
            <v>CN</v>
          </cell>
          <cell r="N103" t="str">
            <v>XS-L</v>
          </cell>
          <cell r="O103">
            <v>128</v>
          </cell>
          <cell r="P103">
            <v>119000</v>
          </cell>
          <cell r="Q103">
            <v>429</v>
          </cell>
          <cell r="S103">
            <v>0.31</v>
          </cell>
          <cell r="T103">
            <v>39.68</v>
          </cell>
          <cell r="U103">
            <v>0</v>
          </cell>
          <cell r="V103">
            <v>0</v>
          </cell>
          <cell r="W103">
            <v>0</v>
          </cell>
          <cell r="X103">
            <v>0</v>
          </cell>
          <cell r="Y103">
            <v>0</v>
          </cell>
          <cell r="Z103">
            <v>0</v>
          </cell>
          <cell r="AA103">
            <v>0</v>
          </cell>
          <cell r="AB103">
            <v>0</v>
          </cell>
          <cell r="AD103">
            <v>0</v>
          </cell>
          <cell r="AE103">
            <v>0</v>
          </cell>
          <cell r="AO103">
            <v>0</v>
          </cell>
          <cell r="AP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row>
        <row r="104">
          <cell r="A104" t="str">
            <v>W1GA20RDX70F1AI</v>
          </cell>
          <cell r="B104" t="str">
            <v>11/01/2021 12/01/2021 01/01/2022</v>
          </cell>
          <cell r="E104" t="str">
            <v>Essentials</v>
          </cell>
          <cell r="F104" t="str">
            <v>Woven</v>
          </cell>
          <cell r="G104" t="str">
            <v>Woven pants</v>
          </cell>
          <cell r="H104" t="str">
            <v>W1GA20RDX70</v>
          </cell>
          <cell r="I104" t="str">
            <v>ES BOWIE CARGO CHINO</v>
          </cell>
          <cell r="J104" t="str">
            <v>F1AI</v>
          </cell>
          <cell r="K104" t="str">
            <v>LIGHT RUM MULTI</v>
          </cell>
          <cell r="L104" t="str">
            <v>ECO BOWIE TENCEL RG PFD</v>
          </cell>
          <cell r="M104" t="str">
            <v>IN</v>
          </cell>
          <cell r="N104" t="str">
            <v>24-30</v>
          </cell>
          <cell r="O104">
            <v>98</v>
          </cell>
          <cell r="P104">
            <v>99000</v>
          </cell>
          <cell r="Q104">
            <v>399</v>
          </cell>
          <cell r="S104">
            <v>0.31</v>
          </cell>
          <cell r="T104">
            <v>30.38</v>
          </cell>
          <cell r="U104">
            <v>0</v>
          </cell>
          <cell r="V104">
            <v>0</v>
          </cell>
          <cell r="W104">
            <v>0</v>
          </cell>
          <cell r="X104">
            <v>0</v>
          </cell>
          <cell r="Y104">
            <v>0</v>
          </cell>
          <cell r="Z104">
            <v>0</v>
          </cell>
          <cell r="AA104">
            <v>0</v>
          </cell>
          <cell r="AB104">
            <v>0</v>
          </cell>
          <cell r="AD104">
            <v>0</v>
          </cell>
          <cell r="AE104">
            <v>0</v>
          </cell>
          <cell r="AO104">
            <v>0</v>
          </cell>
          <cell r="AP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row>
        <row r="105">
          <cell r="A105" t="str">
            <v>W1GA20RDX70F0D9</v>
          </cell>
          <cell r="B105" t="str">
            <v>11/01/2021 12/01/2021 01/01/2022</v>
          </cell>
          <cell r="E105" t="str">
            <v>Essentials</v>
          </cell>
          <cell r="F105" t="str">
            <v>Woven</v>
          </cell>
          <cell r="G105" t="str">
            <v>Woven pants</v>
          </cell>
          <cell r="H105" t="str">
            <v>W1GA20RDX70</v>
          </cell>
          <cell r="I105" t="str">
            <v>ES BOWIE CARGO CHINO</v>
          </cell>
          <cell r="J105" t="str">
            <v>F0D9</v>
          </cell>
          <cell r="K105" t="str">
            <v>CREAM WHITE MULTI</v>
          </cell>
          <cell r="L105" t="str">
            <v>ECO BOWIE TENCEL RG PFD</v>
          </cell>
          <cell r="M105" t="str">
            <v>IN</v>
          </cell>
          <cell r="N105" t="str">
            <v>24-30</v>
          </cell>
          <cell r="O105">
            <v>98</v>
          </cell>
          <cell r="P105">
            <v>99000</v>
          </cell>
          <cell r="Q105">
            <v>399</v>
          </cell>
          <cell r="S105">
            <v>0.31</v>
          </cell>
          <cell r="T105">
            <v>30.38</v>
          </cell>
          <cell r="U105">
            <v>0</v>
          </cell>
          <cell r="V105">
            <v>0</v>
          </cell>
          <cell r="W105">
            <v>0</v>
          </cell>
          <cell r="X105">
            <v>0</v>
          </cell>
          <cell r="Y105">
            <v>0</v>
          </cell>
          <cell r="Z105">
            <v>0</v>
          </cell>
          <cell r="AA105">
            <v>0</v>
          </cell>
          <cell r="AB105">
            <v>0</v>
          </cell>
          <cell r="AD105">
            <v>0</v>
          </cell>
          <cell r="AE105">
            <v>0</v>
          </cell>
          <cell r="AO105">
            <v>0</v>
          </cell>
          <cell r="AP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0</v>
          </cell>
          <cell r="BR105">
            <v>0</v>
          </cell>
          <cell r="BS105">
            <v>0</v>
          </cell>
          <cell r="BT105">
            <v>0</v>
          </cell>
          <cell r="BU105">
            <v>0</v>
          </cell>
        </row>
        <row r="106">
          <cell r="A106" t="str">
            <v>W2RN20D4IF0G011</v>
          </cell>
          <cell r="B106" t="str">
            <v>1/1/2022</v>
          </cell>
          <cell r="F106" t="str">
            <v>Denim</v>
          </cell>
          <cell r="G106" t="str">
            <v>Denim Jackets</v>
          </cell>
          <cell r="H106" t="str">
            <v>W2RN20D4IF0</v>
          </cell>
          <cell r="I106" t="str">
            <v>OLI WHITE DENIM JACKET</v>
          </cell>
          <cell r="J106" t="str">
            <v>G011</v>
          </cell>
          <cell r="K106" t="str">
            <v>Pure White</v>
          </cell>
          <cell r="L106" t="str">
            <v>MEARAS STR WHITE</v>
          </cell>
          <cell r="M106" t="str">
            <v>TR</v>
          </cell>
          <cell r="N106" t="str">
            <v>XS-L</v>
          </cell>
          <cell r="O106">
            <v>128</v>
          </cell>
          <cell r="P106">
            <v>119000</v>
          </cell>
          <cell r="Q106">
            <v>429</v>
          </cell>
          <cell r="S106">
            <v>0.31</v>
          </cell>
          <cell r="T106">
            <v>39.68</v>
          </cell>
          <cell r="U106">
            <v>0</v>
          </cell>
          <cell r="V106">
            <v>0</v>
          </cell>
          <cell r="W106">
            <v>0</v>
          </cell>
          <cell r="X106">
            <v>0</v>
          </cell>
          <cell r="Y106">
            <v>0</v>
          </cell>
          <cell r="Z106">
            <v>0</v>
          </cell>
          <cell r="AA106">
            <v>0</v>
          </cell>
          <cell r="AB106">
            <v>0</v>
          </cell>
          <cell r="AD106">
            <v>0</v>
          </cell>
          <cell r="AE106">
            <v>0</v>
          </cell>
          <cell r="AO106">
            <v>0</v>
          </cell>
          <cell r="AP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cell r="BQ106">
            <v>0</v>
          </cell>
          <cell r="BR106">
            <v>0</v>
          </cell>
          <cell r="BS106">
            <v>0</v>
          </cell>
          <cell r="BT106">
            <v>0</v>
          </cell>
          <cell r="BU106">
            <v>0</v>
          </cell>
        </row>
        <row r="107">
          <cell r="A107" t="str">
            <v>W2RAJ3D4KL2NTUP</v>
          </cell>
          <cell r="B107" t="str">
            <v>1/1/2022</v>
          </cell>
          <cell r="F107" t="str">
            <v>Denim</v>
          </cell>
          <cell r="G107" t="str">
            <v>Basic Denim Jeans</v>
          </cell>
          <cell r="H107" t="str">
            <v>W2RAJ3D4KL2</v>
          </cell>
          <cell r="I107" t="str">
            <v>SEXY CURVE</v>
          </cell>
          <cell r="J107" t="str">
            <v>NTUP</v>
          </cell>
          <cell r="K107" t="str">
            <v>NEPTUN UP</v>
          </cell>
          <cell r="L107" t="str">
            <v>ECO NEPTUN SS INDACO</v>
          </cell>
          <cell r="M107" t="str">
            <v>TN</v>
          </cell>
          <cell r="N107" t="str">
            <v>24-30</v>
          </cell>
          <cell r="O107">
            <v>118</v>
          </cell>
          <cell r="P107">
            <v>119000</v>
          </cell>
          <cell r="Q107">
            <v>429</v>
          </cell>
          <cell r="S107">
            <v>0.31</v>
          </cell>
          <cell r="T107">
            <v>36.58</v>
          </cell>
          <cell r="U107">
            <v>0</v>
          </cell>
          <cell r="V107">
            <v>0</v>
          </cell>
          <cell r="W107">
            <v>0</v>
          </cell>
          <cell r="X107">
            <v>0</v>
          </cell>
          <cell r="Y107">
            <v>0</v>
          </cell>
          <cell r="Z107">
            <v>0</v>
          </cell>
          <cell r="AA107">
            <v>0</v>
          </cell>
          <cell r="AB107">
            <v>0</v>
          </cell>
          <cell r="AD107">
            <v>0</v>
          </cell>
          <cell r="AE107">
            <v>0</v>
          </cell>
          <cell r="AO107">
            <v>0</v>
          </cell>
          <cell r="AP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row>
        <row r="108">
          <cell r="A108" t="str">
            <v>W2RD00D3OZ2HARR</v>
          </cell>
          <cell r="B108" t="str">
            <v>1/1/2022</v>
          </cell>
          <cell r="F108" t="str">
            <v>Denim</v>
          </cell>
          <cell r="G108" t="str">
            <v>Denim Overalls</v>
          </cell>
          <cell r="H108" t="str">
            <v>W2RD00D3OZ2</v>
          </cell>
          <cell r="I108" t="str">
            <v>LADY JUMPSUITE</v>
          </cell>
          <cell r="J108" t="str">
            <v>HARR</v>
          </cell>
          <cell r="K108" t="str">
            <v>HARROGATE</v>
          </cell>
          <cell r="L108" t="str">
            <v>ECO PIXIE SS BLACK</v>
          </cell>
          <cell r="M108" t="str">
            <v>TN</v>
          </cell>
          <cell r="N108" t="str">
            <v>24-30</v>
          </cell>
          <cell r="O108">
            <v>168</v>
          </cell>
          <cell r="P108">
            <v>159000</v>
          </cell>
          <cell r="Q108">
            <v>429</v>
          </cell>
          <cell r="S108">
            <v>0.31</v>
          </cell>
          <cell r="T108">
            <v>52.08</v>
          </cell>
          <cell r="U108">
            <v>0</v>
          </cell>
          <cell r="V108">
            <v>0</v>
          </cell>
          <cell r="W108">
            <v>0</v>
          </cell>
          <cell r="X108">
            <v>0</v>
          </cell>
          <cell r="Y108">
            <v>0</v>
          </cell>
          <cell r="Z108">
            <v>0</v>
          </cell>
          <cell r="AA108">
            <v>0</v>
          </cell>
          <cell r="AB108">
            <v>0</v>
          </cell>
          <cell r="AD108">
            <v>0</v>
          </cell>
          <cell r="AE108">
            <v>0</v>
          </cell>
          <cell r="AO108">
            <v>0</v>
          </cell>
          <cell r="AP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row>
        <row r="109">
          <cell r="A109" t="str">
            <v>WB3AJ3D25U4OEDW</v>
          </cell>
          <cell r="B109" t="str">
            <v>11/01/2021 12/01/2021 01/01/2022</v>
          </cell>
          <cell r="F109" t="str">
            <v>Denim</v>
          </cell>
          <cell r="G109" t="str">
            <v>Basic Denim Jeans</v>
          </cell>
          <cell r="H109" t="str">
            <v>WB3AJ3D25U4</v>
          </cell>
          <cell r="I109" t="str">
            <v>SEXY CURVE</v>
          </cell>
          <cell r="J109" t="str">
            <v>OEDW</v>
          </cell>
          <cell r="K109" t="str">
            <v>OVERDYE BLACK</v>
          </cell>
          <cell r="L109" t="str">
            <v>ECO BIANCA STR PFD</v>
          </cell>
          <cell r="M109" t="str">
            <v>MX</v>
          </cell>
          <cell r="N109" t="str">
            <v>24-30</v>
          </cell>
          <cell r="O109">
            <v>79</v>
          </cell>
          <cell r="P109">
            <v>79000</v>
          </cell>
          <cell r="Q109">
            <v>319</v>
          </cell>
          <cell r="S109">
            <v>0.31</v>
          </cell>
          <cell r="T109">
            <v>24.49</v>
          </cell>
          <cell r="U109">
            <v>0</v>
          </cell>
          <cell r="V109">
            <v>0</v>
          </cell>
          <cell r="W109">
            <v>0</v>
          </cell>
          <cell r="X109">
            <v>0</v>
          </cell>
          <cell r="Y109">
            <v>0</v>
          </cell>
          <cell r="Z109">
            <v>0</v>
          </cell>
          <cell r="AA109">
            <v>0</v>
          </cell>
          <cell r="AB109">
            <v>0</v>
          </cell>
          <cell r="AD109">
            <v>0</v>
          </cell>
          <cell r="AE109">
            <v>0</v>
          </cell>
          <cell r="AO109">
            <v>0</v>
          </cell>
          <cell r="AP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row>
        <row r="110">
          <cell r="A110" t="str">
            <v>W2RA16D3Y0TSTSW</v>
          </cell>
          <cell r="B110" t="str">
            <v>1/1/2022</v>
          </cell>
          <cell r="F110" t="str">
            <v>Denim</v>
          </cell>
          <cell r="G110" t="str">
            <v>Basic Denim Jeans</v>
          </cell>
          <cell r="H110" t="str">
            <v>W2RA16D3Y0T</v>
          </cell>
          <cell r="I110" t="str">
            <v>GIRLY</v>
          </cell>
          <cell r="J110" t="str">
            <v>STSW</v>
          </cell>
          <cell r="K110" t="str">
            <v>STAR SHADOW</v>
          </cell>
          <cell r="L110" t="str">
            <v>ECO LINCOLN ROAD RG INDACO</v>
          </cell>
          <cell r="M110" t="str">
            <v>TN</v>
          </cell>
          <cell r="N110" t="str">
            <v>24-30</v>
          </cell>
          <cell r="O110">
            <v>118</v>
          </cell>
          <cell r="P110">
            <v>119000</v>
          </cell>
          <cell r="Q110">
            <v>429</v>
          </cell>
          <cell r="S110">
            <v>0.31</v>
          </cell>
          <cell r="T110">
            <v>36.58</v>
          </cell>
          <cell r="U110">
            <v>0</v>
          </cell>
          <cell r="V110">
            <v>0</v>
          </cell>
          <cell r="W110">
            <v>0</v>
          </cell>
          <cell r="X110">
            <v>0</v>
          </cell>
          <cell r="Y110">
            <v>0</v>
          </cell>
          <cell r="Z110">
            <v>0</v>
          </cell>
          <cell r="AA110">
            <v>0</v>
          </cell>
          <cell r="AB110">
            <v>0</v>
          </cell>
          <cell r="AD110">
            <v>0</v>
          </cell>
          <cell r="AE110">
            <v>0</v>
          </cell>
          <cell r="AO110">
            <v>0</v>
          </cell>
          <cell r="AP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row>
        <row r="111">
          <cell r="A111" t="str">
            <v>W1RK16WECT1F7KK</v>
          </cell>
          <cell r="B111" t="str">
            <v>1/1/2022</v>
          </cell>
          <cell r="F111" t="str">
            <v>Woven</v>
          </cell>
          <cell r="G111" t="str">
            <v>Casual/Day</v>
          </cell>
          <cell r="H111" t="str">
            <v>W1RK16WECT1</v>
          </cell>
          <cell r="I111" t="str">
            <v>SL CAROLINE TWEED DRESS</v>
          </cell>
          <cell r="J111" t="str">
            <v>F7KK</v>
          </cell>
          <cell r="K111" t="str">
            <v>ALOE PALM MULTI</v>
          </cell>
          <cell r="L111" t="str">
            <v>VICHY TWEED</v>
          </cell>
          <cell r="M111" t="str">
            <v>ID</v>
          </cell>
          <cell r="N111" t="str">
            <v>0-12</v>
          </cell>
          <cell r="O111">
            <v>118</v>
          </cell>
          <cell r="P111">
            <v>119000</v>
          </cell>
          <cell r="Q111">
            <v>429</v>
          </cell>
          <cell r="S111">
            <v>0.31</v>
          </cell>
          <cell r="T111">
            <v>36.58</v>
          </cell>
          <cell r="U111">
            <v>0</v>
          </cell>
          <cell r="V111">
            <v>0</v>
          </cell>
          <cell r="W111">
            <v>0</v>
          </cell>
          <cell r="X111">
            <v>0</v>
          </cell>
          <cell r="Y111">
            <v>0</v>
          </cell>
          <cell r="Z111">
            <v>0</v>
          </cell>
          <cell r="AA111">
            <v>0</v>
          </cell>
          <cell r="AB111">
            <v>0</v>
          </cell>
          <cell r="AD111">
            <v>0</v>
          </cell>
          <cell r="AE111">
            <v>0</v>
          </cell>
          <cell r="AO111">
            <v>0</v>
          </cell>
          <cell r="AP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row>
        <row r="112">
          <cell r="A112" t="str">
            <v>W1RK16WECT1F7GI</v>
          </cell>
          <cell r="B112" t="str">
            <v>1/1/2022</v>
          </cell>
          <cell r="F112" t="str">
            <v>Woven</v>
          </cell>
          <cell r="G112" t="str">
            <v>Casual/Day</v>
          </cell>
          <cell r="H112" t="str">
            <v>W1RK16WECT1</v>
          </cell>
          <cell r="I112" t="str">
            <v>SL CAROLINE TWEED DRESS</v>
          </cell>
          <cell r="J112" t="str">
            <v>F7GI</v>
          </cell>
          <cell r="K112" t="str">
            <v>NEW LIGHT LILAC MULTI</v>
          </cell>
          <cell r="L112" t="str">
            <v>VICHY TWEED</v>
          </cell>
          <cell r="M112" t="str">
            <v>ID</v>
          </cell>
          <cell r="N112" t="str">
            <v>0-12</v>
          </cell>
          <cell r="O112">
            <v>118</v>
          </cell>
          <cell r="P112">
            <v>119000</v>
          </cell>
          <cell r="Q112">
            <v>429</v>
          </cell>
          <cell r="S112">
            <v>0.31</v>
          </cell>
          <cell r="T112">
            <v>36.58</v>
          </cell>
          <cell r="U112">
            <v>0</v>
          </cell>
          <cell r="V112">
            <v>0</v>
          </cell>
          <cell r="W112">
            <v>0</v>
          </cell>
          <cell r="X112">
            <v>0</v>
          </cell>
          <cell r="Y112">
            <v>0</v>
          </cell>
          <cell r="Z112">
            <v>0</v>
          </cell>
          <cell r="AA112">
            <v>0</v>
          </cell>
          <cell r="AB112">
            <v>0</v>
          </cell>
          <cell r="AD112">
            <v>0</v>
          </cell>
          <cell r="AE112">
            <v>0</v>
          </cell>
          <cell r="AO112">
            <v>0</v>
          </cell>
          <cell r="AP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row>
        <row r="113">
          <cell r="A113" t="str">
            <v>W1RK16WECT1F60W</v>
          </cell>
          <cell r="B113" t="str">
            <v>1/1/2022</v>
          </cell>
          <cell r="F113" t="str">
            <v>Woven</v>
          </cell>
          <cell r="G113" t="str">
            <v>Casual/Day</v>
          </cell>
          <cell r="H113" t="str">
            <v>W1RK16WECT1</v>
          </cell>
          <cell r="I113" t="str">
            <v>SL CAROLINE TWEED DRESS</v>
          </cell>
          <cell r="J113" t="str">
            <v>F60W</v>
          </cell>
          <cell r="K113" t="str">
            <v>BALLET PINK MULTI</v>
          </cell>
          <cell r="L113" t="str">
            <v>VICHY TWEED</v>
          </cell>
          <cell r="M113" t="str">
            <v>ID</v>
          </cell>
          <cell r="N113" t="str">
            <v>0-12</v>
          </cell>
          <cell r="O113">
            <v>118</v>
          </cell>
          <cell r="P113">
            <v>119000</v>
          </cell>
          <cell r="Q113">
            <v>429</v>
          </cell>
          <cell r="S113">
            <v>0.31</v>
          </cell>
          <cell r="T113">
            <v>36.58</v>
          </cell>
          <cell r="U113">
            <v>0</v>
          </cell>
          <cell r="V113">
            <v>0</v>
          </cell>
          <cell r="W113">
            <v>0</v>
          </cell>
          <cell r="X113">
            <v>0</v>
          </cell>
          <cell r="Y113">
            <v>0</v>
          </cell>
          <cell r="Z113">
            <v>0</v>
          </cell>
          <cell r="AA113">
            <v>0</v>
          </cell>
          <cell r="AB113">
            <v>0</v>
          </cell>
          <cell r="AD113">
            <v>0</v>
          </cell>
          <cell r="AE113">
            <v>0</v>
          </cell>
          <cell r="AO113">
            <v>0</v>
          </cell>
          <cell r="AP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cell r="BE113">
            <v>0</v>
          </cell>
          <cell r="BF113">
            <v>0</v>
          </cell>
          <cell r="BG113">
            <v>0</v>
          </cell>
          <cell r="BH113">
            <v>0</v>
          </cell>
          <cell r="BI113">
            <v>0</v>
          </cell>
          <cell r="BJ113">
            <v>0</v>
          </cell>
          <cell r="BK113">
            <v>0</v>
          </cell>
          <cell r="BL113">
            <v>0</v>
          </cell>
          <cell r="BM113">
            <v>0</v>
          </cell>
          <cell r="BN113">
            <v>0</v>
          </cell>
          <cell r="BO113">
            <v>0</v>
          </cell>
          <cell r="BP113">
            <v>0</v>
          </cell>
          <cell r="BQ113">
            <v>0</v>
          </cell>
          <cell r="BR113">
            <v>0</v>
          </cell>
          <cell r="BS113">
            <v>0</v>
          </cell>
          <cell r="BT113">
            <v>0</v>
          </cell>
          <cell r="BU113">
            <v>0</v>
          </cell>
        </row>
        <row r="114">
          <cell r="A114" t="str">
            <v>W1RK16WECT1G472</v>
          </cell>
          <cell r="B114" t="str">
            <v>1/1/2022</v>
          </cell>
          <cell r="F114" t="str">
            <v>Woven</v>
          </cell>
          <cell r="G114" t="str">
            <v>Casual/Day</v>
          </cell>
          <cell r="H114" t="str">
            <v>W1RK16WECT1</v>
          </cell>
          <cell r="I114" t="str">
            <v>SL CAROLINE TWEED DRESS</v>
          </cell>
          <cell r="J114" t="str">
            <v>G472</v>
          </cell>
          <cell r="K114" t="str">
            <v>NEW LIGHT LILAC</v>
          </cell>
          <cell r="L114" t="str">
            <v>VICHY TWEED</v>
          </cell>
          <cell r="M114" t="str">
            <v>ID</v>
          </cell>
          <cell r="N114" t="str">
            <v>0-12</v>
          </cell>
          <cell r="O114">
            <v>118</v>
          </cell>
          <cell r="P114">
            <v>119000</v>
          </cell>
          <cell r="Q114">
            <v>429</v>
          </cell>
          <cell r="S114">
            <v>0.31</v>
          </cell>
          <cell r="T114">
            <v>36.58</v>
          </cell>
          <cell r="U114">
            <v>0</v>
          </cell>
          <cell r="V114">
            <v>0</v>
          </cell>
          <cell r="W114">
            <v>0</v>
          </cell>
          <cell r="X114">
            <v>0</v>
          </cell>
          <cell r="Y114">
            <v>0</v>
          </cell>
          <cell r="Z114">
            <v>0</v>
          </cell>
          <cell r="AA114">
            <v>0</v>
          </cell>
          <cell r="AB114">
            <v>0</v>
          </cell>
          <cell r="AD114">
            <v>0</v>
          </cell>
          <cell r="AE114">
            <v>0</v>
          </cell>
          <cell r="AO114">
            <v>0</v>
          </cell>
          <cell r="AP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row>
        <row r="115">
          <cell r="A115" t="str">
            <v>W1RK16WECT1F75R</v>
          </cell>
          <cell r="B115" t="str">
            <v>1/1/2022</v>
          </cell>
          <cell r="F115" t="str">
            <v>Woven</v>
          </cell>
          <cell r="G115" t="str">
            <v>Casual/Day</v>
          </cell>
          <cell r="H115" t="str">
            <v>W1RK16WECT1</v>
          </cell>
          <cell r="I115" t="str">
            <v>SL CAROLINE TWEED DRESS</v>
          </cell>
          <cell r="J115" t="str">
            <v>F75R</v>
          </cell>
          <cell r="K115" t="str">
            <v>GREY PEARL MULTI</v>
          </cell>
          <cell r="L115" t="str">
            <v>VICHY TWEED</v>
          </cell>
          <cell r="M115" t="str">
            <v>ID</v>
          </cell>
          <cell r="N115" t="str">
            <v>0-12</v>
          </cell>
          <cell r="O115">
            <v>118</v>
          </cell>
          <cell r="P115">
            <v>119000</v>
          </cell>
          <cell r="Q115">
            <v>429</v>
          </cell>
          <cell r="S115">
            <v>0.31</v>
          </cell>
          <cell r="T115">
            <v>36.58</v>
          </cell>
          <cell r="U115">
            <v>0</v>
          </cell>
          <cell r="V115">
            <v>0</v>
          </cell>
          <cell r="W115">
            <v>0</v>
          </cell>
          <cell r="X115">
            <v>0</v>
          </cell>
          <cell r="Y115">
            <v>0</v>
          </cell>
          <cell r="Z115">
            <v>0</v>
          </cell>
          <cell r="AA115">
            <v>0</v>
          </cell>
          <cell r="AB115">
            <v>0</v>
          </cell>
          <cell r="AD115">
            <v>0</v>
          </cell>
          <cell r="AE115">
            <v>0</v>
          </cell>
          <cell r="AO115">
            <v>0</v>
          </cell>
          <cell r="AP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row>
        <row r="116">
          <cell r="A116" t="str">
            <v>W1RR18Z2XW0JTMU</v>
          </cell>
          <cell r="B116" t="str">
            <v>11/01/2021 12/01/2021 01/01/2022</v>
          </cell>
          <cell r="E116" t="str">
            <v>Essentials</v>
          </cell>
          <cell r="F116" t="str">
            <v>Sweater</v>
          </cell>
          <cell r="G116" t="str">
            <v>Sweater Bottoms</v>
          </cell>
          <cell r="H116" t="str">
            <v>W1RR18Z2XW0</v>
          </cell>
          <cell r="I116" t="str">
            <v>ES REEDA LUREX BOUCLE JOGGERS</v>
          </cell>
          <cell r="J116" t="str">
            <v>JTMU</v>
          </cell>
          <cell r="K116" t="str">
            <v>JET BLACK MULTI</v>
          </cell>
          <cell r="L116" t="str">
            <v>SWTR LUREX BOUCLE</v>
          </cell>
          <cell r="M116" t="str">
            <v>CN</v>
          </cell>
          <cell r="N116" t="str">
            <v>XS-L</v>
          </cell>
          <cell r="O116">
            <v>89</v>
          </cell>
          <cell r="P116">
            <v>89000</v>
          </cell>
          <cell r="Q116">
            <v>359</v>
          </cell>
          <cell r="S116">
            <v>0.31</v>
          </cell>
          <cell r="T116">
            <v>27.59</v>
          </cell>
          <cell r="U116">
            <v>0</v>
          </cell>
          <cell r="V116">
            <v>0</v>
          </cell>
          <cell r="W116">
            <v>0</v>
          </cell>
          <cell r="X116">
            <v>0</v>
          </cell>
          <cell r="Y116">
            <v>0</v>
          </cell>
          <cell r="Z116">
            <v>0</v>
          </cell>
          <cell r="AA116">
            <v>0</v>
          </cell>
          <cell r="AB116">
            <v>0</v>
          </cell>
          <cell r="AD116">
            <v>0</v>
          </cell>
          <cell r="AE116">
            <v>0</v>
          </cell>
          <cell r="AO116">
            <v>0</v>
          </cell>
          <cell r="AP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row>
        <row r="117">
          <cell r="A117" t="str">
            <v>W1RR18Z2XW0F7KK</v>
          </cell>
          <cell r="B117" t="str">
            <v>11/01/2021 12/01/2021 01/01/2022</v>
          </cell>
          <cell r="E117" t="str">
            <v>Essentials</v>
          </cell>
          <cell r="F117" t="str">
            <v>Sweater</v>
          </cell>
          <cell r="G117" t="str">
            <v>Sweater Bottoms</v>
          </cell>
          <cell r="H117" t="str">
            <v>W1RR18Z2XW0</v>
          </cell>
          <cell r="I117" t="str">
            <v>ES REEDA LUREX BOUCLE JOGGERS</v>
          </cell>
          <cell r="J117" t="str">
            <v>F7KK</v>
          </cell>
          <cell r="K117" t="str">
            <v>ALOE PALM MULTI</v>
          </cell>
          <cell r="L117" t="str">
            <v>SWTR LUREX BOUCLE</v>
          </cell>
          <cell r="M117" t="str">
            <v>CN</v>
          </cell>
          <cell r="N117" t="str">
            <v>XS-L</v>
          </cell>
          <cell r="O117">
            <v>89</v>
          </cell>
          <cell r="P117">
            <v>89000</v>
          </cell>
          <cell r="Q117">
            <v>359</v>
          </cell>
          <cell r="S117">
            <v>0.31</v>
          </cell>
          <cell r="T117">
            <v>27.59</v>
          </cell>
          <cell r="U117">
            <v>0</v>
          </cell>
          <cell r="V117">
            <v>0</v>
          </cell>
          <cell r="W117">
            <v>0</v>
          </cell>
          <cell r="X117">
            <v>0</v>
          </cell>
          <cell r="Y117">
            <v>0</v>
          </cell>
          <cell r="Z117">
            <v>0</v>
          </cell>
          <cell r="AA117">
            <v>0</v>
          </cell>
          <cell r="AB117">
            <v>0</v>
          </cell>
          <cell r="AD117">
            <v>0</v>
          </cell>
          <cell r="AE117">
            <v>0</v>
          </cell>
          <cell r="AO117">
            <v>0</v>
          </cell>
          <cell r="AP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row>
        <row r="118">
          <cell r="A118" t="str">
            <v>W1RR18Z2XW0F1J1</v>
          </cell>
          <cell r="B118" t="str">
            <v>11/01/2021 12/01/2021 01/01/2022</v>
          </cell>
          <cell r="E118" t="str">
            <v>Essentials</v>
          </cell>
          <cell r="F118" t="str">
            <v>Sweater</v>
          </cell>
          <cell r="G118" t="str">
            <v>Sweater Bottoms</v>
          </cell>
          <cell r="H118" t="str">
            <v>W1RR18Z2XW0</v>
          </cell>
          <cell r="I118" t="str">
            <v>ES REEDA LUREX BOUCLE JOGGERS</v>
          </cell>
          <cell r="J118" t="str">
            <v>F1J1</v>
          </cell>
          <cell r="K118" t="str">
            <v>MOCCASIN MULTI</v>
          </cell>
          <cell r="L118" t="str">
            <v>SWTR LUREX BOUCLE</v>
          </cell>
          <cell r="M118" t="str">
            <v>CN</v>
          </cell>
          <cell r="N118" t="str">
            <v>XS-L</v>
          </cell>
          <cell r="O118">
            <v>89</v>
          </cell>
          <cell r="P118">
            <v>89000</v>
          </cell>
          <cell r="Q118">
            <v>359</v>
          </cell>
          <cell r="S118">
            <v>0.31</v>
          </cell>
          <cell r="T118">
            <v>27.59</v>
          </cell>
          <cell r="U118">
            <v>0</v>
          </cell>
          <cell r="V118">
            <v>0</v>
          </cell>
          <cell r="W118">
            <v>0</v>
          </cell>
          <cell r="X118">
            <v>0</v>
          </cell>
          <cell r="Y118">
            <v>0</v>
          </cell>
          <cell r="Z118">
            <v>0</v>
          </cell>
          <cell r="AA118">
            <v>0</v>
          </cell>
          <cell r="AB118">
            <v>0</v>
          </cell>
          <cell r="AD118">
            <v>0</v>
          </cell>
          <cell r="AE118">
            <v>0</v>
          </cell>
          <cell r="AO118">
            <v>0</v>
          </cell>
          <cell r="AP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row>
        <row r="119">
          <cell r="A119" t="str">
            <v>W1RR18Z2XW0F9EU</v>
          </cell>
          <cell r="B119" t="str">
            <v>11/01/2021 12/01/2021 01/01/2022</v>
          </cell>
          <cell r="E119" t="str">
            <v>Essentials</v>
          </cell>
          <cell r="F119" t="str">
            <v>Sweater</v>
          </cell>
          <cell r="G119" t="str">
            <v>Sweater Bottoms</v>
          </cell>
          <cell r="H119" t="str">
            <v>W1RR18Z2XW0</v>
          </cell>
          <cell r="I119" t="str">
            <v>ES REEDA LUREX BOUCLE JOGGERS</v>
          </cell>
          <cell r="J119" t="str">
            <v>F9EU</v>
          </cell>
          <cell r="K119" t="str">
            <v>WIND CLOUD MULTI</v>
          </cell>
          <cell r="L119" t="str">
            <v>SWTR LUREX BOUCLE</v>
          </cell>
          <cell r="M119" t="str">
            <v>CN</v>
          </cell>
          <cell r="N119" t="str">
            <v>XS-L</v>
          </cell>
          <cell r="O119">
            <v>89</v>
          </cell>
          <cell r="P119">
            <v>89000</v>
          </cell>
          <cell r="Q119">
            <v>359</v>
          </cell>
          <cell r="S119">
            <v>0.31</v>
          </cell>
          <cell r="T119">
            <v>27.59</v>
          </cell>
          <cell r="U119">
            <v>0</v>
          </cell>
          <cell r="V119">
            <v>0</v>
          </cell>
          <cell r="W119">
            <v>0</v>
          </cell>
          <cell r="X119">
            <v>0</v>
          </cell>
          <cell r="Y119">
            <v>0</v>
          </cell>
          <cell r="Z119">
            <v>0</v>
          </cell>
          <cell r="AA119">
            <v>0</v>
          </cell>
          <cell r="AB119">
            <v>0</v>
          </cell>
          <cell r="AD119">
            <v>0</v>
          </cell>
          <cell r="AE119">
            <v>0</v>
          </cell>
          <cell r="AO119">
            <v>0</v>
          </cell>
          <cell r="AP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row>
        <row r="120">
          <cell r="A120" t="str">
            <v>W1RR18Z2XW0F60W</v>
          </cell>
          <cell r="B120" t="str">
            <v>11/01/2021 12/01/2021 01/01/2022</v>
          </cell>
          <cell r="E120" t="str">
            <v>Essentials</v>
          </cell>
          <cell r="F120" t="str">
            <v>Sweater</v>
          </cell>
          <cell r="G120" t="str">
            <v>Sweater Bottoms</v>
          </cell>
          <cell r="H120" t="str">
            <v>W1RR18Z2XW0</v>
          </cell>
          <cell r="I120" t="str">
            <v>ES REEDA LUREX BOUCLE JOGGERS</v>
          </cell>
          <cell r="J120" t="str">
            <v>F60W</v>
          </cell>
          <cell r="K120" t="str">
            <v>BALLET PINK MULTI</v>
          </cell>
          <cell r="L120" t="str">
            <v>SWTR LUREX BOUCLE</v>
          </cell>
          <cell r="M120" t="str">
            <v>CN</v>
          </cell>
          <cell r="N120" t="str">
            <v>XS-L</v>
          </cell>
          <cell r="O120">
            <v>89</v>
          </cell>
          <cell r="P120">
            <v>89000</v>
          </cell>
          <cell r="Q120">
            <v>359</v>
          </cell>
          <cell r="S120">
            <v>0.31</v>
          </cell>
          <cell r="T120">
            <v>27.59</v>
          </cell>
          <cell r="U120">
            <v>0</v>
          </cell>
          <cell r="V120">
            <v>0</v>
          </cell>
          <cell r="W120">
            <v>0</v>
          </cell>
          <cell r="X120">
            <v>0</v>
          </cell>
          <cell r="Y120">
            <v>0</v>
          </cell>
          <cell r="Z120">
            <v>0</v>
          </cell>
          <cell r="AA120">
            <v>0</v>
          </cell>
          <cell r="AB120">
            <v>0</v>
          </cell>
          <cell r="AD120">
            <v>0</v>
          </cell>
          <cell r="AE120">
            <v>0</v>
          </cell>
          <cell r="AO120">
            <v>0</v>
          </cell>
          <cell r="AP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row>
        <row r="121">
          <cell r="A121" t="str">
            <v>W1RR18Z2XW0F1H9</v>
          </cell>
          <cell r="B121" t="str">
            <v>11/01/2021 12/01/2021 01/01/2022</v>
          </cell>
          <cell r="E121" t="str">
            <v>Essentials</v>
          </cell>
          <cell r="F121" t="str">
            <v>Sweater</v>
          </cell>
          <cell r="G121" t="str">
            <v>Sweater Bottoms</v>
          </cell>
          <cell r="H121" t="str">
            <v>W1RR18Z2XW0</v>
          </cell>
          <cell r="I121" t="str">
            <v>ES REEDA LUREX BOUCLE JOGGERS</v>
          </cell>
          <cell r="J121" t="str">
            <v>F1H9</v>
          </cell>
          <cell r="K121" t="str">
            <v>MOCASSIN MULTI</v>
          </cell>
          <cell r="L121" t="str">
            <v>SWTR LUREX BOUCLE</v>
          </cell>
          <cell r="M121" t="str">
            <v>CN</v>
          </cell>
          <cell r="N121" t="str">
            <v>XS-L</v>
          </cell>
          <cell r="O121">
            <v>89</v>
          </cell>
          <cell r="P121">
            <v>89000</v>
          </cell>
          <cell r="Q121">
            <v>359</v>
          </cell>
          <cell r="S121">
            <v>0.31</v>
          </cell>
          <cell r="T121">
            <v>27.59</v>
          </cell>
          <cell r="U121">
            <v>0</v>
          </cell>
          <cell r="V121">
            <v>0</v>
          </cell>
          <cell r="W121">
            <v>0</v>
          </cell>
          <cell r="X121">
            <v>0</v>
          </cell>
          <cell r="Y121">
            <v>0</v>
          </cell>
          <cell r="Z121">
            <v>0</v>
          </cell>
          <cell r="AA121">
            <v>0</v>
          </cell>
          <cell r="AB121">
            <v>0</v>
          </cell>
          <cell r="AD121">
            <v>0</v>
          </cell>
          <cell r="AE121">
            <v>0</v>
          </cell>
          <cell r="AO121">
            <v>0</v>
          </cell>
          <cell r="AP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row>
        <row r="122">
          <cell r="A122" t="str">
            <v>W1RR18Z2XW0F0D9</v>
          </cell>
          <cell r="B122" t="str">
            <v>11/01/2021 12/01/2021 01/01/2022</v>
          </cell>
          <cell r="E122" t="str">
            <v>Essentials</v>
          </cell>
          <cell r="F122" t="str">
            <v>Sweater</v>
          </cell>
          <cell r="G122" t="str">
            <v>Sweater Bottoms</v>
          </cell>
          <cell r="H122" t="str">
            <v>W1RR18Z2XW0</v>
          </cell>
          <cell r="I122" t="str">
            <v>ES REEDA LUREX BOUCLE JOGGERS</v>
          </cell>
          <cell r="J122" t="str">
            <v>F0D9</v>
          </cell>
          <cell r="K122" t="str">
            <v>CREAM WHITE MULTI</v>
          </cell>
          <cell r="L122" t="str">
            <v>SWTR LUREX BOUCLE</v>
          </cell>
          <cell r="M122" t="str">
            <v>CN</v>
          </cell>
          <cell r="N122" t="str">
            <v>XS-L</v>
          </cell>
          <cell r="O122">
            <v>89</v>
          </cell>
          <cell r="P122">
            <v>89000</v>
          </cell>
          <cell r="Q122">
            <v>359</v>
          </cell>
          <cell r="S122">
            <v>0.31</v>
          </cell>
          <cell r="T122">
            <v>27.59</v>
          </cell>
          <cell r="U122">
            <v>0</v>
          </cell>
          <cell r="V122">
            <v>0</v>
          </cell>
          <cell r="W122">
            <v>0</v>
          </cell>
          <cell r="X122">
            <v>0</v>
          </cell>
          <cell r="Y122">
            <v>0</v>
          </cell>
          <cell r="Z122">
            <v>0</v>
          </cell>
          <cell r="AA122">
            <v>0</v>
          </cell>
          <cell r="AB122">
            <v>0</v>
          </cell>
          <cell r="AD122">
            <v>0</v>
          </cell>
          <cell r="AE122">
            <v>0</v>
          </cell>
          <cell r="AO122">
            <v>0</v>
          </cell>
          <cell r="AP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row>
        <row r="123">
          <cell r="A123" t="str">
            <v>W1BQ12K9DT1G6M1</v>
          </cell>
          <cell r="B123" t="str">
            <v>11/01/2021 01/01/2022</v>
          </cell>
          <cell r="E123" t="str">
            <v>Essentials</v>
          </cell>
          <cell r="F123" t="str">
            <v>Knit</v>
          </cell>
          <cell r="G123" t="str">
            <v>Activewear Bottoms - Pants</v>
          </cell>
          <cell r="H123" t="str">
            <v>W1BQ12K9DT1</v>
          </cell>
          <cell r="I123" t="str">
            <v>ES G-CHARM LOGO PANT</v>
          </cell>
          <cell r="J123" t="str">
            <v>G6M1</v>
          </cell>
          <cell r="K123" t="str">
            <v>ROSE BLISS</v>
          </cell>
          <cell r="L123" t="str">
            <v>LUCIOUS VELOUR</v>
          </cell>
          <cell r="M123" t="str">
            <v>VN</v>
          </cell>
          <cell r="N123" t="str">
            <v>XS-L</v>
          </cell>
          <cell r="O123">
            <v>89</v>
          </cell>
          <cell r="P123">
            <v>89000</v>
          </cell>
          <cell r="Q123">
            <v>359</v>
          </cell>
          <cell r="S123">
            <v>0.31</v>
          </cell>
          <cell r="T123">
            <v>27.59</v>
          </cell>
          <cell r="U123">
            <v>0</v>
          </cell>
          <cell r="V123">
            <v>0</v>
          </cell>
          <cell r="W123">
            <v>0</v>
          </cell>
          <cell r="X123">
            <v>0</v>
          </cell>
          <cell r="Y123">
            <v>0</v>
          </cell>
          <cell r="Z123">
            <v>0</v>
          </cell>
          <cell r="AA123">
            <v>0</v>
          </cell>
          <cell r="AB123">
            <v>0</v>
          </cell>
          <cell r="AD123">
            <v>0</v>
          </cell>
          <cell r="AE123">
            <v>0</v>
          </cell>
          <cell r="AO123">
            <v>0</v>
          </cell>
          <cell r="AP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row>
        <row r="124">
          <cell r="A124" t="str">
            <v>W1BQ12K9DT1G1G2</v>
          </cell>
          <cell r="B124" t="str">
            <v>11/01/2021 01/01/2022</v>
          </cell>
          <cell r="E124" t="str">
            <v>Essentials</v>
          </cell>
          <cell r="F124" t="str">
            <v>Knit</v>
          </cell>
          <cell r="G124" t="str">
            <v>Activewear Bottoms - Pants</v>
          </cell>
          <cell r="H124" t="str">
            <v>W1BQ12K9DT1</v>
          </cell>
          <cell r="I124" t="str">
            <v>ES G-CHARM LOGO PANT</v>
          </cell>
          <cell r="J124" t="str">
            <v>G1G2</v>
          </cell>
          <cell r="K124" t="str">
            <v>MOCCASIN</v>
          </cell>
          <cell r="L124" t="str">
            <v>LUCIOUS VELOUR</v>
          </cell>
          <cell r="M124" t="str">
            <v>VN</v>
          </cell>
          <cell r="N124" t="str">
            <v>XS-L</v>
          </cell>
          <cell r="O124">
            <v>89</v>
          </cell>
          <cell r="P124">
            <v>89000</v>
          </cell>
          <cell r="Q124">
            <v>359</v>
          </cell>
          <cell r="S124">
            <v>0.31</v>
          </cell>
          <cell r="T124">
            <v>27.59</v>
          </cell>
          <cell r="U124">
            <v>0</v>
          </cell>
          <cell r="V124">
            <v>0</v>
          </cell>
          <cell r="W124">
            <v>0</v>
          </cell>
          <cell r="X124">
            <v>0</v>
          </cell>
          <cell r="Y124">
            <v>0</v>
          </cell>
          <cell r="Z124">
            <v>0</v>
          </cell>
          <cell r="AA124">
            <v>0</v>
          </cell>
          <cell r="AB124">
            <v>0</v>
          </cell>
          <cell r="AD124">
            <v>0</v>
          </cell>
          <cell r="AE124">
            <v>0</v>
          </cell>
          <cell r="AO124">
            <v>0</v>
          </cell>
          <cell r="AP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row>
        <row r="125">
          <cell r="A125" t="str">
            <v>W1BQ12K9DT1G4Q9</v>
          </cell>
          <cell r="B125" t="str">
            <v>11/01/2021 01/01/2022</v>
          </cell>
          <cell r="E125" t="str">
            <v>Essentials</v>
          </cell>
          <cell r="F125" t="str">
            <v>Knit</v>
          </cell>
          <cell r="G125" t="str">
            <v>Activewear Bottoms - Pants</v>
          </cell>
          <cell r="H125" t="str">
            <v>W1BQ12K9DT1</v>
          </cell>
          <cell r="I125" t="str">
            <v>ES G-CHARM LOGO PANT</v>
          </cell>
          <cell r="J125" t="str">
            <v>G4Q9</v>
          </cell>
          <cell r="K125" t="str">
            <v>POSH TAUPE</v>
          </cell>
          <cell r="L125" t="str">
            <v>LUCIOUS VELOUR</v>
          </cell>
          <cell r="M125" t="str">
            <v>VN</v>
          </cell>
          <cell r="N125" t="str">
            <v>XS-L</v>
          </cell>
          <cell r="O125">
            <v>89</v>
          </cell>
          <cell r="P125">
            <v>89000</v>
          </cell>
          <cell r="Q125">
            <v>359</v>
          </cell>
          <cell r="S125">
            <v>0.31</v>
          </cell>
          <cell r="T125">
            <v>27.59</v>
          </cell>
          <cell r="U125">
            <v>0</v>
          </cell>
          <cell r="V125">
            <v>0</v>
          </cell>
          <cell r="W125">
            <v>0</v>
          </cell>
          <cell r="X125">
            <v>0</v>
          </cell>
          <cell r="Y125">
            <v>0</v>
          </cell>
          <cell r="Z125">
            <v>0</v>
          </cell>
          <cell r="AA125">
            <v>0</v>
          </cell>
          <cell r="AB125">
            <v>0</v>
          </cell>
          <cell r="AD125">
            <v>0</v>
          </cell>
          <cell r="AE125">
            <v>0</v>
          </cell>
          <cell r="AO125">
            <v>0</v>
          </cell>
          <cell r="AP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row>
        <row r="126">
          <cell r="A126" t="str">
            <v>W1BQ12K9DT1F40W</v>
          </cell>
          <cell r="B126" t="str">
            <v>11/01/2021 01/01/2022</v>
          </cell>
          <cell r="E126" t="str">
            <v>Essentials</v>
          </cell>
          <cell r="F126" t="str">
            <v>Knit</v>
          </cell>
          <cell r="G126" t="str">
            <v>Activewear Bottoms - Pants</v>
          </cell>
          <cell r="H126" t="str">
            <v>W1BQ12K9DT1</v>
          </cell>
          <cell r="I126" t="str">
            <v>ES G-CHARM LOGO PANT</v>
          </cell>
          <cell r="J126" t="str">
            <v>F40W</v>
          </cell>
          <cell r="K126" t="str">
            <v>POSH TAUPE MULTI</v>
          </cell>
          <cell r="L126" t="str">
            <v>LUCIOUS VELOUR</v>
          </cell>
          <cell r="M126" t="str">
            <v>VN</v>
          </cell>
          <cell r="N126" t="str">
            <v>XS-L</v>
          </cell>
          <cell r="O126">
            <v>89</v>
          </cell>
          <cell r="P126">
            <v>89000</v>
          </cell>
          <cell r="Q126">
            <v>359</v>
          </cell>
          <cell r="S126">
            <v>0.31</v>
          </cell>
          <cell r="T126">
            <v>27.59</v>
          </cell>
          <cell r="U126">
            <v>0</v>
          </cell>
          <cell r="V126">
            <v>0</v>
          </cell>
          <cell r="W126">
            <v>0</v>
          </cell>
          <cell r="X126">
            <v>0</v>
          </cell>
          <cell r="Y126">
            <v>0</v>
          </cell>
          <cell r="Z126">
            <v>0</v>
          </cell>
          <cell r="AA126">
            <v>0</v>
          </cell>
          <cell r="AB126">
            <v>0</v>
          </cell>
          <cell r="AD126">
            <v>0</v>
          </cell>
          <cell r="AE126">
            <v>0</v>
          </cell>
          <cell r="AO126">
            <v>0</v>
          </cell>
          <cell r="AP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row>
        <row r="127">
          <cell r="A127" t="str">
            <v>W1BQ12K9DT1G7HL</v>
          </cell>
          <cell r="B127" t="str">
            <v>11/01/2021 01/01/2022</v>
          </cell>
          <cell r="E127" t="str">
            <v>Essentials</v>
          </cell>
          <cell r="F127" t="str">
            <v>Knit</v>
          </cell>
          <cell r="G127" t="str">
            <v>Activewear Bottoms - Pants</v>
          </cell>
          <cell r="H127" t="str">
            <v>W1BQ12K9DT1</v>
          </cell>
          <cell r="I127" t="str">
            <v>ES G-CHARM LOGO PANT</v>
          </cell>
          <cell r="J127" t="str">
            <v>G7HL</v>
          </cell>
          <cell r="K127" t="str">
            <v>DUSTY TEAL</v>
          </cell>
          <cell r="L127" t="str">
            <v>LUCIOUS VELOUR</v>
          </cell>
          <cell r="M127" t="str">
            <v>VN</v>
          </cell>
          <cell r="N127" t="str">
            <v>XS-L</v>
          </cell>
          <cell r="O127">
            <v>89</v>
          </cell>
          <cell r="P127">
            <v>89000</v>
          </cell>
          <cell r="Q127">
            <v>359</v>
          </cell>
          <cell r="S127">
            <v>0.31</v>
          </cell>
          <cell r="T127">
            <v>27.59</v>
          </cell>
          <cell r="U127">
            <v>0</v>
          </cell>
          <cell r="V127">
            <v>0</v>
          </cell>
          <cell r="W127">
            <v>0</v>
          </cell>
          <cell r="X127">
            <v>0</v>
          </cell>
          <cell r="Y127">
            <v>0</v>
          </cell>
          <cell r="Z127">
            <v>0</v>
          </cell>
          <cell r="AA127">
            <v>0</v>
          </cell>
          <cell r="AB127">
            <v>0</v>
          </cell>
          <cell r="AD127">
            <v>0</v>
          </cell>
          <cell r="AE127">
            <v>0</v>
          </cell>
          <cell r="AO127">
            <v>0</v>
          </cell>
          <cell r="AP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row>
        <row r="128">
          <cell r="A128" t="str">
            <v>W2RR01Z2BB0F61A</v>
          </cell>
          <cell r="B128" t="str">
            <v>1/1/2022</v>
          </cell>
          <cell r="F128" t="str">
            <v>Sweater</v>
          </cell>
          <cell r="G128" t="str">
            <v>LS Sweaters - Pullovers</v>
          </cell>
          <cell r="H128" t="str">
            <v>W2RR01Z2BB0</v>
          </cell>
          <cell r="I128" t="str">
            <v>AMELIE VN LS SWEATER</v>
          </cell>
          <cell r="J128" t="str">
            <v>F61A</v>
          </cell>
          <cell r="K128" t="str">
            <v>CREAM AND BLUSH PINK COMBO</v>
          </cell>
          <cell r="L128" t="str">
            <v>COTTON MODAL</v>
          </cell>
          <cell r="M128" t="str">
            <v>CN</v>
          </cell>
          <cell r="N128" t="str">
            <v>XS-L</v>
          </cell>
          <cell r="O128">
            <v>108</v>
          </cell>
          <cell r="P128">
            <v>109000</v>
          </cell>
          <cell r="Q128">
            <v>429</v>
          </cell>
          <cell r="S128">
            <v>0.31</v>
          </cell>
          <cell r="T128">
            <v>33.479999999999997</v>
          </cell>
          <cell r="U128">
            <v>0</v>
          </cell>
          <cell r="V128">
            <v>0</v>
          </cell>
          <cell r="W128">
            <v>0</v>
          </cell>
          <cell r="X128">
            <v>0</v>
          </cell>
          <cell r="Y128">
            <v>0</v>
          </cell>
          <cell r="Z128">
            <v>0</v>
          </cell>
          <cell r="AA128">
            <v>0</v>
          </cell>
          <cell r="AB128">
            <v>0</v>
          </cell>
          <cell r="AD128">
            <v>0</v>
          </cell>
          <cell r="AE128">
            <v>0</v>
          </cell>
          <cell r="AO128">
            <v>0</v>
          </cell>
          <cell r="AP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row>
        <row r="129">
          <cell r="A129" t="str">
            <v>W2RR01Z2BB0F82X</v>
          </cell>
          <cell r="B129" t="str">
            <v>1/1/2022</v>
          </cell>
          <cell r="F129" t="str">
            <v>Sweater</v>
          </cell>
          <cell r="G129" t="str">
            <v>LS Sweaters - Pullovers</v>
          </cell>
          <cell r="H129" t="str">
            <v>W2RR01Z2BB0</v>
          </cell>
          <cell r="I129" t="str">
            <v>AMELIE VN LS SWEATER</v>
          </cell>
          <cell r="J129" t="str">
            <v>F82X</v>
          </cell>
          <cell r="K129" t="str">
            <v>CREAM AND LIGHT MATCHA COMBO</v>
          </cell>
          <cell r="L129" t="str">
            <v>COTTON MODAL</v>
          </cell>
          <cell r="M129" t="str">
            <v>CN</v>
          </cell>
          <cell r="N129" t="str">
            <v>XS-L</v>
          </cell>
          <cell r="O129">
            <v>108</v>
          </cell>
          <cell r="P129">
            <v>109000</v>
          </cell>
          <cell r="Q129">
            <v>429</v>
          </cell>
          <cell r="S129">
            <v>0.31</v>
          </cell>
          <cell r="T129">
            <v>33.479999999999997</v>
          </cell>
          <cell r="U129">
            <v>0</v>
          </cell>
          <cell r="V129">
            <v>0</v>
          </cell>
          <cell r="W129">
            <v>0</v>
          </cell>
          <cell r="X129">
            <v>0</v>
          </cell>
          <cell r="Y129">
            <v>0</v>
          </cell>
          <cell r="Z129">
            <v>0</v>
          </cell>
          <cell r="AA129">
            <v>0</v>
          </cell>
          <cell r="AB129">
            <v>0</v>
          </cell>
          <cell r="AD129">
            <v>0</v>
          </cell>
          <cell r="AE129">
            <v>0</v>
          </cell>
          <cell r="AO129">
            <v>0</v>
          </cell>
          <cell r="AP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row>
        <row r="130">
          <cell r="A130" t="str">
            <v>W2RR01Z2BB0F40Z</v>
          </cell>
          <cell r="B130" t="str">
            <v>1/1/2022</v>
          </cell>
          <cell r="F130" t="str">
            <v>Sweater</v>
          </cell>
          <cell r="G130" t="str">
            <v>LS Sweaters - Pullovers</v>
          </cell>
          <cell r="H130" t="str">
            <v>W2RR01Z2BB0</v>
          </cell>
          <cell r="I130" t="str">
            <v>AMELIE VN LS SWEATER</v>
          </cell>
          <cell r="J130" t="str">
            <v>F40Z</v>
          </cell>
          <cell r="K130" t="str">
            <v>CREAM AND VIOLET COMBO</v>
          </cell>
          <cell r="L130" t="str">
            <v>COTTON MODAL</v>
          </cell>
          <cell r="M130" t="str">
            <v>CN</v>
          </cell>
          <cell r="N130" t="str">
            <v>XS-L</v>
          </cell>
          <cell r="O130">
            <v>108</v>
          </cell>
          <cell r="P130">
            <v>109000</v>
          </cell>
          <cell r="Q130">
            <v>429</v>
          </cell>
          <cell r="S130">
            <v>0.31</v>
          </cell>
          <cell r="T130">
            <v>33.479999999999997</v>
          </cell>
          <cell r="U130">
            <v>0</v>
          </cell>
          <cell r="V130">
            <v>0</v>
          </cell>
          <cell r="W130">
            <v>0</v>
          </cell>
          <cell r="X130">
            <v>0</v>
          </cell>
          <cell r="Y130">
            <v>0</v>
          </cell>
          <cell r="Z130">
            <v>0</v>
          </cell>
          <cell r="AA130">
            <v>0</v>
          </cell>
          <cell r="AB130">
            <v>0</v>
          </cell>
          <cell r="AD130">
            <v>0</v>
          </cell>
          <cell r="AE130">
            <v>0</v>
          </cell>
          <cell r="AO130">
            <v>0</v>
          </cell>
          <cell r="AP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row>
        <row r="131">
          <cell r="A131" t="str">
            <v>W2RR01Z2BB0F7MT</v>
          </cell>
          <cell r="B131" t="str">
            <v>1/1/2022</v>
          </cell>
          <cell r="F131" t="str">
            <v>Sweater</v>
          </cell>
          <cell r="G131" t="str">
            <v>LS Sweaters - Pullovers</v>
          </cell>
          <cell r="H131" t="str">
            <v>W2RR01Z2BB0</v>
          </cell>
          <cell r="I131" t="str">
            <v>AMELIE VN LS SWEATER</v>
          </cell>
          <cell r="J131" t="str">
            <v>F7MT</v>
          </cell>
          <cell r="K131" t="str">
            <v>CREAM AND NORDIC SEA COMBO</v>
          </cell>
          <cell r="L131" t="str">
            <v>COTTON MODAL</v>
          </cell>
          <cell r="M131" t="str">
            <v>CN</v>
          </cell>
          <cell r="N131" t="str">
            <v>XS-L</v>
          </cell>
          <cell r="O131">
            <v>108</v>
          </cell>
          <cell r="P131">
            <v>109000</v>
          </cell>
          <cell r="Q131">
            <v>429</v>
          </cell>
          <cell r="S131">
            <v>0.31</v>
          </cell>
          <cell r="T131">
            <v>33.479999999999997</v>
          </cell>
          <cell r="U131">
            <v>0</v>
          </cell>
          <cell r="V131">
            <v>0</v>
          </cell>
          <cell r="W131">
            <v>0</v>
          </cell>
          <cell r="X131">
            <v>0</v>
          </cell>
          <cell r="Y131">
            <v>0</v>
          </cell>
          <cell r="Z131">
            <v>0</v>
          </cell>
          <cell r="AA131">
            <v>0</v>
          </cell>
          <cell r="AB131">
            <v>0</v>
          </cell>
          <cell r="AD131">
            <v>0</v>
          </cell>
          <cell r="AE131">
            <v>0</v>
          </cell>
          <cell r="AO131">
            <v>0</v>
          </cell>
          <cell r="AP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row>
        <row r="132">
          <cell r="A132" t="str">
            <v>W2RR01Z2BB0F41A</v>
          </cell>
          <cell r="B132" t="str">
            <v>1/1/2022</v>
          </cell>
          <cell r="F132" t="str">
            <v>Sweater</v>
          </cell>
          <cell r="G132" t="str">
            <v>LS Sweaters - Pullovers</v>
          </cell>
          <cell r="H132" t="str">
            <v>W2RR01Z2BB0</v>
          </cell>
          <cell r="I132" t="str">
            <v>AMELIE VN LS SWEATER</v>
          </cell>
          <cell r="J132" t="str">
            <v>F41A</v>
          </cell>
          <cell r="K132" t="str">
            <v>CREAM AND LIGHT LILAC COMBO</v>
          </cell>
          <cell r="L132" t="str">
            <v>COTTON MODAL</v>
          </cell>
          <cell r="M132" t="str">
            <v>CN</v>
          </cell>
          <cell r="N132" t="str">
            <v>XS-L</v>
          </cell>
          <cell r="O132">
            <v>108</v>
          </cell>
          <cell r="P132">
            <v>109000</v>
          </cell>
          <cell r="Q132">
            <v>429</v>
          </cell>
          <cell r="S132">
            <v>0.31</v>
          </cell>
          <cell r="T132">
            <v>33.479999999999997</v>
          </cell>
          <cell r="U132">
            <v>0</v>
          </cell>
          <cell r="V132">
            <v>0</v>
          </cell>
          <cell r="W132">
            <v>0</v>
          </cell>
          <cell r="X132">
            <v>0</v>
          </cell>
          <cell r="Y132">
            <v>0</v>
          </cell>
          <cell r="Z132">
            <v>0</v>
          </cell>
          <cell r="AA132">
            <v>0</v>
          </cell>
          <cell r="AB132">
            <v>0</v>
          </cell>
          <cell r="AD132">
            <v>0</v>
          </cell>
          <cell r="AE132">
            <v>0</v>
          </cell>
          <cell r="AO132">
            <v>0</v>
          </cell>
          <cell r="AP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row>
        <row r="133">
          <cell r="A133" t="str">
            <v>W1BR06Z2QA0JBLK</v>
          </cell>
          <cell r="B133" t="str">
            <v>11/01/2021 12/01/2021 01/01/2022</v>
          </cell>
          <cell r="E133" t="str">
            <v>Essentials</v>
          </cell>
          <cell r="F133" t="str">
            <v>Sweater</v>
          </cell>
          <cell r="G133" t="str">
            <v>LS Sweaters - Pullovers</v>
          </cell>
          <cell r="H133" t="str">
            <v>W1BR06Z2QA0</v>
          </cell>
          <cell r="I133" t="str">
            <v>ES LS CABLE TANYA SWTR</v>
          </cell>
          <cell r="J133" t="str">
            <v>JBLK</v>
          </cell>
          <cell r="K133" t="str">
            <v>Jet Black A996</v>
          </cell>
          <cell r="L133" t="str">
            <v>SWTR ALANA</v>
          </cell>
          <cell r="M133" t="str">
            <v>CN</v>
          </cell>
          <cell r="N133" t="str">
            <v>XS-L</v>
          </cell>
          <cell r="O133">
            <v>69</v>
          </cell>
          <cell r="P133">
            <v>69000</v>
          </cell>
          <cell r="Q133">
            <v>279</v>
          </cell>
          <cell r="S133">
            <v>0.31</v>
          </cell>
          <cell r="T133">
            <v>21.39</v>
          </cell>
          <cell r="U133">
            <v>0</v>
          </cell>
          <cell r="V133">
            <v>0</v>
          </cell>
          <cell r="W133">
            <v>0</v>
          </cell>
          <cell r="X133">
            <v>0</v>
          </cell>
          <cell r="Y133">
            <v>0</v>
          </cell>
          <cell r="Z133">
            <v>0</v>
          </cell>
          <cell r="AA133">
            <v>0</v>
          </cell>
          <cell r="AB133">
            <v>0</v>
          </cell>
          <cell r="AD133">
            <v>0</v>
          </cell>
          <cell r="AE133">
            <v>0</v>
          </cell>
          <cell r="AO133">
            <v>0</v>
          </cell>
          <cell r="AP133">
            <v>0</v>
          </cell>
          <cell r="AR133">
            <v>0</v>
          </cell>
          <cell r="AS133">
            <v>0</v>
          </cell>
          <cell r="AT133">
            <v>0</v>
          </cell>
          <cell r="AU133">
            <v>0</v>
          </cell>
          <cell r="AV133">
            <v>0</v>
          </cell>
          <cell r="AW133">
            <v>0</v>
          </cell>
          <cell r="AX133">
            <v>0</v>
          </cell>
          <cell r="AY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P133">
            <v>0</v>
          </cell>
          <cell r="BQ133">
            <v>0</v>
          </cell>
          <cell r="BR133">
            <v>0</v>
          </cell>
          <cell r="BS133">
            <v>0</v>
          </cell>
          <cell r="BT133">
            <v>0</v>
          </cell>
          <cell r="BU133">
            <v>0</v>
          </cell>
        </row>
        <row r="134">
          <cell r="A134" t="str">
            <v>W1BR06Z2QA0G9I0</v>
          </cell>
          <cell r="B134" t="str">
            <v>11/01/2021 12/01/2021 01/01/2022</v>
          </cell>
          <cell r="E134" t="str">
            <v>Essentials</v>
          </cell>
          <cell r="F134" t="str">
            <v>Sweater</v>
          </cell>
          <cell r="G134" t="str">
            <v>LS Sweaters - Pullovers</v>
          </cell>
          <cell r="H134" t="str">
            <v>W1BR06Z2QA0</v>
          </cell>
          <cell r="I134" t="str">
            <v>ES LS CABLE TANYA SWTR</v>
          </cell>
          <cell r="J134" t="str">
            <v>G9I0</v>
          </cell>
          <cell r="K134" t="str">
            <v>IMPACT GREY</v>
          </cell>
          <cell r="L134" t="str">
            <v>SWTR ALANA</v>
          </cell>
          <cell r="M134" t="str">
            <v>CN</v>
          </cell>
          <cell r="N134" t="str">
            <v>XS-L</v>
          </cell>
          <cell r="O134">
            <v>69</v>
          </cell>
          <cell r="P134">
            <v>69000</v>
          </cell>
          <cell r="Q134">
            <v>279</v>
          </cell>
          <cell r="S134">
            <v>0.31</v>
          </cell>
          <cell r="T134">
            <v>21.39</v>
          </cell>
          <cell r="U134">
            <v>0</v>
          </cell>
          <cell r="V134">
            <v>0</v>
          </cell>
          <cell r="W134">
            <v>0</v>
          </cell>
          <cell r="X134">
            <v>0</v>
          </cell>
          <cell r="Y134">
            <v>0</v>
          </cell>
          <cell r="Z134">
            <v>0</v>
          </cell>
          <cell r="AA134">
            <v>0</v>
          </cell>
          <cell r="AB134">
            <v>0</v>
          </cell>
          <cell r="AD134">
            <v>0</v>
          </cell>
          <cell r="AE134">
            <v>0</v>
          </cell>
          <cell r="AO134">
            <v>0</v>
          </cell>
          <cell r="AP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row>
        <row r="135">
          <cell r="A135" t="str">
            <v>W1BR06Z2QA0G8K2</v>
          </cell>
          <cell r="B135" t="str">
            <v>11/01/2021 12/01/2021 01/01/2022</v>
          </cell>
          <cell r="E135" t="str">
            <v>Essentials</v>
          </cell>
          <cell r="F135" t="str">
            <v>Sweater</v>
          </cell>
          <cell r="G135" t="str">
            <v>LS Sweaters - Pullovers</v>
          </cell>
          <cell r="H135" t="str">
            <v>W1BR06Z2QA0</v>
          </cell>
          <cell r="I135" t="str">
            <v>ES LS CABLE TANYA SWTR</v>
          </cell>
          <cell r="J135" t="str">
            <v>G8K2</v>
          </cell>
          <cell r="K135" t="str">
            <v>DESERT GREEN</v>
          </cell>
          <cell r="L135" t="str">
            <v>SWTR ALANA</v>
          </cell>
          <cell r="M135" t="str">
            <v>CN</v>
          </cell>
          <cell r="N135" t="str">
            <v>XS-L</v>
          </cell>
          <cell r="O135">
            <v>69</v>
          </cell>
          <cell r="P135">
            <v>69000</v>
          </cell>
          <cell r="Q135">
            <v>279</v>
          </cell>
          <cell r="S135">
            <v>0.31</v>
          </cell>
          <cell r="T135">
            <v>21.39</v>
          </cell>
          <cell r="U135">
            <v>0</v>
          </cell>
          <cell r="V135">
            <v>0</v>
          </cell>
          <cell r="W135">
            <v>0</v>
          </cell>
          <cell r="X135">
            <v>0</v>
          </cell>
          <cell r="Y135">
            <v>0</v>
          </cell>
          <cell r="Z135">
            <v>0</v>
          </cell>
          <cell r="AA135">
            <v>0</v>
          </cell>
          <cell r="AB135">
            <v>0</v>
          </cell>
          <cell r="AD135">
            <v>0</v>
          </cell>
          <cell r="AE135">
            <v>0</v>
          </cell>
          <cell r="AO135">
            <v>0</v>
          </cell>
          <cell r="AP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row>
        <row r="136">
          <cell r="A136" t="str">
            <v>W1BR06Z2QA0A10D</v>
          </cell>
          <cell r="B136" t="str">
            <v>11/01/2021 12/01/2021 01/01/2022</v>
          </cell>
          <cell r="E136" t="str">
            <v>Essentials</v>
          </cell>
          <cell r="F136" t="str">
            <v>Sweater</v>
          </cell>
          <cell r="G136" t="str">
            <v>LS Sweaters - Pullovers</v>
          </cell>
          <cell r="H136" t="str">
            <v>W1BR06Z2QA0</v>
          </cell>
          <cell r="I136" t="str">
            <v>ES LS CABLE TANYA SWTR</v>
          </cell>
          <cell r="J136" t="str">
            <v>A10D</v>
          </cell>
          <cell r="K136" t="str">
            <v>BUTTER WHEAT</v>
          </cell>
          <cell r="L136" t="str">
            <v>SWTR ALANA</v>
          </cell>
          <cell r="M136" t="str">
            <v>CN</v>
          </cell>
          <cell r="N136" t="str">
            <v>XS-L</v>
          </cell>
          <cell r="O136">
            <v>69</v>
          </cell>
          <cell r="P136">
            <v>69000</v>
          </cell>
          <cell r="Q136">
            <v>279</v>
          </cell>
          <cell r="S136">
            <v>0.31</v>
          </cell>
          <cell r="T136">
            <v>21.39</v>
          </cell>
          <cell r="U136">
            <v>0</v>
          </cell>
          <cell r="V136">
            <v>0</v>
          </cell>
          <cell r="W136">
            <v>0</v>
          </cell>
          <cell r="X136">
            <v>0</v>
          </cell>
          <cell r="Y136">
            <v>0</v>
          </cell>
          <cell r="Z136">
            <v>0</v>
          </cell>
          <cell r="AA136">
            <v>0</v>
          </cell>
          <cell r="AB136">
            <v>0</v>
          </cell>
          <cell r="AD136">
            <v>0</v>
          </cell>
          <cell r="AE136">
            <v>0</v>
          </cell>
          <cell r="AO136">
            <v>0</v>
          </cell>
          <cell r="AP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row>
        <row r="137">
          <cell r="A137" t="str">
            <v>W1BR06Z2QA0G7HC</v>
          </cell>
          <cell r="B137" t="str">
            <v>11/01/2021 12/01/2021 01/01/2022</v>
          </cell>
          <cell r="E137" t="str">
            <v>Essentials</v>
          </cell>
          <cell r="F137" t="str">
            <v>Sweater</v>
          </cell>
          <cell r="G137" t="str">
            <v>LS Sweaters - Pullovers</v>
          </cell>
          <cell r="H137" t="str">
            <v>W1BR06Z2QA0</v>
          </cell>
          <cell r="I137" t="str">
            <v>ES LS CABLE TANYA SWTR</v>
          </cell>
          <cell r="J137" t="str">
            <v>G7HC</v>
          </cell>
          <cell r="K137" t="str">
            <v>NORDIC SEA</v>
          </cell>
          <cell r="L137" t="str">
            <v>SWTR ALANA</v>
          </cell>
          <cell r="M137" t="str">
            <v>CN</v>
          </cell>
          <cell r="N137" t="str">
            <v>XS-L</v>
          </cell>
          <cell r="O137">
            <v>69</v>
          </cell>
          <cell r="P137">
            <v>69000</v>
          </cell>
          <cell r="Q137">
            <v>279</v>
          </cell>
          <cell r="S137">
            <v>0.31</v>
          </cell>
          <cell r="T137">
            <v>21.39</v>
          </cell>
          <cell r="U137">
            <v>0</v>
          </cell>
          <cell r="V137">
            <v>0</v>
          </cell>
          <cell r="W137">
            <v>0</v>
          </cell>
          <cell r="X137">
            <v>0</v>
          </cell>
          <cell r="Y137">
            <v>0</v>
          </cell>
          <cell r="Z137">
            <v>0</v>
          </cell>
          <cell r="AA137">
            <v>0</v>
          </cell>
          <cell r="AB137">
            <v>0</v>
          </cell>
          <cell r="AD137">
            <v>0</v>
          </cell>
          <cell r="AE137">
            <v>0</v>
          </cell>
          <cell r="AO137">
            <v>0</v>
          </cell>
          <cell r="AP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row>
        <row r="138">
          <cell r="A138" t="str">
            <v>W1BR06Z2QA0G6I4</v>
          </cell>
          <cell r="B138" t="str">
            <v>11/01/2021 12/01/2021 01/01/2022</v>
          </cell>
          <cell r="E138" t="str">
            <v>Essentials</v>
          </cell>
          <cell r="F138" t="str">
            <v>Sweater</v>
          </cell>
          <cell r="G138" t="str">
            <v>LS Sweaters - Pullovers</v>
          </cell>
          <cell r="H138" t="str">
            <v>W1BR06Z2QA0</v>
          </cell>
          <cell r="I138" t="str">
            <v>ES LS CABLE TANYA SWTR</v>
          </cell>
          <cell r="J138" t="str">
            <v>G6I4</v>
          </cell>
          <cell r="K138" t="str">
            <v>SOFT MAUVE</v>
          </cell>
          <cell r="L138" t="str">
            <v>SWTR ALANA</v>
          </cell>
          <cell r="M138" t="str">
            <v>CN</v>
          </cell>
          <cell r="N138" t="str">
            <v>XS-L</v>
          </cell>
          <cell r="O138">
            <v>69</v>
          </cell>
          <cell r="P138">
            <v>69000</v>
          </cell>
          <cell r="Q138">
            <v>279</v>
          </cell>
          <cell r="S138">
            <v>0.31</v>
          </cell>
          <cell r="T138">
            <v>21.39</v>
          </cell>
          <cell r="U138">
            <v>0</v>
          </cell>
          <cell r="V138">
            <v>0</v>
          </cell>
          <cell r="W138">
            <v>0</v>
          </cell>
          <cell r="X138">
            <v>0</v>
          </cell>
          <cell r="Y138">
            <v>0</v>
          </cell>
          <cell r="Z138">
            <v>0</v>
          </cell>
          <cell r="AA138">
            <v>0</v>
          </cell>
          <cell r="AB138">
            <v>0</v>
          </cell>
          <cell r="AD138">
            <v>0</v>
          </cell>
          <cell r="AE138">
            <v>0</v>
          </cell>
          <cell r="AO138">
            <v>0</v>
          </cell>
          <cell r="AP138">
            <v>0</v>
          </cell>
          <cell r="AR138">
            <v>0</v>
          </cell>
          <cell r="AS138">
            <v>0</v>
          </cell>
          <cell r="AT138">
            <v>0</v>
          </cell>
          <cell r="AU138">
            <v>0</v>
          </cell>
          <cell r="AV138">
            <v>0</v>
          </cell>
          <cell r="AW138">
            <v>0</v>
          </cell>
          <cell r="AX138">
            <v>0</v>
          </cell>
          <cell r="AY138">
            <v>0</v>
          </cell>
          <cell r="AZ138">
            <v>0</v>
          </cell>
          <cell r="BA138">
            <v>0</v>
          </cell>
          <cell r="BB138">
            <v>0</v>
          </cell>
          <cell r="BC138">
            <v>0</v>
          </cell>
          <cell r="BD138">
            <v>0</v>
          </cell>
          <cell r="BE138">
            <v>0</v>
          </cell>
          <cell r="BF138">
            <v>0</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row>
        <row r="139">
          <cell r="A139" t="str">
            <v>W1BR06Z2QA0G012</v>
          </cell>
          <cell r="B139" t="str">
            <v>11/01/2021 12/01/2021 01/01/2022</v>
          </cell>
          <cell r="E139" t="str">
            <v>Essentials</v>
          </cell>
          <cell r="F139" t="str">
            <v>Sweater</v>
          </cell>
          <cell r="G139" t="str">
            <v>LS Sweaters - Pullovers</v>
          </cell>
          <cell r="H139" t="str">
            <v>W1BR06Z2QA0</v>
          </cell>
          <cell r="I139" t="str">
            <v>ES LS CABLE TANYA SWTR</v>
          </cell>
          <cell r="J139" t="str">
            <v>G012</v>
          </cell>
          <cell r="K139" t="str">
            <v>CREAM WHITE</v>
          </cell>
          <cell r="L139" t="str">
            <v>SWTR ALANA</v>
          </cell>
          <cell r="M139" t="str">
            <v>CN</v>
          </cell>
          <cell r="N139" t="str">
            <v>XS-L</v>
          </cell>
          <cell r="O139">
            <v>69</v>
          </cell>
          <cell r="P139">
            <v>69000</v>
          </cell>
          <cell r="Q139">
            <v>279</v>
          </cell>
          <cell r="S139">
            <v>0.31</v>
          </cell>
          <cell r="T139">
            <v>21.39</v>
          </cell>
          <cell r="U139">
            <v>0</v>
          </cell>
          <cell r="V139">
            <v>0</v>
          </cell>
          <cell r="W139">
            <v>0</v>
          </cell>
          <cell r="X139">
            <v>0</v>
          </cell>
          <cell r="Y139">
            <v>0</v>
          </cell>
          <cell r="Z139">
            <v>0</v>
          </cell>
          <cell r="AA139">
            <v>0</v>
          </cell>
          <cell r="AB139">
            <v>0</v>
          </cell>
          <cell r="AD139">
            <v>0</v>
          </cell>
          <cell r="AE139">
            <v>0</v>
          </cell>
          <cell r="AO139">
            <v>0</v>
          </cell>
          <cell r="AP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row>
        <row r="140">
          <cell r="A140" t="str">
            <v>W1BR06Z2QA0G8U1</v>
          </cell>
          <cell r="B140" t="str">
            <v>11/01/2021 12/01/2021 01/01/2022</v>
          </cell>
          <cell r="E140" t="str">
            <v>Essentials</v>
          </cell>
          <cell r="F140" t="str">
            <v>Sweater</v>
          </cell>
          <cell r="G140" t="str">
            <v>LS Sweaters - Pullovers</v>
          </cell>
          <cell r="H140" t="str">
            <v>W1BR06Z2QA0</v>
          </cell>
          <cell r="I140" t="str">
            <v>ES LS CABLE TANYA SWTR</v>
          </cell>
          <cell r="J140" t="str">
            <v>G8U1</v>
          </cell>
          <cell r="K140" t="str">
            <v>ALPINE GROVE</v>
          </cell>
          <cell r="L140" t="str">
            <v>SWTR ALANA</v>
          </cell>
          <cell r="M140" t="str">
            <v>CN</v>
          </cell>
          <cell r="N140" t="str">
            <v>XS-L</v>
          </cell>
          <cell r="O140">
            <v>69</v>
          </cell>
          <cell r="P140">
            <v>69000</v>
          </cell>
          <cell r="Q140">
            <v>279</v>
          </cell>
          <cell r="S140">
            <v>0.31</v>
          </cell>
          <cell r="T140">
            <v>21.39</v>
          </cell>
          <cell r="U140">
            <v>0</v>
          </cell>
          <cell r="V140">
            <v>0</v>
          </cell>
          <cell r="W140">
            <v>0</v>
          </cell>
          <cell r="X140">
            <v>0</v>
          </cell>
          <cell r="Y140">
            <v>0</v>
          </cell>
          <cell r="Z140">
            <v>0</v>
          </cell>
          <cell r="AA140">
            <v>0</v>
          </cell>
          <cell r="AB140">
            <v>0</v>
          </cell>
          <cell r="AD140">
            <v>0</v>
          </cell>
          <cell r="AE140">
            <v>0</v>
          </cell>
          <cell r="AO140">
            <v>0</v>
          </cell>
          <cell r="AP140">
            <v>0</v>
          </cell>
          <cell r="AR140">
            <v>0</v>
          </cell>
          <cell r="AS140">
            <v>0</v>
          </cell>
          <cell r="AT140">
            <v>0</v>
          </cell>
          <cell r="AU140">
            <v>0</v>
          </cell>
          <cell r="AV140">
            <v>0</v>
          </cell>
          <cell r="AW140">
            <v>0</v>
          </cell>
          <cell r="AX140">
            <v>0</v>
          </cell>
          <cell r="AY140">
            <v>0</v>
          </cell>
          <cell r="AZ140">
            <v>0</v>
          </cell>
          <cell r="BA140">
            <v>0</v>
          </cell>
          <cell r="BB140">
            <v>0</v>
          </cell>
          <cell r="BC140">
            <v>0</v>
          </cell>
          <cell r="BD140">
            <v>0</v>
          </cell>
          <cell r="BE140">
            <v>0</v>
          </cell>
          <cell r="BF140">
            <v>0</v>
          </cell>
          <cell r="BG140">
            <v>0</v>
          </cell>
          <cell r="BH140">
            <v>0</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row>
        <row r="141">
          <cell r="A141" t="str">
            <v>W1BR06Z2QA0F9G2</v>
          </cell>
          <cell r="B141" t="str">
            <v>11/01/2021 12/01/2021 01/01/2022</v>
          </cell>
          <cell r="E141" t="str">
            <v>Essentials</v>
          </cell>
          <cell r="F141" t="str">
            <v>Sweater</v>
          </cell>
          <cell r="G141" t="str">
            <v>LS Sweaters - Pullovers</v>
          </cell>
          <cell r="H141" t="str">
            <v>W1BR06Z2QA0</v>
          </cell>
          <cell r="I141" t="str">
            <v>ES LS CABLE TANYA SWTR</v>
          </cell>
          <cell r="J141" t="str">
            <v>F9G2</v>
          </cell>
          <cell r="K141" t="str">
            <v>MEDIUM HEATHER GREY MULTI</v>
          </cell>
          <cell r="L141" t="str">
            <v>SWTR ALANA</v>
          </cell>
          <cell r="M141" t="str">
            <v>CN</v>
          </cell>
          <cell r="N141" t="str">
            <v>XS-L</v>
          </cell>
          <cell r="O141">
            <v>69</v>
          </cell>
          <cell r="P141">
            <v>69000</v>
          </cell>
          <cell r="Q141">
            <v>279</v>
          </cell>
          <cell r="S141">
            <v>0.31</v>
          </cell>
          <cell r="T141">
            <v>21.39</v>
          </cell>
          <cell r="U141">
            <v>0</v>
          </cell>
          <cell r="V141">
            <v>0</v>
          </cell>
          <cell r="W141">
            <v>0</v>
          </cell>
          <cell r="X141">
            <v>0</v>
          </cell>
          <cell r="Y141">
            <v>0</v>
          </cell>
          <cell r="Z141">
            <v>0</v>
          </cell>
          <cell r="AA141">
            <v>0</v>
          </cell>
          <cell r="AB141">
            <v>0</v>
          </cell>
          <cell r="AD141">
            <v>0</v>
          </cell>
          <cell r="AE141">
            <v>0</v>
          </cell>
          <cell r="AO141">
            <v>0</v>
          </cell>
          <cell r="AP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row>
        <row r="142">
          <cell r="A142" t="str">
            <v>W1BR08Z2QA0G1S9</v>
          </cell>
          <cell r="B142" t="str">
            <v>11/01/2021 12/01/2021 01/01/2022</v>
          </cell>
          <cell r="E142" t="str">
            <v>Essentials</v>
          </cell>
          <cell r="F142" t="str">
            <v>Sweater</v>
          </cell>
          <cell r="G142" t="str">
            <v>Knit pants Leggings</v>
          </cell>
          <cell r="H142" t="str">
            <v>W1BR08Z2QA0</v>
          </cell>
          <cell r="I142" t="str">
            <v>ES SERENA CABLE SWTR LEGGING</v>
          </cell>
          <cell r="J142" t="str">
            <v>G1S9</v>
          </cell>
          <cell r="K142" t="str">
            <v>RUST BROWN</v>
          </cell>
          <cell r="L142" t="str">
            <v>SWTR ALANA</v>
          </cell>
          <cell r="M142" t="str">
            <v>CN</v>
          </cell>
          <cell r="N142" t="str">
            <v>XS-L</v>
          </cell>
          <cell r="O142">
            <v>89</v>
          </cell>
          <cell r="P142">
            <v>89000</v>
          </cell>
          <cell r="Q142">
            <v>359</v>
          </cell>
          <cell r="S142">
            <v>0.31</v>
          </cell>
          <cell r="T142">
            <v>27.59</v>
          </cell>
          <cell r="U142">
            <v>0</v>
          </cell>
          <cell r="V142">
            <v>0</v>
          </cell>
          <cell r="W142">
            <v>0</v>
          </cell>
          <cell r="X142">
            <v>0</v>
          </cell>
          <cell r="Y142">
            <v>0</v>
          </cell>
          <cell r="Z142">
            <v>0</v>
          </cell>
          <cell r="AA142">
            <v>0</v>
          </cell>
          <cell r="AB142">
            <v>0</v>
          </cell>
          <cell r="AD142">
            <v>0</v>
          </cell>
          <cell r="AE142">
            <v>0</v>
          </cell>
          <cell r="AO142">
            <v>0</v>
          </cell>
          <cell r="AP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cell r="BH142">
            <v>0</v>
          </cell>
          <cell r="BI142">
            <v>0</v>
          </cell>
          <cell r="BJ142">
            <v>0</v>
          </cell>
          <cell r="BK142">
            <v>0</v>
          </cell>
          <cell r="BL142">
            <v>0</v>
          </cell>
          <cell r="BM142">
            <v>0</v>
          </cell>
          <cell r="BN142">
            <v>0</v>
          </cell>
          <cell r="BO142">
            <v>0</v>
          </cell>
          <cell r="BP142">
            <v>0</v>
          </cell>
          <cell r="BQ142">
            <v>0</v>
          </cell>
          <cell r="BR142">
            <v>0</v>
          </cell>
          <cell r="BS142">
            <v>0</v>
          </cell>
          <cell r="BT142">
            <v>0</v>
          </cell>
          <cell r="BU142">
            <v>0</v>
          </cell>
        </row>
        <row r="143">
          <cell r="A143" t="str">
            <v>W1BR08Z2QA0G6M1</v>
          </cell>
          <cell r="B143" t="str">
            <v>11/01/2021 12/01/2021 01/01/2022</v>
          </cell>
          <cell r="E143" t="str">
            <v>Essentials</v>
          </cell>
          <cell r="F143" t="str">
            <v>Sweater</v>
          </cell>
          <cell r="G143" t="str">
            <v>Knit pants Leggings</v>
          </cell>
          <cell r="H143" t="str">
            <v>W1BR08Z2QA0</v>
          </cell>
          <cell r="I143" t="str">
            <v>ES SERENA CABLE SWTR LEGGING</v>
          </cell>
          <cell r="J143" t="str">
            <v>G6M1</v>
          </cell>
          <cell r="K143" t="str">
            <v>ROSE BLISS</v>
          </cell>
          <cell r="L143" t="str">
            <v>SWTR ALANA</v>
          </cell>
          <cell r="M143" t="str">
            <v>CN</v>
          </cell>
          <cell r="N143" t="str">
            <v>XS-L</v>
          </cell>
          <cell r="O143">
            <v>89</v>
          </cell>
          <cell r="P143">
            <v>89000</v>
          </cell>
          <cell r="Q143">
            <v>359</v>
          </cell>
          <cell r="S143">
            <v>0.31</v>
          </cell>
          <cell r="T143">
            <v>27.59</v>
          </cell>
          <cell r="U143">
            <v>0</v>
          </cell>
          <cell r="V143">
            <v>0</v>
          </cell>
          <cell r="W143">
            <v>0</v>
          </cell>
          <cell r="X143">
            <v>0</v>
          </cell>
          <cell r="Y143">
            <v>0</v>
          </cell>
          <cell r="Z143">
            <v>0</v>
          </cell>
          <cell r="AA143">
            <v>0</v>
          </cell>
          <cell r="AB143">
            <v>0</v>
          </cell>
          <cell r="AD143">
            <v>0</v>
          </cell>
          <cell r="AE143">
            <v>0</v>
          </cell>
          <cell r="AO143">
            <v>0</v>
          </cell>
          <cell r="AP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cell r="BH143">
            <v>0</v>
          </cell>
          <cell r="BI143">
            <v>0</v>
          </cell>
          <cell r="BJ143">
            <v>0</v>
          </cell>
          <cell r="BK143">
            <v>0</v>
          </cell>
          <cell r="BL143">
            <v>0</v>
          </cell>
          <cell r="BM143">
            <v>0</v>
          </cell>
          <cell r="BN143">
            <v>0</v>
          </cell>
          <cell r="BO143">
            <v>0</v>
          </cell>
          <cell r="BP143">
            <v>0</v>
          </cell>
          <cell r="BQ143">
            <v>0</v>
          </cell>
          <cell r="BR143">
            <v>0</v>
          </cell>
          <cell r="BS143">
            <v>0</v>
          </cell>
          <cell r="BT143">
            <v>0</v>
          </cell>
          <cell r="BU143">
            <v>0</v>
          </cell>
        </row>
        <row r="144">
          <cell r="A144" t="str">
            <v>W1BR08Z2QA0G8EI</v>
          </cell>
          <cell r="B144" t="str">
            <v>11/01/2021 12/01/2021 01/01/2022</v>
          </cell>
          <cell r="E144" t="str">
            <v>Essentials</v>
          </cell>
          <cell r="F144" t="str">
            <v>Sweater</v>
          </cell>
          <cell r="G144" t="str">
            <v>Knit pants Leggings</v>
          </cell>
          <cell r="H144" t="str">
            <v>W1BR08Z2QA0</v>
          </cell>
          <cell r="I144" t="str">
            <v>ES SERENA CABLE SWTR LEGGING</v>
          </cell>
          <cell r="J144" t="str">
            <v>G8EI</v>
          </cell>
          <cell r="K144" t="str">
            <v>HERB</v>
          </cell>
          <cell r="L144" t="str">
            <v>SWTR ALANA</v>
          </cell>
          <cell r="M144" t="str">
            <v>CN</v>
          </cell>
          <cell r="N144" t="str">
            <v>XS-L</v>
          </cell>
          <cell r="O144">
            <v>89</v>
          </cell>
          <cell r="P144">
            <v>89000</v>
          </cell>
          <cell r="Q144">
            <v>359</v>
          </cell>
          <cell r="S144">
            <v>0.31</v>
          </cell>
          <cell r="T144">
            <v>27.59</v>
          </cell>
          <cell r="U144">
            <v>0</v>
          </cell>
          <cell r="V144">
            <v>0</v>
          </cell>
          <cell r="W144">
            <v>0</v>
          </cell>
          <cell r="X144">
            <v>0</v>
          </cell>
          <cell r="Y144">
            <v>0</v>
          </cell>
          <cell r="Z144">
            <v>0</v>
          </cell>
          <cell r="AA144">
            <v>0</v>
          </cell>
          <cell r="AB144">
            <v>0</v>
          </cell>
          <cell r="AD144">
            <v>0</v>
          </cell>
          <cell r="AE144">
            <v>0</v>
          </cell>
          <cell r="AO144">
            <v>0</v>
          </cell>
          <cell r="AP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cell r="BH144">
            <v>0</v>
          </cell>
          <cell r="BI144">
            <v>0</v>
          </cell>
          <cell r="BJ144">
            <v>0</v>
          </cell>
          <cell r="BK144">
            <v>0</v>
          </cell>
          <cell r="BL144">
            <v>0</v>
          </cell>
          <cell r="BM144">
            <v>0</v>
          </cell>
          <cell r="BN144">
            <v>0</v>
          </cell>
          <cell r="BO144">
            <v>0</v>
          </cell>
          <cell r="BP144">
            <v>0</v>
          </cell>
          <cell r="BQ144">
            <v>0</v>
          </cell>
          <cell r="BR144">
            <v>0</v>
          </cell>
          <cell r="BS144">
            <v>0</v>
          </cell>
          <cell r="BT144">
            <v>0</v>
          </cell>
          <cell r="BU144">
            <v>0</v>
          </cell>
        </row>
        <row r="145">
          <cell r="A145" t="str">
            <v>W1BR08Z2QA0G9I0</v>
          </cell>
          <cell r="B145" t="str">
            <v>11/01/2021 12/01/2021 01/01/2022</v>
          </cell>
          <cell r="E145" t="str">
            <v>Essentials</v>
          </cell>
          <cell r="F145" t="str">
            <v>Sweater</v>
          </cell>
          <cell r="G145" t="str">
            <v>Knit pants Leggings</v>
          </cell>
          <cell r="H145" t="str">
            <v>W1BR08Z2QA0</v>
          </cell>
          <cell r="I145" t="str">
            <v>ES SERENA CABLE SWTR LEGGING</v>
          </cell>
          <cell r="J145" t="str">
            <v>G9I0</v>
          </cell>
          <cell r="K145" t="str">
            <v>IMPACT GREY</v>
          </cell>
          <cell r="L145" t="str">
            <v>SWTR ALANA</v>
          </cell>
          <cell r="M145" t="str">
            <v>CN</v>
          </cell>
          <cell r="N145" t="str">
            <v>XS-L</v>
          </cell>
          <cell r="O145">
            <v>89</v>
          </cell>
          <cell r="P145">
            <v>89000</v>
          </cell>
          <cell r="Q145">
            <v>359</v>
          </cell>
          <cell r="S145">
            <v>0.31</v>
          </cell>
          <cell r="T145">
            <v>27.59</v>
          </cell>
          <cell r="U145">
            <v>0</v>
          </cell>
          <cell r="V145">
            <v>0</v>
          </cell>
          <cell r="W145">
            <v>0</v>
          </cell>
          <cell r="X145">
            <v>0</v>
          </cell>
          <cell r="Y145">
            <v>0</v>
          </cell>
          <cell r="Z145">
            <v>0</v>
          </cell>
          <cell r="AA145">
            <v>0</v>
          </cell>
          <cell r="AB145">
            <v>0</v>
          </cell>
          <cell r="AD145">
            <v>0</v>
          </cell>
          <cell r="AE145">
            <v>0</v>
          </cell>
          <cell r="AO145">
            <v>0</v>
          </cell>
          <cell r="AP145">
            <v>0</v>
          </cell>
          <cell r="AR145">
            <v>0</v>
          </cell>
          <cell r="AS145">
            <v>0</v>
          </cell>
          <cell r="AT145">
            <v>0</v>
          </cell>
          <cell r="AU145">
            <v>0</v>
          </cell>
          <cell r="AV145">
            <v>0</v>
          </cell>
          <cell r="AW145">
            <v>0</v>
          </cell>
          <cell r="AX145">
            <v>0</v>
          </cell>
          <cell r="AY145">
            <v>0</v>
          </cell>
          <cell r="AZ145">
            <v>0</v>
          </cell>
          <cell r="BA145">
            <v>0</v>
          </cell>
          <cell r="BB145">
            <v>0</v>
          </cell>
          <cell r="BC145">
            <v>0</v>
          </cell>
          <cell r="BD145">
            <v>0</v>
          </cell>
          <cell r="BE145">
            <v>0</v>
          </cell>
          <cell r="BF145">
            <v>0</v>
          </cell>
          <cell r="BG145">
            <v>0</v>
          </cell>
          <cell r="BH145">
            <v>0</v>
          </cell>
          <cell r="BI145">
            <v>0</v>
          </cell>
          <cell r="BJ145">
            <v>0</v>
          </cell>
          <cell r="BK145">
            <v>0</v>
          </cell>
          <cell r="BL145">
            <v>0</v>
          </cell>
          <cell r="BM145">
            <v>0</v>
          </cell>
          <cell r="BN145">
            <v>0</v>
          </cell>
          <cell r="BO145">
            <v>0</v>
          </cell>
          <cell r="BP145">
            <v>0</v>
          </cell>
          <cell r="BQ145">
            <v>0</v>
          </cell>
          <cell r="BR145">
            <v>0</v>
          </cell>
          <cell r="BS145">
            <v>0</v>
          </cell>
          <cell r="BT145">
            <v>0</v>
          </cell>
          <cell r="BU145">
            <v>0</v>
          </cell>
        </row>
        <row r="146">
          <cell r="A146" t="str">
            <v>W1BR08Z2QA0G8K2</v>
          </cell>
          <cell r="B146" t="str">
            <v>11/01/2021 12/01/2021 01/01/2022</v>
          </cell>
          <cell r="E146" t="str">
            <v>Essentials</v>
          </cell>
          <cell r="F146" t="str">
            <v>Sweater</v>
          </cell>
          <cell r="G146" t="str">
            <v>Knit pants Leggings</v>
          </cell>
          <cell r="H146" t="str">
            <v>W1BR08Z2QA0</v>
          </cell>
          <cell r="I146" t="str">
            <v>ES SERENA CABLE SWTR LEGGING</v>
          </cell>
          <cell r="J146" t="str">
            <v>G8K2</v>
          </cell>
          <cell r="K146" t="str">
            <v>DESERT GREEN</v>
          </cell>
          <cell r="L146" t="str">
            <v>SWTR ALANA</v>
          </cell>
          <cell r="M146" t="str">
            <v>CN</v>
          </cell>
          <cell r="N146" t="str">
            <v>XS-L</v>
          </cell>
          <cell r="O146">
            <v>89</v>
          </cell>
          <cell r="P146">
            <v>89000</v>
          </cell>
          <cell r="Q146">
            <v>359</v>
          </cell>
          <cell r="S146">
            <v>0.31</v>
          </cell>
          <cell r="T146">
            <v>27.59</v>
          </cell>
          <cell r="U146">
            <v>0</v>
          </cell>
          <cell r="V146">
            <v>0</v>
          </cell>
          <cell r="W146">
            <v>0</v>
          </cell>
          <cell r="X146">
            <v>0</v>
          </cell>
          <cell r="Y146">
            <v>0</v>
          </cell>
          <cell r="Z146">
            <v>0</v>
          </cell>
          <cell r="AA146">
            <v>0</v>
          </cell>
          <cell r="AB146">
            <v>0</v>
          </cell>
          <cell r="AD146">
            <v>0</v>
          </cell>
          <cell r="AE146">
            <v>0</v>
          </cell>
          <cell r="AO146">
            <v>0</v>
          </cell>
          <cell r="AP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cell r="BH146">
            <v>0</v>
          </cell>
          <cell r="BI146">
            <v>0</v>
          </cell>
          <cell r="BJ146">
            <v>0</v>
          </cell>
          <cell r="BK146">
            <v>0</v>
          </cell>
          <cell r="BL146">
            <v>0</v>
          </cell>
          <cell r="BM146">
            <v>0</v>
          </cell>
          <cell r="BN146">
            <v>0</v>
          </cell>
          <cell r="BO146">
            <v>0</v>
          </cell>
          <cell r="BP146">
            <v>0</v>
          </cell>
          <cell r="BQ146">
            <v>0</v>
          </cell>
          <cell r="BR146">
            <v>0</v>
          </cell>
          <cell r="BS146">
            <v>0</v>
          </cell>
          <cell r="BT146">
            <v>0</v>
          </cell>
          <cell r="BU146">
            <v>0</v>
          </cell>
        </row>
        <row r="147">
          <cell r="A147" t="str">
            <v>W1BR08Z2QA0G585</v>
          </cell>
          <cell r="B147" t="str">
            <v>11/01/2021 12/01/2021 01/01/2022</v>
          </cell>
          <cell r="E147" t="str">
            <v>Essentials</v>
          </cell>
          <cell r="F147" t="str">
            <v>Sweater</v>
          </cell>
          <cell r="G147" t="str">
            <v>Knit pants Leggings</v>
          </cell>
          <cell r="H147" t="str">
            <v>W1BR08Z2QA0</v>
          </cell>
          <cell r="I147" t="str">
            <v>ES SERENA CABLE SWTR LEGGING</v>
          </cell>
          <cell r="J147" t="str">
            <v>G585</v>
          </cell>
          <cell r="K147" t="str">
            <v>RUGBY RED</v>
          </cell>
          <cell r="L147" t="str">
            <v>SWTR ALANA</v>
          </cell>
          <cell r="M147" t="str">
            <v>CN</v>
          </cell>
          <cell r="N147" t="str">
            <v>XS-L</v>
          </cell>
          <cell r="O147">
            <v>89</v>
          </cell>
          <cell r="P147">
            <v>89000</v>
          </cell>
          <cell r="Q147">
            <v>359</v>
          </cell>
          <cell r="S147">
            <v>0.31</v>
          </cell>
          <cell r="T147">
            <v>27.59</v>
          </cell>
          <cell r="U147">
            <v>0</v>
          </cell>
          <cell r="V147">
            <v>0</v>
          </cell>
          <cell r="W147">
            <v>0</v>
          </cell>
          <cell r="X147">
            <v>0</v>
          </cell>
          <cell r="Y147">
            <v>0</v>
          </cell>
          <cell r="Z147">
            <v>0</v>
          </cell>
          <cell r="AA147">
            <v>0</v>
          </cell>
          <cell r="AB147">
            <v>0</v>
          </cell>
          <cell r="AD147">
            <v>0</v>
          </cell>
          <cell r="AE147">
            <v>0</v>
          </cell>
          <cell r="AO147">
            <v>0</v>
          </cell>
          <cell r="AP147">
            <v>0</v>
          </cell>
          <cell r="AR147">
            <v>0</v>
          </cell>
          <cell r="AS147">
            <v>0</v>
          </cell>
          <cell r="AT147">
            <v>0</v>
          </cell>
          <cell r="AU147">
            <v>0</v>
          </cell>
          <cell r="AV147">
            <v>0</v>
          </cell>
          <cell r="AW147">
            <v>0</v>
          </cell>
          <cell r="AX147">
            <v>0</v>
          </cell>
          <cell r="AY147">
            <v>0</v>
          </cell>
          <cell r="AZ147">
            <v>0</v>
          </cell>
          <cell r="BA147">
            <v>0</v>
          </cell>
          <cell r="BB147">
            <v>0</v>
          </cell>
          <cell r="BC147">
            <v>0</v>
          </cell>
          <cell r="BD147">
            <v>0</v>
          </cell>
          <cell r="BE147">
            <v>0</v>
          </cell>
          <cell r="BF147">
            <v>0</v>
          </cell>
          <cell r="BG147">
            <v>0</v>
          </cell>
          <cell r="BH147">
            <v>0</v>
          </cell>
          <cell r="BI147">
            <v>0</v>
          </cell>
          <cell r="BJ147">
            <v>0</v>
          </cell>
          <cell r="BK147">
            <v>0</v>
          </cell>
          <cell r="BL147">
            <v>0</v>
          </cell>
          <cell r="BM147">
            <v>0</v>
          </cell>
          <cell r="BN147">
            <v>0</v>
          </cell>
          <cell r="BO147">
            <v>0</v>
          </cell>
          <cell r="BP147">
            <v>0</v>
          </cell>
          <cell r="BQ147">
            <v>0</v>
          </cell>
          <cell r="BR147">
            <v>0</v>
          </cell>
          <cell r="BS147">
            <v>0</v>
          </cell>
          <cell r="BT147">
            <v>0</v>
          </cell>
          <cell r="BU147">
            <v>0</v>
          </cell>
        </row>
        <row r="148">
          <cell r="A148" t="str">
            <v>W1BR08Z2QA0G7HC</v>
          </cell>
          <cell r="B148" t="str">
            <v>11/01/2021 12/01/2021 01/01/2022</v>
          </cell>
          <cell r="E148" t="str">
            <v>Essentials</v>
          </cell>
          <cell r="F148" t="str">
            <v>Sweater</v>
          </cell>
          <cell r="G148" t="str">
            <v>Knit pants Leggings</v>
          </cell>
          <cell r="H148" t="str">
            <v>W1BR08Z2QA0</v>
          </cell>
          <cell r="I148" t="str">
            <v>ES SERENA CABLE SWTR LEGGING</v>
          </cell>
          <cell r="J148" t="str">
            <v>G7HC</v>
          </cell>
          <cell r="K148" t="str">
            <v>NORDIC SEA</v>
          </cell>
          <cell r="L148" t="str">
            <v>SWTR ALANA</v>
          </cell>
          <cell r="M148" t="str">
            <v>CN</v>
          </cell>
          <cell r="N148" t="str">
            <v>XS-L</v>
          </cell>
          <cell r="O148">
            <v>89</v>
          </cell>
          <cell r="P148">
            <v>89000</v>
          </cell>
          <cell r="Q148">
            <v>359</v>
          </cell>
          <cell r="S148">
            <v>0.31</v>
          </cell>
          <cell r="T148">
            <v>27.59</v>
          </cell>
          <cell r="U148">
            <v>0</v>
          </cell>
          <cell r="V148">
            <v>0</v>
          </cell>
          <cell r="W148">
            <v>0</v>
          </cell>
          <cell r="X148">
            <v>0</v>
          </cell>
          <cell r="Y148">
            <v>0</v>
          </cell>
          <cell r="Z148">
            <v>0</v>
          </cell>
          <cell r="AA148">
            <v>0</v>
          </cell>
          <cell r="AB148">
            <v>0</v>
          </cell>
          <cell r="AD148">
            <v>0</v>
          </cell>
          <cell r="AE148">
            <v>0</v>
          </cell>
          <cell r="AO148">
            <v>0</v>
          </cell>
          <cell r="AP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row>
        <row r="149">
          <cell r="A149" t="str">
            <v>W1BR08Z2QA0G012</v>
          </cell>
          <cell r="B149" t="str">
            <v>11/01/2021 12/01/2021 01/01/2022</v>
          </cell>
          <cell r="E149" t="str">
            <v>Essentials</v>
          </cell>
          <cell r="F149" t="str">
            <v>Sweater</v>
          </cell>
          <cell r="G149" t="str">
            <v>Knit pants Leggings</v>
          </cell>
          <cell r="H149" t="str">
            <v>W1BR08Z2QA0</v>
          </cell>
          <cell r="I149" t="str">
            <v>ES SERENA CABLE SWTR LEGGING</v>
          </cell>
          <cell r="J149" t="str">
            <v>G012</v>
          </cell>
          <cell r="K149" t="str">
            <v>CREAM WHITE</v>
          </cell>
          <cell r="L149" t="str">
            <v>SWTR ALANA</v>
          </cell>
          <cell r="M149" t="str">
            <v>CN</v>
          </cell>
          <cell r="N149" t="str">
            <v>XS-L</v>
          </cell>
          <cell r="O149">
            <v>89</v>
          </cell>
          <cell r="P149">
            <v>89000</v>
          </cell>
          <cell r="Q149">
            <v>359</v>
          </cell>
          <cell r="S149">
            <v>0.31</v>
          </cell>
          <cell r="T149">
            <v>27.59</v>
          </cell>
          <cell r="U149">
            <v>0</v>
          </cell>
          <cell r="V149">
            <v>0</v>
          </cell>
          <cell r="W149">
            <v>0</v>
          </cell>
          <cell r="X149">
            <v>0</v>
          </cell>
          <cell r="Y149">
            <v>0</v>
          </cell>
          <cell r="Z149">
            <v>0</v>
          </cell>
          <cell r="AA149">
            <v>0</v>
          </cell>
          <cell r="AB149">
            <v>0</v>
          </cell>
          <cell r="AD149">
            <v>0</v>
          </cell>
          <cell r="AE149">
            <v>0</v>
          </cell>
          <cell r="AO149">
            <v>0</v>
          </cell>
          <cell r="AP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row>
        <row r="150">
          <cell r="A150" t="str">
            <v>W1BR08Z2QA0F9G2</v>
          </cell>
          <cell r="B150" t="str">
            <v>11/01/2021 12/01/2021 01/01/2022</v>
          </cell>
          <cell r="E150" t="str">
            <v>Essentials</v>
          </cell>
          <cell r="F150" t="str">
            <v>Sweater</v>
          </cell>
          <cell r="G150" t="str">
            <v>Knit pants Leggings</v>
          </cell>
          <cell r="H150" t="str">
            <v>W1BR08Z2QA0</v>
          </cell>
          <cell r="I150" t="str">
            <v>ES SERENA CABLE SWTR LEGGING</v>
          </cell>
          <cell r="J150" t="str">
            <v>F9G2</v>
          </cell>
          <cell r="K150" t="str">
            <v>MEDIUM HEATHER GREY MULTI</v>
          </cell>
          <cell r="L150" t="str">
            <v>SWTR ALANA</v>
          </cell>
          <cell r="M150" t="str">
            <v>CN</v>
          </cell>
          <cell r="N150" t="str">
            <v>XS-L</v>
          </cell>
          <cell r="O150">
            <v>89</v>
          </cell>
          <cell r="P150">
            <v>89000</v>
          </cell>
          <cell r="Q150">
            <v>359</v>
          </cell>
          <cell r="S150">
            <v>0.31</v>
          </cell>
          <cell r="T150">
            <v>27.59</v>
          </cell>
          <cell r="U150">
            <v>0</v>
          </cell>
          <cell r="V150">
            <v>0</v>
          </cell>
          <cell r="W150">
            <v>0</v>
          </cell>
          <cell r="X150">
            <v>0</v>
          </cell>
          <cell r="Y150">
            <v>0</v>
          </cell>
          <cell r="Z150">
            <v>0</v>
          </cell>
          <cell r="AA150">
            <v>0</v>
          </cell>
          <cell r="AB150">
            <v>0</v>
          </cell>
          <cell r="AD150">
            <v>0</v>
          </cell>
          <cell r="AE150">
            <v>0</v>
          </cell>
          <cell r="AO150">
            <v>0</v>
          </cell>
          <cell r="AP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P150">
            <v>0</v>
          </cell>
          <cell r="BQ150">
            <v>0</v>
          </cell>
          <cell r="BR150">
            <v>0</v>
          </cell>
          <cell r="BS150">
            <v>0</v>
          </cell>
          <cell r="BT150">
            <v>0</v>
          </cell>
          <cell r="BU150">
            <v>0</v>
          </cell>
        </row>
        <row r="151">
          <cell r="A151" t="str">
            <v>W2RN13D4KE1STL1</v>
          </cell>
          <cell r="B151" t="str">
            <v>1/1/2022</v>
          </cell>
          <cell r="F151" t="str">
            <v>Denim</v>
          </cell>
          <cell r="G151" t="str">
            <v>Denim Jackets</v>
          </cell>
          <cell r="H151" t="str">
            <v>W2RN13D4KE1</v>
          </cell>
          <cell r="I151" t="str">
            <v>CIARA JACKET</v>
          </cell>
          <cell r="J151" t="str">
            <v>STL1</v>
          </cell>
          <cell r="K151" t="str">
            <v>SATURN LILAC</v>
          </cell>
          <cell r="L151" t="str">
            <v>SATUR STR WHITE</v>
          </cell>
          <cell r="M151" t="str">
            <v>IN</v>
          </cell>
          <cell r="N151" t="str">
            <v>XS-L</v>
          </cell>
          <cell r="O151">
            <v>128</v>
          </cell>
          <cell r="P151">
            <v>119000</v>
          </cell>
          <cell r="Q151">
            <v>429</v>
          </cell>
          <cell r="S151">
            <v>0.31</v>
          </cell>
          <cell r="T151">
            <v>39.68</v>
          </cell>
          <cell r="U151">
            <v>0</v>
          </cell>
          <cell r="V151">
            <v>0</v>
          </cell>
          <cell r="W151">
            <v>0</v>
          </cell>
          <cell r="X151">
            <v>0</v>
          </cell>
          <cell r="Y151">
            <v>0</v>
          </cell>
          <cell r="Z151">
            <v>0</v>
          </cell>
          <cell r="AA151">
            <v>0</v>
          </cell>
          <cell r="AB151">
            <v>0</v>
          </cell>
          <cell r="AD151">
            <v>0</v>
          </cell>
          <cell r="AE151">
            <v>0</v>
          </cell>
          <cell r="AO151">
            <v>0</v>
          </cell>
          <cell r="AP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0</v>
          </cell>
          <cell r="BI151">
            <v>0</v>
          </cell>
          <cell r="BJ151">
            <v>0</v>
          </cell>
          <cell r="BK151">
            <v>0</v>
          </cell>
          <cell r="BL151">
            <v>0</v>
          </cell>
          <cell r="BM151">
            <v>0</v>
          </cell>
          <cell r="BN151">
            <v>0</v>
          </cell>
          <cell r="BO151">
            <v>0</v>
          </cell>
          <cell r="BP151">
            <v>0</v>
          </cell>
          <cell r="BQ151">
            <v>0</v>
          </cell>
          <cell r="BR151">
            <v>0</v>
          </cell>
          <cell r="BS151">
            <v>0</v>
          </cell>
          <cell r="BT151">
            <v>0</v>
          </cell>
          <cell r="BU151">
            <v>0</v>
          </cell>
        </row>
        <row r="152">
          <cell r="A152" t="str">
            <v>W2RN13D4KE1STP1</v>
          </cell>
          <cell r="B152" t="str">
            <v>1/1/2022</v>
          </cell>
          <cell r="F152" t="str">
            <v>Denim</v>
          </cell>
          <cell r="G152" t="str">
            <v>Denim Jackets</v>
          </cell>
          <cell r="H152" t="str">
            <v>W2RN13D4KE1</v>
          </cell>
          <cell r="I152" t="str">
            <v>CIARA JACKET</v>
          </cell>
          <cell r="J152" t="str">
            <v>STP1</v>
          </cell>
          <cell r="K152" t="str">
            <v>SATURN PINK</v>
          </cell>
          <cell r="L152" t="str">
            <v>SATUR STR WHITE</v>
          </cell>
          <cell r="M152" t="str">
            <v>IN</v>
          </cell>
          <cell r="N152" t="str">
            <v>XS-L</v>
          </cell>
          <cell r="O152">
            <v>128</v>
          </cell>
          <cell r="P152">
            <v>119000</v>
          </cell>
          <cell r="Q152">
            <v>429</v>
          </cell>
          <cell r="S152">
            <v>0.31</v>
          </cell>
          <cell r="T152">
            <v>39.68</v>
          </cell>
          <cell r="U152">
            <v>0</v>
          </cell>
          <cell r="V152">
            <v>0</v>
          </cell>
          <cell r="W152">
            <v>0</v>
          </cell>
          <cell r="X152">
            <v>0</v>
          </cell>
          <cell r="Y152">
            <v>0</v>
          </cell>
          <cell r="Z152">
            <v>0</v>
          </cell>
          <cell r="AA152">
            <v>0</v>
          </cell>
          <cell r="AB152">
            <v>0</v>
          </cell>
          <cell r="AD152">
            <v>0</v>
          </cell>
          <cell r="AE152">
            <v>0</v>
          </cell>
          <cell r="AO152">
            <v>0</v>
          </cell>
          <cell r="AP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G152">
            <v>0</v>
          </cell>
          <cell r="BH152">
            <v>0</v>
          </cell>
          <cell r="BI152">
            <v>0</v>
          </cell>
          <cell r="BJ152">
            <v>0</v>
          </cell>
          <cell r="BK152">
            <v>0</v>
          </cell>
          <cell r="BL152">
            <v>0</v>
          </cell>
          <cell r="BM152">
            <v>0</v>
          </cell>
          <cell r="BN152">
            <v>0</v>
          </cell>
          <cell r="BO152">
            <v>0</v>
          </cell>
          <cell r="BP152">
            <v>0</v>
          </cell>
          <cell r="BQ152">
            <v>0</v>
          </cell>
          <cell r="BR152">
            <v>0</v>
          </cell>
          <cell r="BS152">
            <v>0</v>
          </cell>
          <cell r="BT152">
            <v>0</v>
          </cell>
          <cell r="BU152">
            <v>0</v>
          </cell>
        </row>
        <row r="153">
          <cell r="A153" t="str">
            <v>W2RN13D4KE1STB1</v>
          </cell>
          <cell r="B153" t="str">
            <v>1/1/2022</v>
          </cell>
          <cell r="F153" t="str">
            <v>Denim</v>
          </cell>
          <cell r="G153" t="str">
            <v>Denim Jackets</v>
          </cell>
          <cell r="H153" t="str">
            <v>W2RN13D4KE1</v>
          </cell>
          <cell r="I153" t="str">
            <v>CIARA JACKET</v>
          </cell>
          <cell r="J153" t="str">
            <v>STB1</v>
          </cell>
          <cell r="K153" t="str">
            <v>SATURN BEIGE</v>
          </cell>
          <cell r="L153" t="str">
            <v>SATUR STR WHITE</v>
          </cell>
          <cell r="M153" t="str">
            <v>IN</v>
          </cell>
          <cell r="N153" t="str">
            <v>XS-L</v>
          </cell>
          <cell r="O153">
            <v>128</v>
          </cell>
          <cell r="P153">
            <v>119000</v>
          </cell>
          <cell r="Q153">
            <v>429</v>
          </cell>
          <cell r="S153">
            <v>0.31</v>
          </cell>
          <cell r="T153">
            <v>39.68</v>
          </cell>
          <cell r="U153">
            <v>0</v>
          </cell>
          <cell r="V153">
            <v>0</v>
          </cell>
          <cell r="W153">
            <v>0</v>
          </cell>
          <cell r="X153">
            <v>0</v>
          </cell>
          <cell r="Y153">
            <v>0</v>
          </cell>
          <cell r="Z153">
            <v>0</v>
          </cell>
          <cell r="AA153">
            <v>0</v>
          </cell>
          <cell r="AB153">
            <v>0</v>
          </cell>
          <cell r="AD153">
            <v>0</v>
          </cell>
          <cell r="AE153">
            <v>0</v>
          </cell>
          <cell r="AO153">
            <v>0</v>
          </cell>
          <cell r="AP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row>
        <row r="154">
          <cell r="A154" t="str">
            <v>W2RN13D4KE1STG1</v>
          </cell>
          <cell r="B154" t="str">
            <v>1/1/2022</v>
          </cell>
          <cell r="F154" t="str">
            <v>Denim</v>
          </cell>
          <cell r="G154" t="str">
            <v>Denim Jackets</v>
          </cell>
          <cell r="H154" t="str">
            <v>W2RN13D4KE1</v>
          </cell>
          <cell r="I154" t="str">
            <v>CIARA JACKET</v>
          </cell>
          <cell r="J154" t="str">
            <v>STG1</v>
          </cell>
          <cell r="K154" t="str">
            <v>SATURN GREEN</v>
          </cell>
          <cell r="L154" t="str">
            <v>SATUR STR WHITE</v>
          </cell>
          <cell r="M154" t="str">
            <v>IN</v>
          </cell>
          <cell r="N154" t="str">
            <v>XS-L</v>
          </cell>
          <cell r="O154">
            <v>128</v>
          </cell>
          <cell r="P154">
            <v>119000</v>
          </cell>
          <cell r="Q154">
            <v>429</v>
          </cell>
          <cell r="S154">
            <v>0.31</v>
          </cell>
          <cell r="T154">
            <v>39.68</v>
          </cell>
          <cell r="U154">
            <v>0</v>
          </cell>
          <cell r="V154">
            <v>0</v>
          </cell>
          <cell r="W154">
            <v>0</v>
          </cell>
          <cell r="X154">
            <v>0</v>
          </cell>
          <cell r="Y154">
            <v>0</v>
          </cell>
          <cell r="Z154">
            <v>0</v>
          </cell>
          <cell r="AA154">
            <v>0</v>
          </cell>
          <cell r="AB154">
            <v>0</v>
          </cell>
          <cell r="AD154">
            <v>0</v>
          </cell>
          <cell r="AE154">
            <v>0</v>
          </cell>
          <cell r="AO154">
            <v>0</v>
          </cell>
          <cell r="AP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row>
        <row r="155">
          <cell r="A155" t="str">
            <v>W2RL24WEGM0METP</v>
          </cell>
          <cell r="B155" t="str">
            <v>1/1/2022</v>
          </cell>
          <cell r="F155" t="str">
            <v>Woven</v>
          </cell>
          <cell r="G155" t="str">
            <v>Non Down Jackets</v>
          </cell>
          <cell r="H155" t="str">
            <v>W2RL24WEGM0</v>
          </cell>
          <cell r="I155" t="str">
            <v>NICHOLE PUFFER JACKET</v>
          </cell>
          <cell r="J155" t="str">
            <v>METP</v>
          </cell>
          <cell r="K155" t="str">
            <v>METALLIC PINK</v>
          </cell>
          <cell r="L155" t="str">
            <v>CRACKED FOIL NYLON</v>
          </cell>
          <cell r="M155" t="str">
            <v>CN</v>
          </cell>
          <cell r="N155" t="str">
            <v>XS-L</v>
          </cell>
          <cell r="O155">
            <v>0</v>
          </cell>
          <cell r="P155">
            <v>0</v>
          </cell>
          <cell r="Q155">
            <v>0</v>
          </cell>
          <cell r="S155" t="e">
            <v>#DIV/0!</v>
          </cell>
          <cell r="T155">
            <v>0</v>
          </cell>
          <cell r="U155">
            <v>0</v>
          </cell>
          <cell r="V155">
            <v>0</v>
          </cell>
          <cell r="W155">
            <v>0</v>
          </cell>
          <cell r="X155">
            <v>0</v>
          </cell>
          <cell r="Y155">
            <v>0</v>
          </cell>
          <cell r="Z155">
            <v>0</v>
          </cell>
          <cell r="AA155">
            <v>0</v>
          </cell>
          <cell r="AB155">
            <v>0</v>
          </cell>
          <cell r="AD155">
            <v>0</v>
          </cell>
          <cell r="AE155">
            <v>0</v>
          </cell>
          <cell r="AO155">
            <v>0</v>
          </cell>
          <cell r="AP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cell r="BH155">
            <v>0</v>
          </cell>
          <cell r="BI155">
            <v>0</v>
          </cell>
          <cell r="BJ155">
            <v>0</v>
          </cell>
          <cell r="BK155">
            <v>0</v>
          </cell>
          <cell r="BL155">
            <v>0</v>
          </cell>
          <cell r="BM155">
            <v>0</v>
          </cell>
          <cell r="BN155">
            <v>0</v>
          </cell>
          <cell r="BO155">
            <v>0</v>
          </cell>
          <cell r="BP155">
            <v>0</v>
          </cell>
          <cell r="BQ155">
            <v>0</v>
          </cell>
          <cell r="BR155">
            <v>0</v>
          </cell>
          <cell r="BS155">
            <v>0</v>
          </cell>
          <cell r="BT155">
            <v>0</v>
          </cell>
          <cell r="BU155">
            <v>0</v>
          </cell>
        </row>
        <row r="156">
          <cell r="A156" t="str">
            <v>W2RL24WEGM0MTBZ</v>
          </cell>
          <cell r="B156" t="str">
            <v>1/1/2022</v>
          </cell>
          <cell r="F156" t="str">
            <v>Woven</v>
          </cell>
          <cell r="G156" t="str">
            <v>Non Down Jackets</v>
          </cell>
          <cell r="H156" t="str">
            <v>W2RL24WEGM0</v>
          </cell>
          <cell r="I156" t="str">
            <v>NICHOLE PUFFER JACKET</v>
          </cell>
          <cell r="J156" t="str">
            <v>MTBZ</v>
          </cell>
          <cell r="K156" t="str">
            <v>METALLIC BRONZE</v>
          </cell>
          <cell r="L156" t="str">
            <v>CRACKED FOIL NYLON</v>
          </cell>
          <cell r="M156" t="str">
            <v>CN</v>
          </cell>
          <cell r="N156" t="str">
            <v>XS-L</v>
          </cell>
          <cell r="O156">
            <v>0</v>
          </cell>
          <cell r="P156">
            <v>0</v>
          </cell>
          <cell r="Q156">
            <v>0</v>
          </cell>
          <cell r="S156" t="e">
            <v>#DIV/0!</v>
          </cell>
          <cell r="T156">
            <v>0</v>
          </cell>
          <cell r="U156">
            <v>0</v>
          </cell>
          <cell r="V156">
            <v>0</v>
          </cell>
          <cell r="W156">
            <v>0</v>
          </cell>
          <cell r="X156">
            <v>0</v>
          </cell>
          <cell r="Y156">
            <v>0</v>
          </cell>
          <cell r="Z156">
            <v>0</v>
          </cell>
          <cell r="AA156">
            <v>0</v>
          </cell>
          <cell r="AB156">
            <v>0</v>
          </cell>
          <cell r="AD156">
            <v>0</v>
          </cell>
          <cell r="AE156">
            <v>0</v>
          </cell>
          <cell r="AO156">
            <v>0</v>
          </cell>
          <cell r="AP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cell r="BU156">
            <v>0</v>
          </cell>
        </row>
        <row r="157">
          <cell r="A157" t="str">
            <v>W2RL24WEGM0MTBE</v>
          </cell>
          <cell r="B157" t="str">
            <v>1/1/2022</v>
          </cell>
          <cell r="F157" t="str">
            <v>Woven</v>
          </cell>
          <cell r="G157" t="str">
            <v>Non Down Jackets</v>
          </cell>
          <cell r="H157" t="str">
            <v>W2RL24WEGM0</v>
          </cell>
          <cell r="I157" t="str">
            <v>NICHOLE PUFFER JACKET</v>
          </cell>
          <cell r="J157" t="str">
            <v>MTBE</v>
          </cell>
          <cell r="K157" t="str">
            <v>METALLIC BLUE</v>
          </cell>
          <cell r="L157" t="str">
            <v>CRACKED FOIL NYLON</v>
          </cell>
          <cell r="M157" t="str">
            <v>CN</v>
          </cell>
          <cell r="N157" t="str">
            <v>XS-L</v>
          </cell>
          <cell r="O157">
            <v>0</v>
          </cell>
          <cell r="P157">
            <v>0</v>
          </cell>
          <cell r="Q157">
            <v>0</v>
          </cell>
          <cell r="S157" t="e">
            <v>#DIV/0!</v>
          </cell>
          <cell r="T157">
            <v>0</v>
          </cell>
          <cell r="U157">
            <v>0</v>
          </cell>
          <cell r="V157">
            <v>0</v>
          </cell>
          <cell r="W157">
            <v>0</v>
          </cell>
          <cell r="X157">
            <v>0</v>
          </cell>
          <cell r="Y157">
            <v>0</v>
          </cell>
          <cell r="Z157">
            <v>0</v>
          </cell>
          <cell r="AA157">
            <v>0</v>
          </cell>
          <cell r="AB157">
            <v>0</v>
          </cell>
          <cell r="AD157">
            <v>0</v>
          </cell>
          <cell r="AE157">
            <v>0</v>
          </cell>
          <cell r="AO157">
            <v>0</v>
          </cell>
          <cell r="AP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cell r="BU157">
            <v>0</v>
          </cell>
        </row>
        <row r="158">
          <cell r="A158" t="str">
            <v>W81N0ER2HT0SASK</v>
          </cell>
          <cell r="B158" t="str">
            <v>11/01/2021 12/01/2021 01/01/2022</v>
          </cell>
          <cell r="E158" t="str">
            <v>Essentials</v>
          </cell>
          <cell r="F158" t="str">
            <v>Denim</v>
          </cell>
          <cell r="G158" t="str">
            <v>Denim Jackets</v>
          </cell>
          <cell r="H158" t="str">
            <v>W81N0ER2HT0</v>
          </cell>
          <cell r="I158" t="str">
            <v>ES SEXY TRUCKER JACKET</v>
          </cell>
          <cell r="J158" t="str">
            <v>SASK</v>
          </cell>
          <cell r="K158" t="str">
            <v>SASKA WASH</v>
          </cell>
          <cell r="L158" t="str">
            <v>TAVEX TERA INDIGO DENIM</v>
          </cell>
          <cell r="M158" t="str">
            <v>MX</v>
          </cell>
          <cell r="N158" t="str">
            <v>XS-L</v>
          </cell>
          <cell r="O158">
            <v>98</v>
          </cell>
          <cell r="P158">
            <v>99000</v>
          </cell>
          <cell r="Q158">
            <v>399</v>
          </cell>
          <cell r="S158">
            <v>0.31</v>
          </cell>
          <cell r="T158">
            <v>30.38</v>
          </cell>
          <cell r="U158">
            <v>0</v>
          </cell>
          <cell r="V158">
            <v>0</v>
          </cell>
          <cell r="W158">
            <v>0</v>
          </cell>
          <cell r="X158">
            <v>0</v>
          </cell>
          <cell r="Y158">
            <v>0</v>
          </cell>
          <cell r="Z158">
            <v>0</v>
          </cell>
          <cell r="AA158">
            <v>0</v>
          </cell>
          <cell r="AB158">
            <v>0</v>
          </cell>
          <cell r="AD158">
            <v>0</v>
          </cell>
          <cell r="AE158">
            <v>0</v>
          </cell>
          <cell r="AO158">
            <v>0</v>
          </cell>
          <cell r="AP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cell r="BH158">
            <v>0</v>
          </cell>
          <cell r="BI158">
            <v>0</v>
          </cell>
          <cell r="BJ158">
            <v>0</v>
          </cell>
          <cell r="BK158">
            <v>0</v>
          </cell>
          <cell r="BL158">
            <v>0</v>
          </cell>
          <cell r="BM158">
            <v>0</v>
          </cell>
          <cell r="BN158">
            <v>0</v>
          </cell>
          <cell r="BO158">
            <v>0</v>
          </cell>
          <cell r="BP158">
            <v>0</v>
          </cell>
          <cell r="BQ158">
            <v>0</v>
          </cell>
          <cell r="BR158">
            <v>0</v>
          </cell>
          <cell r="BS158">
            <v>0</v>
          </cell>
          <cell r="BT158">
            <v>0</v>
          </cell>
          <cell r="BU158">
            <v>0</v>
          </cell>
        </row>
        <row r="159">
          <cell r="A159" t="str">
            <v>W1BR49Z2QA0G1S9</v>
          </cell>
          <cell r="B159" t="str">
            <v>11/01/2021 12/01/2021 01/01/2022</v>
          </cell>
          <cell r="E159" t="str">
            <v>Essentials</v>
          </cell>
          <cell r="F159" t="str">
            <v>Sweater</v>
          </cell>
          <cell r="G159" t="str">
            <v>SL Sweaters - Pullovers</v>
          </cell>
          <cell r="H159" t="str">
            <v>W1BR49Z2QA0</v>
          </cell>
          <cell r="I159" t="str">
            <v>ES SL SERENA RIB MIX SWTR</v>
          </cell>
          <cell r="J159" t="str">
            <v>G1S9</v>
          </cell>
          <cell r="K159" t="str">
            <v>RUST BROWN</v>
          </cell>
          <cell r="L159" t="str">
            <v>SWTR ALANA</v>
          </cell>
          <cell r="M159" t="str">
            <v>CN</v>
          </cell>
          <cell r="N159" t="str">
            <v>XS-L</v>
          </cell>
          <cell r="O159">
            <v>59</v>
          </cell>
          <cell r="P159">
            <v>59000</v>
          </cell>
          <cell r="Q159">
            <v>239</v>
          </cell>
          <cell r="S159">
            <v>0.31</v>
          </cell>
          <cell r="T159">
            <v>18.29</v>
          </cell>
          <cell r="U159">
            <v>0</v>
          </cell>
          <cell r="V159">
            <v>0</v>
          </cell>
          <cell r="W159">
            <v>0</v>
          </cell>
          <cell r="X159">
            <v>0</v>
          </cell>
          <cell r="Y159">
            <v>0</v>
          </cell>
          <cell r="Z159">
            <v>0</v>
          </cell>
          <cell r="AA159">
            <v>0</v>
          </cell>
          <cell r="AB159">
            <v>0</v>
          </cell>
          <cell r="AD159">
            <v>0</v>
          </cell>
          <cell r="AE159">
            <v>0</v>
          </cell>
          <cell r="AO159">
            <v>0</v>
          </cell>
          <cell r="AP159">
            <v>0</v>
          </cell>
          <cell r="AR159">
            <v>0</v>
          </cell>
          <cell r="AS159">
            <v>0</v>
          </cell>
          <cell r="AT159">
            <v>0</v>
          </cell>
          <cell r="AU159">
            <v>0</v>
          </cell>
          <cell r="AV159">
            <v>0</v>
          </cell>
          <cell r="AW159">
            <v>0</v>
          </cell>
          <cell r="AX159">
            <v>0</v>
          </cell>
          <cell r="AY159">
            <v>0</v>
          </cell>
          <cell r="AZ159">
            <v>0</v>
          </cell>
          <cell r="BA159">
            <v>0</v>
          </cell>
          <cell r="BB159">
            <v>0</v>
          </cell>
          <cell r="BC159">
            <v>0</v>
          </cell>
          <cell r="BD159">
            <v>0</v>
          </cell>
          <cell r="BE159">
            <v>0</v>
          </cell>
          <cell r="BF159">
            <v>0</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v>0</v>
          </cell>
        </row>
        <row r="160">
          <cell r="A160" t="str">
            <v>W1BR49Z2QA0G6M1</v>
          </cell>
          <cell r="B160" t="str">
            <v>11/01/2021 12/01/2021 01/01/2022</v>
          </cell>
          <cell r="E160" t="str">
            <v>Essentials</v>
          </cell>
          <cell r="F160" t="str">
            <v>Sweater</v>
          </cell>
          <cell r="G160" t="str">
            <v>SL Sweaters - Pullovers</v>
          </cell>
          <cell r="H160" t="str">
            <v>W1BR49Z2QA0</v>
          </cell>
          <cell r="I160" t="str">
            <v>ES SL SERENA RIB MIX SWTR</v>
          </cell>
          <cell r="J160" t="str">
            <v>G6M1</v>
          </cell>
          <cell r="K160" t="str">
            <v>ROSE BLISS</v>
          </cell>
          <cell r="L160" t="str">
            <v>SWTR ALANA</v>
          </cell>
          <cell r="M160" t="str">
            <v>CN</v>
          </cell>
          <cell r="N160" t="str">
            <v>XS-L</v>
          </cell>
          <cell r="O160">
            <v>59</v>
          </cell>
          <cell r="P160">
            <v>59000</v>
          </cell>
          <cell r="Q160">
            <v>239</v>
          </cell>
          <cell r="S160">
            <v>0.31</v>
          </cell>
          <cell r="T160">
            <v>18.29</v>
          </cell>
          <cell r="U160">
            <v>0</v>
          </cell>
          <cell r="V160">
            <v>0</v>
          </cell>
          <cell r="W160">
            <v>0</v>
          </cell>
          <cell r="X160">
            <v>0</v>
          </cell>
          <cell r="Y160">
            <v>0</v>
          </cell>
          <cell r="Z160">
            <v>0</v>
          </cell>
          <cell r="AA160">
            <v>0</v>
          </cell>
          <cell r="AB160">
            <v>0</v>
          </cell>
          <cell r="AD160">
            <v>0</v>
          </cell>
          <cell r="AE160">
            <v>0</v>
          </cell>
          <cell r="AO160">
            <v>0</v>
          </cell>
          <cell r="AP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row>
        <row r="161">
          <cell r="A161" t="str">
            <v>W1BR49Z2QA0MCH</v>
          </cell>
          <cell r="B161" t="str">
            <v>11/01/2021 12/01/2021 01/01/2022</v>
          </cell>
          <cell r="E161" t="str">
            <v>Essentials</v>
          </cell>
          <cell r="F161" t="str">
            <v>Sweater</v>
          </cell>
          <cell r="G161" t="str">
            <v>SL Sweaters - Pullovers</v>
          </cell>
          <cell r="H161" t="str">
            <v>W1BR49Z2QA0</v>
          </cell>
          <cell r="I161" t="str">
            <v>ES SL SERENA RIB MIX SWTR</v>
          </cell>
          <cell r="J161" t="str">
            <v>MCH</v>
          </cell>
          <cell r="K161" t="str">
            <v>MEDIUM CHARCOAL HEATHER M92</v>
          </cell>
          <cell r="L161" t="str">
            <v>SWTR ALANA</v>
          </cell>
          <cell r="M161" t="str">
            <v>CN</v>
          </cell>
          <cell r="N161" t="str">
            <v>XS-L</v>
          </cell>
          <cell r="O161">
            <v>59</v>
          </cell>
          <cell r="P161">
            <v>59000</v>
          </cell>
          <cell r="Q161">
            <v>239</v>
          </cell>
          <cell r="S161">
            <v>0.31</v>
          </cell>
          <cell r="T161">
            <v>18.29</v>
          </cell>
          <cell r="U161">
            <v>0</v>
          </cell>
          <cell r="V161">
            <v>0</v>
          </cell>
          <cell r="W161">
            <v>0</v>
          </cell>
          <cell r="X161">
            <v>0</v>
          </cell>
          <cell r="Y161">
            <v>0</v>
          </cell>
          <cell r="Z161">
            <v>0</v>
          </cell>
          <cell r="AA161">
            <v>0</v>
          </cell>
          <cell r="AB161">
            <v>0</v>
          </cell>
          <cell r="AD161">
            <v>0</v>
          </cell>
          <cell r="AE161">
            <v>0</v>
          </cell>
          <cell r="AO161">
            <v>0</v>
          </cell>
          <cell r="AP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row>
        <row r="162">
          <cell r="A162" t="str">
            <v>W1BR49Z2QA0G8EI</v>
          </cell>
          <cell r="B162" t="str">
            <v>11/01/2021 12/01/2021 01/01/2022</v>
          </cell>
          <cell r="E162" t="str">
            <v>Essentials</v>
          </cell>
          <cell r="F162" t="str">
            <v>Sweater</v>
          </cell>
          <cell r="G162" t="str">
            <v>SL Sweaters - Pullovers</v>
          </cell>
          <cell r="H162" t="str">
            <v>W1BR49Z2QA0</v>
          </cell>
          <cell r="I162" t="str">
            <v>ES SL SERENA RIB MIX SWTR</v>
          </cell>
          <cell r="J162" t="str">
            <v>G8EI</v>
          </cell>
          <cell r="K162" t="str">
            <v>HERB</v>
          </cell>
          <cell r="L162" t="str">
            <v>SWTR ALANA</v>
          </cell>
          <cell r="M162" t="str">
            <v>CN</v>
          </cell>
          <cell r="N162" t="str">
            <v>XS-L</v>
          </cell>
          <cell r="O162">
            <v>59</v>
          </cell>
          <cell r="P162">
            <v>59000</v>
          </cell>
          <cell r="Q162">
            <v>239</v>
          </cell>
          <cell r="S162">
            <v>0.31</v>
          </cell>
          <cell r="T162">
            <v>18.29</v>
          </cell>
          <cell r="U162">
            <v>0</v>
          </cell>
          <cell r="V162">
            <v>0</v>
          </cell>
          <cell r="W162">
            <v>0</v>
          </cell>
          <cell r="X162">
            <v>0</v>
          </cell>
          <cell r="Y162">
            <v>0</v>
          </cell>
          <cell r="Z162">
            <v>0</v>
          </cell>
          <cell r="AA162">
            <v>0</v>
          </cell>
          <cell r="AB162">
            <v>0</v>
          </cell>
          <cell r="AD162">
            <v>0</v>
          </cell>
          <cell r="AE162">
            <v>0</v>
          </cell>
          <cell r="AO162">
            <v>0</v>
          </cell>
          <cell r="AP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row>
        <row r="163">
          <cell r="A163" t="str">
            <v>W1BR49Z2QA0G9I0</v>
          </cell>
          <cell r="B163" t="str">
            <v>11/01/2021 12/01/2021 01/01/2022</v>
          </cell>
          <cell r="E163" t="str">
            <v>Essentials</v>
          </cell>
          <cell r="F163" t="str">
            <v>Sweater</v>
          </cell>
          <cell r="G163" t="str">
            <v>SL Sweaters - Pullovers</v>
          </cell>
          <cell r="H163" t="str">
            <v>W1BR49Z2QA0</v>
          </cell>
          <cell r="I163" t="str">
            <v>ES SL SERENA RIB MIX SWTR</v>
          </cell>
          <cell r="J163" t="str">
            <v>G9I0</v>
          </cell>
          <cell r="K163" t="str">
            <v>IMPACT GREY</v>
          </cell>
          <cell r="L163" t="str">
            <v>SWTR ALANA</v>
          </cell>
          <cell r="M163" t="str">
            <v>CN</v>
          </cell>
          <cell r="N163" t="str">
            <v>XS-L</v>
          </cell>
          <cell r="O163">
            <v>59</v>
          </cell>
          <cell r="P163">
            <v>59000</v>
          </cell>
          <cell r="Q163">
            <v>239</v>
          </cell>
          <cell r="S163">
            <v>0.31</v>
          </cell>
          <cell r="T163">
            <v>18.29</v>
          </cell>
          <cell r="U163">
            <v>0</v>
          </cell>
          <cell r="V163">
            <v>0</v>
          </cell>
          <cell r="W163">
            <v>0</v>
          </cell>
          <cell r="X163">
            <v>0</v>
          </cell>
          <cell r="Y163">
            <v>0</v>
          </cell>
          <cell r="Z163">
            <v>0</v>
          </cell>
          <cell r="AA163">
            <v>0</v>
          </cell>
          <cell r="AB163">
            <v>0</v>
          </cell>
          <cell r="AD163">
            <v>0</v>
          </cell>
          <cell r="AE163">
            <v>0</v>
          </cell>
          <cell r="AO163">
            <v>0</v>
          </cell>
          <cell r="AP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row>
        <row r="164">
          <cell r="A164" t="str">
            <v>W1BR49Z2QA0G8K2</v>
          </cell>
          <cell r="B164" t="str">
            <v>11/01/2021 12/01/2021 01/01/2022</v>
          </cell>
          <cell r="E164" t="str">
            <v>Essentials</v>
          </cell>
          <cell r="F164" t="str">
            <v>Sweater</v>
          </cell>
          <cell r="G164" t="str">
            <v>SL Sweaters - Pullovers</v>
          </cell>
          <cell r="H164" t="str">
            <v>W1BR49Z2QA0</v>
          </cell>
          <cell r="I164" t="str">
            <v>ES SL SERENA RIB MIX SWTR</v>
          </cell>
          <cell r="J164" t="str">
            <v>G8K2</v>
          </cell>
          <cell r="K164" t="str">
            <v>DESERT GREEN</v>
          </cell>
          <cell r="L164" t="str">
            <v>SWTR ALANA</v>
          </cell>
          <cell r="M164" t="str">
            <v>CN</v>
          </cell>
          <cell r="N164" t="str">
            <v>XS-L</v>
          </cell>
          <cell r="O164">
            <v>59</v>
          </cell>
          <cell r="P164">
            <v>59000</v>
          </cell>
          <cell r="Q164">
            <v>239</v>
          </cell>
          <cell r="S164">
            <v>0.31</v>
          </cell>
          <cell r="T164">
            <v>18.29</v>
          </cell>
          <cell r="U164">
            <v>0</v>
          </cell>
          <cell r="V164">
            <v>0</v>
          </cell>
          <cell r="W164">
            <v>0</v>
          </cell>
          <cell r="X164">
            <v>0</v>
          </cell>
          <cell r="Y164">
            <v>0</v>
          </cell>
          <cell r="Z164">
            <v>0</v>
          </cell>
          <cell r="AA164">
            <v>0</v>
          </cell>
          <cell r="AB164">
            <v>0</v>
          </cell>
          <cell r="AD164">
            <v>0</v>
          </cell>
          <cell r="AE164">
            <v>0</v>
          </cell>
          <cell r="AO164">
            <v>0</v>
          </cell>
          <cell r="AP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cell r="BH164">
            <v>0</v>
          </cell>
          <cell r="BI164">
            <v>0</v>
          </cell>
          <cell r="BJ164">
            <v>0</v>
          </cell>
          <cell r="BK164">
            <v>0</v>
          </cell>
          <cell r="BL164">
            <v>0</v>
          </cell>
          <cell r="BM164">
            <v>0</v>
          </cell>
          <cell r="BN164">
            <v>0</v>
          </cell>
          <cell r="BO164">
            <v>0</v>
          </cell>
          <cell r="BP164">
            <v>0</v>
          </cell>
          <cell r="BQ164">
            <v>0</v>
          </cell>
          <cell r="BR164">
            <v>0</v>
          </cell>
          <cell r="BS164">
            <v>0</v>
          </cell>
          <cell r="BT164">
            <v>0</v>
          </cell>
          <cell r="BU164">
            <v>0</v>
          </cell>
        </row>
        <row r="165">
          <cell r="A165" t="str">
            <v>W1BR49Z2QA0G585</v>
          </cell>
          <cell r="B165" t="str">
            <v>11/01/2021 12/01/2021 01/01/2022</v>
          </cell>
          <cell r="E165" t="str">
            <v>Essentials</v>
          </cell>
          <cell r="F165" t="str">
            <v>Sweater</v>
          </cell>
          <cell r="G165" t="str">
            <v>SL Sweaters - Pullovers</v>
          </cell>
          <cell r="H165" t="str">
            <v>W1BR49Z2QA0</v>
          </cell>
          <cell r="I165" t="str">
            <v>ES SL SERENA RIB MIX SWTR</v>
          </cell>
          <cell r="J165" t="str">
            <v>G585</v>
          </cell>
          <cell r="K165" t="str">
            <v>RUGBY RED</v>
          </cell>
          <cell r="L165" t="str">
            <v>SWTR ALANA</v>
          </cell>
          <cell r="M165" t="str">
            <v>CN</v>
          </cell>
          <cell r="N165" t="str">
            <v>XS-L</v>
          </cell>
          <cell r="O165">
            <v>59</v>
          </cell>
          <cell r="P165">
            <v>59000</v>
          </cell>
          <cell r="Q165">
            <v>239</v>
          </cell>
          <cell r="S165">
            <v>0.31</v>
          </cell>
          <cell r="T165">
            <v>18.29</v>
          </cell>
          <cell r="U165">
            <v>0</v>
          </cell>
          <cell r="V165">
            <v>0</v>
          </cell>
          <cell r="W165">
            <v>0</v>
          </cell>
          <cell r="X165">
            <v>0</v>
          </cell>
          <cell r="Y165">
            <v>0</v>
          </cell>
          <cell r="Z165">
            <v>0</v>
          </cell>
          <cell r="AA165">
            <v>0</v>
          </cell>
          <cell r="AB165">
            <v>0</v>
          </cell>
          <cell r="AD165">
            <v>0</v>
          </cell>
          <cell r="AE165">
            <v>0</v>
          </cell>
          <cell r="AO165">
            <v>0</v>
          </cell>
          <cell r="AP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cell r="BH165">
            <v>0</v>
          </cell>
          <cell r="BI165">
            <v>0</v>
          </cell>
          <cell r="BJ165">
            <v>0</v>
          </cell>
          <cell r="BK165">
            <v>0</v>
          </cell>
          <cell r="BL165">
            <v>0</v>
          </cell>
          <cell r="BM165">
            <v>0</v>
          </cell>
          <cell r="BN165">
            <v>0</v>
          </cell>
          <cell r="BO165">
            <v>0</v>
          </cell>
          <cell r="BP165">
            <v>0</v>
          </cell>
          <cell r="BQ165">
            <v>0</v>
          </cell>
          <cell r="BR165">
            <v>0</v>
          </cell>
          <cell r="BS165">
            <v>0</v>
          </cell>
          <cell r="BT165">
            <v>0</v>
          </cell>
          <cell r="BU165">
            <v>0</v>
          </cell>
        </row>
        <row r="166">
          <cell r="A166" t="str">
            <v>W1BR49Z2QA0G7HC</v>
          </cell>
          <cell r="B166" t="str">
            <v>11/01/2021 12/01/2021 01/01/2022</v>
          </cell>
          <cell r="E166" t="str">
            <v>Essentials</v>
          </cell>
          <cell r="F166" t="str">
            <v>Sweater</v>
          </cell>
          <cell r="G166" t="str">
            <v>SL Sweaters - Pullovers</v>
          </cell>
          <cell r="H166" t="str">
            <v>W1BR49Z2QA0</v>
          </cell>
          <cell r="I166" t="str">
            <v>ES SL SERENA RIB MIX SWTR</v>
          </cell>
          <cell r="J166" t="str">
            <v>G7HC</v>
          </cell>
          <cell r="K166" t="str">
            <v>NORDIC SEA</v>
          </cell>
          <cell r="L166" t="str">
            <v>SWTR ALANA</v>
          </cell>
          <cell r="M166" t="str">
            <v>CN</v>
          </cell>
          <cell r="N166" t="str">
            <v>XS-L</v>
          </cell>
          <cell r="O166">
            <v>59</v>
          </cell>
          <cell r="P166">
            <v>59000</v>
          </cell>
          <cell r="Q166">
            <v>239</v>
          </cell>
          <cell r="S166">
            <v>0.31</v>
          </cell>
          <cell r="T166">
            <v>18.29</v>
          </cell>
          <cell r="U166">
            <v>0</v>
          </cell>
          <cell r="V166">
            <v>0</v>
          </cell>
          <cell r="W166">
            <v>0</v>
          </cell>
          <cell r="X166">
            <v>0</v>
          </cell>
          <cell r="Y166">
            <v>0</v>
          </cell>
          <cell r="Z166">
            <v>0</v>
          </cell>
          <cell r="AA166">
            <v>0</v>
          </cell>
          <cell r="AB166">
            <v>0</v>
          </cell>
          <cell r="AD166">
            <v>0</v>
          </cell>
          <cell r="AE166">
            <v>0</v>
          </cell>
          <cell r="AO166">
            <v>0</v>
          </cell>
          <cell r="AP166">
            <v>0</v>
          </cell>
          <cell r="AR166">
            <v>0</v>
          </cell>
          <cell r="AS166">
            <v>0</v>
          </cell>
          <cell r="AT166">
            <v>0</v>
          </cell>
          <cell r="AU166">
            <v>0</v>
          </cell>
          <cell r="AV166">
            <v>0</v>
          </cell>
          <cell r="AW166">
            <v>0</v>
          </cell>
          <cell r="AX166">
            <v>0</v>
          </cell>
          <cell r="AY166">
            <v>0</v>
          </cell>
          <cell r="AZ166">
            <v>0</v>
          </cell>
          <cell r="BA166">
            <v>0</v>
          </cell>
          <cell r="BB166">
            <v>0</v>
          </cell>
          <cell r="BC166">
            <v>0</v>
          </cell>
          <cell r="BD166">
            <v>0</v>
          </cell>
          <cell r="BE166">
            <v>0</v>
          </cell>
          <cell r="BF166">
            <v>0</v>
          </cell>
          <cell r="BG166">
            <v>0</v>
          </cell>
          <cell r="BH166">
            <v>0</v>
          </cell>
          <cell r="BI166">
            <v>0</v>
          </cell>
          <cell r="BJ166">
            <v>0</v>
          </cell>
          <cell r="BK166">
            <v>0</v>
          </cell>
          <cell r="BL166">
            <v>0</v>
          </cell>
          <cell r="BM166">
            <v>0</v>
          </cell>
          <cell r="BN166">
            <v>0</v>
          </cell>
          <cell r="BO166">
            <v>0</v>
          </cell>
          <cell r="BP166">
            <v>0</v>
          </cell>
          <cell r="BQ166">
            <v>0</v>
          </cell>
          <cell r="BR166">
            <v>0</v>
          </cell>
          <cell r="BS166">
            <v>0</v>
          </cell>
          <cell r="BT166">
            <v>0</v>
          </cell>
          <cell r="BU166">
            <v>0</v>
          </cell>
        </row>
        <row r="167">
          <cell r="A167" t="str">
            <v>W1BR49Z2QA0G012</v>
          </cell>
          <cell r="B167" t="str">
            <v>11/01/2021 12/01/2021 01/01/2022</v>
          </cell>
          <cell r="E167" t="str">
            <v>Essentials</v>
          </cell>
          <cell r="F167" t="str">
            <v>Sweater</v>
          </cell>
          <cell r="G167" t="str">
            <v>SL Sweaters - Pullovers</v>
          </cell>
          <cell r="H167" t="str">
            <v>W1BR49Z2QA0</v>
          </cell>
          <cell r="I167" t="str">
            <v>ES SL SERENA RIB MIX SWTR</v>
          </cell>
          <cell r="J167" t="str">
            <v>G012</v>
          </cell>
          <cell r="K167" t="str">
            <v>CREAM WHITE</v>
          </cell>
          <cell r="L167" t="str">
            <v>SWTR ALANA</v>
          </cell>
          <cell r="M167" t="str">
            <v>CN</v>
          </cell>
          <cell r="N167" t="str">
            <v>XS-L</v>
          </cell>
          <cell r="O167">
            <v>59</v>
          </cell>
          <cell r="P167">
            <v>59000</v>
          </cell>
          <cell r="Q167">
            <v>239</v>
          </cell>
          <cell r="S167">
            <v>0.31</v>
          </cell>
          <cell r="T167">
            <v>18.29</v>
          </cell>
          <cell r="U167">
            <v>0</v>
          </cell>
          <cell r="V167">
            <v>0</v>
          </cell>
          <cell r="W167">
            <v>0</v>
          </cell>
          <cell r="X167">
            <v>0</v>
          </cell>
          <cell r="Y167">
            <v>0</v>
          </cell>
          <cell r="Z167">
            <v>0</v>
          </cell>
          <cell r="AA167">
            <v>0</v>
          </cell>
          <cell r="AB167">
            <v>0</v>
          </cell>
          <cell r="AD167">
            <v>0</v>
          </cell>
          <cell r="AE167">
            <v>0</v>
          </cell>
          <cell r="AO167">
            <v>0</v>
          </cell>
          <cell r="AP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row>
        <row r="168">
          <cell r="A168" t="str">
            <v>W1BR49Z2QA0F9G2</v>
          </cell>
          <cell r="B168" t="str">
            <v>11/01/2021 12/01/2021 01/01/2022</v>
          </cell>
          <cell r="E168" t="str">
            <v>Essentials</v>
          </cell>
          <cell r="F168" t="str">
            <v>Sweater</v>
          </cell>
          <cell r="G168" t="str">
            <v>SL Sweaters - Pullovers</v>
          </cell>
          <cell r="H168" t="str">
            <v>W1BR49Z2QA0</v>
          </cell>
          <cell r="I168" t="str">
            <v>ES SL SERENA RIB MIX SWTR</v>
          </cell>
          <cell r="J168" t="str">
            <v>F9G2</v>
          </cell>
          <cell r="K168" t="str">
            <v>MEDIUM HEATHER GREY MULTI</v>
          </cell>
          <cell r="L168" t="str">
            <v>SWTR ALANA</v>
          </cell>
          <cell r="M168" t="str">
            <v>CN</v>
          </cell>
          <cell r="N168" t="str">
            <v>XS-L</v>
          </cell>
          <cell r="O168">
            <v>59</v>
          </cell>
          <cell r="P168">
            <v>59000</v>
          </cell>
          <cell r="Q168">
            <v>239</v>
          </cell>
          <cell r="S168">
            <v>0.31</v>
          </cell>
          <cell r="T168">
            <v>18.29</v>
          </cell>
          <cell r="U168">
            <v>0</v>
          </cell>
          <cell r="V168">
            <v>0</v>
          </cell>
          <cell r="W168">
            <v>0</v>
          </cell>
          <cell r="X168">
            <v>0</v>
          </cell>
          <cell r="Y168">
            <v>0</v>
          </cell>
          <cell r="Z168">
            <v>0</v>
          </cell>
          <cell r="AA168">
            <v>0</v>
          </cell>
          <cell r="AB168">
            <v>0</v>
          </cell>
          <cell r="AD168">
            <v>0</v>
          </cell>
          <cell r="AE168">
            <v>0</v>
          </cell>
          <cell r="AO168">
            <v>0</v>
          </cell>
          <cell r="AP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cell r="BH168">
            <v>0</v>
          </cell>
          <cell r="BI168">
            <v>0</v>
          </cell>
          <cell r="BJ168">
            <v>0</v>
          </cell>
          <cell r="BK168">
            <v>0</v>
          </cell>
          <cell r="BL168">
            <v>0</v>
          </cell>
          <cell r="BM168">
            <v>0</v>
          </cell>
          <cell r="BN168">
            <v>0</v>
          </cell>
          <cell r="BO168">
            <v>0</v>
          </cell>
          <cell r="BP168">
            <v>0</v>
          </cell>
          <cell r="BQ168">
            <v>0</v>
          </cell>
          <cell r="BR168">
            <v>0</v>
          </cell>
          <cell r="BS168">
            <v>0</v>
          </cell>
          <cell r="BT168">
            <v>0</v>
          </cell>
          <cell r="BU168">
            <v>0</v>
          </cell>
        </row>
        <row r="169">
          <cell r="A169" t="str">
            <v>W1RH26W1LU3G011</v>
          </cell>
          <cell r="B169" t="str">
            <v>1/1/2022</v>
          </cell>
          <cell r="F169" t="str">
            <v>Woven</v>
          </cell>
          <cell r="G169" t="str">
            <v>LS Woven Shirts</v>
          </cell>
          <cell r="H169" t="str">
            <v>W1RH26W1LU3</v>
          </cell>
          <cell r="I169" t="str">
            <v>LS IVY BODYSUIT</v>
          </cell>
          <cell r="J169" t="str">
            <v>G011</v>
          </cell>
          <cell r="K169" t="str">
            <v>Pure White</v>
          </cell>
          <cell r="L169" t="str">
            <v>STR COTTON POPLIN ITALIAN 100</v>
          </cell>
          <cell r="M169" t="str">
            <v>LK</v>
          </cell>
          <cell r="N169" t="str">
            <v>XS-L</v>
          </cell>
          <cell r="O169">
            <v>79</v>
          </cell>
          <cell r="P169">
            <v>79000</v>
          </cell>
          <cell r="Q169">
            <v>319</v>
          </cell>
          <cell r="S169">
            <v>0.31</v>
          </cell>
          <cell r="T169">
            <v>24.49</v>
          </cell>
          <cell r="U169">
            <v>0</v>
          </cell>
          <cell r="V169">
            <v>0</v>
          </cell>
          <cell r="W169">
            <v>0</v>
          </cell>
          <cell r="X169">
            <v>0</v>
          </cell>
          <cell r="Y169">
            <v>0</v>
          </cell>
          <cell r="Z169">
            <v>0</v>
          </cell>
          <cell r="AA169">
            <v>0</v>
          </cell>
          <cell r="AB169">
            <v>0</v>
          </cell>
          <cell r="AD169">
            <v>0</v>
          </cell>
          <cell r="AE169">
            <v>0</v>
          </cell>
          <cell r="AO169">
            <v>0</v>
          </cell>
          <cell r="AP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G169">
            <v>0</v>
          </cell>
          <cell r="BH169">
            <v>0</v>
          </cell>
          <cell r="BI169">
            <v>0</v>
          </cell>
          <cell r="BJ169">
            <v>0</v>
          </cell>
          <cell r="BK169">
            <v>0</v>
          </cell>
          <cell r="BL169">
            <v>0</v>
          </cell>
          <cell r="BM169">
            <v>0</v>
          </cell>
          <cell r="BN169">
            <v>0</v>
          </cell>
          <cell r="BO169">
            <v>0</v>
          </cell>
          <cell r="BP169">
            <v>0</v>
          </cell>
          <cell r="BQ169">
            <v>0</v>
          </cell>
          <cell r="BR169">
            <v>0</v>
          </cell>
          <cell r="BS169">
            <v>0</v>
          </cell>
          <cell r="BT169">
            <v>0</v>
          </cell>
          <cell r="BU169">
            <v>0</v>
          </cell>
        </row>
        <row r="170">
          <cell r="A170" t="str">
            <v>W2RK04WEH10G8CR</v>
          </cell>
          <cell r="B170" t="str">
            <v>1/1/2022</v>
          </cell>
          <cell r="F170" t="str">
            <v>Woven</v>
          </cell>
          <cell r="G170" t="str">
            <v>Casual/Day</v>
          </cell>
          <cell r="H170" t="str">
            <v>W2RK04WEH10</v>
          </cell>
          <cell r="I170" t="str">
            <v>PENELOPE DRESS</v>
          </cell>
          <cell r="J170" t="str">
            <v>G8CR</v>
          </cell>
          <cell r="K170" t="str">
            <v>LIGHT MATCHA</v>
          </cell>
          <cell r="L170" t="str">
            <v>FLORAL GIRLY LACE</v>
          </cell>
          <cell r="M170" t="str">
            <v>IN</v>
          </cell>
          <cell r="N170" t="str">
            <v>XS-L</v>
          </cell>
          <cell r="O170">
            <v>128</v>
          </cell>
          <cell r="P170">
            <v>119000</v>
          </cell>
          <cell r="Q170">
            <v>429</v>
          </cell>
          <cell r="S170">
            <v>0.31</v>
          </cell>
          <cell r="T170">
            <v>39.68</v>
          </cell>
          <cell r="U170">
            <v>0</v>
          </cell>
          <cell r="V170">
            <v>0</v>
          </cell>
          <cell r="W170">
            <v>0</v>
          </cell>
          <cell r="X170">
            <v>0</v>
          </cell>
          <cell r="Y170">
            <v>0</v>
          </cell>
          <cell r="Z170">
            <v>0</v>
          </cell>
          <cell r="AA170">
            <v>0</v>
          </cell>
          <cell r="AB170">
            <v>0</v>
          </cell>
          <cell r="AD170">
            <v>0</v>
          </cell>
          <cell r="AE170">
            <v>0</v>
          </cell>
          <cell r="AO170">
            <v>0</v>
          </cell>
          <cell r="AP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G170">
            <v>0</v>
          </cell>
          <cell r="BH170">
            <v>0</v>
          </cell>
          <cell r="BI170">
            <v>0</v>
          </cell>
          <cell r="BJ170">
            <v>0</v>
          </cell>
          <cell r="BK170">
            <v>0</v>
          </cell>
          <cell r="BL170">
            <v>0</v>
          </cell>
          <cell r="BM170">
            <v>0</v>
          </cell>
          <cell r="BN170">
            <v>0</v>
          </cell>
          <cell r="BO170">
            <v>0</v>
          </cell>
          <cell r="BP170">
            <v>0</v>
          </cell>
          <cell r="BQ170">
            <v>0</v>
          </cell>
          <cell r="BR170">
            <v>0</v>
          </cell>
          <cell r="BS170">
            <v>0</v>
          </cell>
          <cell r="BT170">
            <v>0</v>
          </cell>
          <cell r="BU170">
            <v>0</v>
          </cell>
        </row>
        <row r="171">
          <cell r="A171" t="str">
            <v>W2RK04WEH10G1G2</v>
          </cell>
          <cell r="B171" t="str">
            <v>1/1/2022</v>
          </cell>
          <cell r="F171" t="str">
            <v>Woven</v>
          </cell>
          <cell r="G171" t="str">
            <v>Casual/Day</v>
          </cell>
          <cell r="H171" t="str">
            <v>W2RK04WEH10</v>
          </cell>
          <cell r="I171" t="str">
            <v>PENELOPE DRESS</v>
          </cell>
          <cell r="J171" t="str">
            <v>G1G2</v>
          </cell>
          <cell r="K171" t="str">
            <v>MOCCASIN</v>
          </cell>
          <cell r="L171" t="str">
            <v>FLORAL GIRLY LACE</v>
          </cell>
          <cell r="M171" t="str">
            <v>IN</v>
          </cell>
          <cell r="N171" t="str">
            <v>XS-L</v>
          </cell>
          <cell r="O171">
            <v>128</v>
          </cell>
          <cell r="P171">
            <v>119000</v>
          </cell>
          <cell r="Q171">
            <v>429</v>
          </cell>
          <cell r="S171">
            <v>0.31</v>
          </cell>
          <cell r="T171">
            <v>39.68</v>
          </cell>
          <cell r="U171">
            <v>0</v>
          </cell>
          <cell r="V171">
            <v>0</v>
          </cell>
          <cell r="W171">
            <v>0</v>
          </cell>
          <cell r="X171">
            <v>0</v>
          </cell>
          <cell r="Y171">
            <v>0</v>
          </cell>
          <cell r="Z171">
            <v>0</v>
          </cell>
          <cell r="AA171">
            <v>0</v>
          </cell>
          <cell r="AB171">
            <v>0</v>
          </cell>
          <cell r="AD171">
            <v>0</v>
          </cell>
          <cell r="AE171">
            <v>0</v>
          </cell>
          <cell r="AO171">
            <v>0</v>
          </cell>
          <cell r="AP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row>
        <row r="172">
          <cell r="A172" t="str">
            <v>W2RK04WEH10G7GP</v>
          </cell>
          <cell r="B172" t="str">
            <v>1/1/2022</v>
          </cell>
          <cell r="F172" t="str">
            <v>Woven</v>
          </cell>
          <cell r="G172" t="str">
            <v>Casual/Day</v>
          </cell>
          <cell r="H172" t="str">
            <v>W2RK04WEH10</v>
          </cell>
          <cell r="I172" t="str">
            <v>PENELOPE DRESS</v>
          </cell>
          <cell r="J172" t="str">
            <v>G7GP</v>
          </cell>
          <cell r="K172" t="str">
            <v>ALOE PALM</v>
          </cell>
          <cell r="L172" t="str">
            <v>FLORAL GIRLY LACE</v>
          </cell>
          <cell r="M172" t="str">
            <v>IN</v>
          </cell>
          <cell r="N172" t="str">
            <v>XS-L</v>
          </cell>
          <cell r="O172">
            <v>128</v>
          </cell>
          <cell r="P172">
            <v>119000</v>
          </cell>
          <cell r="Q172">
            <v>429</v>
          </cell>
          <cell r="S172">
            <v>0.31</v>
          </cell>
          <cell r="T172">
            <v>39.68</v>
          </cell>
          <cell r="U172">
            <v>0</v>
          </cell>
          <cell r="V172">
            <v>0</v>
          </cell>
          <cell r="W172">
            <v>0</v>
          </cell>
          <cell r="X172">
            <v>0</v>
          </cell>
          <cell r="Y172">
            <v>0</v>
          </cell>
          <cell r="Z172">
            <v>0</v>
          </cell>
          <cell r="AA172">
            <v>0</v>
          </cell>
          <cell r="AB172">
            <v>0</v>
          </cell>
          <cell r="AD172">
            <v>0</v>
          </cell>
          <cell r="AE172">
            <v>0</v>
          </cell>
          <cell r="AO172">
            <v>0</v>
          </cell>
          <cell r="AP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row>
        <row r="173">
          <cell r="A173" t="str">
            <v>W2RK04WEH10G6K9</v>
          </cell>
          <cell r="B173" t="str">
            <v>1/1/2022</v>
          </cell>
          <cell r="F173" t="str">
            <v>Woven</v>
          </cell>
          <cell r="G173" t="str">
            <v>Casual/Day</v>
          </cell>
          <cell r="H173" t="str">
            <v>W2RK04WEH10</v>
          </cell>
          <cell r="I173" t="str">
            <v>PENELOPE DRESS</v>
          </cell>
          <cell r="J173" t="str">
            <v>G6K9</v>
          </cell>
          <cell r="K173" t="str">
            <v>BALLET PINK</v>
          </cell>
          <cell r="L173" t="str">
            <v>FLORAL GIRLY LACE</v>
          </cell>
          <cell r="M173" t="str">
            <v>IN</v>
          </cell>
          <cell r="N173" t="str">
            <v>XS-L</v>
          </cell>
          <cell r="O173">
            <v>128</v>
          </cell>
          <cell r="P173">
            <v>119000</v>
          </cell>
          <cell r="Q173">
            <v>429</v>
          </cell>
          <cell r="S173">
            <v>0.31</v>
          </cell>
          <cell r="T173">
            <v>39.68</v>
          </cell>
          <cell r="U173">
            <v>0</v>
          </cell>
          <cell r="V173">
            <v>0</v>
          </cell>
          <cell r="W173">
            <v>0</v>
          </cell>
          <cell r="X173">
            <v>0</v>
          </cell>
          <cell r="Y173">
            <v>0</v>
          </cell>
          <cell r="Z173">
            <v>0</v>
          </cell>
          <cell r="AA173">
            <v>0</v>
          </cell>
          <cell r="AB173">
            <v>0</v>
          </cell>
          <cell r="AD173">
            <v>0</v>
          </cell>
          <cell r="AE173">
            <v>0</v>
          </cell>
          <cell r="AO173">
            <v>0</v>
          </cell>
          <cell r="AP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row>
        <row r="174">
          <cell r="A174" t="str">
            <v>W2RAJ2D4KJ1ALPA</v>
          </cell>
          <cell r="B174" t="str">
            <v>1/1/2022</v>
          </cell>
          <cell r="F174" t="str">
            <v>Denim</v>
          </cell>
          <cell r="G174" t="str">
            <v>Basic Denim Jeans</v>
          </cell>
          <cell r="H174" t="str">
            <v>W2RAJ2D4KJ1</v>
          </cell>
          <cell r="I174" t="str">
            <v>CURVE X</v>
          </cell>
          <cell r="J174" t="str">
            <v>ALPA</v>
          </cell>
          <cell r="K174" t="str">
            <v>ALPHA</v>
          </cell>
          <cell r="L174" t="str">
            <v>ECO ALPHA SS INDACO</v>
          </cell>
          <cell r="M174" t="str">
            <v>PK</v>
          </cell>
          <cell r="N174" t="str">
            <v>24-30</v>
          </cell>
          <cell r="O174">
            <v>98</v>
          </cell>
          <cell r="P174">
            <v>99000</v>
          </cell>
          <cell r="Q174">
            <v>399</v>
          </cell>
          <cell r="S174">
            <v>0.31</v>
          </cell>
          <cell r="T174">
            <v>30.38</v>
          </cell>
          <cell r="U174">
            <v>0</v>
          </cell>
          <cell r="V174">
            <v>0</v>
          </cell>
          <cell r="W174">
            <v>0</v>
          </cell>
          <cell r="X174">
            <v>0</v>
          </cell>
          <cell r="Y174">
            <v>0</v>
          </cell>
          <cell r="Z174">
            <v>0</v>
          </cell>
          <cell r="AA174">
            <v>0</v>
          </cell>
          <cell r="AB174">
            <v>0</v>
          </cell>
          <cell r="AD174">
            <v>0</v>
          </cell>
          <cell r="AE174">
            <v>0</v>
          </cell>
          <cell r="AO174">
            <v>0</v>
          </cell>
          <cell r="AP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cell r="BH174">
            <v>0</v>
          </cell>
          <cell r="BI174">
            <v>0</v>
          </cell>
          <cell r="BJ174">
            <v>0</v>
          </cell>
          <cell r="BK174">
            <v>0</v>
          </cell>
          <cell r="BL174">
            <v>0</v>
          </cell>
          <cell r="BM174">
            <v>0</v>
          </cell>
          <cell r="BN174">
            <v>0</v>
          </cell>
          <cell r="BO174">
            <v>0</v>
          </cell>
          <cell r="BP174">
            <v>0</v>
          </cell>
          <cell r="BQ174">
            <v>0</v>
          </cell>
          <cell r="BR174">
            <v>0</v>
          </cell>
          <cell r="BS174">
            <v>0</v>
          </cell>
          <cell r="BT174">
            <v>0</v>
          </cell>
          <cell r="BU174">
            <v>0</v>
          </cell>
        </row>
        <row r="175">
          <cell r="A175" t="str">
            <v>W0BR55R1NN3G1O6</v>
          </cell>
          <cell r="B175" t="str">
            <v>11/01/2021 12/01/2021 01/01/2022</v>
          </cell>
          <cell r="E175" t="str">
            <v>Essentials</v>
          </cell>
          <cell r="F175" t="str">
            <v>Sweater</v>
          </cell>
          <cell r="G175" t="str">
            <v>SL Sweaters - Pullovers</v>
          </cell>
          <cell r="H175" t="str">
            <v>W0BR55R1NN3</v>
          </cell>
          <cell r="I175" t="str">
            <v>ES SL SHEA RIB MOCK NK SWTR</v>
          </cell>
          <cell r="J175" t="str">
            <v>G1O6</v>
          </cell>
          <cell r="K175" t="str">
            <v>DOVE WHITE</v>
          </cell>
          <cell r="L175" t="str">
            <v>SWTR HOLLY 3E</v>
          </cell>
          <cell r="M175" t="str">
            <v>CN</v>
          </cell>
          <cell r="N175" t="str">
            <v>XS-L</v>
          </cell>
          <cell r="O175">
            <v>59</v>
          </cell>
          <cell r="P175">
            <v>59000</v>
          </cell>
          <cell r="Q175">
            <v>239</v>
          </cell>
          <cell r="S175">
            <v>0.31</v>
          </cell>
          <cell r="T175">
            <v>18.29</v>
          </cell>
          <cell r="U175">
            <v>0</v>
          </cell>
          <cell r="V175">
            <v>0</v>
          </cell>
          <cell r="W175">
            <v>0</v>
          </cell>
          <cell r="X175">
            <v>0</v>
          </cell>
          <cell r="Y175">
            <v>0</v>
          </cell>
          <cell r="Z175">
            <v>0</v>
          </cell>
          <cell r="AA175">
            <v>0</v>
          </cell>
          <cell r="AB175">
            <v>0</v>
          </cell>
          <cell r="AD175">
            <v>0</v>
          </cell>
          <cell r="AE175">
            <v>0</v>
          </cell>
          <cell r="AO175">
            <v>0</v>
          </cell>
          <cell r="AP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cell r="BH175">
            <v>0</v>
          </cell>
          <cell r="BI175">
            <v>0</v>
          </cell>
          <cell r="BJ175">
            <v>0</v>
          </cell>
          <cell r="BK175">
            <v>0</v>
          </cell>
          <cell r="BL175">
            <v>0</v>
          </cell>
          <cell r="BM175">
            <v>0</v>
          </cell>
          <cell r="BN175">
            <v>0</v>
          </cell>
          <cell r="BO175">
            <v>0</v>
          </cell>
          <cell r="BP175">
            <v>0</v>
          </cell>
          <cell r="BQ175">
            <v>0</v>
          </cell>
          <cell r="BR175">
            <v>0</v>
          </cell>
          <cell r="BS175">
            <v>0</v>
          </cell>
          <cell r="BT175">
            <v>0</v>
          </cell>
          <cell r="BU175">
            <v>0</v>
          </cell>
        </row>
        <row r="176">
          <cell r="A176" t="str">
            <v>W0BR55R1NN3G8CR</v>
          </cell>
          <cell r="B176" t="str">
            <v>11/01/2021 12/01/2021 01/01/2022</v>
          </cell>
          <cell r="E176" t="str">
            <v>Essentials</v>
          </cell>
          <cell r="F176" t="str">
            <v>Sweater</v>
          </cell>
          <cell r="G176" t="str">
            <v>SL Sweaters - Pullovers</v>
          </cell>
          <cell r="H176" t="str">
            <v>W0BR55R1NN3</v>
          </cell>
          <cell r="I176" t="str">
            <v>ES SL SHEA RIB MOCK NK SWTR</v>
          </cell>
          <cell r="J176" t="str">
            <v>G8CR</v>
          </cell>
          <cell r="K176" t="str">
            <v>LIGHT MATCHA</v>
          </cell>
          <cell r="L176" t="str">
            <v>SWTR HOLLY 3E</v>
          </cell>
          <cell r="M176" t="str">
            <v>CN</v>
          </cell>
          <cell r="N176" t="str">
            <v>XS-L</v>
          </cell>
          <cell r="O176">
            <v>59</v>
          </cell>
          <cell r="P176">
            <v>59000</v>
          </cell>
          <cell r="Q176">
            <v>239</v>
          </cell>
          <cell r="S176">
            <v>0.31</v>
          </cell>
          <cell r="T176">
            <v>18.29</v>
          </cell>
          <cell r="U176">
            <v>0</v>
          </cell>
          <cell r="V176">
            <v>0</v>
          </cell>
          <cell r="W176">
            <v>0</v>
          </cell>
          <cell r="X176">
            <v>0</v>
          </cell>
          <cell r="Y176">
            <v>0</v>
          </cell>
          <cell r="Z176">
            <v>0</v>
          </cell>
          <cell r="AA176">
            <v>0</v>
          </cell>
          <cell r="AB176">
            <v>0</v>
          </cell>
          <cell r="AD176">
            <v>0</v>
          </cell>
          <cell r="AE176">
            <v>0</v>
          </cell>
          <cell r="AO176">
            <v>0</v>
          </cell>
          <cell r="AP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row>
        <row r="177">
          <cell r="A177" t="str">
            <v>W0BR55R1NN3JBLK</v>
          </cell>
          <cell r="B177" t="str">
            <v>11/01/2021 12/01/2021 01/01/2022</v>
          </cell>
          <cell r="E177" t="str">
            <v>Essentials</v>
          </cell>
          <cell r="F177" t="str">
            <v>Sweater</v>
          </cell>
          <cell r="G177" t="str">
            <v>SL Sweaters - Pullovers</v>
          </cell>
          <cell r="H177" t="str">
            <v>W0BR55R1NN3</v>
          </cell>
          <cell r="I177" t="str">
            <v>ES SL SHEA RIB MOCK NK SWTR</v>
          </cell>
          <cell r="J177" t="str">
            <v>JBLK</v>
          </cell>
          <cell r="K177" t="str">
            <v>Jet Black A996</v>
          </cell>
          <cell r="L177" t="str">
            <v>SWTR HOLLY 3E</v>
          </cell>
          <cell r="M177" t="str">
            <v>CN</v>
          </cell>
          <cell r="N177" t="str">
            <v>XS-L</v>
          </cell>
          <cell r="O177">
            <v>59</v>
          </cell>
          <cell r="P177">
            <v>59000</v>
          </cell>
          <cell r="Q177">
            <v>239</v>
          </cell>
          <cell r="S177">
            <v>0.31</v>
          </cell>
          <cell r="T177">
            <v>18.29</v>
          </cell>
          <cell r="U177">
            <v>0</v>
          </cell>
          <cell r="V177">
            <v>0</v>
          </cell>
          <cell r="W177">
            <v>0</v>
          </cell>
          <cell r="X177">
            <v>0</v>
          </cell>
          <cell r="Y177">
            <v>0</v>
          </cell>
          <cell r="Z177">
            <v>0</v>
          </cell>
          <cell r="AA177">
            <v>0</v>
          </cell>
          <cell r="AB177">
            <v>0</v>
          </cell>
          <cell r="AD177">
            <v>0</v>
          </cell>
          <cell r="AE177">
            <v>0</v>
          </cell>
          <cell r="AO177">
            <v>0</v>
          </cell>
          <cell r="AP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G177">
            <v>0</v>
          </cell>
          <cell r="BH177">
            <v>0</v>
          </cell>
          <cell r="BI177">
            <v>0</v>
          </cell>
          <cell r="BJ177">
            <v>0</v>
          </cell>
          <cell r="BK177">
            <v>0</v>
          </cell>
          <cell r="BL177">
            <v>0</v>
          </cell>
          <cell r="BM177">
            <v>0</v>
          </cell>
          <cell r="BN177">
            <v>0</v>
          </cell>
          <cell r="BO177">
            <v>0</v>
          </cell>
          <cell r="BP177">
            <v>0</v>
          </cell>
          <cell r="BQ177">
            <v>0</v>
          </cell>
          <cell r="BR177">
            <v>0</v>
          </cell>
          <cell r="BS177">
            <v>0</v>
          </cell>
          <cell r="BT177">
            <v>0</v>
          </cell>
          <cell r="BU177">
            <v>0</v>
          </cell>
        </row>
        <row r="178">
          <cell r="A178" t="str">
            <v>W0BR55R1NN3G9K2</v>
          </cell>
          <cell r="B178" t="str">
            <v>11/01/2021 12/01/2021 01/01/2022</v>
          </cell>
          <cell r="E178" t="str">
            <v>Essentials</v>
          </cell>
          <cell r="F178" t="str">
            <v>Sweater</v>
          </cell>
          <cell r="G178" t="str">
            <v>SL Sweaters - Pullovers</v>
          </cell>
          <cell r="H178" t="str">
            <v>W0BR55R1NN3</v>
          </cell>
          <cell r="I178" t="str">
            <v>ES SL SHEA RIB MOCK NK SWTR</v>
          </cell>
          <cell r="J178" t="str">
            <v>G9K2</v>
          </cell>
          <cell r="K178" t="str">
            <v>ASPHALT GREY</v>
          </cell>
          <cell r="L178" t="str">
            <v>SWTR HOLLY 3E</v>
          </cell>
          <cell r="M178" t="str">
            <v>CN</v>
          </cell>
          <cell r="N178" t="str">
            <v>XS-L</v>
          </cell>
          <cell r="O178">
            <v>59</v>
          </cell>
          <cell r="P178">
            <v>59000</v>
          </cell>
          <cell r="Q178">
            <v>239</v>
          </cell>
          <cell r="S178">
            <v>0.31</v>
          </cell>
          <cell r="T178">
            <v>18.29</v>
          </cell>
          <cell r="U178">
            <v>0</v>
          </cell>
          <cell r="V178">
            <v>0</v>
          </cell>
          <cell r="W178">
            <v>0</v>
          </cell>
          <cell r="X178">
            <v>0</v>
          </cell>
          <cell r="Y178">
            <v>0</v>
          </cell>
          <cell r="Z178">
            <v>0</v>
          </cell>
          <cell r="AA178">
            <v>0</v>
          </cell>
          <cell r="AB178">
            <v>0</v>
          </cell>
          <cell r="AD178">
            <v>0</v>
          </cell>
          <cell r="AE178">
            <v>0</v>
          </cell>
          <cell r="AO178">
            <v>0</v>
          </cell>
          <cell r="AP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row>
        <row r="179">
          <cell r="A179" t="str">
            <v>W0BR55R1NN3G8DQ</v>
          </cell>
          <cell r="B179" t="str">
            <v>11/01/2021 12/01/2021 01/01/2022</v>
          </cell>
          <cell r="E179" t="str">
            <v>Essentials</v>
          </cell>
          <cell r="F179" t="str">
            <v>Sweater</v>
          </cell>
          <cell r="G179" t="str">
            <v>SL Sweaters - Pullovers</v>
          </cell>
          <cell r="H179" t="str">
            <v>W0BR55R1NN3</v>
          </cell>
          <cell r="I179" t="str">
            <v>ES SL SHEA RIB MOCK NK SWTR</v>
          </cell>
          <cell r="J179" t="str">
            <v>G8DQ</v>
          </cell>
          <cell r="K179" t="str">
            <v>JOSHUA TREE</v>
          </cell>
          <cell r="L179" t="str">
            <v>SWTR HOLLY 3E</v>
          </cell>
          <cell r="M179" t="str">
            <v>CN</v>
          </cell>
          <cell r="N179" t="str">
            <v>XS-L</v>
          </cell>
          <cell r="O179">
            <v>59</v>
          </cell>
          <cell r="P179">
            <v>59000</v>
          </cell>
          <cell r="Q179">
            <v>239</v>
          </cell>
          <cell r="S179">
            <v>0.31</v>
          </cell>
          <cell r="T179">
            <v>18.29</v>
          </cell>
          <cell r="U179">
            <v>0</v>
          </cell>
          <cell r="V179">
            <v>0</v>
          </cell>
          <cell r="W179">
            <v>0</v>
          </cell>
          <cell r="X179">
            <v>0</v>
          </cell>
          <cell r="Y179">
            <v>0</v>
          </cell>
          <cell r="Z179">
            <v>0</v>
          </cell>
          <cell r="AA179">
            <v>0</v>
          </cell>
          <cell r="AB179">
            <v>0</v>
          </cell>
          <cell r="AD179">
            <v>0</v>
          </cell>
          <cell r="AE179">
            <v>0</v>
          </cell>
          <cell r="AO179">
            <v>0</v>
          </cell>
          <cell r="AP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G179">
            <v>0</v>
          </cell>
          <cell r="BH179">
            <v>0</v>
          </cell>
          <cell r="BI179">
            <v>0</v>
          </cell>
          <cell r="BJ179">
            <v>0</v>
          </cell>
          <cell r="BK179">
            <v>0</v>
          </cell>
          <cell r="BL179">
            <v>0</v>
          </cell>
          <cell r="BM179">
            <v>0</v>
          </cell>
          <cell r="BN179">
            <v>0</v>
          </cell>
          <cell r="BO179">
            <v>0</v>
          </cell>
          <cell r="BP179">
            <v>0</v>
          </cell>
          <cell r="BQ179">
            <v>0</v>
          </cell>
          <cell r="BR179">
            <v>0</v>
          </cell>
          <cell r="BS179">
            <v>0</v>
          </cell>
          <cell r="BT179">
            <v>0</v>
          </cell>
          <cell r="BU179">
            <v>0</v>
          </cell>
        </row>
        <row r="180">
          <cell r="A180" t="str">
            <v>W2RK00D4HC1BUWY</v>
          </cell>
          <cell r="B180" t="str">
            <v>1/1/2022</v>
          </cell>
          <cell r="F180" t="str">
            <v>Denim</v>
          </cell>
          <cell r="G180" t="str">
            <v>Denim dresses</v>
          </cell>
          <cell r="H180" t="str">
            <v>W2RK00D4HC1</v>
          </cell>
          <cell r="I180" t="str">
            <v>VIVIAN LS BODYCON DRESS</v>
          </cell>
          <cell r="J180" t="str">
            <v>BUWY</v>
          </cell>
          <cell r="K180" t="str">
            <v>BLUE AWAY</v>
          </cell>
          <cell r="L180" t="str">
            <v>NEXUS LOOP STR INDIGO</v>
          </cell>
          <cell r="M180" t="str">
            <v>CN</v>
          </cell>
          <cell r="N180" t="str">
            <v>XS-L</v>
          </cell>
          <cell r="O180">
            <v>108</v>
          </cell>
          <cell r="P180">
            <v>109000</v>
          </cell>
          <cell r="Q180">
            <v>429</v>
          </cell>
          <cell r="S180">
            <v>0.31</v>
          </cell>
          <cell r="T180">
            <v>33.479999999999997</v>
          </cell>
          <cell r="U180">
            <v>0</v>
          </cell>
          <cell r="V180">
            <v>0</v>
          </cell>
          <cell r="W180">
            <v>0</v>
          </cell>
          <cell r="X180">
            <v>0</v>
          </cell>
          <cell r="Y180">
            <v>0</v>
          </cell>
          <cell r="Z180">
            <v>0</v>
          </cell>
          <cell r="AA180">
            <v>0</v>
          </cell>
          <cell r="AB180">
            <v>0</v>
          </cell>
          <cell r="AD180">
            <v>0</v>
          </cell>
          <cell r="AE180">
            <v>0</v>
          </cell>
          <cell r="AO180">
            <v>0</v>
          </cell>
          <cell r="AP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v>0</v>
          </cell>
        </row>
        <row r="181">
          <cell r="A181" t="str">
            <v>W2RL21WE4T0JBLK</v>
          </cell>
          <cell r="B181" t="str">
            <v>1/1/2022</v>
          </cell>
          <cell r="F181" t="str">
            <v>Woven</v>
          </cell>
          <cell r="G181" t="str">
            <v>Non Down Jackets</v>
          </cell>
          <cell r="H181" t="str">
            <v>W2RL21WE4T0</v>
          </cell>
          <cell r="I181" t="str">
            <v>AMANDA STUDDED JACKET</v>
          </cell>
          <cell r="J181" t="str">
            <v>JBLK</v>
          </cell>
          <cell r="K181" t="str">
            <v>Jet Black A996</v>
          </cell>
          <cell r="L181" t="str">
            <v>CHICH BONDED SUEDE SCUBA</v>
          </cell>
          <cell r="M181" t="str">
            <v>CN</v>
          </cell>
          <cell r="N181" t="str">
            <v>XS-L</v>
          </cell>
          <cell r="O181">
            <v>228</v>
          </cell>
          <cell r="P181">
            <v>219000</v>
          </cell>
          <cell r="Q181">
            <v>429</v>
          </cell>
          <cell r="S181">
            <v>0.30999999999999994</v>
          </cell>
          <cell r="T181">
            <v>70.679999999999993</v>
          </cell>
          <cell r="U181">
            <v>0</v>
          </cell>
          <cell r="V181">
            <v>0</v>
          </cell>
          <cell r="W181">
            <v>0</v>
          </cell>
          <cell r="X181">
            <v>0</v>
          </cell>
          <cell r="Y181">
            <v>0</v>
          </cell>
          <cell r="Z181">
            <v>0</v>
          </cell>
          <cell r="AA181">
            <v>0</v>
          </cell>
          <cell r="AB181">
            <v>0</v>
          </cell>
          <cell r="AD181">
            <v>0</v>
          </cell>
          <cell r="AE181">
            <v>0</v>
          </cell>
          <cell r="AO181">
            <v>0</v>
          </cell>
          <cell r="AP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row>
        <row r="182">
          <cell r="A182" t="str">
            <v>W2RL21WE4T0SNDW</v>
          </cell>
          <cell r="B182" t="str">
            <v>1/1/2022</v>
          </cell>
          <cell r="F182" t="str">
            <v>Woven</v>
          </cell>
          <cell r="G182" t="str">
            <v>Non Down Jackets</v>
          </cell>
          <cell r="H182" t="str">
            <v>W2RL21WE4T0</v>
          </cell>
          <cell r="I182" t="str">
            <v>AMANDA STUDDED JACKET</v>
          </cell>
          <cell r="J182" t="str">
            <v>SNDW</v>
          </cell>
          <cell r="K182" t="str">
            <v>Sandalwood</v>
          </cell>
          <cell r="L182" t="str">
            <v>CHICH BONDED SUEDE SCUBA</v>
          </cell>
          <cell r="M182" t="str">
            <v>CN</v>
          </cell>
          <cell r="N182" t="str">
            <v>XS-L</v>
          </cell>
          <cell r="O182">
            <v>228</v>
          </cell>
          <cell r="P182">
            <v>219000</v>
          </cell>
          <cell r="Q182">
            <v>429</v>
          </cell>
          <cell r="S182">
            <v>0.30999999999999994</v>
          </cell>
          <cell r="T182">
            <v>70.679999999999993</v>
          </cell>
          <cell r="U182">
            <v>0</v>
          </cell>
          <cell r="V182">
            <v>0</v>
          </cell>
          <cell r="W182">
            <v>0</v>
          </cell>
          <cell r="X182">
            <v>0</v>
          </cell>
          <cell r="Y182">
            <v>0</v>
          </cell>
          <cell r="Z182">
            <v>0</v>
          </cell>
          <cell r="AA182">
            <v>0</v>
          </cell>
          <cell r="AB182">
            <v>0</v>
          </cell>
          <cell r="AD182">
            <v>0</v>
          </cell>
          <cell r="AE182">
            <v>0</v>
          </cell>
          <cell r="AO182">
            <v>0</v>
          </cell>
          <cell r="AP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row>
        <row r="183">
          <cell r="A183" t="str">
            <v>W0GI64R9I50G7GG</v>
          </cell>
          <cell r="B183" t="str">
            <v>11/01/2021 12/01/2021 01/01/2022</v>
          </cell>
          <cell r="E183" t="str">
            <v>Essentials</v>
          </cell>
          <cell r="F183" t="str">
            <v>Knit</v>
          </cell>
          <cell r="G183" t="str">
            <v>Basic Tees</v>
          </cell>
          <cell r="H183" t="str">
            <v>W0GI64R9I50</v>
          </cell>
          <cell r="I183" t="str">
            <v>ES SS GUESS LOGO BABY TEE</v>
          </cell>
          <cell r="J183" t="str">
            <v>G7GG</v>
          </cell>
          <cell r="K183" t="str">
            <v>CORONADO BLUE</v>
          </cell>
          <cell r="L183" t="str">
            <v>ECO ARTISAN JERSEY 120</v>
          </cell>
          <cell r="M183" t="str">
            <v>IN</v>
          </cell>
          <cell r="N183" t="str">
            <v>XS-L</v>
          </cell>
          <cell r="O183">
            <v>34</v>
          </cell>
          <cell r="P183">
            <v>29000</v>
          </cell>
          <cell r="Q183">
            <v>139</v>
          </cell>
          <cell r="S183">
            <v>0.31</v>
          </cell>
          <cell r="T183">
            <v>10.54</v>
          </cell>
          <cell r="U183">
            <v>0</v>
          </cell>
          <cell r="V183">
            <v>0</v>
          </cell>
          <cell r="W183">
            <v>0</v>
          </cell>
          <cell r="X183">
            <v>0</v>
          </cell>
          <cell r="Y183">
            <v>0</v>
          </cell>
          <cell r="Z183">
            <v>0</v>
          </cell>
          <cell r="AA183">
            <v>0</v>
          </cell>
          <cell r="AB183">
            <v>0</v>
          </cell>
          <cell r="AD183">
            <v>0</v>
          </cell>
          <cell r="AE183">
            <v>0</v>
          </cell>
          <cell r="AO183">
            <v>0</v>
          </cell>
          <cell r="AP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G183">
            <v>0</v>
          </cell>
          <cell r="BH183">
            <v>0</v>
          </cell>
          <cell r="BI183">
            <v>0</v>
          </cell>
          <cell r="BJ183">
            <v>0</v>
          </cell>
          <cell r="BK183">
            <v>0</v>
          </cell>
          <cell r="BL183">
            <v>0</v>
          </cell>
          <cell r="BM183">
            <v>0</v>
          </cell>
          <cell r="BN183">
            <v>0</v>
          </cell>
          <cell r="BO183">
            <v>0</v>
          </cell>
          <cell r="BP183">
            <v>0</v>
          </cell>
          <cell r="BQ183">
            <v>0</v>
          </cell>
          <cell r="BR183">
            <v>0</v>
          </cell>
          <cell r="BS183">
            <v>0</v>
          </cell>
          <cell r="BT183">
            <v>0</v>
          </cell>
          <cell r="BU183">
            <v>0</v>
          </cell>
        </row>
        <row r="184">
          <cell r="A184" t="str">
            <v>W0GI64R9I50JBLK</v>
          </cell>
          <cell r="B184" t="str">
            <v>11/01/2021 12/01/2021 01/01/2022</v>
          </cell>
          <cell r="E184" t="str">
            <v>Essentials</v>
          </cell>
          <cell r="F184" t="str">
            <v>Knit</v>
          </cell>
          <cell r="G184" t="str">
            <v>Basic Tees</v>
          </cell>
          <cell r="H184" t="str">
            <v>W0GI64R9I50</v>
          </cell>
          <cell r="I184" t="str">
            <v>ES SS GUESS LOGO BABY TEE</v>
          </cell>
          <cell r="J184" t="str">
            <v>JBLK</v>
          </cell>
          <cell r="K184" t="str">
            <v>Jet Black A996</v>
          </cell>
          <cell r="L184" t="str">
            <v>ECO ARTISAN JERSEY 120</v>
          </cell>
          <cell r="M184" t="str">
            <v>IN</v>
          </cell>
          <cell r="N184" t="str">
            <v>XS-L</v>
          </cell>
          <cell r="O184">
            <v>34</v>
          </cell>
          <cell r="P184">
            <v>29000</v>
          </cell>
          <cell r="Q184">
            <v>139</v>
          </cell>
          <cell r="S184">
            <v>0.31</v>
          </cell>
          <cell r="T184">
            <v>10.54</v>
          </cell>
          <cell r="U184">
            <v>0</v>
          </cell>
          <cell r="V184">
            <v>0</v>
          </cell>
          <cell r="W184">
            <v>0</v>
          </cell>
          <cell r="X184">
            <v>0</v>
          </cell>
          <cell r="Y184">
            <v>0</v>
          </cell>
          <cell r="Z184">
            <v>0</v>
          </cell>
          <cell r="AA184">
            <v>0</v>
          </cell>
          <cell r="AB184">
            <v>0</v>
          </cell>
          <cell r="AD184">
            <v>0</v>
          </cell>
          <cell r="AE184">
            <v>0</v>
          </cell>
          <cell r="AO184">
            <v>0</v>
          </cell>
          <cell r="AP184">
            <v>0</v>
          </cell>
          <cell r="AR184">
            <v>0</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0</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v>0</v>
          </cell>
        </row>
        <row r="185">
          <cell r="A185" t="str">
            <v>W0GI64R9I50F98J</v>
          </cell>
          <cell r="B185" t="str">
            <v>11/01/2021 12/01/2021 01/01/2022</v>
          </cell>
          <cell r="E185" t="str">
            <v>Essentials</v>
          </cell>
          <cell r="F185" t="str">
            <v>Knit</v>
          </cell>
          <cell r="G185" t="str">
            <v>Basic Tees</v>
          </cell>
          <cell r="H185" t="str">
            <v>W0GI64R9I50</v>
          </cell>
          <cell r="I185" t="str">
            <v>ES SS GUESS LOGO BABY TEE</v>
          </cell>
          <cell r="J185" t="str">
            <v>F98J</v>
          </cell>
          <cell r="K185" t="str">
            <v>BLACK AND WHITE COMBO</v>
          </cell>
          <cell r="L185" t="str">
            <v>ECO ARTISAN JERSEY 120</v>
          </cell>
          <cell r="M185" t="str">
            <v>IN</v>
          </cell>
          <cell r="N185" t="str">
            <v>XS-L</v>
          </cell>
          <cell r="O185">
            <v>34</v>
          </cell>
          <cell r="P185">
            <v>29000</v>
          </cell>
          <cell r="Q185">
            <v>139</v>
          </cell>
          <cell r="S185">
            <v>0.31</v>
          </cell>
          <cell r="T185">
            <v>10.54</v>
          </cell>
          <cell r="U185">
            <v>0</v>
          </cell>
          <cell r="V185">
            <v>0</v>
          </cell>
          <cell r="W185">
            <v>0</v>
          </cell>
          <cell r="X185">
            <v>0</v>
          </cell>
          <cell r="Y185">
            <v>0</v>
          </cell>
          <cell r="Z185">
            <v>0</v>
          </cell>
          <cell r="AA185">
            <v>0</v>
          </cell>
          <cell r="AB185">
            <v>0</v>
          </cell>
          <cell r="AD185">
            <v>0</v>
          </cell>
          <cell r="AE185">
            <v>0</v>
          </cell>
          <cell r="AO185">
            <v>0</v>
          </cell>
          <cell r="AP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0</v>
          </cell>
          <cell r="BL185">
            <v>0</v>
          </cell>
          <cell r="BM185">
            <v>0</v>
          </cell>
          <cell r="BN185">
            <v>0</v>
          </cell>
          <cell r="BO185">
            <v>0</v>
          </cell>
          <cell r="BP185">
            <v>0</v>
          </cell>
          <cell r="BQ185">
            <v>0</v>
          </cell>
          <cell r="BR185">
            <v>0</v>
          </cell>
          <cell r="BS185">
            <v>0</v>
          </cell>
          <cell r="BT185">
            <v>0</v>
          </cell>
          <cell r="BU185">
            <v>0</v>
          </cell>
        </row>
        <row r="186">
          <cell r="A186" t="str">
            <v>W0GI64R9I50G011</v>
          </cell>
          <cell r="B186" t="str">
            <v>11/01/2021 12/01/2021 01/01/2022</v>
          </cell>
          <cell r="E186" t="str">
            <v>Essentials</v>
          </cell>
          <cell r="F186" t="str">
            <v>Knit</v>
          </cell>
          <cell r="G186" t="str">
            <v>Basic Tees</v>
          </cell>
          <cell r="H186" t="str">
            <v>W0GI64R9I50</v>
          </cell>
          <cell r="I186" t="str">
            <v>ES SS GUESS LOGO BABY TEE</v>
          </cell>
          <cell r="J186" t="str">
            <v>G011</v>
          </cell>
          <cell r="K186" t="str">
            <v>Pure White</v>
          </cell>
          <cell r="L186" t="str">
            <v>ECO ARTISAN JERSEY 120</v>
          </cell>
          <cell r="M186" t="str">
            <v>IN</v>
          </cell>
          <cell r="N186" t="str">
            <v>XS-L</v>
          </cell>
          <cell r="O186">
            <v>34</v>
          </cell>
          <cell r="P186">
            <v>29000</v>
          </cell>
          <cell r="Q186">
            <v>139</v>
          </cell>
          <cell r="S186">
            <v>0.31</v>
          </cell>
          <cell r="T186">
            <v>10.54</v>
          </cell>
          <cell r="U186">
            <v>0</v>
          </cell>
          <cell r="V186">
            <v>0</v>
          </cell>
          <cell r="W186">
            <v>0</v>
          </cell>
          <cell r="X186">
            <v>0</v>
          </cell>
          <cell r="Y186">
            <v>0</v>
          </cell>
          <cell r="Z186">
            <v>0</v>
          </cell>
          <cell r="AA186">
            <v>0</v>
          </cell>
          <cell r="AB186">
            <v>0</v>
          </cell>
          <cell r="AD186">
            <v>0</v>
          </cell>
          <cell r="AE186">
            <v>0</v>
          </cell>
          <cell r="AO186">
            <v>0</v>
          </cell>
          <cell r="AP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v>0</v>
          </cell>
        </row>
        <row r="187">
          <cell r="A187" t="str">
            <v>W0GI64R9I50G9K2</v>
          </cell>
          <cell r="B187" t="str">
            <v>11/01/2021 12/01/2021 01/01/2022</v>
          </cell>
          <cell r="E187" t="str">
            <v>Essentials</v>
          </cell>
          <cell r="F187" t="str">
            <v>Knit</v>
          </cell>
          <cell r="G187" t="str">
            <v>Basic Tees</v>
          </cell>
          <cell r="H187" t="str">
            <v>W0GI64R9I50</v>
          </cell>
          <cell r="I187" t="str">
            <v>ES SS GUESS LOGO BABY TEE</v>
          </cell>
          <cell r="J187" t="str">
            <v>G9K2</v>
          </cell>
          <cell r="K187" t="str">
            <v>ASPHALT GREY</v>
          </cell>
          <cell r="L187" t="str">
            <v>ECO ARTISAN JERSEY 120</v>
          </cell>
          <cell r="M187" t="str">
            <v>IN</v>
          </cell>
          <cell r="N187" t="str">
            <v>XS-L</v>
          </cell>
          <cell r="O187">
            <v>34</v>
          </cell>
          <cell r="P187">
            <v>29000</v>
          </cell>
          <cell r="Q187">
            <v>139</v>
          </cell>
          <cell r="S187">
            <v>0.31</v>
          </cell>
          <cell r="T187">
            <v>10.54</v>
          </cell>
          <cell r="U187">
            <v>0</v>
          </cell>
          <cell r="V187">
            <v>0</v>
          </cell>
          <cell r="W187">
            <v>0</v>
          </cell>
          <cell r="X187">
            <v>0</v>
          </cell>
          <cell r="Y187">
            <v>0</v>
          </cell>
          <cell r="Z187">
            <v>0</v>
          </cell>
          <cell r="AA187">
            <v>0</v>
          </cell>
          <cell r="AB187">
            <v>0</v>
          </cell>
          <cell r="AD187">
            <v>0</v>
          </cell>
          <cell r="AE187">
            <v>0</v>
          </cell>
          <cell r="AO187">
            <v>0</v>
          </cell>
          <cell r="AP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cell r="BK187">
            <v>0</v>
          </cell>
          <cell r="BL187">
            <v>0</v>
          </cell>
          <cell r="BM187">
            <v>0</v>
          </cell>
          <cell r="BN187">
            <v>0</v>
          </cell>
          <cell r="BO187">
            <v>0</v>
          </cell>
          <cell r="BP187">
            <v>0</v>
          </cell>
          <cell r="BQ187">
            <v>0</v>
          </cell>
          <cell r="BR187">
            <v>0</v>
          </cell>
          <cell r="BS187">
            <v>0</v>
          </cell>
          <cell r="BT187">
            <v>0</v>
          </cell>
          <cell r="BU187">
            <v>0</v>
          </cell>
        </row>
        <row r="188">
          <cell r="A188" t="str">
            <v>W0GI64R9I50RHT</v>
          </cell>
          <cell r="B188" t="str">
            <v>11/01/2021 12/01/2021 01/01/2022</v>
          </cell>
          <cell r="E188" t="str">
            <v>Essentials</v>
          </cell>
          <cell r="F188" t="str">
            <v>Knit</v>
          </cell>
          <cell r="G188" t="str">
            <v>Basic Tees</v>
          </cell>
          <cell r="H188" t="str">
            <v>W0GI64R9I50</v>
          </cell>
          <cell r="I188" t="str">
            <v>ES SS GUESS LOGO BABY TEE</v>
          </cell>
          <cell r="J188" t="str">
            <v>RHT</v>
          </cell>
          <cell r="K188" t="str">
            <v>RED HOT</v>
          </cell>
          <cell r="L188" t="str">
            <v>ECO ARTISAN JERSEY 120</v>
          </cell>
          <cell r="M188" t="str">
            <v>IN</v>
          </cell>
          <cell r="N188" t="str">
            <v>XS-L</v>
          </cell>
          <cell r="O188">
            <v>34</v>
          </cell>
          <cell r="P188">
            <v>29000</v>
          </cell>
          <cell r="Q188">
            <v>139</v>
          </cell>
          <cell r="S188">
            <v>0.31</v>
          </cell>
          <cell r="T188">
            <v>10.54</v>
          </cell>
          <cell r="U188">
            <v>0</v>
          </cell>
          <cell r="V188">
            <v>0</v>
          </cell>
          <cell r="W188">
            <v>0</v>
          </cell>
          <cell r="X188">
            <v>0</v>
          </cell>
          <cell r="Y188">
            <v>0</v>
          </cell>
          <cell r="Z188">
            <v>0</v>
          </cell>
          <cell r="AA188">
            <v>0</v>
          </cell>
          <cell r="AB188">
            <v>0</v>
          </cell>
          <cell r="AD188">
            <v>0</v>
          </cell>
          <cell r="AE188">
            <v>0</v>
          </cell>
          <cell r="AO188">
            <v>0</v>
          </cell>
          <cell r="AP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cell r="BH188">
            <v>0</v>
          </cell>
          <cell r="BI188">
            <v>0</v>
          </cell>
          <cell r="BJ188">
            <v>0</v>
          </cell>
          <cell r="BK188">
            <v>0</v>
          </cell>
          <cell r="BL188">
            <v>0</v>
          </cell>
          <cell r="BM188">
            <v>0</v>
          </cell>
          <cell r="BN188">
            <v>0</v>
          </cell>
          <cell r="BO188">
            <v>0</v>
          </cell>
          <cell r="BP188">
            <v>0</v>
          </cell>
          <cell r="BQ188">
            <v>0</v>
          </cell>
          <cell r="BR188">
            <v>0</v>
          </cell>
          <cell r="BS188">
            <v>0</v>
          </cell>
          <cell r="BT188">
            <v>0</v>
          </cell>
          <cell r="BU188">
            <v>0</v>
          </cell>
        </row>
        <row r="189">
          <cell r="A189" t="str">
            <v>W2RA47D4KL2NTUP</v>
          </cell>
          <cell r="B189" t="str">
            <v>1/1/2022</v>
          </cell>
          <cell r="F189" t="str">
            <v>Denim</v>
          </cell>
          <cell r="G189" t="str">
            <v>Basic Denim Jeans</v>
          </cell>
          <cell r="H189" t="str">
            <v>W2RA47D4KL2</v>
          </cell>
          <cell r="I189" t="str">
            <v>SUPER HIGH YOKE</v>
          </cell>
          <cell r="J189" t="str">
            <v>NTUP</v>
          </cell>
          <cell r="K189" t="str">
            <v>NEPTUN UP</v>
          </cell>
          <cell r="L189" t="str">
            <v>ECO NEPTUN SS INDACO</v>
          </cell>
          <cell r="M189" t="str">
            <v>TN</v>
          </cell>
          <cell r="N189" t="str">
            <v>24-30</v>
          </cell>
          <cell r="O189">
            <v>118</v>
          </cell>
          <cell r="P189">
            <v>119000</v>
          </cell>
          <cell r="Q189">
            <v>429</v>
          </cell>
          <cell r="S189">
            <v>0.31</v>
          </cell>
          <cell r="T189">
            <v>36.58</v>
          </cell>
          <cell r="U189">
            <v>0</v>
          </cell>
          <cell r="V189">
            <v>0</v>
          </cell>
          <cell r="W189">
            <v>0</v>
          </cell>
          <cell r="X189">
            <v>0</v>
          </cell>
          <cell r="Y189">
            <v>0</v>
          </cell>
          <cell r="Z189">
            <v>0</v>
          </cell>
          <cell r="AA189">
            <v>0</v>
          </cell>
          <cell r="AB189">
            <v>0</v>
          </cell>
          <cell r="AD189">
            <v>0</v>
          </cell>
          <cell r="AE189">
            <v>0</v>
          </cell>
          <cell r="AO189">
            <v>0</v>
          </cell>
          <cell r="AP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row>
        <row r="190">
          <cell r="A190" t="str">
            <v>W1RP13K49A1A70E</v>
          </cell>
          <cell r="B190" t="str">
            <v>1/1/2022</v>
          </cell>
          <cell r="F190" t="str">
            <v>Knit</v>
          </cell>
          <cell r="G190" t="str">
            <v>LS Knit Tops</v>
          </cell>
          <cell r="H190" t="str">
            <v>W1RP13K49A1</v>
          </cell>
          <cell r="I190" t="str">
            <v>LS ESPERELLA MK NK TOP</v>
          </cell>
          <cell r="J190" t="str">
            <v>A70E</v>
          </cell>
          <cell r="K190" t="str">
            <v>DEEPEST DEPTHS TEAL</v>
          </cell>
          <cell r="L190" t="str">
            <v>ECO STRETCH COTTON MODAL</v>
          </cell>
          <cell r="M190" t="str">
            <v>VN</v>
          </cell>
          <cell r="N190" t="str">
            <v>XS-L</v>
          </cell>
          <cell r="O190">
            <v>49</v>
          </cell>
          <cell r="P190">
            <v>49000</v>
          </cell>
          <cell r="Q190">
            <v>199</v>
          </cell>
          <cell r="S190">
            <v>0.31</v>
          </cell>
          <cell r="T190">
            <v>15.19</v>
          </cell>
          <cell r="U190">
            <v>0</v>
          </cell>
          <cell r="V190">
            <v>0</v>
          </cell>
          <cell r="W190">
            <v>0</v>
          </cell>
          <cell r="X190">
            <v>0</v>
          </cell>
          <cell r="Y190">
            <v>0</v>
          </cell>
          <cell r="Z190">
            <v>0</v>
          </cell>
          <cell r="AA190">
            <v>0</v>
          </cell>
          <cell r="AB190">
            <v>0</v>
          </cell>
          <cell r="AD190">
            <v>0</v>
          </cell>
          <cell r="AE190">
            <v>0</v>
          </cell>
          <cell r="AO190">
            <v>0</v>
          </cell>
          <cell r="AP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0</v>
          </cell>
          <cell r="BM190">
            <v>0</v>
          </cell>
          <cell r="BN190">
            <v>0</v>
          </cell>
          <cell r="BO190">
            <v>0</v>
          </cell>
          <cell r="BP190">
            <v>0</v>
          </cell>
          <cell r="BQ190">
            <v>0</v>
          </cell>
          <cell r="BR190">
            <v>0</v>
          </cell>
          <cell r="BS190">
            <v>0</v>
          </cell>
          <cell r="BT190">
            <v>0</v>
          </cell>
          <cell r="BU190">
            <v>0</v>
          </cell>
        </row>
        <row r="191">
          <cell r="A191" t="str">
            <v>W1RP13K49A1JBLK</v>
          </cell>
          <cell r="B191" t="str">
            <v>1/1/2022</v>
          </cell>
          <cell r="F191" t="str">
            <v>Knit</v>
          </cell>
          <cell r="G191" t="str">
            <v>LS Knit Tops</v>
          </cell>
          <cell r="H191" t="str">
            <v>W1RP13K49A1</v>
          </cell>
          <cell r="I191" t="str">
            <v>LS ESPERELLA MK NK TOP</v>
          </cell>
          <cell r="J191" t="str">
            <v>JBLK</v>
          </cell>
          <cell r="K191" t="str">
            <v>Jet Black A996</v>
          </cell>
          <cell r="L191" t="str">
            <v>ECO STRETCH COTTON MODAL</v>
          </cell>
          <cell r="M191" t="str">
            <v>VN</v>
          </cell>
          <cell r="N191" t="str">
            <v>XS-L</v>
          </cell>
          <cell r="O191">
            <v>49</v>
          </cell>
          <cell r="P191">
            <v>49000</v>
          </cell>
          <cell r="Q191">
            <v>199</v>
          </cell>
          <cell r="S191">
            <v>0.31</v>
          </cell>
          <cell r="T191">
            <v>15.19</v>
          </cell>
          <cell r="U191">
            <v>0</v>
          </cell>
          <cell r="V191">
            <v>0</v>
          </cell>
          <cell r="W191">
            <v>0</v>
          </cell>
          <cell r="X191">
            <v>0</v>
          </cell>
          <cell r="Y191">
            <v>0</v>
          </cell>
          <cell r="Z191">
            <v>0</v>
          </cell>
          <cell r="AA191">
            <v>0</v>
          </cell>
          <cell r="AB191">
            <v>0</v>
          </cell>
          <cell r="AD191">
            <v>0</v>
          </cell>
          <cell r="AE191">
            <v>0</v>
          </cell>
          <cell r="AO191">
            <v>0</v>
          </cell>
          <cell r="AP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0</v>
          </cell>
          <cell r="BJ191">
            <v>0</v>
          </cell>
          <cell r="BK191">
            <v>0</v>
          </cell>
          <cell r="BL191">
            <v>0</v>
          </cell>
          <cell r="BM191">
            <v>0</v>
          </cell>
          <cell r="BN191">
            <v>0</v>
          </cell>
          <cell r="BO191">
            <v>0</v>
          </cell>
          <cell r="BP191">
            <v>0</v>
          </cell>
          <cell r="BQ191">
            <v>0</v>
          </cell>
          <cell r="BR191">
            <v>0</v>
          </cell>
          <cell r="BS191">
            <v>0</v>
          </cell>
          <cell r="BT191">
            <v>0</v>
          </cell>
          <cell r="BU191">
            <v>0</v>
          </cell>
        </row>
        <row r="192">
          <cell r="A192" t="str">
            <v>W1RP13K49A1G011</v>
          </cell>
          <cell r="B192" t="str">
            <v>1/1/2022</v>
          </cell>
          <cell r="F192" t="str">
            <v>Knit</v>
          </cell>
          <cell r="G192" t="str">
            <v>LS Knit Tops</v>
          </cell>
          <cell r="H192" t="str">
            <v>W1RP13K49A1</v>
          </cell>
          <cell r="I192" t="str">
            <v>LS ESPERELLA MK NK TOP</v>
          </cell>
          <cell r="J192" t="str">
            <v>G011</v>
          </cell>
          <cell r="K192" t="str">
            <v>Pure White</v>
          </cell>
          <cell r="L192" t="str">
            <v>ECO STRETCH COTTON MODAL</v>
          </cell>
          <cell r="M192" t="str">
            <v>VN</v>
          </cell>
          <cell r="N192" t="str">
            <v>XS-L</v>
          </cell>
          <cell r="O192">
            <v>49</v>
          </cell>
          <cell r="P192">
            <v>49000</v>
          </cell>
          <cell r="Q192">
            <v>199</v>
          </cell>
          <cell r="S192">
            <v>0.31</v>
          </cell>
          <cell r="T192">
            <v>15.19</v>
          </cell>
          <cell r="U192">
            <v>0</v>
          </cell>
          <cell r="V192">
            <v>0</v>
          </cell>
          <cell r="W192">
            <v>0</v>
          </cell>
          <cell r="X192">
            <v>0</v>
          </cell>
          <cell r="Y192">
            <v>0</v>
          </cell>
          <cell r="Z192">
            <v>0</v>
          </cell>
          <cell r="AA192">
            <v>0</v>
          </cell>
          <cell r="AB192">
            <v>0</v>
          </cell>
          <cell r="AD192">
            <v>0</v>
          </cell>
          <cell r="AE192">
            <v>0</v>
          </cell>
          <cell r="AO192">
            <v>0</v>
          </cell>
          <cell r="AP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v>0</v>
          </cell>
        </row>
        <row r="193">
          <cell r="A193" t="str">
            <v>W2RI15K68D2JBLK</v>
          </cell>
          <cell r="B193" t="str">
            <v>1/1/2022</v>
          </cell>
          <cell r="F193" t="str">
            <v>Knit</v>
          </cell>
          <cell r="G193" t="str">
            <v>Graphic Teeshirts</v>
          </cell>
          <cell r="H193" t="str">
            <v>W2RI15K68D2</v>
          </cell>
          <cell r="I193" t="str">
            <v>SS EULALIE TEE</v>
          </cell>
          <cell r="J193" t="str">
            <v>JBLK</v>
          </cell>
          <cell r="K193" t="str">
            <v>Jet Black A996</v>
          </cell>
          <cell r="L193" t="str">
            <v>ECO FLUID VISCOSE MID WEIGHT</v>
          </cell>
          <cell r="M193" t="str">
            <v>BD</v>
          </cell>
          <cell r="N193" t="str">
            <v>XS-L</v>
          </cell>
          <cell r="O193">
            <v>44</v>
          </cell>
          <cell r="P193">
            <v>39000</v>
          </cell>
          <cell r="Q193">
            <v>179</v>
          </cell>
          <cell r="S193">
            <v>0.31</v>
          </cell>
          <cell r="T193">
            <v>13.64</v>
          </cell>
          <cell r="U193">
            <v>0</v>
          </cell>
          <cell r="V193">
            <v>0</v>
          </cell>
          <cell r="W193">
            <v>0</v>
          </cell>
          <cell r="X193">
            <v>0</v>
          </cell>
          <cell r="Y193">
            <v>0</v>
          </cell>
          <cell r="Z193">
            <v>0</v>
          </cell>
          <cell r="AA193">
            <v>0</v>
          </cell>
          <cell r="AB193">
            <v>0</v>
          </cell>
          <cell r="AD193">
            <v>0</v>
          </cell>
          <cell r="AE193">
            <v>0</v>
          </cell>
          <cell r="AO193">
            <v>0</v>
          </cell>
          <cell r="AP193">
            <v>0</v>
          </cell>
          <cell r="AR193">
            <v>0</v>
          </cell>
          <cell r="AS193">
            <v>0</v>
          </cell>
          <cell r="AT193">
            <v>0</v>
          </cell>
          <cell r="AU193">
            <v>0</v>
          </cell>
          <cell r="AV193">
            <v>0</v>
          </cell>
          <cell r="AW193">
            <v>0</v>
          </cell>
          <cell r="AX193">
            <v>0</v>
          </cell>
          <cell r="AY193">
            <v>0</v>
          </cell>
          <cell r="AZ193">
            <v>0</v>
          </cell>
          <cell r="BA193">
            <v>0</v>
          </cell>
          <cell r="BB193">
            <v>0</v>
          </cell>
          <cell r="BC193">
            <v>0</v>
          </cell>
          <cell r="BD193">
            <v>0</v>
          </cell>
          <cell r="BE193">
            <v>0</v>
          </cell>
          <cell r="BF193">
            <v>0</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v>0</v>
          </cell>
        </row>
        <row r="194">
          <cell r="A194" t="str">
            <v>W2RI15K68D2G011</v>
          </cell>
          <cell r="B194" t="str">
            <v>1/1/2022</v>
          </cell>
          <cell r="F194" t="str">
            <v>Knit</v>
          </cell>
          <cell r="G194" t="str">
            <v>Graphic Teeshirts</v>
          </cell>
          <cell r="H194" t="str">
            <v>W2RI15K68D2</v>
          </cell>
          <cell r="I194" t="str">
            <v>SS EULALIE TEE</v>
          </cell>
          <cell r="J194" t="str">
            <v>G011</v>
          </cell>
          <cell r="K194" t="str">
            <v>Pure White</v>
          </cell>
          <cell r="L194" t="str">
            <v>ECO FLUID VISCOSE MID WEIGHT</v>
          </cell>
          <cell r="M194" t="str">
            <v>BD</v>
          </cell>
          <cell r="N194" t="str">
            <v>XS-L</v>
          </cell>
          <cell r="O194">
            <v>44</v>
          </cell>
          <cell r="P194">
            <v>39000</v>
          </cell>
          <cell r="Q194">
            <v>179</v>
          </cell>
          <cell r="S194">
            <v>0.31</v>
          </cell>
          <cell r="T194">
            <v>13.64</v>
          </cell>
          <cell r="U194">
            <v>0</v>
          </cell>
          <cell r="V194">
            <v>0</v>
          </cell>
          <cell r="W194">
            <v>0</v>
          </cell>
          <cell r="X194">
            <v>0</v>
          </cell>
          <cell r="Y194">
            <v>0</v>
          </cell>
          <cell r="Z194">
            <v>0</v>
          </cell>
          <cell r="AA194">
            <v>0</v>
          </cell>
          <cell r="AB194">
            <v>0</v>
          </cell>
          <cell r="AD194">
            <v>0</v>
          </cell>
          <cell r="AE194">
            <v>0</v>
          </cell>
          <cell r="AO194">
            <v>0</v>
          </cell>
          <cell r="AP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row>
        <row r="195">
          <cell r="A195" t="str">
            <v>W2RI15K68D2F40K</v>
          </cell>
          <cell r="B195" t="str">
            <v>1/1/2022</v>
          </cell>
          <cell r="F195" t="str">
            <v>Knit</v>
          </cell>
          <cell r="G195" t="str">
            <v>Graphic Teeshirts</v>
          </cell>
          <cell r="H195" t="str">
            <v>W2RI15K68D2</v>
          </cell>
          <cell r="I195" t="str">
            <v>SS EULALIE TEE</v>
          </cell>
          <cell r="J195" t="str">
            <v>F40K</v>
          </cell>
          <cell r="K195" t="str">
            <v>GENTLE MAUVE</v>
          </cell>
          <cell r="L195" t="str">
            <v>ECO FLUID VISCOSE MID WEIGHT</v>
          </cell>
          <cell r="M195" t="str">
            <v>BD</v>
          </cell>
          <cell r="N195" t="str">
            <v>XS-L</v>
          </cell>
          <cell r="O195">
            <v>44</v>
          </cell>
          <cell r="P195">
            <v>39000</v>
          </cell>
          <cell r="Q195">
            <v>179</v>
          </cell>
          <cell r="S195">
            <v>0.31</v>
          </cell>
          <cell r="T195">
            <v>13.64</v>
          </cell>
          <cell r="U195">
            <v>0</v>
          </cell>
          <cell r="V195">
            <v>0</v>
          </cell>
          <cell r="W195">
            <v>0</v>
          </cell>
          <cell r="X195">
            <v>0</v>
          </cell>
          <cell r="Y195">
            <v>0</v>
          </cell>
          <cell r="Z195">
            <v>0</v>
          </cell>
          <cell r="AA195">
            <v>0</v>
          </cell>
          <cell r="AB195">
            <v>0</v>
          </cell>
          <cell r="AD195">
            <v>0</v>
          </cell>
          <cell r="AE195">
            <v>0</v>
          </cell>
          <cell r="AO195">
            <v>0</v>
          </cell>
          <cell r="AP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0</v>
          </cell>
          <cell r="BK195">
            <v>0</v>
          </cell>
          <cell r="BL195">
            <v>0</v>
          </cell>
          <cell r="BM195">
            <v>0</v>
          </cell>
          <cell r="BN195">
            <v>0</v>
          </cell>
          <cell r="BO195">
            <v>0</v>
          </cell>
          <cell r="BP195">
            <v>0</v>
          </cell>
          <cell r="BQ195">
            <v>0</v>
          </cell>
          <cell r="BR195">
            <v>0</v>
          </cell>
          <cell r="BS195">
            <v>0</v>
          </cell>
          <cell r="BT195">
            <v>0</v>
          </cell>
          <cell r="BU195">
            <v>0</v>
          </cell>
        </row>
        <row r="196">
          <cell r="A196" t="str">
            <v>W2RA21D3Y0VRGEL</v>
          </cell>
          <cell r="B196" t="str">
            <v>1/1/2022</v>
          </cell>
          <cell r="F196" t="str">
            <v>Denim</v>
          </cell>
          <cell r="G196" t="str">
            <v>Basic Denim Jeans</v>
          </cell>
          <cell r="H196" t="str">
            <v>W2RA21D3Y0V</v>
          </cell>
          <cell r="I196" t="str">
            <v>MOM JEAN</v>
          </cell>
          <cell r="J196" t="str">
            <v>RGEL</v>
          </cell>
          <cell r="K196" t="str">
            <v>RIGEL</v>
          </cell>
          <cell r="L196" t="str">
            <v>ECO LINCOLN ROAD RG INDACO</v>
          </cell>
          <cell r="M196" t="str">
            <v>TN</v>
          </cell>
          <cell r="N196" t="str">
            <v>24-30</v>
          </cell>
          <cell r="O196">
            <v>108</v>
          </cell>
          <cell r="P196">
            <v>109000</v>
          </cell>
          <cell r="Q196">
            <v>429</v>
          </cell>
          <cell r="S196">
            <v>0.31</v>
          </cell>
          <cell r="T196">
            <v>33.479999999999997</v>
          </cell>
          <cell r="U196">
            <v>0</v>
          </cell>
          <cell r="V196">
            <v>0</v>
          </cell>
          <cell r="W196">
            <v>0</v>
          </cell>
          <cell r="X196">
            <v>0</v>
          </cell>
          <cell r="Y196">
            <v>0</v>
          </cell>
          <cell r="Z196">
            <v>0</v>
          </cell>
          <cell r="AA196">
            <v>0</v>
          </cell>
          <cell r="AB196">
            <v>0</v>
          </cell>
          <cell r="AD196">
            <v>0</v>
          </cell>
          <cell r="AE196">
            <v>0</v>
          </cell>
          <cell r="AO196">
            <v>0</v>
          </cell>
          <cell r="AP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cell r="BI196">
            <v>0</v>
          </cell>
          <cell r="BJ196">
            <v>0</v>
          </cell>
          <cell r="BK196">
            <v>0</v>
          </cell>
          <cell r="BL196">
            <v>0</v>
          </cell>
          <cell r="BM196">
            <v>0</v>
          </cell>
          <cell r="BN196">
            <v>0</v>
          </cell>
          <cell r="BO196">
            <v>0</v>
          </cell>
          <cell r="BP196">
            <v>0</v>
          </cell>
          <cell r="BQ196">
            <v>0</v>
          </cell>
          <cell r="BR196">
            <v>0</v>
          </cell>
          <cell r="BS196">
            <v>0</v>
          </cell>
          <cell r="BT196">
            <v>0</v>
          </cell>
          <cell r="BU196">
            <v>0</v>
          </cell>
        </row>
        <row r="197">
          <cell r="A197" t="str">
            <v>W1RK02Z17X4G8EI</v>
          </cell>
          <cell r="B197" t="str">
            <v>1/1/2022</v>
          </cell>
          <cell r="F197" t="str">
            <v>Sweater</v>
          </cell>
          <cell r="G197" t="str">
            <v>Sweater Dresses</v>
          </cell>
          <cell r="H197" t="str">
            <v>W1RK02Z17X4</v>
          </cell>
          <cell r="I197" t="str">
            <v>LS LETITIA SUEDE LACED RIB DRS</v>
          </cell>
          <cell r="J197" t="str">
            <v>G8EI</v>
          </cell>
          <cell r="K197" t="str">
            <v>HERB</v>
          </cell>
          <cell r="L197" t="str">
            <v>SWTR ALLISON HS</v>
          </cell>
          <cell r="M197" t="str">
            <v>CN</v>
          </cell>
          <cell r="N197" t="str">
            <v>XS-L</v>
          </cell>
          <cell r="O197">
            <v>118</v>
          </cell>
          <cell r="P197">
            <v>119000</v>
          </cell>
          <cell r="Q197">
            <v>429</v>
          </cell>
          <cell r="S197">
            <v>0.31</v>
          </cell>
          <cell r="T197">
            <v>36.58</v>
          </cell>
          <cell r="U197">
            <v>0</v>
          </cell>
          <cell r="V197">
            <v>0</v>
          </cell>
          <cell r="W197">
            <v>0</v>
          </cell>
          <cell r="X197">
            <v>0</v>
          </cell>
          <cell r="Y197">
            <v>0</v>
          </cell>
          <cell r="Z197">
            <v>0</v>
          </cell>
          <cell r="AA197">
            <v>0</v>
          </cell>
          <cell r="AB197">
            <v>0</v>
          </cell>
          <cell r="AD197">
            <v>0</v>
          </cell>
          <cell r="AE197">
            <v>0</v>
          </cell>
          <cell r="AO197">
            <v>0</v>
          </cell>
          <cell r="AP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G197">
            <v>0</v>
          </cell>
          <cell r="BH197">
            <v>0</v>
          </cell>
          <cell r="BI197">
            <v>0</v>
          </cell>
          <cell r="BJ197">
            <v>0</v>
          </cell>
          <cell r="BK197">
            <v>0</v>
          </cell>
          <cell r="BL197">
            <v>0</v>
          </cell>
          <cell r="BM197">
            <v>0</v>
          </cell>
          <cell r="BN197">
            <v>0</v>
          </cell>
          <cell r="BO197">
            <v>0</v>
          </cell>
          <cell r="BP197">
            <v>0</v>
          </cell>
          <cell r="BQ197">
            <v>0</v>
          </cell>
          <cell r="BR197">
            <v>0</v>
          </cell>
          <cell r="BS197">
            <v>0</v>
          </cell>
          <cell r="BT197">
            <v>0</v>
          </cell>
          <cell r="BU197">
            <v>0</v>
          </cell>
        </row>
        <row r="198">
          <cell r="A198" t="str">
            <v>W1RK02Z17X4A10D</v>
          </cell>
          <cell r="B198" t="str">
            <v>1/1/2022</v>
          </cell>
          <cell r="F198" t="str">
            <v>Sweater</v>
          </cell>
          <cell r="G198" t="str">
            <v>Sweater Dresses</v>
          </cell>
          <cell r="H198" t="str">
            <v>W1RK02Z17X4</v>
          </cell>
          <cell r="I198" t="str">
            <v>LS LETITIA SUEDE LACED RIB DRS</v>
          </cell>
          <cell r="J198" t="str">
            <v>A10D</v>
          </cell>
          <cell r="K198" t="str">
            <v>BUTTER WHEAT</v>
          </cell>
          <cell r="L198" t="str">
            <v>SWTR ALLISON HS</v>
          </cell>
          <cell r="M198" t="str">
            <v>CN</v>
          </cell>
          <cell r="N198" t="str">
            <v>XS-L</v>
          </cell>
          <cell r="O198">
            <v>118</v>
          </cell>
          <cell r="P198">
            <v>119000</v>
          </cell>
          <cell r="Q198">
            <v>429</v>
          </cell>
          <cell r="S198">
            <v>0.31</v>
          </cell>
          <cell r="T198">
            <v>36.58</v>
          </cell>
          <cell r="U198">
            <v>0</v>
          </cell>
          <cell r="V198">
            <v>0</v>
          </cell>
          <cell r="W198">
            <v>0</v>
          </cell>
          <cell r="X198">
            <v>0</v>
          </cell>
          <cell r="Y198">
            <v>0</v>
          </cell>
          <cell r="Z198">
            <v>0</v>
          </cell>
          <cell r="AA198">
            <v>0</v>
          </cell>
          <cell r="AB198">
            <v>0</v>
          </cell>
          <cell r="AD198">
            <v>0</v>
          </cell>
          <cell r="AE198">
            <v>0</v>
          </cell>
          <cell r="AO198">
            <v>0</v>
          </cell>
          <cell r="AP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cell r="BH198">
            <v>0</v>
          </cell>
          <cell r="BI198">
            <v>0</v>
          </cell>
          <cell r="BJ198">
            <v>0</v>
          </cell>
          <cell r="BK198">
            <v>0</v>
          </cell>
          <cell r="BL198">
            <v>0</v>
          </cell>
          <cell r="BM198">
            <v>0</v>
          </cell>
          <cell r="BN198">
            <v>0</v>
          </cell>
          <cell r="BO198">
            <v>0</v>
          </cell>
          <cell r="BP198">
            <v>0</v>
          </cell>
          <cell r="BQ198">
            <v>0</v>
          </cell>
          <cell r="BR198">
            <v>0</v>
          </cell>
          <cell r="BS198">
            <v>0</v>
          </cell>
          <cell r="BT198">
            <v>0</v>
          </cell>
          <cell r="BU198">
            <v>0</v>
          </cell>
        </row>
        <row r="199">
          <cell r="A199" t="str">
            <v>W1RK02Z17X4G012</v>
          </cell>
          <cell r="B199" t="str">
            <v>1/1/2022</v>
          </cell>
          <cell r="F199" t="str">
            <v>Sweater</v>
          </cell>
          <cell r="G199" t="str">
            <v>Sweater Dresses</v>
          </cell>
          <cell r="H199" t="str">
            <v>W1RK02Z17X4</v>
          </cell>
          <cell r="I199" t="str">
            <v>LS LETITIA SUEDE LACED RIB DRS</v>
          </cell>
          <cell r="J199" t="str">
            <v>G012</v>
          </cell>
          <cell r="K199" t="str">
            <v>CREAM WHITE</v>
          </cell>
          <cell r="L199" t="str">
            <v>SWTR ALLISON HS</v>
          </cell>
          <cell r="M199" t="str">
            <v>CN</v>
          </cell>
          <cell r="N199" t="str">
            <v>XS-L</v>
          </cell>
          <cell r="O199">
            <v>118</v>
          </cell>
          <cell r="P199">
            <v>119000</v>
          </cell>
          <cell r="Q199">
            <v>429</v>
          </cell>
          <cell r="S199">
            <v>0.31</v>
          </cell>
          <cell r="T199">
            <v>36.58</v>
          </cell>
          <cell r="U199">
            <v>0</v>
          </cell>
          <cell r="V199">
            <v>0</v>
          </cell>
          <cell r="W199">
            <v>0</v>
          </cell>
          <cell r="X199">
            <v>0</v>
          </cell>
          <cell r="Y199">
            <v>0</v>
          </cell>
          <cell r="Z199">
            <v>0</v>
          </cell>
          <cell r="AA199">
            <v>0</v>
          </cell>
          <cell r="AB199">
            <v>0</v>
          </cell>
          <cell r="AD199">
            <v>0</v>
          </cell>
          <cell r="AE199">
            <v>0</v>
          </cell>
          <cell r="AO199">
            <v>0</v>
          </cell>
          <cell r="AP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row>
        <row r="200">
          <cell r="A200" t="str">
            <v>W2RAJ2D4KJ2ATIR</v>
          </cell>
          <cell r="B200" t="str">
            <v>1/1/2022</v>
          </cell>
          <cell r="F200" t="str">
            <v>Denim</v>
          </cell>
          <cell r="G200" t="str">
            <v>Basic Denim Jeans</v>
          </cell>
          <cell r="H200" t="str">
            <v>W2RAJ2D4KJ2</v>
          </cell>
          <cell r="I200" t="str">
            <v>CURVE X</v>
          </cell>
          <cell r="J200" t="str">
            <v>ATIR</v>
          </cell>
          <cell r="K200" t="str">
            <v>ALTAIR</v>
          </cell>
          <cell r="L200" t="str">
            <v>ECO ALPHA SS INDACO</v>
          </cell>
          <cell r="M200" t="str">
            <v>PK</v>
          </cell>
          <cell r="N200" t="str">
            <v>24-30</v>
          </cell>
          <cell r="O200">
            <v>98</v>
          </cell>
          <cell r="P200">
            <v>99000</v>
          </cell>
          <cell r="Q200">
            <v>399</v>
          </cell>
          <cell r="S200">
            <v>0.31</v>
          </cell>
          <cell r="T200">
            <v>30.38</v>
          </cell>
          <cell r="U200">
            <v>0</v>
          </cell>
          <cell r="V200">
            <v>0</v>
          </cell>
          <cell r="W200">
            <v>0</v>
          </cell>
          <cell r="X200">
            <v>0</v>
          </cell>
          <cell r="Y200">
            <v>0</v>
          </cell>
          <cell r="Z200">
            <v>0</v>
          </cell>
          <cell r="AA200">
            <v>0</v>
          </cell>
          <cell r="AB200">
            <v>0</v>
          </cell>
          <cell r="AD200">
            <v>0</v>
          </cell>
          <cell r="AE200">
            <v>0</v>
          </cell>
          <cell r="AO200">
            <v>0</v>
          </cell>
          <cell r="AP200">
            <v>0</v>
          </cell>
          <cell r="AR200">
            <v>0</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row>
        <row r="201">
          <cell r="A201" t="str">
            <v>W1RP15KA2O1F72R</v>
          </cell>
          <cell r="B201" t="str">
            <v>11/01/2021 01/01/2022</v>
          </cell>
          <cell r="F201" t="str">
            <v>Knit</v>
          </cell>
          <cell r="G201" t="str">
            <v>LS Knit Tops</v>
          </cell>
          <cell r="H201" t="str">
            <v>W1RP15KA2O1</v>
          </cell>
          <cell r="I201" t="str">
            <v>LS AMORI BUTTON UP TOP</v>
          </cell>
          <cell r="J201" t="str">
            <v>F72R</v>
          </cell>
          <cell r="K201" t="str">
            <v>DUSTY TEAL MULTI</v>
          </cell>
          <cell r="L201" t="str">
            <v>ECO SOFTLY MODAL KNIT</v>
          </cell>
          <cell r="M201" t="str">
            <v>LK</v>
          </cell>
          <cell r="N201" t="str">
            <v>XS-L</v>
          </cell>
          <cell r="O201">
            <v>69</v>
          </cell>
          <cell r="P201">
            <v>69000</v>
          </cell>
          <cell r="Q201">
            <v>279</v>
          </cell>
          <cell r="S201">
            <v>0.31</v>
          </cell>
          <cell r="T201">
            <v>21.39</v>
          </cell>
          <cell r="U201">
            <v>0</v>
          </cell>
          <cell r="V201">
            <v>0</v>
          </cell>
          <cell r="W201">
            <v>0</v>
          </cell>
          <cell r="X201">
            <v>0</v>
          </cell>
          <cell r="Y201">
            <v>0</v>
          </cell>
          <cell r="Z201">
            <v>0</v>
          </cell>
          <cell r="AA201">
            <v>0</v>
          </cell>
          <cell r="AB201">
            <v>0</v>
          </cell>
          <cell r="AD201">
            <v>0</v>
          </cell>
          <cell r="AE201">
            <v>0</v>
          </cell>
          <cell r="AO201">
            <v>0</v>
          </cell>
          <cell r="AP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0</v>
          </cell>
          <cell r="BU201">
            <v>0</v>
          </cell>
        </row>
        <row r="202">
          <cell r="A202" t="str">
            <v>W1RP15KA2O1G1G2</v>
          </cell>
          <cell r="B202" t="str">
            <v>11/01/2021 01/01/2022</v>
          </cell>
          <cell r="F202" t="str">
            <v>Knit</v>
          </cell>
          <cell r="G202" t="str">
            <v>LS Knit Tops</v>
          </cell>
          <cell r="H202" t="str">
            <v>W1RP15KA2O1</v>
          </cell>
          <cell r="I202" t="str">
            <v>LS AMORI BUTTON UP TOP</v>
          </cell>
          <cell r="J202" t="str">
            <v>G1G2</v>
          </cell>
          <cell r="K202" t="str">
            <v>MOCCASIN</v>
          </cell>
          <cell r="L202" t="str">
            <v>ECO SOFTLY MODAL KNIT</v>
          </cell>
          <cell r="M202" t="str">
            <v>LK</v>
          </cell>
          <cell r="N202" t="str">
            <v>XS-L</v>
          </cell>
          <cell r="O202">
            <v>69</v>
          </cell>
          <cell r="P202">
            <v>69000</v>
          </cell>
          <cell r="Q202">
            <v>279</v>
          </cell>
          <cell r="S202">
            <v>0.31</v>
          </cell>
          <cell r="T202">
            <v>21.39</v>
          </cell>
          <cell r="U202">
            <v>0</v>
          </cell>
          <cell r="V202">
            <v>0</v>
          </cell>
          <cell r="W202">
            <v>0</v>
          </cell>
          <cell r="X202">
            <v>0</v>
          </cell>
          <cell r="Y202">
            <v>0</v>
          </cell>
          <cell r="Z202">
            <v>0</v>
          </cell>
          <cell r="AA202">
            <v>0</v>
          </cell>
          <cell r="AB202">
            <v>0</v>
          </cell>
          <cell r="AD202">
            <v>0</v>
          </cell>
          <cell r="AE202">
            <v>0</v>
          </cell>
          <cell r="AO202">
            <v>0</v>
          </cell>
          <cell r="AP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row>
        <row r="203">
          <cell r="A203" t="str">
            <v>W1RP15KA2O1G4Q9</v>
          </cell>
          <cell r="B203" t="str">
            <v>11/01/2021 01/01/2022</v>
          </cell>
          <cell r="F203" t="str">
            <v>Knit</v>
          </cell>
          <cell r="G203" t="str">
            <v>LS Knit Tops</v>
          </cell>
          <cell r="H203" t="str">
            <v>W1RP15KA2O1</v>
          </cell>
          <cell r="I203" t="str">
            <v>LS AMORI BUTTON UP TOP</v>
          </cell>
          <cell r="J203" t="str">
            <v>G4Q9</v>
          </cell>
          <cell r="K203" t="str">
            <v>POSH TAUPE</v>
          </cell>
          <cell r="L203" t="str">
            <v>ECO SOFTLY MODAL KNIT</v>
          </cell>
          <cell r="M203" t="str">
            <v>LK</v>
          </cell>
          <cell r="N203" t="str">
            <v>XS-L</v>
          </cell>
          <cell r="O203">
            <v>69</v>
          </cell>
          <cell r="P203">
            <v>69000</v>
          </cell>
          <cell r="Q203">
            <v>279</v>
          </cell>
          <cell r="S203">
            <v>0.31</v>
          </cell>
          <cell r="T203">
            <v>21.39</v>
          </cell>
          <cell r="U203">
            <v>0</v>
          </cell>
          <cell r="V203">
            <v>0</v>
          </cell>
          <cell r="W203">
            <v>0</v>
          </cell>
          <cell r="X203">
            <v>0</v>
          </cell>
          <cell r="Y203">
            <v>0</v>
          </cell>
          <cell r="Z203">
            <v>0</v>
          </cell>
          <cell r="AA203">
            <v>0</v>
          </cell>
          <cell r="AB203">
            <v>0</v>
          </cell>
          <cell r="AD203">
            <v>0</v>
          </cell>
          <cell r="AE203">
            <v>0</v>
          </cell>
          <cell r="AO203">
            <v>0</v>
          </cell>
          <cell r="AP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v>0</v>
          </cell>
        </row>
        <row r="204">
          <cell r="A204" t="str">
            <v>W1RP15KA2O1A405</v>
          </cell>
          <cell r="B204" t="str">
            <v>11/01/2021 01/01/2022</v>
          </cell>
          <cell r="F204" t="str">
            <v>Knit</v>
          </cell>
          <cell r="G204" t="str">
            <v>LS Knit Tops</v>
          </cell>
          <cell r="H204" t="str">
            <v>W1RP15KA2O1</v>
          </cell>
          <cell r="I204" t="str">
            <v>LS AMORI BUTTON UP TOP</v>
          </cell>
          <cell r="J204" t="str">
            <v>A405</v>
          </cell>
          <cell r="K204" t="str">
            <v>FRESH LILAC</v>
          </cell>
          <cell r="L204" t="str">
            <v>ECO SOFTLY MODAL KNIT</v>
          </cell>
          <cell r="M204" t="str">
            <v>LK</v>
          </cell>
          <cell r="N204" t="str">
            <v>XS-L</v>
          </cell>
          <cell r="O204">
            <v>69</v>
          </cell>
          <cell r="P204">
            <v>69000</v>
          </cell>
          <cell r="Q204">
            <v>279</v>
          </cell>
          <cell r="S204">
            <v>0.31</v>
          </cell>
          <cell r="T204">
            <v>21.39</v>
          </cell>
          <cell r="U204">
            <v>0</v>
          </cell>
          <cell r="V204">
            <v>0</v>
          </cell>
          <cell r="W204">
            <v>0</v>
          </cell>
          <cell r="X204">
            <v>0</v>
          </cell>
          <cell r="Y204">
            <v>0</v>
          </cell>
          <cell r="Z204">
            <v>0</v>
          </cell>
          <cell r="AA204">
            <v>0</v>
          </cell>
          <cell r="AB204">
            <v>0</v>
          </cell>
          <cell r="AD204">
            <v>0</v>
          </cell>
          <cell r="AE204">
            <v>0</v>
          </cell>
          <cell r="AO204">
            <v>0</v>
          </cell>
          <cell r="AP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v>0</v>
          </cell>
        </row>
        <row r="205">
          <cell r="A205" t="str">
            <v>W1RP15KA2O1G7GP</v>
          </cell>
          <cell r="B205" t="str">
            <v>11/01/2021 01/01/2022</v>
          </cell>
          <cell r="F205" t="str">
            <v>Knit</v>
          </cell>
          <cell r="G205" t="str">
            <v>LS Knit Tops</v>
          </cell>
          <cell r="H205" t="str">
            <v>W1RP15KA2O1</v>
          </cell>
          <cell r="I205" t="str">
            <v>LS AMORI BUTTON UP TOP</v>
          </cell>
          <cell r="J205" t="str">
            <v>G7GP</v>
          </cell>
          <cell r="K205" t="str">
            <v>ALOE PALM</v>
          </cell>
          <cell r="L205" t="str">
            <v>ECO SOFTLY MODAL KNIT</v>
          </cell>
          <cell r="M205" t="str">
            <v>LK</v>
          </cell>
          <cell r="N205" t="str">
            <v>XS-L</v>
          </cell>
          <cell r="O205">
            <v>69</v>
          </cell>
          <cell r="P205">
            <v>69000</v>
          </cell>
          <cell r="Q205">
            <v>279</v>
          </cell>
          <cell r="S205">
            <v>0.31</v>
          </cell>
          <cell r="T205">
            <v>21.39</v>
          </cell>
          <cell r="U205">
            <v>0</v>
          </cell>
          <cell r="V205">
            <v>0</v>
          </cell>
          <cell r="W205">
            <v>0</v>
          </cell>
          <cell r="X205">
            <v>0</v>
          </cell>
          <cell r="Y205">
            <v>0</v>
          </cell>
          <cell r="Z205">
            <v>0</v>
          </cell>
          <cell r="AA205">
            <v>0</v>
          </cell>
          <cell r="AB205">
            <v>0</v>
          </cell>
          <cell r="AD205">
            <v>0</v>
          </cell>
          <cell r="AE205">
            <v>0</v>
          </cell>
          <cell r="AO205">
            <v>0</v>
          </cell>
          <cell r="AP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row>
        <row r="206">
          <cell r="A206" t="str">
            <v>W1RP15KA2O1A10B</v>
          </cell>
          <cell r="B206" t="str">
            <v>11/01/2021 01/01/2022</v>
          </cell>
          <cell r="F206" t="str">
            <v>Knit</v>
          </cell>
          <cell r="G206" t="str">
            <v>LS Knit Tops</v>
          </cell>
          <cell r="H206" t="str">
            <v>W1RP15KA2O1</v>
          </cell>
          <cell r="I206" t="str">
            <v>LS AMORI BUTTON UP TOP</v>
          </cell>
          <cell r="J206" t="str">
            <v>A10B</v>
          </cell>
          <cell r="K206" t="str">
            <v>RICH BROWN</v>
          </cell>
          <cell r="L206" t="str">
            <v>ECO SOFTLY MODAL KNIT</v>
          </cell>
          <cell r="M206" t="str">
            <v>LK</v>
          </cell>
          <cell r="N206" t="str">
            <v>XS-L</v>
          </cell>
          <cell r="O206">
            <v>69</v>
          </cell>
          <cell r="P206">
            <v>69000</v>
          </cell>
          <cell r="Q206">
            <v>279</v>
          </cell>
          <cell r="S206">
            <v>0.31</v>
          </cell>
          <cell r="T206">
            <v>21.39</v>
          </cell>
          <cell r="U206">
            <v>0</v>
          </cell>
          <cell r="V206">
            <v>0</v>
          </cell>
          <cell r="W206">
            <v>0</v>
          </cell>
          <cell r="X206">
            <v>0</v>
          </cell>
          <cell r="Y206">
            <v>0</v>
          </cell>
          <cell r="Z206">
            <v>0</v>
          </cell>
          <cell r="AA206">
            <v>0</v>
          </cell>
          <cell r="AB206">
            <v>0</v>
          </cell>
          <cell r="AD206">
            <v>0</v>
          </cell>
          <cell r="AE206">
            <v>0</v>
          </cell>
          <cell r="AO206">
            <v>0</v>
          </cell>
          <cell r="AP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v>0</v>
          </cell>
          <cell r="BU206">
            <v>0</v>
          </cell>
        </row>
        <row r="207">
          <cell r="A207" t="str">
            <v>W2RA21D4KE1STL1</v>
          </cell>
          <cell r="B207" t="str">
            <v>1/1/2022</v>
          </cell>
          <cell r="F207" t="str">
            <v>Denim</v>
          </cell>
          <cell r="G207" t="str">
            <v>Basic Denim Jeans</v>
          </cell>
          <cell r="H207" t="str">
            <v>W2RA21D4KE1</v>
          </cell>
          <cell r="I207" t="str">
            <v>MOM JEAN</v>
          </cell>
          <cell r="J207" t="str">
            <v>STL1</v>
          </cell>
          <cell r="K207" t="str">
            <v>SATURN LILAC</v>
          </cell>
          <cell r="L207" t="str">
            <v>SATUR STR WHITE</v>
          </cell>
          <cell r="M207" t="str">
            <v>IN</v>
          </cell>
          <cell r="N207" t="str">
            <v>24-30</v>
          </cell>
          <cell r="O207">
            <v>108</v>
          </cell>
          <cell r="P207">
            <v>109000</v>
          </cell>
          <cell r="Q207">
            <v>429</v>
          </cell>
          <cell r="S207">
            <v>0.31</v>
          </cell>
          <cell r="T207">
            <v>33.479999999999997</v>
          </cell>
          <cell r="U207">
            <v>0</v>
          </cell>
          <cell r="V207">
            <v>0</v>
          </cell>
          <cell r="W207">
            <v>0</v>
          </cell>
          <cell r="X207">
            <v>0</v>
          </cell>
          <cell r="Y207">
            <v>0</v>
          </cell>
          <cell r="Z207">
            <v>0</v>
          </cell>
          <cell r="AA207">
            <v>0</v>
          </cell>
          <cell r="AB207">
            <v>0</v>
          </cell>
          <cell r="AD207">
            <v>0</v>
          </cell>
          <cell r="AE207">
            <v>0</v>
          </cell>
          <cell r="AO207">
            <v>0</v>
          </cell>
          <cell r="AP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cell r="BH207">
            <v>0</v>
          </cell>
          <cell r="BI207">
            <v>0</v>
          </cell>
          <cell r="BJ207">
            <v>0</v>
          </cell>
          <cell r="BK207">
            <v>0</v>
          </cell>
          <cell r="BL207">
            <v>0</v>
          </cell>
          <cell r="BM207">
            <v>0</v>
          </cell>
          <cell r="BN207">
            <v>0</v>
          </cell>
          <cell r="BO207">
            <v>0</v>
          </cell>
          <cell r="BP207">
            <v>0</v>
          </cell>
          <cell r="BQ207">
            <v>0</v>
          </cell>
          <cell r="BR207">
            <v>0</v>
          </cell>
          <cell r="BS207">
            <v>0</v>
          </cell>
          <cell r="BT207">
            <v>0</v>
          </cell>
          <cell r="BU207">
            <v>0</v>
          </cell>
        </row>
        <row r="208">
          <cell r="A208" t="str">
            <v>W2RA21D4KE1STP1</v>
          </cell>
          <cell r="B208" t="str">
            <v>1/1/2022</v>
          </cell>
          <cell r="F208" t="str">
            <v>Denim</v>
          </cell>
          <cell r="G208" t="str">
            <v>Basic Denim Jeans</v>
          </cell>
          <cell r="H208" t="str">
            <v>W2RA21D4KE1</v>
          </cell>
          <cell r="I208" t="str">
            <v>MOM JEAN</v>
          </cell>
          <cell r="J208" t="str">
            <v>STP1</v>
          </cell>
          <cell r="K208" t="str">
            <v>SATURN PINK</v>
          </cell>
          <cell r="L208" t="str">
            <v>SATUR STR WHITE</v>
          </cell>
          <cell r="M208" t="str">
            <v>IN</v>
          </cell>
          <cell r="N208" t="str">
            <v>24-30</v>
          </cell>
          <cell r="O208">
            <v>108</v>
          </cell>
          <cell r="P208">
            <v>109000</v>
          </cell>
          <cell r="Q208">
            <v>429</v>
          </cell>
          <cell r="S208">
            <v>0.31</v>
          </cell>
          <cell r="T208">
            <v>33.479999999999997</v>
          </cell>
          <cell r="U208">
            <v>0</v>
          </cell>
          <cell r="V208">
            <v>0</v>
          </cell>
          <cell r="W208">
            <v>0</v>
          </cell>
          <cell r="X208">
            <v>0</v>
          </cell>
          <cell r="Y208">
            <v>0</v>
          </cell>
          <cell r="Z208">
            <v>0</v>
          </cell>
          <cell r="AA208">
            <v>0</v>
          </cell>
          <cell r="AB208">
            <v>0</v>
          </cell>
          <cell r="AD208">
            <v>0</v>
          </cell>
          <cell r="AE208">
            <v>0</v>
          </cell>
          <cell r="AO208">
            <v>0</v>
          </cell>
          <cell r="AP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G208">
            <v>0</v>
          </cell>
          <cell r="BH208">
            <v>0</v>
          </cell>
          <cell r="BI208">
            <v>0</v>
          </cell>
          <cell r="BJ208">
            <v>0</v>
          </cell>
          <cell r="BK208">
            <v>0</v>
          </cell>
          <cell r="BL208">
            <v>0</v>
          </cell>
          <cell r="BM208">
            <v>0</v>
          </cell>
          <cell r="BN208">
            <v>0</v>
          </cell>
          <cell r="BO208">
            <v>0</v>
          </cell>
          <cell r="BP208">
            <v>0</v>
          </cell>
          <cell r="BQ208">
            <v>0</v>
          </cell>
          <cell r="BR208">
            <v>0</v>
          </cell>
          <cell r="BS208">
            <v>0</v>
          </cell>
          <cell r="BT208">
            <v>0</v>
          </cell>
          <cell r="BU208">
            <v>0</v>
          </cell>
        </row>
        <row r="209">
          <cell r="A209" t="str">
            <v>W2RA21D4KE1STB1</v>
          </cell>
          <cell r="B209" t="str">
            <v>1/1/2022</v>
          </cell>
          <cell r="F209" t="str">
            <v>Denim</v>
          </cell>
          <cell r="G209" t="str">
            <v>Basic Denim Jeans</v>
          </cell>
          <cell r="H209" t="str">
            <v>W2RA21D4KE1</v>
          </cell>
          <cell r="I209" t="str">
            <v>MOM JEAN</v>
          </cell>
          <cell r="J209" t="str">
            <v>STB1</v>
          </cell>
          <cell r="K209" t="str">
            <v>SATURN BEIGE</v>
          </cell>
          <cell r="L209" t="str">
            <v>SATUR STR WHITE</v>
          </cell>
          <cell r="M209" t="str">
            <v>IN</v>
          </cell>
          <cell r="N209" t="str">
            <v>24-30</v>
          </cell>
          <cell r="O209">
            <v>108</v>
          </cell>
          <cell r="P209">
            <v>109000</v>
          </cell>
          <cell r="Q209">
            <v>429</v>
          </cell>
          <cell r="S209">
            <v>0.31</v>
          </cell>
          <cell r="T209">
            <v>33.479999999999997</v>
          </cell>
          <cell r="U209">
            <v>0</v>
          </cell>
          <cell r="V209">
            <v>0</v>
          </cell>
          <cell r="W209">
            <v>0</v>
          </cell>
          <cell r="X209">
            <v>0</v>
          </cell>
          <cell r="Y209">
            <v>0</v>
          </cell>
          <cell r="Z209">
            <v>0</v>
          </cell>
          <cell r="AA209">
            <v>0</v>
          </cell>
          <cell r="AB209">
            <v>0</v>
          </cell>
          <cell r="AD209">
            <v>0</v>
          </cell>
          <cell r="AE209">
            <v>0</v>
          </cell>
          <cell r="AO209">
            <v>0</v>
          </cell>
          <cell r="AP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v>0</v>
          </cell>
          <cell r="BU209">
            <v>0</v>
          </cell>
        </row>
        <row r="210">
          <cell r="A210" t="str">
            <v>W2RA21D4KE1STG1</v>
          </cell>
          <cell r="B210" t="str">
            <v>1/1/2022</v>
          </cell>
          <cell r="F210" t="str">
            <v>Denim</v>
          </cell>
          <cell r="G210" t="str">
            <v>Basic Denim Jeans</v>
          </cell>
          <cell r="H210" t="str">
            <v>W2RA21D4KE1</v>
          </cell>
          <cell r="I210" t="str">
            <v>MOM JEAN</v>
          </cell>
          <cell r="J210" t="str">
            <v>STG1</v>
          </cell>
          <cell r="K210" t="str">
            <v>SATURN GREEN</v>
          </cell>
          <cell r="L210" t="str">
            <v>SATUR STR WHITE</v>
          </cell>
          <cell r="M210" t="str">
            <v>IN</v>
          </cell>
          <cell r="N210" t="str">
            <v>24-30</v>
          </cell>
          <cell r="O210">
            <v>108</v>
          </cell>
          <cell r="P210">
            <v>109000</v>
          </cell>
          <cell r="Q210">
            <v>429</v>
          </cell>
          <cell r="S210">
            <v>0.31</v>
          </cell>
          <cell r="T210">
            <v>33.479999999999997</v>
          </cell>
          <cell r="U210">
            <v>0</v>
          </cell>
          <cell r="V210">
            <v>0</v>
          </cell>
          <cell r="W210">
            <v>0</v>
          </cell>
          <cell r="X210">
            <v>0</v>
          </cell>
          <cell r="Y210">
            <v>0</v>
          </cell>
          <cell r="Z210">
            <v>0</v>
          </cell>
          <cell r="AA210">
            <v>0</v>
          </cell>
          <cell r="AB210">
            <v>0</v>
          </cell>
          <cell r="AD210">
            <v>0</v>
          </cell>
          <cell r="AE210">
            <v>0</v>
          </cell>
          <cell r="AO210">
            <v>0</v>
          </cell>
          <cell r="AP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row>
        <row r="211">
          <cell r="A211" t="str">
            <v>W1RI14KAKZ2A605</v>
          </cell>
          <cell r="B211" t="str">
            <v>1/1/2022</v>
          </cell>
          <cell r="F211" t="str">
            <v>Knit</v>
          </cell>
          <cell r="G211" t="str">
            <v>Graphic Teeshirts</v>
          </cell>
          <cell r="H211" t="str">
            <v>W1RI14KAKZ2</v>
          </cell>
          <cell r="I211" t="str">
            <v>SS G CREST LOGO R3</v>
          </cell>
          <cell r="J211" t="str">
            <v>A605</v>
          </cell>
          <cell r="K211" t="str">
            <v>FIRST BLUSH PINK</v>
          </cell>
          <cell r="L211" t="str">
            <v>ORGANIC STREAM STRETCH JSY 180</v>
          </cell>
          <cell r="M211" t="str">
            <v>BD</v>
          </cell>
          <cell r="N211" t="str">
            <v>XS-L</v>
          </cell>
          <cell r="O211">
            <v>34</v>
          </cell>
          <cell r="P211">
            <v>29000</v>
          </cell>
          <cell r="Q211">
            <v>139</v>
          </cell>
          <cell r="S211">
            <v>0.31</v>
          </cell>
          <cell r="T211">
            <v>10.54</v>
          </cell>
          <cell r="U211">
            <v>0</v>
          </cell>
          <cell r="V211">
            <v>0</v>
          </cell>
          <cell r="W211">
            <v>0</v>
          </cell>
          <cell r="X211">
            <v>0</v>
          </cell>
          <cell r="Y211">
            <v>0</v>
          </cell>
          <cell r="Z211">
            <v>0</v>
          </cell>
          <cell r="AA211">
            <v>0</v>
          </cell>
          <cell r="AB211">
            <v>0</v>
          </cell>
          <cell r="AD211">
            <v>0</v>
          </cell>
          <cell r="AE211">
            <v>0</v>
          </cell>
          <cell r="AO211">
            <v>0</v>
          </cell>
          <cell r="AP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row>
        <row r="212">
          <cell r="A212" t="str">
            <v>W1RI14KAKZ2G4Q9</v>
          </cell>
          <cell r="B212" t="str">
            <v>1/1/2022</v>
          </cell>
          <cell r="F212" t="str">
            <v>Knit</v>
          </cell>
          <cell r="G212" t="str">
            <v>Graphic Teeshirts</v>
          </cell>
          <cell r="H212" t="str">
            <v>W1RI14KAKZ2</v>
          </cell>
          <cell r="I212" t="str">
            <v>SS G CREST LOGO R3</v>
          </cell>
          <cell r="J212" t="str">
            <v>G4Q9</v>
          </cell>
          <cell r="K212" t="str">
            <v>POSH TAUPE</v>
          </cell>
          <cell r="L212" t="str">
            <v>ORGANIC STREAM STRETCH JSY 180</v>
          </cell>
          <cell r="M212" t="str">
            <v>BD</v>
          </cell>
          <cell r="N212" t="str">
            <v>XS-L</v>
          </cell>
          <cell r="O212">
            <v>34</v>
          </cell>
          <cell r="P212">
            <v>29000</v>
          </cell>
          <cell r="Q212">
            <v>139</v>
          </cell>
          <cell r="S212">
            <v>0.31</v>
          </cell>
          <cell r="T212">
            <v>10.54</v>
          </cell>
          <cell r="U212">
            <v>0</v>
          </cell>
          <cell r="V212">
            <v>0</v>
          </cell>
          <cell r="W212">
            <v>0</v>
          </cell>
          <cell r="X212">
            <v>0</v>
          </cell>
          <cell r="Y212">
            <v>0</v>
          </cell>
          <cell r="Z212">
            <v>0</v>
          </cell>
          <cell r="AA212">
            <v>0</v>
          </cell>
          <cell r="AB212">
            <v>0</v>
          </cell>
          <cell r="AD212">
            <v>0</v>
          </cell>
          <cell r="AE212">
            <v>0</v>
          </cell>
          <cell r="AO212">
            <v>0</v>
          </cell>
          <cell r="AP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cell r="BH212">
            <v>0</v>
          </cell>
          <cell r="BI212">
            <v>0</v>
          </cell>
          <cell r="BJ212">
            <v>0</v>
          </cell>
          <cell r="BK212">
            <v>0</v>
          </cell>
          <cell r="BL212">
            <v>0</v>
          </cell>
          <cell r="BM212">
            <v>0</v>
          </cell>
          <cell r="BN212">
            <v>0</v>
          </cell>
          <cell r="BO212">
            <v>0</v>
          </cell>
          <cell r="BP212">
            <v>0</v>
          </cell>
          <cell r="BQ212">
            <v>0</v>
          </cell>
          <cell r="BR212">
            <v>0</v>
          </cell>
          <cell r="BS212">
            <v>0</v>
          </cell>
          <cell r="BT212">
            <v>0</v>
          </cell>
          <cell r="BU212">
            <v>0</v>
          </cell>
        </row>
        <row r="213">
          <cell r="A213" t="str">
            <v>W1RI14KAKZ2JBLK</v>
          </cell>
          <cell r="B213" t="str">
            <v>1/1/2022</v>
          </cell>
          <cell r="F213" t="str">
            <v>Knit</v>
          </cell>
          <cell r="G213" t="str">
            <v>Graphic Teeshirts</v>
          </cell>
          <cell r="H213" t="str">
            <v>W1RI14KAKZ2</v>
          </cell>
          <cell r="I213" t="str">
            <v>SS G CREST LOGO R3</v>
          </cell>
          <cell r="J213" t="str">
            <v>JBLK</v>
          </cell>
          <cell r="K213" t="str">
            <v>Jet Black A996</v>
          </cell>
          <cell r="L213" t="str">
            <v>ORGANIC STREAM STRETCH JSY 180</v>
          </cell>
          <cell r="M213" t="str">
            <v>BD</v>
          </cell>
          <cell r="N213" t="str">
            <v>XS-L</v>
          </cell>
          <cell r="O213">
            <v>34</v>
          </cell>
          <cell r="P213">
            <v>29000</v>
          </cell>
          <cell r="Q213">
            <v>139</v>
          </cell>
          <cell r="S213">
            <v>0.31</v>
          </cell>
          <cell r="T213">
            <v>10.54</v>
          </cell>
          <cell r="U213">
            <v>0</v>
          </cell>
          <cell r="V213">
            <v>0</v>
          </cell>
          <cell r="W213">
            <v>0</v>
          </cell>
          <cell r="X213">
            <v>0</v>
          </cell>
          <cell r="Y213">
            <v>0</v>
          </cell>
          <cell r="Z213">
            <v>0</v>
          </cell>
          <cell r="AA213">
            <v>0</v>
          </cell>
          <cell r="AB213">
            <v>0</v>
          </cell>
          <cell r="AD213">
            <v>0</v>
          </cell>
          <cell r="AE213">
            <v>0</v>
          </cell>
          <cell r="AO213">
            <v>0</v>
          </cell>
          <cell r="AP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row>
        <row r="214">
          <cell r="A214" t="str">
            <v>W1RI14KAKZ2G7GP</v>
          </cell>
          <cell r="B214" t="str">
            <v>1/1/2022</v>
          </cell>
          <cell r="F214" t="str">
            <v>Knit</v>
          </cell>
          <cell r="G214" t="str">
            <v>Graphic Teeshirts</v>
          </cell>
          <cell r="H214" t="str">
            <v>W1RI14KAKZ2</v>
          </cell>
          <cell r="I214" t="str">
            <v>SS G CREST LOGO R3</v>
          </cell>
          <cell r="J214" t="str">
            <v>G7GP</v>
          </cell>
          <cell r="K214" t="str">
            <v>ALOE PALM</v>
          </cell>
          <cell r="L214" t="str">
            <v>ORGANIC STREAM STRETCH JSY 180</v>
          </cell>
          <cell r="M214" t="str">
            <v>BD</v>
          </cell>
          <cell r="N214" t="str">
            <v>XS-L</v>
          </cell>
          <cell r="O214">
            <v>34</v>
          </cell>
          <cell r="P214">
            <v>29000</v>
          </cell>
          <cell r="Q214">
            <v>139</v>
          </cell>
          <cell r="S214">
            <v>0.31</v>
          </cell>
          <cell r="T214">
            <v>10.54</v>
          </cell>
          <cell r="U214">
            <v>0</v>
          </cell>
          <cell r="V214">
            <v>0</v>
          </cell>
          <cell r="W214">
            <v>0</v>
          </cell>
          <cell r="X214">
            <v>0</v>
          </cell>
          <cell r="Y214">
            <v>0</v>
          </cell>
          <cell r="Z214">
            <v>0</v>
          </cell>
          <cell r="AA214">
            <v>0</v>
          </cell>
          <cell r="AB214">
            <v>0</v>
          </cell>
          <cell r="AD214">
            <v>0</v>
          </cell>
          <cell r="AE214">
            <v>0</v>
          </cell>
          <cell r="AO214">
            <v>0</v>
          </cell>
          <cell r="AP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row>
        <row r="215">
          <cell r="A215" t="str">
            <v>W1RI14KAKZ2G011</v>
          </cell>
          <cell r="B215" t="str">
            <v>1/1/2022</v>
          </cell>
          <cell r="F215" t="str">
            <v>Knit</v>
          </cell>
          <cell r="G215" t="str">
            <v>Graphic Teeshirts</v>
          </cell>
          <cell r="H215" t="str">
            <v>W1RI14KAKZ2</v>
          </cell>
          <cell r="I215" t="str">
            <v>SS G CREST LOGO R3</v>
          </cell>
          <cell r="J215" t="str">
            <v>G011</v>
          </cell>
          <cell r="K215" t="str">
            <v>Pure White</v>
          </cell>
          <cell r="L215" t="str">
            <v>ORGANIC STREAM STRETCH JSY 180</v>
          </cell>
          <cell r="M215" t="str">
            <v>BD</v>
          </cell>
          <cell r="N215" t="str">
            <v>XS-L</v>
          </cell>
          <cell r="O215">
            <v>34</v>
          </cell>
          <cell r="P215">
            <v>29000</v>
          </cell>
          <cell r="Q215">
            <v>139</v>
          </cell>
          <cell r="S215">
            <v>0.31</v>
          </cell>
          <cell r="T215">
            <v>10.54</v>
          </cell>
          <cell r="U215">
            <v>0</v>
          </cell>
          <cell r="V215">
            <v>0</v>
          </cell>
          <cell r="W215">
            <v>0</v>
          </cell>
          <cell r="X215">
            <v>0</v>
          </cell>
          <cell r="Y215">
            <v>0</v>
          </cell>
          <cell r="Z215">
            <v>0</v>
          </cell>
          <cell r="AA215">
            <v>0</v>
          </cell>
          <cell r="AB215">
            <v>0</v>
          </cell>
          <cell r="AD215">
            <v>0</v>
          </cell>
          <cell r="AE215">
            <v>0</v>
          </cell>
          <cell r="AO215">
            <v>0</v>
          </cell>
          <cell r="AP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row>
        <row r="216">
          <cell r="A216" t="str">
            <v>W1RI14KAKZ2G6K9</v>
          </cell>
          <cell r="B216" t="str">
            <v>1/1/2022</v>
          </cell>
          <cell r="F216" t="str">
            <v>Knit</v>
          </cell>
          <cell r="G216" t="str">
            <v>Graphic Teeshirts</v>
          </cell>
          <cell r="H216" t="str">
            <v>W1RI14KAKZ2</v>
          </cell>
          <cell r="I216" t="str">
            <v>SS G CREST LOGO R3</v>
          </cell>
          <cell r="J216" t="str">
            <v>G6K9</v>
          </cell>
          <cell r="K216" t="str">
            <v>BALLET PINK</v>
          </cell>
          <cell r="L216" t="str">
            <v>ORGANIC STREAM STRETCH JSY 180</v>
          </cell>
          <cell r="M216" t="str">
            <v>BD</v>
          </cell>
          <cell r="N216" t="str">
            <v>XS-L</v>
          </cell>
          <cell r="O216">
            <v>34</v>
          </cell>
          <cell r="P216">
            <v>29000</v>
          </cell>
          <cell r="Q216">
            <v>139</v>
          </cell>
          <cell r="S216">
            <v>0.31</v>
          </cell>
          <cell r="T216">
            <v>10.54</v>
          </cell>
          <cell r="U216">
            <v>0</v>
          </cell>
          <cell r="V216">
            <v>0</v>
          </cell>
          <cell r="W216">
            <v>0</v>
          </cell>
          <cell r="X216">
            <v>0</v>
          </cell>
          <cell r="Y216">
            <v>0</v>
          </cell>
          <cell r="Z216">
            <v>0</v>
          </cell>
          <cell r="AA216">
            <v>0</v>
          </cell>
          <cell r="AB216">
            <v>0</v>
          </cell>
          <cell r="AD216">
            <v>0</v>
          </cell>
          <cell r="AE216">
            <v>0</v>
          </cell>
          <cell r="AO216">
            <v>0</v>
          </cell>
          <cell r="AP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cell r="BH216">
            <v>0</v>
          </cell>
          <cell r="BI216">
            <v>0</v>
          </cell>
          <cell r="BJ216">
            <v>0</v>
          </cell>
          <cell r="BK216">
            <v>0</v>
          </cell>
          <cell r="BL216">
            <v>0</v>
          </cell>
          <cell r="BM216">
            <v>0</v>
          </cell>
          <cell r="BN216">
            <v>0</v>
          </cell>
          <cell r="BO216">
            <v>0</v>
          </cell>
          <cell r="BP216">
            <v>0</v>
          </cell>
          <cell r="BQ216">
            <v>0</v>
          </cell>
          <cell r="BR216">
            <v>0</v>
          </cell>
          <cell r="BS216">
            <v>0</v>
          </cell>
          <cell r="BT216">
            <v>0</v>
          </cell>
          <cell r="BU216">
            <v>0</v>
          </cell>
        </row>
        <row r="217">
          <cell r="A217" t="str">
            <v>W2RA10D4IF0G011</v>
          </cell>
          <cell r="B217" t="str">
            <v>1/1/2022</v>
          </cell>
          <cell r="F217" t="str">
            <v>Denim</v>
          </cell>
          <cell r="G217" t="str">
            <v>Fashion Prem Denim Jeans</v>
          </cell>
          <cell r="H217" t="str">
            <v>W2RA10D4IF0</v>
          </cell>
          <cell r="I217" t="str">
            <v>JOSSY HIGH RISE FLARE</v>
          </cell>
          <cell r="J217" t="str">
            <v>G011</v>
          </cell>
          <cell r="K217" t="str">
            <v>Pure White</v>
          </cell>
          <cell r="L217" t="str">
            <v>MEARAS STR WHITE</v>
          </cell>
          <cell r="M217" t="str">
            <v>TR</v>
          </cell>
          <cell r="N217" t="str">
            <v>24-30</v>
          </cell>
          <cell r="O217">
            <v>108</v>
          </cell>
          <cell r="P217">
            <v>109000</v>
          </cell>
          <cell r="Q217">
            <v>429</v>
          </cell>
          <cell r="S217">
            <v>0.31</v>
          </cell>
          <cell r="T217">
            <v>33.479999999999997</v>
          </cell>
          <cell r="U217">
            <v>0</v>
          </cell>
          <cell r="V217">
            <v>0</v>
          </cell>
          <cell r="W217">
            <v>0</v>
          </cell>
          <cell r="X217">
            <v>0</v>
          </cell>
          <cell r="Y217">
            <v>0</v>
          </cell>
          <cell r="Z217">
            <v>0</v>
          </cell>
          <cell r="AA217">
            <v>0</v>
          </cell>
          <cell r="AB217">
            <v>0</v>
          </cell>
          <cell r="AD217">
            <v>0</v>
          </cell>
          <cell r="AE217">
            <v>0</v>
          </cell>
          <cell r="AO217">
            <v>0</v>
          </cell>
          <cell r="AP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G217">
            <v>0</v>
          </cell>
          <cell r="BH217">
            <v>0</v>
          </cell>
          <cell r="BI217">
            <v>0</v>
          </cell>
          <cell r="BJ217">
            <v>0</v>
          </cell>
          <cell r="BK217">
            <v>0</v>
          </cell>
          <cell r="BL217">
            <v>0</v>
          </cell>
          <cell r="BM217">
            <v>0</v>
          </cell>
          <cell r="BN217">
            <v>0</v>
          </cell>
          <cell r="BO217">
            <v>0</v>
          </cell>
          <cell r="BP217">
            <v>0</v>
          </cell>
          <cell r="BQ217">
            <v>0</v>
          </cell>
          <cell r="BR217">
            <v>0</v>
          </cell>
          <cell r="BS217">
            <v>0</v>
          </cell>
          <cell r="BT217">
            <v>0</v>
          </cell>
          <cell r="BU217">
            <v>0</v>
          </cell>
        </row>
        <row r="218">
          <cell r="A218" t="str">
            <v>W2RK00WD8G2P72T</v>
          </cell>
          <cell r="B218" t="str">
            <v>1/1/2022</v>
          </cell>
          <cell r="F218" t="str">
            <v>Woven</v>
          </cell>
          <cell r="G218" t="str">
            <v>Casual/Day</v>
          </cell>
          <cell r="H218" t="str">
            <v>W2RK00WD8G2</v>
          </cell>
          <cell r="I218" t="str">
            <v>NEVA DRESS</v>
          </cell>
          <cell r="J218" t="str">
            <v>P72T</v>
          </cell>
          <cell r="K218" t="str">
            <v>SMALL DOT PRINT DEEPEST DEPTH</v>
          </cell>
          <cell r="L218" t="str">
            <v>ECO BREEZY CHARM 84</v>
          </cell>
          <cell r="M218" t="str">
            <v>CN</v>
          </cell>
          <cell r="N218" t="str">
            <v>XS-L</v>
          </cell>
          <cell r="O218">
            <v>128</v>
          </cell>
          <cell r="P218">
            <v>119000</v>
          </cell>
          <cell r="Q218">
            <v>429</v>
          </cell>
          <cell r="S218">
            <v>0.31</v>
          </cell>
          <cell r="T218">
            <v>39.68</v>
          </cell>
          <cell r="U218">
            <v>0</v>
          </cell>
          <cell r="V218">
            <v>0</v>
          </cell>
          <cell r="W218">
            <v>0</v>
          </cell>
          <cell r="X218">
            <v>0</v>
          </cell>
          <cell r="Y218">
            <v>0</v>
          </cell>
          <cell r="Z218">
            <v>0</v>
          </cell>
          <cell r="AA218">
            <v>0</v>
          </cell>
          <cell r="AB218">
            <v>0</v>
          </cell>
          <cell r="AD218">
            <v>0</v>
          </cell>
          <cell r="AE218">
            <v>0</v>
          </cell>
          <cell r="AO218">
            <v>0</v>
          </cell>
          <cell r="AP218">
            <v>0</v>
          </cell>
          <cell r="AR218">
            <v>0</v>
          </cell>
          <cell r="AS218">
            <v>0</v>
          </cell>
          <cell r="AT218">
            <v>0</v>
          </cell>
          <cell r="AU218">
            <v>0</v>
          </cell>
          <cell r="AV218">
            <v>0</v>
          </cell>
          <cell r="AW218">
            <v>0</v>
          </cell>
          <cell r="AX218">
            <v>0</v>
          </cell>
          <cell r="AY218">
            <v>0</v>
          </cell>
          <cell r="AZ218">
            <v>0</v>
          </cell>
          <cell r="BA218">
            <v>0</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row>
        <row r="219">
          <cell r="A219" t="str">
            <v>W2RK00WD8G2P11H</v>
          </cell>
          <cell r="B219" t="str">
            <v>1/1/2022</v>
          </cell>
          <cell r="F219" t="str">
            <v>Woven</v>
          </cell>
          <cell r="G219" t="str">
            <v>Casual/Day</v>
          </cell>
          <cell r="H219" t="str">
            <v>W2RK00WD8G2</v>
          </cell>
          <cell r="I219" t="str">
            <v>NEVA DRESS</v>
          </cell>
          <cell r="J219" t="str">
            <v>P11H</v>
          </cell>
          <cell r="K219" t="str">
            <v>SMALL DOT PRINT COFFEE</v>
          </cell>
          <cell r="L219" t="str">
            <v>ECO BREEZY CHARM 84</v>
          </cell>
          <cell r="M219" t="str">
            <v>CN</v>
          </cell>
          <cell r="N219" t="str">
            <v>XS-L</v>
          </cell>
          <cell r="O219">
            <v>128</v>
          </cell>
          <cell r="P219">
            <v>119000</v>
          </cell>
          <cell r="Q219">
            <v>429</v>
          </cell>
          <cell r="S219">
            <v>0.31</v>
          </cell>
          <cell r="T219">
            <v>39.68</v>
          </cell>
          <cell r="U219">
            <v>0</v>
          </cell>
          <cell r="V219">
            <v>0</v>
          </cell>
          <cell r="W219">
            <v>0</v>
          </cell>
          <cell r="X219">
            <v>0</v>
          </cell>
          <cell r="Y219">
            <v>0</v>
          </cell>
          <cell r="Z219">
            <v>0</v>
          </cell>
          <cell r="AA219">
            <v>0</v>
          </cell>
          <cell r="AB219">
            <v>0</v>
          </cell>
          <cell r="AD219">
            <v>0</v>
          </cell>
          <cell r="AE219">
            <v>0</v>
          </cell>
          <cell r="AO219">
            <v>0</v>
          </cell>
          <cell r="AP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P219">
            <v>0</v>
          </cell>
          <cell r="BQ219">
            <v>0</v>
          </cell>
          <cell r="BR219">
            <v>0</v>
          </cell>
          <cell r="BS219">
            <v>0</v>
          </cell>
          <cell r="BT219">
            <v>0</v>
          </cell>
          <cell r="BU219">
            <v>0</v>
          </cell>
        </row>
        <row r="220">
          <cell r="A220" t="str">
            <v>W2RK00WD8G2P9JK</v>
          </cell>
          <cell r="B220" t="str">
            <v>1/1/2022</v>
          </cell>
          <cell r="F220" t="str">
            <v>Woven</v>
          </cell>
          <cell r="G220" t="str">
            <v>Casual/Day</v>
          </cell>
          <cell r="H220" t="str">
            <v>W2RK00WD8G2</v>
          </cell>
          <cell r="I220" t="str">
            <v>NEVA DRESS</v>
          </cell>
          <cell r="J220" t="str">
            <v>P9JK</v>
          </cell>
          <cell r="K220" t="str">
            <v>LILY OF THE VALLEY BLACK COMBO</v>
          </cell>
          <cell r="L220" t="str">
            <v>ECO BREEZY CHARM 84</v>
          </cell>
          <cell r="M220" t="str">
            <v>CN</v>
          </cell>
          <cell r="N220" t="str">
            <v>XS-L</v>
          </cell>
          <cell r="O220">
            <v>128</v>
          </cell>
          <cell r="P220">
            <v>119000</v>
          </cell>
          <cell r="Q220">
            <v>429</v>
          </cell>
          <cell r="S220">
            <v>0.31</v>
          </cell>
          <cell r="T220">
            <v>39.68</v>
          </cell>
          <cell r="U220">
            <v>0</v>
          </cell>
          <cell r="V220">
            <v>0</v>
          </cell>
          <cell r="W220">
            <v>0</v>
          </cell>
          <cell r="X220">
            <v>0</v>
          </cell>
          <cell r="Y220">
            <v>0</v>
          </cell>
          <cell r="Z220">
            <v>0</v>
          </cell>
          <cell r="AA220">
            <v>0</v>
          </cell>
          <cell r="AB220">
            <v>0</v>
          </cell>
          <cell r="AD220">
            <v>0</v>
          </cell>
          <cell r="AE220">
            <v>0</v>
          </cell>
          <cell r="AO220">
            <v>0</v>
          </cell>
          <cell r="AP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G220">
            <v>0</v>
          </cell>
          <cell r="BH220">
            <v>0</v>
          </cell>
          <cell r="BI220">
            <v>0</v>
          </cell>
          <cell r="BJ220">
            <v>0</v>
          </cell>
          <cell r="BK220">
            <v>0</v>
          </cell>
          <cell r="BL220">
            <v>0</v>
          </cell>
          <cell r="BM220">
            <v>0</v>
          </cell>
          <cell r="BN220">
            <v>0</v>
          </cell>
          <cell r="BO220">
            <v>0</v>
          </cell>
          <cell r="BP220">
            <v>0</v>
          </cell>
          <cell r="BQ220">
            <v>0</v>
          </cell>
          <cell r="BR220">
            <v>0</v>
          </cell>
          <cell r="BS220">
            <v>0</v>
          </cell>
          <cell r="BT220">
            <v>0</v>
          </cell>
          <cell r="BU220">
            <v>0</v>
          </cell>
        </row>
        <row r="221">
          <cell r="A221" t="str">
            <v>W1GR21R2UK0G8CR</v>
          </cell>
          <cell r="B221" t="str">
            <v>11/01/2021 12/01/2021 01/01/2022</v>
          </cell>
          <cell r="E221" t="str">
            <v>Essentials</v>
          </cell>
          <cell r="F221" t="str">
            <v>Sweater</v>
          </cell>
          <cell r="G221" t="str">
            <v>SS Sweaters - Pullovers</v>
          </cell>
          <cell r="H221" t="str">
            <v>W1GR21R2UK0</v>
          </cell>
          <cell r="I221" t="str">
            <v>ES SS NAOMI RIB CREW NK SWTR</v>
          </cell>
          <cell r="J221" t="str">
            <v>G8CR</v>
          </cell>
          <cell r="K221" t="str">
            <v>LIGHT MATCHA</v>
          </cell>
          <cell r="L221" t="str">
            <v>SWTR COSS HS</v>
          </cell>
          <cell r="M221" t="str">
            <v>CN</v>
          </cell>
          <cell r="N221" t="str">
            <v>XS-L</v>
          </cell>
          <cell r="O221">
            <v>59</v>
          </cell>
          <cell r="P221">
            <v>59000</v>
          </cell>
          <cell r="Q221">
            <v>239</v>
          </cell>
          <cell r="S221">
            <v>0.31</v>
          </cell>
          <cell r="T221">
            <v>18.29</v>
          </cell>
          <cell r="U221">
            <v>0</v>
          </cell>
          <cell r="V221">
            <v>0</v>
          </cell>
          <cell r="W221">
            <v>0</v>
          </cell>
          <cell r="X221">
            <v>0</v>
          </cell>
          <cell r="Y221">
            <v>0</v>
          </cell>
          <cell r="Z221">
            <v>0</v>
          </cell>
          <cell r="AA221">
            <v>0</v>
          </cell>
          <cell r="AB221">
            <v>0</v>
          </cell>
          <cell r="AD221">
            <v>0</v>
          </cell>
          <cell r="AE221">
            <v>0</v>
          </cell>
          <cell r="AO221">
            <v>0</v>
          </cell>
          <cell r="AP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G221">
            <v>0</v>
          </cell>
          <cell r="BH221">
            <v>0</v>
          </cell>
          <cell r="BI221">
            <v>0</v>
          </cell>
          <cell r="BJ221">
            <v>0</v>
          </cell>
          <cell r="BK221">
            <v>0</v>
          </cell>
          <cell r="BL221">
            <v>0</v>
          </cell>
          <cell r="BM221">
            <v>0</v>
          </cell>
          <cell r="BN221">
            <v>0</v>
          </cell>
          <cell r="BO221">
            <v>0</v>
          </cell>
          <cell r="BP221">
            <v>0</v>
          </cell>
          <cell r="BQ221">
            <v>0</v>
          </cell>
          <cell r="BR221">
            <v>0</v>
          </cell>
          <cell r="BS221">
            <v>0</v>
          </cell>
          <cell r="BT221">
            <v>0</v>
          </cell>
          <cell r="BU221">
            <v>0</v>
          </cell>
        </row>
        <row r="222">
          <cell r="A222" t="str">
            <v>W1GR21R2UK0G1I4</v>
          </cell>
          <cell r="B222" t="str">
            <v>11/01/2021 12/01/2021 01/01/2022</v>
          </cell>
          <cell r="E222" t="str">
            <v>Essentials</v>
          </cell>
          <cell r="F222" t="str">
            <v>Sweater</v>
          </cell>
          <cell r="G222" t="str">
            <v>SS Sweaters - Pullovers</v>
          </cell>
          <cell r="H222" t="str">
            <v>W1GR21R2UK0</v>
          </cell>
          <cell r="I222" t="str">
            <v>ES SS NAOMI RIB CREW NK SWTR</v>
          </cell>
          <cell r="J222" t="str">
            <v>G1I4</v>
          </cell>
          <cell r="K222" t="str">
            <v>CREAM ROSE</v>
          </cell>
          <cell r="L222" t="str">
            <v>SWTR COSS HS</v>
          </cell>
          <cell r="M222" t="str">
            <v>CN</v>
          </cell>
          <cell r="N222" t="str">
            <v>XS-L</v>
          </cell>
          <cell r="O222">
            <v>59</v>
          </cell>
          <cell r="P222">
            <v>59000</v>
          </cell>
          <cell r="Q222">
            <v>239</v>
          </cell>
          <cell r="S222">
            <v>0.31</v>
          </cell>
          <cell r="T222">
            <v>18.29</v>
          </cell>
          <cell r="U222">
            <v>0</v>
          </cell>
          <cell r="V222">
            <v>0</v>
          </cell>
          <cell r="W222">
            <v>0</v>
          </cell>
          <cell r="X222">
            <v>0</v>
          </cell>
          <cell r="Y222">
            <v>0</v>
          </cell>
          <cell r="Z222">
            <v>0</v>
          </cell>
          <cell r="AA222">
            <v>0</v>
          </cell>
          <cell r="AB222">
            <v>0</v>
          </cell>
          <cell r="AD222">
            <v>0</v>
          </cell>
          <cell r="AE222">
            <v>0</v>
          </cell>
          <cell r="AO222">
            <v>0</v>
          </cell>
          <cell r="AP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P222">
            <v>0</v>
          </cell>
          <cell r="BQ222">
            <v>0</v>
          </cell>
          <cell r="BR222">
            <v>0</v>
          </cell>
          <cell r="BS222">
            <v>0</v>
          </cell>
          <cell r="BT222">
            <v>0</v>
          </cell>
          <cell r="BU222">
            <v>0</v>
          </cell>
        </row>
        <row r="223">
          <cell r="A223" t="str">
            <v>W1GR21R2UK0G1DA</v>
          </cell>
          <cell r="B223" t="str">
            <v>11/01/2021 12/01/2021 01/01/2022</v>
          </cell>
          <cell r="E223" t="str">
            <v>Essentials</v>
          </cell>
          <cell r="F223" t="str">
            <v>Sweater</v>
          </cell>
          <cell r="G223" t="str">
            <v>SS Sweaters - Pullovers</v>
          </cell>
          <cell r="H223" t="str">
            <v>W1GR21R2UK0</v>
          </cell>
          <cell r="I223" t="str">
            <v>ES SS NAOMI RIB CREW NK SWTR</v>
          </cell>
          <cell r="J223" t="str">
            <v>G1DA</v>
          </cell>
          <cell r="K223" t="str">
            <v>LIGHT RUM</v>
          </cell>
          <cell r="L223" t="str">
            <v>SWTR COSS HS</v>
          </cell>
          <cell r="M223" t="str">
            <v>CN</v>
          </cell>
          <cell r="N223" t="str">
            <v>XS-L</v>
          </cell>
          <cell r="O223">
            <v>59</v>
          </cell>
          <cell r="P223">
            <v>59000</v>
          </cell>
          <cell r="Q223">
            <v>239</v>
          </cell>
          <cell r="S223">
            <v>0.31</v>
          </cell>
          <cell r="T223">
            <v>18.29</v>
          </cell>
          <cell r="U223">
            <v>0</v>
          </cell>
          <cell r="V223">
            <v>0</v>
          </cell>
          <cell r="W223">
            <v>0</v>
          </cell>
          <cell r="X223">
            <v>0</v>
          </cell>
          <cell r="Y223">
            <v>0</v>
          </cell>
          <cell r="Z223">
            <v>0</v>
          </cell>
          <cell r="AA223">
            <v>0</v>
          </cell>
          <cell r="AB223">
            <v>0</v>
          </cell>
          <cell r="AD223">
            <v>0</v>
          </cell>
          <cell r="AE223">
            <v>0</v>
          </cell>
          <cell r="AO223">
            <v>0</v>
          </cell>
          <cell r="AP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P223">
            <v>0</v>
          </cell>
          <cell r="BQ223">
            <v>0</v>
          </cell>
          <cell r="BR223">
            <v>0</v>
          </cell>
          <cell r="BS223">
            <v>0</v>
          </cell>
          <cell r="BT223">
            <v>0</v>
          </cell>
          <cell r="BU223">
            <v>0</v>
          </cell>
        </row>
        <row r="224">
          <cell r="A224" t="str">
            <v>W1GR21R2UK0G9K2</v>
          </cell>
          <cell r="B224" t="str">
            <v>11/01/2021 12/01/2021 01/01/2022</v>
          </cell>
          <cell r="E224" t="str">
            <v>Essentials</v>
          </cell>
          <cell r="F224" t="str">
            <v>Sweater</v>
          </cell>
          <cell r="G224" t="str">
            <v>SS Sweaters - Pullovers</v>
          </cell>
          <cell r="H224" t="str">
            <v>W1GR21R2UK0</v>
          </cell>
          <cell r="I224" t="str">
            <v>ES SS NAOMI RIB CREW NK SWTR</v>
          </cell>
          <cell r="J224" t="str">
            <v>G9K2</v>
          </cell>
          <cell r="K224" t="str">
            <v>ASPHALT GREY</v>
          </cell>
          <cell r="L224" t="str">
            <v>SWTR COSS HS</v>
          </cell>
          <cell r="M224" t="str">
            <v>CN</v>
          </cell>
          <cell r="N224" t="str">
            <v>XS-L</v>
          </cell>
          <cell r="O224">
            <v>59</v>
          </cell>
          <cell r="P224">
            <v>59000</v>
          </cell>
          <cell r="Q224">
            <v>239</v>
          </cell>
          <cell r="S224">
            <v>0.31</v>
          </cell>
          <cell r="T224">
            <v>18.29</v>
          </cell>
          <cell r="U224">
            <v>0</v>
          </cell>
          <cell r="V224">
            <v>0</v>
          </cell>
          <cell r="W224">
            <v>0</v>
          </cell>
          <cell r="X224">
            <v>0</v>
          </cell>
          <cell r="Y224">
            <v>0</v>
          </cell>
          <cell r="Z224">
            <v>0</v>
          </cell>
          <cell r="AA224">
            <v>0</v>
          </cell>
          <cell r="AB224">
            <v>0</v>
          </cell>
          <cell r="AD224">
            <v>0</v>
          </cell>
          <cell r="AE224">
            <v>0</v>
          </cell>
          <cell r="AO224">
            <v>0</v>
          </cell>
          <cell r="AP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row>
        <row r="225">
          <cell r="A225" t="str">
            <v>W1GR21R2UK0G6K5</v>
          </cell>
          <cell r="B225" t="str">
            <v>11/01/2021 12/01/2021 01/01/2022</v>
          </cell>
          <cell r="E225" t="str">
            <v>Essentials</v>
          </cell>
          <cell r="F225" t="str">
            <v>Sweater</v>
          </cell>
          <cell r="G225" t="str">
            <v>SS Sweaters - Pullovers</v>
          </cell>
          <cell r="H225" t="str">
            <v>W1GR21R2UK0</v>
          </cell>
          <cell r="I225" t="str">
            <v>ES SS NAOMI RIB CREW NK SWTR</v>
          </cell>
          <cell r="J225" t="str">
            <v>G6K5</v>
          </cell>
          <cell r="K225" t="str">
            <v>OCEAN SALT</v>
          </cell>
          <cell r="L225" t="str">
            <v>SWTR COSS HS</v>
          </cell>
          <cell r="M225" t="str">
            <v>CN</v>
          </cell>
          <cell r="N225" t="str">
            <v>XS-L</v>
          </cell>
          <cell r="O225">
            <v>59</v>
          </cell>
          <cell r="P225">
            <v>59000</v>
          </cell>
          <cell r="Q225">
            <v>239</v>
          </cell>
          <cell r="S225">
            <v>0.31</v>
          </cell>
          <cell r="T225">
            <v>18.29</v>
          </cell>
          <cell r="U225">
            <v>0</v>
          </cell>
          <cell r="V225">
            <v>0</v>
          </cell>
          <cell r="W225">
            <v>0</v>
          </cell>
          <cell r="X225">
            <v>0</v>
          </cell>
          <cell r="Y225">
            <v>0</v>
          </cell>
          <cell r="Z225">
            <v>0</v>
          </cell>
          <cell r="AA225">
            <v>0</v>
          </cell>
          <cell r="AB225">
            <v>0</v>
          </cell>
          <cell r="AD225">
            <v>0</v>
          </cell>
          <cell r="AE225">
            <v>0</v>
          </cell>
          <cell r="AO225">
            <v>0</v>
          </cell>
          <cell r="AP225">
            <v>0</v>
          </cell>
          <cell r="AR225">
            <v>0</v>
          </cell>
          <cell r="AS225">
            <v>0</v>
          </cell>
          <cell r="AT225">
            <v>0</v>
          </cell>
          <cell r="AU225">
            <v>0</v>
          </cell>
          <cell r="AV225">
            <v>0</v>
          </cell>
          <cell r="AW225">
            <v>0</v>
          </cell>
          <cell r="AX225">
            <v>0</v>
          </cell>
          <cell r="AY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row>
        <row r="226">
          <cell r="A226" t="str">
            <v>W1GR21R2UK0G66A</v>
          </cell>
          <cell r="B226" t="str">
            <v>11/01/2021 12/01/2021 01/01/2022</v>
          </cell>
          <cell r="E226" t="str">
            <v>Essentials</v>
          </cell>
          <cell r="F226" t="str">
            <v>Sweater</v>
          </cell>
          <cell r="G226" t="str">
            <v>SS Sweaters - Pullovers</v>
          </cell>
          <cell r="H226" t="str">
            <v>W1GR21R2UK0</v>
          </cell>
          <cell r="I226" t="str">
            <v>ES SS NAOMI RIB CREW NK SWTR</v>
          </cell>
          <cell r="J226" t="str">
            <v>G66A</v>
          </cell>
          <cell r="K226" t="str">
            <v>WISPY PINK</v>
          </cell>
          <cell r="L226" t="str">
            <v>SWTR COSS HS</v>
          </cell>
          <cell r="M226" t="str">
            <v>CN</v>
          </cell>
          <cell r="N226" t="str">
            <v>XS-L</v>
          </cell>
          <cell r="O226">
            <v>59</v>
          </cell>
          <cell r="P226">
            <v>59000</v>
          </cell>
          <cell r="Q226">
            <v>239</v>
          </cell>
          <cell r="S226">
            <v>0.31</v>
          </cell>
          <cell r="T226">
            <v>18.29</v>
          </cell>
          <cell r="U226">
            <v>0</v>
          </cell>
          <cell r="V226">
            <v>0</v>
          </cell>
          <cell r="W226">
            <v>0</v>
          </cell>
          <cell r="X226">
            <v>0</v>
          </cell>
          <cell r="Y226">
            <v>0</v>
          </cell>
          <cell r="Z226">
            <v>0</v>
          </cell>
          <cell r="AA226">
            <v>0</v>
          </cell>
          <cell r="AB226">
            <v>0</v>
          </cell>
          <cell r="AD226">
            <v>0</v>
          </cell>
          <cell r="AE226">
            <v>0</v>
          </cell>
          <cell r="AO226">
            <v>0</v>
          </cell>
          <cell r="AP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row>
        <row r="227">
          <cell r="A227" t="str">
            <v>W92N0ED3H70SYDW</v>
          </cell>
          <cell r="B227" t="str">
            <v>11/01/2021 12/01/2021 01/01/2022</v>
          </cell>
          <cell r="E227" t="str">
            <v>Essentials</v>
          </cell>
          <cell r="F227" t="str">
            <v>Denim</v>
          </cell>
          <cell r="G227" t="str">
            <v>Denim Jackets</v>
          </cell>
          <cell r="H227" t="str">
            <v>W92N0ED3H70</v>
          </cell>
          <cell r="I227" t="str">
            <v>ES SEXY TRUCKER</v>
          </cell>
          <cell r="J227" t="str">
            <v>SYDW</v>
          </cell>
          <cell r="K227" t="str">
            <v>SYDNEY WASH</v>
          </cell>
          <cell r="L227" t="str">
            <v>TAVEX DANICA ECO</v>
          </cell>
          <cell r="M227" t="str">
            <v>MX</v>
          </cell>
          <cell r="N227" t="str">
            <v>XS-L</v>
          </cell>
          <cell r="O227">
            <v>98</v>
          </cell>
          <cell r="P227">
            <v>99000</v>
          </cell>
          <cell r="Q227">
            <v>399</v>
          </cell>
          <cell r="S227">
            <v>0.31</v>
          </cell>
          <cell r="T227">
            <v>30.38</v>
          </cell>
          <cell r="U227">
            <v>0</v>
          </cell>
          <cell r="V227">
            <v>0</v>
          </cell>
          <cell r="W227">
            <v>0</v>
          </cell>
          <cell r="X227">
            <v>0</v>
          </cell>
          <cell r="Y227">
            <v>0</v>
          </cell>
          <cell r="Z227">
            <v>0</v>
          </cell>
          <cell r="AA227">
            <v>0</v>
          </cell>
          <cell r="AB227">
            <v>0</v>
          </cell>
          <cell r="AD227">
            <v>0</v>
          </cell>
          <cell r="AE227">
            <v>0</v>
          </cell>
          <cell r="AO227">
            <v>0</v>
          </cell>
          <cell r="AP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row>
        <row r="228">
          <cell r="A228" t="str">
            <v>W1RK16KA4L0F40K</v>
          </cell>
          <cell r="B228" t="str">
            <v>1/1/2022</v>
          </cell>
          <cell r="F228" t="str">
            <v>Knit</v>
          </cell>
          <cell r="G228" t="str">
            <v>Dressy/Night</v>
          </cell>
          <cell r="H228" t="str">
            <v>W1RK16KA4L0</v>
          </cell>
          <cell r="I228" t="str">
            <v>LS ZIA DRESS</v>
          </cell>
          <cell r="J228" t="str">
            <v>F40K</v>
          </cell>
          <cell r="K228" t="str">
            <v>GENTLE MAUVE</v>
          </cell>
          <cell r="L228" t="str">
            <v>SPRING MESH</v>
          </cell>
          <cell r="M228" t="str">
            <v>VN</v>
          </cell>
          <cell r="N228" t="str">
            <v>XS-L</v>
          </cell>
          <cell r="O228">
            <v>118</v>
          </cell>
          <cell r="P228">
            <v>119000</v>
          </cell>
          <cell r="Q228">
            <v>429</v>
          </cell>
          <cell r="S228">
            <v>0.31</v>
          </cell>
          <cell r="T228">
            <v>36.58</v>
          </cell>
          <cell r="U228">
            <v>0</v>
          </cell>
          <cell r="V228">
            <v>0</v>
          </cell>
          <cell r="W228">
            <v>0</v>
          </cell>
          <cell r="X228">
            <v>0</v>
          </cell>
          <cell r="Y228">
            <v>0</v>
          </cell>
          <cell r="Z228">
            <v>0</v>
          </cell>
          <cell r="AA228">
            <v>0</v>
          </cell>
          <cell r="AB228">
            <v>0</v>
          </cell>
          <cell r="AD228">
            <v>0</v>
          </cell>
          <cell r="AE228">
            <v>0</v>
          </cell>
          <cell r="AO228">
            <v>0</v>
          </cell>
          <cell r="AP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row>
        <row r="229">
          <cell r="A229" t="str">
            <v>W2RH14D14LAUTAH</v>
          </cell>
          <cell r="B229">
            <v>44562</v>
          </cell>
          <cell r="C229">
            <v>44330</v>
          </cell>
          <cell r="F229" t="str">
            <v>Denim</v>
          </cell>
          <cell r="G229" t="str">
            <v>LS Woven Denim Shirts</v>
          </cell>
          <cell r="H229" t="str">
            <v>W2RH14D14LA</v>
          </cell>
          <cell r="I229" t="str">
            <v>SEXY WESTERN L/S SHIRT</v>
          </cell>
          <cell r="J229" t="str">
            <v>UTAH</v>
          </cell>
          <cell r="K229" t="str">
            <v>UTAH</v>
          </cell>
          <cell r="L229" t="str">
            <v>FROZEN RG INDACO</v>
          </cell>
          <cell r="M229" t="str">
            <v>IN</v>
          </cell>
          <cell r="N229" t="str">
            <v>XS-L</v>
          </cell>
          <cell r="O229">
            <v>89</v>
          </cell>
          <cell r="P229">
            <v>89000</v>
          </cell>
          <cell r="Q229">
            <v>359</v>
          </cell>
          <cell r="S229">
            <v>0.31</v>
          </cell>
          <cell r="T229">
            <v>27.59</v>
          </cell>
          <cell r="U229">
            <v>10</v>
          </cell>
          <cell r="V229">
            <v>10</v>
          </cell>
          <cell r="W229">
            <v>10</v>
          </cell>
          <cell r="X229">
            <v>8</v>
          </cell>
          <cell r="Y229">
            <v>6</v>
          </cell>
          <cell r="Z229">
            <v>8</v>
          </cell>
          <cell r="AA229">
            <v>7</v>
          </cell>
          <cell r="AB229">
            <v>5</v>
          </cell>
          <cell r="AD229">
            <v>7</v>
          </cell>
          <cell r="AE229">
            <v>20</v>
          </cell>
          <cell r="AK229">
            <v>6</v>
          </cell>
          <cell r="AO229">
            <v>8</v>
          </cell>
          <cell r="AP229">
            <v>8</v>
          </cell>
          <cell r="AQ229">
            <v>10</v>
          </cell>
          <cell r="AR229">
            <v>10</v>
          </cell>
          <cell r="AS229">
            <v>97</v>
          </cell>
          <cell r="AT229">
            <v>2676.23</v>
          </cell>
          <cell r="AU229">
            <v>22</v>
          </cell>
          <cell r="AV229">
            <v>35</v>
          </cell>
          <cell r="AW229">
            <v>26</v>
          </cell>
          <cell r="AX229">
            <v>14</v>
          </cell>
          <cell r="AY229">
            <v>0</v>
          </cell>
          <cell r="AZ229">
            <v>0</v>
          </cell>
          <cell r="BA229">
            <v>0</v>
          </cell>
          <cell r="BB229">
            <v>0</v>
          </cell>
          <cell r="BC229">
            <v>97</v>
          </cell>
          <cell r="BD229">
            <v>36</v>
          </cell>
          <cell r="BE229">
            <v>993.24</v>
          </cell>
          <cell r="BF229">
            <v>8</v>
          </cell>
          <cell r="BG229">
            <v>13</v>
          </cell>
          <cell r="BH229">
            <v>10</v>
          </cell>
          <cell r="BI229">
            <v>5</v>
          </cell>
          <cell r="BJ229">
            <v>0</v>
          </cell>
          <cell r="BK229">
            <v>0</v>
          </cell>
          <cell r="BL229">
            <v>0</v>
          </cell>
          <cell r="BM229">
            <v>0</v>
          </cell>
          <cell r="BN229">
            <v>36</v>
          </cell>
          <cell r="BO229">
            <v>30</v>
          </cell>
          <cell r="BP229">
            <v>48</v>
          </cell>
          <cell r="BQ229">
            <v>36</v>
          </cell>
          <cell r="BR229">
            <v>19</v>
          </cell>
          <cell r="BS229">
            <v>0</v>
          </cell>
          <cell r="BT229">
            <v>0</v>
          </cell>
          <cell r="BU229">
            <v>0</v>
          </cell>
        </row>
        <row r="230">
          <cell r="A230" t="str">
            <v>W2RL27WEGX0CPRC</v>
          </cell>
          <cell r="B230" t="str">
            <v>1/1/2022</v>
          </cell>
          <cell r="F230" t="str">
            <v>Woven</v>
          </cell>
          <cell r="G230" t="str">
            <v>Non Down Jackets</v>
          </cell>
          <cell r="H230" t="str">
            <v>W2RL27WEGX0</v>
          </cell>
          <cell r="I230" t="str">
            <v>PETRA BOMBER</v>
          </cell>
          <cell r="J230" t="str">
            <v>CPRC</v>
          </cell>
          <cell r="K230" t="str">
            <v>COPPER COIN</v>
          </cell>
          <cell r="L230" t="str">
            <v>JACQUARD SOFT FUR</v>
          </cell>
          <cell r="M230" t="str">
            <v>CN</v>
          </cell>
          <cell r="N230" t="str">
            <v>XS-L</v>
          </cell>
          <cell r="O230">
            <v>228</v>
          </cell>
          <cell r="P230">
            <v>219000</v>
          </cell>
          <cell r="Q230">
            <v>429</v>
          </cell>
          <cell r="S230">
            <v>0.32600389863547757</v>
          </cell>
          <cell r="T230">
            <v>74.328888888888883</v>
          </cell>
          <cell r="U230">
            <v>0</v>
          </cell>
          <cell r="V230">
            <v>0</v>
          </cell>
          <cell r="W230">
            <v>0</v>
          </cell>
          <cell r="X230">
            <v>0</v>
          </cell>
          <cell r="Y230">
            <v>0</v>
          </cell>
          <cell r="Z230">
            <v>0</v>
          </cell>
          <cell r="AA230">
            <v>0</v>
          </cell>
          <cell r="AB230">
            <v>0</v>
          </cell>
          <cell r="AD230">
            <v>0</v>
          </cell>
          <cell r="AE230">
            <v>0</v>
          </cell>
          <cell r="AO230">
            <v>0</v>
          </cell>
          <cell r="AP230">
            <v>0</v>
          </cell>
          <cell r="AR230">
            <v>0</v>
          </cell>
          <cell r="AS230">
            <v>0</v>
          </cell>
          <cell r="AT230">
            <v>0</v>
          </cell>
          <cell r="AU230">
            <v>0</v>
          </cell>
          <cell r="AV230">
            <v>0</v>
          </cell>
          <cell r="AW230">
            <v>0</v>
          </cell>
          <cell r="AX230">
            <v>0</v>
          </cell>
          <cell r="AY230">
            <v>0</v>
          </cell>
          <cell r="AZ230">
            <v>0</v>
          </cell>
          <cell r="BA230">
            <v>0</v>
          </cell>
          <cell r="BB230">
            <v>0</v>
          </cell>
          <cell r="BC230">
            <v>0</v>
          </cell>
          <cell r="BD230">
            <v>0</v>
          </cell>
          <cell r="BE230">
            <v>0</v>
          </cell>
          <cell r="BF230">
            <v>0</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v>0</v>
          </cell>
        </row>
        <row r="231">
          <cell r="A231" t="str">
            <v>W2RL27WEGX0TPZB</v>
          </cell>
          <cell r="B231" t="str">
            <v>1/1/2022</v>
          </cell>
          <cell r="F231" t="str">
            <v>Woven</v>
          </cell>
          <cell r="G231" t="str">
            <v>Non Down Jackets</v>
          </cell>
          <cell r="H231" t="str">
            <v>W2RL27WEGX0</v>
          </cell>
          <cell r="I231" t="str">
            <v>PETRA BOMBER</v>
          </cell>
          <cell r="J231" t="str">
            <v>TPZB</v>
          </cell>
          <cell r="K231" t="str">
            <v>TRAPEZE BLUE</v>
          </cell>
          <cell r="L231" t="str">
            <v>JACQUARD SOFT FUR</v>
          </cell>
          <cell r="M231" t="str">
            <v>CN</v>
          </cell>
          <cell r="N231" t="str">
            <v>XS-L</v>
          </cell>
          <cell r="O231">
            <v>228</v>
          </cell>
          <cell r="P231">
            <v>219000</v>
          </cell>
          <cell r="Q231">
            <v>429</v>
          </cell>
          <cell r="S231">
            <v>0.32600389863547757</v>
          </cell>
          <cell r="T231">
            <v>74.328888888888883</v>
          </cell>
          <cell r="U231">
            <v>0</v>
          </cell>
          <cell r="V231">
            <v>0</v>
          </cell>
          <cell r="W231">
            <v>0</v>
          </cell>
          <cell r="X231">
            <v>0</v>
          </cell>
          <cell r="Y231">
            <v>0</v>
          </cell>
          <cell r="Z231">
            <v>0</v>
          </cell>
          <cell r="AA231">
            <v>0</v>
          </cell>
          <cell r="AB231">
            <v>0</v>
          </cell>
          <cell r="AD231">
            <v>0</v>
          </cell>
          <cell r="AE231">
            <v>0</v>
          </cell>
          <cell r="AO231">
            <v>0</v>
          </cell>
          <cell r="AP231">
            <v>0</v>
          </cell>
          <cell r="AR231">
            <v>0</v>
          </cell>
          <cell r="AS231">
            <v>0</v>
          </cell>
          <cell r="AT231">
            <v>0</v>
          </cell>
          <cell r="AU231">
            <v>0</v>
          </cell>
          <cell r="AV231">
            <v>0</v>
          </cell>
          <cell r="AW231">
            <v>0</v>
          </cell>
          <cell r="AX231">
            <v>0</v>
          </cell>
          <cell r="AY231">
            <v>0</v>
          </cell>
          <cell r="AZ231">
            <v>0</v>
          </cell>
          <cell r="BA231">
            <v>0</v>
          </cell>
          <cell r="BB231">
            <v>0</v>
          </cell>
          <cell r="BC231">
            <v>0</v>
          </cell>
          <cell r="BD231">
            <v>0</v>
          </cell>
          <cell r="BE231">
            <v>0</v>
          </cell>
          <cell r="BF231">
            <v>0</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v>0</v>
          </cell>
        </row>
        <row r="232">
          <cell r="A232" t="str">
            <v>W2RH18WEE82P73B</v>
          </cell>
          <cell r="B232" t="str">
            <v>1/1/2022</v>
          </cell>
          <cell r="F232" t="str">
            <v>Woven</v>
          </cell>
          <cell r="G232" t="str">
            <v>LS Woven Shirts</v>
          </cell>
          <cell r="H232" t="str">
            <v>W2RH18WEE82</v>
          </cell>
          <cell r="I232" t="str">
            <v>LS LEILA TOP</v>
          </cell>
          <cell r="J232" t="str">
            <v>P73B</v>
          </cell>
          <cell r="K232" t="str">
            <v>SMALL DOT PRINT SECRET BLUE</v>
          </cell>
          <cell r="L232" t="str">
            <v>ECO DOTS PLUMETIS GEORGETTE</v>
          </cell>
          <cell r="M232" t="str">
            <v>CN</v>
          </cell>
          <cell r="N232" t="str">
            <v>XS-L</v>
          </cell>
          <cell r="O232">
            <v>89</v>
          </cell>
          <cell r="P232">
            <v>89000</v>
          </cell>
          <cell r="Q232">
            <v>359</v>
          </cell>
          <cell r="S232">
            <v>0.31</v>
          </cell>
          <cell r="T232">
            <v>27.59</v>
          </cell>
          <cell r="U232">
            <v>0</v>
          </cell>
          <cell r="V232">
            <v>0</v>
          </cell>
          <cell r="W232">
            <v>0</v>
          </cell>
          <cell r="X232">
            <v>0</v>
          </cell>
          <cell r="Y232">
            <v>0</v>
          </cell>
          <cell r="Z232">
            <v>0</v>
          </cell>
          <cell r="AA232">
            <v>0</v>
          </cell>
          <cell r="AB232">
            <v>0</v>
          </cell>
          <cell r="AD232">
            <v>0</v>
          </cell>
          <cell r="AE232">
            <v>0</v>
          </cell>
          <cell r="AO232">
            <v>0</v>
          </cell>
          <cell r="AP232">
            <v>0</v>
          </cell>
          <cell r="AR232">
            <v>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v>0</v>
          </cell>
        </row>
        <row r="233">
          <cell r="A233" t="str">
            <v>W2RH18WEE82P72T</v>
          </cell>
          <cell r="B233" t="str">
            <v>1/1/2022</v>
          </cell>
          <cell r="F233" t="str">
            <v>Woven</v>
          </cell>
          <cell r="G233" t="str">
            <v>LS Woven Shirts</v>
          </cell>
          <cell r="H233" t="str">
            <v>W2RH18WEE82</v>
          </cell>
          <cell r="I233" t="str">
            <v>LS LEILA TOP</v>
          </cell>
          <cell r="J233" t="str">
            <v>P72T</v>
          </cell>
          <cell r="K233" t="str">
            <v>SMALL DOT PRINT DEEPEST DEPTH</v>
          </cell>
          <cell r="L233" t="str">
            <v>ECO DOTS PLUMETIS GEORGETTE</v>
          </cell>
          <cell r="M233" t="str">
            <v>CN</v>
          </cell>
          <cell r="N233" t="str">
            <v>XS-L</v>
          </cell>
          <cell r="O233">
            <v>89</v>
          </cell>
          <cell r="P233">
            <v>89000</v>
          </cell>
          <cell r="Q233">
            <v>359</v>
          </cell>
          <cell r="S233">
            <v>0.31</v>
          </cell>
          <cell r="T233">
            <v>27.59</v>
          </cell>
          <cell r="U233">
            <v>0</v>
          </cell>
          <cell r="V233">
            <v>0</v>
          </cell>
          <cell r="W233">
            <v>0</v>
          </cell>
          <cell r="X233">
            <v>0</v>
          </cell>
          <cell r="Y233">
            <v>0</v>
          </cell>
          <cell r="Z233">
            <v>0</v>
          </cell>
          <cell r="AA233">
            <v>0</v>
          </cell>
          <cell r="AB233">
            <v>0</v>
          </cell>
          <cell r="AD233">
            <v>0</v>
          </cell>
          <cell r="AE233">
            <v>0</v>
          </cell>
          <cell r="AO233">
            <v>0</v>
          </cell>
          <cell r="AP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row>
        <row r="234">
          <cell r="A234" t="str">
            <v>W2RH18WEE82P11H</v>
          </cell>
          <cell r="B234" t="str">
            <v>1/1/2022</v>
          </cell>
          <cell r="F234" t="str">
            <v>Woven</v>
          </cell>
          <cell r="G234" t="str">
            <v>LS Woven Shirts</v>
          </cell>
          <cell r="H234" t="str">
            <v>W2RH18WEE82</v>
          </cell>
          <cell r="I234" t="str">
            <v>LS LEILA TOP</v>
          </cell>
          <cell r="J234" t="str">
            <v>P11H</v>
          </cell>
          <cell r="K234" t="str">
            <v>SMALL DOT PRINT COFFEE</v>
          </cell>
          <cell r="L234" t="str">
            <v>ECO DOTS PLUMETIS GEORGETTE</v>
          </cell>
          <cell r="M234" t="str">
            <v>CN</v>
          </cell>
          <cell r="N234" t="str">
            <v>XS-L</v>
          </cell>
          <cell r="O234">
            <v>89</v>
          </cell>
          <cell r="P234">
            <v>89000</v>
          </cell>
          <cell r="Q234">
            <v>359</v>
          </cell>
          <cell r="S234">
            <v>0.31</v>
          </cell>
          <cell r="T234">
            <v>27.59</v>
          </cell>
          <cell r="U234">
            <v>0</v>
          </cell>
          <cell r="V234">
            <v>0</v>
          </cell>
          <cell r="W234">
            <v>0</v>
          </cell>
          <cell r="X234">
            <v>0</v>
          </cell>
          <cell r="Y234">
            <v>0</v>
          </cell>
          <cell r="Z234">
            <v>0</v>
          </cell>
          <cell r="AA234">
            <v>0</v>
          </cell>
          <cell r="AB234">
            <v>0</v>
          </cell>
          <cell r="AD234">
            <v>0</v>
          </cell>
          <cell r="AE234">
            <v>0</v>
          </cell>
          <cell r="AO234">
            <v>0</v>
          </cell>
          <cell r="AP234">
            <v>0</v>
          </cell>
          <cell r="AR234">
            <v>0</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v>0</v>
          </cell>
          <cell r="BU234">
            <v>0</v>
          </cell>
        </row>
        <row r="235">
          <cell r="A235" t="str">
            <v>W2RH18WEE82P20I</v>
          </cell>
          <cell r="B235" t="str">
            <v>1/1/2022</v>
          </cell>
          <cell r="F235" t="str">
            <v>Woven</v>
          </cell>
          <cell r="G235" t="str">
            <v>LS Woven Shirts</v>
          </cell>
          <cell r="H235" t="str">
            <v>W2RH18WEE82</v>
          </cell>
          <cell r="I235" t="str">
            <v>LS LEILA TOP</v>
          </cell>
          <cell r="J235" t="str">
            <v>P20I</v>
          </cell>
          <cell r="K235" t="str">
            <v>SMALL DOT PRINT GOLDEN LOCKS</v>
          </cell>
          <cell r="L235" t="str">
            <v>ECO DOTS PLUMETIS GEORGETTE</v>
          </cell>
          <cell r="M235" t="str">
            <v>CN</v>
          </cell>
          <cell r="N235" t="str">
            <v>XS-L</v>
          </cell>
          <cell r="O235">
            <v>89</v>
          </cell>
          <cell r="P235">
            <v>89000</v>
          </cell>
          <cell r="Q235">
            <v>359</v>
          </cell>
          <cell r="S235">
            <v>0.31</v>
          </cell>
          <cell r="T235">
            <v>27.59</v>
          </cell>
          <cell r="U235">
            <v>0</v>
          </cell>
          <cell r="V235">
            <v>0</v>
          </cell>
          <cell r="W235">
            <v>0</v>
          </cell>
          <cell r="X235">
            <v>0</v>
          </cell>
          <cell r="Y235">
            <v>0</v>
          </cell>
          <cell r="Z235">
            <v>0</v>
          </cell>
          <cell r="AA235">
            <v>0</v>
          </cell>
          <cell r="AB235">
            <v>0</v>
          </cell>
          <cell r="AD235">
            <v>0</v>
          </cell>
          <cell r="AE235">
            <v>0</v>
          </cell>
          <cell r="AO235">
            <v>0</v>
          </cell>
          <cell r="AP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v>0</v>
          </cell>
          <cell r="BU235">
            <v>0</v>
          </cell>
        </row>
        <row r="236">
          <cell r="A236" t="str">
            <v>W2RH18WEE82P9JK</v>
          </cell>
          <cell r="B236" t="str">
            <v>1/1/2022</v>
          </cell>
          <cell r="F236" t="str">
            <v>Woven</v>
          </cell>
          <cell r="G236" t="str">
            <v>LS Woven Shirts</v>
          </cell>
          <cell r="H236" t="str">
            <v>W2RH18WEE82</v>
          </cell>
          <cell r="I236" t="str">
            <v>LS LEILA TOP</v>
          </cell>
          <cell r="J236" t="str">
            <v>P9JK</v>
          </cell>
          <cell r="K236" t="str">
            <v>LILY OF THE VALLEY BLACK COMBO</v>
          </cell>
          <cell r="L236" t="str">
            <v>ECO DOTS PLUMETIS GEORGETTE</v>
          </cell>
          <cell r="M236" t="str">
            <v>CN</v>
          </cell>
          <cell r="N236" t="str">
            <v>XS-L</v>
          </cell>
          <cell r="O236">
            <v>89</v>
          </cell>
          <cell r="P236">
            <v>89000</v>
          </cell>
          <cell r="Q236">
            <v>359</v>
          </cell>
          <cell r="S236">
            <v>0.31</v>
          </cell>
          <cell r="T236">
            <v>27.59</v>
          </cell>
          <cell r="U236">
            <v>0</v>
          </cell>
          <cell r="V236">
            <v>0</v>
          </cell>
          <cell r="W236">
            <v>0</v>
          </cell>
          <cell r="X236">
            <v>0</v>
          </cell>
          <cell r="Y236">
            <v>0</v>
          </cell>
          <cell r="Z236">
            <v>0</v>
          </cell>
          <cell r="AA236">
            <v>0</v>
          </cell>
          <cell r="AB236">
            <v>0</v>
          </cell>
          <cell r="AD236">
            <v>0</v>
          </cell>
          <cell r="AE236">
            <v>0</v>
          </cell>
          <cell r="AO236">
            <v>0</v>
          </cell>
          <cell r="AP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v>0</v>
          </cell>
          <cell r="BU236">
            <v>0</v>
          </cell>
        </row>
        <row r="237">
          <cell r="A237" t="str">
            <v>W0GI69R8G01JBLK</v>
          </cell>
          <cell r="B237" t="str">
            <v>11/1/2021</v>
          </cell>
          <cell r="C237">
            <v>44330</v>
          </cell>
          <cell r="E237" t="str">
            <v>Essentials</v>
          </cell>
          <cell r="F237" t="str">
            <v>Knit</v>
          </cell>
          <cell r="G237" t="str">
            <v>Graphic Teeshirts</v>
          </cell>
          <cell r="H237" t="str">
            <v>W0GI69R8G01</v>
          </cell>
          <cell r="I237" t="str">
            <v>ES SS GUESS 1981 ROLL CUFF TEE</v>
          </cell>
          <cell r="J237" t="str">
            <v>JBLK</v>
          </cell>
          <cell r="K237" t="str">
            <v>Jet Black A996</v>
          </cell>
          <cell r="L237" t="str">
            <v>ORGANIC SLUB COTTON 130</v>
          </cell>
          <cell r="M237" t="str">
            <v>IN</v>
          </cell>
          <cell r="N237" t="str">
            <v>XS-L</v>
          </cell>
          <cell r="O237">
            <v>34</v>
          </cell>
          <cell r="P237">
            <v>29000</v>
          </cell>
          <cell r="Q237">
            <v>139</v>
          </cell>
          <cell r="S237">
            <v>0.31</v>
          </cell>
          <cell r="T237">
            <v>10.54</v>
          </cell>
          <cell r="U237">
            <v>14</v>
          </cell>
          <cell r="V237">
            <v>14</v>
          </cell>
          <cell r="W237">
            <v>14</v>
          </cell>
          <cell r="X237">
            <v>12</v>
          </cell>
          <cell r="Y237">
            <v>10</v>
          </cell>
          <cell r="Z237">
            <v>12</v>
          </cell>
          <cell r="AA237">
            <v>11</v>
          </cell>
          <cell r="AB237">
            <v>9</v>
          </cell>
          <cell r="AD237">
            <v>11</v>
          </cell>
          <cell r="AE237">
            <v>28</v>
          </cell>
          <cell r="AK237">
            <v>24</v>
          </cell>
          <cell r="AO237">
            <v>12</v>
          </cell>
          <cell r="AP237">
            <v>12</v>
          </cell>
          <cell r="AQ237">
            <v>14</v>
          </cell>
          <cell r="AR237">
            <v>14</v>
          </cell>
          <cell r="AS237">
            <v>159</v>
          </cell>
          <cell r="AT237">
            <v>1675.86</v>
          </cell>
          <cell r="AU237">
            <v>37</v>
          </cell>
          <cell r="AV237">
            <v>57</v>
          </cell>
          <cell r="AW237">
            <v>43</v>
          </cell>
          <cell r="AX237">
            <v>22</v>
          </cell>
          <cell r="AY237">
            <v>0</v>
          </cell>
          <cell r="AZ237">
            <v>0</v>
          </cell>
          <cell r="BA237">
            <v>0</v>
          </cell>
          <cell r="BB237">
            <v>0</v>
          </cell>
          <cell r="BC237">
            <v>159</v>
          </cell>
          <cell r="BD237">
            <v>52</v>
          </cell>
          <cell r="BE237">
            <v>548.07999999999993</v>
          </cell>
          <cell r="BF237">
            <v>12</v>
          </cell>
          <cell r="BG237">
            <v>19</v>
          </cell>
          <cell r="BH237">
            <v>14</v>
          </cell>
          <cell r="BI237">
            <v>7</v>
          </cell>
          <cell r="BJ237">
            <v>0</v>
          </cell>
          <cell r="BK237">
            <v>0</v>
          </cell>
          <cell r="BL237">
            <v>0</v>
          </cell>
          <cell r="BM237">
            <v>0</v>
          </cell>
          <cell r="BN237">
            <v>52</v>
          </cell>
          <cell r="BO237">
            <v>49</v>
          </cell>
          <cell r="BP237">
            <v>76</v>
          </cell>
          <cell r="BQ237">
            <v>57</v>
          </cell>
          <cell r="BR237">
            <v>29</v>
          </cell>
          <cell r="BS237">
            <v>0</v>
          </cell>
          <cell r="BT237">
            <v>0</v>
          </cell>
          <cell r="BU237">
            <v>0</v>
          </cell>
        </row>
        <row r="238">
          <cell r="A238" t="str">
            <v>W0GI69R8G01G011</v>
          </cell>
          <cell r="B238" t="str">
            <v>11/1/2021</v>
          </cell>
          <cell r="C238">
            <v>44330</v>
          </cell>
          <cell r="E238" t="str">
            <v>Essentials</v>
          </cell>
          <cell r="F238" t="str">
            <v>Knit</v>
          </cell>
          <cell r="G238" t="str">
            <v>Graphic Teeshirts</v>
          </cell>
          <cell r="H238" t="str">
            <v>W0GI69R8G01</v>
          </cell>
          <cell r="I238" t="str">
            <v>ES SS GUESS 1981 ROLL CUFF TEE</v>
          </cell>
          <cell r="J238" t="str">
            <v>G011</v>
          </cell>
          <cell r="K238" t="str">
            <v>Pure White</v>
          </cell>
          <cell r="L238" t="str">
            <v>ORGANIC SLUB COTTON 130</v>
          </cell>
          <cell r="M238" t="str">
            <v>IN</v>
          </cell>
          <cell r="N238" t="str">
            <v>XS-L</v>
          </cell>
          <cell r="O238">
            <v>34</v>
          </cell>
          <cell r="P238">
            <v>29000</v>
          </cell>
          <cell r="Q238">
            <v>139</v>
          </cell>
          <cell r="S238">
            <v>0.31</v>
          </cell>
          <cell r="T238">
            <v>10.54</v>
          </cell>
          <cell r="U238">
            <v>12</v>
          </cell>
          <cell r="V238">
            <v>12</v>
          </cell>
          <cell r="W238">
            <v>12</v>
          </cell>
          <cell r="X238">
            <v>10</v>
          </cell>
          <cell r="Y238">
            <v>8</v>
          </cell>
          <cell r="Z238">
            <v>10</v>
          </cell>
          <cell r="AA238">
            <v>9</v>
          </cell>
          <cell r="AB238">
            <v>7</v>
          </cell>
          <cell r="AD238">
            <v>9</v>
          </cell>
          <cell r="AE238">
            <v>24</v>
          </cell>
          <cell r="AK238">
            <v>24</v>
          </cell>
          <cell r="AO238">
            <v>10</v>
          </cell>
          <cell r="AP238">
            <v>10</v>
          </cell>
          <cell r="AQ238">
            <v>12</v>
          </cell>
          <cell r="AR238">
            <v>12</v>
          </cell>
          <cell r="AS238">
            <v>137</v>
          </cell>
          <cell r="AT238">
            <v>1443.9799999999998</v>
          </cell>
          <cell r="AU238">
            <v>32</v>
          </cell>
          <cell r="AV238">
            <v>49</v>
          </cell>
          <cell r="AW238">
            <v>37</v>
          </cell>
          <cell r="AX238">
            <v>19</v>
          </cell>
          <cell r="AY238">
            <v>0</v>
          </cell>
          <cell r="AZ238">
            <v>0</v>
          </cell>
          <cell r="BA238">
            <v>0</v>
          </cell>
          <cell r="BB238">
            <v>0</v>
          </cell>
          <cell r="BC238">
            <v>137</v>
          </cell>
          <cell r="BD238">
            <v>44</v>
          </cell>
          <cell r="BE238">
            <v>463.76</v>
          </cell>
          <cell r="BF238">
            <v>10</v>
          </cell>
          <cell r="BG238">
            <v>16</v>
          </cell>
          <cell r="BH238">
            <v>12</v>
          </cell>
          <cell r="BI238">
            <v>6</v>
          </cell>
          <cell r="BJ238">
            <v>0</v>
          </cell>
          <cell r="BK238">
            <v>0</v>
          </cell>
          <cell r="BL238">
            <v>0</v>
          </cell>
          <cell r="BM238">
            <v>0</v>
          </cell>
          <cell r="BN238">
            <v>44</v>
          </cell>
          <cell r="BO238">
            <v>42</v>
          </cell>
          <cell r="BP238">
            <v>65</v>
          </cell>
          <cell r="BQ238">
            <v>49</v>
          </cell>
          <cell r="BR238">
            <v>25</v>
          </cell>
          <cell r="BS238">
            <v>0</v>
          </cell>
          <cell r="BT238">
            <v>0</v>
          </cell>
          <cell r="BU238">
            <v>0</v>
          </cell>
        </row>
        <row r="239">
          <cell r="A239" t="str">
            <v>W0GI69R8G01G7GB</v>
          </cell>
          <cell r="B239" t="str">
            <v>11/01/2021 12/01/2021 01/01/2022</v>
          </cell>
          <cell r="E239" t="str">
            <v>Essentials</v>
          </cell>
          <cell r="F239" t="str">
            <v>Knit</v>
          </cell>
          <cell r="G239" t="str">
            <v>Graphic Teeshirts</v>
          </cell>
          <cell r="H239" t="str">
            <v>W0GI69R8G01</v>
          </cell>
          <cell r="I239" t="str">
            <v>ES SS GUESS 1981 ROLL CUFF TEE</v>
          </cell>
          <cell r="J239" t="str">
            <v>G7GB</v>
          </cell>
          <cell r="K239" t="str">
            <v>MARSEILLE BLUE</v>
          </cell>
          <cell r="L239" t="str">
            <v>ORGANIC SLUB COTTON 130</v>
          </cell>
          <cell r="M239" t="str">
            <v>IN</v>
          </cell>
          <cell r="N239" t="str">
            <v>XS-L</v>
          </cell>
          <cell r="O239">
            <v>34</v>
          </cell>
          <cell r="P239">
            <v>29000</v>
          </cell>
          <cell r="Q239">
            <v>139</v>
          </cell>
          <cell r="S239">
            <v>0.31</v>
          </cell>
          <cell r="T239">
            <v>10.54</v>
          </cell>
          <cell r="U239">
            <v>0</v>
          </cell>
          <cell r="V239">
            <v>0</v>
          </cell>
          <cell r="W239">
            <v>0</v>
          </cell>
          <cell r="X239">
            <v>0</v>
          </cell>
          <cell r="Y239">
            <v>0</v>
          </cell>
          <cell r="Z239">
            <v>0</v>
          </cell>
          <cell r="AA239">
            <v>0</v>
          </cell>
          <cell r="AB239">
            <v>0</v>
          </cell>
          <cell r="AD239">
            <v>0</v>
          </cell>
          <cell r="AE239">
            <v>0</v>
          </cell>
          <cell r="AO239">
            <v>0</v>
          </cell>
          <cell r="AP239">
            <v>0</v>
          </cell>
          <cell r="AR239">
            <v>0</v>
          </cell>
          <cell r="AS239">
            <v>0</v>
          </cell>
          <cell r="AT239">
            <v>0</v>
          </cell>
          <cell r="AU239">
            <v>0</v>
          </cell>
          <cell r="AV239">
            <v>0</v>
          </cell>
          <cell r="AW239">
            <v>0</v>
          </cell>
          <cell r="AX239">
            <v>0</v>
          </cell>
          <cell r="AY239">
            <v>0</v>
          </cell>
          <cell r="AZ239">
            <v>0</v>
          </cell>
          <cell r="BA239">
            <v>0</v>
          </cell>
          <cell r="BB239">
            <v>0</v>
          </cell>
          <cell r="BC239">
            <v>0</v>
          </cell>
          <cell r="BD239">
            <v>0</v>
          </cell>
          <cell r="BE239">
            <v>0</v>
          </cell>
          <cell r="BF239">
            <v>0</v>
          </cell>
          <cell r="BG239">
            <v>0</v>
          </cell>
          <cell r="BH239">
            <v>0</v>
          </cell>
          <cell r="BI239">
            <v>0</v>
          </cell>
          <cell r="BJ239">
            <v>0</v>
          </cell>
          <cell r="BK239">
            <v>0</v>
          </cell>
          <cell r="BL239">
            <v>0</v>
          </cell>
          <cell r="BM239">
            <v>0</v>
          </cell>
          <cell r="BN239">
            <v>0</v>
          </cell>
          <cell r="BO239">
            <v>0</v>
          </cell>
          <cell r="BP239">
            <v>0</v>
          </cell>
          <cell r="BQ239">
            <v>0</v>
          </cell>
          <cell r="BR239">
            <v>0</v>
          </cell>
          <cell r="BS239">
            <v>0</v>
          </cell>
          <cell r="BT239">
            <v>0</v>
          </cell>
          <cell r="BU239">
            <v>0</v>
          </cell>
        </row>
        <row r="240">
          <cell r="A240" t="str">
            <v>W0GI69R8G01G8U0</v>
          </cell>
          <cell r="B240" t="str">
            <v>11/1/2021</v>
          </cell>
          <cell r="D240" t="str">
            <v>DEL PUSH</v>
          </cell>
          <cell r="E240" t="str">
            <v>Essentials</v>
          </cell>
          <cell r="F240" t="str">
            <v>Knit</v>
          </cell>
          <cell r="G240" t="str">
            <v>Graphic Teeshirts</v>
          </cell>
          <cell r="H240" t="str">
            <v>W0GI69R8G01</v>
          </cell>
          <cell r="I240" t="str">
            <v>ES SS GUESS 1981 ROLL CUFF TEE</v>
          </cell>
          <cell r="J240" t="str">
            <v>G8U0</v>
          </cell>
          <cell r="K240" t="str">
            <v>ARMY SAGE</v>
          </cell>
          <cell r="L240" t="str">
            <v>ORGANIC SLUB COTTON 130</v>
          </cell>
          <cell r="M240" t="str">
            <v>IN</v>
          </cell>
          <cell r="N240" t="str">
            <v>XS-L</v>
          </cell>
          <cell r="O240">
            <v>34</v>
          </cell>
          <cell r="P240">
            <v>29000</v>
          </cell>
          <cell r="Q240">
            <v>139</v>
          </cell>
          <cell r="S240">
            <v>0.31</v>
          </cell>
          <cell r="T240">
            <v>10.54</v>
          </cell>
          <cell r="U240">
            <v>10</v>
          </cell>
          <cell r="V240">
            <v>10</v>
          </cell>
          <cell r="W240">
            <v>10</v>
          </cell>
          <cell r="X240">
            <v>8</v>
          </cell>
          <cell r="Y240">
            <v>6</v>
          </cell>
          <cell r="Z240">
            <v>8</v>
          </cell>
          <cell r="AA240">
            <v>7</v>
          </cell>
          <cell r="AB240">
            <v>5</v>
          </cell>
          <cell r="AD240">
            <v>7</v>
          </cell>
          <cell r="AE240">
            <v>20</v>
          </cell>
          <cell r="AK240">
            <v>24</v>
          </cell>
          <cell r="AO240">
            <v>8</v>
          </cell>
          <cell r="AP240">
            <v>8</v>
          </cell>
          <cell r="AQ240">
            <v>10</v>
          </cell>
          <cell r="AR240">
            <v>10</v>
          </cell>
          <cell r="AS240">
            <v>115</v>
          </cell>
          <cell r="AT240">
            <v>1201.56</v>
          </cell>
          <cell r="AU240">
            <v>26</v>
          </cell>
          <cell r="AV240">
            <v>41</v>
          </cell>
          <cell r="AW240">
            <v>31</v>
          </cell>
          <cell r="AX240">
            <v>16</v>
          </cell>
          <cell r="AY240">
            <v>0</v>
          </cell>
          <cell r="AZ240">
            <v>0</v>
          </cell>
          <cell r="BA240">
            <v>0</v>
          </cell>
          <cell r="BB240">
            <v>0</v>
          </cell>
          <cell r="BC240">
            <v>114</v>
          </cell>
          <cell r="BD240">
            <v>36</v>
          </cell>
          <cell r="BE240">
            <v>379.43999999999994</v>
          </cell>
          <cell r="BF240">
            <v>8</v>
          </cell>
          <cell r="BG240">
            <v>13</v>
          </cell>
          <cell r="BH240">
            <v>10</v>
          </cell>
          <cell r="BI240">
            <v>5</v>
          </cell>
          <cell r="BJ240">
            <v>0</v>
          </cell>
          <cell r="BK240">
            <v>0</v>
          </cell>
          <cell r="BL240">
            <v>0</v>
          </cell>
          <cell r="BM240">
            <v>0</v>
          </cell>
          <cell r="BN240">
            <v>36</v>
          </cell>
          <cell r="BO240">
            <v>34</v>
          </cell>
          <cell r="BP240">
            <v>54</v>
          </cell>
          <cell r="BQ240">
            <v>41</v>
          </cell>
          <cell r="BR240">
            <v>21</v>
          </cell>
          <cell r="BS240">
            <v>0</v>
          </cell>
          <cell r="BT240">
            <v>0</v>
          </cell>
          <cell r="BU240">
            <v>0</v>
          </cell>
        </row>
        <row r="241">
          <cell r="A241" t="str">
            <v>W0GI69R8G01F6W6</v>
          </cell>
          <cell r="B241" t="str">
            <v>11/01/2021 12/01/2021 01/01/2022</v>
          </cell>
          <cell r="E241" t="str">
            <v>Essentials</v>
          </cell>
          <cell r="F241" t="str">
            <v>Knit</v>
          </cell>
          <cell r="G241" t="str">
            <v>Graphic Teeshirts</v>
          </cell>
          <cell r="H241" t="str">
            <v>W0GI69R8G01</v>
          </cell>
          <cell r="I241" t="str">
            <v>ES SS GUESS 1981 ROLL CUFF TEE</v>
          </cell>
          <cell r="J241" t="str">
            <v>F6W6</v>
          </cell>
          <cell r="K241" t="str">
            <v>PASTEL DREAM MULTI</v>
          </cell>
          <cell r="L241" t="str">
            <v>ORGANIC SLUB COTTON 130</v>
          </cell>
          <cell r="M241" t="str">
            <v>IN</v>
          </cell>
          <cell r="N241" t="str">
            <v>XS-L</v>
          </cell>
          <cell r="O241">
            <v>34</v>
          </cell>
          <cell r="P241">
            <v>29000</v>
          </cell>
          <cell r="Q241">
            <v>139</v>
          </cell>
          <cell r="S241">
            <v>0.31</v>
          </cell>
          <cell r="T241">
            <v>10.54</v>
          </cell>
          <cell r="U241">
            <v>0</v>
          </cell>
          <cell r="V241">
            <v>0</v>
          </cell>
          <cell r="W241">
            <v>0</v>
          </cell>
          <cell r="X241">
            <v>0</v>
          </cell>
          <cell r="Y241">
            <v>0</v>
          </cell>
          <cell r="Z241">
            <v>0</v>
          </cell>
          <cell r="AA241">
            <v>0</v>
          </cell>
          <cell r="AB241">
            <v>0</v>
          </cell>
          <cell r="AD241">
            <v>0</v>
          </cell>
          <cell r="AE241">
            <v>0</v>
          </cell>
          <cell r="AO241">
            <v>0</v>
          </cell>
          <cell r="AP241">
            <v>0</v>
          </cell>
          <cell r="AR241">
            <v>0</v>
          </cell>
          <cell r="AS241">
            <v>0</v>
          </cell>
          <cell r="AT241">
            <v>0</v>
          </cell>
          <cell r="AU241">
            <v>0</v>
          </cell>
          <cell r="AV241">
            <v>0</v>
          </cell>
          <cell r="AW241">
            <v>0</v>
          </cell>
          <cell r="AX241">
            <v>0</v>
          </cell>
          <cell r="AY241">
            <v>0</v>
          </cell>
          <cell r="AZ241">
            <v>0</v>
          </cell>
          <cell r="BA241">
            <v>0</v>
          </cell>
          <cell r="BB241">
            <v>0</v>
          </cell>
          <cell r="BC241">
            <v>0</v>
          </cell>
          <cell r="BD241">
            <v>0</v>
          </cell>
          <cell r="BE241">
            <v>0</v>
          </cell>
          <cell r="BF241">
            <v>0</v>
          </cell>
          <cell r="BG241">
            <v>0</v>
          </cell>
          <cell r="BH241">
            <v>0</v>
          </cell>
          <cell r="BI241">
            <v>0</v>
          </cell>
          <cell r="BJ241">
            <v>0</v>
          </cell>
          <cell r="BK241">
            <v>0</v>
          </cell>
          <cell r="BL241">
            <v>0</v>
          </cell>
          <cell r="BM241">
            <v>0</v>
          </cell>
          <cell r="BN241">
            <v>0</v>
          </cell>
          <cell r="BO241">
            <v>0</v>
          </cell>
          <cell r="BP241">
            <v>0</v>
          </cell>
          <cell r="BQ241">
            <v>0</v>
          </cell>
          <cell r="BR241">
            <v>0</v>
          </cell>
          <cell r="BS241">
            <v>0</v>
          </cell>
          <cell r="BT241">
            <v>0</v>
          </cell>
          <cell r="BU241">
            <v>0</v>
          </cell>
        </row>
        <row r="242">
          <cell r="A242" t="str">
            <v>W1BK51Z17X3G8F6</v>
          </cell>
          <cell r="B242" t="str">
            <v>11/01/2021 12/01/2021 01/01/2022</v>
          </cell>
          <cell r="E242" t="str">
            <v>Essentials</v>
          </cell>
          <cell r="F242" t="str">
            <v>Sweater</v>
          </cell>
          <cell r="G242" t="str">
            <v>Sweater Dresses</v>
          </cell>
          <cell r="H242" t="str">
            <v>W1BK51Z17X3</v>
          </cell>
          <cell r="I242" t="str">
            <v>ES CAP SLV SWEETHRT MARGOT DRS</v>
          </cell>
          <cell r="J242" t="str">
            <v>G8F6</v>
          </cell>
          <cell r="K242" t="str">
            <v>OLIVE MORNING</v>
          </cell>
          <cell r="L242" t="str">
            <v>SWTR ALLISON HS</v>
          </cell>
          <cell r="M242" t="str">
            <v>CN</v>
          </cell>
          <cell r="N242" t="str">
            <v>XS-L</v>
          </cell>
          <cell r="O242">
            <v>108</v>
          </cell>
          <cell r="P242">
            <v>109000</v>
          </cell>
          <cell r="Q242">
            <v>429</v>
          </cell>
          <cell r="S242">
            <v>0.31</v>
          </cell>
          <cell r="T242">
            <v>33.479999999999997</v>
          </cell>
          <cell r="U242">
            <v>0</v>
          </cell>
          <cell r="V242">
            <v>0</v>
          </cell>
          <cell r="W242">
            <v>0</v>
          </cell>
          <cell r="X242">
            <v>0</v>
          </cell>
          <cell r="Y242">
            <v>0</v>
          </cell>
          <cell r="Z242">
            <v>0</v>
          </cell>
          <cell r="AA242">
            <v>0</v>
          </cell>
          <cell r="AB242">
            <v>0</v>
          </cell>
          <cell r="AD242">
            <v>0</v>
          </cell>
          <cell r="AE242">
            <v>0</v>
          </cell>
          <cell r="AO242">
            <v>0</v>
          </cell>
          <cell r="AP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v>0</v>
          </cell>
        </row>
        <row r="243">
          <cell r="A243" t="str">
            <v>W1BK51Z17X3G1O6</v>
          </cell>
          <cell r="B243" t="str">
            <v>11/01/2021 12/01/2021 01/01/2022</v>
          </cell>
          <cell r="E243" t="str">
            <v>Essentials</v>
          </cell>
          <cell r="F243" t="str">
            <v>Sweater</v>
          </cell>
          <cell r="G243" t="str">
            <v>Sweater Dresses</v>
          </cell>
          <cell r="H243" t="str">
            <v>W1BK51Z17X3</v>
          </cell>
          <cell r="I243" t="str">
            <v>ES CAP SLV SWEETHRT MARGOT DRS</v>
          </cell>
          <cell r="J243" t="str">
            <v>G1O6</v>
          </cell>
          <cell r="K243" t="str">
            <v>DOVE WHITE</v>
          </cell>
          <cell r="L243" t="str">
            <v>SWTR ALLISON HS</v>
          </cell>
          <cell r="M243" t="str">
            <v>CN</v>
          </cell>
          <cell r="N243" t="str">
            <v>XS-L</v>
          </cell>
          <cell r="O243">
            <v>108</v>
          </cell>
          <cell r="P243">
            <v>109000</v>
          </cell>
          <cell r="Q243">
            <v>429</v>
          </cell>
          <cell r="S243">
            <v>0.31</v>
          </cell>
          <cell r="T243">
            <v>33.479999999999997</v>
          </cell>
          <cell r="U243">
            <v>0</v>
          </cell>
          <cell r="V243">
            <v>0</v>
          </cell>
          <cell r="W243">
            <v>0</v>
          </cell>
          <cell r="X243">
            <v>0</v>
          </cell>
          <cell r="Y243">
            <v>0</v>
          </cell>
          <cell r="Z243">
            <v>0</v>
          </cell>
          <cell r="AA243">
            <v>0</v>
          </cell>
          <cell r="AB243">
            <v>0</v>
          </cell>
          <cell r="AD243">
            <v>0</v>
          </cell>
          <cell r="AE243">
            <v>0</v>
          </cell>
          <cell r="AO243">
            <v>0</v>
          </cell>
          <cell r="AP243">
            <v>0</v>
          </cell>
          <cell r="AR243">
            <v>0</v>
          </cell>
          <cell r="AS243">
            <v>0</v>
          </cell>
          <cell r="AT243">
            <v>0</v>
          </cell>
          <cell r="AU243">
            <v>0</v>
          </cell>
          <cell r="AV243">
            <v>0</v>
          </cell>
          <cell r="AW243">
            <v>0</v>
          </cell>
          <cell r="AX243">
            <v>0</v>
          </cell>
          <cell r="AY243">
            <v>0</v>
          </cell>
          <cell r="AZ243">
            <v>0</v>
          </cell>
          <cell r="BA243">
            <v>0</v>
          </cell>
          <cell r="BB243">
            <v>0</v>
          </cell>
          <cell r="BC243">
            <v>0</v>
          </cell>
          <cell r="BD243">
            <v>0</v>
          </cell>
          <cell r="BE243">
            <v>0</v>
          </cell>
          <cell r="BF243">
            <v>0</v>
          </cell>
          <cell r="BG243">
            <v>0</v>
          </cell>
          <cell r="BH243">
            <v>0</v>
          </cell>
          <cell r="BI243">
            <v>0</v>
          </cell>
          <cell r="BJ243">
            <v>0</v>
          </cell>
          <cell r="BK243">
            <v>0</v>
          </cell>
          <cell r="BL243">
            <v>0</v>
          </cell>
          <cell r="BM243">
            <v>0</v>
          </cell>
          <cell r="BN243">
            <v>0</v>
          </cell>
          <cell r="BO243">
            <v>0</v>
          </cell>
          <cell r="BP243">
            <v>0</v>
          </cell>
          <cell r="BQ243">
            <v>0</v>
          </cell>
          <cell r="BR243">
            <v>0</v>
          </cell>
          <cell r="BS243">
            <v>0</v>
          </cell>
          <cell r="BT243">
            <v>0</v>
          </cell>
          <cell r="BU243">
            <v>0</v>
          </cell>
        </row>
        <row r="244">
          <cell r="A244" t="str">
            <v>W1BK51Z17X3G1AW</v>
          </cell>
          <cell r="B244" t="str">
            <v>11/01/2021 12/01/2021 01/01/2022</v>
          </cell>
          <cell r="E244" t="str">
            <v>Essentials</v>
          </cell>
          <cell r="F244" t="str">
            <v>Sweater</v>
          </cell>
          <cell r="G244" t="str">
            <v>Sweater Dresses</v>
          </cell>
          <cell r="H244" t="str">
            <v>W1BK51Z17X3</v>
          </cell>
          <cell r="I244" t="str">
            <v>ES CAP SLV SWEETHRT MARGOT DRS</v>
          </cell>
          <cell r="J244" t="str">
            <v>G1AW</v>
          </cell>
          <cell r="K244" t="str">
            <v>BRONZE SKIN</v>
          </cell>
          <cell r="L244" t="str">
            <v>SWTR ALLISON HS</v>
          </cell>
          <cell r="M244" t="str">
            <v>CN</v>
          </cell>
          <cell r="N244" t="str">
            <v>XS-L</v>
          </cell>
          <cell r="O244">
            <v>108</v>
          </cell>
          <cell r="P244">
            <v>109000</v>
          </cell>
          <cell r="Q244">
            <v>429</v>
          </cell>
          <cell r="S244">
            <v>0.31</v>
          </cell>
          <cell r="T244">
            <v>33.479999999999997</v>
          </cell>
          <cell r="U244">
            <v>0</v>
          </cell>
          <cell r="V244">
            <v>0</v>
          </cell>
          <cell r="W244">
            <v>0</v>
          </cell>
          <cell r="X244">
            <v>0</v>
          </cell>
          <cell r="Y244">
            <v>0</v>
          </cell>
          <cell r="Z244">
            <v>0</v>
          </cell>
          <cell r="AA244">
            <v>0</v>
          </cell>
          <cell r="AB244">
            <v>0</v>
          </cell>
          <cell r="AD244">
            <v>0</v>
          </cell>
          <cell r="AE244">
            <v>0</v>
          </cell>
          <cell r="AO244">
            <v>0</v>
          </cell>
          <cell r="AP244">
            <v>0</v>
          </cell>
          <cell r="AR244">
            <v>0</v>
          </cell>
          <cell r="AS244">
            <v>0</v>
          </cell>
          <cell r="AT244">
            <v>0</v>
          </cell>
          <cell r="AU244">
            <v>0</v>
          </cell>
          <cell r="AV244">
            <v>0</v>
          </cell>
          <cell r="AW244">
            <v>0</v>
          </cell>
          <cell r="AX244">
            <v>0</v>
          </cell>
          <cell r="AY244">
            <v>0</v>
          </cell>
          <cell r="AZ244">
            <v>0</v>
          </cell>
          <cell r="BA244">
            <v>0</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row>
        <row r="245">
          <cell r="A245" t="str">
            <v>W1BK51Z17X3G1DL</v>
          </cell>
          <cell r="B245" t="str">
            <v>11/01/2021 12/01/2021 01/01/2022</v>
          </cell>
          <cell r="E245" t="str">
            <v>Essentials</v>
          </cell>
          <cell r="F245" t="str">
            <v>Sweater</v>
          </cell>
          <cell r="G245" t="str">
            <v>Sweater Dresses</v>
          </cell>
          <cell r="H245" t="str">
            <v>W1BK51Z17X3</v>
          </cell>
          <cell r="I245" t="str">
            <v>ES CAP SLV SWEETHRT MARGOT DRS</v>
          </cell>
          <cell r="J245" t="str">
            <v>G1DL</v>
          </cell>
          <cell r="K245" t="str">
            <v>CHOCOLATE BROWNIE</v>
          </cell>
          <cell r="L245" t="str">
            <v>SWTR ALLISON HS</v>
          </cell>
          <cell r="M245" t="str">
            <v>CN</v>
          </cell>
          <cell r="N245" t="str">
            <v>XS-L</v>
          </cell>
          <cell r="O245">
            <v>108</v>
          </cell>
          <cell r="P245">
            <v>109000</v>
          </cell>
          <cell r="Q245">
            <v>429</v>
          </cell>
          <cell r="S245">
            <v>0.31</v>
          </cell>
          <cell r="T245">
            <v>33.479999999999997</v>
          </cell>
          <cell r="U245">
            <v>0</v>
          </cell>
          <cell r="V245">
            <v>0</v>
          </cell>
          <cell r="W245">
            <v>0</v>
          </cell>
          <cell r="X245">
            <v>0</v>
          </cell>
          <cell r="Y245">
            <v>0</v>
          </cell>
          <cell r="Z245">
            <v>0</v>
          </cell>
          <cell r="AA245">
            <v>0</v>
          </cell>
          <cell r="AB245">
            <v>0</v>
          </cell>
          <cell r="AD245">
            <v>0</v>
          </cell>
          <cell r="AE245">
            <v>0</v>
          </cell>
          <cell r="AO245">
            <v>0</v>
          </cell>
          <cell r="AP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G245">
            <v>0</v>
          </cell>
          <cell r="BH245">
            <v>0</v>
          </cell>
          <cell r="BI245">
            <v>0</v>
          </cell>
          <cell r="BJ245">
            <v>0</v>
          </cell>
          <cell r="BK245">
            <v>0</v>
          </cell>
          <cell r="BL245">
            <v>0</v>
          </cell>
          <cell r="BM245">
            <v>0</v>
          </cell>
          <cell r="BN245">
            <v>0</v>
          </cell>
          <cell r="BO245">
            <v>0</v>
          </cell>
          <cell r="BP245">
            <v>0</v>
          </cell>
          <cell r="BQ245">
            <v>0</v>
          </cell>
          <cell r="BR245">
            <v>0</v>
          </cell>
          <cell r="BS245">
            <v>0</v>
          </cell>
          <cell r="BT245">
            <v>0</v>
          </cell>
          <cell r="BU245">
            <v>0</v>
          </cell>
        </row>
        <row r="246">
          <cell r="A246" t="str">
            <v>W1BK51Z17X3JBLK</v>
          </cell>
          <cell r="B246" t="str">
            <v>11/01/2021 12/01/2021 01/01/2022</v>
          </cell>
          <cell r="E246" t="str">
            <v>Essentials</v>
          </cell>
          <cell r="F246" t="str">
            <v>Sweater</v>
          </cell>
          <cell r="G246" t="str">
            <v>Sweater Dresses</v>
          </cell>
          <cell r="H246" t="str">
            <v>W1BK51Z17X3</v>
          </cell>
          <cell r="I246" t="str">
            <v>ES CAP SLV SWEETHRT MARGOT DRS</v>
          </cell>
          <cell r="J246" t="str">
            <v>JBLK</v>
          </cell>
          <cell r="K246" t="str">
            <v>Jet Black A996</v>
          </cell>
          <cell r="L246" t="str">
            <v>SWTR ALLISON HS</v>
          </cell>
          <cell r="M246" t="str">
            <v>CN</v>
          </cell>
          <cell r="N246" t="str">
            <v>XS-L</v>
          </cell>
          <cell r="O246">
            <v>108</v>
          </cell>
          <cell r="P246">
            <v>109000</v>
          </cell>
          <cell r="Q246">
            <v>429</v>
          </cell>
          <cell r="S246">
            <v>0.31</v>
          </cell>
          <cell r="T246">
            <v>33.479999999999997</v>
          </cell>
          <cell r="U246">
            <v>0</v>
          </cell>
          <cell r="V246">
            <v>0</v>
          </cell>
          <cell r="W246">
            <v>0</v>
          </cell>
          <cell r="X246">
            <v>0</v>
          </cell>
          <cell r="Y246">
            <v>0</v>
          </cell>
          <cell r="Z246">
            <v>0</v>
          </cell>
          <cell r="AA246">
            <v>0</v>
          </cell>
          <cell r="AB246">
            <v>0</v>
          </cell>
          <cell r="AD246">
            <v>0</v>
          </cell>
          <cell r="AE246">
            <v>0</v>
          </cell>
          <cell r="AO246">
            <v>0</v>
          </cell>
          <cell r="AP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v>0</v>
          </cell>
        </row>
        <row r="247">
          <cell r="A247" t="str">
            <v>W1BK51Z17X3G8EN</v>
          </cell>
          <cell r="B247" t="str">
            <v>11/01/2021 12/01/2021 01/01/2022</v>
          </cell>
          <cell r="E247" t="str">
            <v>Essentials</v>
          </cell>
          <cell r="F247" t="str">
            <v>Sweater</v>
          </cell>
          <cell r="G247" t="str">
            <v>Sweater Dresses</v>
          </cell>
          <cell r="H247" t="str">
            <v>W1BK51Z17X3</v>
          </cell>
          <cell r="I247" t="str">
            <v>ES CAP SLV SWEETHRT MARGOT DRS</v>
          </cell>
          <cell r="J247" t="str">
            <v>G8EN</v>
          </cell>
          <cell r="K247" t="str">
            <v>SEA OF JADE</v>
          </cell>
          <cell r="L247" t="str">
            <v>SWTR ALLISON HS</v>
          </cell>
          <cell r="M247" t="str">
            <v>CN</v>
          </cell>
          <cell r="N247" t="str">
            <v>XS-L</v>
          </cell>
          <cell r="O247">
            <v>108</v>
          </cell>
          <cell r="P247">
            <v>109000</v>
          </cell>
          <cell r="Q247">
            <v>429</v>
          </cell>
          <cell r="S247">
            <v>0.31</v>
          </cell>
          <cell r="T247">
            <v>33.479999999999997</v>
          </cell>
          <cell r="U247">
            <v>0</v>
          </cell>
          <cell r="V247">
            <v>0</v>
          </cell>
          <cell r="W247">
            <v>0</v>
          </cell>
          <cell r="X247">
            <v>0</v>
          </cell>
          <cell r="Y247">
            <v>0</v>
          </cell>
          <cell r="Z247">
            <v>0</v>
          </cell>
          <cell r="AA247">
            <v>0</v>
          </cell>
          <cell r="AB247">
            <v>0</v>
          </cell>
          <cell r="AD247">
            <v>0</v>
          </cell>
          <cell r="AE247">
            <v>0</v>
          </cell>
          <cell r="AO247">
            <v>0</v>
          </cell>
          <cell r="AP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v>0</v>
          </cell>
        </row>
        <row r="248">
          <cell r="A248" t="str">
            <v>W1BK51Z17X3A10B</v>
          </cell>
          <cell r="B248" t="str">
            <v>11/01/2021 12/01/2021 01/01/2022</v>
          </cell>
          <cell r="E248" t="str">
            <v>Essentials</v>
          </cell>
          <cell r="F248" t="str">
            <v>Sweater</v>
          </cell>
          <cell r="G248" t="str">
            <v>Sweater Dresses</v>
          </cell>
          <cell r="H248" t="str">
            <v>W1BK51Z17X3</v>
          </cell>
          <cell r="I248" t="str">
            <v>ES CAP SLV SWEETHRT MARGOT DRS</v>
          </cell>
          <cell r="J248" t="str">
            <v>A10B</v>
          </cell>
          <cell r="K248" t="str">
            <v>RICH BROWN</v>
          </cell>
          <cell r="L248" t="str">
            <v>SWTR ALLISON HS</v>
          </cell>
          <cell r="M248" t="str">
            <v>CN</v>
          </cell>
          <cell r="N248" t="str">
            <v>XS-L</v>
          </cell>
          <cell r="O248">
            <v>108</v>
          </cell>
          <cell r="P248">
            <v>109000</v>
          </cell>
          <cell r="Q248">
            <v>429</v>
          </cell>
          <cell r="S248">
            <v>0.31</v>
          </cell>
          <cell r="T248">
            <v>33.479999999999997</v>
          </cell>
          <cell r="U248">
            <v>0</v>
          </cell>
          <cell r="V248">
            <v>0</v>
          </cell>
          <cell r="W248">
            <v>0</v>
          </cell>
          <cell r="X248">
            <v>0</v>
          </cell>
          <cell r="Y248">
            <v>0</v>
          </cell>
          <cell r="Z248">
            <v>0</v>
          </cell>
          <cell r="AA248">
            <v>0</v>
          </cell>
          <cell r="AB248">
            <v>0</v>
          </cell>
          <cell r="AD248">
            <v>0</v>
          </cell>
          <cell r="AE248">
            <v>0</v>
          </cell>
          <cell r="AO248">
            <v>0</v>
          </cell>
          <cell r="AP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row>
        <row r="249">
          <cell r="A249" t="str">
            <v>W1BK51Z17X3G577</v>
          </cell>
          <cell r="B249" t="str">
            <v>11/01/2021 12/01/2021 01/01/2022</v>
          </cell>
          <cell r="E249" t="str">
            <v>Essentials</v>
          </cell>
          <cell r="F249" t="str">
            <v>Sweater</v>
          </cell>
          <cell r="G249" t="str">
            <v>Sweater Dresses</v>
          </cell>
          <cell r="H249" t="str">
            <v>W1BK51Z17X3</v>
          </cell>
          <cell r="I249" t="str">
            <v>ES CAP SLV SWEETHRT MARGOT DRS</v>
          </cell>
          <cell r="J249" t="str">
            <v>G577</v>
          </cell>
          <cell r="K249" t="str">
            <v>VINO</v>
          </cell>
          <cell r="L249" t="str">
            <v>SWTR ALLISON HS</v>
          </cell>
          <cell r="M249" t="str">
            <v>CN</v>
          </cell>
          <cell r="N249" t="str">
            <v>XS-L</v>
          </cell>
          <cell r="O249">
            <v>108</v>
          </cell>
          <cell r="P249">
            <v>109000</v>
          </cell>
          <cell r="Q249">
            <v>429</v>
          </cell>
          <cell r="S249">
            <v>0.31</v>
          </cell>
          <cell r="T249">
            <v>33.479999999999997</v>
          </cell>
          <cell r="U249">
            <v>0</v>
          </cell>
          <cell r="V249">
            <v>0</v>
          </cell>
          <cell r="W249">
            <v>0</v>
          </cell>
          <cell r="X249">
            <v>0</v>
          </cell>
          <cell r="Y249">
            <v>0</v>
          </cell>
          <cell r="Z249">
            <v>0</v>
          </cell>
          <cell r="AA249">
            <v>0</v>
          </cell>
          <cell r="AB249">
            <v>0</v>
          </cell>
          <cell r="AD249">
            <v>0</v>
          </cell>
          <cell r="AE249">
            <v>0</v>
          </cell>
          <cell r="AO249">
            <v>0</v>
          </cell>
          <cell r="AP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row>
        <row r="250">
          <cell r="A250" t="str">
            <v>W2RAB4D3AF3F1J1</v>
          </cell>
          <cell r="B250" t="str">
            <v>11/01/2021 12/01/2021 01/01/2022</v>
          </cell>
          <cell r="F250" t="str">
            <v>Denim</v>
          </cell>
          <cell r="G250" t="str">
            <v>Fashion Prem Denim Jeans</v>
          </cell>
          <cell r="H250" t="str">
            <v>W2RAB4D3AF3</v>
          </cell>
          <cell r="I250" t="str">
            <v>COATED 1981 SKINNY</v>
          </cell>
          <cell r="J250" t="str">
            <v>F1J1</v>
          </cell>
          <cell r="K250" t="str">
            <v>MOCCASIN MULTI</v>
          </cell>
          <cell r="L250" t="str">
            <v>ECO BIANCA STR PFD</v>
          </cell>
          <cell r="M250" t="str">
            <v>MX</v>
          </cell>
          <cell r="N250" t="str">
            <v>24-30</v>
          </cell>
          <cell r="O250">
            <v>108</v>
          </cell>
          <cell r="P250">
            <v>109000</v>
          </cell>
          <cell r="Q250">
            <v>429</v>
          </cell>
          <cell r="S250">
            <v>0.31</v>
          </cell>
          <cell r="T250">
            <v>33.479999999999997</v>
          </cell>
          <cell r="U250">
            <v>0</v>
          </cell>
          <cell r="V250">
            <v>0</v>
          </cell>
          <cell r="W250">
            <v>0</v>
          </cell>
          <cell r="X250">
            <v>0</v>
          </cell>
          <cell r="Y250">
            <v>0</v>
          </cell>
          <cell r="Z250">
            <v>0</v>
          </cell>
          <cell r="AA250">
            <v>0</v>
          </cell>
          <cell r="AB250">
            <v>0</v>
          </cell>
          <cell r="AD250">
            <v>0</v>
          </cell>
          <cell r="AE250">
            <v>0</v>
          </cell>
          <cell r="AO250">
            <v>0</v>
          </cell>
          <cell r="AP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v>0</v>
          </cell>
          <cell r="BU250">
            <v>0</v>
          </cell>
        </row>
        <row r="251">
          <cell r="A251" t="str">
            <v>W2RAB4D3AF3F50G</v>
          </cell>
          <cell r="B251" t="str">
            <v>11/01/2021 12/01/2021 01/01/2022</v>
          </cell>
          <cell r="F251" t="str">
            <v>Denim</v>
          </cell>
          <cell r="G251" t="str">
            <v>Fashion Prem Denim Jeans</v>
          </cell>
          <cell r="H251" t="str">
            <v>W2RAB4D3AF3</v>
          </cell>
          <cell r="I251" t="str">
            <v>COATED 1981 SKINNY</v>
          </cell>
          <cell r="J251" t="str">
            <v>F50G</v>
          </cell>
          <cell r="K251" t="str">
            <v>BURGUNDY SHADE MULTI</v>
          </cell>
          <cell r="L251" t="str">
            <v>ECO BIANCA STR PFD</v>
          </cell>
          <cell r="M251" t="str">
            <v>MX</v>
          </cell>
          <cell r="N251" t="str">
            <v>24-30</v>
          </cell>
          <cell r="O251">
            <v>108</v>
          </cell>
          <cell r="P251">
            <v>109000</v>
          </cell>
          <cell r="Q251">
            <v>429</v>
          </cell>
          <cell r="S251">
            <v>0.31</v>
          </cell>
          <cell r="T251">
            <v>33.479999999999997</v>
          </cell>
          <cell r="U251">
            <v>0</v>
          </cell>
          <cell r="V251">
            <v>0</v>
          </cell>
          <cell r="W251">
            <v>0</v>
          </cell>
          <cell r="X251">
            <v>0</v>
          </cell>
          <cell r="Y251">
            <v>0</v>
          </cell>
          <cell r="Z251">
            <v>0</v>
          </cell>
          <cell r="AA251">
            <v>0</v>
          </cell>
          <cell r="AB251">
            <v>0</v>
          </cell>
          <cell r="AD251">
            <v>0</v>
          </cell>
          <cell r="AE251">
            <v>0</v>
          </cell>
          <cell r="AO251">
            <v>0</v>
          </cell>
          <cell r="AP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G251">
            <v>0</v>
          </cell>
          <cell r="BH251">
            <v>0</v>
          </cell>
          <cell r="BI251">
            <v>0</v>
          </cell>
          <cell r="BJ251">
            <v>0</v>
          </cell>
          <cell r="BK251">
            <v>0</v>
          </cell>
          <cell r="BL251">
            <v>0</v>
          </cell>
          <cell r="BM251">
            <v>0</v>
          </cell>
          <cell r="BN251">
            <v>0</v>
          </cell>
          <cell r="BO251">
            <v>0</v>
          </cell>
          <cell r="BP251">
            <v>0</v>
          </cell>
          <cell r="BQ251">
            <v>0</v>
          </cell>
          <cell r="BR251">
            <v>0</v>
          </cell>
          <cell r="BS251">
            <v>0</v>
          </cell>
          <cell r="BT251">
            <v>0</v>
          </cell>
          <cell r="BU251">
            <v>0</v>
          </cell>
        </row>
        <row r="252">
          <cell r="A252" t="str">
            <v>W2RAB4D3AF3F0E1</v>
          </cell>
          <cell r="B252" t="str">
            <v>11/01/2021 12/01/2021 01/01/2022</v>
          </cell>
          <cell r="F252" t="str">
            <v>Denim</v>
          </cell>
          <cell r="G252" t="str">
            <v>Fashion Prem Denim Jeans</v>
          </cell>
          <cell r="H252" t="str">
            <v>W2RAB4D3AF3</v>
          </cell>
          <cell r="I252" t="str">
            <v>COATED 1981 SKINNY</v>
          </cell>
          <cell r="J252" t="str">
            <v>F0E1</v>
          </cell>
          <cell r="K252" t="str">
            <v>PURE WHITE MULTI</v>
          </cell>
          <cell r="L252" t="str">
            <v>ECO BIANCA STR PFD</v>
          </cell>
          <cell r="M252" t="str">
            <v>MX</v>
          </cell>
          <cell r="N252" t="str">
            <v>24-30</v>
          </cell>
          <cell r="O252">
            <v>108</v>
          </cell>
          <cell r="P252">
            <v>109000</v>
          </cell>
          <cell r="Q252">
            <v>429</v>
          </cell>
          <cell r="S252">
            <v>0.31</v>
          </cell>
          <cell r="T252">
            <v>33.479999999999997</v>
          </cell>
          <cell r="U252">
            <v>0</v>
          </cell>
          <cell r="V252">
            <v>0</v>
          </cell>
          <cell r="W252">
            <v>0</v>
          </cell>
          <cell r="X252">
            <v>0</v>
          </cell>
          <cell r="Y252">
            <v>0</v>
          </cell>
          <cell r="Z252">
            <v>0</v>
          </cell>
          <cell r="AA252">
            <v>0</v>
          </cell>
          <cell r="AB252">
            <v>0</v>
          </cell>
          <cell r="AD252">
            <v>0</v>
          </cell>
          <cell r="AE252">
            <v>0</v>
          </cell>
          <cell r="AO252">
            <v>0</v>
          </cell>
          <cell r="AP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G252">
            <v>0</v>
          </cell>
          <cell r="BH252">
            <v>0</v>
          </cell>
          <cell r="BI252">
            <v>0</v>
          </cell>
          <cell r="BJ252">
            <v>0</v>
          </cell>
          <cell r="BK252">
            <v>0</v>
          </cell>
          <cell r="BL252">
            <v>0</v>
          </cell>
          <cell r="BM252">
            <v>0</v>
          </cell>
          <cell r="BN252">
            <v>0</v>
          </cell>
          <cell r="BO252">
            <v>0</v>
          </cell>
          <cell r="BP252">
            <v>0</v>
          </cell>
          <cell r="BQ252">
            <v>0</v>
          </cell>
          <cell r="BR252">
            <v>0</v>
          </cell>
          <cell r="BS252">
            <v>0</v>
          </cell>
          <cell r="BT252">
            <v>0</v>
          </cell>
          <cell r="BU252">
            <v>0</v>
          </cell>
        </row>
        <row r="253">
          <cell r="A253" t="str">
            <v>W2RAB4D3AF3F40L</v>
          </cell>
          <cell r="B253" t="str">
            <v>11/01/2021 12/01/2021 01/01/2022</v>
          </cell>
          <cell r="F253" t="str">
            <v>Denim</v>
          </cell>
          <cell r="G253" t="str">
            <v>Fashion Prem Denim Jeans</v>
          </cell>
          <cell r="H253" t="str">
            <v>W2RAB4D3AF3</v>
          </cell>
          <cell r="I253" t="str">
            <v>COATED 1981 SKINNY</v>
          </cell>
          <cell r="J253" t="str">
            <v>F40L</v>
          </cell>
          <cell r="K253" t="str">
            <v>GENTLE MAUVE MULTI</v>
          </cell>
          <cell r="L253" t="str">
            <v>ECO BIANCA STR PFD</v>
          </cell>
          <cell r="M253" t="str">
            <v>MX</v>
          </cell>
          <cell r="N253" t="str">
            <v>24-30</v>
          </cell>
          <cell r="O253">
            <v>108</v>
          </cell>
          <cell r="P253">
            <v>109000</v>
          </cell>
          <cell r="Q253">
            <v>429</v>
          </cell>
          <cell r="S253">
            <v>0.31</v>
          </cell>
          <cell r="T253">
            <v>33.479999999999997</v>
          </cell>
          <cell r="U253">
            <v>0</v>
          </cell>
          <cell r="V253">
            <v>0</v>
          </cell>
          <cell r="W253">
            <v>0</v>
          </cell>
          <cell r="X253">
            <v>0</v>
          </cell>
          <cell r="Y253">
            <v>0</v>
          </cell>
          <cell r="Z253">
            <v>0</v>
          </cell>
          <cell r="AA253">
            <v>0</v>
          </cell>
          <cell r="AB253">
            <v>0</v>
          </cell>
          <cell r="AD253">
            <v>0</v>
          </cell>
          <cell r="AE253">
            <v>0</v>
          </cell>
          <cell r="AO253">
            <v>0</v>
          </cell>
          <cell r="AP253">
            <v>0</v>
          </cell>
          <cell r="AR253">
            <v>0</v>
          </cell>
          <cell r="AS253">
            <v>0</v>
          </cell>
          <cell r="AT253">
            <v>0</v>
          </cell>
          <cell r="AU253">
            <v>0</v>
          </cell>
          <cell r="AV253">
            <v>0</v>
          </cell>
          <cell r="AW253">
            <v>0</v>
          </cell>
          <cell r="AX253">
            <v>0</v>
          </cell>
          <cell r="AY253">
            <v>0</v>
          </cell>
          <cell r="AZ253">
            <v>0</v>
          </cell>
          <cell r="BA253">
            <v>0</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row>
        <row r="254">
          <cell r="A254" t="str">
            <v>W2RAB4D3AF3F11T</v>
          </cell>
          <cell r="B254" t="str">
            <v>11/01/2021 12/01/2021 01/01/2022</v>
          </cell>
          <cell r="F254" t="str">
            <v>Denim</v>
          </cell>
          <cell r="G254" t="str">
            <v>Fashion Prem Denim Jeans</v>
          </cell>
          <cell r="H254" t="str">
            <v>W2RAB4D3AF3</v>
          </cell>
          <cell r="I254" t="str">
            <v>COATED 1981 SKINNY</v>
          </cell>
          <cell r="J254" t="str">
            <v>F11T</v>
          </cell>
          <cell r="K254" t="str">
            <v>RICH BROWN MULTI</v>
          </cell>
          <cell r="L254" t="str">
            <v>ECO BIANCA STR PFD</v>
          </cell>
          <cell r="M254" t="str">
            <v>MX</v>
          </cell>
          <cell r="N254" t="str">
            <v>24-30</v>
          </cell>
          <cell r="O254">
            <v>108</v>
          </cell>
          <cell r="P254">
            <v>109000</v>
          </cell>
          <cell r="Q254">
            <v>429</v>
          </cell>
          <cell r="S254">
            <v>0.31</v>
          </cell>
          <cell r="T254">
            <v>33.479999999999997</v>
          </cell>
          <cell r="U254">
            <v>0</v>
          </cell>
          <cell r="V254">
            <v>0</v>
          </cell>
          <cell r="W254">
            <v>0</v>
          </cell>
          <cell r="X254">
            <v>0</v>
          </cell>
          <cell r="Y254">
            <v>0</v>
          </cell>
          <cell r="Z254">
            <v>0</v>
          </cell>
          <cell r="AA254">
            <v>0</v>
          </cell>
          <cell r="AB254">
            <v>0</v>
          </cell>
          <cell r="AD254">
            <v>0</v>
          </cell>
          <cell r="AE254">
            <v>0</v>
          </cell>
          <cell r="AO254">
            <v>0</v>
          </cell>
          <cell r="AP254">
            <v>0</v>
          </cell>
          <cell r="AR254">
            <v>0</v>
          </cell>
          <cell r="AS254">
            <v>0</v>
          </cell>
          <cell r="AT254">
            <v>0</v>
          </cell>
          <cell r="AU254">
            <v>0</v>
          </cell>
          <cell r="AV254">
            <v>0</v>
          </cell>
          <cell r="AW254">
            <v>0</v>
          </cell>
          <cell r="AX254">
            <v>0</v>
          </cell>
          <cell r="AY254">
            <v>0</v>
          </cell>
          <cell r="AZ254">
            <v>0</v>
          </cell>
          <cell r="BA254">
            <v>0</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row>
        <row r="255">
          <cell r="A255" t="str">
            <v>W1RP05K9SN3G7GP</v>
          </cell>
          <cell r="B255" t="str">
            <v>1/1/2022</v>
          </cell>
          <cell r="F255" t="str">
            <v>Knit</v>
          </cell>
          <cell r="G255" t="str">
            <v>Graphic Teeshirts</v>
          </cell>
          <cell r="H255" t="str">
            <v>W1RP05K9SN3</v>
          </cell>
          <cell r="I255" t="str">
            <v>SS ANGEL GIRL EASY TEE</v>
          </cell>
          <cell r="J255" t="str">
            <v>G7GP</v>
          </cell>
          <cell r="K255" t="str">
            <v>ALOE PALM</v>
          </cell>
          <cell r="L255" t="str">
            <v>ECO ARTISAN JERSEY 120</v>
          </cell>
          <cell r="M255" t="str">
            <v>BD</v>
          </cell>
          <cell r="N255" t="str">
            <v>XS-L</v>
          </cell>
          <cell r="O255">
            <v>39</v>
          </cell>
          <cell r="P255">
            <v>39000</v>
          </cell>
          <cell r="Q255">
            <v>159</v>
          </cell>
          <cell r="S255">
            <v>0.31</v>
          </cell>
          <cell r="T255">
            <v>12.09</v>
          </cell>
          <cell r="U255">
            <v>0</v>
          </cell>
          <cell r="V255">
            <v>0</v>
          </cell>
          <cell r="W255">
            <v>0</v>
          </cell>
          <cell r="X255">
            <v>0</v>
          </cell>
          <cell r="Y255">
            <v>0</v>
          </cell>
          <cell r="Z255">
            <v>0</v>
          </cell>
          <cell r="AA255">
            <v>0</v>
          </cell>
          <cell r="AB255">
            <v>0</v>
          </cell>
          <cell r="AD255">
            <v>0</v>
          </cell>
          <cell r="AE255">
            <v>0</v>
          </cell>
          <cell r="AO255">
            <v>0</v>
          </cell>
          <cell r="AP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row>
        <row r="256">
          <cell r="A256" t="str">
            <v>W2RQ04K8801JBLK</v>
          </cell>
          <cell r="B256" t="str">
            <v>1/1/2022</v>
          </cell>
          <cell r="F256" t="str">
            <v>Knit</v>
          </cell>
          <cell r="G256" t="str">
            <v>Activewear Tops - Jackets</v>
          </cell>
          <cell r="H256" t="str">
            <v>W2RQ04K8801</v>
          </cell>
          <cell r="I256" t="str">
            <v>MORGANE SWEATSHIRT</v>
          </cell>
          <cell r="J256" t="str">
            <v>JBLK</v>
          </cell>
          <cell r="K256" t="str">
            <v>Jet Black A996</v>
          </cell>
          <cell r="L256" t="str">
            <v>ECO CANDY FLEECE 380</v>
          </cell>
          <cell r="M256" t="str">
            <v>CN</v>
          </cell>
          <cell r="N256" t="str">
            <v>XS-L</v>
          </cell>
          <cell r="O256">
            <v>98</v>
          </cell>
          <cell r="P256">
            <v>99000</v>
          </cell>
          <cell r="Q256">
            <v>399</v>
          </cell>
          <cell r="S256">
            <v>0.31</v>
          </cell>
          <cell r="T256">
            <v>30.38</v>
          </cell>
          <cell r="U256">
            <v>0</v>
          </cell>
          <cell r="V256">
            <v>0</v>
          </cell>
          <cell r="W256">
            <v>0</v>
          </cell>
          <cell r="X256">
            <v>0</v>
          </cell>
          <cell r="Y256">
            <v>0</v>
          </cell>
          <cell r="Z256">
            <v>0</v>
          </cell>
          <cell r="AA256">
            <v>0</v>
          </cell>
          <cell r="AB256">
            <v>0</v>
          </cell>
          <cell r="AD256">
            <v>0</v>
          </cell>
          <cell r="AE256">
            <v>0</v>
          </cell>
          <cell r="AO256">
            <v>0</v>
          </cell>
          <cell r="AP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row>
        <row r="257">
          <cell r="A257" t="str">
            <v>W2RQ04K8801G7DM</v>
          </cell>
          <cell r="B257" t="str">
            <v>1/1/2022</v>
          </cell>
          <cell r="F257" t="str">
            <v>Knit</v>
          </cell>
          <cell r="G257" t="str">
            <v>Activewear Tops - Jackets</v>
          </cell>
          <cell r="H257" t="str">
            <v>W2RQ04K8801</v>
          </cell>
          <cell r="I257" t="str">
            <v>MORGANE SWEATSHIRT</v>
          </cell>
          <cell r="J257" t="str">
            <v>G7DM</v>
          </cell>
          <cell r="K257" t="str">
            <v>GREY PEARL</v>
          </cell>
          <cell r="L257" t="str">
            <v>ECO CANDY FLEECE 380</v>
          </cell>
          <cell r="M257" t="str">
            <v>CN</v>
          </cell>
          <cell r="N257" t="str">
            <v>XS-L</v>
          </cell>
          <cell r="O257">
            <v>98</v>
          </cell>
          <cell r="P257">
            <v>99000</v>
          </cell>
          <cell r="Q257">
            <v>399</v>
          </cell>
          <cell r="S257">
            <v>0.31</v>
          </cell>
          <cell r="T257">
            <v>30.38</v>
          </cell>
          <cell r="U257">
            <v>0</v>
          </cell>
          <cell r="V257">
            <v>0</v>
          </cell>
          <cell r="W257">
            <v>0</v>
          </cell>
          <cell r="X257">
            <v>0</v>
          </cell>
          <cell r="Y257">
            <v>0</v>
          </cell>
          <cell r="Z257">
            <v>0</v>
          </cell>
          <cell r="AA257">
            <v>0</v>
          </cell>
          <cell r="AB257">
            <v>0</v>
          </cell>
          <cell r="AD257">
            <v>0</v>
          </cell>
          <cell r="AE257">
            <v>0</v>
          </cell>
          <cell r="AO257">
            <v>0</v>
          </cell>
          <cell r="AP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row>
        <row r="258">
          <cell r="A258" t="str">
            <v>W2RQ04K8801G472</v>
          </cell>
          <cell r="B258" t="str">
            <v>1/1/2022</v>
          </cell>
          <cell r="F258" t="str">
            <v>Knit</v>
          </cell>
          <cell r="G258" t="str">
            <v>Activewear Tops - Jackets</v>
          </cell>
          <cell r="H258" t="str">
            <v>W2RQ04K8801</v>
          </cell>
          <cell r="I258" t="str">
            <v>MORGANE SWEATSHIRT</v>
          </cell>
          <cell r="J258" t="str">
            <v>G472</v>
          </cell>
          <cell r="K258" t="str">
            <v>NEW LIGHT LILAC</v>
          </cell>
          <cell r="L258" t="str">
            <v>ECO CANDY FLEECE 380</v>
          </cell>
          <cell r="M258" t="str">
            <v>CN</v>
          </cell>
          <cell r="N258" t="str">
            <v>XS-L</v>
          </cell>
          <cell r="O258">
            <v>98</v>
          </cell>
          <cell r="P258">
            <v>99000</v>
          </cell>
          <cell r="Q258">
            <v>399</v>
          </cell>
          <cell r="S258">
            <v>0.31</v>
          </cell>
          <cell r="T258">
            <v>30.38</v>
          </cell>
          <cell r="U258">
            <v>0</v>
          </cell>
          <cell r="V258">
            <v>0</v>
          </cell>
          <cell r="W258">
            <v>0</v>
          </cell>
          <cell r="X258">
            <v>0</v>
          </cell>
          <cell r="Y258">
            <v>0</v>
          </cell>
          <cell r="Z258">
            <v>0</v>
          </cell>
          <cell r="AA258">
            <v>0</v>
          </cell>
          <cell r="AB258">
            <v>0</v>
          </cell>
          <cell r="AD258">
            <v>0</v>
          </cell>
          <cell r="AE258">
            <v>0</v>
          </cell>
          <cell r="AO258">
            <v>0</v>
          </cell>
          <cell r="AP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cell r="BH258">
            <v>0</v>
          </cell>
          <cell r="BI258">
            <v>0</v>
          </cell>
          <cell r="BJ258">
            <v>0</v>
          </cell>
          <cell r="BK258">
            <v>0</v>
          </cell>
          <cell r="BL258">
            <v>0</v>
          </cell>
          <cell r="BM258">
            <v>0</v>
          </cell>
          <cell r="BN258">
            <v>0</v>
          </cell>
          <cell r="BO258">
            <v>0</v>
          </cell>
          <cell r="BP258">
            <v>0</v>
          </cell>
          <cell r="BQ258">
            <v>0</v>
          </cell>
          <cell r="BR258">
            <v>0</v>
          </cell>
          <cell r="BS258">
            <v>0</v>
          </cell>
          <cell r="BT258">
            <v>0</v>
          </cell>
          <cell r="BU258">
            <v>0</v>
          </cell>
        </row>
        <row r="259">
          <cell r="A259" t="str">
            <v>W2RA58D4KJ1ALPA</v>
          </cell>
          <cell r="B259" t="str">
            <v>1/1/2022</v>
          </cell>
          <cell r="F259" t="str">
            <v>Denim</v>
          </cell>
          <cell r="G259" t="str">
            <v>Basic Denim Jeans</v>
          </cell>
          <cell r="H259" t="str">
            <v>W2RA58D4KJ1</v>
          </cell>
          <cell r="I259" t="str">
            <v>SEXY BOOT</v>
          </cell>
          <cell r="J259" t="str">
            <v>ALPA</v>
          </cell>
          <cell r="K259" t="str">
            <v>ALPHA</v>
          </cell>
          <cell r="L259" t="str">
            <v>ECO ALPHA SS INDACO</v>
          </cell>
          <cell r="M259" t="str">
            <v>PK</v>
          </cell>
          <cell r="N259" t="str">
            <v>24-30</v>
          </cell>
          <cell r="O259">
            <v>98</v>
          </cell>
          <cell r="P259">
            <v>99000</v>
          </cell>
          <cell r="Q259">
            <v>399</v>
          </cell>
          <cell r="S259">
            <v>0.31</v>
          </cell>
          <cell r="T259">
            <v>30.38</v>
          </cell>
          <cell r="U259">
            <v>0</v>
          </cell>
          <cell r="V259">
            <v>0</v>
          </cell>
          <cell r="W259">
            <v>0</v>
          </cell>
          <cell r="X259">
            <v>0</v>
          </cell>
          <cell r="Y259">
            <v>0</v>
          </cell>
          <cell r="Z259">
            <v>0</v>
          </cell>
          <cell r="AA259">
            <v>0</v>
          </cell>
          <cell r="AB259">
            <v>0</v>
          </cell>
          <cell r="AD259">
            <v>0</v>
          </cell>
          <cell r="AE259">
            <v>0</v>
          </cell>
          <cell r="AO259">
            <v>0</v>
          </cell>
          <cell r="AP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v>0</v>
          </cell>
        </row>
        <row r="260">
          <cell r="A260" t="str">
            <v>W7FAB2R2KM0LUNW</v>
          </cell>
          <cell r="B260" t="str">
            <v>11/01/2021 12/01/2021 01/01/2022</v>
          </cell>
          <cell r="F260" t="str">
            <v>Denim</v>
          </cell>
          <cell r="G260" t="str">
            <v>Basic Denim Jeans</v>
          </cell>
          <cell r="H260" t="str">
            <v>W7FAB2R2KM0</v>
          </cell>
          <cell r="I260" t="str">
            <v>LOW RISE SKINNY</v>
          </cell>
          <cell r="J260" t="str">
            <v>LUNW</v>
          </cell>
          <cell r="K260" t="str">
            <v>LUNA WASH</v>
          </cell>
          <cell r="L260" t="str">
            <v>TAVEX DANICA ECO</v>
          </cell>
          <cell r="M260" t="str">
            <v>MX</v>
          </cell>
          <cell r="N260" t="str">
            <v>24-30</v>
          </cell>
          <cell r="O260">
            <v>89</v>
          </cell>
          <cell r="P260">
            <v>89000</v>
          </cell>
          <cell r="Q260">
            <v>359</v>
          </cell>
          <cell r="S260">
            <v>0.31</v>
          </cell>
          <cell r="T260">
            <v>27.59</v>
          </cell>
          <cell r="U260">
            <v>0</v>
          </cell>
          <cell r="V260">
            <v>0</v>
          </cell>
          <cell r="W260">
            <v>0</v>
          </cell>
          <cell r="X260">
            <v>0</v>
          </cell>
          <cell r="Y260">
            <v>0</v>
          </cell>
          <cell r="Z260">
            <v>0</v>
          </cell>
          <cell r="AA260">
            <v>0</v>
          </cell>
          <cell r="AB260">
            <v>0</v>
          </cell>
          <cell r="AD260">
            <v>0</v>
          </cell>
          <cell r="AE260">
            <v>0</v>
          </cell>
          <cell r="AO260">
            <v>0</v>
          </cell>
          <cell r="AP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cell r="BH260">
            <v>0</v>
          </cell>
          <cell r="BI260">
            <v>0</v>
          </cell>
          <cell r="BJ260">
            <v>0</v>
          </cell>
          <cell r="BK260">
            <v>0</v>
          </cell>
          <cell r="BL260">
            <v>0</v>
          </cell>
          <cell r="BM260">
            <v>0</v>
          </cell>
          <cell r="BN260">
            <v>0</v>
          </cell>
          <cell r="BO260">
            <v>0</v>
          </cell>
          <cell r="BP260">
            <v>0</v>
          </cell>
          <cell r="BQ260">
            <v>0</v>
          </cell>
          <cell r="BR260">
            <v>0</v>
          </cell>
          <cell r="BS260">
            <v>0</v>
          </cell>
          <cell r="BT260">
            <v>0</v>
          </cell>
          <cell r="BU260">
            <v>0</v>
          </cell>
        </row>
        <row r="261">
          <cell r="A261" t="str">
            <v>W7FAB2R2KM0NEPN</v>
          </cell>
          <cell r="B261" t="str">
            <v>11/01/2021 12/01/2021 01/01/2022</v>
          </cell>
          <cell r="F261" t="str">
            <v>Denim</v>
          </cell>
          <cell r="G261" t="str">
            <v>Basic Denim Jeans</v>
          </cell>
          <cell r="H261" t="str">
            <v>W7FAB2R2KM0</v>
          </cell>
          <cell r="I261" t="str">
            <v>LOW RISE SKINNY</v>
          </cell>
          <cell r="J261" t="str">
            <v>NEPN</v>
          </cell>
          <cell r="K261" t="str">
            <v>NEPTUNE WASH</v>
          </cell>
          <cell r="L261" t="str">
            <v>TAVEX DANICA ECO</v>
          </cell>
          <cell r="M261" t="str">
            <v>MX</v>
          </cell>
          <cell r="N261" t="str">
            <v>24-30</v>
          </cell>
          <cell r="O261">
            <v>89</v>
          </cell>
          <cell r="P261">
            <v>89000</v>
          </cell>
          <cell r="Q261">
            <v>359</v>
          </cell>
          <cell r="S261">
            <v>0.31</v>
          </cell>
          <cell r="T261">
            <v>27.59</v>
          </cell>
          <cell r="U261">
            <v>0</v>
          </cell>
          <cell r="V261">
            <v>0</v>
          </cell>
          <cell r="W261">
            <v>0</v>
          </cell>
          <cell r="X261">
            <v>0</v>
          </cell>
          <cell r="Y261">
            <v>0</v>
          </cell>
          <cell r="Z261">
            <v>0</v>
          </cell>
          <cell r="AA261">
            <v>0</v>
          </cell>
          <cell r="AB261">
            <v>0</v>
          </cell>
          <cell r="AD261">
            <v>0</v>
          </cell>
          <cell r="AE261">
            <v>0</v>
          </cell>
          <cell r="AO261">
            <v>0</v>
          </cell>
          <cell r="AP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row>
        <row r="262">
          <cell r="A262" t="str">
            <v>W2RI17JA911JBLK</v>
          </cell>
          <cell r="B262" t="str">
            <v>1/1/2022</v>
          </cell>
          <cell r="F262" t="str">
            <v>Knit</v>
          </cell>
          <cell r="G262" t="str">
            <v>Graphic Teeshirts</v>
          </cell>
          <cell r="H262" t="str">
            <v>W2RI17JA911</v>
          </cell>
          <cell r="I262" t="str">
            <v>SS CN LOVE TEE</v>
          </cell>
          <cell r="J262" t="str">
            <v>JBLK</v>
          </cell>
          <cell r="K262" t="str">
            <v>Jet Black A996</v>
          </cell>
          <cell r="L262" t="str">
            <v>ORGANIC COLOURED JERSEY 140</v>
          </cell>
          <cell r="M262" t="str">
            <v>CN</v>
          </cell>
          <cell r="N262" t="str">
            <v>XS-L</v>
          </cell>
          <cell r="O262">
            <v>59</v>
          </cell>
          <cell r="P262">
            <v>59000</v>
          </cell>
          <cell r="Q262">
            <v>239</v>
          </cell>
          <cell r="S262">
            <v>0.31</v>
          </cell>
          <cell r="T262">
            <v>18.29</v>
          </cell>
          <cell r="U262">
            <v>0</v>
          </cell>
          <cell r="V262">
            <v>0</v>
          </cell>
          <cell r="W262">
            <v>0</v>
          </cell>
          <cell r="X262">
            <v>0</v>
          </cell>
          <cell r="Y262">
            <v>0</v>
          </cell>
          <cell r="Z262">
            <v>0</v>
          </cell>
          <cell r="AA262">
            <v>0</v>
          </cell>
          <cell r="AB262">
            <v>0</v>
          </cell>
          <cell r="AD262">
            <v>0</v>
          </cell>
          <cell r="AE262">
            <v>0</v>
          </cell>
          <cell r="AO262">
            <v>0</v>
          </cell>
          <cell r="AP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cell r="BH262">
            <v>0</v>
          </cell>
          <cell r="BI262">
            <v>0</v>
          </cell>
          <cell r="BJ262">
            <v>0</v>
          </cell>
          <cell r="BK262">
            <v>0</v>
          </cell>
          <cell r="BL262">
            <v>0</v>
          </cell>
          <cell r="BM262">
            <v>0</v>
          </cell>
          <cell r="BN262">
            <v>0</v>
          </cell>
          <cell r="BO262">
            <v>0</v>
          </cell>
          <cell r="BP262">
            <v>0</v>
          </cell>
          <cell r="BQ262">
            <v>0</v>
          </cell>
          <cell r="BR262">
            <v>0</v>
          </cell>
          <cell r="BS262">
            <v>0</v>
          </cell>
          <cell r="BT262">
            <v>0</v>
          </cell>
          <cell r="BU262">
            <v>0</v>
          </cell>
        </row>
        <row r="263">
          <cell r="A263" t="str">
            <v>W1RH24W1LU3G011</v>
          </cell>
          <cell r="B263" t="str">
            <v>1/1/2022</v>
          </cell>
          <cell r="F263" t="str">
            <v>Woven</v>
          </cell>
          <cell r="G263" t="str">
            <v>LS Woven Shirts</v>
          </cell>
          <cell r="H263" t="str">
            <v>W1RH24W1LU3</v>
          </cell>
          <cell r="I263" t="str">
            <v>LS YAZ TOP</v>
          </cell>
          <cell r="J263" t="str">
            <v>G011</v>
          </cell>
          <cell r="K263" t="str">
            <v>Pure White</v>
          </cell>
          <cell r="L263" t="str">
            <v>STR COTTON POPLIN ITALIAN 100</v>
          </cell>
          <cell r="M263" t="str">
            <v>LK</v>
          </cell>
          <cell r="N263" t="str">
            <v>XS-L</v>
          </cell>
          <cell r="O263">
            <v>89</v>
          </cell>
          <cell r="P263">
            <v>89000</v>
          </cell>
          <cell r="Q263">
            <v>359</v>
          </cell>
          <cell r="S263">
            <v>0.31</v>
          </cell>
          <cell r="T263">
            <v>27.59</v>
          </cell>
          <cell r="U263">
            <v>0</v>
          </cell>
          <cell r="V263">
            <v>0</v>
          </cell>
          <cell r="W263">
            <v>0</v>
          </cell>
          <cell r="X263">
            <v>0</v>
          </cell>
          <cell r="Y263">
            <v>0</v>
          </cell>
          <cell r="Z263">
            <v>0</v>
          </cell>
          <cell r="AA263">
            <v>0</v>
          </cell>
          <cell r="AB263">
            <v>0</v>
          </cell>
          <cell r="AD263">
            <v>0</v>
          </cell>
          <cell r="AE263">
            <v>0</v>
          </cell>
          <cell r="AO263">
            <v>0</v>
          </cell>
          <cell r="AP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row>
        <row r="264">
          <cell r="A264" t="str">
            <v>W2RB03WEDR0JBLK</v>
          </cell>
          <cell r="B264" t="str">
            <v>1/1/2022</v>
          </cell>
          <cell r="F264" t="str">
            <v>Woven</v>
          </cell>
          <cell r="G264" t="str">
            <v>Woven pants</v>
          </cell>
          <cell r="H264" t="str">
            <v>W2RB03WEDR0</v>
          </cell>
          <cell r="I264" t="str">
            <v>MATILDE PANTS</v>
          </cell>
          <cell r="J264" t="str">
            <v>JBLK</v>
          </cell>
          <cell r="K264" t="str">
            <v>Jet Black A996</v>
          </cell>
          <cell r="L264" t="str">
            <v>COTTON TENCEL GABARDINE</v>
          </cell>
          <cell r="M264" t="str">
            <v>CN</v>
          </cell>
          <cell r="N264" t="str">
            <v>XS-L</v>
          </cell>
          <cell r="O264">
            <v>98</v>
          </cell>
          <cell r="P264">
            <v>99000</v>
          </cell>
          <cell r="Q264">
            <v>399</v>
          </cell>
          <cell r="S264">
            <v>0.31</v>
          </cell>
          <cell r="T264">
            <v>30.38</v>
          </cell>
          <cell r="U264">
            <v>0</v>
          </cell>
          <cell r="V264">
            <v>0</v>
          </cell>
          <cell r="W264">
            <v>0</v>
          </cell>
          <cell r="X264">
            <v>0</v>
          </cell>
          <cell r="Y264">
            <v>0</v>
          </cell>
          <cell r="Z264">
            <v>0</v>
          </cell>
          <cell r="AA264">
            <v>0</v>
          </cell>
          <cell r="AB264">
            <v>0</v>
          </cell>
          <cell r="AD264">
            <v>0</v>
          </cell>
          <cell r="AE264">
            <v>0</v>
          </cell>
          <cell r="AO264">
            <v>0</v>
          </cell>
          <cell r="AP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cell r="BH264">
            <v>0</v>
          </cell>
          <cell r="BI264">
            <v>0</v>
          </cell>
          <cell r="BJ264">
            <v>0</v>
          </cell>
          <cell r="BK264">
            <v>0</v>
          </cell>
          <cell r="BL264">
            <v>0</v>
          </cell>
          <cell r="BM264">
            <v>0</v>
          </cell>
          <cell r="BN264">
            <v>0</v>
          </cell>
          <cell r="BO264">
            <v>0</v>
          </cell>
          <cell r="BP264">
            <v>0</v>
          </cell>
          <cell r="BQ264">
            <v>0</v>
          </cell>
          <cell r="BR264">
            <v>0</v>
          </cell>
          <cell r="BS264">
            <v>0</v>
          </cell>
          <cell r="BT264">
            <v>0</v>
          </cell>
          <cell r="BU264">
            <v>0</v>
          </cell>
        </row>
        <row r="265">
          <cell r="A265" t="str">
            <v>W2RB03WEDR0G1DQ</v>
          </cell>
          <cell r="B265" t="str">
            <v>1/1/2022</v>
          </cell>
          <cell r="F265" t="str">
            <v>Woven</v>
          </cell>
          <cell r="G265" t="str">
            <v>Woven pants</v>
          </cell>
          <cell r="H265" t="str">
            <v>W2RB03WEDR0</v>
          </cell>
          <cell r="I265" t="str">
            <v>MATILDE PANTS</v>
          </cell>
          <cell r="J265" t="str">
            <v>G1DQ</v>
          </cell>
          <cell r="K265" t="str">
            <v>WET SAND</v>
          </cell>
          <cell r="L265" t="str">
            <v>COTTON TENCEL GABARDINE</v>
          </cell>
          <cell r="M265" t="str">
            <v>CN</v>
          </cell>
          <cell r="N265" t="str">
            <v>XS-L</v>
          </cell>
          <cell r="O265">
            <v>98</v>
          </cell>
          <cell r="P265">
            <v>99000</v>
          </cell>
          <cell r="Q265">
            <v>399</v>
          </cell>
          <cell r="S265">
            <v>0.31</v>
          </cell>
          <cell r="T265">
            <v>30.38</v>
          </cell>
          <cell r="U265">
            <v>0</v>
          </cell>
          <cell r="V265">
            <v>0</v>
          </cell>
          <cell r="W265">
            <v>0</v>
          </cell>
          <cell r="X265">
            <v>0</v>
          </cell>
          <cell r="Y265">
            <v>0</v>
          </cell>
          <cell r="Z265">
            <v>0</v>
          </cell>
          <cell r="AA265">
            <v>0</v>
          </cell>
          <cell r="AB265">
            <v>0</v>
          </cell>
          <cell r="AD265">
            <v>0</v>
          </cell>
          <cell r="AE265">
            <v>0</v>
          </cell>
          <cell r="AO265">
            <v>0</v>
          </cell>
          <cell r="AP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row>
        <row r="266">
          <cell r="A266" t="str">
            <v>W2RB03WEDR0G9B8</v>
          </cell>
          <cell r="B266" t="str">
            <v>1/1/2022</v>
          </cell>
          <cell r="F266" t="str">
            <v>Woven</v>
          </cell>
          <cell r="G266" t="str">
            <v>Woven pants</v>
          </cell>
          <cell r="H266" t="str">
            <v>W2RB03WEDR0</v>
          </cell>
          <cell r="I266" t="str">
            <v>MATILDE PANTS</v>
          </cell>
          <cell r="J266" t="str">
            <v>G9B8</v>
          </cell>
          <cell r="K266" t="str">
            <v>WIND CLOUD</v>
          </cell>
          <cell r="L266" t="str">
            <v>COTTON TENCEL GABARDINE</v>
          </cell>
          <cell r="M266" t="str">
            <v>CN</v>
          </cell>
          <cell r="N266" t="str">
            <v>XS-L</v>
          </cell>
          <cell r="O266">
            <v>98</v>
          </cell>
          <cell r="P266">
            <v>99000</v>
          </cell>
          <cell r="Q266">
            <v>399</v>
          </cell>
          <cell r="S266">
            <v>0.31</v>
          </cell>
          <cell r="T266">
            <v>30.38</v>
          </cell>
          <cell r="U266">
            <v>0</v>
          </cell>
          <cell r="V266">
            <v>0</v>
          </cell>
          <cell r="W266">
            <v>0</v>
          </cell>
          <cell r="X266">
            <v>0</v>
          </cell>
          <cell r="Y266">
            <v>0</v>
          </cell>
          <cell r="Z266">
            <v>0</v>
          </cell>
          <cell r="AA266">
            <v>0</v>
          </cell>
          <cell r="AB266">
            <v>0</v>
          </cell>
          <cell r="AD266">
            <v>0</v>
          </cell>
          <cell r="AE266">
            <v>0</v>
          </cell>
          <cell r="AO266">
            <v>0</v>
          </cell>
          <cell r="AP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cell r="BH266">
            <v>0</v>
          </cell>
          <cell r="BI266">
            <v>0</v>
          </cell>
          <cell r="BJ266">
            <v>0</v>
          </cell>
          <cell r="BK266">
            <v>0</v>
          </cell>
          <cell r="BL266">
            <v>0</v>
          </cell>
          <cell r="BM266">
            <v>0</v>
          </cell>
          <cell r="BN266">
            <v>0</v>
          </cell>
          <cell r="BO266">
            <v>0</v>
          </cell>
          <cell r="BP266">
            <v>0</v>
          </cell>
          <cell r="BQ266">
            <v>0</v>
          </cell>
          <cell r="BR266">
            <v>0</v>
          </cell>
          <cell r="BS266">
            <v>0</v>
          </cell>
          <cell r="BT266">
            <v>0</v>
          </cell>
          <cell r="BU266">
            <v>0</v>
          </cell>
        </row>
        <row r="267">
          <cell r="A267" t="str">
            <v>W2RB03WEDR0G896</v>
          </cell>
          <cell r="B267" t="str">
            <v>1/1/2022</v>
          </cell>
          <cell r="F267" t="str">
            <v>Woven</v>
          </cell>
          <cell r="G267" t="str">
            <v>Woven pants</v>
          </cell>
          <cell r="H267" t="str">
            <v>W2RB03WEDR0</v>
          </cell>
          <cell r="I267" t="str">
            <v>MATILDE PANTS</v>
          </cell>
          <cell r="J267" t="str">
            <v>G896</v>
          </cell>
          <cell r="K267" t="str">
            <v>ARMY OLIVE</v>
          </cell>
          <cell r="L267" t="str">
            <v>COTTON TENCEL GABARDINE</v>
          </cell>
          <cell r="M267" t="str">
            <v>CN</v>
          </cell>
          <cell r="N267" t="str">
            <v>XS-L</v>
          </cell>
          <cell r="O267">
            <v>98</v>
          </cell>
          <cell r="P267">
            <v>99000</v>
          </cell>
          <cell r="Q267">
            <v>399</v>
          </cell>
          <cell r="S267">
            <v>0.31</v>
          </cell>
          <cell r="T267">
            <v>30.38</v>
          </cell>
          <cell r="U267">
            <v>0</v>
          </cell>
          <cell r="V267">
            <v>0</v>
          </cell>
          <cell r="W267">
            <v>0</v>
          </cell>
          <cell r="X267">
            <v>0</v>
          </cell>
          <cell r="Y267">
            <v>0</v>
          </cell>
          <cell r="Z267">
            <v>0</v>
          </cell>
          <cell r="AA267">
            <v>0</v>
          </cell>
          <cell r="AB267">
            <v>0</v>
          </cell>
          <cell r="AD267">
            <v>0</v>
          </cell>
          <cell r="AE267">
            <v>0</v>
          </cell>
          <cell r="AO267">
            <v>0</v>
          </cell>
          <cell r="AP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cell r="BH267">
            <v>0</v>
          </cell>
          <cell r="BI267">
            <v>0</v>
          </cell>
          <cell r="BJ267">
            <v>0</v>
          </cell>
          <cell r="BK267">
            <v>0</v>
          </cell>
          <cell r="BL267">
            <v>0</v>
          </cell>
          <cell r="BM267">
            <v>0</v>
          </cell>
          <cell r="BN267">
            <v>0</v>
          </cell>
          <cell r="BO267">
            <v>0</v>
          </cell>
          <cell r="BP267">
            <v>0</v>
          </cell>
          <cell r="BQ267">
            <v>0</v>
          </cell>
          <cell r="BR267">
            <v>0</v>
          </cell>
          <cell r="BS267">
            <v>0</v>
          </cell>
          <cell r="BT267">
            <v>0</v>
          </cell>
          <cell r="BU267">
            <v>0</v>
          </cell>
        </row>
        <row r="268">
          <cell r="A268" t="str">
            <v>W2RQ05K9YI0G1G2</v>
          </cell>
          <cell r="B268" t="str">
            <v>11/01/2021 01/01/2022</v>
          </cell>
          <cell r="F268" t="str">
            <v>Knit</v>
          </cell>
          <cell r="G268" t="str">
            <v>LS Knit Tops</v>
          </cell>
          <cell r="H268" t="str">
            <v>W2RQ05K9YI0</v>
          </cell>
          <cell r="I268" t="str">
            <v>LS GUESS LOGO CROP PULLOVER</v>
          </cell>
          <cell r="J268" t="str">
            <v>G1G2</v>
          </cell>
          <cell r="K268" t="str">
            <v>MOCCASIN</v>
          </cell>
          <cell r="L268" t="str">
            <v>ORGANIC FRENCH TERRY 330</v>
          </cell>
          <cell r="M268" t="str">
            <v>IN</v>
          </cell>
          <cell r="N268" t="str">
            <v>XS-L</v>
          </cell>
          <cell r="O268">
            <v>79</v>
          </cell>
          <cell r="P268">
            <v>79000</v>
          </cell>
          <cell r="Q268">
            <v>319</v>
          </cell>
          <cell r="S268">
            <v>0.31</v>
          </cell>
          <cell r="T268">
            <v>24.49</v>
          </cell>
          <cell r="U268">
            <v>0</v>
          </cell>
          <cell r="V268">
            <v>0</v>
          </cell>
          <cell r="W268">
            <v>0</v>
          </cell>
          <cell r="X268">
            <v>0</v>
          </cell>
          <cell r="Y268">
            <v>0</v>
          </cell>
          <cell r="Z268">
            <v>0</v>
          </cell>
          <cell r="AA268">
            <v>0</v>
          </cell>
          <cell r="AB268">
            <v>0</v>
          </cell>
          <cell r="AD268">
            <v>0</v>
          </cell>
          <cell r="AE268">
            <v>0</v>
          </cell>
          <cell r="AO268">
            <v>0</v>
          </cell>
          <cell r="AP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0</v>
          </cell>
          <cell r="BI268">
            <v>0</v>
          </cell>
          <cell r="BJ268">
            <v>0</v>
          </cell>
          <cell r="BK268">
            <v>0</v>
          </cell>
          <cell r="BL268">
            <v>0</v>
          </cell>
          <cell r="BM268">
            <v>0</v>
          </cell>
          <cell r="BN268">
            <v>0</v>
          </cell>
          <cell r="BO268">
            <v>0</v>
          </cell>
          <cell r="BP268">
            <v>0</v>
          </cell>
          <cell r="BQ268">
            <v>0</v>
          </cell>
          <cell r="BR268">
            <v>0</v>
          </cell>
          <cell r="BS268">
            <v>0</v>
          </cell>
          <cell r="BT268">
            <v>0</v>
          </cell>
          <cell r="BU268">
            <v>0</v>
          </cell>
        </row>
        <row r="269">
          <cell r="A269" t="str">
            <v>W2RQ05K9YI0JBLK</v>
          </cell>
          <cell r="B269" t="str">
            <v>11/1/2021</v>
          </cell>
          <cell r="C269">
            <v>44330</v>
          </cell>
          <cell r="F269" t="str">
            <v>Knit</v>
          </cell>
          <cell r="G269" t="str">
            <v>LS Knit Tops</v>
          </cell>
          <cell r="H269" t="str">
            <v>W2RQ05K9YI0</v>
          </cell>
          <cell r="I269" t="str">
            <v>LS GUESS LOGO CROP PULLOVER</v>
          </cell>
          <cell r="J269" t="str">
            <v>JBLK</v>
          </cell>
          <cell r="K269" t="str">
            <v>Jet Black A996</v>
          </cell>
          <cell r="L269" t="str">
            <v>ORGANIC FRENCH TERRY 330</v>
          </cell>
          <cell r="M269" t="str">
            <v>IN</v>
          </cell>
          <cell r="N269" t="str">
            <v>XS-L</v>
          </cell>
          <cell r="O269">
            <v>79</v>
          </cell>
          <cell r="P269">
            <v>79000</v>
          </cell>
          <cell r="Q269">
            <v>319</v>
          </cell>
          <cell r="S269">
            <v>0.31</v>
          </cell>
          <cell r="T269">
            <v>24.49</v>
          </cell>
          <cell r="U269">
            <v>12</v>
          </cell>
          <cell r="V269">
            <v>12</v>
          </cell>
          <cell r="W269">
            <v>12</v>
          </cell>
          <cell r="X269">
            <v>10</v>
          </cell>
          <cell r="Y269">
            <v>8</v>
          </cell>
          <cell r="Z269">
            <v>10</v>
          </cell>
          <cell r="AA269">
            <v>9</v>
          </cell>
          <cell r="AB269">
            <v>7</v>
          </cell>
          <cell r="AD269">
            <v>9</v>
          </cell>
          <cell r="AE269">
            <v>24</v>
          </cell>
          <cell r="AO269">
            <v>10</v>
          </cell>
          <cell r="AP269">
            <v>10</v>
          </cell>
          <cell r="AQ269">
            <v>12</v>
          </cell>
          <cell r="AR269">
            <v>12</v>
          </cell>
          <cell r="AS269">
            <v>113</v>
          </cell>
          <cell r="AT269">
            <v>2791.8599999999997</v>
          </cell>
          <cell r="AU269">
            <v>26</v>
          </cell>
          <cell r="AV269">
            <v>41</v>
          </cell>
          <cell r="AW269">
            <v>31</v>
          </cell>
          <cell r="AX269">
            <v>16</v>
          </cell>
          <cell r="AY269">
            <v>0</v>
          </cell>
          <cell r="AZ269">
            <v>0</v>
          </cell>
          <cell r="BA269">
            <v>0</v>
          </cell>
          <cell r="BB269">
            <v>0</v>
          </cell>
          <cell r="BC269">
            <v>114</v>
          </cell>
          <cell r="BD269">
            <v>44</v>
          </cell>
          <cell r="BE269">
            <v>1077.56</v>
          </cell>
          <cell r="BF269">
            <v>10</v>
          </cell>
          <cell r="BG269">
            <v>16</v>
          </cell>
          <cell r="BH269">
            <v>12</v>
          </cell>
          <cell r="BI269">
            <v>6</v>
          </cell>
          <cell r="BJ269">
            <v>0</v>
          </cell>
          <cell r="BK269">
            <v>0</v>
          </cell>
          <cell r="BL269">
            <v>0</v>
          </cell>
          <cell r="BM269">
            <v>0</v>
          </cell>
          <cell r="BN269">
            <v>44</v>
          </cell>
          <cell r="BO269">
            <v>36</v>
          </cell>
          <cell r="BP269">
            <v>57</v>
          </cell>
          <cell r="BQ269">
            <v>43</v>
          </cell>
          <cell r="BR269">
            <v>22</v>
          </cell>
          <cell r="BS269">
            <v>0</v>
          </cell>
          <cell r="BT269">
            <v>0</v>
          </cell>
          <cell r="BU269">
            <v>0</v>
          </cell>
        </row>
        <row r="270">
          <cell r="A270" t="str">
            <v>W2RQ05K9YI0G7GP</v>
          </cell>
          <cell r="B270" t="str">
            <v>11/01/2021 01/01/2022</v>
          </cell>
          <cell r="F270" t="str">
            <v>Knit</v>
          </cell>
          <cell r="G270" t="str">
            <v>LS Knit Tops</v>
          </cell>
          <cell r="H270" t="str">
            <v>W2RQ05K9YI0</v>
          </cell>
          <cell r="I270" t="str">
            <v>LS GUESS LOGO CROP PULLOVER</v>
          </cell>
          <cell r="J270" t="str">
            <v>G7GP</v>
          </cell>
          <cell r="K270" t="str">
            <v>ALOE PALM</v>
          </cell>
          <cell r="L270" t="str">
            <v>ORGANIC FRENCH TERRY 330</v>
          </cell>
          <cell r="M270" t="str">
            <v>IN</v>
          </cell>
          <cell r="N270" t="str">
            <v>XS-L</v>
          </cell>
          <cell r="O270">
            <v>79</v>
          </cell>
          <cell r="P270">
            <v>79000</v>
          </cell>
          <cell r="Q270">
            <v>319</v>
          </cell>
          <cell r="S270">
            <v>0.31</v>
          </cell>
          <cell r="T270">
            <v>24.49</v>
          </cell>
          <cell r="U270">
            <v>0</v>
          </cell>
          <cell r="V270">
            <v>0</v>
          </cell>
          <cell r="W270">
            <v>0</v>
          </cell>
          <cell r="X270">
            <v>0</v>
          </cell>
          <cell r="Y270">
            <v>0</v>
          </cell>
          <cell r="Z270">
            <v>0</v>
          </cell>
          <cell r="AA270">
            <v>0</v>
          </cell>
          <cell r="AB270">
            <v>0</v>
          </cell>
          <cell r="AD270">
            <v>0</v>
          </cell>
          <cell r="AE270">
            <v>0</v>
          </cell>
          <cell r="AO270">
            <v>0</v>
          </cell>
          <cell r="AP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cell r="BH270">
            <v>0</v>
          </cell>
          <cell r="BI270">
            <v>0</v>
          </cell>
          <cell r="BJ270">
            <v>0</v>
          </cell>
          <cell r="BK270">
            <v>0</v>
          </cell>
          <cell r="BL270">
            <v>0</v>
          </cell>
          <cell r="BM270">
            <v>0</v>
          </cell>
          <cell r="BN270">
            <v>0</v>
          </cell>
          <cell r="BO270">
            <v>0</v>
          </cell>
          <cell r="BP270">
            <v>0</v>
          </cell>
          <cell r="BQ270">
            <v>0</v>
          </cell>
          <cell r="BR270">
            <v>0</v>
          </cell>
          <cell r="BS270">
            <v>0</v>
          </cell>
          <cell r="BT270">
            <v>0</v>
          </cell>
          <cell r="BU270">
            <v>0</v>
          </cell>
        </row>
        <row r="271">
          <cell r="A271" t="str">
            <v>W2RQ05K9YI0G011</v>
          </cell>
          <cell r="B271" t="str">
            <v>11/1/2021</v>
          </cell>
          <cell r="C271">
            <v>44330</v>
          </cell>
          <cell r="F271" t="str">
            <v>Knit</v>
          </cell>
          <cell r="G271" t="str">
            <v>LS Knit Tops</v>
          </cell>
          <cell r="H271" t="str">
            <v>W2RQ05K9YI0</v>
          </cell>
          <cell r="I271" t="str">
            <v>LS GUESS LOGO CROP PULLOVER</v>
          </cell>
          <cell r="J271" t="str">
            <v>G011</v>
          </cell>
          <cell r="K271" t="str">
            <v>Pure White</v>
          </cell>
          <cell r="L271" t="str">
            <v>ORGANIC FRENCH TERRY 330</v>
          </cell>
          <cell r="M271" t="str">
            <v>IN</v>
          </cell>
          <cell r="N271" t="str">
            <v>XS-L</v>
          </cell>
          <cell r="O271">
            <v>79</v>
          </cell>
          <cell r="P271">
            <v>79000</v>
          </cell>
          <cell r="Q271">
            <v>319</v>
          </cell>
          <cell r="S271">
            <v>0.31</v>
          </cell>
          <cell r="T271">
            <v>24.49</v>
          </cell>
          <cell r="U271">
            <v>10</v>
          </cell>
          <cell r="V271">
            <v>10</v>
          </cell>
          <cell r="W271">
            <v>10</v>
          </cell>
          <cell r="X271">
            <v>8</v>
          </cell>
          <cell r="Y271">
            <v>6</v>
          </cell>
          <cell r="Z271">
            <v>8</v>
          </cell>
          <cell r="AA271">
            <v>7</v>
          </cell>
          <cell r="AB271">
            <v>5</v>
          </cell>
          <cell r="AD271">
            <v>7</v>
          </cell>
          <cell r="AE271">
            <v>20</v>
          </cell>
          <cell r="AO271">
            <v>8</v>
          </cell>
          <cell r="AP271">
            <v>8</v>
          </cell>
          <cell r="AQ271">
            <v>10</v>
          </cell>
          <cell r="AR271">
            <v>10</v>
          </cell>
          <cell r="AS271">
            <v>91</v>
          </cell>
          <cell r="AT271">
            <v>2253.08</v>
          </cell>
          <cell r="AU271">
            <v>21</v>
          </cell>
          <cell r="AV271">
            <v>33</v>
          </cell>
          <cell r="AW271">
            <v>25</v>
          </cell>
          <cell r="AX271">
            <v>13</v>
          </cell>
          <cell r="AY271">
            <v>0</v>
          </cell>
          <cell r="AZ271">
            <v>0</v>
          </cell>
          <cell r="BA271">
            <v>0</v>
          </cell>
          <cell r="BB271">
            <v>0</v>
          </cell>
          <cell r="BC271">
            <v>92</v>
          </cell>
          <cell r="BD271">
            <v>36</v>
          </cell>
          <cell r="BE271">
            <v>881.64</v>
          </cell>
          <cell r="BF271">
            <v>8</v>
          </cell>
          <cell r="BG271">
            <v>13</v>
          </cell>
          <cell r="BH271">
            <v>10</v>
          </cell>
          <cell r="BI271">
            <v>5</v>
          </cell>
          <cell r="BJ271">
            <v>0</v>
          </cell>
          <cell r="BK271">
            <v>0</v>
          </cell>
          <cell r="BL271">
            <v>0</v>
          </cell>
          <cell r="BM271">
            <v>0</v>
          </cell>
          <cell r="BN271">
            <v>36</v>
          </cell>
          <cell r="BO271">
            <v>29</v>
          </cell>
          <cell r="BP271">
            <v>46</v>
          </cell>
          <cell r="BQ271">
            <v>35</v>
          </cell>
          <cell r="BR271">
            <v>18</v>
          </cell>
          <cell r="BS271">
            <v>0</v>
          </cell>
          <cell r="BT271">
            <v>0</v>
          </cell>
          <cell r="BU271">
            <v>0</v>
          </cell>
        </row>
        <row r="272">
          <cell r="A272" t="str">
            <v>W2RQ05K9YI0G6K9</v>
          </cell>
          <cell r="B272">
            <v>44562</v>
          </cell>
          <cell r="C272">
            <v>44330</v>
          </cell>
          <cell r="F272" t="str">
            <v>Knit</v>
          </cell>
          <cell r="G272" t="str">
            <v>LS Knit Tops</v>
          </cell>
          <cell r="H272" t="str">
            <v>W2RQ05K9YI0</v>
          </cell>
          <cell r="I272" t="str">
            <v>LS GUESS LOGO CROP PULLOVER</v>
          </cell>
          <cell r="J272" t="str">
            <v>G6K9</v>
          </cell>
          <cell r="K272" t="str">
            <v>BALLET PINK</v>
          </cell>
          <cell r="L272" t="str">
            <v>ORGANIC FRENCH TERRY 330</v>
          </cell>
          <cell r="M272" t="str">
            <v>IN</v>
          </cell>
          <cell r="N272" t="str">
            <v>XS-L</v>
          </cell>
          <cell r="O272">
            <v>79</v>
          </cell>
          <cell r="P272">
            <v>79000</v>
          </cell>
          <cell r="Q272">
            <v>319</v>
          </cell>
          <cell r="S272">
            <v>0.31</v>
          </cell>
          <cell r="T272">
            <v>24.49</v>
          </cell>
          <cell r="U272">
            <v>10</v>
          </cell>
          <cell r="V272">
            <v>10</v>
          </cell>
          <cell r="W272">
            <v>10</v>
          </cell>
          <cell r="X272">
            <v>8</v>
          </cell>
          <cell r="Y272">
            <v>6</v>
          </cell>
          <cell r="Z272">
            <v>8</v>
          </cell>
          <cell r="AA272">
            <v>7</v>
          </cell>
          <cell r="AB272">
            <v>5</v>
          </cell>
          <cell r="AD272">
            <v>7</v>
          </cell>
          <cell r="AE272">
            <v>20</v>
          </cell>
          <cell r="AO272">
            <v>8</v>
          </cell>
          <cell r="AP272">
            <v>8</v>
          </cell>
          <cell r="AQ272">
            <v>10</v>
          </cell>
          <cell r="AR272">
            <v>10</v>
          </cell>
          <cell r="AS272">
            <v>91</v>
          </cell>
          <cell r="AT272">
            <v>2253.08</v>
          </cell>
          <cell r="AU272">
            <v>21</v>
          </cell>
          <cell r="AV272">
            <v>33</v>
          </cell>
          <cell r="AW272">
            <v>25</v>
          </cell>
          <cell r="AX272">
            <v>13</v>
          </cell>
          <cell r="AY272">
            <v>0</v>
          </cell>
          <cell r="AZ272">
            <v>0</v>
          </cell>
          <cell r="BA272">
            <v>0</v>
          </cell>
          <cell r="BB272">
            <v>0</v>
          </cell>
          <cell r="BC272">
            <v>92</v>
          </cell>
          <cell r="BD272">
            <v>36</v>
          </cell>
          <cell r="BE272">
            <v>881.64</v>
          </cell>
          <cell r="BF272">
            <v>8</v>
          </cell>
          <cell r="BG272">
            <v>13</v>
          </cell>
          <cell r="BH272">
            <v>10</v>
          </cell>
          <cell r="BI272">
            <v>5</v>
          </cell>
          <cell r="BJ272">
            <v>0</v>
          </cell>
          <cell r="BK272">
            <v>0</v>
          </cell>
          <cell r="BL272">
            <v>0</v>
          </cell>
          <cell r="BM272">
            <v>0</v>
          </cell>
          <cell r="BN272">
            <v>36</v>
          </cell>
          <cell r="BO272">
            <v>29</v>
          </cell>
          <cell r="BP272">
            <v>46</v>
          </cell>
          <cell r="BQ272">
            <v>35</v>
          </cell>
          <cell r="BR272">
            <v>18</v>
          </cell>
          <cell r="BS272">
            <v>0</v>
          </cell>
          <cell r="BT272">
            <v>0</v>
          </cell>
          <cell r="BU272">
            <v>0</v>
          </cell>
        </row>
        <row r="273">
          <cell r="A273" t="str">
            <v>W1GK02RD8G2G8ED</v>
          </cell>
          <cell r="B273" t="str">
            <v>11/01/2021 12/01/2021 01/01/2022</v>
          </cell>
          <cell r="E273" t="str">
            <v>Essentials</v>
          </cell>
          <cell r="F273" t="str">
            <v>Woven</v>
          </cell>
          <cell r="G273" t="str">
            <v>Dressy/Night</v>
          </cell>
          <cell r="H273" t="str">
            <v>W1GK02RD8G2</v>
          </cell>
          <cell r="I273" t="str">
            <v>ES LS EDEN WRAP DRESS</v>
          </cell>
          <cell r="J273" t="str">
            <v>G8ED</v>
          </cell>
          <cell r="K273" t="str">
            <v>ASPHALT GREEN</v>
          </cell>
          <cell r="L273" t="str">
            <v>RECYCLED BREEZY CHARM 84</v>
          </cell>
          <cell r="M273" t="str">
            <v>ID</v>
          </cell>
          <cell r="N273" t="str">
            <v>XS-L</v>
          </cell>
          <cell r="O273">
            <v>98</v>
          </cell>
          <cell r="P273">
            <v>99000</v>
          </cell>
          <cell r="Q273">
            <v>399</v>
          </cell>
          <cell r="S273">
            <v>0.31</v>
          </cell>
          <cell r="T273">
            <v>30.38</v>
          </cell>
          <cell r="U273">
            <v>0</v>
          </cell>
          <cell r="V273">
            <v>0</v>
          </cell>
          <cell r="W273">
            <v>0</v>
          </cell>
          <cell r="X273">
            <v>0</v>
          </cell>
          <cell r="Y273">
            <v>0</v>
          </cell>
          <cell r="Z273">
            <v>0</v>
          </cell>
          <cell r="AA273">
            <v>0</v>
          </cell>
          <cell r="AB273">
            <v>0</v>
          </cell>
          <cell r="AD273">
            <v>0</v>
          </cell>
          <cell r="AE273">
            <v>0</v>
          </cell>
          <cell r="AO273">
            <v>0</v>
          </cell>
          <cell r="AP273">
            <v>0</v>
          </cell>
          <cell r="AR273">
            <v>0</v>
          </cell>
          <cell r="AS273">
            <v>0</v>
          </cell>
          <cell r="AT273">
            <v>0</v>
          </cell>
          <cell r="AU273">
            <v>0</v>
          </cell>
          <cell r="AV273">
            <v>0</v>
          </cell>
          <cell r="AW273">
            <v>0</v>
          </cell>
          <cell r="AX273">
            <v>0</v>
          </cell>
          <cell r="AY273">
            <v>0</v>
          </cell>
          <cell r="AZ273">
            <v>0</v>
          </cell>
          <cell r="BA273">
            <v>0</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row>
        <row r="274">
          <cell r="A274" t="str">
            <v>W1GK02RD8G2JBLK</v>
          </cell>
          <cell r="B274" t="str">
            <v>11/01/2021 12/01/2021 01/01/2022</v>
          </cell>
          <cell r="E274" t="str">
            <v>Essentials</v>
          </cell>
          <cell r="F274" t="str">
            <v>Woven</v>
          </cell>
          <cell r="G274" t="str">
            <v>Dressy/Night</v>
          </cell>
          <cell r="H274" t="str">
            <v>W1GK02RD8G2</v>
          </cell>
          <cell r="I274" t="str">
            <v>ES LS EDEN WRAP DRESS</v>
          </cell>
          <cell r="J274" t="str">
            <v>JBLK</v>
          </cell>
          <cell r="K274" t="str">
            <v>Jet Black A996</v>
          </cell>
          <cell r="L274" t="str">
            <v>RECYCLED BREEZY CHARM 84</v>
          </cell>
          <cell r="M274" t="str">
            <v>ID</v>
          </cell>
          <cell r="N274" t="str">
            <v>XS-L</v>
          </cell>
          <cell r="O274">
            <v>98</v>
          </cell>
          <cell r="P274">
            <v>99000</v>
          </cell>
          <cell r="Q274">
            <v>399</v>
          </cell>
          <cell r="S274">
            <v>0.31</v>
          </cell>
          <cell r="T274">
            <v>30.38</v>
          </cell>
          <cell r="U274">
            <v>0</v>
          </cell>
          <cell r="V274">
            <v>0</v>
          </cell>
          <cell r="W274">
            <v>0</v>
          </cell>
          <cell r="X274">
            <v>0</v>
          </cell>
          <cell r="Y274">
            <v>0</v>
          </cell>
          <cell r="Z274">
            <v>0</v>
          </cell>
          <cell r="AA274">
            <v>0</v>
          </cell>
          <cell r="AB274">
            <v>0</v>
          </cell>
          <cell r="AD274">
            <v>0</v>
          </cell>
          <cell r="AE274">
            <v>0</v>
          </cell>
          <cell r="AO274">
            <v>0</v>
          </cell>
          <cell r="AP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G274">
            <v>0</v>
          </cell>
          <cell r="BH274">
            <v>0</v>
          </cell>
          <cell r="BI274">
            <v>0</v>
          </cell>
          <cell r="BJ274">
            <v>0</v>
          </cell>
          <cell r="BK274">
            <v>0</v>
          </cell>
          <cell r="BL274">
            <v>0</v>
          </cell>
          <cell r="BM274">
            <v>0</v>
          </cell>
          <cell r="BN274">
            <v>0</v>
          </cell>
          <cell r="BO274">
            <v>0</v>
          </cell>
          <cell r="BP274">
            <v>0</v>
          </cell>
          <cell r="BQ274">
            <v>0</v>
          </cell>
          <cell r="BR274">
            <v>0</v>
          </cell>
          <cell r="BS274">
            <v>0</v>
          </cell>
          <cell r="BT274">
            <v>0</v>
          </cell>
          <cell r="BU274">
            <v>0</v>
          </cell>
        </row>
        <row r="275">
          <cell r="A275" t="str">
            <v>W1GK02RD8G2G1DA</v>
          </cell>
          <cell r="B275" t="str">
            <v>11/01/2021 12/01/2021 01/01/2022</v>
          </cell>
          <cell r="E275" t="str">
            <v>Essentials</v>
          </cell>
          <cell r="F275" t="str">
            <v>Woven</v>
          </cell>
          <cell r="G275" t="str">
            <v>Dressy/Night</v>
          </cell>
          <cell r="H275" t="str">
            <v>W1GK02RD8G2</v>
          </cell>
          <cell r="I275" t="str">
            <v>ES LS EDEN WRAP DRESS</v>
          </cell>
          <cell r="J275" t="str">
            <v>G1DA</v>
          </cell>
          <cell r="K275" t="str">
            <v>LIGHT RUM</v>
          </cell>
          <cell r="L275" t="str">
            <v>RECYCLED BREEZY CHARM 84</v>
          </cell>
          <cell r="M275" t="str">
            <v>ID</v>
          </cell>
          <cell r="N275" t="str">
            <v>XS-L</v>
          </cell>
          <cell r="O275">
            <v>98</v>
          </cell>
          <cell r="P275">
            <v>99000</v>
          </cell>
          <cell r="Q275">
            <v>399</v>
          </cell>
          <cell r="S275">
            <v>0.31</v>
          </cell>
          <cell r="T275">
            <v>30.38</v>
          </cell>
          <cell r="U275">
            <v>0</v>
          </cell>
          <cell r="V275">
            <v>0</v>
          </cell>
          <cell r="W275">
            <v>0</v>
          </cell>
          <cell r="X275">
            <v>0</v>
          </cell>
          <cell r="Y275">
            <v>0</v>
          </cell>
          <cell r="Z275">
            <v>0</v>
          </cell>
          <cell r="AA275">
            <v>0</v>
          </cell>
          <cell r="AB275">
            <v>0</v>
          </cell>
          <cell r="AD275">
            <v>0</v>
          </cell>
          <cell r="AE275">
            <v>0</v>
          </cell>
          <cell r="AO275">
            <v>0</v>
          </cell>
          <cell r="AP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row>
        <row r="276">
          <cell r="A276" t="str">
            <v>W1GK02RD8G2G012</v>
          </cell>
          <cell r="B276" t="str">
            <v>11/01/2021 12/01/2021 01/01/2022</v>
          </cell>
          <cell r="E276" t="str">
            <v>Essentials</v>
          </cell>
          <cell r="F276" t="str">
            <v>Woven</v>
          </cell>
          <cell r="G276" t="str">
            <v>Dressy/Night</v>
          </cell>
          <cell r="H276" t="str">
            <v>W1GK02RD8G2</v>
          </cell>
          <cell r="I276" t="str">
            <v>ES LS EDEN WRAP DRESS</v>
          </cell>
          <cell r="J276" t="str">
            <v>G012</v>
          </cell>
          <cell r="K276" t="str">
            <v>CREAM WHITE</v>
          </cell>
          <cell r="L276" t="str">
            <v>RECYCLED BREEZY CHARM 84</v>
          </cell>
          <cell r="M276" t="str">
            <v>ID</v>
          </cell>
          <cell r="N276" t="str">
            <v>XS-L</v>
          </cell>
          <cell r="O276">
            <v>98</v>
          </cell>
          <cell r="P276">
            <v>99000</v>
          </cell>
          <cell r="Q276">
            <v>399</v>
          </cell>
          <cell r="S276">
            <v>0.31</v>
          </cell>
          <cell r="T276">
            <v>30.38</v>
          </cell>
          <cell r="U276">
            <v>0</v>
          </cell>
          <cell r="V276">
            <v>0</v>
          </cell>
          <cell r="W276">
            <v>0</v>
          </cell>
          <cell r="X276">
            <v>0</v>
          </cell>
          <cell r="Y276">
            <v>0</v>
          </cell>
          <cell r="Z276">
            <v>0</v>
          </cell>
          <cell r="AA276">
            <v>0</v>
          </cell>
          <cell r="AB276">
            <v>0</v>
          </cell>
          <cell r="AD276">
            <v>0</v>
          </cell>
          <cell r="AE276">
            <v>0</v>
          </cell>
          <cell r="AO276">
            <v>0</v>
          </cell>
          <cell r="AP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cell r="BH276">
            <v>0</v>
          </cell>
          <cell r="BI276">
            <v>0</v>
          </cell>
          <cell r="BJ276">
            <v>0</v>
          </cell>
          <cell r="BK276">
            <v>0</v>
          </cell>
          <cell r="BL276">
            <v>0</v>
          </cell>
          <cell r="BM276">
            <v>0</v>
          </cell>
          <cell r="BN276">
            <v>0</v>
          </cell>
          <cell r="BO276">
            <v>0</v>
          </cell>
          <cell r="BP276">
            <v>0</v>
          </cell>
          <cell r="BQ276">
            <v>0</v>
          </cell>
          <cell r="BR276">
            <v>0</v>
          </cell>
          <cell r="BS276">
            <v>0</v>
          </cell>
          <cell r="BT276">
            <v>0</v>
          </cell>
          <cell r="BU276">
            <v>0</v>
          </cell>
        </row>
        <row r="277">
          <cell r="A277" t="str">
            <v>W2RH04D4HC1BUWY</v>
          </cell>
          <cell r="B277" t="str">
            <v>1/1/2022</v>
          </cell>
          <cell r="F277" t="str">
            <v>Denim</v>
          </cell>
          <cell r="G277" t="str">
            <v>SL Woven Denim Shirts</v>
          </cell>
          <cell r="H277" t="str">
            <v>W2RH04D4HC1</v>
          </cell>
          <cell r="I277" t="str">
            <v>RILEY DENIM BUSTIER</v>
          </cell>
          <cell r="J277" t="str">
            <v>BUWY</v>
          </cell>
          <cell r="K277" t="str">
            <v>BLUE AWAY</v>
          </cell>
          <cell r="L277" t="str">
            <v>NEXUS LOOP STR INDIGO</v>
          </cell>
          <cell r="M277" t="str">
            <v>CN</v>
          </cell>
          <cell r="N277" t="str">
            <v>XS-L</v>
          </cell>
          <cell r="O277">
            <v>79</v>
          </cell>
          <cell r="P277">
            <v>79000</v>
          </cell>
          <cell r="Q277">
            <v>319</v>
          </cell>
          <cell r="S277">
            <v>0.31</v>
          </cell>
          <cell r="T277">
            <v>24.49</v>
          </cell>
          <cell r="U277">
            <v>0</v>
          </cell>
          <cell r="V277">
            <v>0</v>
          </cell>
          <cell r="W277">
            <v>0</v>
          </cell>
          <cell r="X277">
            <v>0</v>
          </cell>
          <cell r="Y277">
            <v>0</v>
          </cell>
          <cell r="Z277">
            <v>0</v>
          </cell>
          <cell r="AA277">
            <v>0</v>
          </cell>
          <cell r="AB277">
            <v>0</v>
          </cell>
          <cell r="AD277">
            <v>0</v>
          </cell>
          <cell r="AE277">
            <v>0</v>
          </cell>
          <cell r="AO277">
            <v>0</v>
          </cell>
          <cell r="AP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row>
        <row r="278">
          <cell r="A278" t="str">
            <v>W1BQ11K9DT1G6M1</v>
          </cell>
          <cell r="B278" t="str">
            <v>11/01/2021 01/01/2022</v>
          </cell>
          <cell r="E278" t="str">
            <v>Essentials</v>
          </cell>
          <cell r="F278" t="str">
            <v>Knit</v>
          </cell>
          <cell r="G278" t="str">
            <v>Activewear Tops - Jackets</v>
          </cell>
          <cell r="H278" t="str">
            <v>W1BQ11K9DT1</v>
          </cell>
          <cell r="I278" t="str">
            <v>ES G-CHARM LOGO TRACK JACKET</v>
          </cell>
          <cell r="J278" t="str">
            <v>G6M1</v>
          </cell>
          <cell r="K278" t="str">
            <v>ROSE BLISS</v>
          </cell>
          <cell r="L278" t="str">
            <v>LUCIOUS VELOUR</v>
          </cell>
          <cell r="M278" t="str">
            <v>VN</v>
          </cell>
          <cell r="N278" t="str">
            <v>XS-L</v>
          </cell>
          <cell r="O278">
            <v>79</v>
          </cell>
          <cell r="P278">
            <v>79000</v>
          </cell>
          <cell r="Q278">
            <v>319</v>
          </cell>
          <cell r="S278">
            <v>0.31</v>
          </cell>
          <cell r="T278">
            <v>24.49</v>
          </cell>
          <cell r="U278">
            <v>0</v>
          </cell>
          <cell r="V278">
            <v>0</v>
          </cell>
          <cell r="W278">
            <v>0</v>
          </cell>
          <cell r="X278">
            <v>0</v>
          </cell>
          <cell r="Y278">
            <v>0</v>
          </cell>
          <cell r="Z278">
            <v>0</v>
          </cell>
          <cell r="AA278">
            <v>0</v>
          </cell>
          <cell r="AB278">
            <v>0</v>
          </cell>
          <cell r="AD278">
            <v>0</v>
          </cell>
          <cell r="AE278">
            <v>0</v>
          </cell>
          <cell r="AO278">
            <v>0</v>
          </cell>
          <cell r="AP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cell r="BH278">
            <v>0</v>
          </cell>
          <cell r="BI278">
            <v>0</v>
          </cell>
          <cell r="BJ278">
            <v>0</v>
          </cell>
          <cell r="BK278">
            <v>0</v>
          </cell>
          <cell r="BL278">
            <v>0</v>
          </cell>
          <cell r="BM278">
            <v>0</v>
          </cell>
          <cell r="BN278">
            <v>0</v>
          </cell>
          <cell r="BO278">
            <v>0</v>
          </cell>
          <cell r="BP278">
            <v>0</v>
          </cell>
          <cell r="BQ278">
            <v>0</v>
          </cell>
          <cell r="BR278">
            <v>0</v>
          </cell>
          <cell r="BS278">
            <v>0</v>
          </cell>
          <cell r="BT278">
            <v>0</v>
          </cell>
          <cell r="BU278">
            <v>0</v>
          </cell>
        </row>
        <row r="279">
          <cell r="A279" t="str">
            <v>W1BQ11K9DT1G1G2</v>
          </cell>
          <cell r="B279" t="str">
            <v>11/01/2021 01/01/2022</v>
          </cell>
          <cell r="E279" t="str">
            <v>Essentials</v>
          </cell>
          <cell r="F279" t="str">
            <v>Knit</v>
          </cell>
          <cell r="G279" t="str">
            <v>Activewear Tops - Jackets</v>
          </cell>
          <cell r="H279" t="str">
            <v>W1BQ11K9DT1</v>
          </cell>
          <cell r="I279" t="str">
            <v>ES G-CHARM LOGO TRACK JACKET</v>
          </cell>
          <cell r="J279" t="str">
            <v>G1G2</v>
          </cell>
          <cell r="K279" t="str">
            <v>MOCCASIN</v>
          </cell>
          <cell r="L279" t="str">
            <v>LUCIOUS VELOUR</v>
          </cell>
          <cell r="M279" t="str">
            <v>VN</v>
          </cell>
          <cell r="N279" t="str">
            <v>XS-L</v>
          </cell>
          <cell r="O279">
            <v>79</v>
          </cell>
          <cell r="P279">
            <v>79000</v>
          </cell>
          <cell r="Q279">
            <v>319</v>
          </cell>
          <cell r="S279">
            <v>0.31</v>
          </cell>
          <cell r="T279">
            <v>24.49</v>
          </cell>
          <cell r="U279">
            <v>0</v>
          </cell>
          <cell r="V279">
            <v>0</v>
          </cell>
          <cell r="W279">
            <v>0</v>
          </cell>
          <cell r="X279">
            <v>0</v>
          </cell>
          <cell r="Y279">
            <v>0</v>
          </cell>
          <cell r="Z279">
            <v>0</v>
          </cell>
          <cell r="AA279">
            <v>0</v>
          </cell>
          <cell r="AB279">
            <v>0</v>
          </cell>
          <cell r="AD279">
            <v>0</v>
          </cell>
          <cell r="AE279">
            <v>0</v>
          </cell>
          <cell r="AO279">
            <v>0</v>
          </cell>
          <cell r="AP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row>
        <row r="280">
          <cell r="A280" t="str">
            <v>W1BQ11K9DT1G4Q9</v>
          </cell>
          <cell r="B280" t="str">
            <v>11/01/2021 01/01/2022</v>
          </cell>
          <cell r="E280" t="str">
            <v>Essentials</v>
          </cell>
          <cell r="F280" t="str">
            <v>Knit</v>
          </cell>
          <cell r="G280" t="str">
            <v>Activewear Tops - Jackets</v>
          </cell>
          <cell r="H280" t="str">
            <v>W1BQ11K9DT1</v>
          </cell>
          <cell r="I280" t="str">
            <v>ES G-CHARM LOGO TRACK JACKET</v>
          </cell>
          <cell r="J280" t="str">
            <v>G4Q9</v>
          </cell>
          <cell r="K280" t="str">
            <v>POSH TAUPE</v>
          </cell>
          <cell r="L280" t="str">
            <v>LUCIOUS VELOUR</v>
          </cell>
          <cell r="M280" t="str">
            <v>VN</v>
          </cell>
          <cell r="N280" t="str">
            <v>XS-L</v>
          </cell>
          <cell r="O280">
            <v>79</v>
          </cell>
          <cell r="P280">
            <v>79000</v>
          </cell>
          <cell r="Q280">
            <v>319</v>
          </cell>
          <cell r="S280">
            <v>0.31</v>
          </cell>
          <cell r="T280">
            <v>24.49</v>
          </cell>
          <cell r="U280">
            <v>0</v>
          </cell>
          <cell r="V280">
            <v>0</v>
          </cell>
          <cell r="W280">
            <v>0</v>
          </cell>
          <cell r="X280">
            <v>0</v>
          </cell>
          <cell r="Y280">
            <v>0</v>
          </cell>
          <cell r="Z280">
            <v>0</v>
          </cell>
          <cell r="AA280">
            <v>0</v>
          </cell>
          <cell r="AB280">
            <v>0</v>
          </cell>
          <cell r="AD280">
            <v>0</v>
          </cell>
          <cell r="AE280">
            <v>0</v>
          </cell>
          <cell r="AO280">
            <v>0</v>
          </cell>
          <cell r="AP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row>
        <row r="281">
          <cell r="A281" t="str">
            <v>W1BQ11K9DT1F40W</v>
          </cell>
          <cell r="B281" t="str">
            <v>11/01/2021 01/01/2022</v>
          </cell>
          <cell r="E281" t="str">
            <v>Essentials</v>
          </cell>
          <cell r="F281" t="str">
            <v>Knit</v>
          </cell>
          <cell r="G281" t="str">
            <v>Activewear Tops - Jackets</v>
          </cell>
          <cell r="H281" t="str">
            <v>W1BQ11K9DT1</v>
          </cell>
          <cell r="I281" t="str">
            <v>ES G-CHARM LOGO TRACK JACKET</v>
          </cell>
          <cell r="J281" t="str">
            <v>F40W</v>
          </cell>
          <cell r="K281" t="str">
            <v>POSH TAUPE MULTI</v>
          </cell>
          <cell r="L281" t="str">
            <v>LUCIOUS VELOUR</v>
          </cell>
          <cell r="M281" t="str">
            <v>VN</v>
          </cell>
          <cell r="N281" t="str">
            <v>XS-L</v>
          </cell>
          <cell r="O281">
            <v>79</v>
          </cell>
          <cell r="P281">
            <v>79000</v>
          </cell>
          <cell r="Q281">
            <v>319</v>
          </cell>
          <cell r="S281">
            <v>0.31</v>
          </cell>
          <cell r="T281">
            <v>24.49</v>
          </cell>
          <cell r="U281">
            <v>0</v>
          </cell>
          <cell r="V281">
            <v>0</v>
          </cell>
          <cell r="W281">
            <v>0</v>
          </cell>
          <cell r="X281">
            <v>0</v>
          </cell>
          <cell r="Y281">
            <v>0</v>
          </cell>
          <cell r="Z281">
            <v>0</v>
          </cell>
          <cell r="AA281">
            <v>0</v>
          </cell>
          <cell r="AB281">
            <v>0</v>
          </cell>
          <cell r="AD281">
            <v>0</v>
          </cell>
          <cell r="AE281">
            <v>0</v>
          </cell>
          <cell r="AO281">
            <v>0</v>
          </cell>
          <cell r="AP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row>
        <row r="282">
          <cell r="A282" t="str">
            <v>W1BQ11K9DT1G7HL</v>
          </cell>
          <cell r="B282" t="str">
            <v>11/01/2021 01/01/2022</v>
          </cell>
          <cell r="E282" t="str">
            <v>Essentials</v>
          </cell>
          <cell r="F282" t="str">
            <v>Knit</v>
          </cell>
          <cell r="G282" t="str">
            <v>Activewear Tops - Jackets</v>
          </cell>
          <cell r="H282" t="str">
            <v>W1BQ11K9DT1</v>
          </cell>
          <cell r="I282" t="str">
            <v>ES G-CHARM LOGO TRACK JACKET</v>
          </cell>
          <cell r="J282" t="str">
            <v>G7HL</v>
          </cell>
          <cell r="K282" t="str">
            <v>DUSTY TEAL</v>
          </cell>
          <cell r="L282" t="str">
            <v>LUCIOUS VELOUR</v>
          </cell>
          <cell r="M282" t="str">
            <v>VN</v>
          </cell>
          <cell r="N282" t="str">
            <v>XS-L</v>
          </cell>
          <cell r="O282">
            <v>79</v>
          </cell>
          <cell r="P282">
            <v>79000</v>
          </cell>
          <cell r="Q282">
            <v>319</v>
          </cell>
          <cell r="S282">
            <v>0.31</v>
          </cell>
          <cell r="T282">
            <v>24.49</v>
          </cell>
          <cell r="U282">
            <v>0</v>
          </cell>
          <cell r="V282">
            <v>0</v>
          </cell>
          <cell r="W282">
            <v>0</v>
          </cell>
          <cell r="X282">
            <v>0</v>
          </cell>
          <cell r="Y282">
            <v>0</v>
          </cell>
          <cell r="Z282">
            <v>0</v>
          </cell>
          <cell r="AA282">
            <v>0</v>
          </cell>
          <cell r="AB282">
            <v>0</v>
          </cell>
          <cell r="AD282">
            <v>0</v>
          </cell>
          <cell r="AE282">
            <v>0</v>
          </cell>
          <cell r="AO282">
            <v>0</v>
          </cell>
          <cell r="AP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row>
        <row r="283">
          <cell r="A283" t="str">
            <v>W1BK58Z17X3G1O6</v>
          </cell>
          <cell r="B283" t="str">
            <v>11/01/2021 12/01/2021 01/01/2022</v>
          </cell>
          <cell r="E283" t="str">
            <v>Essentials</v>
          </cell>
          <cell r="F283" t="str">
            <v>Sweater</v>
          </cell>
          <cell r="G283" t="str">
            <v>Sweater Dresses</v>
          </cell>
          <cell r="H283" t="str">
            <v>W1BK58Z17X3</v>
          </cell>
          <cell r="I283" t="str">
            <v>ES LS LUIS CARDIGAN BELTED DRS</v>
          </cell>
          <cell r="J283" t="str">
            <v>G1O6</v>
          </cell>
          <cell r="K283" t="str">
            <v>DOVE WHITE</v>
          </cell>
          <cell r="L283" t="str">
            <v>SWTR ALLISON HS</v>
          </cell>
          <cell r="M283" t="str">
            <v>CN</v>
          </cell>
          <cell r="N283" t="str">
            <v>XS-L</v>
          </cell>
          <cell r="O283">
            <v>128</v>
          </cell>
          <cell r="P283">
            <v>119000</v>
          </cell>
          <cell r="Q283">
            <v>429</v>
          </cell>
          <cell r="S283">
            <v>0.31</v>
          </cell>
          <cell r="T283">
            <v>39.68</v>
          </cell>
          <cell r="U283">
            <v>0</v>
          </cell>
          <cell r="V283">
            <v>0</v>
          </cell>
          <cell r="W283">
            <v>0</v>
          </cell>
          <cell r="X283">
            <v>0</v>
          </cell>
          <cell r="Y283">
            <v>0</v>
          </cell>
          <cell r="Z283">
            <v>0</v>
          </cell>
          <cell r="AA283">
            <v>0</v>
          </cell>
          <cell r="AB283">
            <v>0</v>
          </cell>
          <cell r="AD283">
            <v>0</v>
          </cell>
          <cell r="AE283">
            <v>0</v>
          </cell>
          <cell r="AO283">
            <v>0</v>
          </cell>
          <cell r="AP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row>
        <row r="284">
          <cell r="A284" t="str">
            <v>W1BK58Z17X3A905</v>
          </cell>
          <cell r="B284" t="str">
            <v>11/01/2021 12/01/2021 01/01/2022</v>
          </cell>
          <cell r="E284" t="str">
            <v>Essentials</v>
          </cell>
          <cell r="F284" t="str">
            <v>Sweater</v>
          </cell>
          <cell r="G284" t="str">
            <v>Sweater Dresses</v>
          </cell>
          <cell r="H284" t="str">
            <v>W1BK58Z17X3</v>
          </cell>
          <cell r="I284" t="str">
            <v>ES LS LUIS CARDIGAN BELTED DRS</v>
          </cell>
          <cell r="J284" t="str">
            <v>A905</v>
          </cell>
          <cell r="K284" t="str">
            <v>DEEP CHARCOAL HEATHER</v>
          </cell>
          <cell r="L284" t="str">
            <v>SWTR ALLISON HS</v>
          </cell>
          <cell r="M284" t="str">
            <v>CN</v>
          </cell>
          <cell r="N284" t="str">
            <v>XS-L</v>
          </cell>
          <cell r="O284">
            <v>128</v>
          </cell>
          <cell r="P284">
            <v>119000</v>
          </cell>
          <cell r="Q284">
            <v>429</v>
          </cell>
          <cell r="S284">
            <v>0.31</v>
          </cell>
          <cell r="T284">
            <v>39.68</v>
          </cell>
          <cell r="U284">
            <v>0</v>
          </cell>
          <cell r="V284">
            <v>0</v>
          </cell>
          <cell r="W284">
            <v>0</v>
          </cell>
          <cell r="X284">
            <v>0</v>
          </cell>
          <cell r="Y284">
            <v>0</v>
          </cell>
          <cell r="Z284">
            <v>0</v>
          </cell>
          <cell r="AA284">
            <v>0</v>
          </cell>
          <cell r="AB284">
            <v>0</v>
          </cell>
          <cell r="AD284">
            <v>0</v>
          </cell>
          <cell r="AE284">
            <v>0</v>
          </cell>
          <cell r="AO284">
            <v>0</v>
          </cell>
          <cell r="AP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row>
        <row r="285">
          <cell r="A285" t="str">
            <v>W1BK58Z17X3F10I</v>
          </cell>
          <cell r="B285" t="str">
            <v>11/01/2021 12/01/2021 01/01/2022</v>
          </cell>
          <cell r="E285" t="str">
            <v>Essentials</v>
          </cell>
          <cell r="F285" t="str">
            <v>Sweater</v>
          </cell>
          <cell r="G285" t="str">
            <v>Sweater Dresses</v>
          </cell>
          <cell r="H285" t="str">
            <v>W1BK58Z17X3</v>
          </cell>
          <cell r="I285" t="str">
            <v>ES LS LUIS CARDIGAN BELTED DRS</v>
          </cell>
          <cell r="J285" t="str">
            <v>F10I</v>
          </cell>
          <cell r="K285" t="str">
            <v>BEACH TAN MULTI</v>
          </cell>
          <cell r="L285" t="str">
            <v>SWTR ALLISON HS</v>
          </cell>
          <cell r="M285" t="str">
            <v>CN</v>
          </cell>
          <cell r="N285" t="str">
            <v>XS-L</v>
          </cell>
          <cell r="O285">
            <v>128</v>
          </cell>
          <cell r="P285">
            <v>119000</v>
          </cell>
          <cell r="Q285">
            <v>429</v>
          </cell>
          <cell r="S285">
            <v>0.31</v>
          </cell>
          <cell r="T285">
            <v>39.68</v>
          </cell>
          <cell r="U285">
            <v>0</v>
          </cell>
          <cell r="V285">
            <v>0</v>
          </cell>
          <cell r="W285">
            <v>0</v>
          </cell>
          <cell r="X285">
            <v>0</v>
          </cell>
          <cell r="Y285">
            <v>0</v>
          </cell>
          <cell r="Z285">
            <v>0</v>
          </cell>
          <cell r="AA285">
            <v>0</v>
          </cell>
          <cell r="AB285">
            <v>0</v>
          </cell>
          <cell r="AD285">
            <v>0</v>
          </cell>
          <cell r="AE285">
            <v>0</v>
          </cell>
          <cell r="AO285">
            <v>0</v>
          </cell>
          <cell r="AP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row>
        <row r="286">
          <cell r="A286" t="str">
            <v>W1BK58Z17X3JBLK</v>
          </cell>
          <cell r="B286" t="str">
            <v>11/01/2021 12/01/2021 01/01/2022</v>
          </cell>
          <cell r="E286" t="str">
            <v>Essentials</v>
          </cell>
          <cell r="F286" t="str">
            <v>Sweater</v>
          </cell>
          <cell r="G286" t="str">
            <v>Sweater Dresses</v>
          </cell>
          <cell r="H286" t="str">
            <v>W1BK58Z17X3</v>
          </cell>
          <cell r="I286" t="str">
            <v>ES LS LUIS CARDIGAN BELTED DRS</v>
          </cell>
          <cell r="J286" t="str">
            <v>JBLK</v>
          </cell>
          <cell r="K286" t="str">
            <v>Jet Black A996</v>
          </cell>
          <cell r="L286" t="str">
            <v>SWTR ALLISON HS</v>
          </cell>
          <cell r="M286" t="str">
            <v>CN</v>
          </cell>
          <cell r="N286" t="str">
            <v>XS-L</v>
          </cell>
          <cell r="O286">
            <v>128</v>
          </cell>
          <cell r="P286">
            <v>119000</v>
          </cell>
          <cell r="Q286">
            <v>429</v>
          </cell>
          <cell r="S286">
            <v>0.31</v>
          </cell>
          <cell r="T286">
            <v>39.68</v>
          </cell>
          <cell r="U286">
            <v>0</v>
          </cell>
          <cell r="V286">
            <v>0</v>
          </cell>
          <cell r="W286">
            <v>0</v>
          </cell>
          <cell r="X286">
            <v>0</v>
          </cell>
          <cell r="Y286">
            <v>0</v>
          </cell>
          <cell r="Z286">
            <v>0</v>
          </cell>
          <cell r="AA286">
            <v>0</v>
          </cell>
          <cell r="AB286">
            <v>0</v>
          </cell>
          <cell r="AD286">
            <v>0</v>
          </cell>
          <cell r="AE286">
            <v>0</v>
          </cell>
          <cell r="AO286">
            <v>0</v>
          </cell>
          <cell r="AP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G286">
            <v>0</v>
          </cell>
          <cell r="BH286">
            <v>0</v>
          </cell>
          <cell r="BI286">
            <v>0</v>
          </cell>
          <cell r="BJ286">
            <v>0</v>
          </cell>
          <cell r="BK286">
            <v>0</v>
          </cell>
          <cell r="BL286">
            <v>0</v>
          </cell>
          <cell r="BM286">
            <v>0</v>
          </cell>
          <cell r="BN286">
            <v>0</v>
          </cell>
          <cell r="BO286">
            <v>0</v>
          </cell>
          <cell r="BP286">
            <v>0</v>
          </cell>
          <cell r="BQ286">
            <v>0</v>
          </cell>
          <cell r="BR286">
            <v>0</v>
          </cell>
          <cell r="BS286">
            <v>0</v>
          </cell>
          <cell r="BT286">
            <v>0</v>
          </cell>
          <cell r="BU286">
            <v>0</v>
          </cell>
        </row>
        <row r="287">
          <cell r="A287" t="str">
            <v>W2RN01D3Y0TSTSW</v>
          </cell>
          <cell r="B287" t="str">
            <v>1/1/2022</v>
          </cell>
          <cell r="F287" t="str">
            <v>Denim</v>
          </cell>
          <cell r="G287" t="str">
            <v>Denim Jackets</v>
          </cell>
          <cell r="H287" t="str">
            <v>W2RN01D3Y0T</v>
          </cell>
          <cell r="I287" t="str">
            <v>DELYA TRUCKER</v>
          </cell>
          <cell r="J287" t="str">
            <v>STSW</v>
          </cell>
          <cell r="K287" t="str">
            <v>STAR SHADOW</v>
          </cell>
          <cell r="L287" t="str">
            <v>ECO LINCOLN ROAD RG INDACO</v>
          </cell>
          <cell r="M287" t="str">
            <v>TN</v>
          </cell>
          <cell r="N287" t="str">
            <v>XS-L</v>
          </cell>
          <cell r="O287">
            <v>148</v>
          </cell>
          <cell r="P287">
            <v>139000</v>
          </cell>
          <cell r="Q287">
            <v>429</v>
          </cell>
          <cell r="S287">
            <v>0.31</v>
          </cell>
          <cell r="T287">
            <v>45.88</v>
          </cell>
          <cell r="U287">
            <v>0</v>
          </cell>
          <cell r="V287">
            <v>0</v>
          </cell>
          <cell r="W287">
            <v>0</v>
          </cell>
          <cell r="X287">
            <v>0</v>
          </cell>
          <cell r="Y287">
            <v>0</v>
          </cell>
          <cell r="Z287">
            <v>0</v>
          </cell>
          <cell r="AA287">
            <v>0</v>
          </cell>
          <cell r="AB287">
            <v>0</v>
          </cell>
          <cell r="AD287">
            <v>0</v>
          </cell>
          <cell r="AE287">
            <v>0</v>
          </cell>
          <cell r="AO287">
            <v>0</v>
          </cell>
          <cell r="AP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v>0</v>
          </cell>
        </row>
        <row r="288">
          <cell r="A288" t="str">
            <v>W2RA21D3Y0WSTLH</v>
          </cell>
          <cell r="B288" t="str">
            <v>1/1/2022</v>
          </cell>
          <cell r="F288" t="str">
            <v>Denim</v>
          </cell>
          <cell r="G288" t="str">
            <v>Basic Denim Jeans</v>
          </cell>
          <cell r="H288" t="str">
            <v>W2RA21D3Y0W</v>
          </cell>
          <cell r="I288" t="str">
            <v>MOM JEAN</v>
          </cell>
          <cell r="J288" t="str">
            <v>STLH</v>
          </cell>
          <cell r="K288" t="str">
            <v>STAR LIGHT.</v>
          </cell>
          <cell r="L288" t="str">
            <v>ECO LINCOLN ROAD RG INDACO</v>
          </cell>
          <cell r="M288" t="str">
            <v>TN</v>
          </cell>
          <cell r="N288" t="str">
            <v>24-30</v>
          </cell>
          <cell r="O288">
            <v>108</v>
          </cell>
          <cell r="P288">
            <v>109000</v>
          </cell>
          <cell r="Q288">
            <v>429</v>
          </cell>
          <cell r="S288">
            <v>0.31</v>
          </cell>
          <cell r="T288">
            <v>33.479999999999997</v>
          </cell>
          <cell r="U288">
            <v>0</v>
          </cell>
          <cell r="V288">
            <v>0</v>
          </cell>
          <cell r="W288">
            <v>0</v>
          </cell>
          <cell r="X288">
            <v>0</v>
          </cell>
          <cell r="Y288">
            <v>0</v>
          </cell>
          <cell r="Z288">
            <v>0</v>
          </cell>
          <cell r="AA288">
            <v>0</v>
          </cell>
          <cell r="AB288">
            <v>0</v>
          </cell>
          <cell r="AD288">
            <v>0</v>
          </cell>
          <cell r="AE288">
            <v>0</v>
          </cell>
          <cell r="AO288">
            <v>0</v>
          </cell>
          <cell r="AP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v>0</v>
          </cell>
        </row>
        <row r="289">
          <cell r="A289" t="str">
            <v>W2RD29WECT1F7GI</v>
          </cell>
          <cell r="B289" t="str">
            <v>1/1/2022</v>
          </cell>
          <cell r="F289" t="str">
            <v>Woven</v>
          </cell>
          <cell r="G289" t="str">
            <v>Woven skirts</v>
          </cell>
          <cell r="H289" t="str">
            <v>W2RD29WECT1</v>
          </cell>
          <cell r="I289" t="str">
            <v>BELLA TWEED SKIRT</v>
          </cell>
          <cell r="J289" t="str">
            <v>F7GI</v>
          </cell>
          <cell r="K289" t="str">
            <v>NEW LIGHT LILAC MULTI</v>
          </cell>
          <cell r="L289" t="str">
            <v>VICHY TWEED</v>
          </cell>
          <cell r="M289" t="str">
            <v>ID</v>
          </cell>
          <cell r="N289" t="str">
            <v>XS-L</v>
          </cell>
          <cell r="O289">
            <v>89</v>
          </cell>
          <cell r="P289">
            <v>89000</v>
          </cell>
          <cell r="Q289">
            <v>359</v>
          </cell>
          <cell r="S289">
            <v>0.31</v>
          </cell>
          <cell r="T289">
            <v>27.59</v>
          </cell>
          <cell r="U289">
            <v>0</v>
          </cell>
          <cell r="V289">
            <v>0</v>
          </cell>
          <cell r="W289">
            <v>0</v>
          </cell>
          <cell r="X289">
            <v>0</v>
          </cell>
          <cell r="Y289">
            <v>0</v>
          </cell>
          <cell r="Z289">
            <v>0</v>
          </cell>
          <cell r="AA289">
            <v>0</v>
          </cell>
          <cell r="AB289">
            <v>0</v>
          </cell>
          <cell r="AD289">
            <v>0</v>
          </cell>
          <cell r="AE289">
            <v>0</v>
          </cell>
          <cell r="AO289">
            <v>0</v>
          </cell>
          <cell r="AP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row>
        <row r="290">
          <cell r="A290" t="str">
            <v>W2RD29WECT1F60W</v>
          </cell>
          <cell r="B290" t="str">
            <v>1/1/2022</v>
          </cell>
          <cell r="F290" t="str">
            <v>Woven</v>
          </cell>
          <cell r="G290" t="str">
            <v>Woven skirts</v>
          </cell>
          <cell r="H290" t="str">
            <v>W2RD29WECT1</v>
          </cell>
          <cell r="I290" t="str">
            <v>BELLA TWEED SKIRT</v>
          </cell>
          <cell r="J290" t="str">
            <v>F60W</v>
          </cell>
          <cell r="K290" t="str">
            <v>BALLET PINK MULTI</v>
          </cell>
          <cell r="L290" t="str">
            <v>VICHY TWEED</v>
          </cell>
          <cell r="M290" t="str">
            <v>ID</v>
          </cell>
          <cell r="N290" t="str">
            <v>XS-L</v>
          </cell>
          <cell r="O290">
            <v>89</v>
          </cell>
          <cell r="P290">
            <v>89000</v>
          </cell>
          <cell r="Q290">
            <v>359</v>
          </cell>
          <cell r="S290">
            <v>0.31</v>
          </cell>
          <cell r="T290">
            <v>27.59</v>
          </cell>
          <cell r="U290">
            <v>0</v>
          </cell>
          <cell r="V290">
            <v>0</v>
          </cell>
          <cell r="W290">
            <v>0</v>
          </cell>
          <cell r="X290">
            <v>0</v>
          </cell>
          <cell r="Y290">
            <v>0</v>
          </cell>
          <cell r="Z290">
            <v>0</v>
          </cell>
          <cell r="AA290">
            <v>0</v>
          </cell>
          <cell r="AB290">
            <v>0</v>
          </cell>
          <cell r="AD290">
            <v>0</v>
          </cell>
          <cell r="AE290">
            <v>0</v>
          </cell>
          <cell r="AO290">
            <v>0</v>
          </cell>
          <cell r="AP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v>0</v>
          </cell>
        </row>
        <row r="291">
          <cell r="A291" t="str">
            <v>W2RD29WECT1G472</v>
          </cell>
          <cell r="B291" t="str">
            <v>1/1/2022</v>
          </cell>
          <cell r="F291" t="str">
            <v>Woven</v>
          </cell>
          <cell r="G291" t="str">
            <v>Woven skirts</v>
          </cell>
          <cell r="H291" t="str">
            <v>W2RD29WECT1</v>
          </cell>
          <cell r="I291" t="str">
            <v>BELLA TWEED SKIRT</v>
          </cell>
          <cell r="J291" t="str">
            <v>G472</v>
          </cell>
          <cell r="K291" t="str">
            <v>NEW LIGHT LILAC</v>
          </cell>
          <cell r="L291" t="str">
            <v>VICHY TWEED</v>
          </cell>
          <cell r="M291" t="str">
            <v>ID</v>
          </cell>
          <cell r="N291" t="str">
            <v>XS-L</v>
          </cell>
          <cell r="O291">
            <v>89</v>
          </cell>
          <cell r="P291">
            <v>89000</v>
          </cell>
          <cell r="Q291">
            <v>359</v>
          </cell>
          <cell r="S291">
            <v>0.31</v>
          </cell>
          <cell r="T291">
            <v>27.59</v>
          </cell>
          <cell r="U291">
            <v>0</v>
          </cell>
          <cell r="V291">
            <v>0</v>
          </cell>
          <cell r="W291">
            <v>0</v>
          </cell>
          <cell r="X291">
            <v>0</v>
          </cell>
          <cell r="Y291">
            <v>0</v>
          </cell>
          <cell r="Z291">
            <v>0</v>
          </cell>
          <cell r="AA291">
            <v>0</v>
          </cell>
          <cell r="AB291">
            <v>0</v>
          </cell>
          <cell r="AD291">
            <v>0</v>
          </cell>
          <cell r="AE291">
            <v>0</v>
          </cell>
          <cell r="AO291">
            <v>0</v>
          </cell>
          <cell r="AP291">
            <v>0</v>
          </cell>
          <cell r="AR291">
            <v>0</v>
          </cell>
          <cell r="AS291">
            <v>0</v>
          </cell>
          <cell r="AT291">
            <v>0</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v>0</v>
          </cell>
        </row>
        <row r="292">
          <cell r="A292" t="str">
            <v>W2RD29WECT1F75R</v>
          </cell>
          <cell r="B292" t="str">
            <v>1/1/2022</v>
          </cell>
          <cell r="F292" t="str">
            <v>Woven</v>
          </cell>
          <cell r="G292" t="str">
            <v>Woven skirts</v>
          </cell>
          <cell r="H292" t="str">
            <v>W2RD29WECT1</v>
          </cell>
          <cell r="I292" t="str">
            <v>BELLA TWEED SKIRT</v>
          </cell>
          <cell r="J292" t="str">
            <v>F75R</v>
          </cell>
          <cell r="K292" t="str">
            <v>GREY PEARL MULTI</v>
          </cell>
          <cell r="L292" t="str">
            <v>VICHY TWEED</v>
          </cell>
          <cell r="M292" t="str">
            <v>ID</v>
          </cell>
          <cell r="N292" t="str">
            <v>XS-L</v>
          </cell>
          <cell r="O292">
            <v>89</v>
          </cell>
          <cell r="P292">
            <v>89000</v>
          </cell>
          <cell r="Q292">
            <v>359</v>
          </cell>
          <cell r="S292">
            <v>0.31</v>
          </cell>
          <cell r="T292">
            <v>27.59</v>
          </cell>
          <cell r="U292">
            <v>0</v>
          </cell>
          <cell r="V292">
            <v>0</v>
          </cell>
          <cell r="W292">
            <v>0</v>
          </cell>
          <cell r="X292">
            <v>0</v>
          </cell>
          <cell r="Y292">
            <v>0</v>
          </cell>
          <cell r="Z292">
            <v>0</v>
          </cell>
          <cell r="AA292">
            <v>0</v>
          </cell>
          <cell r="AB292">
            <v>0</v>
          </cell>
          <cell r="AD292">
            <v>0</v>
          </cell>
          <cell r="AE292">
            <v>0</v>
          </cell>
          <cell r="AO292">
            <v>0</v>
          </cell>
          <cell r="AP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v>0</v>
          </cell>
        </row>
        <row r="293">
          <cell r="A293" t="str">
            <v>W2RR31Z2YZ0G1O6</v>
          </cell>
          <cell r="B293" t="str">
            <v>11/01/2021 12/01/2021 01/01/2022</v>
          </cell>
          <cell r="F293" t="str">
            <v>Sweater</v>
          </cell>
          <cell r="G293" t="str">
            <v>Sweater Dresses</v>
          </cell>
          <cell r="H293" t="str">
            <v>W2RR31Z2YZ0</v>
          </cell>
          <cell r="I293" t="str">
            <v>LS RIB OFF SHOULDER GERRI SWTR</v>
          </cell>
          <cell r="J293" t="str">
            <v>G1O6</v>
          </cell>
          <cell r="K293" t="str">
            <v>DOVE WHITE</v>
          </cell>
          <cell r="L293" t="str">
            <v>ECO SWTR ALPACA LIKE</v>
          </cell>
          <cell r="M293" t="str">
            <v>CN</v>
          </cell>
          <cell r="N293" t="str">
            <v>XS-L</v>
          </cell>
          <cell r="O293">
            <v>89</v>
          </cell>
          <cell r="P293">
            <v>89000</v>
          </cell>
          <cell r="Q293">
            <v>359</v>
          </cell>
          <cell r="S293">
            <v>0.31</v>
          </cell>
          <cell r="T293">
            <v>27.59</v>
          </cell>
          <cell r="U293">
            <v>0</v>
          </cell>
          <cell r="V293">
            <v>0</v>
          </cell>
          <cell r="W293">
            <v>0</v>
          </cell>
          <cell r="X293">
            <v>0</v>
          </cell>
          <cell r="Y293">
            <v>0</v>
          </cell>
          <cell r="Z293">
            <v>0</v>
          </cell>
          <cell r="AA293">
            <v>0</v>
          </cell>
          <cell r="AB293">
            <v>0</v>
          </cell>
          <cell r="AD293">
            <v>0</v>
          </cell>
          <cell r="AE293">
            <v>0</v>
          </cell>
          <cell r="AO293">
            <v>0</v>
          </cell>
          <cell r="AP293">
            <v>0</v>
          </cell>
          <cell r="AR293">
            <v>0</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v>0</v>
          </cell>
        </row>
        <row r="294">
          <cell r="A294" t="str">
            <v>W2RR31Z2YZ0G5Q3</v>
          </cell>
          <cell r="B294" t="str">
            <v>11/01/2021 12/01/2021 01/01/2022</v>
          </cell>
          <cell r="F294" t="str">
            <v>Sweater</v>
          </cell>
          <cell r="G294" t="str">
            <v>Sweater Dresses</v>
          </cell>
          <cell r="H294" t="str">
            <v>W2RR31Z2YZ0</v>
          </cell>
          <cell r="I294" t="str">
            <v>LS RIB OFF SHOULDER GERRI SWTR</v>
          </cell>
          <cell r="J294" t="str">
            <v>G5Q3</v>
          </cell>
          <cell r="K294" t="str">
            <v>BURGUNDY ROSE</v>
          </cell>
          <cell r="L294" t="str">
            <v>ECO SWTR ALPACA LIKE</v>
          </cell>
          <cell r="M294" t="str">
            <v>CN</v>
          </cell>
          <cell r="N294" t="str">
            <v>XS-L</v>
          </cell>
          <cell r="O294">
            <v>89</v>
          </cell>
          <cell r="P294">
            <v>89000</v>
          </cell>
          <cell r="Q294">
            <v>359</v>
          </cell>
          <cell r="S294">
            <v>0.31</v>
          </cell>
          <cell r="T294">
            <v>27.59</v>
          </cell>
          <cell r="U294">
            <v>0</v>
          </cell>
          <cell r="V294">
            <v>0</v>
          </cell>
          <cell r="W294">
            <v>0</v>
          </cell>
          <cell r="X294">
            <v>0</v>
          </cell>
          <cell r="Y294">
            <v>0</v>
          </cell>
          <cell r="Z294">
            <v>0</v>
          </cell>
          <cell r="AA294">
            <v>0</v>
          </cell>
          <cell r="AB294">
            <v>0</v>
          </cell>
          <cell r="AD294">
            <v>0</v>
          </cell>
          <cell r="AE294">
            <v>0</v>
          </cell>
          <cell r="AO294">
            <v>0</v>
          </cell>
          <cell r="AP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cell r="BH294">
            <v>0</v>
          </cell>
          <cell r="BI294">
            <v>0</v>
          </cell>
          <cell r="BJ294">
            <v>0</v>
          </cell>
          <cell r="BK294">
            <v>0</v>
          </cell>
          <cell r="BL294">
            <v>0</v>
          </cell>
          <cell r="BM294">
            <v>0</v>
          </cell>
          <cell r="BN294">
            <v>0</v>
          </cell>
          <cell r="BO294">
            <v>0</v>
          </cell>
          <cell r="BP294">
            <v>0</v>
          </cell>
          <cell r="BQ294">
            <v>0</v>
          </cell>
          <cell r="BR294">
            <v>0</v>
          </cell>
          <cell r="BS294">
            <v>0</v>
          </cell>
          <cell r="BT294">
            <v>0</v>
          </cell>
          <cell r="BU294">
            <v>0</v>
          </cell>
        </row>
        <row r="295">
          <cell r="A295" t="str">
            <v>W2RR31Z2YZ0LHGM</v>
          </cell>
          <cell r="B295" t="str">
            <v>11/01/2021 12/01/2021 01/01/2022</v>
          </cell>
          <cell r="F295" t="str">
            <v>Sweater</v>
          </cell>
          <cell r="G295" t="str">
            <v>Sweater Dresses</v>
          </cell>
          <cell r="H295" t="str">
            <v>W2RR31Z2YZ0</v>
          </cell>
          <cell r="I295" t="str">
            <v>LS RIB OFF SHOULDER GERRI SWTR</v>
          </cell>
          <cell r="J295" t="str">
            <v>LHGM</v>
          </cell>
          <cell r="K295" t="str">
            <v>LIGHT HEATHER GREY MULTI</v>
          </cell>
          <cell r="L295" t="str">
            <v>ECO SWTR ALPACA LIKE</v>
          </cell>
          <cell r="M295" t="str">
            <v>CN</v>
          </cell>
          <cell r="N295" t="str">
            <v>XS-L</v>
          </cell>
          <cell r="O295">
            <v>89</v>
          </cell>
          <cell r="P295">
            <v>89000</v>
          </cell>
          <cell r="Q295">
            <v>359</v>
          </cell>
          <cell r="S295">
            <v>0.31</v>
          </cell>
          <cell r="T295">
            <v>27.59</v>
          </cell>
          <cell r="U295">
            <v>0</v>
          </cell>
          <cell r="V295">
            <v>0</v>
          </cell>
          <cell r="W295">
            <v>0</v>
          </cell>
          <cell r="X295">
            <v>0</v>
          </cell>
          <cell r="Y295">
            <v>0</v>
          </cell>
          <cell r="Z295">
            <v>0</v>
          </cell>
          <cell r="AA295">
            <v>0</v>
          </cell>
          <cell r="AB295">
            <v>0</v>
          </cell>
          <cell r="AD295">
            <v>0</v>
          </cell>
          <cell r="AE295">
            <v>0</v>
          </cell>
          <cell r="AO295">
            <v>0</v>
          </cell>
          <cell r="AP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v>0</v>
          </cell>
        </row>
        <row r="296">
          <cell r="A296" t="str">
            <v>W2RR31Z2YZ0G1G2</v>
          </cell>
          <cell r="B296" t="str">
            <v>11/01/2021 12/01/2021 01/01/2022</v>
          </cell>
          <cell r="F296" t="str">
            <v>Sweater</v>
          </cell>
          <cell r="G296" t="str">
            <v>Sweater Dresses</v>
          </cell>
          <cell r="H296" t="str">
            <v>W2RR31Z2YZ0</v>
          </cell>
          <cell r="I296" t="str">
            <v>LS RIB OFF SHOULDER GERRI SWTR</v>
          </cell>
          <cell r="J296" t="str">
            <v>G1G2</v>
          </cell>
          <cell r="K296" t="str">
            <v>MOCCASIN</v>
          </cell>
          <cell r="L296" t="str">
            <v>ECO SWTR ALPACA LIKE</v>
          </cell>
          <cell r="M296" t="str">
            <v>CN</v>
          </cell>
          <cell r="N296" t="str">
            <v>XS-L</v>
          </cell>
          <cell r="O296">
            <v>89</v>
          </cell>
          <cell r="P296">
            <v>89000</v>
          </cell>
          <cell r="Q296">
            <v>359</v>
          </cell>
          <cell r="S296">
            <v>0.31</v>
          </cell>
          <cell r="T296">
            <v>27.59</v>
          </cell>
          <cell r="U296">
            <v>0</v>
          </cell>
          <cell r="V296">
            <v>0</v>
          </cell>
          <cell r="W296">
            <v>0</v>
          </cell>
          <cell r="X296">
            <v>0</v>
          </cell>
          <cell r="Y296">
            <v>0</v>
          </cell>
          <cell r="Z296">
            <v>0</v>
          </cell>
          <cell r="AA296">
            <v>0</v>
          </cell>
          <cell r="AB296">
            <v>0</v>
          </cell>
          <cell r="AD296">
            <v>0</v>
          </cell>
          <cell r="AE296">
            <v>0</v>
          </cell>
          <cell r="AO296">
            <v>0</v>
          </cell>
          <cell r="AP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v>0</v>
          </cell>
        </row>
        <row r="297">
          <cell r="A297" t="str">
            <v>W2RR31Z2YZ0F40W</v>
          </cell>
          <cell r="B297" t="str">
            <v>11/01/2021 12/01/2021 01/01/2022</v>
          </cell>
          <cell r="F297" t="str">
            <v>Sweater</v>
          </cell>
          <cell r="G297" t="str">
            <v>Sweater Dresses</v>
          </cell>
          <cell r="H297" t="str">
            <v>W2RR31Z2YZ0</v>
          </cell>
          <cell r="I297" t="str">
            <v>LS RIB OFF SHOULDER GERRI SWTR</v>
          </cell>
          <cell r="J297" t="str">
            <v>F40W</v>
          </cell>
          <cell r="K297" t="str">
            <v>POSH TAUPE MULTI</v>
          </cell>
          <cell r="L297" t="str">
            <v>ECO SWTR ALPACA LIKE</v>
          </cell>
          <cell r="M297" t="str">
            <v>CN</v>
          </cell>
          <cell r="N297" t="str">
            <v>XS-L</v>
          </cell>
          <cell r="O297">
            <v>89</v>
          </cell>
          <cell r="P297">
            <v>89000</v>
          </cell>
          <cell r="Q297">
            <v>359</v>
          </cell>
          <cell r="S297">
            <v>0.31</v>
          </cell>
          <cell r="T297">
            <v>27.59</v>
          </cell>
          <cell r="U297">
            <v>0</v>
          </cell>
          <cell r="V297">
            <v>0</v>
          </cell>
          <cell r="W297">
            <v>0</v>
          </cell>
          <cell r="X297">
            <v>0</v>
          </cell>
          <cell r="Y297">
            <v>0</v>
          </cell>
          <cell r="Z297">
            <v>0</v>
          </cell>
          <cell r="AA297">
            <v>0</v>
          </cell>
          <cell r="AB297">
            <v>0</v>
          </cell>
          <cell r="AD297">
            <v>0</v>
          </cell>
          <cell r="AE297">
            <v>0</v>
          </cell>
          <cell r="AO297">
            <v>0</v>
          </cell>
          <cell r="AP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G297">
            <v>0</v>
          </cell>
          <cell r="BH297">
            <v>0</v>
          </cell>
          <cell r="BI297">
            <v>0</v>
          </cell>
          <cell r="BJ297">
            <v>0</v>
          </cell>
          <cell r="BK297">
            <v>0</v>
          </cell>
          <cell r="BL297">
            <v>0</v>
          </cell>
          <cell r="BM297">
            <v>0</v>
          </cell>
          <cell r="BN297">
            <v>0</v>
          </cell>
          <cell r="BO297">
            <v>0</v>
          </cell>
          <cell r="BP297">
            <v>0</v>
          </cell>
          <cell r="BQ297">
            <v>0</v>
          </cell>
          <cell r="BR297">
            <v>0</v>
          </cell>
          <cell r="BS297">
            <v>0</v>
          </cell>
          <cell r="BT297">
            <v>0</v>
          </cell>
          <cell r="BU297">
            <v>0</v>
          </cell>
        </row>
        <row r="298">
          <cell r="A298" t="str">
            <v>W2RR31Z2YZ0JBLK</v>
          </cell>
          <cell r="B298" t="str">
            <v>11/01/2021 12/01/2021 01/01/2022</v>
          </cell>
          <cell r="F298" t="str">
            <v>Sweater</v>
          </cell>
          <cell r="G298" t="str">
            <v>Sweater Dresses</v>
          </cell>
          <cell r="H298" t="str">
            <v>W2RR31Z2YZ0</v>
          </cell>
          <cell r="I298" t="str">
            <v>LS RIB OFF SHOULDER GERRI SWTR</v>
          </cell>
          <cell r="J298" t="str">
            <v>JBLK</v>
          </cell>
          <cell r="K298" t="str">
            <v>Jet Black A996</v>
          </cell>
          <cell r="L298" t="str">
            <v>ECO SWTR ALPACA LIKE</v>
          </cell>
          <cell r="M298" t="str">
            <v>CN</v>
          </cell>
          <cell r="N298" t="str">
            <v>XS-L</v>
          </cell>
          <cell r="O298">
            <v>89</v>
          </cell>
          <cell r="P298">
            <v>89000</v>
          </cell>
          <cell r="Q298">
            <v>359</v>
          </cell>
          <cell r="S298">
            <v>0.31</v>
          </cell>
          <cell r="T298">
            <v>27.59</v>
          </cell>
          <cell r="U298">
            <v>0</v>
          </cell>
          <cell r="V298">
            <v>0</v>
          </cell>
          <cell r="W298">
            <v>0</v>
          </cell>
          <cell r="X298">
            <v>0</v>
          </cell>
          <cell r="Y298">
            <v>0</v>
          </cell>
          <cell r="Z298">
            <v>0</v>
          </cell>
          <cell r="AA298">
            <v>0</v>
          </cell>
          <cell r="AB298">
            <v>0</v>
          </cell>
          <cell r="AD298">
            <v>0</v>
          </cell>
          <cell r="AE298">
            <v>0</v>
          </cell>
          <cell r="AO298">
            <v>0</v>
          </cell>
          <cell r="AP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v>0</v>
          </cell>
        </row>
        <row r="299">
          <cell r="A299" t="str">
            <v>W81N0ED3A50OWHI</v>
          </cell>
          <cell r="B299" t="str">
            <v>11/01/2021 12/01/2021 01/01/2022</v>
          </cell>
          <cell r="E299" t="str">
            <v>Essentials</v>
          </cell>
          <cell r="F299" t="str">
            <v>Denim</v>
          </cell>
          <cell r="G299" t="str">
            <v>Denim Jackets</v>
          </cell>
          <cell r="H299" t="str">
            <v>W81N0ED3A50</v>
          </cell>
          <cell r="I299" t="str">
            <v>ES SEXY TRUCKER JACKET</v>
          </cell>
          <cell r="J299" t="str">
            <v>OWHI</v>
          </cell>
          <cell r="K299" t="str">
            <v>OPTIC WHITE</v>
          </cell>
          <cell r="L299" t="str">
            <v>ECO BIANCA STR PFD</v>
          </cell>
          <cell r="M299" t="str">
            <v>MX</v>
          </cell>
          <cell r="N299" t="str">
            <v>XS-L</v>
          </cell>
          <cell r="O299">
            <v>98</v>
          </cell>
          <cell r="P299">
            <v>99000</v>
          </cell>
          <cell r="Q299">
            <v>399</v>
          </cell>
          <cell r="S299">
            <v>0.31</v>
          </cell>
          <cell r="T299">
            <v>30.38</v>
          </cell>
          <cell r="U299">
            <v>0</v>
          </cell>
          <cell r="V299">
            <v>0</v>
          </cell>
          <cell r="W299">
            <v>0</v>
          </cell>
          <cell r="X299">
            <v>0</v>
          </cell>
          <cell r="Y299">
            <v>0</v>
          </cell>
          <cell r="Z299">
            <v>0</v>
          </cell>
          <cell r="AA299">
            <v>0</v>
          </cell>
          <cell r="AB299">
            <v>0</v>
          </cell>
          <cell r="AD299">
            <v>0</v>
          </cell>
          <cell r="AE299">
            <v>0</v>
          </cell>
          <cell r="AO299">
            <v>0</v>
          </cell>
          <cell r="AP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v>0</v>
          </cell>
        </row>
        <row r="300">
          <cell r="A300" t="str">
            <v>W1RR17Z2XW0JTMU</v>
          </cell>
          <cell r="B300" t="str">
            <v>11/01/2021 12/01/2021 01/01/2022</v>
          </cell>
          <cell r="E300" t="str">
            <v>Essentials</v>
          </cell>
          <cell r="F300" t="str">
            <v>Sweater</v>
          </cell>
          <cell r="G300" t="str">
            <v>LS Sweaters - Pullovers</v>
          </cell>
          <cell r="H300" t="str">
            <v>W1RR17Z2XW0</v>
          </cell>
          <cell r="I300" t="str">
            <v>ES LS REEDA LUREX BOUCLE HOODI</v>
          </cell>
          <cell r="J300" t="str">
            <v>JTMU</v>
          </cell>
          <cell r="K300" t="str">
            <v>JET BLACK MULTI</v>
          </cell>
          <cell r="L300" t="str">
            <v>SWTR LUREX BOUCLE</v>
          </cell>
          <cell r="M300" t="str">
            <v>CN</v>
          </cell>
          <cell r="N300" t="str">
            <v>XS-L</v>
          </cell>
          <cell r="O300">
            <v>89</v>
          </cell>
          <cell r="P300">
            <v>89000</v>
          </cell>
          <cell r="Q300">
            <v>359</v>
          </cell>
          <cell r="S300">
            <v>0.31</v>
          </cell>
          <cell r="T300">
            <v>27.59</v>
          </cell>
          <cell r="U300">
            <v>0</v>
          </cell>
          <cell r="V300">
            <v>0</v>
          </cell>
          <cell r="W300">
            <v>0</v>
          </cell>
          <cell r="X300">
            <v>0</v>
          </cell>
          <cell r="Y300">
            <v>0</v>
          </cell>
          <cell r="Z300">
            <v>0</v>
          </cell>
          <cell r="AA300">
            <v>0</v>
          </cell>
          <cell r="AB300">
            <v>0</v>
          </cell>
          <cell r="AD300">
            <v>0</v>
          </cell>
          <cell r="AE300">
            <v>0</v>
          </cell>
          <cell r="AO300">
            <v>0</v>
          </cell>
          <cell r="AP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cell r="BH300">
            <v>0</v>
          </cell>
          <cell r="BI300">
            <v>0</v>
          </cell>
          <cell r="BJ300">
            <v>0</v>
          </cell>
          <cell r="BK300">
            <v>0</v>
          </cell>
          <cell r="BL300">
            <v>0</v>
          </cell>
          <cell r="BM300">
            <v>0</v>
          </cell>
          <cell r="BN300">
            <v>0</v>
          </cell>
          <cell r="BO300">
            <v>0</v>
          </cell>
          <cell r="BP300">
            <v>0</v>
          </cell>
          <cell r="BQ300">
            <v>0</v>
          </cell>
          <cell r="BR300">
            <v>0</v>
          </cell>
          <cell r="BS300">
            <v>0</v>
          </cell>
          <cell r="BT300">
            <v>0</v>
          </cell>
          <cell r="BU300">
            <v>0</v>
          </cell>
        </row>
        <row r="301">
          <cell r="A301" t="str">
            <v>W1RR17Z2XW0F7KK</v>
          </cell>
          <cell r="B301" t="str">
            <v>11/01/2021 12/01/2021 01/01/2022</v>
          </cell>
          <cell r="E301" t="str">
            <v>Essentials</v>
          </cell>
          <cell r="F301" t="str">
            <v>Sweater</v>
          </cell>
          <cell r="G301" t="str">
            <v>LS Sweaters - Pullovers</v>
          </cell>
          <cell r="H301" t="str">
            <v>W1RR17Z2XW0</v>
          </cell>
          <cell r="I301" t="str">
            <v>ES LS REEDA LUREX BOUCLE HOODI</v>
          </cell>
          <cell r="J301" t="str">
            <v>F7KK</v>
          </cell>
          <cell r="K301" t="str">
            <v>ALOE PALM MULTI</v>
          </cell>
          <cell r="L301" t="str">
            <v>SWTR LUREX BOUCLE</v>
          </cell>
          <cell r="M301" t="str">
            <v>CN</v>
          </cell>
          <cell r="N301" t="str">
            <v>XS-L</v>
          </cell>
          <cell r="O301">
            <v>89</v>
          </cell>
          <cell r="P301">
            <v>89000</v>
          </cell>
          <cell r="Q301">
            <v>359</v>
          </cell>
          <cell r="S301">
            <v>0.31</v>
          </cell>
          <cell r="T301">
            <v>27.59</v>
          </cell>
          <cell r="U301">
            <v>0</v>
          </cell>
          <cell r="V301">
            <v>0</v>
          </cell>
          <cell r="W301">
            <v>0</v>
          </cell>
          <cell r="X301">
            <v>0</v>
          </cell>
          <cell r="Y301">
            <v>0</v>
          </cell>
          <cell r="Z301">
            <v>0</v>
          </cell>
          <cell r="AA301">
            <v>0</v>
          </cell>
          <cell r="AB301">
            <v>0</v>
          </cell>
          <cell r="AD301">
            <v>0</v>
          </cell>
          <cell r="AE301">
            <v>0</v>
          </cell>
          <cell r="AO301">
            <v>0</v>
          </cell>
          <cell r="AP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row>
        <row r="302">
          <cell r="A302" t="str">
            <v>W1RR17Z2XW0F1J1</v>
          </cell>
          <cell r="B302" t="str">
            <v>11/01/2021 12/01/2021 01/01/2022</v>
          </cell>
          <cell r="E302" t="str">
            <v>Essentials</v>
          </cell>
          <cell r="F302" t="str">
            <v>Sweater</v>
          </cell>
          <cell r="G302" t="str">
            <v>LS Sweaters - Pullovers</v>
          </cell>
          <cell r="H302" t="str">
            <v>W1RR17Z2XW0</v>
          </cell>
          <cell r="I302" t="str">
            <v>ES LS REEDA LUREX BOUCLE HOODI</v>
          </cell>
          <cell r="J302" t="str">
            <v>F1J1</v>
          </cell>
          <cell r="K302" t="str">
            <v>MOCCASIN MULTI</v>
          </cell>
          <cell r="L302" t="str">
            <v>SWTR LUREX BOUCLE</v>
          </cell>
          <cell r="M302" t="str">
            <v>CN</v>
          </cell>
          <cell r="N302" t="str">
            <v>XS-L</v>
          </cell>
          <cell r="O302">
            <v>89</v>
          </cell>
          <cell r="P302">
            <v>89000</v>
          </cell>
          <cell r="Q302">
            <v>359</v>
          </cell>
          <cell r="S302">
            <v>0.31</v>
          </cell>
          <cell r="T302">
            <v>27.59</v>
          </cell>
          <cell r="U302">
            <v>0</v>
          </cell>
          <cell r="V302">
            <v>0</v>
          </cell>
          <cell r="W302">
            <v>0</v>
          </cell>
          <cell r="X302">
            <v>0</v>
          </cell>
          <cell r="Y302">
            <v>0</v>
          </cell>
          <cell r="Z302">
            <v>0</v>
          </cell>
          <cell r="AA302">
            <v>0</v>
          </cell>
          <cell r="AB302">
            <v>0</v>
          </cell>
          <cell r="AD302">
            <v>0</v>
          </cell>
          <cell r="AE302">
            <v>0</v>
          </cell>
          <cell r="AO302">
            <v>0</v>
          </cell>
          <cell r="AP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G302">
            <v>0</v>
          </cell>
          <cell r="BH302">
            <v>0</v>
          </cell>
          <cell r="BI302">
            <v>0</v>
          </cell>
          <cell r="BJ302">
            <v>0</v>
          </cell>
          <cell r="BK302">
            <v>0</v>
          </cell>
          <cell r="BL302">
            <v>0</v>
          </cell>
          <cell r="BM302">
            <v>0</v>
          </cell>
          <cell r="BN302">
            <v>0</v>
          </cell>
          <cell r="BO302">
            <v>0</v>
          </cell>
          <cell r="BP302">
            <v>0</v>
          </cell>
          <cell r="BQ302">
            <v>0</v>
          </cell>
          <cell r="BR302">
            <v>0</v>
          </cell>
          <cell r="BS302">
            <v>0</v>
          </cell>
          <cell r="BT302">
            <v>0</v>
          </cell>
          <cell r="BU302">
            <v>0</v>
          </cell>
        </row>
        <row r="303">
          <cell r="A303" t="str">
            <v>W1RR17Z2XW0F9EU</v>
          </cell>
          <cell r="B303" t="str">
            <v>11/01/2021 12/01/2021 01/01/2022</v>
          </cell>
          <cell r="E303" t="str">
            <v>Essentials</v>
          </cell>
          <cell r="F303" t="str">
            <v>Sweater</v>
          </cell>
          <cell r="G303" t="str">
            <v>LS Sweaters - Pullovers</v>
          </cell>
          <cell r="H303" t="str">
            <v>W1RR17Z2XW0</v>
          </cell>
          <cell r="I303" t="str">
            <v>ES LS REEDA LUREX BOUCLE HOODI</v>
          </cell>
          <cell r="J303" t="str">
            <v>F9EU</v>
          </cell>
          <cell r="K303" t="str">
            <v>WIND CLOUD MULTI</v>
          </cell>
          <cell r="L303" t="str">
            <v>SWTR LUREX BOUCLE</v>
          </cell>
          <cell r="M303" t="str">
            <v>CN</v>
          </cell>
          <cell r="N303" t="str">
            <v>XS-L</v>
          </cell>
          <cell r="O303">
            <v>89</v>
          </cell>
          <cell r="P303">
            <v>89000</v>
          </cell>
          <cell r="Q303">
            <v>359</v>
          </cell>
          <cell r="S303">
            <v>0.31</v>
          </cell>
          <cell r="T303">
            <v>27.59</v>
          </cell>
          <cell r="U303">
            <v>0</v>
          </cell>
          <cell r="V303">
            <v>0</v>
          </cell>
          <cell r="W303">
            <v>0</v>
          </cell>
          <cell r="X303">
            <v>0</v>
          </cell>
          <cell r="Y303">
            <v>0</v>
          </cell>
          <cell r="Z303">
            <v>0</v>
          </cell>
          <cell r="AA303">
            <v>0</v>
          </cell>
          <cell r="AB303">
            <v>0</v>
          </cell>
          <cell r="AD303">
            <v>0</v>
          </cell>
          <cell r="AE303">
            <v>0</v>
          </cell>
          <cell r="AO303">
            <v>0</v>
          </cell>
          <cell r="AP303">
            <v>0</v>
          </cell>
          <cell r="AR303">
            <v>0</v>
          </cell>
          <cell r="AS303">
            <v>0</v>
          </cell>
          <cell r="AT303">
            <v>0</v>
          </cell>
          <cell r="AU303">
            <v>0</v>
          </cell>
          <cell r="AV303">
            <v>0</v>
          </cell>
          <cell r="AW303">
            <v>0</v>
          </cell>
          <cell r="AX303">
            <v>0</v>
          </cell>
          <cell r="AY303">
            <v>0</v>
          </cell>
          <cell r="AZ303">
            <v>0</v>
          </cell>
          <cell r="BA303">
            <v>0</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row>
        <row r="304">
          <cell r="A304" t="str">
            <v>W1RR17Z2XW0F60W</v>
          </cell>
          <cell r="B304" t="str">
            <v>11/01/2021 12/01/2021 01/01/2022</v>
          </cell>
          <cell r="E304" t="str">
            <v>Essentials</v>
          </cell>
          <cell r="F304" t="str">
            <v>Sweater</v>
          </cell>
          <cell r="G304" t="str">
            <v>LS Sweaters - Pullovers</v>
          </cell>
          <cell r="H304" t="str">
            <v>W1RR17Z2XW0</v>
          </cell>
          <cell r="I304" t="str">
            <v>ES LS REEDA LUREX BOUCLE HOODI</v>
          </cell>
          <cell r="J304" t="str">
            <v>F60W</v>
          </cell>
          <cell r="K304" t="str">
            <v>BALLET PINK MULTI</v>
          </cell>
          <cell r="L304" t="str">
            <v>SWTR LUREX BOUCLE</v>
          </cell>
          <cell r="M304" t="str">
            <v>CN</v>
          </cell>
          <cell r="N304" t="str">
            <v>XS-L</v>
          </cell>
          <cell r="O304">
            <v>89</v>
          </cell>
          <cell r="P304">
            <v>89000</v>
          </cell>
          <cell r="Q304">
            <v>359</v>
          </cell>
          <cell r="S304">
            <v>0.31</v>
          </cell>
          <cell r="T304">
            <v>27.59</v>
          </cell>
          <cell r="U304">
            <v>0</v>
          </cell>
          <cell r="V304">
            <v>0</v>
          </cell>
          <cell r="W304">
            <v>0</v>
          </cell>
          <cell r="X304">
            <v>0</v>
          </cell>
          <cell r="Y304">
            <v>0</v>
          </cell>
          <cell r="Z304">
            <v>0</v>
          </cell>
          <cell r="AA304">
            <v>0</v>
          </cell>
          <cell r="AB304">
            <v>0</v>
          </cell>
          <cell r="AD304">
            <v>0</v>
          </cell>
          <cell r="AE304">
            <v>0</v>
          </cell>
          <cell r="AO304">
            <v>0</v>
          </cell>
          <cell r="AP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row>
        <row r="305">
          <cell r="A305" t="str">
            <v>W1RR17Z2XW0F1H9</v>
          </cell>
          <cell r="B305" t="str">
            <v>11/01/2021 12/01/2021 01/01/2022</v>
          </cell>
          <cell r="E305" t="str">
            <v>Essentials</v>
          </cell>
          <cell r="F305" t="str">
            <v>Sweater</v>
          </cell>
          <cell r="G305" t="str">
            <v>LS Sweaters - Pullovers</v>
          </cell>
          <cell r="H305" t="str">
            <v>W1RR17Z2XW0</v>
          </cell>
          <cell r="I305" t="str">
            <v>ES LS REEDA LUREX BOUCLE HOODI</v>
          </cell>
          <cell r="J305" t="str">
            <v>F1H9</v>
          </cell>
          <cell r="K305" t="str">
            <v>MOCASSIN MULTI</v>
          </cell>
          <cell r="L305" t="str">
            <v>SWTR LUREX BOUCLE</v>
          </cell>
          <cell r="M305" t="str">
            <v>CN</v>
          </cell>
          <cell r="N305" t="str">
            <v>XS-L</v>
          </cell>
          <cell r="O305">
            <v>89</v>
          </cell>
          <cell r="P305">
            <v>89000</v>
          </cell>
          <cell r="Q305">
            <v>359</v>
          </cell>
          <cell r="S305">
            <v>0.31</v>
          </cell>
          <cell r="T305">
            <v>27.59</v>
          </cell>
          <cell r="U305">
            <v>0</v>
          </cell>
          <cell r="V305">
            <v>0</v>
          </cell>
          <cell r="W305">
            <v>0</v>
          </cell>
          <cell r="X305">
            <v>0</v>
          </cell>
          <cell r="Y305">
            <v>0</v>
          </cell>
          <cell r="Z305">
            <v>0</v>
          </cell>
          <cell r="AA305">
            <v>0</v>
          </cell>
          <cell r="AB305">
            <v>0</v>
          </cell>
          <cell r="AD305">
            <v>0</v>
          </cell>
          <cell r="AE305">
            <v>0</v>
          </cell>
          <cell r="AO305">
            <v>0</v>
          </cell>
          <cell r="AP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G305">
            <v>0</v>
          </cell>
          <cell r="BH305">
            <v>0</v>
          </cell>
          <cell r="BI305">
            <v>0</v>
          </cell>
          <cell r="BJ305">
            <v>0</v>
          </cell>
          <cell r="BK305">
            <v>0</v>
          </cell>
          <cell r="BL305">
            <v>0</v>
          </cell>
          <cell r="BM305">
            <v>0</v>
          </cell>
          <cell r="BN305">
            <v>0</v>
          </cell>
          <cell r="BO305">
            <v>0</v>
          </cell>
          <cell r="BP305">
            <v>0</v>
          </cell>
          <cell r="BQ305">
            <v>0</v>
          </cell>
          <cell r="BR305">
            <v>0</v>
          </cell>
          <cell r="BS305">
            <v>0</v>
          </cell>
          <cell r="BT305">
            <v>0</v>
          </cell>
          <cell r="BU305">
            <v>0</v>
          </cell>
        </row>
        <row r="306">
          <cell r="A306" t="str">
            <v>W1RR17Z2XW0F0D9</v>
          </cell>
          <cell r="B306" t="str">
            <v>11/01/2021 12/01/2021 01/01/2022</v>
          </cell>
          <cell r="E306" t="str">
            <v>Essentials</v>
          </cell>
          <cell r="F306" t="str">
            <v>Sweater</v>
          </cell>
          <cell r="G306" t="str">
            <v>LS Sweaters - Pullovers</v>
          </cell>
          <cell r="H306" t="str">
            <v>W1RR17Z2XW0</v>
          </cell>
          <cell r="I306" t="str">
            <v>ES LS REEDA LUREX BOUCLE HOODI</v>
          </cell>
          <cell r="J306" t="str">
            <v>F0D9</v>
          </cell>
          <cell r="K306" t="str">
            <v>CREAM WHITE MULTI</v>
          </cell>
          <cell r="L306" t="str">
            <v>SWTR LUREX BOUCLE</v>
          </cell>
          <cell r="M306" t="str">
            <v>CN</v>
          </cell>
          <cell r="N306" t="str">
            <v>XS-L</v>
          </cell>
          <cell r="O306">
            <v>89</v>
          </cell>
          <cell r="P306">
            <v>89000</v>
          </cell>
          <cell r="Q306">
            <v>359</v>
          </cell>
          <cell r="S306">
            <v>0.31</v>
          </cell>
          <cell r="T306">
            <v>27.59</v>
          </cell>
          <cell r="U306">
            <v>0</v>
          </cell>
          <cell r="V306">
            <v>0</v>
          </cell>
          <cell r="W306">
            <v>0</v>
          </cell>
          <cell r="X306">
            <v>0</v>
          </cell>
          <cell r="Y306">
            <v>0</v>
          </cell>
          <cell r="Z306">
            <v>0</v>
          </cell>
          <cell r="AA306">
            <v>0</v>
          </cell>
          <cell r="AB306">
            <v>0</v>
          </cell>
          <cell r="AD306">
            <v>0</v>
          </cell>
          <cell r="AE306">
            <v>0</v>
          </cell>
          <cell r="AO306">
            <v>0</v>
          </cell>
          <cell r="AP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row>
        <row r="307">
          <cell r="A307" t="str">
            <v>W1RI17K9SN3G011</v>
          </cell>
          <cell r="B307" t="str">
            <v>1/1/2022</v>
          </cell>
          <cell r="F307" t="str">
            <v>Knit</v>
          </cell>
          <cell r="G307" t="str">
            <v>Graphic Teeshirts</v>
          </cell>
          <cell r="H307" t="str">
            <v>W1RI17K9SN3</v>
          </cell>
          <cell r="I307" t="str">
            <v>SS BAROQUE GIRLS EASY TEE</v>
          </cell>
          <cell r="J307" t="str">
            <v>G011</v>
          </cell>
          <cell r="K307" t="str">
            <v>Pure White</v>
          </cell>
          <cell r="L307" t="str">
            <v>ECO ARTISAN JERSEY 120</v>
          </cell>
          <cell r="M307" t="str">
            <v>BD</v>
          </cell>
          <cell r="N307" t="str">
            <v>XS-L</v>
          </cell>
          <cell r="O307">
            <v>39</v>
          </cell>
          <cell r="P307">
            <v>39000</v>
          </cell>
          <cell r="Q307">
            <v>159</v>
          </cell>
          <cell r="S307">
            <v>0.31</v>
          </cell>
          <cell r="T307">
            <v>12.09</v>
          </cell>
          <cell r="U307">
            <v>0</v>
          </cell>
          <cell r="V307">
            <v>0</v>
          </cell>
          <cell r="W307">
            <v>0</v>
          </cell>
          <cell r="X307">
            <v>0</v>
          </cell>
          <cell r="Y307">
            <v>0</v>
          </cell>
          <cell r="Z307">
            <v>0</v>
          </cell>
          <cell r="AA307">
            <v>0</v>
          </cell>
          <cell r="AB307">
            <v>0</v>
          </cell>
          <cell r="AD307">
            <v>0</v>
          </cell>
          <cell r="AE307">
            <v>0</v>
          </cell>
          <cell r="AO307">
            <v>0</v>
          </cell>
          <cell r="AP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row>
        <row r="308">
          <cell r="A308" t="str">
            <v>W1YK05R2UK0G1DA</v>
          </cell>
          <cell r="B308" t="str">
            <v>11/01/2021 12/01/2021 01/01/2022</v>
          </cell>
          <cell r="E308" t="str">
            <v>Essentials</v>
          </cell>
          <cell r="F308" t="str">
            <v>Sweater</v>
          </cell>
          <cell r="G308" t="str">
            <v>Sweater Dresses</v>
          </cell>
          <cell r="H308" t="str">
            <v>W1YK05R2UK0</v>
          </cell>
          <cell r="I308" t="str">
            <v>ES SL RIB HALEY DRESS</v>
          </cell>
          <cell r="J308" t="str">
            <v>G1DA</v>
          </cell>
          <cell r="K308" t="str">
            <v>LIGHT RUM</v>
          </cell>
          <cell r="L308" t="str">
            <v>SWTR COSS HS</v>
          </cell>
          <cell r="M308" t="str">
            <v>CN</v>
          </cell>
          <cell r="N308" t="str">
            <v>XS-L</v>
          </cell>
          <cell r="O308">
            <v>98</v>
          </cell>
          <cell r="P308">
            <v>99000</v>
          </cell>
          <cell r="Q308">
            <v>399</v>
          </cell>
          <cell r="S308">
            <v>0.31</v>
          </cell>
          <cell r="T308">
            <v>30.38</v>
          </cell>
          <cell r="U308">
            <v>0</v>
          </cell>
          <cell r="V308">
            <v>0</v>
          </cell>
          <cell r="W308">
            <v>0</v>
          </cell>
          <cell r="X308">
            <v>0</v>
          </cell>
          <cell r="Y308">
            <v>0</v>
          </cell>
          <cell r="Z308">
            <v>0</v>
          </cell>
          <cell r="AA308">
            <v>0</v>
          </cell>
          <cell r="AB308">
            <v>0</v>
          </cell>
          <cell r="AD308">
            <v>0</v>
          </cell>
          <cell r="AE308">
            <v>0</v>
          </cell>
          <cell r="AO308">
            <v>0</v>
          </cell>
          <cell r="AP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G308">
            <v>0</v>
          </cell>
          <cell r="BH308">
            <v>0</v>
          </cell>
          <cell r="BI308">
            <v>0</v>
          </cell>
          <cell r="BJ308">
            <v>0</v>
          </cell>
          <cell r="BK308">
            <v>0</v>
          </cell>
          <cell r="BL308">
            <v>0</v>
          </cell>
          <cell r="BM308">
            <v>0</v>
          </cell>
          <cell r="BN308">
            <v>0</v>
          </cell>
          <cell r="BO308">
            <v>0</v>
          </cell>
          <cell r="BP308">
            <v>0</v>
          </cell>
          <cell r="BQ308">
            <v>0</v>
          </cell>
          <cell r="BR308">
            <v>0</v>
          </cell>
          <cell r="BS308">
            <v>0</v>
          </cell>
          <cell r="BT308">
            <v>0</v>
          </cell>
          <cell r="BU308">
            <v>0</v>
          </cell>
        </row>
        <row r="309">
          <cell r="A309" t="str">
            <v>W1YK05R2UK0F7LH</v>
          </cell>
          <cell r="B309" t="str">
            <v>11/01/2021 12/01/2021 01/01/2022</v>
          </cell>
          <cell r="E309" t="str">
            <v>Essentials</v>
          </cell>
          <cell r="F309" t="str">
            <v>Sweater</v>
          </cell>
          <cell r="G309" t="str">
            <v>Sweater Dresses</v>
          </cell>
          <cell r="H309" t="str">
            <v>W1YK05R2UK0</v>
          </cell>
          <cell r="I309" t="str">
            <v>ES SL RIB HALEY DRESS</v>
          </cell>
          <cell r="J309" t="str">
            <v>F7LH</v>
          </cell>
          <cell r="K309" t="str">
            <v>MOJAVE STONE MULTI</v>
          </cell>
          <cell r="L309" t="str">
            <v>SWTR COSS HS</v>
          </cell>
          <cell r="M309" t="str">
            <v>CN</v>
          </cell>
          <cell r="N309" t="str">
            <v>XS-L</v>
          </cell>
          <cell r="O309">
            <v>98</v>
          </cell>
          <cell r="P309">
            <v>99000</v>
          </cell>
          <cell r="Q309">
            <v>399</v>
          </cell>
          <cell r="S309">
            <v>0.31</v>
          </cell>
          <cell r="T309">
            <v>30.38</v>
          </cell>
          <cell r="U309">
            <v>0</v>
          </cell>
          <cell r="V309">
            <v>0</v>
          </cell>
          <cell r="W309">
            <v>0</v>
          </cell>
          <cell r="X309">
            <v>0</v>
          </cell>
          <cell r="Y309">
            <v>0</v>
          </cell>
          <cell r="Z309">
            <v>0</v>
          </cell>
          <cell r="AA309">
            <v>0</v>
          </cell>
          <cell r="AB309">
            <v>0</v>
          </cell>
          <cell r="AD309">
            <v>0</v>
          </cell>
          <cell r="AE309">
            <v>0</v>
          </cell>
          <cell r="AO309">
            <v>0</v>
          </cell>
          <cell r="AP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cell r="BH309">
            <v>0</v>
          </cell>
          <cell r="BI309">
            <v>0</v>
          </cell>
          <cell r="BJ309">
            <v>0</v>
          </cell>
          <cell r="BK309">
            <v>0</v>
          </cell>
          <cell r="BL309">
            <v>0</v>
          </cell>
          <cell r="BM309">
            <v>0</v>
          </cell>
          <cell r="BN309">
            <v>0</v>
          </cell>
          <cell r="BO309">
            <v>0</v>
          </cell>
          <cell r="BP309">
            <v>0</v>
          </cell>
          <cell r="BQ309">
            <v>0</v>
          </cell>
          <cell r="BR309">
            <v>0</v>
          </cell>
          <cell r="BS309">
            <v>0</v>
          </cell>
          <cell r="BT309">
            <v>0</v>
          </cell>
          <cell r="BU309">
            <v>0</v>
          </cell>
        </row>
        <row r="310">
          <cell r="A310" t="str">
            <v>W1YK05R2UK0G7K7</v>
          </cell>
          <cell r="B310" t="str">
            <v>11/01/2021 12/01/2021 01/01/2022</v>
          </cell>
          <cell r="E310" t="str">
            <v>Essentials</v>
          </cell>
          <cell r="F310" t="str">
            <v>Sweater</v>
          </cell>
          <cell r="G310" t="str">
            <v>Sweater Dresses</v>
          </cell>
          <cell r="H310" t="str">
            <v>W1YK05R2UK0</v>
          </cell>
          <cell r="I310" t="str">
            <v>ES SL RIB HALEY DRESS</v>
          </cell>
          <cell r="J310" t="str">
            <v>G7K7</v>
          </cell>
          <cell r="K310" t="str">
            <v>ATMOSPHERE BLUE</v>
          </cell>
          <cell r="L310" t="str">
            <v>SWTR COSS HS</v>
          </cell>
          <cell r="M310" t="str">
            <v>CN</v>
          </cell>
          <cell r="N310" t="str">
            <v>XS-L</v>
          </cell>
          <cell r="O310">
            <v>98</v>
          </cell>
          <cell r="P310">
            <v>99000</v>
          </cell>
          <cell r="Q310">
            <v>399</v>
          </cell>
          <cell r="S310">
            <v>0.31</v>
          </cell>
          <cell r="T310">
            <v>30.38</v>
          </cell>
          <cell r="U310">
            <v>0</v>
          </cell>
          <cell r="V310">
            <v>0</v>
          </cell>
          <cell r="W310">
            <v>0</v>
          </cell>
          <cell r="X310">
            <v>0</v>
          </cell>
          <cell r="Y310">
            <v>0</v>
          </cell>
          <cell r="Z310">
            <v>0</v>
          </cell>
          <cell r="AA310">
            <v>0</v>
          </cell>
          <cell r="AB310">
            <v>0</v>
          </cell>
          <cell r="AD310">
            <v>0</v>
          </cell>
          <cell r="AE310">
            <v>0</v>
          </cell>
          <cell r="AO310">
            <v>0</v>
          </cell>
          <cell r="AP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row>
        <row r="311">
          <cell r="A311" t="str">
            <v>W1YK05R2UK0G8DQ</v>
          </cell>
          <cell r="B311" t="str">
            <v>11/01/2021 12/01/2021 01/01/2022</v>
          </cell>
          <cell r="E311" t="str">
            <v>Essentials</v>
          </cell>
          <cell r="F311" t="str">
            <v>Sweater</v>
          </cell>
          <cell r="G311" t="str">
            <v>Sweater Dresses</v>
          </cell>
          <cell r="H311" t="str">
            <v>W1YK05R2UK0</v>
          </cell>
          <cell r="I311" t="str">
            <v>ES SL RIB HALEY DRESS</v>
          </cell>
          <cell r="J311" t="str">
            <v>G8DQ</v>
          </cell>
          <cell r="K311" t="str">
            <v>JOSHUA TREE</v>
          </cell>
          <cell r="L311" t="str">
            <v>SWTR COSS HS</v>
          </cell>
          <cell r="M311" t="str">
            <v>CN</v>
          </cell>
          <cell r="N311" t="str">
            <v>XS-L</v>
          </cell>
          <cell r="O311">
            <v>98</v>
          </cell>
          <cell r="P311">
            <v>99000</v>
          </cell>
          <cell r="Q311">
            <v>399</v>
          </cell>
          <cell r="S311">
            <v>0.31</v>
          </cell>
          <cell r="T311">
            <v>30.38</v>
          </cell>
          <cell r="U311">
            <v>0</v>
          </cell>
          <cell r="V311">
            <v>0</v>
          </cell>
          <cell r="W311">
            <v>0</v>
          </cell>
          <cell r="X311">
            <v>0</v>
          </cell>
          <cell r="Y311">
            <v>0</v>
          </cell>
          <cell r="Z311">
            <v>0</v>
          </cell>
          <cell r="AA311">
            <v>0</v>
          </cell>
          <cell r="AB311">
            <v>0</v>
          </cell>
          <cell r="AD311">
            <v>0</v>
          </cell>
          <cell r="AE311">
            <v>0</v>
          </cell>
          <cell r="AO311">
            <v>0</v>
          </cell>
          <cell r="AP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row>
        <row r="312">
          <cell r="A312" t="str">
            <v>W1RN15WECT0F7GI</v>
          </cell>
          <cell r="B312" t="str">
            <v>1/1/2022</v>
          </cell>
          <cell r="F312" t="str">
            <v>Woven</v>
          </cell>
          <cell r="G312" t="str">
            <v>Non Down Jackets</v>
          </cell>
          <cell r="H312" t="str">
            <v>W1RN15WECT0</v>
          </cell>
          <cell r="I312" t="str">
            <v>LS BELLA TWEED JKT</v>
          </cell>
          <cell r="J312" t="str">
            <v>F7GI</v>
          </cell>
          <cell r="K312" t="str">
            <v>NEW LIGHT LILAC MULTI</v>
          </cell>
          <cell r="L312" t="str">
            <v>VICHY TWEED</v>
          </cell>
          <cell r="M312" t="str">
            <v>ID</v>
          </cell>
          <cell r="N312" t="str">
            <v>XS-L</v>
          </cell>
          <cell r="O312">
            <v>158</v>
          </cell>
          <cell r="P312">
            <v>149000</v>
          </cell>
          <cell r="Q312">
            <v>429</v>
          </cell>
          <cell r="S312">
            <v>0.31</v>
          </cell>
          <cell r="T312">
            <v>48.98</v>
          </cell>
          <cell r="U312">
            <v>0</v>
          </cell>
          <cell r="V312">
            <v>0</v>
          </cell>
          <cell r="W312">
            <v>0</v>
          </cell>
          <cell r="X312">
            <v>0</v>
          </cell>
          <cell r="Y312">
            <v>0</v>
          </cell>
          <cell r="Z312">
            <v>0</v>
          </cell>
          <cell r="AA312">
            <v>0</v>
          </cell>
          <cell r="AB312">
            <v>0</v>
          </cell>
          <cell r="AD312">
            <v>0</v>
          </cell>
          <cell r="AE312">
            <v>0</v>
          </cell>
          <cell r="AO312">
            <v>0</v>
          </cell>
          <cell r="AP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G312">
            <v>0</v>
          </cell>
          <cell r="BH312">
            <v>0</v>
          </cell>
          <cell r="BI312">
            <v>0</v>
          </cell>
          <cell r="BJ312">
            <v>0</v>
          </cell>
          <cell r="BK312">
            <v>0</v>
          </cell>
          <cell r="BL312">
            <v>0</v>
          </cell>
          <cell r="BM312">
            <v>0</v>
          </cell>
          <cell r="BN312">
            <v>0</v>
          </cell>
          <cell r="BO312">
            <v>0</v>
          </cell>
          <cell r="BP312">
            <v>0</v>
          </cell>
          <cell r="BQ312">
            <v>0</v>
          </cell>
          <cell r="BR312">
            <v>0</v>
          </cell>
          <cell r="BS312">
            <v>0</v>
          </cell>
          <cell r="BT312">
            <v>0</v>
          </cell>
          <cell r="BU312">
            <v>0</v>
          </cell>
        </row>
        <row r="313">
          <cell r="A313" t="str">
            <v>W1RN15WECT0F60W</v>
          </cell>
          <cell r="B313" t="str">
            <v>1/1/2022</v>
          </cell>
          <cell r="F313" t="str">
            <v>Woven</v>
          </cell>
          <cell r="G313" t="str">
            <v>Non Down Jackets</v>
          </cell>
          <cell r="H313" t="str">
            <v>W1RN15WECT0</v>
          </cell>
          <cell r="I313" t="str">
            <v>LS BELLA TWEED JKT</v>
          </cell>
          <cell r="J313" t="str">
            <v>F60W</v>
          </cell>
          <cell r="K313" t="str">
            <v>BALLET PINK MULTI</v>
          </cell>
          <cell r="L313" t="str">
            <v>VICHY TWEED</v>
          </cell>
          <cell r="M313" t="str">
            <v>ID</v>
          </cell>
          <cell r="N313" t="str">
            <v>XS-L</v>
          </cell>
          <cell r="O313">
            <v>158</v>
          </cell>
          <cell r="P313">
            <v>149000</v>
          </cell>
          <cell r="Q313">
            <v>429</v>
          </cell>
          <cell r="S313">
            <v>0.31</v>
          </cell>
          <cell r="T313">
            <v>48.98</v>
          </cell>
          <cell r="U313">
            <v>0</v>
          </cell>
          <cell r="V313">
            <v>0</v>
          </cell>
          <cell r="W313">
            <v>0</v>
          </cell>
          <cell r="X313">
            <v>0</v>
          </cell>
          <cell r="Y313">
            <v>0</v>
          </cell>
          <cell r="Z313">
            <v>0</v>
          </cell>
          <cell r="AA313">
            <v>0</v>
          </cell>
          <cell r="AB313">
            <v>0</v>
          </cell>
          <cell r="AD313">
            <v>0</v>
          </cell>
          <cell r="AE313">
            <v>0</v>
          </cell>
          <cell r="AO313">
            <v>0</v>
          </cell>
          <cell r="AP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row>
        <row r="314">
          <cell r="A314" t="str">
            <v>W1RN15WECT0F40Y</v>
          </cell>
          <cell r="B314" t="str">
            <v>1/1/2022</v>
          </cell>
          <cell r="F314" t="str">
            <v>Woven</v>
          </cell>
          <cell r="G314" t="str">
            <v>Non Down Jackets</v>
          </cell>
          <cell r="H314" t="str">
            <v>W1RN15WECT0</v>
          </cell>
          <cell r="I314" t="str">
            <v>LS BELLA TWEED JKT</v>
          </cell>
          <cell r="J314" t="str">
            <v>F40Y</v>
          </cell>
          <cell r="K314" t="str">
            <v>LILAC LOVE MULTI</v>
          </cell>
          <cell r="L314" t="str">
            <v>VICHY TWEED</v>
          </cell>
          <cell r="M314" t="str">
            <v>ID</v>
          </cell>
          <cell r="N314" t="str">
            <v>XS-L</v>
          </cell>
          <cell r="O314">
            <v>158</v>
          </cell>
          <cell r="P314">
            <v>149000</v>
          </cell>
          <cell r="Q314">
            <v>429</v>
          </cell>
          <cell r="S314">
            <v>0.31</v>
          </cell>
          <cell r="T314">
            <v>48.98</v>
          </cell>
          <cell r="U314">
            <v>0</v>
          </cell>
          <cell r="V314">
            <v>0</v>
          </cell>
          <cell r="W314">
            <v>0</v>
          </cell>
          <cell r="X314">
            <v>0</v>
          </cell>
          <cell r="Y314">
            <v>0</v>
          </cell>
          <cell r="Z314">
            <v>0</v>
          </cell>
          <cell r="AA314">
            <v>0</v>
          </cell>
          <cell r="AB314">
            <v>0</v>
          </cell>
          <cell r="AD314">
            <v>0</v>
          </cell>
          <cell r="AE314">
            <v>0</v>
          </cell>
          <cell r="AO314">
            <v>0</v>
          </cell>
          <cell r="AP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G314">
            <v>0</v>
          </cell>
          <cell r="BH314">
            <v>0</v>
          </cell>
          <cell r="BI314">
            <v>0</v>
          </cell>
          <cell r="BJ314">
            <v>0</v>
          </cell>
          <cell r="BK314">
            <v>0</v>
          </cell>
          <cell r="BL314">
            <v>0</v>
          </cell>
          <cell r="BM314">
            <v>0</v>
          </cell>
          <cell r="BN314">
            <v>0</v>
          </cell>
          <cell r="BO314">
            <v>0</v>
          </cell>
          <cell r="BP314">
            <v>0</v>
          </cell>
          <cell r="BQ314">
            <v>0</v>
          </cell>
          <cell r="BR314">
            <v>0</v>
          </cell>
          <cell r="BS314">
            <v>0</v>
          </cell>
          <cell r="BT314">
            <v>0</v>
          </cell>
          <cell r="BU314">
            <v>0</v>
          </cell>
        </row>
        <row r="315">
          <cell r="A315" t="str">
            <v>W1RN15WECT0F75R</v>
          </cell>
          <cell r="B315" t="str">
            <v>1/1/2022</v>
          </cell>
          <cell r="F315" t="str">
            <v>Woven</v>
          </cell>
          <cell r="G315" t="str">
            <v>Non Down Jackets</v>
          </cell>
          <cell r="H315" t="str">
            <v>W1RN15WECT0</v>
          </cell>
          <cell r="I315" t="str">
            <v>LS BELLA TWEED JKT</v>
          </cell>
          <cell r="J315" t="str">
            <v>F75R</v>
          </cell>
          <cell r="K315" t="str">
            <v>GREY PEARL MULTI</v>
          </cell>
          <cell r="L315" t="str">
            <v>VICHY TWEED</v>
          </cell>
          <cell r="M315" t="str">
            <v>ID</v>
          </cell>
          <cell r="N315" t="str">
            <v>XS-L</v>
          </cell>
          <cell r="O315">
            <v>158</v>
          </cell>
          <cell r="P315">
            <v>149000</v>
          </cell>
          <cell r="Q315">
            <v>429</v>
          </cell>
          <cell r="S315">
            <v>0.31</v>
          </cell>
          <cell r="T315">
            <v>48.98</v>
          </cell>
          <cell r="U315">
            <v>0</v>
          </cell>
          <cell r="V315">
            <v>0</v>
          </cell>
          <cell r="W315">
            <v>0</v>
          </cell>
          <cell r="X315">
            <v>0</v>
          </cell>
          <cell r="Y315">
            <v>0</v>
          </cell>
          <cell r="Z315">
            <v>0</v>
          </cell>
          <cell r="AA315">
            <v>0</v>
          </cell>
          <cell r="AB315">
            <v>0</v>
          </cell>
          <cell r="AD315">
            <v>0</v>
          </cell>
          <cell r="AE315">
            <v>0</v>
          </cell>
          <cell r="AO315">
            <v>0</v>
          </cell>
          <cell r="AP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row>
        <row r="316">
          <cell r="A316" t="str">
            <v>W0BP1SR9I51G8F6</v>
          </cell>
          <cell r="B316" t="str">
            <v>11/01/2021 12/01/2021 01/01/2022</v>
          </cell>
          <cell r="E316" t="str">
            <v>Essentials</v>
          </cell>
          <cell r="F316" t="str">
            <v>Knit</v>
          </cell>
          <cell r="G316" t="str">
            <v>LS Knit Tops</v>
          </cell>
          <cell r="H316" t="str">
            <v>W0BP1SR9I51</v>
          </cell>
          <cell r="I316" t="str">
            <v>ES LS V NECK LOGO HENLEY TEE</v>
          </cell>
          <cell r="J316" t="str">
            <v>G8F6</v>
          </cell>
          <cell r="K316" t="str">
            <v>OLIVE MORNING</v>
          </cell>
          <cell r="L316" t="str">
            <v>ORGANIC STRETCH GUNNAR RIB 215</v>
          </cell>
          <cell r="M316" t="str">
            <v>IN</v>
          </cell>
          <cell r="N316" t="str">
            <v>XS-L</v>
          </cell>
          <cell r="O316">
            <v>44</v>
          </cell>
          <cell r="P316">
            <v>39000</v>
          </cell>
          <cell r="Q316">
            <v>179</v>
          </cell>
          <cell r="S316">
            <v>0.31</v>
          </cell>
          <cell r="T316">
            <v>13.64</v>
          </cell>
          <cell r="U316">
            <v>0</v>
          </cell>
          <cell r="V316">
            <v>0</v>
          </cell>
          <cell r="W316">
            <v>0</v>
          </cell>
          <cell r="X316">
            <v>0</v>
          </cell>
          <cell r="Y316">
            <v>0</v>
          </cell>
          <cell r="Z316">
            <v>0</v>
          </cell>
          <cell r="AA316">
            <v>0</v>
          </cell>
          <cell r="AB316">
            <v>0</v>
          </cell>
          <cell r="AD316">
            <v>0</v>
          </cell>
          <cell r="AE316">
            <v>0</v>
          </cell>
          <cell r="AO316">
            <v>0</v>
          </cell>
          <cell r="AP316">
            <v>0</v>
          </cell>
          <cell r="AR316">
            <v>0</v>
          </cell>
          <cell r="AS316">
            <v>0</v>
          </cell>
          <cell r="AT316">
            <v>0</v>
          </cell>
          <cell r="AU316">
            <v>0</v>
          </cell>
          <cell r="AV316">
            <v>0</v>
          </cell>
          <cell r="AW316">
            <v>0</v>
          </cell>
          <cell r="AX316">
            <v>0</v>
          </cell>
          <cell r="AY316">
            <v>0</v>
          </cell>
          <cell r="AZ316">
            <v>0</v>
          </cell>
          <cell r="BA316">
            <v>0</v>
          </cell>
          <cell r="BB316">
            <v>0</v>
          </cell>
          <cell r="BC316">
            <v>0</v>
          </cell>
          <cell r="BD316">
            <v>0</v>
          </cell>
          <cell r="BE316">
            <v>0</v>
          </cell>
          <cell r="BF316">
            <v>0</v>
          </cell>
          <cell r="BG316">
            <v>0</v>
          </cell>
          <cell r="BH316">
            <v>0</v>
          </cell>
          <cell r="BI316">
            <v>0</v>
          </cell>
          <cell r="BJ316">
            <v>0</v>
          </cell>
          <cell r="BK316">
            <v>0</v>
          </cell>
          <cell r="BL316">
            <v>0</v>
          </cell>
          <cell r="BM316">
            <v>0</v>
          </cell>
          <cell r="BN316">
            <v>0</v>
          </cell>
          <cell r="BO316">
            <v>0</v>
          </cell>
          <cell r="BP316">
            <v>0</v>
          </cell>
          <cell r="BQ316">
            <v>0</v>
          </cell>
          <cell r="BR316">
            <v>0</v>
          </cell>
          <cell r="BS316">
            <v>0</v>
          </cell>
          <cell r="BT316">
            <v>0</v>
          </cell>
          <cell r="BU316">
            <v>0</v>
          </cell>
        </row>
        <row r="317">
          <cell r="A317" t="str">
            <v>W0BP1SR9I51G7DD</v>
          </cell>
          <cell r="B317" t="str">
            <v>11/01/2021 12/01/2021 01/01/2022</v>
          </cell>
          <cell r="E317" t="str">
            <v>Essentials</v>
          </cell>
          <cell r="F317" t="str">
            <v>Knit</v>
          </cell>
          <cell r="G317" t="str">
            <v>LS Knit Tops</v>
          </cell>
          <cell r="H317" t="str">
            <v>W0BP1SR9I51</v>
          </cell>
          <cell r="I317" t="str">
            <v>ES LS V NECK LOGO HENLEY TEE</v>
          </cell>
          <cell r="J317" t="str">
            <v>G7DD</v>
          </cell>
          <cell r="K317" t="str">
            <v>NAVY SPACE</v>
          </cell>
          <cell r="L317" t="str">
            <v>ORGANIC STRETCH GUNNAR RIB 215</v>
          </cell>
          <cell r="M317" t="str">
            <v>IN</v>
          </cell>
          <cell r="N317" t="str">
            <v>XS-L</v>
          </cell>
          <cell r="O317">
            <v>44</v>
          </cell>
          <cell r="P317">
            <v>39000</v>
          </cell>
          <cell r="Q317">
            <v>179</v>
          </cell>
          <cell r="S317">
            <v>0.31</v>
          </cell>
          <cell r="T317">
            <v>13.64</v>
          </cell>
          <cell r="U317">
            <v>0</v>
          </cell>
          <cell r="V317">
            <v>0</v>
          </cell>
          <cell r="W317">
            <v>0</v>
          </cell>
          <cell r="X317">
            <v>0</v>
          </cell>
          <cell r="Y317">
            <v>0</v>
          </cell>
          <cell r="Z317">
            <v>0</v>
          </cell>
          <cell r="AA317">
            <v>0</v>
          </cell>
          <cell r="AB317">
            <v>0</v>
          </cell>
          <cell r="AD317">
            <v>0</v>
          </cell>
          <cell r="AE317">
            <v>0</v>
          </cell>
          <cell r="AO317">
            <v>0</v>
          </cell>
          <cell r="AP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row>
        <row r="318">
          <cell r="A318" t="str">
            <v>W0BP1SR9I51G5Q3</v>
          </cell>
          <cell r="B318" t="str">
            <v>11/01/2021 12/01/2021 01/01/2022</v>
          </cell>
          <cell r="E318" t="str">
            <v>Essentials</v>
          </cell>
          <cell r="F318" t="str">
            <v>Knit</v>
          </cell>
          <cell r="G318" t="str">
            <v>LS Knit Tops</v>
          </cell>
          <cell r="H318" t="str">
            <v>W0BP1SR9I51</v>
          </cell>
          <cell r="I318" t="str">
            <v>ES LS V NECK LOGO HENLEY TEE</v>
          </cell>
          <cell r="J318" t="str">
            <v>G5Q3</v>
          </cell>
          <cell r="K318" t="str">
            <v>BURGUNDY ROSE</v>
          </cell>
          <cell r="L318" t="str">
            <v>ORGANIC STRETCH GUNNAR RIB 215</v>
          </cell>
          <cell r="M318" t="str">
            <v>IN</v>
          </cell>
          <cell r="N318" t="str">
            <v>XS-L</v>
          </cell>
          <cell r="O318">
            <v>44</v>
          </cell>
          <cell r="P318">
            <v>39000</v>
          </cell>
          <cell r="Q318">
            <v>179</v>
          </cell>
          <cell r="S318">
            <v>0.31</v>
          </cell>
          <cell r="T318">
            <v>13.64</v>
          </cell>
          <cell r="U318">
            <v>0</v>
          </cell>
          <cell r="V318">
            <v>0</v>
          </cell>
          <cell r="W318">
            <v>0</v>
          </cell>
          <cell r="X318">
            <v>0</v>
          </cell>
          <cell r="Y318">
            <v>0</v>
          </cell>
          <cell r="Z318">
            <v>0</v>
          </cell>
          <cell r="AA318">
            <v>0</v>
          </cell>
          <cell r="AB318">
            <v>0</v>
          </cell>
          <cell r="AD318">
            <v>0</v>
          </cell>
          <cell r="AE318">
            <v>0</v>
          </cell>
          <cell r="AO318">
            <v>0</v>
          </cell>
          <cell r="AP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row>
        <row r="319">
          <cell r="A319" t="str">
            <v>W0BP1SR9I51G5B7</v>
          </cell>
          <cell r="B319" t="str">
            <v>11/01/2021 12/01/2021 01/01/2022</v>
          </cell>
          <cell r="E319" t="str">
            <v>Essentials</v>
          </cell>
          <cell r="F319" t="str">
            <v>Knit</v>
          </cell>
          <cell r="G319" t="str">
            <v>LS Knit Tops</v>
          </cell>
          <cell r="H319" t="str">
            <v>W0BP1SR9I51</v>
          </cell>
          <cell r="I319" t="str">
            <v>ES LS V NECK LOGO HENLEY TEE</v>
          </cell>
          <cell r="J319" t="str">
            <v>G5B7</v>
          </cell>
          <cell r="K319" t="str">
            <v>BEET JUICE RED</v>
          </cell>
          <cell r="L319" t="str">
            <v>ORGANIC STRETCH GUNNAR RIB 215</v>
          </cell>
          <cell r="M319" t="str">
            <v>IN</v>
          </cell>
          <cell r="N319" t="str">
            <v>XS-L</v>
          </cell>
          <cell r="O319">
            <v>44</v>
          </cell>
          <cell r="P319">
            <v>39000</v>
          </cell>
          <cell r="Q319">
            <v>179</v>
          </cell>
          <cell r="S319">
            <v>0.31</v>
          </cell>
          <cell r="T319">
            <v>13.64</v>
          </cell>
          <cell r="U319">
            <v>0</v>
          </cell>
          <cell r="V319">
            <v>0</v>
          </cell>
          <cell r="W319">
            <v>0</v>
          </cell>
          <cell r="X319">
            <v>0</v>
          </cell>
          <cell r="Y319">
            <v>0</v>
          </cell>
          <cell r="Z319">
            <v>0</v>
          </cell>
          <cell r="AA319">
            <v>0</v>
          </cell>
          <cell r="AB319">
            <v>0</v>
          </cell>
          <cell r="AD319">
            <v>0</v>
          </cell>
          <cell r="AE319">
            <v>0</v>
          </cell>
          <cell r="AO319">
            <v>0</v>
          </cell>
          <cell r="AP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cell r="BH319">
            <v>0</v>
          </cell>
          <cell r="BI319">
            <v>0</v>
          </cell>
          <cell r="BJ319">
            <v>0</v>
          </cell>
          <cell r="BK319">
            <v>0</v>
          </cell>
          <cell r="BL319">
            <v>0</v>
          </cell>
          <cell r="BM319">
            <v>0</v>
          </cell>
          <cell r="BN319">
            <v>0</v>
          </cell>
          <cell r="BO319">
            <v>0</v>
          </cell>
          <cell r="BP319">
            <v>0</v>
          </cell>
          <cell r="BQ319">
            <v>0</v>
          </cell>
          <cell r="BR319">
            <v>0</v>
          </cell>
          <cell r="BS319">
            <v>0</v>
          </cell>
          <cell r="BT319">
            <v>0</v>
          </cell>
          <cell r="BU319">
            <v>0</v>
          </cell>
        </row>
        <row r="320">
          <cell r="A320" t="str">
            <v>W0BP1SR9I51G5I0</v>
          </cell>
          <cell r="B320" t="str">
            <v>11/01/2021 12/01/2021 01/01/2022</v>
          </cell>
          <cell r="E320" t="str">
            <v>Essentials</v>
          </cell>
          <cell r="F320" t="str">
            <v>Knit</v>
          </cell>
          <cell r="G320" t="str">
            <v>LS Knit Tops</v>
          </cell>
          <cell r="H320" t="str">
            <v>W0BP1SR9I51</v>
          </cell>
          <cell r="I320" t="str">
            <v>ES LS V NECK LOGO HENLEY TEE</v>
          </cell>
          <cell r="J320" t="str">
            <v>G5I0</v>
          </cell>
          <cell r="K320" t="str">
            <v>ROARING RED</v>
          </cell>
          <cell r="L320" t="str">
            <v>ORGANIC STRETCH GUNNAR RIB 215</v>
          </cell>
          <cell r="M320" t="str">
            <v>IN</v>
          </cell>
          <cell r="N320" t="str">
            <v>XS-L</v>
          </cell>
          <cell r="O320">
            <v>44</v>
          </cell>
          <cell r="P320">
            <v>39000</v>
          </cell>
          <cell r="Q320">
            <v>179</v>
          </cell>
          <cell r="S320">
            <v>0.31</v>
          </cell>
          <cell r="T320">
            <v>13.64</v>
          </cell>
          <cell r="U320">
            <v>0</v>
          </cell>
          <cell r="V320">
            <v>0</v>
          </cell>
          <cell r="W320">
            <v>0</v>
          </cell>
          <cell r="X320">
            <v>0</v>
          </cell>
          <cell r="Y320">
            <v>0</v>
          </cell>
          <cell r="Z320">
            <v>0</v>
          </cell>
          <cell r="AA320">
            <v>0</v>
          </cell>
          <cell r="AB320">
            <v>0</v>
          </cell>
          <cell r="AD320">
            <v>0</v>
          </cell>
          <cell r="AE320">
            <v>0</v>
          </cell>
          <cell r="AO320">
            <v>0</v>
          </cell>
          <cell r="AP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row>
        <row r="321">
          <cell r="A321" t="str">
            <v>W0BP1SR9I51G1G2</v>
          </cell>
          <cell r="B321" t="str">
            <v>11/01/2021 12/01/2021 01/01/2022</v>
          </cell>
          <cell r="E321" t="str">
            <v>Essentials</v>
          </cell>
          <cell r="F321" t="str">
            <v>Knit</v>
          </cell>
          <cell r="G321" t="str">
            <v>LS Knit Tops</v>
          </cell>
          <cell r="H321" t="str">
            <v>W0BP1SR9I51</v>
          </cell>
          <cell r="I321" t="str">
            <v>ES LS V NECK LOGO HENLEY TEE</v>
          </cell>
          <cell r="J321" t="str">
            <v>G1G2</v>
          </cell>
          <cell r="K321" t="str">
            <v>MOCCASIN</v>
          </cell>
          <cell r="L321" t="str">
            <v>ORGANIC STRETCH GUNNAR RIB 215</v>
          </cell>
          <cell r="M321" t="str">
            <v>IN</v>
          </cell>
          <cell r="N321" t="str">
            <v>XS-L</v>
          </cell>
          <cell r="O321">
            <v>44</v>
          </cell>
          <cell r="P321">
            <v>39000</v>
          </cell>
          <cell r="Q321">
            <v>179</v>
          </cell>
          <cell r="S321">
            <v>0.31</v>
          </cell>
          <cell r="T321">
            <v>13.64</v>
          </cell>
          <cell r="U321">
            <v>0</v>
          </cell>
          <cell r="V321">
            <v>0</v>
          </cell>
          <cell r="W321">
            <v>0</v>
          </cell>
          <cell r="X321">
            <v>0</v>
          </cell>
          <cell r="Y321">
            <v>0</v>
          </cell>
          <cell r="Z321">
            <v>0</v>
          </cell>
          <cell r="AA321">
            <v>0</v>
          </cell>
          <cell r="AB321">
            <v>0</v>
          </cell>
          <cell r="AD321">
            <v>0</v>
          </cell>
          <cell r="AE321">
            <v>0</v>
          </cell>
          <cell r="AO321">
            <v>0</v>
          </cell>
          <cell r="AP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row>
        <row r="322">
          <cell r="A322" t="str">
            <v>W0BP1SR9I51G4Q9</v>
          </cell>
          <cell r="B322" t="str">
            <v>11/01/2021 12/01/2021 01/01/2022</v>
          </cell>
          <cell r="E322" t="str">
            <v>Essentials</v>
          </cell>
          <cell r="F322" t="str">
            <v>Knit</v>
          </cell>
          <cell r="G322" t="str">
            <v>LS Knit Tops</v>
          </cell>
          <cell r="H322" t="str">
            <v>W0BP1SR9I51</v>
          </cell>
          <cell r="I322" t="str">
            <v>ES LS V NECK LOGO HENLEY TEE</v>
          </cell>
          <cell r="J322" t="str">
            <v>G4Q9</v>
          </cell>
          <cell r="K322" t="str">
            <v>POSH TAUPE</v>
          </cell>
          <cell r="L322" t="str">
            <v>ORGANIC STRETCH GUNNAR RIB 215</v>
          </cell>
          <cell r="M322" t="str">
            <v>IN</v>
          </cell>
          <cell r="N322" t="str">
            <v>XS-L</v>
          </cell>
          <cell r="O322">
            <v>44</v>
          </cell>
          <cell r="P322">
            <v>39000</v>
          </cell>
          <cell r="Q322">
            <v>179</v>
          </cell>
          <cell r="S322">
            <v>0.31</v>
          </cell>
          <cell r="T322">
            <v>13.64</v>
          </cell>
          <cell r="U322">
            <v>0</v>
          </cell>
          <cell r="V322">
            <v>0</v>
          </cell>
          <cell r="W322">
            <v>0</v>
          </cell>
          <cell r="X322">
            <v>0</v>
          </cell>
          <cell r="Y322">
            <v>0</v>
          </cell>
          <cell r="Z322">
            <v>0</v>
          </cell>
          <cell r="AA322">
            <v>0</v>
          </cell>
          <cell r="AB322">
            <v>0</v>
          </cell>
          <cell r="AD322">
            <v>0</v>
          </cell>
          <cell r="AE322">
            <v>0</v>
          </cell>
          <cell r="AO322">
            <v>0</v>
          </cell>
          <cell r="AP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cell r="BH322">
            <v>0</v>
          </cell>
          <cell r="BI322">
            <v>0</v>
          </cell>
          <cell r="BJ322">
            <v>0</v>
          </cell>
          <cell r="BK322">
            <v>0</v>
          </cell>
          <cell r="BL322">
            <v>0</v>
          </cell>
          <cell r="BM322">
            <v>0</v>
          </cell>
          <cell r="BN322">
            <v>0</v>
          </cell>
          <cell r="BO322">
            <v>0</v>
          </cell>
          <cell r="BP322">
            <v>0</v>
          </cell>
          <cell r="BQ322">
            <v>0</v>
          </cell>
          <cell r="BR322">
            <v>0</v>
          </cell>
          <cell r="BS322">
            <v>0</v>
          </cell>
          <cell r="BT322">
            <v>0</v>
          </cell>
          <cell r="BU322">
            <v>0</v>
          </cell>
        </row>
        <row r="323">
          <cell r="A323" t="str">
            <v>W0BP1SR9I51JBLK</v>
          </cell>
          <cell r="B323" t="str">
            <v>11/01/2021 12/01/2021 01/01/2022</v>
          </cell>
          <cell r="E323" t="str">
            <v>Essentials</v>
          </cell>
          <cell r="F323" t="str">
            <v>Knit</v>
          </cell>
          <cell r="G323" t="str">
            <v>LS Knit Tops</v>
          </cell>
          <cell r="H323" t="str">
            <v>W0BP1SR9I51</v>
          </cell>
          <cell r="I323" t="str">
            <v>ES LS V NECK LOGO HENLEY TEE</v>
          </cell>
          <cell r="J323" t="str">
            <v>JBLK</v>
          </cell>
          <cell r="K323" t="str">
            <v>Jet Black A996</v>
          </cell>
          <cell r="L323" t="str">
            <v>ORGANIC STRETCH GUNNAR RIB 215</v>
          </cell>
          <cell r="M323" t="str">
            <v>IN</v>
          </cell>
          <cell r="N323" t="str">
            <v>XS-L</v>
          </cell>
          <cell r="O323">
            <v>44</v>
          </cell>
          <cell r="P323">
            <v>39000</v>
          </cell>
          <cell r="Q323">
            <v>179</v>
          </cell>
          <cell r="S323">
            <v>0.31</v>
          </cell>
          <cell r="T323">
            <v>13.64</v>
          </cell>
          <cell r="U323">
            <v>0</v>
          </cell>
          <cell r="V323">
            <v>0</v>
          </cell>
          <cell r="W323">
            <v>0</v>
          </cell>
          <cell r="X323">
            <v>0</v>
          </cell>
          <cell r="Y323">
            <v>0</v>
          </cell>
          <cell r="Z323">
            <v>0</v>
          </cell>
          <cell r="AA323">
            <v>0</v>
          </cell>
          <cell r="AB323">
            <v>0</v>
          </cell>
          <cell r="AD323">
            <v>0</v>
          </cell>
          <cell r="AE323">
            <v>0</v>
          </cell>
          <cell r="AO323">
            <v>0</v>
          </cell>
          <cell r="AP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row>
        <row r="324">
          <cell r="A324" t="str">
            <v>W0BP1SR9I51G011</v>
          </cell>
          <cell r="B324" t="str">
            <v>11/01/2021 12/01/2021 01/01/2022</v>
          </cell>
          <cell r="E324" t="str">
            <v>Essentials</v>
          </cell>
          <cell r="F324" t="str">
            <v>Knit</v>
          </cell>
          <cell r="G324" t="str">
            <v>LS Knit Tops</v>
          </cell>
          <cell r="H324" t="str">
            <v>W0BP1SR9I51</v>
          </cell>
          <cell r="I324" t="str">
            <v>ES LS V NECK LOGO HENLEY TEE</v>
          </cell>
          <cell r="J324" t="str">
            <v>G011</v>
          </cell>
          <cell r="K324" t="str">
            <v>Pure White</v>
          </cell>
          <cell r="L324" t="str">
            <v>ORGANIC STRETCH GUNNAR RIB 215</v>
          </cell>
          <cell r="M324" t="str">
            <v>IN</v>
          </cell>
          <cell r="N324" t="str">
            <v>XS-L</v>
          </cell>
          <cell r="O324">
            <v>44</v>
          </cell>
          <cell r="P324">
            <v>39000</v>
          </cell>
          <cell r="Q324">
            <v>179</v>
          </cell>
          <cell r="S324">
            <v>0.31</v>
          </cell>
          <cell r="T324">
            <v>13.64</v>
          </cell>
          <cell r="U324">
            <v>0</v>
          </cell>
          <cell r="V324">
            <v>0</v>
          </cell>
          <cell r="W324">
            <v>0</v>
          </cell>
          <cell r="X324">
            <v>0</v>
          </cell>
          <cell r="Y324">
            <v>0</v>
          </cell>
          <cell r="Z324">
            <v>0</v>
          </cell>
          <cell r="AA324">
            <v>0</v>
          </cell>
          <cell r="AB324">
            <v>0</v>
          </cell>
          <cell r="AD324">
            <v>0</v>
          </cell>
          <cell r="AE324">
            <v>0</v>
          </cell>
          <cell r="AO324">
            <v>0</v>
          </cell>
          <cell r="AP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G324">
            <v>0</v>
          </cell>
          <cell r="BH324">
            <v>0</v>
          </cell>
          <cell r="BI324">
            <v>0</v>
          </cell>
          <cell r="BJ324">
            <v>0</v>
          </cell>
          <cell r="BK324">
            <v>0</v>
          </cell>
          <cell r="BL324">
            <v>0</v>
          </cell>
          <cell r="BM324">
            <v>0</v>
          </cell>
          <cell r="BN324">
            <v>0</v>
          </cell>
          <cell r="BO324">
            <v>0</v>
          </cell>
          <cell r="BP324">
            <v>0</v>
          </cell>
          <cell r="BQ324">
            <v>0</v>
          </cell>
          <cell r="BR324">
            <v>0</v>
          </cell>
          <cell r="BS324">
            <v>0</v>
          </cell>
          <cell r="BT324">
            <v>0</v>
          </cell>
          <cell r="BU324">
            <v>0</v>
          </cell>
        </row>
        <row r="325">
          <cell r="A325" t="str">
            <v>W0BP1SR9I51G585</v>
          </cell>
          <cell r="B325" t="str">
            <v>11/01/2021 12/01/2021 01/01/2022</v>
          </cell>
          <cell r="E325" t="str">
            <v>Essentials</v>
          </cell>
          <cell r="F325" t="str">
            <v>Knit</v>
          </cell>
          <cell r="G325" t="str">
            <v>LS Knit Tops</v>
          </cell>
          <cell r="H325" t="str">
            <v>W0BP1SR9I51</v>
          </cell>
          <cell r="I325" t="str">
            <v>ES LS V NECK LOGO HENLEY TEE</v>
          </cell>
          <cell r="J325" t="str">
            <v>G585</v>
          </cell>
          <cell r="K325" t="str">
            <v>RUGBY RED</v>
          </cell>
          <cell r="L325" t="str">
            <v>ORGANIC STRETCH GUNNAR RIB 215</v>
          </cell>
          <cell r="M325" t="str">
            <v>IN</v>
          </cell>
          <cell r="N325" t="str">
            <v>XS-L</v>
          </cell>
          <cell r="O325">
            <v>44</v>
          </cell>
          <cell r="P325">
            <v>39000</v>
          </cell>
          <cell r="Q325">
            <v>179</v>
          </cell>
          <cell r="S325">
            <v>0.31</v>
          </cell>
          <cell r="T325">
            <v>13.64</v>
          </cell>
          <cell r="U325">
            <v>0</v>
          </cell>
          <cell r="V325">
            <v>0</v>
          </cell>
          <cell r="W325">
            <v>0</v>
          </cell>
          <cell r="X325">
            <v>0</v>
          </cell>
          <cell r="Y325">
            <v>0</v>
          </cell>
          <cell r="Z325">
            <v>0</v>
          </cell>
          <cell r="AA325">
            <v>0</v>
          </cell>
          <cell r="AB325">
            <v>0</v>
          </cell>
          <cell r="AD325">
            <v>0</v>
          </cell>
          <cell r="AE325">
            <v>0</v>
          </cell>
          <cell r="AO325">
            <v>0</v>
          </cell>
          <cell r="AP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row>
        <row r="326">
          <cell r="A326" t="str">
            <v>W0BP1SR9I51LHY</v>
          </cell>
          <cell r="B326" t="str">
            <v>11/01/2021 12/01/2021 01/01/2022</v>
          </cell>
          <cell r="E326" t="str">
            <v>Essentials</v>
          </cell>
          <cell r="F326" t="str">
            <v>Knit</v>
          </cell>
          <cell r="G326" t="str">
            <v>LS Knit Tops</v>
          </cell>
          <cell r="H326" t="str">
            <v>W0BP1SR9I51</v>
          </cell>
          <cell r="I326" t="str">
            <v>ES LS V NECK LOGO HENLEY TEE</v>
          </cell>
          <cell r="J326" t="str">
            <v>LHY</v>
          </cell>
          <cell r="K326" t="str">
            <v>LIGHT HEATHER GREY M90</v>
          </cell>
          <cell r="L326" t="str">
            <v>ORGANIC STRETCH GUNNAR RIB 215</v>
          </cell>
          <cell r="M326" t="str">
            <v>IN</v>
          </cell>
          <cell r="N326" t="str">
            <v>XS-L</v>
          </cell>
          <cell r="O326">
            <v>44</v>
          </cell>
          <cell r="P326">
            <v>39000</v>
          </cell>
          <cell r="Q326">
            <v>179</v>
          </cell>
          <cell r="S326">
            <v>0.31</v>
          </cell>
          <cell r="T326">
            <v>13.64</v>
          </cell>
          <cell r="U326">
            <v>0</v>
          </cell>
          <cell r="V326">
            <v>0</v>
          </cell>
          <cell r="W326">
            <v>0</v>
          </cell>
          <cell r="X326">
            <v>0</v>
          </cell>
          <cell r="Y326">
            <v>0</v>
          </cell>
          <cell r="Z326">
            <v>0</v>
          </cell>
          <cell r="AA326">
            <v>0</v>
          </cell>
          <cell r="AB326">
            <v>0</v>
          </cell>
          <cell r="AD326">
            <v>0</v>
          </cell>
          <cell r="AE326">
            <v>0</v>
          </cell>
          <cell r="AO326">
            <v>0</v>
          </cell>
          <cell r="AP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row>
        <row r="327">
          <cell r="A327" t="str">
            <v>W0RR00R0SM1F8E3</v>
          </cell>
          <cell r="B327" t="str">
            <v>11/01/2021 12/01/2021 01/01/2022</v>
          </cell>
          <cell r="E327" t="str">
            <v>Essentials</v>
          </cell>
          <cell r="F327" t="str">
            <v>Sweater</v>
          </cell>
          <cell r="G327" t="str">
            <v>LS Sweaters - Pullovers</v>
          </cell>
          <cell r="H327" t="str">
            <v>W0RR00R0SM1</v>
          </cell>
          <cell r="I327" t="str">
            <v>ES LS BREA BUTTON CUFF SWTR</v>
          </cell>
          <cell r="J327" t="str">
            <v>F8E3</v>
          </cell>
          <cell r="K327" t="str">
            <v>ARMY OLIVE MULTI</v>
          </cell>
          <cell r="L327" t="str">
            <v>ECO SWTR ALLISON</v>
          </cell>
          <cell r="M327" t="str">
            <v>CN</v>
          </cell>
          <cell r="N327" t="str">
            <v>XS-L</v>
          </cell>
          <cell r="O327">
            <v>79</v>
          </cell>
          <cell r="P327">
            <v>79000</v>
          </cell>
          <cell r="Q327">
            <v>319</v>
          </cell>
          <cell r="S327">
            <v>0.31</v>
          </cell>
          <cell r="T327">
            <v>24.49</v>
          </cell>
          <cell r="U327">
            <v>0</v>
          </cell>
          <cell r="V327">
            <v>0</v>
          </cell>
          <cell r="W327">
            <v>0</v>
          </cell>
          <cell r="X327">
            <v>0</v>
          </cell>
          <cell r="Y327">
            <v>0</v>
          </cell>
          <cell r="Z327">
            <v>0</v>
          </cell>
          <cell r="AA327">
            <v>0</v>
          </cell>
          <cell r="AB327">
            <v>0</v>
          </cell>
          <cell r="AD327">
            <v>0</v>
          </cell>
          <cell r="AE327">
            <v>0</v>
          </cell>
          <cell r="AO327">
            <v>0</v>
          </cell>
          <cell r="AP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cell r="BH327">
            <v>0</v>
          </cell>
          <cell r="BI327">
            <v>0</v>
          </cell>
          <cell r="BJ327">
            <v>0</v>
          </cell>
          <cell r="BK327">
            <v>0</v>
          </cell>
          <cell r="BL327">
            <v>0</v>
          </cell>
          <cell r="BM327">
            <v>0</v>
          </cell>
          <cell r="BN327">
            <v>0</v>
          </cell>
          <cell r="BO327">
            <v>0</v>
          </cell>
          <cell r="BP327">
            <v>0</v>
          </cell>
          <cell r="BQ327">
            <v>0</v>
          </cell>
          <cell r="BR327">
            <v>0</v>
          </cell>
          <cell r="BS327">
            <v>0</v>
          </cell>
          <cell r="BT327">
            <v>0</v>
          </cell>
          <cell r="BU327">
            <v>0</v>
          </cell>
        </row>
        <row r="328">
          <cell r="A328" t="str">
            <v>W0RR00R0SM1LHGM</v>
          </cell>
          <cell r="B328" t="str">
            <v>11/01/2021 12/01/2021 01/01/2022</v>
          </cell>
          <cell r="E328" t="str">
            <v>Essentials</v>
          </cell>
          <cell r="F328" t="str">
            <v>Sweater</v>
          </cell>
          <cell r="G328" t="str">
            <v>LS Sweaters - Pullovers</v>
          </cell>
          <cell r="H328" t="str">
            <v>W0RR00R0SM1</v>
          </cell>
          <cell r="I328" t="str">
            <v>ES LS BREA BUTTON CUFF SWTR</v>
          </cell>
          <cell r="J328" t="str">
            <v>LHGM</v>
          </cell>
          <cell r="K328" t="str">
            <v>LIGHT HEATHER GREY MULTI</v>
          </cell>
          <cell r="L328" t="str">
            <v>ECO SWTR ALLISON</v>
          </cell>
          <cell r="M328" t="str">
            <v>CN</v>
          </cell>
          <cell r="N328" t="str">
            <v>XS-L</v>
          </cell>
          <cell r="O328">
            <v>79</v>
          </cell>
          <cell r="P328">
            <v>79000</v>
          </cell>
          <cell r="Q328">
            <v>319</v>
          </cell>
          <cell r="S328">
            <v>0.31</v>
          </cell>
          <cell r="T328">
            <v>24.49</v>
          </cell>
          <cell r="U328">
            <v>0</v>
          </cell>
          <cell r="V328">
            <v>0</v>
          </cell>
          <cell r="W328">
            <v>0</v>
          </cell>
          <cell r="X328">
            <v>0</v>
          </cell>
          <cell r="Y328">
            <v>0</v>
          </cell>
          <cell r="Z328">
            <v>0</v>
          </cell>
          <cell r="AA328">
            <v>0</v>
          </cell>
          <cell r="AB328">
            <v>0</v>
          </cell>
          <cell r="AD328">
            <v>0</v>
          </cell>
          <cell r="AE328">
            <v>0</v>
          </cell>
          <cell r="AO328">
            <v>0</v>
          </cell>
          <cell r="AP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G328">
            <v>0</v>
          </cell>
          <cell r="BH328">
            <v>0</v>
          </cell>
          <cell r="BI328">
            <v>0</v>
          </cell>
          <cell r="BJ328">
            <v>0</v>
          </cell>
          <cell r="BK328">
            <v>0</v>
          </cell>
          <cell r="BL328">
            <v>0</v>
          </cell>
          <cell r="BM328">
            <v>0</v>
          </cell>
          <cell r="BN328">
            <v>0</v>
          </cell>
          <cell r="BO328">
            <v>0</v>
          </cell>
          <cell r="BP328">
            <v>0</v>
          </cell>
          <cell r="BQ328">
            <v>0</v>
          </cell>
          <cell r="BR328">
            <v>0</v>
          </cell>
          <cell r="BS328">
            <v>0</v>
          </cell>
          <cell r="BT328">
            <v>0</v>
          </cell>
          <cell r="BU328">
            <v>0</v>
          </cell>
        </row>
        <row r="329">
          <cell r="A329" t="str">
            <v>W0RR00R0SM1JBLK</v>
          </cell>
          <cell r="B329" t="str">
            <v>11/01/2021 12/01/2021 01/01/2022</v>
          </cell>
          <cell r="E329" t="str">
            <v>Essentials</v>
          </cell>
          <cell r="F329" t="str">
            <v>Sweater</v>
          </cell>
          <cell r="G329" t="str">
            <v>LS Sweaters - Pullovers</v>
          </cell>
          <cell r="H329" t="str">
            <v>W0RR00R0SM1</v>
          </cell>
          <cell r="I329" t="str">
            <v>ES LS BREA BUTTON CUFF SWTR</v>
          </cell>
          <cell r="J329" t="str">
            <v>JBLK</v>
          </cell>
          <cell r="K329" t="str">
            <v>Jet Black A996</v>
          </cell>
          <cell r="L329" t="str">
            <v>ECO SWTR ALLISON</v>
          </cell>
          <cell r="M329" t="str">
            <v>CN</v>
          </cell>
          <cell r="N329" t="str">
            <v>XS-L</v>
          </cell>
          <cell r="O329">
            <v>79</v>
          </cell>
          <cell r="P329">
            <v>79000</v>
          </cell>
          <cell r="Q329">
            <v>319</v>
          </cell>
          <cell r="S329">
            <v>0.31</v>
          </cell>
          <cell r="T329">
            <v>24.49</v>
          </cell>
          <cell r="U329">
            <v>0</v>
          </cell>
          <cell r="V329">
            <v>0</v>
          </cell>
          <cell r="W329">
            <v>0</v>
          </cell>
          <cell r="X329">
            <v>0</v>
          </cell>
          <cell r="Y329">
            <v>0</v>
          </cell>
          <cell r="Z329">
            <v>0</v>
          </cell>
          <cell r="AA329">
            <v>0</v>
          </cell>
          <cell r="AB329">
            <v>0</v>
          </cell>
          <cell r="AD329">
            <v>0</v>
          </cell>
          <cell r="AE329">
            <v>0</v>
          </cell>
          <cell r="AO329">
            <v>0</v>
          </cell>
          <cell r="AP329">
            <v>0</v>
          </cell>
          <cell r="AR329">
            <v>0</v>
          </cell>
          <cell r="AS329">
            <v>0</v>
          </cell>
          <cell r="AT329">
            <v>0</v>
          </cell>
          <cell r="AU329">
            <v>0</v>
          </cell>
          <cell r="AV329">
            <v>0</v>
          </cell>
          <cell r="AW329">
            <v>0</v>
          </cell>
          <cell r="AX329">
            <v>0</v>
          </cell>
          <cell r="AY329">
            <v>0</v>
          </cell>
          <cell r="AZ329">
            <v>0</v>
          </cell>
          <cell r="BA329">
            <v>0</v>
          </cell>
          <cell r="BB329">
            <v>0</v>
          </cell>
          <cell r="BC329">
            <v>0</v>
          </cell>
          <cell r="BD329">
            <v>0</v>
          </cell>
          <cell r="BE329">
            <v>0</v>
          </cell>
          <cell r="BF329">
            <v>0</v>
          </cell>
          <cell r="BG329">
            <v>0</v>
          </cell>
          <cell r="BH329">
            <v>0</v>
          </cell>
          <cell r="BI329">
            <v>0</v>
          </cell>
          <cell r="BJ329">
            <v>0</v>
          </cell>
          <cell r="BK329">
            <v>0</v>
          </cell>
          <cell r="BL329">
            <v>0</v>
          </cell>
          <cell r="BM329">
            <v>0</v>
          </cell>
          <cell r="BN329">
            <v>0</v>
          </cell>
          <cell r="BO329">
            <v>0</v>
          </cell>
          <cell r="BP329">
            <v>0</v>
          </cell>
          <cell r="BQ329">
            <v>0</v>
          </cell>
          <cell r="BR329">
            <v>0</v>
          </cell>
          <cell r="BS329">
            <v>0</v>
          </cell>
          <cell r="BT329">
            <v>0</v>
          </cell>
          <cell r="BU329">
            <v>0</v>
          </cell>
        </row>
        <row r="330">
          <cell r="A330" t="str">
            <v>W0RR00R0SM1F4K3</v>
          </cell>
          <cell r="B330" t="str">
            <v>11/01/2021 12/01/2021 01/01/2022</v>
          </cell>
          <cell r="E330" t="str">
            <v>Essentials</v>
          </cell>
          <cell r="F330" t="str">
            <v>Sweater</v>
          </cell>
          <cell r="G330" t="str">
            <v>LS Sweaters - Pullovers</v>
          </cell>
          <cell r="H330" t="str">
            <v>W0RR00R0SM1</v>
          </cell>
          <cell r="I330" t="str">
            <v>ES LS BREA BUTTON CUFF SWTR</v>
          </cell>
          <cell r="J330" t="str">
            <v>F4K3</v>
          </cell>
          <cell r="K330" t="str">
            <v>SLATE MAUVE MULTI</v>
          </cell>
          <cell r="L330" t="str">
            <v>ECO SWTR ALLISON</v>
          </cell>
          <cell r="M330" t="str">
            <v>CN</v>
          </cell>
          <cell r="N330" t="str">
            <v>XS-L</v>
          </cell>
          <cell r="O330">
            <v>79</v>
          </cell>
          <cell r="P330">
            <v>79000</v>
          </cell>
          <cell r="Q330">
            <v>319</v>
          </cell>
          <cell r="S330">
            <v>0.31</v>
          </cell>
          <cell r="T330">
            <v>24.49</v>
          </cell>
          <cell r="U330">
            <v>0</v>
          </cell>
          <cell r="V330">
            <v>0</v>
          </cell>
          <cell r="W330">
            <v>0</v>
          </cell>
          <cell r="X330">
            <v>0</v>
          </cell>
          <cell r="Y330">
            <v>0</v>
          </cell>
          <cell r="Z330">
            <v>0</v>
          </cell>
          <cell r="AA330">
            <v>0</v>
          </cell>
          <cell r="AB330">
            <v>0</v>
          </cell>
          <cell r="AD330">
            <v>0</v>
          </cell>
          <cell r="AE330">
            <v>0</v>
          </cell>
          <cell r="AO330">
            <v>0</v>
          </cell>
          <cell r="AP330">
            <v>0</v>
          </cell>
          <cell r="AR330">
            <v>0</v>
          </cell>
          <cell r="AS330">
            <v>0</v>
          </cell>
          <cell r="AT330">
            <v>0</v>
          </cell>
          <cell r="AU330">
            <v>0</v>
          </cell>
          <cell r="AV330">
            <v>0</v>
          </cell>
          <cell r="AW330">
            <v>0</v>
          </cell>
          <cell r="AX330">
            <v>0</v>
          </cell>
          <cell r="AY330">
            <v>0</v>
          </cell>
          <cell r="AZ330">
            <v>0</v>
          </cell>
          <cell r="BA330">
            <v>0</v>
          </cell>
          <cell r="BB330">
            <v>0</v>
          </cell>
          <cell r="BC330">
            <v>0</v>
          </cell>
          <cell r="BD330">
            <v>0</v>
          </cell>
          <cell r="BE330">
            <v>0</v>
          </cell>
          <cell r="BF330">
            <v>0</v>
          </cell>
          <cell r="BG330">
            <v>0</v>
          </cell>
          <cell r="BH330">
            <v>0</v>
          </cell>
          <cell r="BI330">
            <v>0</v>
          </cell>
          <cell r="BJ330">
            <v>0</v>
          </cell>
          <cell r="BK330">
            <v>0</v>
          </cell>
          <cell r="BL330">
            <v>0</v>
          </cell>
          <cell r="BM330">
            <v>0</v>
          </cell>
          <cell r="BN330">
            <v>0</v>
          </cell>
          <cell r="BO330">
            <v>0</v>
          </cell>
          <cell r="BP330">
            <v>0</v>
          </cell>
          <cell r="BQ330">
            <v>0</v>
          </cell>
          <cell r="BR330">
            <v>0</v>
          </cell>
          <cell r="BS330">
            <v>0</v>
          </cell>
          <cell r="BT330">
            <v>0</v>
          </cell>
          <cell r="BU330">
            <v>0</v>
          </cell>
        </row>
        <row r="331">
          <cell r="A331" t="str">
            <v>W0RR00R0SM1F133</v>
          </cell>
          <cell r="B331" t="str">
            <v>11/01/2021 12/01/2021 01/01/2022</v>
          </cell>
          <cell r="E331" t="str">
            <v>Essentials</v>
          </cell>
          <cell r="F331" t="str">
            <v>Sweater</v>
          </cell>
          <cell r="G331" t="str">
            <v>LS Sweaters - Pullovers</v>
          </cell>
          <cell r="H331" t="str">
            <v>W0RR00R0SM1</v>
          </cell>
          <cell r="I331" t="str">
            <v>ES LS BREA BUTTON CUFF SWTR</v>
          </cell>
          <cell r="J331" t="str">
            <v>F133</v>
          </cell>
          <cell r="K331" t="str">
            <v>OATMEAL HEATHER MULTI</v>
          </cell>
          <cell r="L331" t="str">
            <v>ECO SWTR ALLISON</v>
          </cell>
          <cell r="M331" t="str">
            <v>CN</v>
          </cell>
          <cell r="N331" t="str">
            <v>XS-L</v>
          </cell>
          <cell r="O331">
            <v>79</v>
          </cell>
          <cell r="P331">
            <v>79000</v>
          </cell>
          <cell r="Q331">
            <v>319</v>
          </cell>
          <cell r="S331">
            <v>0.31</v>
          </cell>
          <cell r="T331">
            <v>24.49</v>
          </cell>
          <cell r="U331">
            <v>0</v>
          </cell>
          <cell r="V331">
            <v>0</v>
          </cell>
          <cell r="W331">
            <v>0</v>
          </cell>
          <cell r="X331">
            <v>0</v>
          </cell>
          <cell r="Y331">
            <v>0</v>
          </cell>
          <cell r="Z331">
            <v>0</v>
          </cell>
          <cell r="AA331">
            <v>0</v>
          </cell>
          <cell r="AB331">
            <v>0</v>
          </cell>
          <cell r="AD331">
            <v>0</v>
          </cell>
          <cell r="AE331">
            <v>0</v>
          </cell>
          <cell r="AO331">
            <v>0</v>
          </cell>
          <cell r="AP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G331">
            <v>0</v>
          </cell>
          <cell r="BH331">
            <v>0</v>
          </cell>
          <cell r="BI331">
            <v>0</v>
          </cell>
          <cell r="BJ331">
            <v>0</v>
          </cell>
          <cell r="BK331">
            <v>0</v>
          </cell>
          <cell r="BL331">
            <v>0</v>
          </cell>
          <cell r="BM331">
            <v>0</v>
          </cell>
          <cell r="BN331">
            <v>0</v>
          </cell>
          <cell r="BO331">
            <v>0</v>
          </cell>
          <cell r="BP331">
            <v>0</v>
          </cell>
          <cell r="BQ331">
            <v>0</v>
          </cell>
          <cell r="BR331">
            <v>0</v>
          </cell>
          <cell r="BS331">
            <v>0</v>
          </cell>
          <cell r="BT331">
            <v>0</v>
          </cell>
          <cell r="BU331">
            <v>0</v>
          </cell>
        </row>
        <row r="332">
          <cell r="A332" t="str">
            <v>W2RR16Z2YA0G8D3</v>
          </cell>
          <cell r="B332" t="str">
            <v>1/1/2022</v>
          </cell>
          <cell r="F332" t="str">
            <v>Sweater</v>
          </cell>
          <cell r="H332" t="str">
            <v>W2RR16Z2YA0</v>
          </cell>
          <cell r="I332" t="str">
            <v>MADDIE CARDI SWEATER</v>
          </cell>
          <cell r="J332" t="str">
            <v>G8D3</v>
          </cell>
          <cell r="K332" t="str">
            <v>SEA MINT</v>
          </cell>
          <cell r="L332" t="str">
            <v>SPRING FURRY BLEND</v>
          </cell>
          <cell r="M332" t="str">
            <v>CN</v>
          </cell>
          <cell r="N332" t="str">
            <v>XS-L</v>
          </cell>
          <cell r="O332">
            <v>79</v>
          </cell>
          <cell r="P332">
            <v>79000</v>
          </cell>
          <cell r="Q332">
            <v>319</v>
          </cell>
          <cell r="S332">
            <v>0.31</v>
          </cell>
          <cell r="T332">
            <v>24.49</v>
          </cell>
          <cell r="U332">
            <v>0</v>
          </cell>
          <cell r="V332">
            <v>0</v>
          </cell>
          <cell r="W332">
            <v>0</v>
          </cell>
          <cell r="X332">
            <v>0</v>
          </cell>
          <cell r="Y332">
            <v>0</v>
          </cell>
          <cell r="Z332">
            <v>0</v>
          </cell>
          <cell r="AA332">
            <v>0</v>
          </cell>
          <cell r="AB332">
            <v>0</v>
          </cell>
          <cell r="AD332">
            <v>0</v>
          </cell>
          <cell r="AE332">
            <v>0</v>
          </cell>
          <cell r="AO332">
            <v>0</v>
          </cell>
          <cell r="AP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G332">
            <v>0</v>
          </cell>
          <cell r="BH332">
            <v>0</v>
          </cell>
          <cell r="BI332">
            <v>0</v>
          </cell>
          <cell r="BJ332">
            <v>0</v>
          </cell>
          <cell r="BK332">
            <v>0</v>
          </cell>
          <cell r="BL332">
            <v>0</v>
          </cell>
          <cell r="BM332">
            <v>0</v>
          </cell>
          <cell r="BN332">
            <v>0</v>
          </cell>
          <cell r="BO332">
            <v>0</v>
          </cell>
          <cell r="BP332">
            <v>0</v>
          </cell>
          <cell r="BQ332">
            <v>0</v>
          </cell>
          <cell r="BR332">
            <v>0</v>
          </cell>
          <cell r="BS332">
            <v>0</v>
          </cell>
          <cell r="BT332">
            <v>0</v>
          </cell>
          <cell r="BU332">
            <v>0</v>
          </cell>
        </row>
        <row r="333">
          <cell r="A333" t="str">
            <v>W2RR16Z2YA0A605</v>
          </cell>
          <cell r="B333" t="str">
            <v>1/1/2022</v>
          </cell>
          <cell r="F333" t="str">
            <v>Sweater</v>
          </cell>
          <cell r="H333" t="str">
            <v>W2RR16Z2YA0</v>
          </cell>
          <cell r="I333" t="str">
            <v>MADDIE CARDI SWEATER</v>
          </cell>
          <cell r="J333" t="str">
            <v>A605</v>
          </cell>
          <cell r="K333" t="str">
            <v>FIRST BLUSH PINK</v>
          </cell>
          <cell r="L333" t="str">
            <v>SPRING FURRY BLEND</v>
          </cell>
          <cell r="M333" t="str">
            <v>CN</v>
          </cell>
          <cell r="N333" t="str">
            <v>XS-L</v>
          </cell>
          <cell r="O333">
            <v>79</v>
          </cell>
          <cell r="P333">
            <v>79000</v>
          </cell>
          <cell r="Q333">
            <v>319</v>
          </cell>
          <cell r="S333">
            <v>0.31</v>
          </cell>
          <cell r="T333">
            <v>24.49</v>
          </cell>
          <cell r="U333">
            <v>0</v>
          </cell>
          <cell r="V333">
            <v>0</v>
          </cell>
          <cell r="W333">
            <v>0</v>
          </cell>
          <cell r="X333">
            <v>0</v>
          </cell>
          <cell r="Y333">
            <v>0</v>
          </cell>
          <cell r="Z333">
            <v>0</v>
          </cell>
          <cell r="AA333">
            <v>0</v>
          </cell>
          <cell r="AB333">
            <v>0</v>
          </cell>
          <cell r="AD333">
            <v>0</v>
          </cell>
          <cell r="AE333">
            <v>0</v>
          </cell>
          <cell r="AO333">
            <v>0</v>
          </cell>
          <cell r="AP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row>
        <row r="334">
          <cell r="A334" t="str">
            <v>W2RR16Z2YA0G5K4</v>
          </cell>
          <cell r="B334" t="str">
            <v>1/1/2022</v>
          </cell>
          <cell r="F334" t="str">
            <v>Sweater</v>
          </cell>
          <cell r="H334" t="str">
            <v>W2RR16Z2YA0</v>
          </cell>
          <cell r="I334" t="str">
            <v>MADDIE CARDI SWEATER</v>
          </cell>
          <cell r="J334" t="str">
            <v>G5K4</v>
          </cell>
          <cell r="K334" t="str">
            <v>SMOKED SALMON</v>
          </cell>
          <cell r="L334" t="str">
            <v>SPRING FURRY BLEND</v>
          </cell>
          <cell r="M334" t="str">
            <v>CN</v>
          </cell>
          <cell r="N334" t="str">
            <v>XS-L</v>
          </cell>
          <cell r="O334">
            <v>79</v>
          </cell>
          <cell r="P334">
            <v>79000</v>
          </cell>
          <cell r="Q334">
            <v>319</v>
          </cell>
          <cell r="S334">
            <v>0.31</v>
          </cell>
          <cell r="T334">
            <v>24.49</v>
          </cell>
          <cell r="U334">
            <v>0</v>
          </cell>
          <cell r="V334">
            <v>0</v>
          </cell>
          <cell r="W334">
            <v>0</v>
          </cell>
          <cell r="X334">
            <v>0</v>
          </cell>
          <cell r="Y334">
            <v>0</v>
          </cell>
          <cell r="Z334">
            <v>0</v>
          </cell>
          <cell r="AA334">
            <v>0</v>
          </cell>
          <cell r="AB334">
            <v>0</v>
          </cell>
          <cell r="AD334">
            <v>0</v>
          </cell>
          <cell r="AE334">
            <v>0</v>
          </cell>
          <cell r="AO334">
            <v>0</v>
          </cell>
          <cell r="AP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row>
        <row r="335">
          <cell r="A335" t="str">
            <v>W2RR16Z2YA0G7HA</v>
          </cell>
          <cell r="B335" t="str">
            <v>1/1/2022</v>
          </cell>
          <cell r="F335" t="str">
            <v>Sweater</v>
          </cell>
          <cell r="H335" t="str">
            <v>W2RR16Z2YA0</v>
          </cell>
          <cell r="I335" t="str">
            <v>MADDIE CARDI SWEATER</v>
          </cell>
          <cell r="J335" t="str">
            <v>G7HA</v>
          </cell>
          <cell r="K335" t="str">
            <v>SOFT WAVES BLUE</v>
          </cell>
          <cell r="L335" t="str">
            <v>SPRING FURRY BLEND</v>
          </cell>
          <cell r="M335" t="str">
            <v>CN</v>
          </cell>
          <cell r="N335" t="str">
            <v>XS-L</v>
          </cell>
          <cell r="O335">
            <v>79</v>
          </cell>
          <cell r="P335">
            <v>79000</v>
          </cell>
          <cell r="Q335">
            <v>319</v>
          </cell>
          <cell r="S335">
            <v>0.31</v>
          </cell>
          <cell r="T335">
            <v>24.49</v>
          </cell>
          <cell r="U335">
            <v>0</v>
          </cell>
          <cell r="V335">
            <v>0</v>
          </cell>
          <cell r="W335">
            <v>0</v>
          </cell>
          <cell r="X335">
            <v>0</v>
          </cell>
          <cell r="Y335">
            <v>0</v>
          </cell>
          <cell r="Z335">
            <v>0</v>
          </cell>
          <cell r="AA335">
            <v>0</v>
          </cell>
          <cell r="AB335">
            <v>0</v>
          </cell>
          <cell r="AD335">
            <v>0</v>
          </cell>
          <cell r="AE335">
            <v>0</v>
          </cell>
          <cell r="AO335">
            <v>0</v>
          </cell>
          <cell r="AP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row>
        <row r="336">
          <cell r="A336" t="str">
            <v>W2RR16Z2YA0G472</v>
          </cell>
          <cell r="B336" t="str">
            <v>1/1/2022</v>
          </cell>
          <cell r="F336" t="str">
            <v>Sweater</v>
          </cell>
          <cell r="H336" t="str">
            <v>W2RR16Z2YA0</v>
          </cell>
          <cell r="I336" t="str">
            <v>MADDIE CARDI SWEATER</v>
          </cell>
          <cell r="J336" t="str">
            <v>G472</v>
          </cell>
          <cell r="K336" t="str">
            <v>NEW LIGHT LILAC</v>
          </cell>
          <cell r="L336" t="str">
            <v>SPRING FURRY BLEND</v>
          </cell>
          <cell r="M336" t="str">
            <v>CN</v>
          </cell>
          <cell r="N336" t="str">
            <v>XS-L</v>
          </cell>
          <cell r="O336">
            <v>79</v>
          </cell>
          <cell r="P336">
            <v>79000</v>
          </cell>
          <cell r="Q336">
            <v>319</v>
          </cell>
          <cell r="S336">
            <v>0.31</v>
          </cell>
          <cell r="T336">
            <v>24.49</v>
          </cell>
          <cell r="U336">
            <v>0</v>
          </cell>
          <cell r="V336">
            <v>0</v>
          </cell>
          <cell r="W336">
            <v>0</v>
          </cell>
          <cell r="X336">
            <v>0</v>
          </cell>
          <cell r="Y336">
            <v>0</v>
          </cell>
          <cell r="Z336">
            <v>0</v>
          </cell>
          <cell r="AA336">
            <v>0</v>
          </cell>
          <cell r="AB336">
            <v>0</v>
          </cell>
          <cell r="AD336">
            <v>0</v>
          </cell>
          <cell r="AE336">
            <v>0</v>
          </cell>
          <cell r="AO336">
            <v>0</v>
          </cell>
          <cell r="AP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row>
        <row r="337">
          <cell r="A337" t="str">
            <v>W2RR16Z2YA0G012</v>
          </cell>
          <cell r="B337" t="str">
            <v>1/1/2022</v>
          </cell>
          <cell r="F337" t="str">
            <v>Sweater</v>
          </cell>
          <cell r="H337" t="str">
            <v>W2RR16Z2YA0</v>
          </cell>
          <cell r="I337" t="str">
            <v>MADDIE CARDI SWEATER</v>
          </cell>
          <cell r="J337" t="str">
            <v>G012</v>
          </cell>
          <cell r="K337" t="str">
            <v>CREAM WHITE</v>
          </cell>
          <cell r="L337" t="str">
            <v>SPRING FURRY BLEND</v>
          </cell>
          <cell r="M337" t="str">
            <v>CN</v>
          </cell>
          <cell r="N337" t="str">
            <v>XS-L</v>
          </cell>
          <cell r="O337">
            <v>79</v>
          </cell>
          <cell r="P337">
            <v>79000</v>
          </cell>
          <cell r="Q337">
            <v>319</v>
          </cell>
          <cell r="S337">
            <v>0.31</v>
          </cell>
          <cell r="T337">
            <v>24.49</v>
          </cell>
          <cell r="U337">
            <v>0</v>
          </cell>
          <cell r="V337">
            <v>0</v>
          </cell>
          <cell r="W337">
            <v>0</v>
          </cell>
          <cell r="X337">
            <v>0</v>
          </cell>
          <cell r="Y337">
            <v>0</v>
          </cell>
          <cell r="Z337">
            <v>0</v>
          </cell>
          <cell r="AA337">
            <v>0</v>
          </cell>
          <cell r="AB337">
            <v>0</v>
          </cell>
          <cell r="AD337">
            <v>0</v>
          </cell>
          <cell r="AE337">
            <v>0</v>
          </cell>
          <cell r="AO337">
            <v>0</v>
          </cell>
          <cell r="AP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G337">
            <v>0</v>
          </cell>
          <cell r="BH337">
            <v>0</v>
          </cell>
          <cell r="BI337">
            <v>0</v>
          </cell>
          <cell r="BJ337">
            <v>0</v>
          </cell>
          <cell r="BK337">
            <v>0</v>
          </cell>
          <cell r="BL337">
            <v>0</v>
          </cell>
          <cell r="BM337">
            <v>0</v>
          </cell>
          <cell r="BN337">
            <v>0</v>
          </cell>
          <cell r="BO337">
            <v>0</v>
          </cell>
          <cell r="BP337">
            <v>0</v>
          </cell>
          <cell r="BQ337">
            <v>0</v>
          </cell>
          <cell r="BR337">
            <v>0</v>
          </cell>
          <cell r="BS337">
            <v>0</v>
          </cell>
          <cell r="BT337">
            <v>0</v>
          </cell>
          <cell r="BU337">
            <v>0</v>
          </cell>
        </row>
        <row r="338">
          <cell r="A338" t="str">
            <v>W2RI0660071F7KK</v>
          </cell>
          <cell r="B338" t="str">
            <v>1/1/2022</v>
          </cell>
          <cell r="F338" t="str">
            <v>Knit</v>
          </cell>
          <cell r="G338" t="str">
            <v>Graphic Teeshirts</v>
          </cell>
          <cell r="H338" t="str">
            <v>W2RI0660071</v>
          </cell>
          <cell r="I338" t="str">
            <v>SS WATERFALL LOGO BABY TEE</v>
          </cell>
          <cell r="J338" t="str">
            <v>F7KK</v>
          </cell>
          <cell r="K338" t="str">
            <v>ALOE PALM MULTI</v>
          </cell>
          <cell r="L338" t="str">
            <v>ECO ARTISAN 160 GMS</v>
          </cell>
          <cell r="M338" t="str">
            <v>IN</v>
          </cell>
          <cell r="N338" t="str">
            <v>XS-L</v>
          </cell>
          <cell r="O338">
            <v>39</v>
          </cell>
          <cell r="P338">
            <v>39000</v>
          </cell>
          <cell r="Q338">
            <v>159</v>
          </cell>
          <cell r="S338">
            <v>0.31</v>
          </cell>
          <cell r="T338">
            <v>12.09</v>
          </cell>
          <cell r="U338">
            <v>0</v>
          </cell>
          <cell r="V338">
            <v>0</v>
          </cell>
          <cell r="W338">
            <v>0</v>
          </cell>
          <cell r="X338">
            <v>0</v>
          </cell>
          <cell r="Y338">
            <v>0</v>
          </cell>
          <cell r="Z338">
            <v>0</v>
          </cell>
          <cell r="AA338">
            <v>0</v>
          </cell>
          <cell r="AB338">
            <v>0</v>
          </cell>
          <cell r="AD338">
            <v>0</v>
          </cell>
          <cell r="AE338">
            <v>0</v>
          </cell>
          <cell r="AO338">
            <v>0</v>
          </cell>
          <cell r="AP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cell r="BH338">
            <v>0</v>
          </cell>
          <cell r="BI338">
            <v>0</v>
          </cell>
          <cell r="BJ338">
            <v>0</v>
          </cell>
          <cell r="BK338">
            <v>0</v>
          </cell>
          <cell r="BL338">
            <v>0</v>
          </cell>
          <cell r="BM338">
            <v>0</v>
          </cell>
          <cell r="BN338">
            <v>0</v>
          </cell>
          <cell r="BO338">
            <v>0</v>
          </cell>
          <cell r="BP338">
            <v>0</v>
          </cell>
          <cell r="BQ338">
            <v>0</v>
          </cell>
          <cell r="BR338">
            <v>0</v>
          </cell>
          <cell r="BS338">
            <v>0</v>
          </cell>
          <cell r="BT338">
            <v>0</v>
          </cell>
          <cell r="BU338">
            <v>0</v>
          </cell>
        </row>
        <row r="339">
          <cell r="A339" t="str">
            <v>W2RI0660071JBLK</v>
          </cell>
          <cell r="B339" t="str">
            <v>1/1/2022</v>
          </cell>
          <cell r="F339" t="str">
            <v>Knit</v>
          </cell>
          <cell r="G339" t="str">
            <v>Graphic Teeshirts</v>
          </cell>
          <cell r="H339" t="str">
            <v>W2RI0660071</v>
          </cell>
          <cell r="I339" t="str">
            <v>SS WATERFALL LOGO BABY TEE</v>
          </cell>
          <cell r="J339" t="str">
            <v>JBLK</v>
          </cell>
          <cell r="K339" t="str">
            <v>Jet Black A996</v>
          </cell>
          <cell r="L339" t="str">
            <v>ECO ARTISAN 160 GMS</v>
          </cell>
          <cell r="M339" t="str">
            <v>IN</v>
          </cell>
          <cell r="N339" t="str">
            <v>XS-L</v>
          </cell>
          <cell r="O339">
            <v>39</v>
          </cell>
          <cell r="P339">
            <v>39000</v>
          </cell>
          <cell r="Q339">
            <v>159</v>
          </cell>
          <cell r="S339">
            <v>0.31</v>
          </cell>
          <cell r="T339">
            <v>12.09</v>
          </cell>
          <cell r="U339">
            <v>0</v>
          </cell>
          <cell r="V339">
            <v>0</v>
          </cell>
          <cell r="W339">
            <v>0</v>
          </cell>
          <cell r="X339">
            <v>0</v>
          </cell>
          <cell r="Y339">
            <v>0</v>
          </cell>
          <cell r="Z339">
            <v>0</v>
          </cell>
          <cell r="AA339">
            <v>0</v>
          </cell>
          <cell r="AB339">
            <v>0</v>
          </cell>
          <cell r="AD339">
            <v>0</v>
          </cell>
          <cell r="AE339">
            <v>0</v>
          </cell>
          <cell r="AO339">
            <v>0</v>
          </cell>
          <cell r="AP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row>
        <row r="340">
          <cell r="A340" t="str">
            <v>W2RI0660071F60W</v>
          </cell>
          <cell r="B340" t="str">
            <v>1/1/2022</v>
          </cell>
          <cell r="F340" t="str">
            <v>Knit</v>
          </cell>
          <cell r="G340" t="str">
            <v>Graphic Teeshirts</v>
          </cell>
          <cell r="H340" t="str">
            <v>W2RI0660071</v>
          </cell>
          <cell r="I340" t="str">
            <v>SS WATERFALL LOGO BABY TEE</v>
          </cell>
          <cell r="J340" t="str">
            <v>F60W</v>
          </cell>
          <cell r="K340" t="str">
            <v>BALLET PINK MULTI</v>
          </cell>
          <cell r="L340" t="str">
            <v>ECO ARTISAN 160 GMS</v>
          </cell>
          <cell r="M340" t="str">
            <v>IN</v>
          </cell>
          <cell r="N340" t="str">
            <v>XS-L</v>
          </cell>
          <cell r="O340">
            <v>39</v>
          </cell>
          <cell r="P340">
            <v>39000</v>
          </cell>
          <cell r="Q340">
            <v>159</v>
          </cell>
          <cell r="S340">
            <v>0.31</v>
          </cell>
          <cell r="T340">
            <v>12.09</v>
          </cell>
          <cell r="U340">
            <v>0</v>
          </cell>
          <cell r="V340">
            <v>0</v>
          </cell>
          <cell r="W340">
            <v>0</v>
          </cell>
          <cell r="X340">
            <v>0</v>
          </cell>
          <cell r="Y340">
            <v>0</v>
          </cell>
          <cell r="Z340">
            <v>0</v>
          </cell>
          <cell r="AA340">
            <v>0</v>
          </cell>
          <cell r="AB340">
            <v>0</v>
          </cell>
          <cell r="AD340">
            <v>0</v>
          </cell>
          <cell r="AE340">
            <v>0</v>
          </cell>
          <cell r="AO340">
            <v>0</v>
          </cell>
          <cell r="AP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cell r="BH340">
            <v>0</v>
          </cell>
          <cell r="BI340">
            <v>0</v>
          </cell>
          <cell r="BJ340">
            <v>0</v>
          </cell>
          <cell r="BK340">
            <v>0</v>
          </cell>
          <cell r="BL340">
            <v>0</v>
          </cell>
          <cell r="BM340">
            <v>0</v>
          </cell>
          <cell r="BN340">
            <v>0</v>
          </cell>
          <cell r="BO340">
            <v>0</v>
          </cell>
          <cell r="BP340">
            <v>0</v>
          </cell>
          <cell r="BQ340">
            <v>0</v>
          </cell>
          <cell r="BR340">
            <v>0</v>
          </cell>
          <cell r="BS340">
            <v>0</v>
          </cell>
          <cell r="BT340">
            <v>0</v>
          </cell>
          <cell r="BU340">
            <v>0</v>
          </cell>
        </row>
        <row r="341">
          <cell r="A341" t="str">
            <v>W2RI0660071G011</v>
          </cell>
          <cell r="B341" t="str">
            <v>1/1/2022</v>
          </cell>
          <cell r="F341" t="str">
            <v>Knit</v>
          </cell>
          <cell r="G341" t="str">
            <v>Graphic Teeshirts</v>
          </cell>
          <cell r="H341" t="str">
            <v>W2RI0660071</v>
          </cell>
          <cell r="I341" t="str">
            <v>SS WATERFALL LOGO BABY TEE</v>
          </cell>
          <cell r="J341" t="str">
            <v>G011</v>
          </cell>
          <cell r="K341" t="str">
            <v>Pure White</v>
          </cell>
          <cell r="L341" t="str">
            <v>ECO ARTISAN 160 GMS</v>
          </cell>
          <cell r="M341" t="str">
            <v>IN</v>
          </cell>
          <cell r="N341" t="str">
            <v>XS-L</v>
          </cell>
          <cell r="O341">
            <v>39</v>
          </cell>
          <cell r="P341">
            <v>39000</v>
          </cell>
          <cell r="Q341">
            <v>159</v>
          </cell>
          <cell r="S341">
            <v>0.31</v>
          </cell>
          <cell r="T341">
            <v>12.09</v>
          </cell>
          <cell r="U341">
            <v>0</v>
          </cell>
          <cell r="V341">
            <v>0</v>
          </cell>
          <cell r="W341">
            <v>0</v>
          </cell>
          <cell r="X341">
            <v>0</v>
          </cell>
          <cell r="Y341">
            <v>0</v>
          </cell>
          <cell r="Z341">
            <v>0</v>
          </cell>
          <cell r="AA341">
            <v>0</v>
          </cell>
          <cell r="AB341">
            <v>0</v>
          </cell>
          <cell r="AD341">
            <v>0</v>
          </cell>
          <cell r="AE341">
            <v>0</v>
          </cell>
          <cell r="AO341">
            <v>0</v>
          </cell>
          <cell r="AP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G341">
            <v>0</v>
          </cell>
          <cell r="BH341">
            <v>0</v>
          </cell>
          <cell r="BI341">
            <v>0</v>
          </cell>
          <cell r="BJ341">
            <v>0</v>
          </cell>
          <cell r="BK341">
            <v>0</v>
          </cell>
          <cell r="BL341">
            <v>0</v>
          </cell>
          <cell r="BM341">
            <v>0</v>
          </cell>
          <cell r="BN341">
            <v>0</v>
          </cell>
          <cell r="BO341">
            <v>0</v>
          </cell>
          <cell r="BP341">
            <v>0</v>
          </cell>
          <cell r="BQ341">
            <v>0</v>
          </cell>
          <cell r="BR341">
            <v>0</v>
          </cell>
          <cell r="BS341">
            <v>0</v>
          </cell>
          <cell r="BT341">
            <v>0</v>
          </cell>
          <cell r="BU341">
            <v>0</v>
          </cell>
        </row>
        <row r="342">
          <cell r="A342" t="str">
            <v>W2RL01WEDF0A803</v>
          </cell>
          <cell r="B342" t="str">
            <v>1/1/2022</v>
          </cell>
          <cell r="F342" t="str">
            <v>Woven</v>
          </cell>
          <cell r="G342" t="str">
            <v>Non Down Jackets</v>
          </cell>
          <cell r="H342" t="str">
            <v>W2RL01WEDF0</v>
          </cell>
          <cell r="I342" t="str">
            <v>GEA PARKA</v>
          </cell>
          <cell r="J342" t="str">
            <v>A803</v>
          </cell>
          <cell r="K342" t="str">
            <v>VERIDIAN TEAL</v>
          </cell>
          <cell r="L342" t="str">
            <v>NYLON TWILL GARMENT DYE</v>
          </cell>
          <cell r="M342" t="str">
            <v>CN</v>
          </cell>
          <cell r="N342" t="str">
            <v>XS-L</v>
          </cell>
          <cell r="O342">
            <v>218</v>
          </cell>
          <cell r="P342">
            <v>209000</v>
          </cell>
          <cell r="Q342">
            <v>429</v>
          </cell>
          <cell r="S342">
            <v>0.31</v>
          </cell>
          <cell r="T342">
            <v>67.58</v>
          </cell>
          <cell r="U342">
            <v>0</v>
          </cell>
          <cell r="V342">
            <v>0</v>
          </cell>
          <cell r="W342">
            <v>0</v>
          </cell>
          <cell r="X342">
            <v>0</v>
          </cell>
          <cell r="Y342">
            <v>0</v>
          </cell>
          <cell r="Z342">
            <v>0</v>
          </cell>
          <cell r="AA342">
            <v>0</v>
          </cell>
          <cell r="AB342">
            <v>0</v>
          </cell>
          <cell r="AD342">
            <v>0</v>
          </cell>
          <cell r="AE342">
            <v>0</v>
          </cell>
          <cell r="AO342">
            <v>0</v>
          </cell>
          <cell r="AP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row>
        <row r="343">
          <cell r="A343" t="str">
            <v>W2RL01WEDF0G1DQ</v>
          </cell>
          <cell r="B343" t="str">
            <v>1/1/2022</v>
          </cell>
          <cell r="F343" t="str">
            <v>Woven</v>
          </cell>
          <cell r="G343" t="str">
            <v>Non Down Jackets</v>
          </cell>
          <cell r="H343" t="str">
            <v>W2RL01WEDF0</v>
          </cell>
          <cell r="I343" t="str">
            <v>GEA PARKA</v>
          </cell>
          <cell r="J343" t="str">
            <v>G1DQ</v>
          </cell>
          <cell r="K343" t="str">
            <v>WET SAND</v>
          </cell>
          <cell r="L343" t="str">
            <v>NYLON TWILL GARMENT DYE</v>
          </cell>
          <cell r="M343" t="str">
            <v>CN</v>
          </cell>
          <cell r="N343" t="str">
            <v>XS-L</v>
          </cell>
          <cell r="O343">
            <v>218</v>
          </cell>
          <cell r="P343">
            <v>209000</v>
          </cell>
          <cell r="Q343">
            <v>429</v>
          </cell>
          <cell r="S343">
            <v>0.31</v>
          </cell>
          <cell r="T343">
            <v>67.58</v>
          </cell>
          <cell r="U343">
            <v>0</v>
          </cell>
          <cell r="V343">
            <v>0</v>
          </cell>
          <cell r="W343">
            <v>0</v>
          </cell>
          <cell r="X343">
            <v>0</v>
          </cell>
          <cell r="Y343">
            <v>0</v>
          </cell>
          <cell r="Z343">
            <v>0</v>
          </cell>
          <cell r="AA343">
            <v>0</v>
          </cell>
          <cell r="AB343">
            <v>0</v>
          </cell>
          <cell r="AD343">
            <v>0</v>
          </cell>
          <cell r="AE343">
            <v>0</v>
          </cell>
          <cell r="AO343">
            <v>0</v>
          </cell>
          <cell r="AP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cell r="BH343">
            <v>0</v>
          </cell>
          <cell r="BI343">
            <v>0</v>
          </cell>
          <cell r="BJ343">
            <v>0</v>
          </cell>
          <cell r="BK343">
            <v>0</v>
          </cell>
          <cell r="BL343">
            <v>0</v>
          </cell>
          <cell r="BM343">
            <v>0</v>
          </cell>
          <cell r="BN343">
            <v>0</v>
          </cell>
          <cell r="BO343">
            <v>0</v>
          </cell>
          <cell r="BP343">
            <v>0</v>
          </cell>
          <cell r="BQ343">
            <v>0</v>
          </cell>
          <cell r="BR343">
            <v>0</v>
          </cell>
          <cell r="BS343">
            <v>0</v>
          </cell>
          <cell r="BT343">
            <v>0</v>
          </cell>
          <cell r="BU343">
            <v>0</v>
          </cell>
        </row>
        <row r="344">
          <cell r="A344" t="str">
            <v>W2RL01WEDF0G896</v>
          </cell>
          <cell r="B344" t="str">
            <v>1/1/2022</v>
          </cell>
          <cell r="F344" t="str">
            <v>Woven</v>
          </cell>
          <cell r="G344" t="str">
            <v>Non Down Jackets</v>
          </cell>
          <cell r="H344" t="str">
            <v>W2RL01WEDF0</v>
          </cell>
          <cell r="I344" t="str">
            <v>GEA PARKA</v>
          </cell>
          <cell r="J344" t="str">
            <v>G896</v>
          </cell>
          <cell r="K344" t="str">
            <v>ARMY OLIVE</v>
          </cell>
          <cell r="L344" t="str">
            <v>NYLON TWILL GARMENT DYE</v>
          </cell>
          <cell r="M344" t="str">
            <v>CN</v>
          </cell>
          <cell r="N344" t="str">
            <v>XS-L</v>
          </cell>
          <cell r="O344">
            <v>218</v>
          </cell>
          <cell r="P344">
            <v>209000</v>
          </cell>
          <cell r="Q344">
            <v>429</v>
          </cell>
          <cell r="S344">
            <v>0.31</v>
          </cell>
          <cell r="T344">
            <v>67.58</v>
          </cell>
          <cell r="U344">
            <v>0</v>
          </cell>
          <cell r="V344">
            <v>0</v>
          </cell>
          <cell r="W344">
            <v>0</v>
          </cell>
          <cell r="X344">
            <v>0</v>
          </cell>
          <cell r="Y344">
            <v>0</v>
          </cell>
          <cell r="Z344">
            <v>0</v>
          </cell>
          <cell r="AA344">
            <v>0</v>
          </cell>
          <cell r="AB344">
            <v>0</v>
          </cell>
          <cell r="AD344">
            <v>0</v>
          </cell>
          <cell r="AE344">
            <v>0</v>
          </cell>
          <cell r="AO344">
            <v>0</v>
          </cell>
          <cell r="AP344">
            <v>0</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G344">
            <v>0</v>
          </cell>
          <cell r="BH344">
            <v>0</v>
          </cell>
          <cell r="BI344">
            <v>0</v>
          </cell>
          <cell r="BJ344">
            <v>0</v>
          </cell>
          <cell r="BK344">
            <v>0</v>
          </cell>
          <cell r="BL344">
            <v>0</v>
          </cell>
          <cell r="BM344">
            <v>0</v>
          </cell>
          <cell r="BN344">
            <v>0</v>
          </cell>
          <cell r="BO344">
            <v>0</v>
          </cell>
          <cell r="BP344">
            <v>0</v>
          </cell>
          <cell r="BQ344">
            <v>0</v>
          </cell>
          <cell r="BR344">
            <v>0</v>
          </cell>
          <cell r="BS344">
            <v>0</v>
          </cell>
          <cell r="BT344">
            <v>0</v>
          </cell>
          <cell r="BU344">
            <v>0</v>
          </cell>
        </row>
        <row r="345">
          <cell r="A345" t="str">
            <v>W2RB04WE5D0A140</v>
          </cell>
          <cell r="B345" t="str">
            <v>1/1/2022</v>
          </cell>
          <cell r="F345" t="str">
            <v>Woven</v>
          </cell>
          <cell r="G345" t="str">
            <v>Woven pants</v>
          </cell>
          <cell r="H345" t="str">
            <v>W2RB04WE5D0</v>
          </cell>
          <cell r="I345" t="str">
            <v>LETIZIA JOGGER</v>
          </cell>
          <cell r="J345" t="str">
            <v>A140</v>
          </cell>
          <cell r="K345" t="str">
            <v>VITEX BARK</v>
          </cell>
          <cell r="L345" t="str">
            <v>SUPER SOFT FAUX SUEDE</v>
          </cell>
          <cell r="M345" t="str">
            <v>CN</v>
          </cell>
          <cell r="N345" t="str">
            <v>XS-L</v>
          </cell>
          <cell r="O345">
            <v>118</v>
          </cell>
          <cell r="P345">
            <v>119000</v>
          </cell>
          <cell r="Q345">
            <v>429</v>
          </cell>
          <cell r="S345">
            <v>0.31</v>
          </cell>
          <cell r="T345">
            <v>36.58</v>
          </cell>
          <cell r="U345">
            <v>0</v>
          </cell>
          <cell r="V345">
            <v>0</v>
          </cell>
          <cell r="W345">
            <v>0</v>
          </cell>
          <cell r="X345">
            <v>0</v>
          </cell>
          <cell r="Y345">
            <v>0</v>
          </cell>
          <cell r="Z345">
            <v>0</v>
          </cell>
          <cell r="AA345">
            <v>0</v>
          </cell>
          <cell r="AB345">
            <v>0</v>
          </cell>
          <cell r="AD345">
            <v>0</v>
          </cell>
          <cell r="AE345">
            <v>0</v>
          </cell>
          <cell r="AO345">
            <v>0</v>
          </cell>
          <cell r="AP345">
            <v>0</v>
          </cell>
          <cell r="AR345">
            <v>0</v>
          </cell>
          <cell r="AS345">
            <v>0</v>
          </cell>
          <cell r="AT345">
            <v>0</v>
          </cell>
          <cell r="AU345">
            <v>0</v>
          </cell>
          <cell r="AV345">
            <v>0</v>
          </cell>
          <cell r="AW345">
            <v>0</v>
          </cell>
          <cell r="AX345">
            <v>0</v>
          </cell>
          <cell r="AY345">
            <v>0</v>
          </cell>
          <cell r="AZ345">
            <v>0</v>
          </cell>
          <cell r="BA345">
            <v>0</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row>
        <row r="346">
          <cell r="A346" t="str">
            <v>W2RB04WE5D0G4Q9</v>
          </cell>
          <cell r="B346" t="str">
            <v>1/1/2022</v>
          </cell>
          <cell r="F346" t="str">
            <v>Woven</v>
          </cell>
          <cell r="G346" t="str">
            <v>Woven pants</v>
          </cell>
          <cell r="H346" t="str">
            <v>W2RB04WE5D0</v>
          </cell>
          <cell r="I346" t="str">
            <v>LETIZIA JOGGER</v>
          </cell>
          <cell r="J346" t="str">
            <v>G4Q9</v>
          </cell>
          <cell r="K346" t="str">
            <v>POSH TAUPE</v>
          </cell>
          <cell r="L346" t="str">
            <v>SUPER SOFT FAUX SUEDE</v>
          </cell>
          <cell r="M346" t="str">
            <v>CN</v>
          </cell>
          <cell r="N346" t="str">
            <v>XS-L</v>
          </cell>
          <cell r="O346">
            <v>118</v>
          </cell>
          <cell r="P346">
            <v>119000</v>
          </cell>
          <cell r="Q346">
            <v>429</v>
          </cell>
          <cell r="S346">
            <v>0.31</v>
          </cell>
          <cell r="T346">
            <v>36.58</v>
          </cell>
          <cell r="U346">
            <v>0</v>
          </cell>
          <cell r="V346">
            <v>0</v>
          </cell>
          <cell r="W346">
            <v>0</v>
          </cell>
          <cell r="X346">
            <v>0</v>
          </cell>
          <cell r="Y346">
            <v>0</v>
          </cell>
          <cell r="Z346">
            <v>0</v>
          </cell>
          <cell r="AA346">
            <v>0</v>
          </cell>
          <cell r="AB346">
            <v>0</v>
          </cell>
          <cell r="AD346">
            <v>0</v>
          </cell>
          <cell r="AE346">
            <v>0</v>
          </cell>
          <cell r="AO346">
            <v>0</v>
          </cell>
          <cell r="AP346">
            <v>0</v>
          </cell>
          <cell r="AR346">
            <v>0</v>
          </cell>
          <cell r="AS346">
            <v>0</v>
          </cell>
          <cell r="AT346">
            <v>0</v>
          </cell>
          <cell r="AU346">
            <v>0</v>
          </cell>
          <cell r="AV346">
            <v>0</v>
          </cell>
          <cell r="AW346">
            <v>0</v>
          </cell>
          <cell r="AX346">
            <v>0</v>
          </cell>
          <cell r="AY346">
            <v>0</v>
          </cell>
          <cell r="AZ346">
            <v>0</v>
          </cell>
          <cell r="BA346">
            <v>0</v>
          </cell>
          <cell r="BB346">
            <v>0</v>
          </cell>
          <cell r="BC346">
            <v>0</v>
          </cell>
          <cell r="BD346">
            <v>0</v>
          </cell>
          <cell r="BE346">
            <v>0</v>
          </cell>
          <cell r="BF346">
            <v>0</v>
          </cell>
          <cell r="BG346">
            <v>0</v>
          </cell>
          <cell r="BH346">
            <v>0</v>
          </cell>
          <cell r="BI346">
            <v>0</v>
          </cell>
          <cell r="BJ346">
            <v>0</v>
          </cell>
          <cell r="BK346">
            <v>0</v>
          </cell>
          <cell r="BL346">
            <v>0</v>
          </cell>
          <cell r="BM346">
            <v>0</v>
          </cell>
          <cell r="BN346">
            <v>0</v>
          </cell>
          <cell r="BO346">
            <v>0</v>
          </cell>
          <cell r="BP346">
            <v>0</v>
          </cell>
          <cell r="BQ346">
            <v>0</v>
          </cell>
          <cell r="BR346">
            <v>0</v>
          </cell>
          <cell r="BS346">
            <v>0</v>
          </cell>
          <cell r="BT346">
            <v>0</v>
          </cell>
          <cell r="BU346">
            <v>0</v>
          </cell>
        </row>
        <row r="347">
          <cell r="A347" t="str">
            <v>W2RB04WE5D0G1V2</v>
          </cell>
          <cell r="B347" t="str">
            <v>1/1/2022</v>
          </cell>
          <cell r="F347" t="str">
            <v>Woven</v>
          </cell>
          <cell r="G347" t="str">
            <v>Woven pants</v>
          </cell>
          <cell r="H347" t="str">
            <v>W2RB04WE5D0</v>
          </cell>
          <cell r="I347" t="str">
            <v>LETIZIA JOGGER</v>
          </cell>
          <cell r="J347" t="str">
            <v>G1V2</v>
          </cell>
          <cell r="K347" t="str">
            <v>MOUNTAIN HONEY</v>
          </cell>
          <cell r="L347" t="str">
            <v>SUPER SOFT FAUX SUEDE</v>
          </cell>
          <cell r="M347" t="str">
            <v>CN</v>
          </cell>
          <cell r="N347" t="str">
            <v>XS-L</v>
          </cell>
          <cell r="O347">
            <v>118</v>
          </cell>
          <cell r="P347">
            <v>119000</v>
          </cell>
          <cell r="Q347">
            <v>429</v>
          </cell>
          <cell r="S347">
            <v>0.31</v>
          </cell>
          <cell r="T347">
            <v>36.58</v>
          </cell>
          <cell r="U347">
            <v>0</v>
          </cell>
          <cell r="V347">
            <v>0</v>
          </cell>
          <cell r="W347">
            <v>0</v>
          </cell>
          <cell r="X347">
            <v>0</v>
          </cell>
          <cell r="Y347">
            <v>0</v>
          </cell>
          <cell r="Z347">
            <v>0</v>
          </cell>
          <cell r="AA347">
            <v>0</v>
          </cell>
          <cell r="AB347">
            <v>0</v>
          </cell>
          <cell r="AD347">
            <v>0</v>
          </cell>
          <cell r="AE347">
            <v>0</v>
          </cell>
          <cell r="AO347">
            <v>0</v>
          </cell>
          <cell r="AP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G347">
            <v>0</v>
          </cell>
          <cell r="BH347">
            <v>0</v>
          </cell>
          <cell r="BI347">
            <v>0</v>
          </cell>
          <cell r="BJ347">
            <v>0</v>
          </cell>
          <cell r="BK347">
            <v>0</v>
          </cell>
          <cell r="BL347">
            <v>0</v>
          </cell>
          <cell r="BM347">
            <v>0</v>
          </cell>
          <cell r="BN347">
            <v>0</v>
          </cell>
          <cell r="BO347">
            <v>0</v>
          </cell>
          <cell r="BP347">
            <v>0</v>
          </cell>
          <cell r="BQ347">
            <v>0</v>
          </cell>
          <cell r="BR347">
            <v>0</v>
          </cell>
          <cell r="BS347">
            <v>0</v>
          </cell>
          <cell r="BT347">
            <v>0</v>
          </cell>
          <cell r="BU347">
            <v>0</v>
          </cell>
        </row>
        <row r="348">
          <cell r="A348" t="str">
            <v>W2RB04WE5D0A10B</v>
          </cell>
          <cell r="B348" t="str">
            <v>1/1/2022</v>
          </cell>
          <cell r="F348" t="str">
            <v>Woven</v>
          </cell>
          <cell r="G348" t="str">
            <v>Woven pants</v>
          </cell>
          <cell r="H348" t="str">
            <v>W2RB04WE5D0</v>
          </cell>
          <cell r="I348" t="str">
            <v>LETIZIA JOGGER</v>
          </cell>
          <cell r="J348" t="str">
            <v>A10B</v>
          </cell>
          <cell r="K348" t="str">
            <v>RICH BROWN</v>
          </cell>
          <cell r="L348" t="str">
            <v>SUPER SOFT FAUX SUEDE</v>
          </cell>
          <cell r="M348" t="str">
            <v>CN</v>
          </cell>
          <cell r="N348" t="str">
            <v>XS-L</v>
          </cell>
          <cell r="O348">
            <v>118</v>
          </cell>
          <cell r="P348">
            <v>119000</v>
          </cell>
          <cell r="Q348">
            <v>429</v>
          </cell>
          <cell r="S348">
            <v>0.31</v>
          </cell>
          <cell r="T348">
            <v>36.58</v>
          </cell>
          <cell r="U348">
            <v>0</v>
          </cell>
          <cell r="V348">
            <v>0</v>
          </cell>
          <cell r="W348">
            <v>0</v>
          </cell>
          <cell r="X348">
            <v>0</v>
          </cell>
          <cell r="Y348">
            <v>0</v>
          </cell>
          <cell r="Z348">
            <v>0</v>
          </cell>
          <cell r="AA348">
            <v>0</v>
          </cell>
          <cell r="AB348">
            <v>0</v>
          </cell>
          <cell r="AD348">
            <v>0</v>
          </cell>
          <cell r="AE348">
            <v>0</v>
          </cell>
          <cell r="AO348">
            <v>0</v>
          </cell>
          <cell r="AP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G348">
            <v>0</v>
          </cell>
          <cell r="BH348">
            <v>0</v>
          </cell>
          <cell r="BI348">
            <v>0</v>
          </cell>
          <cell r="BJ348">
            <v>0</v>
          </cell>
          <cell r="BK348">
            <v>0</v>
          </cell>
          <cell r="BL348">
            <v>0</v>
          </cell>
          <cell r="BM348">
            <v>0</v>
          </cell>
          <cell r="BN348">
            <v>0</v>
          </cell>
          <cell r="BO348">
            <v>0</v>
          </cell>
          <cell r="BP348">
            <v>0</v>
          </cell>
          <cell r="BQ348">
            <v>0</v>
          </cell>
          <cell r="BR348">
            <v>0</v>
          </cell>
          <cell r="BS348">
            <v>0</v>
          </cell>
          <cell r="BT348">
            <v>0</v>
          </cell>
          <cell r="BU348">
            <v>0</v>
          </cell>
        </row>
        <row r="349">
          <cell r="A349" t="str">
            <v>W2RR03Z2YJ0G4Q9</v>
          </cell>
          <cell r="B349" t="str">
            <v>11/01/2021 12/01/2021 01/01/2022</v>
          </cell>
          <cell r="E349" t="str">
            <v>Essentials</v>
          </cell>
          <cell r="F349" t="str">
            <v>Sweater</v>
          </cell>
          <cell r="G349" t="str">
            <v>Sweater Dresses</v>
          </cell>
          <cell r="H349" t="str">
            <v>W2RR03Z2YJ0</v>
          </cell>
          <cell r="I349" t="str">
            <v>ES LS TURTLENK AMELIA DRESS</v>
          </cell>
          <cell r="J349" t="str">
            <v>G4Q9</v>
          </cell>
          <cell r="K349" t="str">
            <v>POSH TAUPE</v>
          </cell>
          <cell r="L349" t="str">
            <v>ECO SWTR ALLISON</v>
          </cell>
          <cell r="M349" t="str">
            <v>CN</v>
          </cell>
          <cell r="N349" t="str">
            <v>XS-L</v>
          </cell>
          <cell r="O349">
            <v>118</v>
          </cell>
          <cell r="P349">
            <v>119000</v>
          </cell>
          <cell r="Q349">
            <v>429</v>
          </cell>
          <cell r="S349">
            <v>0.31</v>
          </cell>
          <cell r="T349">
            <v>36.58</v>
          </cell>
          <cell r="U349">
            <v>0</v>
          </cell>
          <cell r="V349">
            <v>0</v>
          </cell>
          <cell r="W349">
            <v>0</v>
          </cell>
          <cell r="X349">
            <v>0</v>
          </cell>
          <cell r="Y349">
            <v>0</v>
          </cell>
          <cell r="Z349">
            <v>0</v>
          </cell>
          <cell r="AA349">
            <v>0</v>
          </cell>
          <cell r="AB349">
            <v>0</v>
          </cell>
          <cell r="AD349">
            <v>0</v>
          </cell>
          <cell r="AE349">
            <v>0</v>
          </cell>
          <cell r="AO349">
            <v>0</v>
          </cell>
          <cell r="AP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cell r="BH349">
            <v>0</v>
          </cell>
          <cell r="BI349">
            <v>0</v>
          </cell>
          <cell r="BJ349">
            <v>0</v>
          </cell>
          <cell r="BK349">
            <v>0</v>
          </cell>
          <cell r="BL349">
            <v>0</v>
          </cell>
          <cell r="BM349">
            <v>0</v>
          </cell>
          <cell r="BN349">
            <v>0</v>
          </cell>
          <cell r="BO349">
            <v>0</v>
          </cell>
          <cell r="BP349">
            <v>0</v>
          </cell>
          <cell r="BQ349">
            <v>0</v>
          </cell>
          <cell r="BR349">
            <v>0</v>
          </cell>
          <cell r="BS349">
            <v>0</v>
          </cell>
          <cell r="BT349">
            <v>0</v>
          </cell>
          <cell r="BU349">
            <v>0</v>
          </cell>
        </row>
        <row r="350">
          <cell r="A350" t="str">
            <v>W2RR03Z2YJ0G585</v>
          </cell>
          <cell r="B350" t="str">
            <v>11/01/2021 12/01/2021 01/01/2022</v>
          </cell>
          <cell r="E350" t="str">
            <v>Essentials</v>
          </cell>
          <cell r="F350" t="str">
            <v>Sweater</v>
          </cell>
          <cell r="G350" t="str">
            <v>Sweater Dresses</v>
          </cell>
          <cell r="H350" t="str">
            <v>W2RR03Z2YJ0</v>
          </cell>
          <cell r="I350" t="str">
            <v>ES LS TURTLENK AMELIA DRESS</v>
          </cell>
          <cell r="J350" t="str">
            <v>G585</v>
          </cell>
          <cell r="K350" t="str">
            <v>RUGBY RED</v>
          </cell>
          <cell r="L350" t="str">
            <v>ECO SWTR ALLISON</v>
          </cell>
          <cell r="M350" t="str">
            <v>CN</v>
          </cell>
          <cell r="N350" t="str">
            <v>XS-L</v>
          </cell>
          <cell r="O350">
            <v>118</v>
          </cell>
          <cell r="P350">
            <v>119000</v>
          </cell>
          <cell r="Q350">
            <v>429</v>
          </cell>
          <cell r="S350">
            <v>0.31</v>
          </cell>
          <cell r="T350">
            <v>36.58</v>
          </cell>
          <cell r="U350">
            <v>0</v>
          </cell>
          <cell r="V350">
            <v>0</v>
          </cell>
          <cell r="W350">
            <v>0</v>
          </cell>
          <cell r="X350">
            <v>0</v>
          </cell>
          <cell r="Y350">
            <v>0</v>
          </cell>
          <cell r="Z350">
            <v>0</v>
          </cell>
          <cell r="AA350">
            <v>0</v>
          </cell>
          <cell r="AB350">
            <v>0</v>
          </cell>
          <cell r="AD350">
            <v>0</v>
          </cell>
          <cell r="AE350">
            <v>0</v>
          </cell>
          <cell r="AO350">
            <v>0</v>
          </cell>
          <cell r="AP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cell r="BH350">
            <v>0</v>
          </cell>
          <cell r="BI350">
            <v>0</v>
          </cell>
          <cell r="BJ350">
            <v>0</v>
          </cell>
          <cell r="BK350">
            <v>0</v>
          </cell>
          <cell r="BL350">
            <v>0</v>
          </cell>
          <cell r="BM350">
            <v>0</v>
          </cell>
          <cell r="BN350">
            <v>0</v>
          </cell>
          <cell r="BO350">
            <v>0</v>
          </cell>
          <cell r="BP350">
            <v>0</v>
          </cell>
          <cell r="BQ350">
            <v>0</v>
          </cell>
          <cell r="BR350">
            <v>0</v>
          </cell>
          <cell r="BS350">
            <v>0</v>
          </cell>
          <cell r="BT350">
            <v>0</v>
          </cell>
          <cell r="BU350">
            <v>0</v>
          </cell>
        </row>
        <row r="351">
          <cell r="A351" t="str">
            <v>W2RR03Z2YJ0A10B</v>
          </cell>
          <cell r="B351" t="str">
            <v>11/01/2021 12/01/2021 01/01/2022</v>
          </cell>
          <cell r="E351" t="str">
            <v>Essentials</v>
          </cell>
          <cell r="F351" t="str">
            <v>Sweater</v>
          </cell>
          <cell r="G351" t="str">
            <v>Sweater Dresses</v>
          </cell>
          <cell r="H351" t="str">
            <v>W2RR03Z2YJ0</v>
          </cell>
          <cell r="I351" t="str">
            <v>ES LS TURTLENK AMELIA DRESS</v>
          </cell>
          <cell r="J351" t="str">
            <v>A10B</v>
          </cell>
          <cell r="K351" t="str">
            <v>RICH BROWN</v>
          </cell>
          <cell r="L351" t="str">
            <v>ECO SWTR ALLISON</v>
          </cell>
          <cell r="M351" t="str">
            <v>CN</v>
          </cell>
          <cell r="N351" t="str">
            <v>XS-L</v>
          </cell>
          <cell r="O351">
            <v>118</v>
          </cell>
          <cell r="P351">
            <v>119000</v>
          </cell>
          <cell r="Q351">
            <v>429</v>
          </cell>
          <cell r="S351">
            <v>0.31</v>
          </cell>
          <cell r="T351">
            <v>36.58</v>
          </cell>
          <cell r="U351">
            <v>0</v>
          </cell>
          <cell r="V351">
            <v>0</v>
          </cell>
          <cell r="W351">
            <v>0</v>
          </cell>
          <cell r="X351">
            <v>0</v>
          </cell>
          <cell r="Y351">
            <v>0</v>
          </cell>
          <cell r="Z351">
            <v>0</v>
          </cell>
          <cell r="AA351">
            <v>0</v>
          </cell>
          <cell r="AB351">
            <v>0</v>
          </cell>
          <cell r="AD351">
            <v>0</v>
          </cell>
          <cell r="AE351">
            <v>0</v>
          </cell>
          <cell r="AO351">
            <v>0</v>
          </cell>
          <cell r="AP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G351">
            <v>0</v>
          </cell>
          <cell r="BH351">
            <v>0</v>
          </cell>
          <cell r="BI351">
            <v>0</v>
          </cell>
          <cell r="BJ351">
            <v>0</v>
          </cell>
          <cell r="BK351">
            <v>0</v>
          </cell>
          <cell r="BL351">
            <v>0</v>
          </cell>
          <cell r="BM351">
            <v>0</v>
          </cell>
          <cell r="BN351">
            <v>0</v>
          </cell>
          <cell r="BO351">
            <v>0</v>
          </cell>
          <cell r="BP351">
            <v>0</v>
          </cell>
          <cell r="BQ351">
            <v>0</v>
          </cell>
          <cell r="BR351">
            <v>0</v>
          </cell>
          <cell r="BS351">
            <v>0</v>
          </cell>
          <cell r="BT351">
            <v>0</v>
          </cell>
          <cell r="BU351">
            <v>0</v>
          </cell>
        </row>
        <row r="352">
          <cell r="A352" t="str">
            <v>W2RR03Z2YJ0G7K7</v>
          </cell>
          <cell r="B352" t="str">
            <v>11/01/2021 12/01/2021 01/01/2022</v>
          </cell>
          <cell r="E352" t="str">
            <v>Essentials</v>
          </cell>
          <cell r="F352" t="str">
            <v>Sweater</v>
          </cell>
          <cell r="G352" t="str">
            <v>Sweater Dresses</v>
          </cell>
          <cell r="H352" t="str">
            <v>W2RR03Z2YJ0</v>
          </cell>
          <cell r="I352" t="str">
            <v>ES LS TURTLENK AMELIA DRESS</v>
          </cell>
          <cell r="J352" t="str">
            <v>G7K7</v>
          </cell>
          <cell r="K352" t="str">
            <v>ATMOSPHERE BLUE</v>
          </cell>
          <cell r="L352" t="str">
            <v>ECO SWTR ALLISON</v>
          </cell>
          <cell r="M352" t="str">
            <v>CN</v>
          </cell>
          <cell r="N352" t="str">
            <v>XS-L</v>
          </cell>
          <cell r="O352">
            <v>118</v>
          </cell>
          <cell r="P352">
            <v>119000</v>
          </cell>
          <cell r="Q352">
            <v>429</v>
          </cell>
          <cell r="S352">
            <v>0.31</v>
          </cell>
          <cell r="T352">
            <v>36.58</v>
          </cell>
          <cell r="U352">
            <v>0</v>
          </cell>
          <cell r="V352">
            <v>0</v>
          </cell>
          <cell r="W352">
            <v>0</v>
          </cell>
          <cell r="X352">
            <v>0</v>
          </cell>
          <cell r="Y352">
            <v>0</v>
          </cell>
          <cell r="Z352">
            <v>0</v>
          </cell>
          <cell r="AA352">
            <v>0</v>
          </cell>
          <cell r="AB352">
            <v>0</v>
          </cell>
          <cell r="AD352">
            <v>0</v>
          </cell>
          <cell r="AE352">
            <v>0</v>
          </cell>
          <cell r="AO352">
            <v>0</v>
          </cell>
          <cell r="AP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cell r="BH352">
            <v>0</v>
          </cell>
          <cell r="BI352">
            <v>0</v>
          </cell>
          <cell r="BJ352">
            <v>0</v>
          </cell>
          <cell r="BK352">
            <v>0</v>
          </cell>
          <cell r="BL352">
            <v>0</v>
          </cell>
          <cell r="BM352">
            <v>0</v>
          </cell>
          <cell r="BN352">
            <v>0</v>
          </cell>
          <cell r="BO352">
            <v>0</v>
          </cell>
          <cell r="BP352">
            <v>0</v>
          </cell>
          <cell r="BQ352">
            <v>0</v>
          </cell>
          <cell r="BR352">
            <v>0</v>
          </cell>
          <cell r="BS352">
            <v>0</v>
          </cell>
          <cell r="BT352">
            <v>0</v>
          </cell>
          <cell r="BU352">
            <v>0</v>
          </cell>
        </row>
        <row r="353">
          <cell r="A353" t="str">
            <v>W2RN16D3Y0VRGEL</v>
          </cell>
          <cell r="B353" t="str">
            <v>1/1/2022</v>
          </cell>
          <cell r="F353" t="str">
            <v>Denim</v>
          </cell>
          <cell r="G353" t="str">
            <v>Denim Jackets</v>
          </cell>
          <cell r="H353" t="str">
            <v>W2RN16D3Y0V</v>
          </cell>
          <cell r="I353" t="str">
            <v>KLAUDY JACKET</v>
          </cell>
          <cell r="J353" t="str">
            <v>RGEL</v>
          </cell>
          <cell r="K353" t="str">
            <v>RIGEL</v>
          </cell>
          <cell r="L353" t="str">
            <v>ECO LINCOLN ROAD RG INDACO</v>
          </cell>
          <cell r="M353" t="str">
            <v>TN</v>
          </cell>
          <cell r="N353" t="str">
            <v>XS-L</v>
          </cell>
          <cell r="O353">
            <v>148</v>
          </cell>
          <cell r="P353">
            <v>139000</v>
          </cell>
          <cell r="Q353">
            <v>429</v>
          </cell>
          <cell r="S353">
            <v>0.31</v>
          </cell>
          <cell r="T353">
            <v>45.88</v>
          </cell>
          <cell r="U353">
            <v>0</v>
          </cell>
          <cell r="V353">
            <v>0</v>
          </cell>
          <cell r="W353">
            <v>0</v>
          </cell>
          <cell r="X353">
            <v>0</v>
          </cell>
          <cell r="Y353">
            <v>0</v>
          </cell>
          <cell r="Z353">
            <v>0</v>
          </cell>
          <cell r="AA353">
            <v>0</v>
          </cell>
          <cell r="AB353">
            <v>0</v>
          </cell>
          <cell r="AD353">
            <v>0</v>
          </cell>
          <cell r="AE353">
            <v>0</v>
          </cell>
          <cell r="AO353">
            <v>0</v>
          </cell>
          <cell r="AP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G353">
            <v>0</v>
          </cell>
          <cell r="BH353">
            <v>0</v>
          </cell>
          <cell r="BI353">
            <v>0</v>
          </cell>
          <cell r="BJ353">
            <v>0</v>
          </cell>
          <cell r="BK353">
            <v>0</v>
          </cell>
          <cell r="BL353">
            <v>0</v>
          </cell>
          <cell r="BM353">
            <v>0</v>
          </cell>
          <cell r="BN353">
            <v>0</v>
          </cell>
          <cell r="BO353">
            <v>0</v>
          </cell>
          <cell r="BP353">
            <v>0</v>
          </cell>
          <cell r="BQ353">
            <v>0</v>
          </cell>
          <cell r="BR353">
            <v>0</v>
          </cell>
          <cell r="BS353">
            <v>0</v>
          </cell>
          <cell r="BT353">
            <v>0</v>
          </cell>
          <cell r="BU353">
            <v>0</v>
          </cell>
        </row>
        <row r="354">
          <cell r="A354" t="str">
            <v>W2RA07D3OZ2HARR</v>
          </cell>
          <cell r="B354" t="str">
            <v>1/1/2022</v>
          </cell>
          <cell r="F354" t="str">
            <v>Denim</v>
          </cell>
          <cell r="G354" t="str">
            <v>Basic Denim Jeans</v>
          </cell>
          <cell r="H354" t="str">
            <v>W2RA07D3OZ2</v>
          </cell>
          <cell r="I354" t="str">
            <v>QUEEN BIKER</v>
          </cell>
          <cell r="J354" t="str">
            <v>HARR</v>
          </cell>
          <cell r="K354" t="str">
            <v>HARROGATE</v>
          </cell>
          <cell r="L354" t="str">
            <v>ECO PIXIE SS BLACK</v>
          </cell>
          <cell r="M354" t="str">
            <v>TN</v>
          </cell>
          <cell r="N354" t="str">
            <v>24-30</v>
          </cell>
          <cell r="O354">
            <v>108</v>
          </cell>
          <cell r="P354">
            <v>109000</v>
          </cell>
          <cell r="Q354">
            <v>429</v>
          </cell>
          <cell r="S354">
            <v>0.31</v>
          </cell>
          <cell r="T354">
            <v>33.479999999999997</v>
          </cell>
          <cell r="U354">
            <v>0</v>
          </cell>
          <cell r="V354">
            <v>0</v>
          </cell>
          <cell r="W354">
            <v>0</v>
          </cell>
          <cell r="X354">
            <v>0</v>
          </cell>
          <cell r="Y354">
            <v>0</v>
          </cell>
          <cell r="Z354">
            <v>0</v>
          </cell>
          <cell r="AA354">
            <v>0</v>
          </cell>
          <cell r="AB354">
            <v>0</v>
          </cell>
          <cell r="AD354">
            <v>0</v>
          </cell>
          <cell r="AE354">
            <v>0</v>
          </cell>
          <cell r="AO354">
            <v>0</v>
          </cell>
          <cell r="AP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G354">
            <v>0</v>
          </cell>
          <cell r="BH354">
            <v>0</v>
          </cell>
          <cell r="BI354">
            <v>0</v>
          </cell>
          <cell r="BJ354">
            <v>0</v>
          </cell>
          <cell r="BK354">
            <v>0</v>
          </cell>
          <cell r="BL354">
            <v>0</v>
          </cell>
          <cell r="BM354">
            <v>0</v>
          </cell>
          <cell r="BN354">
            <v>0</v>
          </cell>
          <cell r="BO354">
            <v>0</v>
          </cell>
          <cell r="BP354">
            <v>0</v>
          </cell>
          <cell r="BQ354">
            <v>0</v>
          </cell>
          <cell r="BR354">
            <v>0</v>
          </cell>
          <cell r="BS354">
            <v>0</v>
          </cell>
          <cell r="BT354">
            <v>0</v>
          </cell>
          <cell r="BU354">
            <v>0</v>
          </cell>
        </row>
        <row r="355">
          <cell r="A355" t="str">
            <v>W1RK05WECT0F75U</v>
          </cell>
          <cell r="B355" t="str">
            <v>1/1/2022</v>
          </cell>
          <cell r="F355" t="str">
            <v>Woven</v>
          </cell>
          <cell r="G355" t="str">
            <v>Casual/Day</v>
          </cell>
          <cell r="H355" t="str">
            <v>W1RK05WECT0</v>
          </cell>
          <cell r="I355" t="str">
            <v>SS LUCA DRESS</v>
          </cell>
          <cell r="J355" t="str">
            <v>F75U</v>
          </cell>
          <cell r="K355" t="str">
            <v>BLUE FOAM MULTI</v>
          </cell>
          <cell r="L355" t="str">
            <v>VICHY TWEED</v>
          </cell>
          <cell r="M355" t="str">
            <v>ID</v>
          </cell>
          <cell r="N355" t="str">
            <v>XS-L</v>
          </cell>
          <cell r="O355">
            <v>128</v>
          </cell>
          <cell r="P355">
            <v>119000</v>
          </cell>
          <cell r="Q355">
            <v>429</v>
          </cell>
          <cell r="S355">
            <v>0.31</v>
          </cell>
          <cell r="T355">
            <v>39.68</v>
          </cell>
          <cell r="U355">
            <v>0</v>
          </cell>
          <cell r="V355">
            <v>0</v>
          </cell>
          <cell r="W355">
            <v>0</v>
          </cell>
          <cell r="X355">
            <v>0</v>
          </cell>
          <cell r="Y355">
            <v>0</v>
          </cell>
          <cell r="Z355">
            <v>0</v>
          </cell>
          <cell r="AA355">
            <v>0</v>
          </cell>
          <cell r="AB355">
            <v>0</v>
          </cell>
          <cell r="AD355">
            <v>0</v>
          </cell>
          <cell r="AE355">
            <v>0</v>
          </cell>
          <cell r="AO355">
            <v>0</v>
          </cell>
          <cell r="AP355">
            <v>0</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cell r="BF355">
            <v>0</v>
          </cell>
          <cell r="BG355">
            <v>0</v>
          </cell>
          <cell r="BH355">
            <v>0</v>
          </cell>
          <cell r="BI355">
            <v>0</v>
          </cell>
          <cell r="BJ355">
            <v>0</v>
          </cell>
          <cell r="BK355">
            <v>0</v>
          </cell>
          <cell r="BL355">
            <v>0</v>
          </cell>
          <cell r="BM355">
            <v>0</v>
          </cell>
          <cell r="BN355">
            <v>0</v>
          </cell>
          <cell r="BO355">
            <v>0</v>
          </cell>
          <cell r="BP355">
            <v>0</v>
          </cell>
          <cell r="BQ355">
            <v>0</v>
          </cell>
          <cell r="BR355">
            <v>0</v>
          </cell>
          <cell r="BS355">
            <v>0</v>
          </cell>
          <cell r="BT355">
            <v>0</v>
          </cell>
          <cell r="BU355">
            <v>0</v>
          </cell>
        </row>
        <row r="356">
          <cell r="A356" t="str">
            <v>W1RK05WECT0F7KK</v>
          </cell>
          <cell r="B356" t="str">
            <v>1/1/2022</v>
          </cell>
          <cell r="F356" t="str">
            <v>Woven</v>
          </cell>
          <cell r="G356" t="str">
            <v>Casual/Day</v>
          </cell>
          <cell r="H356" t="str">
            <v>W1RK05WECT0</v>
          </cell>
          <cell r="I356" t="str">
            <v>SS LUCA DRESS</v>
          </cell>
          <cell r="J356" t="str">
            <v>F7KK</v>
          </cell>
          <cell r="K356" t="str">
            <v>ALOE PALM MULTI</v>
          </cell>
          <cell r="L356" t="str">
            <v>VICHY TWEED</v>
          </cell>
          <cell r="M356" t="str">
            <v>ID</v>
          </cell>
          <cell r="N356" t="str">
            <v>XS-L</v>
          </cell>
          <cell r="O356">
            <v>128</v>
          </cell>
          <cell r="P356">
            <v>119000</v>
          </cell>
          <cell r="Q356">
            <v>429</v>
          </cell>
          <cell r="S356">
            <v>0.31</v>
          </cell>
          <cell r="T356">
            <v>39.68</v>
          </cell>
          <cell r="U356">
            <v>0</v>
          </cell>
          <cell r="V356">
            <v>0</v>
          </cell>
          <cell r="W356">
            <v>0</v>
          </cell>
          <cell r="X356">
            <v>0</v>
          </cell>
          <cell r="Y356">
            <v>0</v>
          </cell>
          <cell r="Z356">
            <v>0</v>
          </cell>
          <cell r="AA356">
            <v>0</v>
          </cell>
          <cell r="AB356">
            <v>0</v>
          </cell>
          <cell r="AD356">
            <v>0</v>
          </cell>
          <cell r="AE356">
            <v>0</v>
          </cell>
          <cell r="AO356">
            <v>0</v>
          </cell>
          <cell r="AP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0</v>
          </cell>
          <cell r="BH356">
            <v>0</v>
          </cell>
          <cell r="BI356">
            <v>0</v>
          </cell>
          <cell r="BJ356">
            <v>0</v>
          </cell>
          <cell r="BK356">
            <v>0</v>
          </cell>
          <cell r="BL356">
            <v>0</v>
          </cell>
          <cell r="BM356">
            <v>0</v>
          </cell>
          <cell r="BN356">
            <v>0</v>
          </cell>
          <cell r="BO356">
            <v>0</v>
          </cell>
          <cell r="BP356">
            <v>0</v>
          </cell>
          <cell r="BQ356">
            <v>0</v>
          </cell>
          <cell r="BR356">
            <v>0</v>
          </cell>
          <cell r="BS356">
            <v>0</v>
          </cell>
          <cell r="BT356">
            <v>0</v>
          </cell>
          <cell r="BU356">
            <v>0</v>
          </cell>
        </row>
        <row r="357">
          <cell r="A357" t="str">
            <v>W1RK05WECT0F7GI</v>
          </cell>
          <cell r="B357" t="str">
            <v>1/1/2022</v>
          </cell>
          <cell r="F357" t="str">
            <v>Woven</v>
          </cell>
          <cell r="G357" t="str">
            <v>Casual/Day</v>
          </cell>
          <cell r="H357" t="str">
            <v>W1RK05WECT0</v>
          </cell>
          <cell r="I357" t="str">
            <v>SS LUCA DRESS</v>
          </cell>
          <cell r="J357" t="str">
            <v>F7GI</v>
          </cell>
          <cell r="K357" t="str">
            <v>NEW LIGHT LILAC MULTI</v>
          </cell>
          <cell r="L357" t="str">
            <v>VICHY TWEED</v>
          </cell>
          <cell r="M357" t="str">
            <v>ID</v>
          </cell>
          <cell r="N357" t="str">
            <v>XS-L</v>
          </cell>
          <cell r="O357">
            <v>128</v>
          </cell>
          <cell r="P357">
            <v>119000</v>
          </cell>
          <cell r="Q357">
            <v>429</v>
          </cell>
          <cell r="S357">
            <v>0.31</v>
          </cell>
          <cell r="T357">
            <v>39.68</v>
          </cell>
          <cell r="U357">
            <v>0</v>
          </cell>
          <cell r="V357">
            <v>0</v>
          </cell>
          <cell r="W357">
            <v>0</v>
          </cell>
          <cell r="X357">
            <v>0</v>
          </cell>
          <cell r="Y357">
            <v>0</v>
          </cell>
          <cell r="Z357">
            <v>0</v>
          </cell>
          <cell r="AA357">
            <v>0</v>
          </cell>
          <cell r="AB357">
            <v>0</v>
          </cell>
          <cell r="AD357">
            <v>0</v>
          </cell>
          <cell r="AE357">
            <v>0</v>
          </cell>
          <cell r="AO357">
            <v>0</v>
          </cell>
          <cell r="AP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cell r="BH357">
            <v>0</v>
          </cell>
          <cell r="BI357">
            <v>0</v>
          </cell>
          <cell r="BJ357">
            <v>0</v>
          </cell>
          <cell r="BK357">
            <v>0</v>
          </cell>
          <cell r="BL357">
            <v>0</v>
          </cell>
          <cell r="BM357">
            <v>0</v>
          </cell>
          <cell r="BN357">
            <v>0</v>
          </cell>
          <cell r="BO357">
            <v>0</v>
          </cell>
          <cell r="BP357">
            <v>0</v>
          </cell>
          <cell r="BQ357">
            <v>0</v>
          </cell>
          <cell r="BR357">
            <v>0</v>
          </cell>
          <cell r="BS357">
            <v>0</v>
          </cell>
          <cell r="BT357">
            <v>0</v>
          </cell>
          <cell r="BU357">
            <v>0</v>
          </cell>
        </row>
        <row r="358">
          <cell r="A358" t="str">
            <v>W1RK05WECT0F60W</v>
          </cell>
          <cell r="B358" t="str">
            <v>1/1/2022</v>
          </cell>
          <cell r="F358" t="str">
            <v>Woven</v>
          </cell>
          <cell r="G358" t="str">
            <v>Casual/Day</v>
          </cell>
          <cell r="H358" t="str">
            <v>W1RK05WECT0</v>
          </cell>
          <cell r="I358" t="str">
            <v>SS LUCA DRESS</v>
          </cell>
          <cell r="J358" t="str">
            <v>F60W</v>
          </cell>
          <cell r="K358" t="str">
            <v>BALLET PINK MULTI</v>
          </cell>
          <cell r="L358" t="str">
            <v>VICHY TWEED</v>
          </cell>
          <cell r="M358" t="str">
            <v>ID</v>
          </cell>
          <cell r="N358" t="str">
            <v>XS-L</v>
          </cell>
          <cell r="O358">
            <v>128</v>
          </cell>
          <cell r="P358">
            <v>119000</v>
          </cell>
          <cell r="Q358">
            <v>429</v>
          </cell>
          <cell r="S358">
            <v>0.31</v>
          </cell>
          <cell r="T358">
            <v>39.68</v>
          </cell>
          <cell r="U358">
            <v>0</v>
          </cell>
          <cell r="V358">
            <v>0</v>
          </cell>
          <cell r="W358">
            <v>0</v>
          </cell>
          <cell r="X358">
            <v>0</v>
          </cell>
          <cell r="Y358">
            <v>0</v>
          </cell>
          <cell r="Z358">
            <v>0</v>
          </cell>
          <cell r="AA358">
            <v>0</v>
          </cell>
          <cell r="AB358">
            <v>0</v>
          </cell>
          <cell r="AD358">
            <v>0</v>
          </cell>
          <cell r="AE358">
            <v>0</v>
          </cell>
          <cell r="AO358">
            <v>0</v>
          </cell>
          <cell r="AP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G358">
            <v>0</v>
          </cell>
          <cell r="BH358">
            <v>0</v>
          </cell>
          <cell r="BI358">
            <v>0</v>
          </cell>
          <cell r="BJ358">
            <v>0</v>
          </cell>
          <cell r="BK358">
            <v>0</v>
          </cell>
          <cell r="BL358">
            <v>0</v>
          </cell>
          <cell r="BM358">
            <v>0</v>
          </cell>
          <cell r="BN358">
            <v>0</v>
          </cell>
          <cell r="BO358">
            <v>0</v>
          </cell>
          <cell r="BP358">
            <v>0</v>
          </cell>
          <cell r="BQ358">
            <v>0</v>
          </cell>
          <cell r="BR358">
            <v>0</v>
          </cell>
          <cell r="BS358">
            <v>0</v>
          </cell>
          <cell r="BT358">
            <v>0</v>
          </cell>
          <cell r="BU358">
            <v>0</v>
          </cell>
        </row>
        <row r="359">
          <cell r="A359" t="str">
            <v>W1RK05WECT0F75R</v>
          </cell>
          <cell r="B359" t="str">
            <v>1/1/2022</v>
          </cell>
          <cell r="F359" t="str">
            <v>Woven</v>
          </cell>
          <cell r="G359" t="str">
            <v>Casual/Day</v>
          </cell>
          <cell r="H359" t="str">
            <v>W1RK05WECT0</v>
          </cell>
          <cell r="I359" t="str">
            <v>SS LUCA DRESS</v>
          </cell>
          <cell r="J359" t="str">
            <v>F75R</v>
          </cell>
          <cell r="K359" t="str">
            <v>GREY PEARL MULTI</v>
          </cell>
          <cell r="L359" t="str">
            <v>VICHY TWEED</v>
          </cell>
          <cell r="M359" t="str">
            <v>ID</v>
          </cell>
          <cell r="N359" t="str">
            <v>XS-L</v>
          </cell>
          <cell r="O359">
            <v>128</v>
          </cell>
          <cell r="P359">
            <v>119000</v>
          </cell>
          <cell r="Q359">
            <v>429</v>
          </cell>
          <cell r="S359">
            <v>0.31</v>
          </cell>
          <cell r="T359">
            <v>39.68</v>
          </cell>
          <cell r="U359">
            <v>0</v>
          </cell>
          <cell r="V359">
            <v>0</v>
          </cell>
          <cell r="W359">
            <v>0</v>
          </cell>
          <cell r="X359">
            <v>0</v>
          </cell>
          <cell r="Y359">
            <v>0</v>
          </cell>
          <cell r="Z359">
            <v>0</v>
          </cell>
          <cell r="AA359">
            <v>0</v>
          </cell>
          <cell r="AB359">
            <v>0</v>
          </cell>
          <cell r="AD359">
            <v>0</v>
          </cell>
          <cell r="AE359">
            <v>0</v>
          </cell>
          <cell r="AO359">
            <v>0</v>
          </cell>
          <cell r="AP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cell r="BH359">
            <v>0</v>
          </cell>
          <cell r="BI359">
            <v>0</v>
          </cell>
          <cell r="BJ359">
            <v>0</v>
          </cell>
          <cell r="BK359">
            <v>0</v>
          </cell>
          <cell r="BL359">
            <v>0</v>
          </cell>
          <cell r="BM359">
            <v>0</v>
          </cell>
          <cell r="BN359">
            <v>0</v>
          </cell>
          <cell r="BO359">
            <v>0</v>
          </cell>
          <cell r="BP359">
            <v>0</v>
          </cell>
          <cell r="BQ359">
            <v>0</v>
          </cell>
          <cell r="BR359">
            <v>0</v>
          </cell>
          <cell r="BS359">
            <v>0</v>
          </cell>
          <cell r="BT359">
            <v>0</v>
          </cell>
          <cell r="BU359">
            <v>0</v>
          </cell>
        </row>
        <row r="360">
          <cell r="A360" t="str">
            <v>WBGAB4D4FW0BERG</v>
          </cell>
          <cell r="B360" t="str">
            <v>11/01/2021 12/01/2021 01/01/2022</v>
          </cell>
          <cell r="F360" t="str">
            <v>Denim</v>
          </cell>
          <cell r="G360" t="str">
            <v>Basic Denim Jeans</v>
          </cell>
          <cell r="H360" t="str">
            <v>WBGAB4D4FW0</v>
          </cell>
          <cell r="I360" t="str">
            <v>1981 CROP SKINNY</v>
          </cell>
          <cell r="J360" t="str">
            <v>BERG</v>
          </cell>
          <cell r="K360" t="str">
            <v>BERGEN WASH</v>
          </cell>
          <cell r="L360" t="str">
            <v>STALLIAN SS INDIGO</v>
          </cell>
          <cell r="M360" t="str">
            <v>MX</v>
          </cell>
          <cell r="N360" t="str">
            <v>24-30</v>
          </cell>
          <cell r="O360">
            <v>98</v>
          </cell>
          <cell r="P360">
            <v>99000</v>
          </cell>
          <cell r="Q360">
            <v>399</v>
          </cell>
          <cell r="S360">
            <v>0.31</v>
          </cell>
          <cell r="T360">
            <v>30.38</v>
          </cell>
          <cell r="U360">
            <v>0</v>
          </cell>
          <cell r="V360">
            <v>0</v>
          </cell>
          <cell r="W360">
            <v>0</v>
          </cell>
          <cell r="X360">
            <v>0</v>
          </cell>
          <cell r="Y360">
            <v>0</v>
          </cell>
          <cell r="Z360">
            <v>0</v>
          </cell>
          <cell r="AA360">
            <v>0</v>
          </cell>
          <cell r="AB360">
            <v>0</v>
          </cell>
          <cell r="AD360">
            <v>0</v>
          </cell>
          <cell r="AE360">
            <v>0</v>
          </cell>
          <cell r="AO360">
            <v>0</v>
          </cell>
          <cell r="AP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G360">
            <v>0</v>
          </cell>
          <cell r="BH360">
            <v>0</v>
          </cell>
          <cell r="BI360">
            <v>0</v>
          </cell>
          <cell r="BJ360">
            <v>0</v>
          </cell>
          <cell r="BK360">
            <v>0</v>
          </cell>
          <cell r="BL360">
            <v>0</v>
          </cell>
          <cell r="BM360">
            <v>0</v>
          </cell>
          <cell r="BN360">
            <v>0</v>
          </cell>
          <cell r="BO360">
            <v>0</v>
          </cell>
          <cell r="BP360">
            <v>0</v>
          </cell>
          <cell r="BQ360">
            <v>0</v>
          </cell>
          <cell r="BR360">
            <v>0</v>
          </cell>
          <cell r="BS360">
            <v>0</v>
          </cell>
          <cell r="BT360">
            <v>0</v>
          </cell>
          <cell r="BU360">
            <v>0</v>
          </cell>
        </row>
        <row r="361">
          <cell r="A361" t="str">
            <v>WBGAB4D4FW0VRCK</v>
          </cell>
          <cell r="B361" t="str">
            <v>11/01/2021 12/01/2021 01/01/2022</v>
          </cell>
          <cell r="F361" t="str">
            <v>Denim</v>
          </cell>
          <cell r="G361" t="str">
            <v>Basic Denim Jeans</v>
          </cell>
          <cell r="H361" t="str">
            <v>WBGAB4D4FW0</v>
          </cell>
          <cell r="I361" t="str">
            <v>1981 CROP SKINNY</v>
          </cell>
          <cell r="J361" t="str">
            <v>VRCK</v>
          </cell>
          <cell r="K361" t="str">
            <v>VARICK WASH</v>
          </cell>
          <cell r="L361" t="str">
            <v>STALLIAN SS INDIGO</v>
          </cell>
          <cell r="M361" t="str">
            <v>MX</v>
          </cell>
          <cell r="N361" t="str">
            <v>24-30</v>
          </cell>
          <cell r="O361">
            <v>98</v>
          </cell>
          <cell r="P361">
            <v>99000</v>
          </cell>
          <cell r="Q361">
            <v>399</v>
          </cell>
          <cell r="S361">
            <v>0.31</v>
          </cell>
          <cell r="T361">
            <v>30.38</v>
          </cell>
          <cell r="U361">
            <v>0</v>
          </cell>
          <cell r="V361">
            <v>0</v>
          </cell>
          <cell r="W361">
            <v>0</v>
          </cell>
          <cell r="X361">
            <v>0</v>
          </cell>
          <cell r="Y361">
            <v>0</v>
          </cell>
          <cell r="Z361">
            <v>0</v>
          </cell>
          <cell r="AA361">
            <v>0</v>
          </cell>
          <cell r="AB361">
            <v>0</v>
          </cell>
          <cell r="AD361">
            <v>0</v>
          </cell>
          <cell r="AE361">
            <v>0</v>
          </cell>
          <cell r="AO361">
            <v>0</v>
          </cell>
          <cell r="AP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G361">
            <v>0</v>
          </cell>
          <cell r="BH361">
            <v>0</v>
          </cell>
          <cell r="BI361">
            <v>0</v>
          </cell>
          <cell r="BJ361">
            <v>0</v>
          </cell>
          <cell r="BK361">
            <v>0</v>
          </cell>
          <cell r="BL361">
            <v>0</v>
          </cell>
          <cell r="BM361">
            <v>0</v>
          </cell>
          <cell r="BN361">
            <v>0</v>
          </cell>
          <cell r="BO361">
            <v>0</v>
          </cell>
          <cell r="BP361">
            <v>0</v>
          </cell>
          <cell r="BQ361">
            <v>0</v>
          </cell>
          <cell r="BR361">
            <v>0</v>
          </cell>
          <cell r="BS361">
            <v>0</v>
          </cell>
          <cell r="BT361">
            <v>0</v>
          </cell>
          <cell r="BU361">
            <v>0</v>
          </cell>
        </row>
        <row r="362">
          <cell r="A362" t="str">
            <v>W1BK53Z2BF0G6E8</v>
          </cell>
          <cell r="B362" t="str">
            <v>11/01/2021 12/01/2021 01/01/2022</v>
          </cell>
          <cell r="E362" t="str">
            <v>Essentials</v>
          </cell>
          <cell r="F362" t="str">
            <v>Sweater</v>
          </cell>
          <cell r="G362" t="str">
            <v>Sweater Dresses</v>
          </cell>
          <cell r="H362" t="str">
            <v>W1BK53Z2BF0</v>
          </cell>
          <cell r="I362" t="str">
            <v>ES SS MOCK NK ALLISON RIB DRS</v>
          </cell>
          <cell r="J362" t="str">
            <v>G6E8</v>
          </cell>
          <cell r="K362" t="str">
            <v>NEW DAWN PINK</v>
          </cell>
          <cell r="L362" t="str">
            <v>SWTR ALLISON HS</v>
          </cell>
          <cell r="M362" t="str">
            <v>CN</v>
          </cell>
          <cell r="N362" t="str">
            <v>XS-L</v>
          </cell>
          <cell r="O362">
            <v>98</v>
          </cell>
          <cell r="P362">
            <v>99000</v>
          </cell>
          <cell r="Q362">
            <v>399</v>
          </cell>
          <cell r="S362">
            <v>0.31</v>
          </cell>
          <cell r="T362">
            <v>30.38</v>
          </cell>
          <cell r="U362">
            <v>0</v>
          </cell>
          <cell r="V362">
            <v>0</v>
          </cell>
          <cell r="W362">
            <v>0</v>
          </cell>
          <cell r="X362">
            <v>0</v>
          </cell>
          <cell r="Y362">
            <v>0</v>
          </cell>
          <cell r="Z362">
            <v>0</v>
          </cell>
          <cell r="AA362">
            <v>0</v>
          </cell>
          <cell r="AB362">
            <v>0</v>
          </cell>
          <cell r="AD362">
            <v>0</v>
          </cell>
          <cell r="AE362">
            <v>0</v>
          </cell>
          <cell r="AO362">
            <v>0</v>
          </cell>
          <cell r="AP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cell r="BH362">
            <v>0</v>
          </cell>
          <cell r="BI362">
            <v>0</v>
          </cell>
          <cell r="BJ362">
            <v>0</v>
          </cell>
          <cell r="BK362">
            <v>0</v>
          </cell>
          <cell r="BL362">
            <v>0</v>
          </cell>
          <cell r="BM362">
            <v>0</v>
          </cell>
          <cell r="BN362">
            <v>0</v>
          </cell>
          <cell r="BO362">
            <v>0</v>
          </cell>
          <cell r="BP362">
            <v>0</v>
          </cell>
          <cell r="BQ362">
            <v>0</v>
          </cell>
          <cell r="BR362">
            <v>0</v>
          </cell>
          <cell r="BS362">
            <v>0</v>
          </cell>
          <cell r="BT362">
            <v>0</v>
          </cell>
          <cell r="BU362">
            <v>0</v>
          </cell>
        </row>
        <row r="363">
          <cell r="A363" t="str">
            <v>W1BK53Z2BF0JBLK</v>
          </cell>
          <cell r="B363" t="str">
            <v>11/01/2021 12/01/2021 01/01/2022</v>
          </cell>
          <cell r="E363" t="str">
            <v>Essentials</v>
          </cell>
          <cell r="F363" t="str">
            <v>Sweater</v>
          </cell>
          <cell r="G363" t="str">
            <v>Sweater Dresses</v>
          </cell>
          <cell r="H363" t="str">
            <v>W1BK53Z2BF0</v>
          </cell>
          <cell r="I363" t="str">
            <v>ES SS MOCK NK ALLISON RIB DRS</v>
          </cell>
          <cell r="J363" t="str">
            <v>JBLK</v>
          </cell>
          <cell r="K363" t="str">
            <v>Jet Black A996</v>
          </cell>
          <cell r="L363" t="str">
            <v>SWTR ALLISON HS</v>
          </cell>
          <cell r="M363" t="str">
            <v>CN</v>
          </cell>
          <cell r="N363" t="str">
            <v>XS-L</v>
          </cell>
          <cell r="O363">
            <v>98</v>
          </cell>
          <cell r="P363">
            <v>99000</v>
          </cell>
          <cell r="Q363">
            <v>399</v>
          </cell>
          <cell r="S363">
            <v>0.31</v>
          </cell>
          <cell r="T363">
            <v>30.38</v>
          </cell>
          <cell r="U363">
            <v>0</v>
          </cell>
          <cell r="V363">
            <v>0</v>
          </cell>
          <cell r="W363">
            <v>0</v>
          </cell>
          <cell r="X363">
            <v>0</v>
          </cell>
          <cell r="Y363">
            <v>0</v>
          </cell>
          <cell r="Z363">
            <v>0</v>
          </cell>
          <cell r="AA363">
            <v>0</v>
          </cell>
          <cell r="AB363">
            <v>0</v>
          </cell>
          <cell r="AD363">
            <v>0</v>
          </cell>
          <cell r="AE363">
            <v>0</v>
          </cell>
          <cell r="AO363">
            <v>0</v>
          </cell>
          <cell r="AP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cell r="BH363">
            <v>0</v>
          </cell>
          <cell r="BI363">
            <v>0</v>
          </cell>
          <cell r="BJ363">
            <v>0</v>
          </cell>
          <cell r="BK363">
            <v>0</v>
          </cell>
          <cell r="BL363">
            <v>0</v>
          </cell>
          <cell r="BM363">
            <v>0</v>
          </cell>
          <cell r="BN363">
            <v>0</v>
          </cell>
          <cell r="BO363">
            <v>0</v>
          </cell>
          <cell r="BP363">
            <v>0</v>
          </cell>
          <cell r="BQ363">
            <v>0</v>
          </cell>
          <cell r="BR363">
            <v>0</v>
          </cell>
          <cell r="BS363">
            <v>0</v>
          </cell>
          <cell r="BT363">
            <v>0</v>
          </cell>
          <cell r="BU363">
            <v>0</v>
          </cell>
        </row>
        <row r="364">
          <cell r="A364" t="str">
            <v>W1BK53Z2BF0G7DJ</v>
          </cell>
          <cell r="B364" t="str">
            <v>11/01/2021 12/01/2021 01/01/2022</v>
          </cell>
          <cell r="E364" t="str">
            <v>Essentials</v>
          </cell>
          <cell r="F364" t="str">
            <v>Sweater</v>
          </cell>
          <cell r="G364" t="str">
            <v>Sweater Dresses</v>
          </cell>
          <cell r="H364" t="str">
            <v>W1BK53Z2BF0</v>
          </cell>
          <cell r="I364" t="str">
            <v>ES SS MOCK NK ALLISON RIB DRS</v>
          </cell>
          <cell r="J364" t="str">
            <v>G7DJ</v>
          </cell>
          <cell r="K364" t="str">
            <v>WASHED DENIM</v>
          </cell>
          <cell r="L364" t="str">
            <v>SWTR ALLISON HS</v>
          </cell>
          <cell r="M364" t="str">
            <v>CN</v>
          </cell>
          <cell r="N364" t="str">
            <v>XS-L</v>
          </cell>
          <cell r="O364">
            <v>98</v>
          </cell>
          <cell r="P364">
            <v>99000</v>
          </cell>
          <cell r="Q364">
            <v>399</v>
          </cell>
          <cell r="S364">
            <v>0.31</v>
          </cell>
          <cell r="T364">
            <v>30.38</v>
          </cell>
          <cell r="U364">
            <v>0</v>
          </cell>
          <cell r="V364">
            <v>0</v>
          </cell>
          <cell r="W364">
            <v>0</v>
          </cell>
          <cell r="X364">
            <v>0</v>
          </cell>
          <cell r="Y364">
            <v>0</v>
          </cell>
          <cell r="Z364">
            <v>0</v>
          </cell>
          <cell r="AA364">
            <v>0</v>
          </cell>
          <cell r="AB364">
            <v>0</v>
          </cell>
          <cell r="AD364">
            <v>0</v>
          </cell>
          <cell r="AE364">
            <v>0</v>
          </cell>
          <cell r="AO364">
            <v>0</v>
          </cell>
          <cell r="AP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G364">
            <v>0</v>
          </cell>
          <cell r="BH364">
            <v>0</v>
          </cell>
          <cell r="BI364">
            <v>0</v>
          </cell>
          <cell r="BJ364">
            <v>0</v>
          </cell>
          <cell r="BK364">
            <v>0</v>
          </cell>
          <cell r="BL364">
            <v>0</v>
          </cell>
          <cell r="BM364">
            <v>0</v>
          </cell>
          <cell r="BN364">
            <v>0</v>
          </cell>
          <cell r="BO364">
            <v>0</v>
          </cell>
          <cell r="BP364">
            <v>0</v>
          </cell>
          <cell r="BQ364">
            <v>0</v>
          </cell>
          <cell r="BR364">
            <v>0</v>
          </cell>
          <cell r="BS364">
            <v>0</v>
          </cell>
          <cell r="BT364">
            <v>0</v>
          </cell>
          <cell r="BU364">
            <v>0</v>
          </cell>
        </row>
        <row r="365">
          <cell r="A365" t="str">
            <v>W1BK53Z2BF0G5B3</v>
          </cell>
          <cell r="B365" t="str">
            <v>11/01/2021 12/01/2021 01/01/2022</v>
          </cell>
          <cell r="E365" t="str">
            <v>Essentials</v>
          </cell>
          <cell r="F365" t="str">
            <v>Sweater</v>
          </cell>
          <cell r="G365" t="str">
            <v>Sweater Dresses</v>
          </cell>
          <cell r="H365" t="str">
            <v>W1BK53Z2BF0</v>
          </cell>
          <cell r="I365" t="str">
            <v>ES SS MOCK NK ALLISON RIB DRS</v>
          </cell>
          <cell r="J365" t="str">
            <v>G5B3</v>
          </cell>
          <cell r="K365" t="str">
            <v>GARNET WINE</v>
          </cell>
          <cell r="L365" t="str">
            <v>SWTR ALLISON HS</v>
          </cell>
          <cell r="M365" t="str">
            <v>CN</v>
          </cell>
          <cell r="N365" t="str">
            <v>XS-L</v>
          </cell>
          <cell r="O365">
            <v>98</v>
          </cell>
          <cell r="P365">
            <v>99000</v>
          </cell>
          <cell r="Q365">
            <v>399</v>
          </cell>
          <cell r="S365">
            <v>0.31</v>
          </cell>
          <cell r="T365">
            <v>30.38</v>
          </cell>
          <cell r="U365">
            <v>0</v>
          </cell>
          <cell r="V365">
            <v>0</v>
          </cell>
          <cell r="W365">
            <v>0</v>
          </cell>
          <cell r="X365">
            <v>0</v>
          </cell>
          <cell r="Y365">
            <v>0</v>
          </cell>
          <cell r="Z365">
            <v>0</v>
          </cell>
          <cell r="AA365">
            <v>0</v>
          </cell>
          <cell r="AB365">
            <v>0</v>
          </cell>
          <cell r="AD365">
            <v>0</v>
          </cell>
          <cell r="AE365">
            <v>0</v>
          </cell>
          <cell r="AO365">
            <v>0</v>
          </cell>
          <cell r="AP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row>
        <row r="366">
          <cell r="A366" t="str">
            <v>W2RR25Z2YB0F83Q</v>
          </cell>
          <cell r="B366" t="str">
            <v>1/1/2022</v>
          </cell>
          <cell r="F366" t="str">
            <v>Sweater</v>
          </cell>
          <cell r="H366" t="str">
            <v>W2RR25Z2YB0</v>
          </cell>
          <cell r="I366" t="str">
            <v>SOPHIE CARDI SWEATER</v>
          </cell>
          <cell r="J366" t="str">
            <v>F83Q</v>
          </cell>
          <cell r="K366" t="str">
            <v>CREAM AND VERIDIAN COMBO</v>
          </cell>
          <cell r="L366" t="str">
            <v>MOULINE SHADE</v>
          </cell>
          <cell r="M366" t="str">
            <v>CN</v>
          </cell>
          <cell r="N366" t="str">
            <v>XS-L</v>
          </cell>
          <cell r="O366">
            <v>108</v>
          </cell>
          <cell r="P366">
            <v>109000</v>
          </cell>
          <cell r="Q366">
            <v>429</v>
          </cell>
          <cell r="S366">
            <v>0.31</v>
          </cell>
          <cell r="T366">
            <v>33.479999999999997</v>
          </cell>
          <cell r="U366">
            <v>0</v>
          </cell>
          <cell r="V366">
            <v>0</v>
          </cell>
          <cell r="W366">
            <v>0</v>
          </cell>
          <cell r="X366">
            <v>0</v>
          </cell>
          <cell r="Y366">
            <v>0</v>
          </cell>
          <cell r="Z366">
            <v>0</v>
          </cell>
          <cell r="AA366">
            <v>0</v>
          </cell>
          <cell r="AB366">
            <v>0</v>
          </cell>
          <cell r="AD366">
            <v>0</v>
          </cell>
          <cell r="AE366">
            <v>0</v>
          </cell>
          <cell r="AO366">
            <v>0</v>
          </cell>
          <cell r="AP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row>
        <row r="367">
          <cell r="A367" t="str">
            <v>W2RR25Z2YB0F61B</v>
          </cell>
          <cell r="B367" t="str">
            <v>1/1/2022</v>
          </cell>
          <cell r="F367" t="str">
            <v>Sweater</v>
          </cell>
          <cell r="H367" t="str">
            <v>W2RR25Z2YB0</v>
          </cell>
          <cell r="I367" t="str">
            <v>SOPHIE CARDI SWEATER</v>
          </cell>
          <cell r="J367" t="str">
            <v>F61B</v>
          </cell>
          <cell r="K367" t="str">
            <v>CREAM AND PINK COMBO</v>
          </cell>
          <cell r="L367" t="str">
            <v>MOULINE SHADE</v>
          </cell>
          <cell r="M367" t="str">
            <v>CN</v>
          </cell>
          <cell r="N367" t="str">
            <v>XS-L</v>
          </cell>
          <cell r="O367">
            <v>108</v>
          </cell>
          <cell r="P367">
            <v>109000</v>
          </cell>
          <cell r="Q367">
            <v>429</v>
          </cell>
          <cell r="S367">
            <v>0.31</v>
          </cell>
          <cell r="T367">
            <v>33.479999999999997</v>
          </cell>
          <cell r="U367">
            <v>0</v>
          </cell>
          <cell r="V367">
            <v>0</v>
          </cell>
          <cell r="W367">
            <v>0</v>
          </cell>
          <cell r="X367">
            <v>0</v>
          </cell>
          <cell r="Y367">
            <v>0</v>
          </cell>
          <cell r="Z367">
            <v>0</v>
          </cell>
          <cell r="AA367">
            <v>0</v>
          </cell>
          <cell r="AB367">
            <v>0</v>
          </cell>
          <cell r="AD367">
            <v>0</v>
          </cell>
          <cell r="AE367">
            <v>0</v>
          </cell>
          <cell r="AO367">
            <v>0</v>
          </cell>
          <cell r="AP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cell r="BH367">
            <v>0</v>
          </cell>
          <cell r="BI367">
            <v>0</v>
          </cell>
          <cell r="BJ367">
            <v>0</v>
          </cell>
          <cell r="BK367">
            <v>0</v>
          </cell>
          <cell r="BL367">
            <v>0</v>
          </cell>
          <cell r="BM367">
            <v>0</v>
          </cell>
          <cell r="BN367">
            <v>0</v>
          </cell>
          <cell r="BO367">
            <v>0</v>
          </cell>
          <cell r="BP367">
            <v>0</v>
          </cell>
          <cell r="BQ367">
            <v>0</v>
          </cell>
          <cell r="BR367">
            <v>0</v>
          </cell>
          <cell r="BS367">
            <v>0</v>
          </cell>
          <cell r="BT367">
            <v>0</v>
          </cell>
          <cell r="BU367">
            <v>0</v>
          </cell>
        </row>
        <row r="368">
          <cell r="A368" t="str">
            <v>W2RR25Z2YB0F7NG</v>
          </cell>
          <cell r="B368" t="str">
            <v>1/1/2022</v>
          </cell>
          <cell r="F368" t="str">
            <v>Sweater</v>
          </cell>
          <cell r="H368" t="str">
            <v>W2RR25Z2YB0</v>
          </cell>
          <cell r="I368" t="str">
            <v>SOPHIE CARDI SWEATER</v>
          </cell>
          <cell r="J368" t="str">
            <v>F7NG</v>
          </cell>
          <cell r="K368" t="str">
            <v>CREAM AND ALOE COMBO</v>
          </cell>
          <cell r="L368" t="str">
            <v>MOULINE SHADE</v>
          </cell>
          <cell r="M368" t="str">
            <v>CN</v>
          </cell>
          <cell r="N368" t="str">
            <v>XS-L</v>
          </cell>
          <cell r="O368">
            <v>108</v>
          </cell>
          <cell r="P368">
            <v>109000</v>
          </cell>
          <cell r="Q368">
            <v>429</v>
          </cell>
          <cell r="S368">
            <v>0.31</v>
          </cell>
          <cell r="T368">
            <v>33.479999999999997</v>
          </cell>
          <cell r="U368">
            <v>0</v>
          </cell>
          <cell r="V368">
            <v>0</v>
          </cell>
          <cell r="W368">
            <v>0</v>
          </cell>
          <cell r="X368">
            <v>0</v>
          </cell>
          <cell r="Y368">
            <v>0</v>
          </cell>
          <cell r="Z368">
            <v>0</v>
          </cell>
          <cell r="AA368">
            <v>0</v>
          </cell>
          <cell r="AB368">
            <v>0</v>
          </cell>
          <cell r="AD368">
            <v>0</v>
          </cell>
          <cell r="AE368">
            <v>0</v>
          </cell>
          <cell r="AO368">
            <v>0</v>
          </cell>
          <cell r="AP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cell r="BH368">
            <v>0</v>
          </cell>
          <cell r="BI368">
            <v>0</v>
          </cell>
          <cell r="BJ368">
            <v>0</v>
          </cell>
          <cell r="BK368">
            <v>0</v>
          </cell>
          <cell r="BL368">
            <v>0</v>
          </cell>
          <cell r="BM368">
            <v>0</v>
          </cell>
          <cell r="BN368">
            <v>0</v>
          </cell>
          <cell r="BO368">
            <v>0</v>
          </cell>
          <cell r="BP368">
            <v>0</v>
          </cell>
          <cell r="BQ368">
            <v>0</v>
          </cell>
          <cell r="BR368">
            <v>0</v>
          </cell>
          <cell r="BS368">
            <v>0</v>
          </cell>
          <cell r="BT368">
            <v>0</v>
          </cell>
          <cell r="BU368">
            <v>0</v>
          </cell>
        </row>
        <row r="369">
          <cell r="A369" t="str">
            <v>W2RL01WO06JF61S</v>
          </cell>
          <cell r="B369" t="str">
            <v>1/1/2022</v>
          </cell>
          <cell r="F369" t="str">
            <v>Woven</v>
          </cell>
          <cell r="G369" t="str">
            <v>Non Down Jackets</v>
          </cell>
          <cell r="H369" t="str">
            <v>W2RL01WO06J</v>
          </cell>
          <cell r="I369" t="str">
            <v>GEA REFLECTIVE PARKA</v>
          </cell>
          <cell r="J369" t="str">
            <v>F61S</v>
          </cell>
          <cell r="K369" t="str">
            <v>REFLECTIVE  BLUSH  PINK</v>
          </cell>
          <cell r="L369" t="str">
            <v>REFLECTIVE NYLON FABRIC</v>
          </cell>
          <cell r="M369" t="str">
            <v>CN</v>
          </cell>
          <cell r="N369" t="str">
            <v>XS-L</v>
          </cell>
          <cell r="O369">
            <v>258</v>
          </cell>
          <cell r="P369">
            <v>249000</v>
          </cell>
          <cell r="Q369">
            <v>429</v>
          </cell>
          <cell r="S369">
            <v>0.31</v>
          </cell>
          <cell r="T369">
            <v>79.98</v>
          </cell>
          <cell r="U369">
            <v>0</v>
          </cell>
          <cell r="V369">
            <v>0</v>
          </cell>
          <cell r="W369">
            <v>0</v>
          </cell>
          <cell r="X369">
            <v>0</v>
          </cell>
          <cell r="Y369">
            <v>0</v>
          </cell>
          <cell r="Z369">
            <v>0</v>
          </cell>
          <cell r="AA369">
            <v>0</v>
          </cell>
          <cell r="AB369">
            <v>0</v>
          </cell>
          <cell r="AD369">
            <v>0</v>
          </cell>
          <cell r="AE369">
            <v>0</v>
          </cell>
          <cell r="AO369">
            <v>0</v>
          </cell>
          <cell r="AP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row>
        <row r="370">
          <cell r="A370" t="str">
            <v>W2RL01WO06JF41I</v>
          </cell>
          <cell r="B370" t="str">
            <v>1/1/2022</v>
          </cell>
          <cell r="F370" t="str">
            <v>Woven</v>
          </cell>
          <cell r="G370" t="str">
            <v>Non Down Jackets</v>
          </cell>
          <cell r="H370" t="str">
            <v>W2RL01WO06J</v>
          </cell>
          <cell r="I370" t="str">
            <v>GEA REFLECTIVE PARKA</v>
          </cell>
          <cell r="J370" t="str">
            <v>F41I</v>
          </cell>
          <cell r="K370" t="str">
            <v>REFLECTIVE  FRESH  LILAC</v>
          </cell>
          <cell r="L370" t="str">
            <v>REFLECTIVE NYLON FABRIC</v>
          </cell>
          <cell r="M370" t="str">
            <v>CN</v>
          </cell>
          <cell r="N370" t="str">
            <v>XS-L</v>
          </cell>
          <cell r="O370">
            <v>258</v>
          </cell>
          <cell r="P370">
            <v>249000</v>
          </cell>
          <cell r="Q370">
            <v>429</v>
          </cell>
          <cell r="S370">
            <v>0.31</v>
          </cell>
          <cell r="T370">
            <v>79.98</v>
          </cell>
          <cell r="U370">
            <v>0</v>
          </cell>
          <cell r="V370">
            <v>0</v>
          </cell>
          <cell r="W370">
            <v>0</v>
          </cell>
          <cell r="X370">
            <v>0</v>
          </cell>
          <cell r="Y370">
            <v>0</v>
          </cell>
          <cell r="Z370">
            <v>0</v>
          </cell>
          <cell r="AA370">
            <v>0</v>
          </cell>
          <cell r="AB370">
            <v>0</v>
          </cell>
          <cell r="AD370">
            <v>0</v>
          </cell>
          <cell r="AE370">
            <v>0</v>
          </cell>
          <cell r="AO370">
            <v>0</v>
          </cell>
          <cell r="AP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row>
        <row r="371">
          <cell r="A371" t="str">
            <v>W2RL01WO06JF83Y</v>
          </cell>
          <cell r="B371" t="str">
            <v>1/1/2022</v>
          </cell>
          <cell r="F371" t="str">
            <v>Woven</v>
          </cell>
          <cell r="G371" t="str">
            <v>Non Down Jackets</v>
          </cell>
          <cell r="H371" t="str">
            <v>W2RL01WO06J</v>
          </cell>
          <cell r="I371" t="str">
            <v>GEA REFLECTIVE PARKA</v>
          </cell>
          <cell r="J371" t="str">
            <v>F83Y</v>
          </cell>
          <cell r="K371" t="str">
            <v>REFLECTIVE LIGHT MATCHA</v>
          </cell>
          <cell r="L371" t="str">
            <v>REFLECTIVE NYLON FABRIC</v>
          </cell>
          <cell r="M371" t="str">
            <v>CN</v>
          </cell>
          <cell r="N371" t="str">
            <v>XS-L</v>
          </cell>
          <cell r="O371">
            <v>258</v>
          </cell>
          <cell r="P371">
            <v>249000</v>
          </cell>
          <cell r="Q371">
            <v>429</v>
          </cell>
          <cell r="S371">
            <v>0.31</v>
          </cell>
          <cell r="T371">
            <v>79.98</v>
          </cell>
          <cell r="U371">
            <v>0</v>
          </cell>
          <cell r="V371">
            <v>0</v>
          </cell>
          <cell r="W371">
            <v>0</v>
          </cell>
          <cell r="X371">
            <v>0</v>
          </cell>
          <cell r="Y371">
            <v>0</v>
          </cell>
          <cell r="Z371">
            <v>0</v>
          </cell>
          <cell r="AA371">
            <v>0</v>
          </cell>
          <cell r="AB371">
            <v>0</v>
          </cell>
          <cell r="AD371">
            <v>0</v>
          </cell>
          <cell r="AE371">
            <v>0</v>
          </cell>
          <cell r="AO371">
            <v>0</v>
          </cell>
          <cell r="AP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row>
        <row r="372">
          <cell r="A372" t="str">
            <v>W2RL01WO06JF41M</v>
          </cell>
          <cell r="B372" t="str">
            <v>1/1/2022</v>
          </cell>
          <cell r="F372" t="str">
            <v>Woven</v>
          </cell>
          <cell r="G372" t="str">
            <v>Non Down Jackets</v>
          </cell>
          <cell r="H372" t="str">
            <v>W2RL01WO06J</v>
          </cell>
          <cell r="I372" t="str">
            <v>GEA REFLECTIVE PARKA</v>
          </cell>
          <cell r="J372" t="str">
            <v>F41M</v>
          </cell>
          <cell r="K372" t="str">
            <v>REFLECTIVE NEW LIGHT LILAC</v>
          </cell>
          <cell r="L372" t="str">
            <v>REFLECTIVE NYLON FABRIC</v>
          </cell>
          <cell r="M372" t="str">
            <v>CN</v>
          </cell>
          <cell r="N372" t="str">
            <v>XS-L</v>
          </cell>
          <cell r="O372">
            <v>258</v>
          </cell>
          <cell r="P372">
            <v>249000</v>
          </cell>
          <cell r="Q372">
            <v>429</v>
          </cell>
          <cell r="S372">
            <v>0.31</v>
          </cell>
          <cell r="T372">
            <v>79.98</v>
          </cell>
          <cell r="U372">
            <v>0</v>
          </cell>
          <cell r="V372">
            <v>0</v>
          </cell>
          <cell r="W372">
            <v>0</v>
          </cell>
          <cell r="X372">
            <v>0</v>
          </cell>
          <cell r="Y372">
            <v>0</v>
          </cell>
          <cell r="Z372">
            <v>0</v>
          </cell>
          <cell r="AA372">
            <v>0</v>
          </cell>
          <cell r="AB372">
            <v>0</v>
          </cell>
          <cell r="AD372">
            <v>0</v>
          </cell>
          <cell r="AE372">
            <v>0</v>
          </cell>
          <cell r="AO372">
            <v>0</v>
          </cell>
          <cell r="AP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row>
        <row r="373">
          <cell r="A373" t="str">
            <v>W2RH05WD8G2P11L</v>
          </cell>
          <cell r="B373" t="str">
            <v>1/1/2022</v>
          </cell>
          <cell r="F373" t="str">
            <v>Woven</v>
          </cell>
          <cell r="G373" t="str">
            <v>SL Woven Shirts</v>
          </cell>
          <cell r="H373" t="str">
            <v>W2RH05WD8G2</v>
          </cell>
          <cell r="I373" t="str">
            <v>SL MADDALENA TOP</v>
          </cell>
          <cell r="J373" t="str">
            <v>P11L</v>
          </cell>
          <cell r="K373" t="str">
            <v>SKETCH PYTHON PRINT</v>
          </cell>
          <cell r="L373" t="str">
            <v>ECO BREEZY CHARM 84</v>
          </cell>
          <cell r="M373" t="str">
            <v>CN</v>
          </cell>
          <cell r="N373" t="str">
            <v>XS-L</v>
          </cell>
          <cell r="O373">
            <v>89</v>
          </cell>
          <cell r="P373">
            <v>89000</v>
          </cell>
          <cell r="Q373">
            <v>359</v>
          </cell>
          <cell r="S373">
            <v>0.31</v>
          </cell>
          <cell r="T373">
            <v>27.59</v>
          </cell>
          <cell r="U373">
            <v>0</v>
          </cell>
          <cell r="V373">
            <v>0</v>
          </cell>
          <cell r="W373">
            <v>0</v>
          </cell>
          <cell r="X373">
            <v>0</v>
          </cell>
          <cell r="Y373">
            <v>0</v>
          </cell>
          <cell r="Z373">
            <v>0</v>
          </cell>
          <cell r="AA373">
            <v>0</v>
          </cell>
          <cell r="AB373">
            <v>0</v>
          </cell>
          <cell r="AD373">
            <v>0</v>
          </cell>
          <cell r="AE373">
            <v>0</v>
          </cell>
          <cell r="AO373">
            <v>0</v>
          </cell>
          <cell r="AP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cell r="BH373">
            <v>0</v>
          </cell>
          <cell r="BI373">
            <v>0</v>
          </cell>
          <cell r="BJ373">
            <v>0</v>
          </cell>
          <cell r="BK373">
            <v>0</v>
          </cell>
          <cell r="BL373">
            <v>0</v>
          </cell>
          <cell r="BM373">
            <v>0</v>
          </cell>
          <cell r="BN373">
            <v>0</v>
          </cell>
          <cell r="BO373">
            <v>0</v>
          </cell>
          <cell r="BP373">
            <v>0</v>
          </cell>
          <cell r="BQ373">
            <v>0</v>
          </cell>
          <cell r="BR373">
            <v>0</v>
          </cell>
          <cell r="BS373">
            <v>0</v>
          </cell>
          <cell r="BT373">
            <v>0</v>
          </cell>
          <cell r="BU373">
            <v>0</v>
          </cell>
        </row>
        <row r="374">
          <cell r="A374" t="str">
            <v>W2RH05WD8G2P9JK</v>
          </cell>
          <cell r="B374" t="str">
            <v>1/1/2022</v>
          </cell>
          <cell r="F374" t="str">
            <v>Woven</v>
          </cell>
          <cell r="G374" t="str">
            <v>SL Woven Shirts</v>
          </cell>
          <cell r="H374" t="str">
            <v>W2RH05WD8G2</v>
          </cell>
          <cell r="I374" t="str">
            <v>SL MADDALENA TOP</v>
          </cell>
          <cell r="J374" t="str">
            <v>P9JK</v>
          </cell>
          <cell r="K374" t="str">
            <v>LILY OF THE VALLEY BLACK COMBO</v>
          </cell>
          <cell r="L374" t="str">
            <v>ECO BREEZY CHARM 84</v>
          </cell>
          <cell r="M374" t="str">
            <v>CN</v>
          </cell>
          <cell r="N374" t="str">
            <v>XS-L</v>
          </cell>
          <cell r="O374">
            <v>89</v>
          </cell>
          <cell r="P374">
            <v>89000</v>
          </cell>
          <cell r="Q374">
            <v>359</v>
          </cell>
          <cell r="S374">
            <v>0.31</v>
          </cell>
          <cell r="T374">
            <v>27.59</v>
          </cell>
          <cell r="U374">
            <v>0</v>
          </cell>
          <cell r="V374">
            <v>0</v>
          </cell>
          <cell r="W374">
            <v>0</v>
          </cell>
          <cell r="X374">
            <v>0</v>
          </cell>
          <cell r="Y374">
            <v>0</v>
          </cell>
          <cell r="Z374">
            <v>0</v>
          </cell>
          <cell r="AA374">
            <v>0</v>
          </cell>
          <cell r="AB374">
            <v>0</v>
          </cell>
          <cell r="AD374">
            <v>0</v>
          </cell>
          <cell r="AE374">
            <v>0</v>
          </cell>
          <cell r="AO374">
            <v>0</v>
          </cell>
          <cell r="AP374">
            <v>0</v>
          </cell>
          <cell r="AR374">
            <v>0</v>
          </cell>
          <cell r="AS374">
            <v>0</v>
          </cell>
          <cell r="AT374">
            <v>0</v>
          </cell>
          <cell r="AU374">
            <v>0</v>
          </cell>
          <cell r="AV374">
            <v>0</v>
          </cell>
          <cell r="AW374">
            <v>0</v>
          </cell>
          <cell r="AX374">
            <v>0</v>
          </cell>
          <cell r="AY374">
            <v>0</v>
          </cell>
          <cell r="AZ374">
            <v>0</v>
          </cell>
          <cell r="BA374">
            <v>0</v>
          </cell>
          <cell r="BB374">
            <v>0</v>
          </cell>
          <cell r="BC374">
            <v>0</v>
          </cell>
          <cell r="BD374">
            <v>0</v>
          </cell>
          <cell r="BE374">
            <v>0</v>
          </cell>
          <cell r="BF374">
            <v>0</v>
          </cell>
          <cell r="BG374">
            <v>0</v>
          </cell>
          <cell r="BH374">
            <v>0</v>
          </cell>
          <cell r="BI374">
            <v>0</v>
          </cell>
          <cell r="BJ374">
            <v>0</v>
          </cell>
          <cell r="BK374">
            <v>0</v>
          </cell>
          <cell r="BL374">
            <v>0</v>
          </cell>
          <cell r="BM374">
            <v>0</v>
          </cell>
          <cell r="BN374">
            <v>0</v>
          </cell>
          <cell r="BO374">
            <v>0</v>
          </cell>
          <cell r="BP374">
            <v>0</v>
          </cell>
          <cell r="BQ374">
            <v>0</v>
          </cell>
          <cell r="BR374">
            <v>0</v>
          </cell>
          <cell r="BS374">
            <v>0</v>
          </cell>
          <cell r="BT374">
            <v>0</v>
          </cell>
          <cell r="BU374">
            <v>0</v>
          </cell>
        </row>
        <row r="375">
          <cell r="A375" t="str">
            <v>W2RP13KA2O2G5Q8</v>
          </cell>
          <cell r="B375" t="str">
            <v>11/1/2021</v>
          </cell>
          <cell r="F375" t="str">
            <v>Knit</v>
          </cell>
          <cell r="G375" t="str">
            <v>LS Knit Tops</v>
          </cell>
          <cell r="H375" t="str">
            <v>W2RP13KA2O2</v>
          </cell>
          <cell r="I375" t="str">
            <v>LS INES BODYSUIT</v>
          </cell>
          <cell r="J375" t="str">
            <v>G5Q8</v>
          </cell>
          <cell r="K375" t="str">
            <v>BURGUNDY SHADE</v>
          </cell>
          <cell r="L375" t="str">
            <v>ECO SOFTLY MODAL KNIT</v>
          </cell>
          <cell r="M375" t="str">
            <v>CN</v>
          </cell>
          <cell r="N375" t="str">
            <v>XS-L</v>
          </cell>
          <cell r="O375">
            <v>79</v>
          </cell>
          <cell r="P375">
            <v>79000</v>
          </cell>
          <cell r="Q375">
            <v>319</v>
          </cell>
          <cell r="S375">
            <v>0.31</v>
          </cell>
          <cell r="T375">
            <v>24.49</v>
          </cell>
          <cell r="U375">
            <v>0</v>
          </cell>
          <cell r="V375">
            <v>0</v>
          </cell>
          <cell r="W375">
            <v>0</v>
          </cell>
          <cell r="X375">
            <v>0</v>
          </cell>
          <cell r="Y375">
            <v>0</v>
          </cell>
          <cell r="Z375">
            <v>0</v>
          </cell>
          <cell r="AA375">
            <v>0</v>
          </cell>
          <cell r="AB375">
            <v>0</v>
          </cell>
          <cell r="AD375">
            <v>0</v>
          </cell>
          <cell r="AE375">
            <v>0</v>
          </cell>
          <cell r="AO375">
            <v>0</v>
          </cell>
          <cell r="AP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G375">
            <v>0</v>
          </cell>
          <cell r="BH375">
            <v>0</v>
          </cell>
          <cell r="BI375">
            <v>0</v>
          </cell>
          <cell r="BJ375">
            <v>0</v>
          </cell>
          <cell r="BK375">
            <v>0</v>
          </cell>
          <cell r="BL375">
            <v>0</v>
          </cell>
          <cell r="BM375">
            <v>0</v>
          </cell>
          <cell r="BN375">
            <v>0</v>
          </cell>
          <cell r="BO375">
            <v>0</v>
          </cell>
          <cell r="BP375">
            <v>0</v>
          </cell>
          <cell r="BQ375">
            <v>0</v>
          </cell>
          <cell r="BR375">
            <v>0</v>
          </cell>
          <cell r="BS375">
            <v>0</v>
          </cell>
          <cell r="BT375">
            <v>0</v>
          </cell>
          <cell r="BU375">
            <v>0</v>
          </cell>
        </row>
        <row r="376">
          <cell r="A376" t="str">
            <v>W2RP13KA2O2JBLK</v>
          </cell>
          <cell r="B376" t="str">
            <v>11/1/2021</v>
          </cell>
          <cell r="F376" t="str">
            <v>Knit</v>
          </cell>
          <cell r="G376" t="str">
            <v>LS Knit Tops</v>
          </cell>
          <cell r="H376" t="str">
            <v>W2RP13KA2O2</v>
          </cell>
          <cell r="I376" t="str">
            <v>LS INES BODYSUIT</v>
          </cell>
          <cell r="J376" t="str">
            <v>JBLK</v>
          </cell>
          <cell r="K376" t="str">
            <v>Jet Black A996</v>
          </cell>
          <cell r="L376" t="str">
            <v>ECO SOFTLY MODAL KNIT</v>
          </cell>
          <cell r="M376" t="str">
            <v>CN</v>
          </cell>
          <cell r="N376" t="str">
            <v>XS-L</v>
          </cell>
          <cell r="O376">
            <v>79</v>
          </cell>
          <cell r="P376">
            <v>79000</v>
          </cell>
          <cell r="Q376">
            <v>319</v>
          </cell>
          <cell r="S376">
            <v>0.31</v>
          </cell>
          <cell r="T376">
            <v>24.49</v>
          </cell>
          <cell r="U376">
            <v>0</v>
          </cell>
          <cell r="V376">
            <v>0</v>
          </cell>
          <cell r="W376">
            <v>0</v>
          </cell>
          <cell r="X376">
            <v>0</v>
          </cell>
          <cell r="Y376">
            <v>0</v>
          </cell>
          <cell r="Z376">
            <v>0</v>
          </cell>
          <cell r="AA376">
            <v>0</v>
          </cell>
          <cell r="AB376">
            <v>0</v>
          </cell>
          <cell r="AD376">
            <v>0</v>
          </cell>
          <cell r="AE376">
            <v>0</v>
          </cell>
          <cell r="AO376">
            <v>0</v>
          </cell>
          <cell r="AP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row>
        <row r="377">
          <cell r="A377" t="str">
            <v>W2RP13KA2O2G7HR</v>
          </cell>
          <cell r="B377" t="str">
            <v>11/1/2021</v>
          </cell>
          <cell r="F377" t="str">
            <v>Knit</v>
          </cell>
          <cell r="G377" t="str">
            <v>LS Knit Tops</v>
          </cell>
          <cell r="H377" t="str">
            <v>W2RP13KA2O2</v>
          </cell>
          <cell r="I377" t="str">
            <v>LS INES BODYSUIT</v>
          </cell>
          <cell r="J377" t="str">
            <v>G7HR</v>
          </cell>
          <cell r="K377" t="str">
            <v>SECRET BLUE</v>
          </cell>
          <cell r="L377" t="str">
            <v>ECO SOFTLY MODAL KNIT</v>
          </cell>
          <cell r="M377" t="str">
            <v>CN</v>
          </cell>
          <cell r="N377" t="str">
            <v>XS-L</v>
          </cell>
          <cell r="O377">
            <v>79</v>
          </cell>
          <cell r="P377">
            <v>79000</v>
          </cell>
          <cell r="Q377">
            <v>319</v>
          </cell>
          <cell r="S377">
            <v>0.31</v>
          </cell>
          <cell r="T377">
            <v>24.49</v>
          </cell>
          <cell r="U377">
            <v>0</v>
          </cell>
          <cell r="V377">
            <v>0</v>
          </cell>
          <cell r="W377">
            <v>0</v>
          </cell>
          <cell r="X377">
            <v>0</v>
          </cell>
          <cell r="Y377">
            <v>0</v>
          </cell>
          <cell r="Z377">
            <v>0</v>
          </cell>
          <cell r="AA377">
            <v>0</v>
          </cell>
          <cell r="AB377">
            <v>0</v>
          </cell>
          <cell r="AD377">
            <v>0</v>
          </cell>
          <cell r="AE377">
            <v>0</v>
          </cell>
          <cell r="AO377">
            <v>0</v>
          </cell>
          <cell r="AP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row>
        <row r="378">
          <cell r="A378" t="str">
            <v>W2RL06T08Q0JTMU</v>
          </cell>
          <cell r="B378" t="str">
            <v>11/1/2021</v>
          </cell>
          <cell r="F378" t="str">
            <v>Knit</v>
          </cell>
          <cell r="G378" t="str">
            <v>PVC Outerwear</v>
          </cell>
          <cell r="H378" t="str">
            <v>W2RL06T08Q0</v>
          </cell>
          <cell r="I378" t="str">
            <v>LS VENOM QUILTED PU MOTO JKT</v>
          </cell>
          <cell r="J378" t="str">
            <v>JTMU</v>
          </cell>
          <cell r="K378" t="str">
            <v>JET BLACK MULTI</v>
          </cell>
          <cell r="L378" t="str">
            <v>QUILTED BUTTER PU</v>
          </cell>
          <cell r="M378" t="str">
            <v>CN</v>
          </cell>
          <cell r="N378" t="str">
            <v>XS-L</v>
          </cell>
          <cell r="O378">
            <v>128</v>
          </cell>
          <cell r="P378">
            <v>119000</v>
          </cell>
          <cell r="Q378">
            <v>429</v>
          </cell>
          <cell r="S378">
            <v>0.31</v>
          </cell>
          <cell r="T378">
            <v>39.68</v>
          </cell>
          <cell r="U378">
            <v>0</v>
          </cell>
          <cell r="V378">
            <v>0</v>
          </cell>
          <cell r="W378">
            <v>0</v>
          </cell>
          <cell r="X378">
            <v>0</v>
          </cell>
          <cell r="Y378">
            <v>0</v>
          </cell>
          <cell r="Z378">
            <v>0</v>
          </cell>
          <cell r="AA378">
            <v>0</v>
          </cell>
          <cell r="AB378">
            <v>0</v>
          </cell>
          <cell r="AD378">
            <v>0</v>
          </cell>
          <cell r="AE378">
            <v>0</v>
          </cell>
          <cell r="AO378">
            <v>0</v>
          </cell>
          <cell r="AP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row>
        <row r="379">
          <cell r="A379" t="str">
            <v>W2RL06T08Q0F1H9</v>
          </cell>
          <cell r="B379" t="str">
            <v>11/1/2021</v>
          </cell>
          <cell r="F379" t="str">
            <v>Knit</v>
          </cell>
          <cell r="G379" t="str">
            <v>PVC Outerwear</v>
          </cell>
          <cell r="H379" t="str">
            <v>W2RL06T08Q0</v>
          </cell>
          <cell r="I379" t="str">
            <v>LS VENOM QUILTED PU MOTO JKT</v>
          </cell>
          <cell r="J379" t="str">
            <v>F1H9</v>
          </cell>
          <cell r="K379" t="str">
            <v>MOCASSIN MULTI</v>
          </cell>
          <cell r="L379" t="str">
            <v>QUILTED BUTTER PU</v>
          </cell>
          <cell r="M379" t="str">
            <v>CN</v>
          </cell>
          <cell r="N379" t="str">
            <v>XS-L</v>
          </cell>
          <cell r="O379">
            <v>128</v>
          </cell>
          <cell r="P379">
            <v>119000</v>
          </cell>
          <cell r="Q379">
            <v>429</v>
          </cell>
          <cell r="S379">
            <v>0.31</v>
          </cell>
          <cell r="T379">
            <v>39.68</v>
          </cell>
          <cell r="U379">
            <v>0</v>
          </cell>
          <cell r="V379">
            <v>0</v>
          </cell>
          <cell r="W379">
            <v>0</v>
          </cell>
          <cell r="X379">
            <v>0</v>
          </cell>
          <cell r="Y379">
            <v>0</v>
          </cell>
          <cell r="Z379">
            <v>0</v>
          </cell>
          <cell r="AA379">
            <v>0</v>
          </cell>
          <cell r="AB379">
            <v>0</v>
          </cell>
          <cell r="AD379">
            <v>0</v>
          </cell>
          <cell r="AE379">
            <v>0</v>
          </cell>
          <cell r="AO379">
            <v>0</v>
          </cell>
          <cell r="AP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v>0</v>
          </cell>
          <cell r="BH379">
            <v>0</v>
          </cell>
          <cell r="BI379">
            <v>0</v>
          </cell>
          <cell r="BJ379">
            <v>0</v>
          </cell>
          <cell r="BK379">
            <v>0</v>
          </cell>
          <cell r="BL379">
            <v>0</v>
          </cell>
          <cell r="BM379">
            <v>0</v>
          </cell>
          <cell r="BN379">
            <v>0</v>
          </cell>
          <cell r="BO379">
            <v>0</v>
          </cell>
          <cell r="BP379">
            <v>0</v>
          </cell>
          <cell r="BQ379">
            <v>0</v>
          </cell>
          <cell r="BR379">
            <v>0</v>
          </cell>
          <cell r="BS379">
            <v>0</v>
          </cell>
          <cell r="BT379">
            <v>0</v>
          </cell>
          <cell r="BU379">
            <v>0</v>
          </cell>
        </row>
        <row r="380">
          <cell r="A380" t="str">
            <v>W2RL13L0P70G5A8</v>
          </cell>
          <cell r="B380" t="str">
            <v>11/1/2021</v>
          </cell>
          <cell r="F380" t="str">
            <v>Other</v>
          </cell>
          <cell r="G380" t="str">
            <v>Leather Outerwear</v>
          </cell>
          <cell r="H380" t="str">
            <v>W2RL13L0P70</v>
          </cell>
          <cell r="I380" t="str">
            <v>MORGANA LEATHER JACKET</v>
          </cell>
          <cell r="J380" t="str">
            <v>G5A8</v>
          </cell>
          <cell r="K380" t="str">
            <v>RED JELLY BEAN</v>
          </cell>
          <cell r="L380" t="str">
            <v>REAL SOFT SUEDE LEATHER</v>
          </cell>
          <cell r="M380" t="str">
            <v>IN</v>
          </cell>
          <cell r="N380" t="str">
            <v>XS-L</v>
          </cell>
          <cell r="O380">
            <v>398</v>
          </cell>
          <cell r="P380">
            <v>389000</v>
          </cell>
          <cell r="Q380">
            <v>429</v>
          </cell>
          <cell r="S380">
            <v>0.3712562814070352</v>
          </cell>
          <cell r="T380">
            <v>147.76000000000002</v>
          </cell>
          <cell r="U380">
            <v>0</v>
          </cell>
          <cell r="V380">
            <v>0</v>
          </cell>
          <cell r="W380">
            <v>0</v>
          </cell>
          <cell r="X380">
            <v>0</v>
          </cell>
          <cell r="Y380">
            <v>0</v>
          </cell>
          <cell r="Z380">
            <v>0</v>
          </cell>
          <cell r="AA380">
            <v>0</v>
          </cell>
          <cell r="AB380">
            <v>0</v>
          </cell>
          <cell r="AD380">
            <v>0</v>
          </cell>
          <cell r="AE380">
            <v>0</v>
          </cell>
          <cell r="AO380">
            <v>0</v>
          </cell>
          <cell r="AP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cell r="BH380">
            <v>0</v>
          </cell>
          <cell r="BI380">
            <v>0</v>
          </cell>
          <cell r="BJ380">
            <v>0</v>
          </cell>
          <cell r="BK380">
            <v>0</v>
          </cell>
          <cell r="BL380">
            <v>0</v>
          </cell>
          <cell r="BM380">
            <v>0</v>
          </cell>
          <cell r="BN380">
            <v>0</v>
          </cell>
          <cell r="BO380">
            <v>0</v>
          </cell>
          <cell r="BP380">
            <v>0</v>
          </cell>
          <cell r="BQ380">
            <v>0</v>
          </cell>
          <cell r="BR380">
            <v>0</v>
          </cell>
          <cell r="BS380">
            <v>0</v>
          </cell>
          <cell r="BT380">
            <v>0</v>
          </cell>
          <cell r="BU380">
            <v>0</v>
          </cell>
        </row>
        <row r="381">
          <cell r="A381" t="str">
            <v>W2RL13L0P70JBLK</v>
          </cell>
          <cell r="B381" t="str">
            <v>11/1/2021</v>
          </cell>
          <cell r="F381" t="str">
            <v>Other</v>
          </cell>
          <cell r="G381" t="str">
            <v>Leather Outerwear</v>
          </cell>
          <cell r="H381" t="str">
            <v>W2RL13L0P70</v>
          </cell>
          <cell r="I381" t="str">
            <v>MORGANA LEATHER JACKET</v>
          </cell>
          <cell r="J381" t="str">
            <v>JBLK</v>
          </cell>
          <cell r="K381" t="str">
            <v>Jet Black A996</v>
          </cell>
          <cell r="L381" t="str">
            <v>REAL SOFT SUEDE LEATHER</v>
          </cell>
          <cell r="M381" t="str">
            <v>IN</v>
          </cell>
          <cell r="N381" t="str">
            <v>XS-L</v>
          </cell>
          <cell r="O381">
            <v>398</v>
          </cell>
          <cell r="P381">
            <v>389000</v>
          </cell>
          <cell r="Q381">
            <v>429</v>
          </cell>
          <cell r="S381">
            <v>0.3712562814070352</v>
          </cell>
          <cell r="T381">
            <v>147.76000000000002</v>
          </cell>
          <cell r="U381">
            <v>0</v>
          </cell>
          <cell r="V381">
            <v>0</v>
          </cell>
          <cell r="W381">
            <v>0</v>
          </cell>
          <cell r="X381">
            <v>0</v>
          </cell>
          <cell r="Y381">
            <v>0</v>
          </cell>
          <cell r="Z381">
            <v>0</v>
          </cell>
          <cell r="AA381">
            <v>0</v>
          </cell>
          <cell r="AB381">
            <v>0</v>
          </cell>
          <cell r="AD381">
            <v>0</v>
          </cell>
          <cell r="AE381">
            <v>0</v>
          </cell>
          <cell r="AO381">
            <v>0</v>
          </cell>
          <cell r="AP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cell r="BH381">
            <v>0</v>
          </cell>
          <cell r="BI381">
            <v>0</v>
          </cell>
          <cell r="BJ381">
            <v>0</v>
          </cell>
          <cell r="BK381">
            <v>0</v>
          </cell>
          <cell r="BL381">
            <v>0</v>
          </cell>
          <cell r="BM381">
            <v>0</v>
          </cell>
          <cell r="BN381">
            <v>0</v>
          </cell>
          <cell r="BO381">
            <v>0</v>
          </cell>
          <cell r="BP381">
            <v>0</v>
          </cell>
          <cell r="BQ381">
            <v>0</v>
          </cell>
          <cell r="BR381">
            <v>0</v>
          </cell>
          <cell r="BS381">
            <v>0</v>
          </cell>
          <cell r="BT381">
            <v>0</v>
          </cell>
          <cell r="BU381">
            <v>0</v>
          </cell>
        </row>
        <row r="382">
          <cell r="A382" t="str">
            <v>W1BK13WE5D0JBLK</v>
          </cell>
          <cell r="B382" t="str">
            <v>11/1/2021</v>
          </cell>
          <cell r="F382" t="str">
            <v>Woven</v>
          </cell>
          <cell r="G382" t="str">
            <v>Casual/Day</v>
          </cell>
          <cell r="H382" t="str">
            <v>W1BK13WE5D0</v>
          </cell>
          <cell r="I382" t="str">
            <v>DORA DRESS</v>
          </cell>
          <cell r="J382" t="str">
            <v>JBLK</v>
          </cell>
          <cell r="K382" t="str">
            <v>Jet Black A996</v>
          </cell>
          <cell r="L382" t="str">
            <v>SUPER SOFT FAUX SUEDE</v>
          </cell>
          <cell r="M382" t="str">
            <v>CN</v>
          </cell>
          <cell r="N382" t="str">
            <v>XS-L</v>
          </cell>
          <cell r="O382">
            <v>128</v>
          </cell>
          <cell r="P382">
            <v>119000</v>
          </cell>
          <cell r="Q382">
            <v>429</v>
          </cell>
          <cell r="S382">
            <v>0.31</v>
          </cell>
          <cell r="T382">
            <v>39.68</v>
          </cell>
          <cell r="U382">
            <v>0</v>
          </cell>
          <cell r="V382">
            <v>0</v>
          </cell>
          <cell r="W382">
            <v>0</v>
          </cell>
          <cell r="X382">
            <v>0</v>
          </cell>
          <cell r="Y382">
            <v>0</v>
          </cell>
          <cell r="Z382">
            <v>0</v>
          </cell>
          <cell r="AA382">
            <v>0</v>
          </cell>
          <cell r="AB382">
            <v>0</v>
          </cell>
          <cell r="AD382">
            <v>0</v>
          </cell>
          <cell r="AE382">
            <v>0</v>
          </cell>
          <cell r="AO382">
            <v>0</v>
          </cell>
          <cell r="AP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row>
        <row r="383">
          <cell r="A383" t="str">
            <v>W1BK13WE5D0G5Q7</v>
          </cell>
          <cell r="B383" t="str">
            <v>11/1/2021</v>
          </cell>
          <cell r="F383" t="str">
            <v>Woven</v>
          </cell>
          <cell r="G383" t="str">
            <v>Casual/Day</v>
          </cell>
          <cell r="H383" t="str">
            <v>W1BK13WE5D0</v>
          </cell>
          <cell r="I383" t="str">
            <v>DORA DRESS</v>
          </cell>
          <cell r="J383" t="str">
            <v>G5Q7</v>
          </cell>
          <cell r="K383" t="str">
            <v>RUBY MERLOT</v>
          </cell>
          <cell r="L383" t="str">
            <v>SUPER SOFT FAUX SUEDE</v>
          </cell>
          <cell r="M383" t="str">
            <v>CN</v>
          </cell>
          <cell r="N383" t="str">
            <v>XS-L</v>
          </cell>
          <cell r="O383">
            <v>128</v>
          </cell>
          <cell r="P383">
            <v>119000</v>
          </cell>
          <cell r="Q383">
            <v>429</v>
          </cell>
          <cell r="S383">
            <v>0.31</v>
          </cell>
          <cell r="T383">
            <v>39.68</v>
          </cell>
          <cell r="U383">
            <v>0</v>
          </cell>
          <cell r="V383">
            <v>0</v>
          </cell>
          <cell r="W383">
            <v>0</v>
          </cell>
          <cell r="X383">
            <v>0</v>
          </cell>
          <cell r="Y383">
            <v>0</v>
          </cell>
          <cell r="Z383">
            <v>0</v>
          </cell>
          <cell r="AA383">
            <v>0</v>
          </cell>
          <cell r="AB383">
            <v>0</v>
          </cell>
          <cell r="AD383">
            <v>0</v>
          </cell>
          <cell r="AE383">
            <v>0</v>
          </cell>
          <cell r="AO383">
            <v>0</v>
          </cell>
          <cell r="AP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cell r="BH383">
            <v>0</v>
          </cell>
          <cell r="BI383">
            <v>0</v>
          </cell>
          <cell r="BJ383">
            <v>0</v>
          </cell>
          <cell r="BK383">
            <v>0</v>
          </cell>
          <cell r="BL383">
            <v>0</v>
          </cell>
          <cell r="BM383">
            <v>0</v>
          </cell>
          <cell r="BN383">
            <v>0</v>
          </cell>
          <cell r="BO383">
            <v>0</v>
          </cell>
          <cell r="BP383">
            <v>0</v>
          </cell>
          <cell r="BQ383">
            <v>0</v>
          </cell>
          <cell r="BR383">
            <v>0</v>
          </cell>
          <cell r="BS383">
            <v>0</v>
          </cell>
          <cell r="BT383">
            <v>0</v>
          </cell>
          <cell r="BU383">
            <v>0</v>
          </cell>
        </row>
        <row r="384">
          <cell r="A384" t="str">
            <v>W1BK13WE5D0G1V2</v>
          </cell>
          <cell r="B384" t="str">
            <v>11/1/2021</v>
          </cell>
          <cell r="F384" t="str">
            <v>Woven</v>
          </cell>
          <cell r="G384" t="str">
            <v>Casual/Day</v>
          </cell>
          <cell r="H384" t="str">
            <v>W1BK13WE5D0</v>
          </cell>
          <cell r="I384" t="str">
            <v>DORA DRESS</v>
          </cell>
          <cell r="J384" t="str">
            <v>G1V2</v>
          </cell>
          <cell r="K384" t="str">
            <v>MOUNTAIN HONEY</v>
          </cell>
          <cell r="L384" t="str">
            <v>SUPER SOFT FAUX SUEDE</v>
          </cell>
          <cell r="M384" t="str">
            <v>CN</v>
          </cell>
          <cell r="N384" t="str">
            <v>XS-L</v>
          </cell>
          <cell r="O384">
            <v>128</v>
          </cell>
          <cell r="P384">
            <v>119000</v>
          </cell>
          <cell r="Q384">
            <v>429</v>
          </cell>
          <cell r="S384">
            <v>0.31</v>
          </cell>
          <cell r="T384">
            <v>39.68</v>
          </cell>
          <cell r="U384">
            <v>0</v>
          </cell>
          <cell r="V384">
            <v>0</v>
          </cell>
          <cell r="W384">
            <v>0</v>
          </cell>
          <cell r="X384">
            <v>0</v>
          </cell>
          <cell r="Y384">
            <v>0</v>
          </cell>
          <cell r="Z384">
            <v>0</v>
          </cell>
          <cell r="AA384">
            <v>0</v>
          </cell>
          <cell r="AB384">
            <v>0</v>
          </cell>
          <cell r="AD384">
            <v>0</v>
          </cell>
          <cell r="AE384">
            <v>0</v>
          </cell>
          <cell r="AO384">
            <v>0</v>
          </cell>
          <cell r="AP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row>
        <row r="385">
          <cell r="A385" t="str">
            <v>W1BK13WE5D0G7HR</v>
          </cell>
          <cell r="B385" t="str">
            <v>11/1/2021</v>
          </cell>
          <cell r="F385" t="str">
            <v>Woven</v>
          </cell>
          <cell r="G385" t="str">
            <v>Casual/Day</v>
          </cell>
          <cell r="H385" t="str">
            <v>W1BK13WE5D0</v>
          </cell>
          <cell r="I385" t="str">
            <v>DORA DRESS</v>
          </cell>
          <cell r="J385" t="str">
            <v>G7HR</v>
          </cell>
          <cell r="K385" t="str">
            <v>SECRET BLUE</v>
          </cell>
          <cell r="L385" t="str">
            <v>SUPER SOFT FAUX SUEDE</v>
          </cell>
          <cell r="M385" t="str">
            <v>CN</v>
          </cell>
          <cell r="N385" t="str">
            <v>XS-L</v>
          </cell>
          <cell r="O385">
            <v>128</v>
          </cell>
          <cell r="P385">
            <v>119000</v>
          </cell>
          <cell r="Q385">
            <v>429</v>
          </cell>
          <cell r="S385">
            <v>0.31</v>
          </cell>
          <cell r="T385">
            <v>39.68</v>
          </cell>
          <cell r="U385">
            <v>0</v>
          </cell>
          <cell r="V385">
            <v>0</v>
          </cell>
          <cell r="W385">
            <v>0</v>
          </cell>
          <cell r="X385">
            <v>0</v>
          </cell>
          <cell r="Y385">
            <v>0</v>
          </cell>
          <cell r="Z385">
            <v>0</v>
          </cell>
          <cell r="AA385">
            <v>0</v>
          </cell>
          <cell r="AB385">
            <v>0</v>
          </cell>
          <cell r="AD385">
            <v>0</v>
          </cell>
          <cell r="AE385">
            <v>0</v>
          </cell>
          <cell r="AO385">
            <v>0</v>
          </cell>
          <cell r="AP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cell r="BH385">
            <v>0</v>
          </cell>
          <cell r="BI385">
            <v>0</v>
          </cell>
          <cell r="BJ385">
            <v>0</v>
          </cell>
          <cell r="BK385">
            <v>0</v>
          </cell>
          <cell r="BL385">
            <v>0</v>
          </cell>
          <cell r="BM385">
            <v>0</v>
          </cell>
          <cell r="BN385">
            <v>0</v>
          </cell>
          <cell r="BO385">
            <v>0</v>
          </cell>
          <cell r="BP385">
            <v>0</v>
          </cell>
          <cell r="BQ385">
            <v>0</v>
          </cell>
          <cell r="BR385">
            <v>0</v>
          </cell>
          <cell r="BS385">
            <v>0</v>
          </cell>
          <cell r="BT385">
            <v>0</v>
          </cell>
          <cell r="BU385">
            <v>0</v>
          </cell>
        </row>
        <row r="386">
          <cell r="A386" t="str">
            <v>W2RQ06K7UW2MCH</v>
          </cell>
          <cell r="B386" t="str">
            <v>11/1/2021</v>
          </cell>
          <cell r="F386" t="str">
            <v>Knit</v>
          </cell>
          <cell r="G386" t="str">
            <v>Activewear Tops - Jackets</v>
          </cell>
          <cell r="H386" t="str">
            <v>W2RQ06K7UW2</v>
          </cell>
          <cell r="I386" t="str">
            <v>SIMONNE SWEATSHIRT</v>
          </cell>
          <cell r="J386" t="str">
            <v>MCH</v>
          </cell>
          <cell r="K386" t="str">
            <v>MEDIUM CHARCOAL HEATHER M92</v>
          </cell>
          <cell r="L386" t="str">
            <v>ECO SOFT TECH SCUBA 340</v>
          </cell>
          <cell r="M386" t="str">
            <v>CN</v>
          </cell>
          <cell r="N386" t="str">
            <v>XS-L</v>
          </cell>
          <cell r="O386">
            <v>98</v>
          </cell>
          <cell r="P386">
            <v>99000</v>
          </cell>
          <cell r="Q386">
            <v>399</v>
          </cell>
          <cell r="S386">
            <v>0.31</v>
          </cell>
          <cell r="T386">
            <v>30.38</v>
          </cell>
          <cell r="U386">
            <v>0</v>
          </cell>
          <cell r="V386">
            <v>0</v>
          </cell>
          <cell r="W386">
            <v>0</v>
          </cell>
          <cell r="X386">
            <v>0</v>
          </cell>
          <cell r="Y386">
            <v>0</v>
          </cell>
          <cell r="Z386">
            <v>0</v>
          </cell>
          <cell r="AA386">
            <v>0</v>
          </cell>
          <cell r="AB386">
            <v>0</v>
          </cell>
          <cell r="AD386">
            <v>0</v>
          </cell>
          <cell r="AE386">
            <v>0</v>
          </cell>
          <cell r="AO386">
            <v>0</v>
          </cell>
          <cell r="AP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cell r="BH386">
            <v>0</v>
          </cell>
          <cell r="BI386">
            <v>0</v>
          </cell>
          <cell r="BJ386">
            <v>0</v>
          </cell>
          <cell r="BK386">
            <v>0</v>
          </cell>
          <cell r="BL386">
            <v>0</v>
          </cell>
          <cell r="BM386">
            <v>0</v>
          </cell>
          <cell r="BN386">
            <v>0</v>
          </cell>
          <cell r="BO386">
            <v>0</v>
          </cell>
          <cell r="BP386">
            <v>0</v>
          </cell>
          <cell r="BQ386">
            <v>0</v>
          </cell>
          <cell r="BR386">
            <v>0</v>
          </cell>
          <cell r="BS386">
            <v>0</v>
          </cell>
          <cell r="BT386">
            <v>0</v>
          </cell>
          <cell r="BU386">
            <v>0</v>
          </cell>
        </row>
        <row r="387">
          <cell r="A387" t="str">
            <v>W2RQ06K7UW2G1G2</v>
          </cell>
          <cell r="B387" t="str">
            <v>11/1/2021</v>
          </cell>
          <cell r="F387" t="str">
            <v>Knit</v>
          </cell>
          <cell r="G387" t="str">
            <v>Activewear Tops - Jackets</v>
          </cell>
          <cell r="H387" t="str">
            <v>W2RQ06K7UW2</v>
          </cell>
          <cell r="I387" t="str">
            <v>SIMONNE SWEATSHIRT</v>
          </cell>
          <cell r="J387" t="str">
            <v>G1G2</v>
          </cell>
          <cell r="K387" t="str">
            <v>MOCCASIN</v>
          </cell>
          <cell r="L387" t="str">
            <v>ECO SOFT TECH SCUBA 340</v>
          </cell>
          <cell r="M387" t="str">
            <v>CN</v>
          </cell>
          <cell r="N387" t="str">
            <v>XS-L</v>
          </cell>
          <cell r="O387">
            <v>98</v>
          </cell>
          <cell r="P387">
            <v>99000</v>
          </cell>
          <cell r="Q387">
            <v>399</v>
          </cell>
          <cell r="S387">
            <v>0.31</v>
          </cell>
          <cell r="T387">
            <v>30.38</v>
          </cell>
          <cell r="U387">
            <v>0</v>
          </cell>
          <cell r="V387">
            <v>0</v>
          </cell>
          <cell r="W387">
            <v>0</v>
          </cell>
          <cell r="X387">
            <v>0</v>
          </cell>
          <cell r="Y387">
            <v>0</v>
          </cell>
          <cell r="Z387">
            <v>0</v>
          </cell>
          <cell r="AA387">
            <v>0</v>
          </cell>
          <cell r="AB387">
            <v>0</v>
          </cell>
          <cell r="AD387">
            <v>0</v>
          </cell>
          <cell r="AE387">
            <v>0</v>
          </cell>
          <cell r="AO387">
            <v>0</v>
          </cell>
          <cell r="AP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cell r="BH387">
            <v>0</v>
          </cell>
          <cell r="BI387">
            <v>0</v>
          </cell>
          <cell r="BJ387">
            <v>0</v>
          </cell>
          <cell r="BK387">
            <v>0</v>
          </cell>
          <cell r="BL387">
            <v>0</v>
          </cell>
          <cell r="BM387">
            <v>0</v>
          </cell>
          <cell r="BN387">
            <v>0</v>
          </cell>
          <cell r="BO387">
            <v>0</v>
          </cell>
          <cell r="BP387">
            <v>0</v>
          </cell>
          <cell r="BQ387">
            <v>0</v>
          </cell>
          <cell r="BR387">
            <v>0</v>
          </cell>
          <cell r="BS387">
            <v>0</v>
          </cell>
          <cell r="BT387">
            <v>0</v>
          </cell>
          <cell r="BU387">
            <v>0</v>
          </cell>
        </row>
        <row r="388">
          <cell r="A388" t="str">
            <v>W2RQ06K7UW2JBLK</v>
          </cell>
          <cell r="B388" t="str">
            <v>11/1/2021</v>
          </cell>
          <cell r="F388" t="str">
            <v>Knit</v>
          </cell>
          <cell r="G388" t="str">
            <v>Activewear Tops - Jackets</v>
          </cell>
          <cell r="H388" t="str">
            <v>W2RQ06K7UW2</v>
          </cell>
          <cell r="I388" t="str">
            <v>SIMONNE SWEATSHIRT</v>
          </cell>
          <cell r="J388" t="str">
            <v>JBLK</v>
          </cell>
          <cell r="K388" t="str">
            <v>Jet Black A996</v>
          </cell>
          <cell r="L388" t="str">
            <v>ECO SOFT TECH SCUBA 340</v>
          </cell>
          <cell r="M388" t="str">
            <v>CN</v>
          </cell>
          <cell r="N388" t="str">
            <v>XS-L</v>
          </cell>
          <cell r="O388">
            <v>98</v>
          </cell>
          <cell r="P388">
            <v>99000</v>
          </cell>
          <cell r="Q388">
            <v>399</v>
          </cell>
          <cell r="S388">
            <v>0.31</v>
          </cell>
          <cell r="T388">
            <v>30.38</v>
          </cell>
          <cell r="U388">
            <v>0</v>
          </cell>
          <cell r="V388">
            <v>0</v>
          </cell>
          <cell r="W388">
            <v>0</v>
          </cell>
          <cell r="X388">
            <v>0</v>
          </cell>
          <cell r="Y388">
            <v>0</v>
          </cell>
          <cell r="Z388">
            <v>0</v>
          </cell>
          <cell r="AA388">
            <v>0</v>
          </cell>
          <cell r="AB388">
            <v>0</v>
          </cell>
          <cell r="AD388">
            <v>0</v>
          </cell>
          <cell r="AE388">
            <v>0</v>
          </cell>
          <cell r="AO388">
            <v>0</v>
          </cell>
          <cell r="AP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row>
        <row r="389">
          <cell r="A389" t="str">
            <v>W1YAJ2D4F52CRG1</v>
          </cell>
          <cell r="B389" t="str">
            <v>11/1/2021</v>
          </cell>
          <cell r="F389" t="str">
            <v>Denim</v>
          </cell>
          <cell r="G389" t="str">
            <v>Basic Denim Jeans</v>
          </cell>
          <cell r="H389" t="str">
            <v>W1YAJ2D4F52</v>
          </cell>
          <cell r="I389" t="str">
            <v>CURVE X</v>
          </cell>
          <cell r="J389" t="str">
            <v>CRG1</v>
          </cell>
          <cell r="K389" t="str">
            <v>CARRIE GREY</v>
          </cell>
          <cell r="L389" t="str">
            <v>ECO CARRIE SS BLACK</v>
          </cell>
          <cell r="M389" t="str">
            <v>PK</v>
          </cell>
          <cell r="N389" t="str">
            <v>24-30</v>
          </cell>
          <cell r="O389">
            <v>89</v>
          </cell>
          <cell r="P389">
            <v>89000</v>
          </cell>
          <cell r="Q389">
            <v>359</v>
          </cell>
          <cell r="S389">
            <v>0.31</v>
          </cell>
          <cell r="T389">
            <v>27.59</v>
          </cell>
          <cell r="U389">
            <v>0</v>
          </cell>
          <cell r="V389">
            <v>0</v>
          </cell>
          <cell r="W389">
            <v>0</v>
          </cell>
          <cell r="X389">
            <v>0</v>
          </cell>
          <cell r="Y389">
            <v>0</v>
          </cell>
          <cell r="Z389">
            <v>0</v>
          </cell>
          <cell r="AA389">
            <v>0</v>
          </cell>
          <cell r="AB389">
            <v>0</v>
          </cell>
          <cell r="AD389">
            <v>0</v>
          </cell>
          <cell r="AE389">
            <v>0</v>
          </cell>
          <cell r="AO389">
            <v>0</v>
          </cell>
          <cell r="AP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cell r="BH389">
            <v>0</v>
          </cell>
          <cell r="BI389">
            <v>0</v>
          </cell>
          <cell r="BJ389">
            <v>0</v>
          </cell>
          <cell r="BK389">
            <v>0</v>
          </cell>
          <cell r="BL389">
            <v>0</v>
          </cell>
          <cell r="BM389">
            <v>0</v>
          </cell>
          <cell r="BN389">
            <v>0</v>
          </cell>
          <cell r="BO389">
            <v>0</v>
          </cell>
          <cell r="BP389">
            <v>0</v>
          </cell>
          <cell r="BQ389">
            <v>0</v>
          </cell>
          <cell r="BR389">
            <v>0</v>
          </cell>
          <cell r="BS389">
            <v>0</v>
          </cell>
          <cell r="BT389">
            <v>0</v>
          </cell>
          <cell r="BU389">
            <v>0</v>
          </cell>
        </row>
        <row r="390">
          <cell r="A390" t="str">
            <v>W0BL1IW6NW0JBLK</v>
          </cell>
          <cell r="B390" t="str">
            <v>11/1/2021</v>
          </cell>
          <cell r="F390" t="str">
            <v>Woven</v>
          </cell>
          <cell r="G390" t="str">
            <v>Non Down Jackets</v>
          </cell>
          <cell r="H390" t="str">
            <v>W0BL1IW6NW0</v>
          </cell>
          <cell r="I390" t="str">
            <v>VONA JACKET</v>
          </cell>
          <cell r="J390" t="str">
            <v>JBLK</v>
          </cell>
          <cell r="K390" t="str">
            <v>Jet Black A996</v>
          </cell>
          <cell r="L390" t="str">
            <v>STRETCH NYLON</v>
          </cell>
          <cell r="M390" t="str">
            <v>CN</v>
          </cell>
          <cell r="N390" t="str">
            <v>XS-L</v>
          </cell>
          <cell r="O390">
            <v>148</v>
          </cell>
          <cell r="P390">
            <v>139000</v>
          </cell>
          <cell r="Q390">
            <v>429</v>
          </cell>
          <cell r="S390">
            <v>0.31</v>
          </cell>
          <cell r="T390">
            <v>45.88</v>
          </cell>
          <cell r="U390">
            <v>0</v>
          </cell>
          <cell r="V390">
            <v>0</v>
          </cell>
          <cell r="W390">
            <v>0</v>
          </cell>
          <cell r="X390">
            <v>0</v>
          </cell>
          <cell r="Y390">
            <v>0</v>
          </cell>
          <cell r="Z390">
            <v>0</v>
          </cell>
          <cell r="AA390">
            <v>0</v>
          </cell>
          <cell r="AB390">
            <v>0</v>
          </cell>
          <cell r="AD390">
            <v>0</v>
          </cell>
          <cell r="AE390">
            <v>0</v>
          </cell>
          <cell r="AO390">
            <v>0</v>
          </cell>
          <cell r="AP390">
            <v>0</v>
          </cell>
          <cell r="AR390">
            <v>0</v>
          </cell>
          <cell r="AS390">
            <v>0</v>
          </cell>
          <cell r="AT390">
            <v>0</v>
          </cell>
          <cell r="AU390">
            <v>0</v>
          </cell>
          <cell r="AV390">
            <v>0</v>
          </cell>
          <cell r="AW390">
            <v>0</v>
          </cell>
          <cell r="AX390">
            <v>0</v>
          </cell>
          <cell r="AY390">
            <v>0</v>
          </cell>
          <cell r="AZ390">
            <v>0</v>
          </cell>
          <cell r="BA390">
            <v>0</v>
          </cell>
          <cell r="BB390">
            <v>0</v>
          </cell>
          <cell r="BC390">
            <v>0</v>
          </cell>
          <cell r="BD390">
            <v>0</v>
          </cell>
          <cell r="BE390">
            <v>0</v>
          </cell>
          <cell r="BF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row>
        <row r="391">
          <cell r="A391" t="str">
            <v>W0BL1IW6NW0INK</v>
          </cell>
          <cell r="B391" t="str">
            <v>11/1/2021</v>
          </cell>
          <cell r="F391" t="str">
            <v>Woven</v>
          </cell>
          <cell r="G391" t="str">
            <v>Non Down Jackets</v>
          </cell>
          <cell r="H391" t="str">
            <v>W0BL1IW6NW0</v>
          </cell>
          <cell r="I391" t="str">
            <v>VONA JACKET</v>
          </cell>
          <cell r="J391" t="str">
            <v>INK</v>
          </cell>
          <cell r="K391" t="str">
            <v>INK A714</v>
          </cell>
          <cell r="L391" t="str">
            <v>STRETCH NYLON</v>
          </cell>
          <cell r="M391" t="str">
            <v>CN</v>
          </cell>
          <cell r="N391" t="str">
            <v>XS-L</v>
          </cell>
          <cell r="O391">
            <v>148</v>
          </cell>
          <cell r="P391">
            <v>139000</v>
          </cell>
          <cell r="Q391">
            <v>429</v>
          </cell>
          <cell r="S391">
            <v>0.31</v>
          </cell>
          <cell r="T391">
            <v>45.88</v>
          </cell>
          <cell r="U391">
            <v>0</v>
          </cell>
          <cell r="V391">
            <v>0</v>
          </cell>
          <cell r="W391">
            <v>0</v>
          </cell>
          <cell r="X391">
            <v>0</v>
          </cell>
          <cell r="Y391">
            <v>0</v>
          </cell>
          <cell r="Z391">
            <v>0</v>
          </cell>
          <cell r="AA391">
            <v>0</v>
          </cell>
          <cell r="AB391">
            <v>0</v>
          </cell>
          <cell r="AD391">
            <v>0</v>
          </cell>
          <cell r="AE391">
            <v>0</v>
          </cell>
          <cell r="AO391">
            <v>0</v>
          </cell>
          <cell r="AP391">
            <v>0</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G391">
            <v>0</v>
          </cell>
          <cell r="BH391">
            <v>0</v>
          </cell>
          <cell r="BI391">
            <v>0</v>
          </cell>
          <cell r="BJ391">
            <v>0</v>
          </cell>
          <cell r="BK391">
            <v>0</v>
          </cell>
          <cell r="BL391">
            <v>0</v>
          </cell>
          <cell r="BM391">
            <v>0</v>
          </cell>
          <cell r="BN391">
            <v>0</v>
          </cell>
          <cell r="BO391">
            <v>0</v>
          </cell>
          <cell r="BP391">
            <v>0</v>
          </cell>
          <cell r="BQ391">
            <v>0</v>
          </cell>
          <cell r="BR391">
            <v>0</v>
          </cell>
          <cell r="BS391">
            <v>0</v>
          </cell>
          <cell r="BT391">
            <v>0</v>
          </cell>
          <cell r="BU391">
            <v>0</v>
          </cell>
        </row>
        <row r="392">
          <cell r="A392" t="str">
            <v>W0BL1IW6NW0G011</v>
          </cell>
          <cell r="B392" t="str">
            <v>11/1/2021</v>
          </cell>
          <cell r="F392" t="str">
            <v>Woven</v>
          </cell>
          <cell r="G392" t="str">
            <v>Non Down Jackets</v>
          </cell>
          <cell r="H392" t="str">
            <v>W0BL1IW6NW0</v>
          </cell>
          <cell r="I392" t="str">
            <v>VONA JACKET</v>
          </cell>
          <cell r="J392" t="str">
            <v>G011</v>
          </cell>
          <cell r="K392" t="str">
            <v>Pure White</v>
          </cell>
          <cell r="L392" t="str">
            <v>STRETCH NYLON</v>
          </cell>
          <cell r="M392" t="str">
            <v>CN</v>
          </cell>
          <cell r="N392" t="str">
            <v>XS-L</v>
          </cell>
          <cell r="O392">
            <v>148</v>
          </cell>
          <cell r="P392">
            <v>139000</v>
          </cell>
          <cell r="Q392">
            <v>429</v>
          </cell>
          <cell r="S392">
            <v>0.31</v>
          </cell>
          <cell r="T392">
            <v>45.88</v>
          </cell>
          <cell r="U392">
            <v>0</v>
          </cell>
          <cell r="V392">
            <v>0</v>
          </cell>
          <cell r="W392">
            <v>0</v>
          </cell>
          <cell r="X392">
            <v>0</v>
          </cell>
          <cell r="Y392">
            <v>0</v>
          </cell>
          <cell r="Z392">
            <v>0</v>
          </cell>
          <cell r="AA392">
            <v>0</v>
          </cell>
          <cell r="AB392">
            <v>0</v>
          </cell>
          <cell r="AD392">
            <v>0</v>
          </cell>
          <cell r="AE392">
            <v>0</v>
          </cell>
          <cell r="AO392">
            <v>0</v>
          </cell>
          <cell r="AP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0</v>
          </cell>
          <cell r="BG392">
            <v>0</v>
          </cell>
          <cell r="BH392">
            <v>0</v>
          </cell>
          <cell r="BI392">
            <v>0</v>
          </cell>
          <cell r="BJ392">
            <v>0</v>
          </cell>
          <cell r="BK392">
            <v>0</v>
          </cell>
          <cell r="BL392">
            <v>0</v>
          </cell>
          <cell r="BM392">
            <v>0</v>
          </cell>
          <cell r="BN392">
            <v>0</v>
          </cell>
          <cell r="BO392">
            <v>0</v>
          </cell>
          <cell r="BP392">
            <v>0</v>
          </cell>
          <cell r="BQ392">
            <v>0</v>
          </cell>
          <cell r="BR392">
            <v>0</v>
          </cell>
          <cell r="BS392">
            <v>0</v>
          </cell>
          <cell r="BT392">
            <v>0</v>
          </cell>
          <cell r="BU392">
            <v>0</v>
          </cell>
        </row>
        <row r="393">
          <cell r="A393" t="str">
            <v>W0BL1IW6NW0G896</v>
          </cell>
          <cell r="B393" t="str">
            <v>11/1/2021</v>
          </cell>
          <cell r="F393" t="str">
            <v>Woven</v>
          </cell>
          <cell r="G393" t="str">
            <v>Non Down Jackets</v>
          </cell>
          <cell r="H393" t="str">
            <v>W0BL1IW6NW0</v>
          </cell>
          <cell r="I393" t="str">
            <v>VONA JACKET</v>
          </cell>
          <cell r="J393" t="str">
            <v>G896</v>
          </cell>
          <cell r="K393" t="str">
            <v>ARMY OLIVE</v>
          </cell>
          <cell r="L393" t="str">
            <v>STRETCH NYLON</v>
          </cell>
          <cell r="M393" t="str">
            <v>CN</v>
          </cell>
          <cell r="N393" t="str">
            <v>XS-L</v>
          </cell>
          <cell r="O393">
            <v>148</v>
          </cell>
          <cell r="P393">
            <v>139000</v>
          </cell>
          <cell r="Q393">
            <v>429</v>
          </cell>
          <cell r="S393">
            <v>0.31</v>
          </cell>
          <cell r="T393">
            <v>45.88</v>
          </cell>
          <cell r="U393">
            <v>0</v>
          </cell>
          <cell r="V393">
            <v>0</v>
          </cell>
          <cell r="W393">
            <v>0</v>
          </cell>
          <cell r="X393">
            <v>0</v>
          </cell>
          <cell r="Y393">
            <v>0</v>
          </cell>
          <cell r="Z393">
            <v>0</v>
          </cell>
          <cell r="AA393">
            <v>0</v>
          </cell>
          <cell r="AB393">
            <v>0</v>
          </cell>
          <cell r="AD393">
            <v>0</v>
          </cell>
          <cell r="AE393">
            <v>0</v>
          </cell>
          <cell r="AO393">
            <v>0</v>
          </cell>
          <cell r="AP393">
            <v>0</v>
          </cell>
          <cell r="AR393">
            <v>0</v>
          </cell>
          <cell r="AS393">
            <v>0</v>
          </cell>
          <cell r="AT393">
            <v>0</v>
          </cell>
          <cell r="AU393">
            <v>0</v>
          </cell>
          <cell r="AV393">
            <v>0</v>
          </cell>
          <cell r="AW393">
            <v>0</v>
          </cell>
          <cell r="AX393">
            <v>0</v>
          </cell>
          <cell r="AY393">
            <v>0</v>
          </cell>
          <cell r="AZ393">
            <v>0</v>
          </cell>
          <cell r="BA393">
            <v>0</v>
          </cell>
          <cell r="BB393">
            <v>0</v>
          </cell>
          <cell r="BC393">
            <v>0</v>
          </cell>
          <cell r="BD393">
            <v>0</v>
          </cell>
          <cell r="BE393">
            <v>0</v>
          </cell>
          <cell r="BF393">
            <v>0</v>
          </cell>
          <cell r="BG393">
            <v>0</v>
          </cell>
          <cell r="BH393">
            <v>0</v>
          </cell>
          <cell r="BI393">
            <v>0</v>
          </cell>
          <cell r="BJ393">
            <v>0</v>
          </cell>
          <cell r="BK393">
            <v>0</v>
          </cell>
          <cell r="BL393">
            <v>0</v>
          </cell>
          <cell r="BM393">
            <v>0</v>
          </cell>
          <cell r="BN393">
            <v>0</v>
          </cell>
          <cell r="BO393">
            <v>0</v>
          </cell>
          <cell r="BP393">
            <v>0</v>
          </cell>
          <cell r="BQ393">
            <v>0</v>
          </cell>
          <cell r="BR393">
            <v>0</v>
          </cell>
          <cell r="BS393">
            <v>0</v>
          </cell>
          <cell r="BT393">
            <v>0</v>
          </cell>
          <cell r="BU393">
            <v>0</v>
          </cell>
        </row>
        <row r="394">
          <cell r="A394" t="str">
            <v>W1YA99D4GV1CRD1</v>
          </cell>
          <cell r="B394" t="str">
            <v>11/1/2021</v>
          </cell>
          <cell r="F394" t="str">
            <v>Denim</v>
          </cell>
          <cell r="G394" t="str">
            <v>Basic Denim Jeans</v>
          </cell>
          <cell r="H394" t="str">
            <v>W1YA99D4GV1</v>
          </cell>
          <cell r="I394" t="str">
            <v>ANNETTE</v>
          </cell>
          <cell r="J394" t="str">
            <v>CRD1</v>
          </cell>
          <cell r="K394" t="str">
            <v>CARRIE DARK</v>
          </cell>
          <cell r="L394" t="str">
            <v>ECO CARRY SS INDACO</v>
          </cell>
          <cell r="M394" t="str">
            <v>PK</v>
          </cell>
          <cell r="N394" t="str">
            <v>24-30</v>
          </cell>
          <cell r="O394">
            <v>89</v>
          </cell>
          <cell r="P394">
            <v>89000</v>
          </cell>
          <cell r="Q394">
            <v>359</v>
          </cell>
          <cell r="S394">
            <v>0.31</v>
          </cell>
          <cell r="T394">
            <v>27.59</v>
          </cell>
          <cell r="U394">
            <v>0</v>
          </cell>
          <cell r="V394">
            <v>0</v>
          </cell>
          <cell r="W394">
            <v>0</v>
          </cell>
          <cell r="X394">
            <v>0</v>
          </cell>
          <cell r="Y394">
            <v>0</v>
          </cell>
          <cell r="Z394">
            <v>0</v>
          </cell>
          <cell r="AA394">
            <v>0</v>
          </cell>
          <cell r="AB394">
            <v>0</v>
          </cell>
          <cell r="AD394">
            <v>0</v>
          </cell>
          <cell r="AE394">
            <v>0</v>
          </cell>
          <cell r="AO394">
            <v>0</v>
          </cell>
          <cell r="AP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row>
        <row r="395">
          <cell r="A395" t="str">
            <v>W2RQ07K68I0G8CR</v>
          </cell>
          <cell r="B395" t="str">
            <v>11/1/2021</v>
          </cell>
          <cell r="F395" t="str">
            <v>Knit</v>
          </cell>
          <cell r="G395" t="str">
            <v>Activewear Tops - Pullovers</v>
          </cell>
          <cell r="H395" t="str">
            <v>W2RQ07K68I0</v>
          </cell>
          <cell r="I395" t="str">
            <v>ICONIC HOOD SWEATSHIRT</v>
          </cell>
          <cell r="J395" t="str">
            <v>G8CR</v>
          </cell>
          <cell r="K395" t="str">
            <v>LIGHT MATCHA</v>
          </cell>
          <cell r="L395" t="str">
            <v>ICONIC SWEETY FLEECE 365</v>
          </cell>
          <cell r="M395" t="str">
            <v>IN</v>
          </cell>
          <cell r="N395" t="str">
            <v>XS-L</v>
          </cell>
          <cell r="O395">
            <v>89</v>
          </cell>
          <cell r="P395">
            <v>89000</v>
          </cell>
          <cell r="Q395">
            <v>359</v>
          </cell>
          <cell r="S395">
            <v>0.31</v>
          </cell>
          <cell r="T395">
            <v>27.59</v>
          </cell>
          <cell r="U395">
            <v>0</v>
          </cell>
          <cell r="V395">
            <v>0</v>
          </cell>
          <cell r="W395">
            <v>0</v>
          </cell>
          <cell r="X395">
            <v>0</v>
          </cell>
          <cell r="Y395">
            <v>0</v>
          </cell>
          <cell r="Z395">
            <v>0</v>
          </cell>
          <cell r="AA395">
            <v>0</v>
          </cell>
          <cell r="AB395">
            <v>0</v>
          </cell>
          <cell r="AD395">
            <v>0</v>
          </cell>
          <cell r="AE395">
            <v>0</v>
          </cell>
          <cell r="AO395">
            <v>0</v>
          </cell>
          <cell r="AP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cell r="BH395">
            <v>0</v>
          </cell>
          <cell r="BI395">
            <v>0</v>
          </cell>
          <cell r="BJ395">
            <v>0</v>
          </cell>
          <cell r="BK395">
            <v>0</v>
          </cell>
          <cell r="BL395">
            <v>0</v>
          </cell>
          <cell r="BM395">
            <v>0</v>
          </cell>
          <cell r="BN395">
            <v>0</v>
          </cell>
          <cell r="BO395">
            <v>0</v>
          </cell>
          <cell r="BP395">
            <v>0</v>
          </cell>
          <cell r="BQ395">
            <v>0</v>
          </cell>
          <cell r="BR395">
            <v>0</v>
          </cell>
          <cell r="BS395">
            <v>0</v>
          </cell>
          <cell r="BT395">
            <v>0</v>
          </cell>
          <cell r="BU395">
            <v>0</v>
          </cell>
        </row>
        <row r="396">
          <cell r="A396" t="str">
            <v>W2RQ07K68I0F60Q</v>
          </cell>
          <cell r="B396" t="str">
            <v>11/1/2021</v>
          </cell>
          <cell r="C396">
            <v>44330</v>
          </cell>
          <cell r="F396" t="str">
            <v>Knit</v>
          </cell>
          <cell r="G396" t="str">
            <v>Activewear Tops - Pullovers</v>
          </cell>
          <cell r="H396" t="str">
            <v>W2RQ07K68I0</v>
          </cell>
          <cell r="I396" t="str">
            <v>ICONIC HOOD SWEATSHIRT</v>
          </cell>
          <cell r="J396" t="str">
            <v>F60Q</v>
          </cell>
          <cell r="K396" t="str">
            <v>ROSY GLOW PINK</v>
          </cell>
          <cell r="L396" t="str">
            <v>ICONIC SWEETY FLEECE 365</v>
          </cell>
          <cell r="M396" t="str">
            <v>IN</v>
          </cell>
          <cell r="N396" t="str">
            <v>XS-L</v>
          </cell>
          <cell r="O396">
            <v>89</v>
          </cell>
          <cell r="P396">
            <v>89000</v>
          </cell>
          <cell r="Q396">
            <v>359</v>
          </cell>
          <cell r="S396">
            <v>0.31</v>
          </cell>
          <cell r="T396">
            <v>27.59</v>
          </cell>
          <cell r="U396">
            <v>12</v>
          </cell>
          <cell r="V396">
            <v>12</v>
          </cell>
          <cell r="W396">
            <v>12</v>
          </cell>
          <cell r="X396">
            <v>10</v>
          </cell>
          <cell r="Y396">
            <v>8</v>
          </cell>
          <cell r="Z396">
            <v>10</v>
          </cell>
          <cell r="AA396">
            <v>9</v>
          </cell>
          <cell r="AB396">
            <v>7</v>
          </cell>
          <cell r="AD396">
            <v>9</v>
          </cell>
          <cell r="AE396">
            <v>24</v>
          </cell>
          <cell r="AK396">
            <v>6</v>
          </cell>
          <cell r="AO396">
            <v>10</v>
          </cell>
          <cell r="AP396">
            <v>10</v>
          </cell>
          <cell r="AQ396">
            <v>12</v>
          </cell>
          <cell r="AR396">
            <v>12</v>
          </cell>
          <cell r="AS396">
            <v>119</v>
          </cell>
          <cell r="AT396">
            <v>3283.21</v>
          </cell>
          <cell r="AU396">
            <v>27</v>
          </cell>
          <cell r="AV396">
            <v>43</v>
          </cell>
          <cell r="AW396">
            <v>32</v>
          </cell>
          <cell r="AX396">
            <v>17</v>
          </cell>
          <cell r="AY396">
            <v>0</v>
          </cell>
          <cell r="AZ396">
            <v>0</v>
          </cell>
          <cell r="BA396">
            <v>0</v>
          </cell>
          <cell r="BB396">
            <v>0</v>
          </cell>
          <cell r="BC396">
            <v>119</v>
          </cell>
          <cell r="BD396">
            <v>44</v>
          </cell>
          <cell r="BE396">
            <v>1213.96</v>
          </cell>
          <cell r="BF396">
            <v>10</v>
          </cell>
          <cell r="BG396">
            <v>16</v>
          </cell>
          <cell r="BH396">
            <v>12</v>
          </cell>
          <cell r="BI396">
            <v>6</v>
          </cell>
          <cell r="BJ396">
            <v>0</v>
          </cell>
          <cell r="BK396">
            <v>0</v>
          </cell>
          <cell r="BL396">
            <v>0</v>
          </cell>
          <cell r="BM396">
            <v>0</v>
          </cell>
          <cell r="BN396">
            <v>44</v>
          </cell>
          <cell r="BO396">
            <v>37</v>
          </cell>
          <cell r="BP396">
            <v>59</v>
          </cell>
          <cell r="BQ396">
            <v>44</v>
          </cell>
          <cell r="BR396">
            <v>23</v>
          </cell>
          <cell r="BS396">
            <v>0</v>
          </cell>
          <cell r="BT396">
            <v>0</v>
          </cell>
          <cell r="BU396">
            <v>0</v>
          </cell>
        </row>
        <row r="397">
          <cell r="A397" t="str">
            <v>W2RQ07K68I0G1G2</v>
          </cell>
          <cell r="B397" t="str">
            <v>11/1/2021</v>
          </cell>
          <cell r="F397" t="str">
            <v>Knit</v>
          </cell>
          <cell r="G397" t="str">
            <v>Activewear Tops - Pullovers</v>
          </cell>
          <cell r="H397" t="str">
            <v>W2RQ07K68I0</v>
          </cell>
          <cell r="I397" t="str">
            <v>ICONIC HOOD SWEATSHIRT</v>
          </cell>
          <cell r="J397" t="str">
            <v>G1G2</v>
          </cell>
          <cell r="K397" t="str">
            <v>MOCCASIN</v>
          </cell>
          <cell r="L397" t="str">
            <v>ICONIC SWEETY FLEECE 365</v>
          </cell>
          <cell r="M397" t="str">
            <v>IN</v>
          </cell>
          <cell r="N397" t="str">
            <v>XS-L</v>
          </cell>
          <cell r="O397">
            <v>89</v>
          </cell>
          <cell r="P397">
            <v>89000</v>
          </cell>
          <cell r="Q397">
            <v>359</v>
          </cell>
          <cell r="S397">
            <v>0.31</v>
          </cell>
          <cell r="T397">
            <v>27.59</v>
          </cell>
          <cell r="U397">
            <v>0</v>
          </cell>
          <cell r="V397">
            <v>0</v>
          </cell>
          <cell r="W397">
            <v>0</v>
          </cell>
          <cell r="X397">
            <v>0</v>
          </cell>
          <cell r="Y397">
            <v>0</v>
          </cell>
          <cell r="Z397">
            <v>0</v>
          </cell>
          <cell r="AA397">
            <v>0</v>
          </cell>
          <cell r="AB397">
            <v>0</v>
          </cell>
          <cell r="AD397">
            <v>0</v>
          </cell>
          <cell r="AE397">
            <v>0</v>
          </cell>
          <cell r="AO397">
            <v>0</v>
          </cell>
          <cell r="AP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row>
        <row r="398">
          <cell r="A398" t="str">
            <v>W2RQ07K68I0JBLK</v>
          </cell>
          <cell r="B398" t="str">
            <v>11/1/2021</v>
          </cell>
          <cell r="C398">
            <v>44330</v>
          </cell>
          <cell r="D398" t="str">
            <v>ADDED UNITS FROM RS</v>
          </cell>
          <cell r="F398" t="str">
            <v>Knit</v>
          </cell>
          <cell r="G398" t="str">
            <v>Activewear Tops - Pullovers</v>
          </cell>
          <cell r="H398" t="str">
            <v>W2RQ07K68I0</v>
          </cell>
          <cell r="I398" t="str">
            <v>ICONIC HOOD SWEATSHIRT</v>
          </cell>
          <cell r="J398" t="str">
            <v>JBLK</v>
          </cell>
          <cell r="K398" t="str">
            <v>Jet Black A996</v>
          </cell>
          <cell r="L398" t="str">
            <v>ICONIC SWEETY FLEECE 365</v>
          </cell>
          <cell r="M398" t="str">
            <v>IN</v>
          </cell>
          <cell r="N398" t="str">
            <v>XS-L</v>
          </cell>
          <cell r="O398">
            <v>89</v>
          </cell>
          <cell r="P398">
            <v>89000</v>
          </cell>
          <cell r="Q398">
            <v>359</v>
          </cell>
          <cell r="S398">
            <v>0.31</v>
          </cell>
          <cell r="T398">
            <v>27.59</v>
          </cell>
          <cell r="U398">
            <v>14</v>
          </cell>
          <cell r="V398">
            <v>14</v>
          </cell>
          <cell r="W398">
            <v>14</v>
          </cell>
          <cell r="X398">
            <v>12</v>
          </cell>
          <cell r="Y398">
            <v>10</v>
          </cell>
          <cell r="Z398">
            <v>12</v>
          </cell>
          <cell r="AA398">
            <v>11</v>
          </cell>
          <cell r="AB398">
            <v>9</v>
          </cell>
          <cell r="AD398">
            <v>11</v>
          </cell>
          <cell r="AE398">
            <v>28</v>
          </cell>
          <cell r="AK398">
            <v>12</v>
          </cell>
          <cell r="AO398">
            <v>12</v>
          </cell>
          <cell r="AP398">
            <v>12</v>
          </cell>
          <cell r="AQ398">
            <v>14</v>
          </cell>
          <cell r="AR398">
            <v>14</v>
          </cell>
          <cell r="AS398">
            <v>147</v>
          </cell>
          <cell r="AT398">
            <v>4083.32</v>
          </cell>
          <cell r="AU398">
            <v>34</v>
          </cell>
          <cell r="AV398">
            <v>53</v>
          </cell>
          <cell r="AW398">
            <v>40</v>
          </cell>
          <cell r="AX398">
            <v>21</v>
          </cell>
          <cell r="AY398">
            <v>0</v>
          </cell>
          <cell r="AZ398">
            <v>0</v>
          </cell>
          <cell r="BA398">
            <v>0</v>
          </cell>
          <cell r="BB398">
            <v>0</v>
          </cell>
          <cell r="BC398">
            <v>148</v>
          </cell>
          <cell r="BD398">
            <v>52</v>
          </cell>
          <cell r="BE398">
            <v>1434.68</v>
          </cell>
          <cell r="BF398">
            <v>12</v>
          </cell>
          <cell r="BG398">
            <v>19</v>
          </cell>
          <cell r="BH398">
            <v>14</v>
          </cell>
          <cell r="BI398">
            <v>7</v>
          </cell>
          <cell r="BJ398">
            <v>0</v>
          </cell>
          <cell r="BK398">
            <v>0</v>
          </cell>
          <cell r="BL398">
            <v>0</v>
          </cell>
          <cell r="BM398">
            <v>0</v>
          </cell>
          <cell r="BN398">
            <v>52</v>
          </cell>
          <cell r="BO398">
            <v>85</v>
          </cell>
          <cell r="BP398">
            <v>133</v>
          </cell>
          <cell r="BQ398">
            <v>100</v>
          </cell>
          <cell r="BR398">
            <v>52</v>
          </cell>
          <cell r="BS398">
            <v>0</v>
          </cell>
          <cell r="BT398">
            <v>0</v>
          </cell>
          <cell r="BU398">
            <v>0</v>
          </cell>
        </row>
        <row r="399">
          <cell r="A399" t="str">
            <v>W2RQ07K68I0A405</v>
          </cell>
          <cell r="B399" t="str">
            <v>11/1/2021</v>
          </cell>
          <cell r="C399">
            <v>44330</v>
          </cell>
          <cell r="F399" t="str">
            <v>Knit</v>
          </cell>
          <cell r="G399" t="str">
            <v>Activewear Tops - Pullovers</v>
          </cell>
          <cell r="H399" t="str">
            <v>W2RQ07K68I0</v>
          </cell>
          <cell r="I399" t="str">
            <v>ICONIC HOOD SWEATSHIRT</v>
          </cell>
          <cell r="J399" t="str">
            <v>A405</v>
          </cell>
          <cell r="K399" t="str">
            <v>FRESH LILAC</v>
          </cell>
          <cell r="L399" t="str">
            <v>ICONIC SWEETY FLEECE 365</v>
          </cell>
          <cell r="M399" t="str">
            <v>IN</v>
          </cell>
          <cell r="N399" t="str">
            <v>XS-L</v>
          </cell>
          <cell r="O399">
            <v>89</v>
          </cell>
          <cell r="P399">
            <v>89000</v>
          </cell>
          <cell r="Q399">
            <v>359</v>
          </cell>
          <cell r="S399">
            <v>0.31</v>
          </cell>
          <cell r="T399">
            <v>27.59</v>
          </cell>
          <cell r="U399">
            <v>10</v>
          </cell>
          <cell r="V399">
            <v>10</v>
          </cell>
          <cell r="W399">
            <v>10</v>
          </cell>
          <cell r="X399">
            <v>8</v>
          </cell>
          <cell r="Y399">
            <v>6</v>
          </cell>
          <cell r="Z399">
            <v>8</v>
          </cell>
          <cell r="AA399">
            <v>7</v>
          </cell>
          <cell r="AB399">
            <v>5</v>
          </cell>
          <cell r="AD399">
            <v>7</v>
          </cell>
          <cell r="AE399">
            <v>20</v>
          </cell>
          <cell r="AK399">
            <v>6</v>
          </cell>
          <cell r="AO399">
            <v>8</v>
          </cell>
          <cell r="AP399">
            <v>8</v>
          </cell>
          <cell r="AQ399">
            <v>10</v>
          </cell>
          <cell r="AR399">
            <v>10</v>
          </cell>
          <cell r="AS399">
            <v>97</v>
          </cell>
          <cell r="AT399">
            <v>2676.23</v>
          </cell>
          <cell r="AU399">
            <v>22</v>
          </cell>
          <cell r="AV399">
            <v>35</v>
          </cell>
          <cell r="AW399">
            <v>26</v>
          </cell>
          <cell r="AX399">
            <v>14</v>
          </cell>
          <cell r="AY399">
            <v>0</v>
          </cell>
          <cell r="AZ399">
            <v>0</v>
          </cell>
          <cell r="BA399">
            <v>0</v>
          </cell>
          <cell r="BB399">
            <v>0</v>
          </cell>
          <cell r="BC399">
            <v>97</v>
          </cell>
          <cell r="BD399">
            <v>36</v>
          </cell>
          <cell r="BE399">
            <v>993.24</v>
          </cell>
          <cell r="BF399">
            <v>8</v>
          </cell>
          <cell r="BG399">
            <v>13</v>
          </cell>
          <cell r="BH399">
            <v>10</v>
          </cell>
          <cell r="BI399">
            <v>5</v>
          </cell>
          <cell r="BJ399">
            <v>0</v>
          </cell>
          <cell r="BK399">
            <v>0</v>
          </cell>
          <cell r="BL399">
            <v>0</v>
          </cell>
          <cell r="BM399">
            <v>0</v>
          </cell>
          <cell r="BN399">
            <v>36</v>
          </cell>
          <cell r="BO399">
            <v>30</v>
          </cell>
          <cell r="BP399">
            <v>48</v>
          </cell>
          <cell r="BQ399">
            <v>36</v>
          </cell>
          <cell r="BR399">
            <v>19</v>
          </cell>
          <cell r="BS399">
            <v>0</v>
          </cell>
          <cell r="BT399">
            <v>0</v>
          </cell>
          <cell r="BU399">
            <v>0</v>
          </cell>
        </row>
        <row r="400">
          <cell r="A400" t="str">
            <v>W2RQ07K68I0G011</v>
          </cell>
          <cell r="B400" t="str">
            <v>11/1/2021</v>
          </cell>
          <cell r="F400" t="str">
            <v>Knit</v>
          </cell>
          <cell r="G400" t="str">
            <v>Activewear Tops - Pullovers</v>
          </cell>
          <cell r="H400" t="str">
            <v>W2RQ07K68I0</v>
          </cell>
          <cell r="I400" t="str">
            <v>ICONIC HOOD SWEATSHIRT</v>
          </cell>
          <cell r="J400" t="str">
            <v>G011</v>
          </cell>
          <cell r="K400" t="str">
            <v>Pure White</v>
          </cell>
          <cell r="L400" t="str">
            <v>ICONIC SWEETY FLEECE 365</v>
          </cell>
          <cell r="M400" t="str">
            <v>IN</v>
          </cell>
          <cell r="N400" t="str">
            <v>XS-L</v>
          </cell>
          <cell r="O400">
            <v>89</v>
          </cell>
          <cell r="P400">
            <v>89000</v>
          </cell>
          <cell r="Q400">
            <v>359</v>
          </cell>
          <cell r="S400">
            <v>0.31</v>
          </cell>
          <cell r="T400">
            <v>27.59</v>
          </cell>
          <cell r="U400">
            <v>0</v>
          </cell>
          <cell r="V400">
            <v>0</v>
          </cell>
          <cell r="W400">
            <v>0</v>
          </cell>
          <cell r="X400">
            <v>0</v>
          </cell>
          <cell r="Y400">
            <v>0</v>
          </cell>
          <cell r="Z400">
            <v>0</v>
          </cell>
          <cell r="AA400">
            <v>0</v>
          </cell>
          <cell r="AB400">
            <v>0</v>
          </cell>
          <cell r="AD400">
            <v>0</v>
          </cell>
          <cell r="AE400">
            <v>0</v>
          </cell>
          <cell r="AO400">
            <v>0</v>
          </cell>
          <cell r="AP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row>
        <row r="401">
          <cell r="A401" t="str">
            <v>W2RQ07K68I0LHY</v>
          </cell>
          <cell r="B401" t="str">
            <v>11/1/2021</v>
          </cell>
          <cell r="C401">
            <v>44330</v>
          </cell>
          <cell r="D401" t="str">
            <v>ADDED UNITS FROM RS</v>
          </cell>
          <cell r="F401" t="str">
            <v>Knit</v>
          </cell>
          <cell r="G401" t="str">
            <v>Activewear Tops - Pullovers</v>
          </cell>
          <cell r="H401" t="str">
            <v>W2RQ07K68I0</v>
          </cell>
          <cell r="I401" t="str">
            <v>ICONIC HOOD SWEATSHIRT</v>
          </cell>
          <cell r="J401" t="str">
            <v>LHY</v>
          </cell>
          <cell r="K401" t="str">
            <v>LIGHT HEATHER GREY M90</v>
          </cell>
          <cell r="L401" t="str">
            <v>ICONIC SWEETY FLEECE 365</v>
          </cell>
          <cell r="M401" t="str">
            <v>IN</v>
          </cell>
          <cell r="N401" t="str">
            <v>XS-L</v>
          </cell>
          <cell r="O401">
            <v>89</v>
          </cell>
          <cell r="P401">
            <v>89000</v>
          </cell>
          <cell r="Q401">
            <v>359</v>
          </cell>
          <cell r="S401">
            <v>0.31</v>
          </cell>
          <cell r="T401">
            <v>27.59</v>
          </cell>
          <cell r="U401">
            <v>0</v>
          </cell>
          <cell r="V401">
            <v>0</v>
          </cell>
          <cell r="W401">
            <v>0</v>
          </cell>
          <cell r="X401">
            <v>0</v>
          </cell>
          <cell r="Y401">
            <v>0</v>
          </cell>
          <cell r="Z401">
            <v>0</v>
          </cell>
          <cell r="AA401">
            <v>0</v>
          </cell>
          <cell r="AB401">
            <v>0</v>
          </cell>
          <cell r="AD401">
            <v>0</v>
          </cell>
          <cell r="AE401">
            <v>0</v>
          </cell>
          <cell r="AK401">
            <v>6</v>
          </cell>
          <cell r="AO401">
            <v>0</v>
          </cell>
          <cell r="AP401">
            <v>0</v>
          </cell>
          <cell r="AR401">
            <v>0</v>
          </cell>
          <cell r="AS401">
            <v>6</v>
          </cell>
          <cell r="AT401">
            <v>165.54</v>
          </cell>
          <cell r="AU401">
            <v>1</v>
          </cell>
          <cell r="AV401">
            <v>2</v>
          </cell>
          <cell r="AW401">
            <v>2</v>
          </cell>
          <cell r="AX401">
            <v>1</v>
          </cell>
          <cell r="AY401">
            <v>0</v>
          </cell>
          <cell r="AZ401">
            <v>0</v>
          </cell>
          <cell r="BA401">
            <v>0</v>
          </cell>
          <cell r="BB401">
            <v>0</v>
          </cell>
          <cell r="BC401">
            <v>6</v>
          </cell>
          <cell r="BD401">
            <v>0</v>
          </cell>
          <cell r="BE401">
            <v>0</v>
          </cell>
          <cell r="BF401">
            <v>0</v>
          </cell>
          <cell r="BG401">
            <v>0</v>
          </cell>
          <cell r="BH401">
            <v>0</v>
          </cell>
          <cell r="BI401">
            <v>0</v>
          </cell>
          <cell r="BJ401">
            <v>0</v>
          </cell>
          <cell r="BK401">
            <v>0</v>
          </cell>
          <cell r="BL401">
            <v>0</v>
          </cell>
          <cell r="BM401">
            <v>0</v>
          </cell>
          <cell r="BN401">
            <v>0</v>
          </cell>
          <cell r="BO401">
            <v>38</v>
          </cell>
          <cell r="BP401">
            <v>61</v>
          </cell>
          <cell r="BQ401">
            <v>46</v>
          </cell>
          <cell r="BR401">
            <v>24</v>
          </cell>
          <cell r="BS401">
            <v>0</v>
          </cell>
          <cell r="BT401">
            <v>0</v>
          </cell>
          <cell r="BU401">
            <v>0</v>
          </cell>
        </row>
        <row r="402">
          <cell r="A402" t="str">
            <v>W93K0QR96O0F9A2</v>
          </cell>
          <cell r="B402" t="str">
            <v>11/1/2021</v>
          </cell>
          <cell r="F402" t="str">
            <v>Knit</v>
          </cell>
          <cell r="G402" t="str">
            <v>Dressy/Night</v>
          </cell>
          <cell r="H402" t="str">
            <v>W93K0QR96O0</v>
          </cell>
          <cell r="I402" t="str">
            <v>LS CARDI DRESS</v>
          </cell>
          <cell r="J402" t="str">
            <v>F9A2</v>
          </cell>
          <cell r="K402" t="str">
            <v>GUNMETAL MULTI</v>
          </cell>
          <cell r="L402" t="str">
            <v>OCTANE KNIT</v>
          </cell>
          <cell r="M402" t="str">
            <v>VN</v>
          </cell>
          <cell r="N402" t="str">
            <v>XS-L</v>
          </cell>
          <cell r="O402">
            <v>108</v>
          </cell>
          <cell r="P402">
            <v>109000</v>
          </cell>
          <cell r="Q402">
            <v>429</v>
          </cell>
          <cell r="S402">
            <v>0.31</v>
          </cell>
          <cell r="T402">
            <v>33.479999999999997</v>
          </cell>
          <cell r="U402">
            <v>0</v>
          </cell>
          <cell r="V402">
            <v>0</v>
          </cell>
          <cell r="W402">
            <v>0</v>
          </cell>
          <cell r="X402">
            <v>0</v>
          </cell>
          <cell r="Y402">
            <v>0</v>
          </cell>
          <cell r="Z402">
            <v>0</v>
          </cell>
          <cell r="AA402">
            <v>0</v>
          </cell>
          <cell r="AB402">
            <v>0</v>
          </cell>
          <cell r="AD402">
            <v>0</v>
          </cell>
          <cell r="AE402">
            <v>0</v>
          </cell>
          <cell r="AO402">
            <v>0</v>
          </cell>
          <cell r="AP402">
            <v>0</v>
          </cell>
          <cell r="AR402">
            <v>0</v>
          </cell>
          <cell r="AS402">
            <v>0</v>
          </cell>
          <cell r="AT402">
            <v>0</v>
          </cell>
          <cell r="AU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row>
        <row r="403">
          <cell r="A403" t="str">
            <v>W2RI04J1300G8CR</v>
          </cell>
          <cell r="B403" t="str">
            <v>11/1/2021</v>
          </cell>
          <cell r="F403" t="str">
            <v>Knit</v>
          </cell>
          <cell r="G403" t="str">
            <v>Basic Tees</v>
          </cell>
          <cell r="H403" t="str">
            <v>W2RI04J1300</v>
          </cell>
          <cell r="I403" t="str">
            <v>SS CN CHLOE TEE</v>
          </cell>
          <cell r="J403" t="str">
            <v>G8CR</v>
          </cell>
          <cell r="K403" t="str">
            <v>LIGHT MATCHA</v>
          </cell>
          <cell r="L403" t="str">
            <v>STRETCH JERSEY 180 SOLID</v>
          </cell>
          <cell r="M403" t="str">
            <v>IN</v>
          </cell>
          <cell r="N403" t="str">
            <v>XS-L</v>
          </cell>
          <cell r="O403">
            <v>39</v>
          </cell>
          <cell r="P403">
            <v>39000</v>
          </cell>
          <cell r="Q403">
            <v>159</v>
          </cell>
          <cell r="S403">
            <v>0.31</v>
          </cell>
          <cell r="T403">
            <v>12.09</v>
          </cell>
          <cell r="U403">
            <v>0</v>
          </cell>
          <cell r="V403">
            <v>0</v>
          </cell>
          <cell r="W403">
            <v>0</v>
          </cell>
          <cell r="X403">
            <v>0</v>
          </cell>
          <cell r="Y403">
            <v>0</v>
          </cell>
          <cell r="Z403">
            <v>0</v>
          </cell>
          <cell r="AA403">
            <v>0</v>
          </cell>
          <cell r="AB403">
            <v>0</v>
          </cell>
          <cell r="AD403">
            <v>0</v>
          </cell>
          <cell r="AE403">
            <v>0</v>
          </cell>
          <cell r="AO403">
            <v>0</v>
          </cell>
          <cell r="AP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row>
        <row r="404">
          <cell r="A404" t="str">
            <v>W2RI04J1300F60Q</v>
          </cell>
          <cell r="B404" t="str">
            <v>11/1/2021</v>
          </cell>
          <cell r="C404">
            <v>44330</v>
          </cell>
          <cell r="F404" t="str">
            <v>Knit</v>
          </cell>
          <cell r="G404" t="str">
            <v>Basic Tees</v>
          </cell>
          <cell r="H404" t="str">
            <v>W2RI04J1300</v>
          </cell>
          <cell r="I404" t="str">
            <v>SS CN CHLOE TEE</v>
          </cell>
          <cell r="J404" t="str">
            <v>F60Q</v>
          </cell>
          <cell r="K404" t="str">
            <v>ROSY GLOW PINK</v>
          </cell>
          <cell r="L404" t="str">
            <v>STRETCH JERSEY 180 SOLID</v>
          </cell>
          <cell r="M404" t="str">
            <v>IN</v>
          </cell>
          <cell r="N404" t="str">
            <v>XS-L</v>
          </cell>
          <cell r="O404">
            <v>39</v>
          </cell>
          <cell r="P404">
            <v>39000</v>
          </cell>
          <cell r="Q404">
            <v>159</v>
          </cell>
          <cell r="S404">
            <v>0.31</v>
          </cell>
          <cell r="T404">
            <v>12.09</v>
          </cell>
          <cell r="U404">
            <v>14</v>
          </cell>
          <cell r="V404">
            <v>14</v>
          </cell>
          <cell r="W404">
            <v>14</v>
          </cell>
          <cell r="X404">
            <v>12</v>
          </cell>
          <cell r="Y404">
            <v>10</v>
          </cell>
          <cell r="Z404">
            <v>12</v>
          </cell>
          <cell r="AA404">
            <v>11</v>
          </cell>
          <cell r="AB404">
            <v>9</v>
          </cell>
          <cell r="AD404">
            <v>11</v>
          </cell>
          <cell r="AE404">
            <v>28</v>
          </cell>
          <cell r="AK404">
            <v>6</v>
          </cell>
          <cell r="AO404">
            <v>12</v>
          </cell>
          <cell r="AP404">
            <v>12</v>
          </cell>
          <cell r="AQ404">
            <v>14</v>
          </cell>
          <cell r="AR404">
            <v>14</v>
          </cell>
          <cell r="AS404">
            <v>141</v>
          </cell>
          <cell r="AT404">
            <v>1704.69</v>
          </cell>
          <cell r="AU404">
            <v>32</v>
          </cell>
          <cell r="AV404">
            <v>51</v>
          </cell>
          <cell r="AW404">
            <v>38</v>
          </cell>
          <cell r="AX404">
            <v>20</v>
          </cell>
          <cell r="AY404">
            <v>0</v>
          </cell>
          <cell r="AZ404">
            <v>0</v>
          </cell>
          <cell r="BA404">
            <v>0</v>
          </cell>
          <cell r="BB404">
            <v>0</v>
          </cell>
          <cell r="BC404">
            <v>141</v>
          </cell>
          <cell r="BD404">
            <v>52</v>
          </cell>
          <cell r="BE404">
            <v>628.67999999999995</v>
          </cell>
          <cell r="BF404">
            <v>12</v>
          </cell>
          <cell r="BG404">
            <v>19</v>
          </cell>
          <cell r="BH404">
            <v>14</v>
          </cell>
          <cell r="BI404">
            <v>7</v>
          </cell>
          <cell r="BJ404">
            <v>0</v>
          </cell>
          <cell r="BK404">
            <v>0</v>
          </cell>
          <cell r="BL404">
            <v>0</v>
          </cell>
          <cell r="BM404">
            <v>0</v>
          </cell>
          <cell r="BN404">
            <v>52</v>
          </cell>
          <cell r="BO404">
            <v>44</v>
          </cell>
          <cell r="BP404">
            <v>70</v>
          </cell>
          <cell r="BQ404">
            <v>52</v>
          </cell>
          <cell r="BR404">
            <v>27</v>
          </cell>
          <cell r="BS404">
            <v>0</v>
          </cell>
          <cell r="BT404">
            <v>0</v>
          </cell>
          <cell r="BU404">
            <v>0</v>
          </cell>
        </row>
        <row r="405">
          <cell r="A405" t="str">
            <v>W2RI04J1300JBLK</v>
          </cell>
          <cell r="B405" t="str">
            <v>11/1/2021</v>
          </cell>
          <cell r="C405">
            <v>44330</v>
          </cell>
          <cell r="F405" t="str">
            <v>Knit</v>
          </cell>
          <cell r="G405" t="str">
            <v>Basic Tees</v>
          </cell>
          <cell r="H405" t="str">
            <v>W2RI04J1300</v>
          </cell>
          <cell r="I405" t="str">
            <v>SS CN CHLOE TEE</v>
          </cell>
          <cell r="J405" t="str">
            <v>JBLK</v>
          </cell>
          <cell r="K405" t="str">
            <v>Jet Black A996</v>
          </cell>
          <cell r="L405" t="str">
            <v>STRETCH JERSEY 180 SOLID</v>
          </cell>
          <cell r="M405" t="str">
            <v>IN</v>
          </cell>
          <cell r="N405" t="str">
            <v>XS-L</v>
          </cell>
          <cell r="O405">
            <v>39</v>
          </cell>
          <cell r="P405">
            <v>39000</v>
          </cell>
          <cell r="Q405">
            <v>159</v>
          </cell>
          <cell r="S405">
            <v>0.31</v>
          </cell>
          <cell r="T405">
            <v>12.09</v>
          </cell>
          <cell r="U405">
            <v>18</v>
          </cell>
          <cell r="V405">
            <v>18</v>
          </cell>
          <cell r="W405">
            <v>18</v>
          </cell>
          <cell r="X405">
            <v>16</v>
          </cell>
          <cell r="Y405">
            <v>14</v>
          </cell>
          <cell r="Z405">
            <v>16</v>
          </cell>
          <cell r="AA405">
            <v>15</v>
          </cell>
          <cell r="AB405">
            <v>13</v>
          </cell>
          <cell r="AD405">
            <v>15</v>
          </cell>
          <cell r="AE405">
            <v>36</v>
          </cell>
          <cell r="AK405">
            <v>12</v>
          </cell>
          <cell r="AO405">
            <v>16</v>
          </cell>
          <cell r="AP405">
            <v>16</v>
          </cell>
          <cell r="AQ405">
            <v>18</v>
          </cell>
          <cell r="AR405">
            <v>18</v>
          </cell>
          <cell r="AS405">
            <v>191</v>
          </cell>
          <cell r="AT405">
            <v>2321.2799999999997</v>
          </cell>
          <cell r="AU405">
            <v>44</v>
          </cell>
          <cell r="AV405">
            <v>69</v>
          </cell>
          <cell r="AW405">
            <v>52</v>
          </cell>
          <cell r="AX405">
            <v>27</v>
          </cell>
          <cell r="AY405">
            <v>0</v>
          </cell>
          <cell r="AZ405">
            <v>0</v>
          </cell>
          <cell r="BA405">
            <v>0</v>
          </cell>
          <cell r="BB405">
            <v>0</v>
          </cell>
          <cell r="BC405">
            <v>192</v>
          </cell>
          <cell r="BD405">
            <v>68</v>
          </cell>
          <cell r="BE405">
            <v>822.12</v>
          </cell>
          <cell r="BF405">
            <v>16</v>
          </cell>
          <cell r="BG405">
            <v>24</v>
          </cell>
          <cell r="BH405">
            <v>18</v>
          </cell>
          <cell r="BI405">
            <v>10</v>
          </cell>
          <cell r="BJ405">
            <v>0</v>
          </cell>
          <cell r="BK405">
            <v>0</v>
          </cell>
          <cell r="BL405">
            <v>0</v>
          </cell>
          <cell r="BM405">
            <v>0</v>
          </cell>
          <cell r="BN405">
            <v>68</v>
          </cell>
          <cell r="BO405">
            <v>60</v>
          </cell>
          <cell r="BP405">
            <v>93</v>
          </cell>
          <cell r="BQ405">
            <v>70</v>
          </cell>
          <cell r="BR405">
            <v>37</v>
          </cell>
          <cell r="BS405">
            <v>0</v>
          </cell>
          <cell r="BT405">
            <v>0</v>
          </cell>
          <cell r="BU405">
            <v>0</v>
          </cell>
        </row>
        <row r="406">
          <cell r="A406" t="str">
            <v>W2RI04J1300G472</v>
          </cell>
          <cell r="B406" t="str">
            <v>11/1/2021</v>
          </cell>
          <cell r="C406">
            <v>44330</v>
          </cell>
          <cell r="F406" t="str">
            <v>Knit</v>
          </cell>
          <cell r="G406" t="str">
            <v>Basic Tees</v>
          </cell>
          <cell r="H406" t="str">
            <v>W2RI04J1300</v>
          </cell>
          <cell r="I406" t="str">
            <v>SS CN CHLOE TEE</v>
          </cell>
          <cell r="J406" t="str">
            <v>G472</v>
          </cell>
          <cell r="K406" t="str">
            <v>NEW LIGHT LILAC</v>
          </cell>
          <cell r="L406" t="str">
            <v>STRETCH JERSEY 180 SOLID</v>
          </cell>
          <cell r="M406" t="str">
            <v>IN</v>
          </cell>
          <cell r="N406" t="str">
            <v>XS-L</v>
          </cell>
          <cell r="O406">
            <v>39</v>
          </cell>
          <cell r="P406">
            <v>39000</v>
          </cell>
          <cell r="Q406">
            <v>159</v>
          </cell>
          <cell r="S406">
            <v>0.31</v>
          </cell>
          <cell r="T406">
            <v>12.09</v>
          </cell>
          <cell r="U406">
            <v>10</v>
          </cell>
          <cell r="V406">
            <v>10</v>
          </cell>
          <cell r="W406">
            <v>10</v>
          </cell>
          <cell r="X406">
            <v>8</v>
          </cell>
          <cell r="Y406">
            <v>6</v>
          </cell>
          <cell r="Z406">
            <v>8</v>
          </cell>
          <cell r="AA406">
            <v>7</v>
          </cell>
          <cell r="AB406">
            <v>5</v>
          </cell>
          <cell r="AD406">
            <v>7</v>
          </cell>
          <cell r="AE406">
            <v>20</v>
          </cell>
          <cell r="AK406">
            <v>6</v>
          </cell>
          <cell r="AO406">
            <v>8</v>
          </cell>
          <cell r="AP406">
            <v>8</v>
          </cell>
          <cell r="AQ406">
            <v>10</v>
          </cell>
          <cell r="AR406">
            <v>10</v>
          </cell>
          <cell r="AS406">
            <v>97</v>
          </cell>
          <cell r="AT406">
            <v>1172.73</v>
          </cell>
          <cell r="AU406">
            <v>22</v>
          </cell>
          <cell r="AV406">
            <v>35</v>
          </cell>
          <cell r="AW406">
            <v>26</v>
          </cell>
          <cell r="AX406">
            <v>14</v>
          </cell>
          <cell r="AY406">
            <v>0</v>
          </cell>
          <cell r="AZ406">
            <v>0</v>
          </cell>
          <cell r="BA406">
            <v>0</v>
          </cell>
          <cell r="BB406">
            <v>0</v>
          </cell>
          <cell r="BC406">
            <v>97</v>
          </cell>
          <cell r="BD406">
            <v>36</v>
          </cell>
          <cell r="BE406">
            <v>435.24</v>
          </cell>
          <cell r="BF406">
            <v>8</v>
          </cell>
          <cell r="BG406">
            <v>13</v>
          </cell>
          <cell r="BH406">
            <v>10</v>
          </cell>
          <cell r="BI406">
            <v>5</v>
          </cell>
          <cell r="BJ406">
            <v>0</v>
          </cell>
          <cell r="BK406">
            <v>0</v>
          </cell>
          <cell r="BL406">
            <v>0</v>
          </cell>
          <cell r="BM406">
            <v>0</v>
          </cell>
          <cell r="BN406">
            <v>36</v>
          </cell>
          <cell r="BO406">
            <v>30</v>
          </cell>
          <cell r="BP406">
            <v>48</v>
          </cell>
          <cell r="BQ406">
            <v>36</v>
          </cell>
          <cell r="BR406">
            <v>19</v>
          </cell>
          <cell r="BS406">
            <v>0</v>
          </cell>
          <cell r="BT406">
            <v>0</v>
          </cell>
          <cell r="BU406">
            <v>0</v>
          </cell>
        </row>
        <row r="407">
          <cell r="A407" t="str">
            <v>W2RI04J1300G585</v>
          </cell>
          <cell r="B407" t="str">
            <v>11/1/2021</v>
          </cell>
          <cell r="F407" t="str">
            <v>Knit</v>
          </cell>
          <cell r="G407" t="str">
            <v>Basic Tees</v>
          </cell>
          <cell r="H407" t="str">
            <v>W2RI04J1300</v>
          </cell>
          <cell r="I407" t="str">
            <v>SS CN CHLOE TEE</v>
          </cell>
          <cell r="J407" t="str">
            <v>G585</v>
          </cell>
          <cell r="K407" t="str">
            <v>RUGBY RED</v>
          </cell>
          <cell r="L407" t="str">
            <v>STRETCH JERSEY 180 SOLID</v>
          </cell>
          <cell r="M407" t="str">
            <v>IN</v>
          </cell>
          <cell r="N407" t="str">
            <v>XS-L</v>
          </cell>
          <cell r="O407">
            <v>39</v>
          </cell>
          <cell r="P407">
            <v>39000</v>
          </cell>
          <cell r="Q407">
            <v>159</v>
          </cell>
          <cell r="S407">
            <v>0.31</v>
          </cell>
          <cell r="T407">
            <v>12.09</v>
          </cell>
          <cell r="U407">
            <v>0</v>
          </cell>
          <cell r="V407">
            <v>0</v>
          </cell>
          <cell r="W407">
            <v>0</v>
          </cell>
          <cell r="X407">
            <v>0</v>
          </cell>
          <cell r="Y407">
            <v>0</v>
          </cell>
          <cell r="Z407">
            <v>0</v>
          </cell>
          <cell r="AA407">
            <v>0</v>
          </cell>
          <cell r="AB407">
            <v>0</v>
          </cell>
          <cell r="AD407">
            <v>0</v>
          </cell>
          <cell r="AE407">
            <v>0</v>
          </cell>
          <cell r="AO407">
            <v>0</v>
          </cell>
          <cell r="AP407">
            <v>0</v>
          </cell>
          <cell r="AR407">
            <v>0</v>
          </cell>
          <cell r="AS407">
            <v>0</v>
          </cell>
          <cell r="AT407">
            <v>0</v>
          </cell>
          <cell r="AU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row>
        <row r="408">
          <cell r="A408" t="str">
            <v>W2RI04J1300G012</v>
          </cell>
          <cell r="B408" t="str">
            <v>11/1/2021</v>
          </cell>
          <cell r="F408" t="str">
            <v>Knit</v>
          </cell>
          <cell r="G408" t="str">
            <v>Basic Tees</v>
          </cell>
          <cell r="H408" t="str">
            <v>W2RI04J1300</v>
          </cell>
          <cell r="I408" t="str">
            <v>SS CN CHLOE TEE</v>
          </cell>
          <cell r="J408" t="str">
            <v>G012</v>
          </cell>
          <cell r="K408" t="str">
            <v>CREAM WHITE</v>
          </cell>
          <cell r="L408" t="str">
            <v>STRETCH JERSEY 180 SOLID</v>
          </cell>
          <cell r="M408" t="str">
            <v>IN</v>
          </cell>
          <cell r="N408" t="str">
            <v>XS-L</v>
          </cell>
          <cell r="O408">
            <v>39</v>
          </cell>
          <cell r="P408">
            <v>39000</v>
          </cell>
          <cell r="Q408">
            <v>159</v>
          </cell>
          <cell r="S408">
            <v>0.31</v>
          </cell>
          <cell r="T408">
            <v>12.09</v>
          </cell>
          <cell r="U408">
            <v>0</v>
          </cell>
          <cell r="V408">
            <v>0</v>
          </cell>
          <cell r="W408">
            <v>0</v>
          </cell>
          <cell r="X408">
            <v>0</v>
          </cell>
          <cell r="Y408">
            <v>0</v>
          </cell>
          <cell r="Z408">
            <v>0</v>
          </cell>
          <cell r="AA408">
            <v>0</v>
          </cell>
          <cell r="AB408">
            <v>0</v>
          </cell>
          <cell r="AD408">
            <v>0</v>
          </cell>
          <cell r="AE408">
            <v>0</v>
          </cell>
          <cell r="AO408">
            <v>0</v>
          </cell>
          <cell r="AP408">
            <v>0</v>
          </cell>
          <cell r="AR408">
            <v>0</v>
          </cell>
          <cell r="AS408">
            <v>0</v>
          </cell>
          <cell r="AT408">
            <v>0</v>
          </cell>
          <cell r="AU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row>
        <row r="409">
          <cell r="A409" t="str">
            <v>W2RI04J1300G7HR</v>
          </cell>
          <cell r="B409" t="str">
            <v>11/1/2021</v>
          </cell>
          <cell r="C409">
            <v>44330</v>
          </cell>
          <cell r="F409" t="str">
            <v>Knit</v>
          </cell>
          <cell r="G409" t="str">
            <v>Basic Tees</v>
          </cell>
          <cell r="H409" t="str">
            <v>W2RI04J1300</v>
          </cell>
          <cell r="I409" t="str">
            <v>SS CN CHLOE TEE</v>
          </cell>
          <cell r="J409" t="str">
            <v>G7HR</v>
          </cell>
          <cell r="K409" t="str">
            <v>SECRET BLUE</v>
          </cell>
          <cell r="L409" t="str">
            <v>STRETCH JERSEY 180 SOLID</v>
          </cell>
          <cell r="M409" t="str">
            <v>IN</v>
          </cell>
          <cell r="N409" t="str">
            <v>XS-L</v>
          </cell>
          <cell r="O409">
            <v>39</v>
          </cell>
          <cell r="P409">
            <v>39000</v>
          </cell>
          <cell r="Q409">
            <v>159</v>
          </cell>
          <cell r="S409">
            <v>0.31</v>
          </cell>
          <cell r="T409">
            <v>12.09</v>
          </cell>
          <cell r="U409">
            <v>12</v>
          </cell>
          <cell r="V409">
            <v>12</v>
          </cell>
          <cell r="W409">
            <v>12</v>
          </cell>
          <cell r="X409">
            <v>10</v>
          </cell>
          <cell r="Y409">
            <v>8</v>
          </cell>
          <cell r="Z409">
            <v>10</v>
          </cell>
          <cell r="AA409">
            <v>9</v>
          </cell>
          <cell r="AB409">
            <v>7</v>
          </cell>
          <cell r="AD409">
            <v>9</v>
          </cell>
          <cell r="AE409">
            <v>24</v>
          </cell>
          <cell r="AK409">
            <v>12</v>
          </cell>
          <cell r="AO409">
            <v>10</v>
          </cell>
          <cell r="AP409">
            <v>10</v>
          </cell>
          <cell r="AQ409">
            <v>12</v>
          </cell>
          <cell r="AR409">
            <v>12</v>
          </cell>
          <cell r="AS409">
            <v>125</v>
          </cell>
          <cell r="AT409">
            <v>1523.34</v>
          </cell>
          <cell r="AU409">
            <v>29</v>
          </cell>
          <cell r="AV409">
            <v>45</v>
          </cell>
          <cell r="AW409">
            <v>34</v>
          </cell>
          <cell r="AX409">
            <v>18</v>
          </cell>
          <cell r="AY409">
            <v>0</v>
          </cell>
          <cell r="AZ409">
            <v>0</v>
          </cell>
          <cell r="BA409">
            <v>0</v>
          </cell>
          <cell r="BB409">
            <v>0</v>
          </cell>
          <cell r="BC409">
            <v>126</v>
          </cell>
          <cell r="BD409">
            <v>44</v>
          </cell>
          <cell r="BE409">
            <v>531.96</v>
          </cell>
          <cell r="BF409">
            <v>10</v>
          </cell>
          <cell r="BG409">
            <v>16</v>
          </cell>
          <cell r="BH409">
            <v>12</v>
          </cell>
          <cell r="BI409">
            <v>6</v>
          </cell>
          <cell r="BJ409">
            <v>0</v>
          </cell>
          <cell r="BK409">
            <v>0</v>
          </cell>
          <cell r="BL409">
            <v>0</v>
          </cell>
          <cell r="BM409">
            <v>0</v>
          </cell>
          <cell r="BN409">
            <v>44</v>
          </cell>
          <cell r="BO409">
            <v>39</v>
          </cell>
          <cell r="BP409">
            <v>61</v>
          </cell>
          <cell r="BQ409">
            <v>46</v>
          </cell>
          <cell r="BR409">
            <v>24</v>
          </cell>
          <cell r="BS409">
            <v>0</v>
          </cell>
          <cell r="BT409">
            <v>0</v>
          </cell>
          <cell r="BU409">
            <v>0</v>
          </cell>
        </row>
        <row r="410">
          <cell r="A410" t="str">
            <v>W2RI04J1300LHY</v>
          </cell>
          <cell r="B410" t="str">
            <v>11/1/2021</v>
          </cell>
          <cell r="F410" t="str">
            <v>Knit</v>
          </cell>
          <cell r="G410" t="str">
            <v>Basic Tees</v>
          </cell>
          <cell r="H410" t="str">
            <v>W2RI04J1300</v>
          </cell>
          <cell r="I410" t="str">
            <v>SS CN CHLOE TEE</v>
          </cell>
          <cell r="J410" t="str">
            <v>LHY</v>
          </cell>
          <cell r="K410" t="str">
            <v>LIGHT HEATHER GREY M90</v>
          </cell>
          <cell r="L410" t="str">
            <v>STRETCH JERSEY 180 SOLID</v>
          </cell>
          <cell r="M410" t="str">
            <v>IN</v>
          </cell>
          <cell r="N410" t="str">
            <v>XS-L</v>
          </cell>
          <cell r="O410">
            <v>39</v>
          </cell>
          <cell r="P410">
            <v>39000</v>
          </cell>
          <cell r="Q410">
            <v>159</v>
          </cell>
          <cell r="S410">
            <v>0.31</v>
          </cell>
          <cell r="T410">
            <v>12.09</v>
          </cell>
          <cell r="U410">
            <v>0</v>
          </cell>
          <cell r="V410">
            <v>0</v>
          </cell>
          <cell r="W410">
            <v>0</v>
          </cell>
          <cell r="X410">
            <v>0</v>
          </cell>
          <cell r="Y410">
            <v>0</v>
          </cell>
          <cell r="Z410">
            <v>0</v>
          </cell>
          <cell r="AA410">
            <v>0</v>
          </cell>
          <cell r="AB410">
            <v>0</v>
          </cell>
          <cell r="AD410">
            <v>0</v>
          </cell>
          <cell r="AE410">
            <v>0</v>
          </cell>
          <cell r="AO410">
            <v>0</v>
          </cell>
          <cell r="AP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row>
        <row r="411">
          <cell r="A411" t="str">
            <v>W2RD21WE120G1G2</v>
          </cell>
          <cell r="B411" t="str">
            <v>11/1/2021</v>
          </cell>
          <cell r="F411" t="str">
            <v>Woven</v>
          </cell>
          <cell r="G411" t="str">
            <v>Woven skirts</v>
          </cell>
          <cell r="H411" t="str">
            <v>W2RD21WE120</v>
          </cell>
          <cell r="I411" t="str">
            <v>NICOLE SKIRT</v>
          </cell>
          <cell r="J411" t="str">
            <v>G1G2</v>
          </cell>
          <cell r="K411" t="str">
            <v>MOCCASIN</v>
          </cell>
          <cell r="L411" t="str">
            <v>COATED PLEATED CANVAS</v>
          </cell>
          <cell r="M411" t="str">
            <v>CN</v>
          </cell>
          <cell r="N411" t="str">
            <v>XS-L</v>
          </cell>
          <cell r="O411">
            <v>118</v>
          </cell>
          <cell r="P411">
            <v>119000</v>
          </cell>
          <cell r="Q411">
            <v>429</v>
          </cell>
          <cell r="S411">
            <v>0.31</v>
          </cell>
          <cell r="T411">
            <v>36.58</v>
          </cell>
          <cell r="U411">
            <v>0</v>
          </cell>
          <cell r="V411">
            <v>0</v>
          </cell>
          <cell r="W411">
            <v>0</v>
          </cell>
          <cell r="X411">
            <v>0</v>
          </cell>
          <cell r="Y411">
            <v>0</v>
          </cell>
          <cell r="Z411">
            <v>0</v>
          </cell>
          <cell r="AA411">
            <v>0</v>
          </cell>
          <cell r="AB411">
            <v>0</v>
          </cell>
          <cell r="AD411">
            <v>0</v>
          </cell>
          <cell r="AE411">
            <v>0</v>
          </cell>
          <cell r="AO411">
            <v>0</v>
          </cell>
          <cell r="AP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row>
        <row r="412">
          <cell r="A412" t="str">
            <v>W2RD21WE120JBLK</v>
          </cell>
          <cell r="B412" t="str">
            <v>11/1/2021</v>
          </cell>
          <cell r="F412" t="str">
            <v>Woven</v>
          </cell>
          <cell r="G412" t="str">
            <v>Woven skirts</v>
          </cell>
          <cell r="H412" t="str">
            <v>W2RD21WE120</v>
          </cell>
          <cell r="I412" t="str">
            <v>NICOLE SKIRT</v>
          </cell>
          <cell r="J412" t="str">
            <v>JBLK</v>
          </cell>
          <cell r="K412" t="str">
            <v>Jet Black A996</v>
          </cell>
          <cell r="L412" t="str">
            <v>COATED PLEATED CANVAS</v>
          </cell>
          <cell r="M412" t="str">
            <v>CN</v>
          </cell>
          <cell r="N412" t="str">
            <v>XS-L</v>
          </cell>
          <cell r="O412">
            <v>118</v>
          </cell>
          <cell r="P412">
            <v>119000</v>
          </cell>
          <cell r="Q412">
            <v>429</v>
          </cell>
          <cell r="S412">
            <v>0.31</v>
          </cell>
          <cell r="T412">
            <v>36.58</v>
          </cell>
          <cell r="U412">
            <v>0</v>
          </cell>
          <cell r="V412">
            <v>0</v>
          </cell>
          <cell r="W412">
            <v>0</v>
          </cell>
          <cell r="X412">
            <v>0</v>
          </cell>
          <cell r="Y412">
            <v>0</v>
          </cell>
          <cell r="Z412">
            <v>0</v>
          </cell>
          <cell r="AA412">
            <v>0</v>
          </cell>
          <cell r="AB412">
            <v>0</v>
          </cell>
          <cell r="AD412">
            <v>0</v>
          </cell>
          <cell r="AE412">
            <v>0</v>
          </cell>
          <cell r="AO412">
            <v>0</v>
          </cell>
          <cell r="AP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row>
        <row r="413">
          <cell r="A413" t="str">
            <v>W2RD21WE120A10B</v>
          </cell>
          <cell r="B413" t="str">
            <v>11/1/2021</v>
          </cell>
          <cell r="F413" t="str">
            <v>Woven</v>
          </cell>
          <cell r="G413" t="str">
            <v>Woven skirts</v>
          </cell>
          <cell r="H413" t="str">
            <v>W2RD21WE120</v>
          </cell>
          <cell r="I413" t="str">
            <v>NICOLE SKIRT</v>
          </cell>
          <cell r="J413" t="str">
            <v>A10B</v>
          </cell>
          <cell r="K413" t="str">
            <v>RICH BROWN</v>
          </cell>
          <cell r="L413" t="str">
            <v>COATED PLEATED CANVAS</v>
          </cell>
          <cell r="M413" t="str">
            <v>CN</v>
          </cell>
          <cell r="N413" t="str">
            <v>XS-L</v>
          </cell>
          <cell r="O413">
            <v>118</v>
          </cell>
          <cell r="P413">
            <v>119000</v>
          </cell>
          <cell r="Q413">
            <v>429</v>
          </cell>
          <cell r="S413">
            <v>0.31</v>
          </cell>
          <cell r="T413">
            <v>36.58</v>
          </cell>
          <cell r="U413">
            <v>0</v>
          </cell>
          <cell r="V413">
            <v>0</v>
          </cell>
          <cell r="W413">
            <v>0</v>
          </cell>
          <cell r="X413">
            <v>0</v>
          </cell>
          <cell r="Y413">
            <v>0</v>
          </cell>
          <cell r="Z413">
            <v>0</v>
          </cell>
          <cell r="AA413">
            <v>0</v>
          </cell>
          <cell r="AB413">
            <v>0</v>
          </cell>
          <cell r="AD413">
            <v>0</v>
          </cell>
          <cell r="AE413">
            <v>0</v>
          </cell>
          <cell r="AO413">
            <v>0</v>
          </cell>
          <cell r="AP413">
            <v>0</v>
          </cell>
          <cell r="AR413">
            <v>0</v>
          </cell>
          <cell r="AS413">
            <v>0</v>
          </cell>
          <cell r="AT413">
            <v>0</v>
          </cell>
          <cell r="AU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row>
        <row r="414">
          <cell r="A414" t="str">
            <v>W1BL52WE9P0G012</v>
          </cell>
          <cell r="B414" t="str">
            <v>11/1/2021</v>
          </cell>
          <cell r="F414" t="str">
            <v>Woven</v>
          </cell>
          <cell r="G414" t="str">
            <v>Non Down Jackets</v>
          </cell>
          <cell r="H414" t="str">
            <v>W1BL52WE9P0</v>
          </cell>
          <cell r="I414" t="str">
            <v>FLORA REVERSIBLE COAT</v>
          </cell>
          <cell r="J414" t="str">
            <v>G012</v>
          </cell>
          <cell r="K414" t="str">
            <v>CREAM WHITE</v>
          </cell>
          <cell r="L414" t="str">
            <v>FAUX LEATHER AND CURLY FUR</v>
          </cell>
          <cell r="M414" t="str">
            <v>CN</v>
          </cell>
          <cell r="N414" t="str">
            <v>XS-L</v>
          </cell>
          <cell r="O414">
            <v>258</v>
          </cell>
          <cell r="P414">
            <v>249000</v>
          </cell>
          <cell r="Q414">
            <v>429</v>
          </cell>
          <cell r="S414">
            <v>0.31</v>
          </cell>
          <cell r="T414">
            <v>79.98</v>
          </cell>
          <cell r="U414">
            <v>0</v>
          </cell>
          <cell r="V414">
            <v>0</v>
          </cell>
          <cell r="W414">
            <v>0</v>
          </cell>
          <cell r="X414">
            <v>0</v>
          </cell>
          <cell r="Y414">
            <v>0</v>
          </cell>
          <cell r="Z414">
            <v>0</v>
          </cell>
          <cell r="AA414">
            <v>0</v>
          </cell>
          <cell r="AB414">
            <v>0</v>
          </cell>
          <cell r="AD414">
            <v>0</v>
          </cell>
          <cell r="AE414">
            <v>0</v>
          </cell>
          <cell r="AO414">
            <v>0</v>
          </cell>
          <cell r="AP414">
            <v>0</v>
          </cell>
          <cell r="AR414">
            <v>0</v>
          </cell>
          <cell r="AS414">
            <v>0</v>
          </cell>
          <cell r="AT414">
            <v>0</v>
          </cell>
          <cell r="AU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row>
        <row r="415">
          <cell r="A415" t="str">
            <v>W1BL52WE9P0G7HR</v>
          </cell>
          <cell r="B415" t="str">
            <v>11/1/2021</v>
          </cell>
          <cell r="F415" t="str">
            <v>Woven</v>
          </cell>
          <cell r="G415" t="str">
            <v>Non Down Jackets</v>
          </cell>
          <cell r="H415" t="str">
            <v>W1BL52WE9P0</v>
          </cell>
          <cell r="I415" t="str">
            <v>FLORA REVERSIBLE COAT</v>
          </cell>
          <cell r="J415" t="str">
            <v>G7HR</v>
          </cell>
          <cell r="K415" t="str">
            <v>SECRET BLUE</v>
          </cell>
          <cell r="L415" t="str">
            <v>FAUX LEATHER AND CURLY FUR</v>
          </cell>
          <cell r="M415" t="str">
            <v>CN</v>
          </cell>
          <cell r="N415" t="str">
            <v>XS-L</v>
          </cell>
          <cell r="O415">
            <v>258</v>
          </cell>
          <cell r="P415">
            <v>249000</v>
          </cell>
          <cell r="Q415">
            <v>429</v>
          </cell>
          <cell r="S415">
            <v>0.31</v>
          </cell>
          <cell r="T415">
            <v>79.98</v>
          </cell>
          <cell r="U415">
            <v>0</v>
          </cell>
          <cell r="V415">
            <v>0</v>
          </cell>
          <cell r="W415">
            <v>0</v>
          </cell>
          <cell r="X415">
            <v>0</v>
          </cell>
          <cell r="Y415">
            <v>0</v>
          </cell>
          <cell r="Z415">
            <v>0</v>
          </cell>
          <cell r="AA415">
            <v>0</v>
          </cell>
          <cell r="AB415">
            <v>0</v>
          </cell>
          <cell r="AD415">
            <v>0</v>
          </cell>
          <cell r="AE415">
            <v>0</v>
          </cell>
          <cell r="AO415">
            <v>0</v>
          </cell>
          <cell r="AP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row>
        <row r="416">
          <cell r="A416" t="str">
            <v>W1RD06KAVB1JTMU</v>
          </cell>
          <cell r="B416" t="str">
            <v>11/1/2021</v>
          </cell>
          <cell r="F416" t="str">
            <v>Knit</v>
          </cell>
          <cell r="H416" t="str">
            <v>W1RD06KAVB1</v>
          </cell>
          <cell r="I416" t="str">
            <v>AMBER HOT SHORT</v>
          </cell>
          <cell r="J416" t="str">
            <v>JTMU</v>
          </cell>
          <cell r="K416" t="str">
            <v>JET BLACK MULTI</v>
          </cell>
          <cell r="L416" t="str">
            <v>LIQUID STRETCH SUEDE</v>
          </cell>
          <cell r="M416" t="str">
            <v>ID</v>
          </cell>
          <cell r="N416" t="str">
            <v>XS-L</v>
          </cell>
          <cell r="O416">
            <v>69</v>
          </cell>
          <cell r="P416">
            <v>69000</v>
          </cell>
          <cell r="Q416">
            <v>279</v>
          </cell>
          <cell r="S416">
            <v>0.31</v>
          </cell>
          <cell r="T416">
            <v>21.39</v>
          </cell>
          <cell r="U416">
            <v>0</v>
          </cell>
          <cell r="V416">
            <v>0</v>
          </cell>
          <cell r="W416">
            <v>0</v>
          </cell>
          <cell r="X416">
            <v>0</v>
          </cell>
          <cell r="Y416">
            <v>0</v>
          </cell>
          <cell r="Z416">
            <v>0</v>
          </cell>
          <cell r="AA416">
            <v>0</v>
          </cell>
          <cell r="AB416">
            <v>0</v>
          </cell>
          <cell r="AD416">
            <v>0</v>
          </cell>
          <cell r="AE416">
            <v>0</v>
          </cell>
          <cell r="AO416">
            <v>0</v>
          </cell>
          <cell r="AP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row>
        <row r="417">
          <cell r="A417" t="str">
            <v>W1BR29Z2WD0MCH</v>
          </cell>
          <cell r="B417" t="str">
            <v>11/1/2021</v>
          </cell>
          <cell r="E417" t="str">
            <v>Essentials</v>
          </cell>
          <cell r="F417" t="str">
            <v>Sweater</v>
          </cell>
          <cell r="H417" t="str">
            <v>W1BR29Z2WD0</v>
          </cell>
          <cell r="I417" t="str">
            <v>CLARISSA CARDI LS SWTR</v>
          </cell>
          <cell r="J417" t="str">
            <v>MCH</v>
          </cell>
          <cell r="K417" t="str">
            <v>MEDIUM CHARCOAL HEATHER M92</v>
          </cell>
          <cell r="L417" t="str">
            <v>A TOUCH OF CACHEMERE</v>
          </cell>
          <cell r="M417" t="str">
            <v>CN</v>
          </cell>
          <cell r="N417" t="str">
            <v>XS-L</v>
          </cell>
          <cell r="O417">
            <v>148</v>
          </cell>
          <cell r="P417">
            <v>139000</v>
          </cell>
          <cell r="Q417">
            <v>429</v>
          </cell>
          <cell r="S417">
            <v>0.31</v>
          </cell>
          <cell r="T417">
            <v>45.88</v>
          </cell>
          <cell r="U417">
            <v>0</v>
          </cell>
          <cell r="V417">
            <v>0</v>
          </cell>
          <cell r="W417">
            <v>0</v>
          </cell>
          <cell r="X417">
            <v>0</v>
          </cell>
          <cell r="Y417">
            <v>0</v>
          </cell>
          <cell r="Z417">
            <v>0</v>
          </cell>
          <cell r="AA417">
            <v>0</v>
          </cell>
          <cell r="AB417">
            <v>0</v>
          </cell>
          <cell r="AD417">
            <v>0</v>
          </cell>
          <cell r="AE417">
            <v>0</v>
          </cell>
          <cell r="AO417">
            <v>0</v>
          </cell>
          <cell r="AP417">
            <v>0</v>
          </cell>
          <cell r="AR417">
            <v>0</v>
          </cell>
          <cell r="AS417">
            <v>0</v>
          </cell>
          <cell r="AT417">
            <v>0</v>
          </cell>
          <cell r="AU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row>
        <row r="418">
          <cell r="A418" t="str">
            <v>W1BR29Z2WD0G1G2</v>
          </cell>
          <cell r="B418" t="str">
            <v>11/1/2021</v>
          </cell>
          <cell r="E418" t="str">
            <v>Essentials</v>
          </cell>
          <cell r="F418" t="str">
            <v>Sweater</v>
          </cell>
          <cell r="H418" t="str">
            <v>W1BR29Z2WD0</v>
          </cell>
          <cell r="I418" t="str">
            <v>CLARISSA CARDI LS SWTR</v>
          </cell>
          <cell r="J418" t="str">
            <v>G1G2</v>
          </cell>
          <cell r="K418" t="str">
            <v>MOCCASIN</v>
          </cell>
          <cell r="L418" t="str">
            <v>A TOUCH OF CACHEMERE</v>
          </cell>
          <cell r="M418" t="str">
            <v>CN</v>
          </cell>
          <cell r="N418" t="str">
            <v>XS-L</v>
          </cell>
          <cell r="O418">
            <v>148</v>
          </cell>
          <cell r="P418">
            <v>139000</v>
          </cell>
          <cell r="Q418">
            <v>429</v>
          </cell>
          <cell r="S418">
            <v>0.31</v>
          </cell>
          <cell r="T418">
            <v>45.88</v>
          </cell>
          <cell r="U418">
            <v>0</v>
          </cell>
          <cell r="V418">
            <v>0</v>
          </cell>
          <cell r="W418">
            <v>0</v>
          </cell>
          <cell r="X418">
            <v>0</v>
          </cell>
          <cell r="Y418">
            <v>0</v>
          </cell>
          <cell r="Z418">
            <v>0</v>
          </cell>
          <cell r="AA418">
            <v>0</v>
          </cell>
          <cell r="AB418">
            <v>0</v>
          </cell>
          <cell r="AD418">
            <v>0</v>
          </cell>
          <cell r="AE418">
            <v>0</v>
          </cell>
          <cell r="AO418">
            <v>0</v>
          </cell>
          <cell r="AP418">
            <v>0</v>
          </cell>
          <cell r="AR418">
            <v>0</v>
          </cell>
          <cell r="AS418">
            <v>0</v>
          </cell>
          <cell r="AT418">
            <v>0</v>
          </cell>
          <cell r="AU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row>
        <row r="419">
          <cell r="A419" t="str">
            <v>W1BR29Z2WD0G7HL</v>
          </cell>
          <cell r="B419" t="str">
            <v>11/1/2021</v>
          </cell>
          <cell r="E419" t="str">
            <v>Essentials</v>
          </cell>
          <cell r="F419" t="str">
            <v>Sweater</v>
          </cell>
          <cell r="H419" t="str">
            <v>W1BR29Z2WD0</v>
          </cell>
          <cell r="I419" t="str">
            <v>CLARISSA CARDI LS SWTR</v>
          </cell>
          <cell r="J419" t="str">
            <v>G7HL</v>
          </cell>
          <cell r="K419" t="str">
            <v>DUSTY TEAL</v>
          </cell>
          <cell r="L419" t="str">
            <v>A TOUCH OF CACHEMERE</v>
          </cell>
          <cell r="M419" t="str">
            <v>CN</v>
          </cell>
          <cell r="N419" t="str">
            <v>XS-L</v>
          </cell>
          <cell r="O419">
            <v>148</v>
          </cell>
          <cell r="P419">
            <v>139000</v>
          </cell>
          <cell r="Q419">
            <v>429</v>
          </cell>
          <cell r="S419">
            <v>0.31</v>
          </cell>
          <cell r="T419">
            <v>45.88</v>
          </cell>
          <cell r="U419">
            <v>0</v>
          </cell>
          <cell r="V419">
            <v>0</v>
          </cell>
          <cell r="W419">
            <v>0</v>
          </cell>
          <cell r="X419">
            <v>0</v>
          </cell>
          <cell r="Y419">
            <v>0</v>
          </cell>
          <cell r="Z419">
            <v>0</v>
          </cell>
          <cell r="AA419">
            <v>0</v>
          </cell>
          <cell r="AB419">
            <v>0</v>
          </cell>
          <cell r="AD419">
            <v>0</v>
          </cell>
          <cell r="AE419">
            <v>0</v>
          </cell>
          <cell r="AO419">
            <v>0</v>
          </cell>
          <cell r="AP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row>
        <row r="420">
          <cell r="A420" t="str">
            <v>W1BR29Z2WD0JBLK</v>
          </cell>
          <cell r="B420" t="str">
            <v>11/1/2021</v>
          </cell>
          <cell r="E420" t="str">
            <v>Essentials</v>
          </cell>
          <cell r="F420" t="str">
            <v>Sweater</v>
          </cell>
          <cell r="H420" t="str">
            <v>W1BR29Z2WD0</v>
          </cell>
          <cell r="I420" t="str">
            <v>CLARISSA CARDI LS SWTR</v>
          </cell>
          <cell r="J420" t="str">
            <v>JBLK</v>
          </cell>
          <cell r="K420" t="str">
            <v>Jet Black A996</v>
          </cell>
          <cell r="L420" t="str">
            <v>A TOUCH OF CACHEMERE</v>
          </cell>
          <cell r="M420" t="str">
            <v>CN</v>
          </cell>
          <cell r="N420" t="str">
            <v>XS-L</v>
          </cell>
          <cell r="O420">
            <v>148</v>
          </cell>
          <cell r="P420">
            <v>139000</v>
          </cell>
          <cell r="Q420">
            <v>429</v>
          </cell>
          <cell r="S420">
            <v>0.31</v>
          </cell>
          <cell r="T420">
            <v>45.88</v>
          </cell>
          <cell r="U420">
            <v>0</v>
          </cell>
          <cell r="V420">
            <v>0</v>
          </cell>
          <cell r="W420">
            <v>0</v>
          </cell>
          <cell r="X420">
            <v>0</v>
          </cell>
          <cell r="Y420">
            <v>0</v>
          </cell>
          <cell r="Z420">
            <v>0</v>
          </cell>
          <cell r="AA420">
            <v>0</v>
          </cell>
          <cell r="AB420">
            <v>0</v>
          </cell>
          <cell r="AD420">
            <v>0</v>
          </cell>
          <cell r="AE420">
            <v>0</v>
          </cell>
          <cell r="AO420">
            <v>0</v>
          </cell>
          <cell r="AP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row>
        <row r="421">
          <cell r="A421" t="str">
            <v>W1BR29Z2WD0G1EJ</v>
          </cell>
          <cell r="B421" t="str">
            <v>11/1/2021</v>
          </cell>
          <cell r="E421" t="str">
            <v>Essentials</v>
          </cell>
          <cell r="F421" t="str">
            <v>Sweater</v>
          </cell>
          <cell r="H421" t="str">
            <v>W1BR29Z2WD0</v>
          </cell>
          <cell r="I421" t="str">
            <v>CLARISSA CARDI LS SWTR</v>
          </cell>
          <cell r="J421" t="str">
            <v>G1EJ</v>
          </cell>
          <cell r="K421" t="str">
            <v>GROUND COFFEE</v>
          </cell>
          <cell r="L421" t="str">
            <v>A TOUCH OF CACHEMERE</v>
          </cell>
          <cell r="M421" t="str">
            <v>CN</v>
          </cell>
          <cell r="N421" t="str">
            <v>XS-L</v>
          </cell>
          <cell r="O421">
            <v>148</v>
          </cell>
          <cell r="P421">
            <v>139000</v>
          </cell>
          <cell r="Q421">
            <v>429</v>
          </cell>
          <cell r="S421">
            <v>0.31</v>
          </cell>
          <cell r="T421">
            <v>45.88</v>
          </cell>
          <cell r="U421">
            <v>0</v>
          </cell>
          <cell r="V421">
            <v>0</v>
          </cell>
          <cell r="W421">
            <v>0</v>
          </cell>
          <cell r="X421">
            <v>0</v>
          </cell>
          <cell r="Y421">
            <v>0</v>
          </cell>
          <cell r="Z421">
            <v>0</v>
          </cell>
          <cell r="AA421">
            <v>0</v>
          </cell>
          <cell r="AB421">
            <v>0</v>
          </cell>
          <cell r="AD421">
            <v>0</v>
          </cell>
          <cell r="AE421">
            <v>0</v>
          </cell>
          <cell r="AO421">
            <v>0</v>
          </cell>
          <cell r="AP421">
            <v>0</v>
          </cell>
          <cell r="AR421">
            <v>0</v>
          </cell>
          <cell r="AS421">
            <v>0</v>
          </cell>
          <cell r="AT421">
            <v>0</v>
          </cell>
          <cell r="AU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row>
        <row r="422">
          <cell r="A422" t="str">
            <v>W1BR29Z2WD0CHD</v>
          </cell>
          <cell r="B422" t="str">
            <v>11/1/2021</v>
          </cell>
          <cell r="E422" t="str">
            <v>Essentials</v>
          </cell>
          <cell r="F422" t="str">
            <v>Sweater</v>
          </cell>
          <cell r="H422" t="str">
            <v>W1BR29Z2WD0</v>
          </cell>
          <cell r="I422" t="str">
            <v>CLARISSA CARDI LS SWTR</v>
          </cell>
          <cell r="J422" t="str">
            <v>CHD</v>
          </cell>
          <cell r="K422" t="str">
            <v>DARK COAL HEATHER M98</v>
          </cell>
          <cell r="L422" t="str">
            <v>A TOUCH OF CACHEMERE</v>
          </cell>
          <cell r="M422" t="str">
            <v>CN</v>
          </cell>
          <cell r="N422" t="str">
            <v>XS-L</v>
          </cell>
          <cell r="O422">
            <v>148</v>
          </cell>
          <cell r="P422">
            <v>139000</v>
          </cell>
          <cell r="Q422">
            <v>429</v>
          </cell>
          <cell r="S422">
            <v>0.31</v>
          </cell>
          <cell r="T422">
            <v>45.88</v>
          </cell>
          <cell r="U422">
            <v>0</v>
          </cell>
          <cell r="V422">
            <v>0</v>
          </cell>
          <cell r="W422">
            <v>0</v>
          </cell>
          <cell r="X422">
            <v>0</v>
          </cell>
          <cell r="Y422">
            <v>0</v>
          </cell>
          <cell r="Z422">
            <v>0</v>
          </cell>
          <cell r="AA422">
            <v>0</v>
          </cell>
          <cell r="AB422">
            <v>0</v>
          </cell>
          <cell r="AD422">
            <v>0</v>
          </cell>
          <cell r="AE422">
            <v>0</v>
          </cell>
          <cell r="AO422">
            <v>0</v>
          </cell>
          <cell r="AP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row>
        <row r="423">
          <cell r="A423" t="str">
            <v>W1BR29Z2WD0G8DQ</v>
          </cell>
          <cell r="B423" t="str">
            <v>11/1/2021</v>
          </cell>
          <cell r="E423" t="str">
            <v>Essentials</v>
          </cell>
          <cell r="F423" t="str">
            <v>Sweater</v>
          </cell>
          <cell r="H423" t="str">
            <v>W1BR29Z2WD0</v>
          </cell>
          <cell r="I423" t="str">
            <v>CLARISSA CARDI LS SWTR</v>
          </cell>
          <cell r="J423" t="str">
            <v>G8DQ</v>
          </cell>
          <cell r="K423" t="str">
            <v>JOSHUA TREE</v>
          </cell>
          <cell r="L423" t="str">
            <v>A TOUCH OF CACHEMERE</v>
          </cell>
          <cell r="M423" t="str">
            <v>CN</v>
          </cell>
          <cell r="N423" t="str">
            <v>XS-L</v>
          </cell>
          <cell r="O423">
            <v>148</v>
          </cell>
          <cell r="P423">
            <v>139000</v>
          </cell>
          <cell r="Q423">
            <v>429</v>
          </cell>
          <cell r="S423">
            <v>0.31</v>
          </cell>
          <cell r="T423">
            <v>45.88</v>
          </cell>
          <cell r="U423">
            <v>0</v>
          </cell>
          <cell r="V423">
            <v>0</v>
          </cell>
          <cell r="W423">
            <v>0</v>
          </cell>
          <cell r="X423">
            <v>0</v>
          </cell>
          <cell r="Y423">
            <v>0</v>
          </cell>
          <cell r="Z423">
            <v>0</v>
          </cell>
          <cell r="AA423">
            <v>0</v>
          </cell>
          <cell r="AB423">
            <v>0</v>
          </cell>
          <cell r="AD423">
            <v>0</v>
          </cell>
          <cell r="AE423">
            <v>0</v>
          </cell>
          <cell r="AO423">
            <v>0</v>
          </cell>
          <cell r="AP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row>
        <row r="424">
          <cell r="A424" t="str">
            <v>W2RD09WE0L0JBLK</v>
          </cell>
          <cell r="B424" t="str">
            <v>11/1/2021</v>
          </cell>
          <cell r="F424" t="str">
            <v>Woven</v>
          </cell>
          <cell r="G424" t="str">
            <v>Woven skirts</v>
          </cell>
          <cell r="H424" t="str">
            <v>W2RD09WE0L0</v>
          </cell>
          <cell r="I424" t="str">
            <v>LILLI SKIRT</v>
          </cell>
          <cell r="J424" t="str">
            <v>JBLK</v>
          </cell>
          <cell r="K424" t="str">
            <v>Jet Black A996</v>
          </cell>
          <cell r="L424" t="str">
            <v>SOFT TOUCH FAUX SUEDE</v>
          </cell>
          <cell r="M424" t="str">
            <v>CN</v>
          </cell>
          <cell r="N424" t="str">
            <v>XS-L</v>
          </cell>
          <cell r="O424">
            <v>89</v>
          </cell>
          <cell r="P424">
            <v>89000</v>
          </cell>
          <cell r="Q424">
            <v>359</v>
          </cell>
          <cell r="S424">
            <v>0.31</v>
          </cell>
          <cell r="T424">
            <v>27.59</v>
          </cell>
          <cell r="U424">
            <v>0</v>
          </cell>
          <cell r="V424">
            <v>0</v>
          </cell>
          <cell r="W424">
            <v>0</v>
          </cell>
          <cell r="X424">
            <v>0</v>
          </cell>
          <cell r="Y424">
            <v>0</v>
          </cell>
          <cell r="Z424">
            <v>0</v>
          </cell>
          <cell r="AA424">
            <v>0</v>
          </cell>
          <cell r="AB424">
            <v>0</v>
          </cell>
          <cell r="AD424">
            <v>0</v>
          </cell>
          <cell r="AE424">
            <v>0</v>
          </cell>
          <cell r="AO424">
            <v>0</v>
          </cell>
          <cell r="AP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row>
        <row r="425">
          <cell r="A425" t="str">
            <v>W2RD09WE0L0P10Z</v>
          </cell>
          <cell r="B425" t="str">
            <v>11/1/2021</v>
          </cell>
          <cell r="F425" t="str">
            <v>Woven</v>
          </cell>
          <cell r="G425" t="str">
            <v>Woven skirts</v>
          </cell>
          <cell r="H425" t="str">
            <v>W2RD09WE0L0</v>
          </cell>
          <cell r="I425" t="str">
            <v>LILLI SKIRT</v>
          </cell>
          <cell r="J425" t="str">
            <v>P10Z</v>
          </cell>
          <cell r="K425" t="str">
            <v>SHAKA SNAKE PRINT TIRAMISU</v>
          </cell>
          <cell r="L425" t="str">
            <v>SOFT TOUCH FAUX SUEDE</v>
          </cell>
          <cell r="M425" t="str">
            <v>CN</v>
          </cell>
          <cell r="N425" t="str">
            <v>XS-L</v>
          </cell>
          <cell r="O425">
            <v>89</v>
          </cell>
          <cell r="P425">
            <v>89000</v>
          </cell>
          <cell r="Q425">
            <v>359</v>
          </cell>
          <cell r="S425">
            <v>0.31</v>
          </cell>
          <cell r="T425">
            <v>27.59</v>
          </cell>
          <cell r="U425">
            <v>0</v>
          </cell>
          <cell r="V425">
            <v>0</v>
          </cell>
          <cell r="W425">
            <v>0</v>
          </cell>
          <cell r="X425">
            <v>0</v>
          </cell>
          <cell r="Y425">
            <v>0</v>
          </cell>
          <cell r="Z425">
            <v>0</v>
          </cell>
          <cell r="AA425">
            <v>0</v>
          </cell>
          <cell r="AB425">
            <v>0</v>
          </cell>
          <cell r="AD425">
            <v>0</v>
          </cell>
          <cell r="AE425">
            <v>0</v>
          </cell>
          <cell r="AO425">
            <v>0</v>
          </cell>
          <cell r="AP425">
            <v>0</v>
          </cell>
          <cell r="AR425">
            <v>0</v>
          </cell>
          <cell r="AS425">
            <v>0</v>
          </cell>
          <cell r="AT425">
            <v>0</v>
          </cell>
          <cell r="AU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row>
        <row r="426">
          <cell r="A426" t="str">
            <v>W2RD09WE0L0P30G</v>
          </cell>
          <cell r="B426" t="str">
            <v>11/1/2021</v>
          </cell>
          <cell r="F426" t="str">
            <v>Woven</v>
          </cell>
          <cell r="G426" t="str">
            <v>Woven skirts</v>
          </cell>
          <cell r="H426" t="str">
            <v>W2RD09WE0L0</v>
          </cell>
          <cell r="I426" t="str">
            <v>LILLI SKIRT</v>
          </cell>
          <cell r="J426" t="str">
            <v>P30G</v>
          </cell>
          <cell r="K426" t="str">
            <v>TEXAS PRINT</v>
          </cell>
          <cell r="L426" t="str">
            <v>SOFT TOUCH FAUX SUEDE</v>
          </cell>
          <cell r="M426" t="str">
            <v>CN</v>
          </cell>
          <cell r="N426" t="str">
            <v>XS-L</v>
          </cell>
          <cell r="O426">
            <v>89</v>
          </cell>
          <cell r="P426">
            <v>89000</v>
          </cell>
          <cell r="Q426">
            <v>359</v>
          </cell>
          <cell r="S426">
            <v>0.31</v>
          </cell>
          <cell r="T426">
            <v>27.59</v>
          </cell>
          <cell r="U426">
            <v>0</v>
          </cell>
          <cell r="V426">
            <v>0</v>
          </cell>
          <cell r="W426">
            <v>0</v>
          </cell>
          <cell r="X426">
            <v>0</v>
          </cell>
          <cell r="Y426">
            <v>0</v>
          </cell>
          <cell r="Z426">
            <v>0</v>
          </cell>
          <cell r="AA426">
            <v>0</v>
          </cell>
          <cell r="AB426">
            <v>0</v>
          </cell>
          <cell r="AD426">
            <v>0</v>
          </cell>
          <cell r="AE426">
            <v>0</v>
          </cell>
          <cell r="AO426">
            <v>0</v>
          </cell>
          <cell r="AP426">
            <v>0</v>
          </cell>
          <cell r="AR426">
            <v>0</v>
          </cell>
          <cell r="AS426">
            <v>0</v>
          </cell>
          <cell r="AT426">
            <v>0</v>
          </cell>
          <cell r="AU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row>
        <row r="427">
          <cell r="A427" t="str">
            <v>W2RA15D4KM3MNLX</v>
          </cell>
          <cell r="B427" t="str">
            <v>11/1/2021</v>
          </cell>
          <cell r="F427" t="str">
            <v>Denim</v>
          </cell>
          <cell r="G427" t="str">
            <v>Basic Denim Jeans</v>
          </cell>
          <cell r="H427" t="str">
            <v>W2RA15D4KM3</v>
          </cell>
          <cell r="I427" t="str">
            <v>SEXY STRAIGHT</v>
          </cell>
          <cell r="J427" t="str">
            <v>MNLX</v>
          </cell>
          <cell r="K427" t="str">
            <v>MOON LUXE</v>
          </cell>
          <cell r="L427" t="str">
            <v>ECO MOON SS INDACO</v>
          </cell>
          <cell r="M427" t="str">
            <v>TN</v>
          </cell>
          <cell r="N427" t="str">
            <v>24-30</v>
          </cell>
          <cell r="O427">
            <v>108</v>
          </cell>
          <cell r="P427">
            <v>109000</v>
          </cell>
          <cell r="Q427">
            <v>429</v>
          </cell>
          <cell r="S427">
            <v>0.31</v>
          </cell>
          <cell r="T427">
            <v>33.479999999999997</v>
          </cell>
          <cell r="U427">
            <v>0</v>
          </cell>
          <cell r="V427">
            <v>0</v>
          </cell>
          <cell r="W427">
            <v>0</v>
          </cell>
          <cell r="X427">
            <v>0</v>
          </cell>
          <cell r="Y427">
            <v>0</v>
          </cell>
          <cell r="Z427">
            <v>0</v>
          </cell>
          <cell r="AA427">
            <v>0</v>
          </cell>
          <cell r="AB427">
            <v>0</v>
          </cell>
          <cell r="AD427">
            <v>0</v>
          </cell>
          <cell r="AE427">
            <v>0</v>
          </cell>
          <cell r="AO427">
            <v>0</v>
          </cell>
          <cell r="AP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row>
        <row r="428">
          <cell r="A428" t="str">
            <v>W1YA99D4F52CRG1</v>
          </cell>
          <cell r="B428" t="str">
            <v>11/1/2021</v>
          </cell>
          <cell r="F428" t="str">
            <v>Denim</v>
          </cell>
          <cell r="G428" t="str">
            <v>Basic Denim Jeans</v>
          </cell>
          <cell r="H428" t="str">
            <v>W1YA99D4F52</v>
          </cell>
          <cell r="I428" t="str">
            <v>ANNETTE</v>
          </cell>
          <cell r="J428" t="str">
            <v>CRG1</v>
          </cell>
          <cell r="K428" t="str">
            <v>CARRIE GREY</v>
          </cell>
          <cell r="L428" t="str">
            <v>ECO CARRIE SS BLACK</v>
          </cell>
          <cell r="M428" t="str">
            <v>PK</v>
          </cell>
          <cell r="N428" t="str">
            <v>24-30</v>
          </cell>
          <cell r="O428">
            <v>89</v>
          </cell>
          <cell r="P428">
            <v>89000</v>
          </cell>
          <cell r="Q428">
            <v>359</v>
          </cell>
          <cell r="S428">
            <v>0.31</v>
          </cell>
          <cell r="T428">
            <v>27.59</v>
          </cell>
          <cell r="U428">
            <v>0</v>
          </cell>
          <cell r="V428">
            <v>0</v>
          </cell>
          <cell r="W428">
            <v>0</v>
          </cell>
          <cell r="X428">
            <v>0</v>
          </cell>
          <cell r="Y428">
            <v>0</v>
          </cell>
          <cell r="Z428">
            <v>0</v>
          </cell>
          <cell r="AA428">
            <v>0</v>
          </cell>
          <cell r="AB428">
            <v>0</v>
          </cell>
          <cell r="AD428">
            <v>0</v>
          </cell>
          <cell r="AE428">
            <v>0</v>
          </cell>
          <cell r="AO428">
            <v>0</v>
          </cell>
          <cell r="AP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row>
        <row r="429">
          <cell r="A429" t="str">
            <v>W2RR05Z2YN0JBLK</v>
          </cell>
          <cell r="B429" t="str">
            <v>11/1/2021</v>
          </cell>
          <cell r="F429" t="str">
            <v>Sweater</v>
          </cell>
          <cell r="G429" t="str">
            <v>LS Sweaters - Pullovers</v>
          </cell>
          <cell r="H429" t="str">
            <v>W2RR05Z2YN0</v>
          </cell>
          <cell r="I429" t="str">
            <v>LS COLETTE WIDE RIB TURTLENECK</v>
          </cell>
          <cell r="J429" t="str">
            <v>JBLK</v>
          </cell>
          <cell r="K429" t="str">
            <v>Jet Black A996</v>
          </cell>
          <cell r="L429" t="str">
            <v>ECO SWTR ALESSIA</v>
          </cell>
          <cell r="M429" t="str">
            <v>CN</v>
          </cell>
          <cell r="N429" t="str">
            <v>XS-L</v>
          </cell>
          <cell r="O429">
            <v>79</v>
          </cell>
          <cell r="P429">
            <v>79000</v>
          </cell>
          <cell r="Q429">
            <v>319</v>
          </cell>
          <cell r="S429">
            <v>0.31</v>
          </cell>
          <cell r="T429">
            <v>24.49</v>
          </cell>
          <cell r="U429">
            <v>0</v>
          </cell>
          <cell r="V429">
            <v>0</v>
          </cell>
          <cell r="W429">
            <v>0</v>
          </cell>
          <cell r="X429">
            <v>0</v>
          </cell>
          <cell r="Y429">
            <v>0</v>
          </cell>
          <cell r="Z429">
            <v>0</v>
          </cell>
          <cell r="AA429">
            <v>0</v>
          </cell>
          <cell r="AB429">
            <v>0</v>
          </cell>
          <cell r="AD429">
            <v>0</v>
          </cell>
          <cell r="AE429">
            <v>0</v>
          </cell>
          <cell r="AO429">
            <v>0</v>
          </cell>
          <cell r="AP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row>
        <row r="430">
          <cell r="A430" t="str">
            <v>W2RR05Z2YN0G7K7</v>
          </cell>
          <cell r="B430" t="str">
            <v>11/1/2021</v>
          </cell>
          <cell r="F430" t="str">
            <v>Sweater</v>
          </cell>
          <cell r="G430" t="str">
            <v>LS Sweaters - Pullovers</v>
          </cell>
          <cell r="H430" t="str">
            <v>W2RR05Z2YN0</v>
          </cell>
          <cell r="I430" t="str">
            <v>LS COLETTE WIDE RIB TURTLENECK</v>
          </cell>
          <cell r="J430" t="str">
            <v>G7K7</v>
          </cell>
          <cell r="K430" t="str">
            <v>ATMOSPHERE BLUE</v>
          </cell>
          <cell r="L430" t="str">
            <v>ECO SWTR ALESSIA</v>
          </cell>
          <cell r="M430" t="str">
            <v>CN</v>
          </cell>
          <cell r="N430" t="str">
            <v>XS-L</v>
          </cell>
          <cell r="O430">
            <v>79</v>
          </cell>
          <cell r="P430">
            <v>79000</v>
          </cell>
          <cell r="Q430">
            <v>319</v>
          </cell>
          <cell r="S430">
            <v>0.31</v>
          </cell>
          <cell r="T430">
            <v>24.49</v>
          </cell>
          <cell r="U430">
            <v>0</v>
          </cell>
          <cell r="V430">
            <v>0</v>
          </cell>
          <cell r="W430">
            <v>0</v>
          </cell>
          <cell r="X430">
            <v>0</v>
          </cell>
          <cell r="Y430">
            <v>0</v>
          </cell>
          <cell r="Z430">
            <v>0</v>
          </cell>
          <cell r="AA430">
            <v>0</v>
          </cell>
          <cell r="AB430">
            <v>0</v>
          </cell>
          <cell r="AD430">
            <v>0</v>
          </cell>
          <cell r="AE430">
            <v>0</v>
          </cell>
          <cell r="AO430">
            <v>0</v>
          </cell>
          <cell r="AP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row>
        <row r="431">
          <cell r="A431" t="str">
            <v>W2RH10WEE00G5Q8</v>
          </cell>
          <cell r="B431" t="str">
            <v>11/1/2021</v>
          </cell>
          <cell r="F431" t="str">
            <v>Woven</v>
          </cell>
          <cell r="G431" t="str">
            <v>LS Woven Shirts</v>
          </cell>
          <cell r="H431" t="str">
            <v>W2RH10WEE00</v>
          </cell>
          <cell r="I431" t="str">
            <v>LS LEA SHIRT</v>
          </cell>
          <cell r="J431" t="str">
            <v>G5Q8</v>
          </cell>
          <cell r="K431" t="str">
            <v>BURGUNDY SHADE</v>
          </cell>
          <cell r="L431" t="str">
            <v>CREPE DE CHINE SILK</v>
          </cell>
          <cell r="M431" t="str">
            <v>CN</v>
          </cell>
          <cell r="N431" t="str">
            <v>XS-L</v>
          </cell>
          <cell r="O431">
            <v>128</v>
          </cell>
          <cell r="P431">
            <v>119000</v>
          </cell>
          <cell r="Q431">
            <v>429</v>
          </cell>
          <cell r="S431">
            <v>0.31</v>
          </cell>
          <cell r="T431">
            <v>39.68</v>
          </cell>
          <cell r="U431">
            <v>0</v>
          </cell>
          <cell r="V431">
            <v>0</v>
          </cell>
          <cell r="W431">
            <v>0</v>
          </cell>
          <cell r="X431">
            <v>0</v>
          </cell>
          <cell r="Y431">
            <v>0</v>
          </cell>
          <cell r="Z431">
            <v>0</v>
          </cell>
          <cell r="AA431">
            <v>0</v>
          </cell>
          <cell r="AB431">
            <v>0</v>
          </cell>
          <cell r="AD431">
            <v>0</v>
          </cell>
          <cell r="AE431">
            <v>0</v>
          </cell>
          <cell r="AO431">
            <v>0</v>
          </cell>
          <cell r="AP431">
            <v>0</v>
          </cell>
          <cell r="AR431">
            <v>0</v>
          </cell>
          <cell r="AS431">
            <v>0</v>
          </cell>
          <cell r="AT431">
            <v>0</v>
          </cell>
          <cell r="AU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row>
        <row r="432">
          <cell r="A432" t="str">
            <v>W2RH10WEE00G1G2</v>
          </cell>
          <cell r="B432" t="str">
            <v>11/1/2021</v>
          </cell>
          <cell r="F432" t="str">
            <v>Woven</v>
          </cell>
          <cell r="G432" t="str">
            <v>LS Woven Shirts</v>
          </cell>
          <cell r="H432" t="str">
            <v>W2RH10WEE00</v>
          </cell>
          <cell r="I432" t="str">
            <v>LS LEA SHIRT</v>
          </cell>
          <cell r="J432" t="str">
            <v>G1G2</v>
          </cell>
          <cell r="K432" t="str">
            <v>MOCCASIN</v>
          </cell>
          <cell r="L432" t="str">
            <v>CREPE DE CHINE SILK</v>
          </cell>
          <cell r="M432" t="str">
            <v>CN</v>
          </cell>
          <cell r="N432" t="str">
            <v>XS-L</v>
          </cell>
          <cell r="O432">
            <v>128</v>
          </cell>
          <cell r="P432">
            <v>119000</v>
          </cell>
          <cell r="Q432">
            <v>429</v>
          </cell>
          <cell r="S432">
            <v>0.31</v>
          </cell>
          <cell r="T432">
            <v>39.68</v>
          </cell>
          <cell r="U432">
            <v>0</v>
          </cell>
          <cell r="V432">
            <v>0</v>
          </cell>
          <cell r="W432">
            <v>0</v>
          </cell>
          <cell r="X432">
            <v>0</v>
          </cell>
          <cell r="Y432">
            <v>0</v>
          </cell>
          <cell r="Z432">
            <v>0</v>
          </cell>
          <cell r="AA432">
            <v>0</v>
          </cell>
          <cell r="AB432">
            <v>0</v>
          </cell>
          <cell r="AD432">
            <v>0</v>
          </cell>
          <cell r="AE432">
            <v>0</v>
          </cell>
          <cell r="AO432">
            <v>0</v>
          </cell>
          <cell r="AP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row>
        <row r="433">
          <cell r="A433" t="str">
            <v>W2RH10WEE00JBLK</v>
          </cell>
          <cell r="B433" t="str">
            <v>11/1/2021</v>
          </cell>
          <cell r="F433" t="str">
            <v>Woven</v>
          </cell>
          <cell r="G433" t="str">
            <v>LS Woven Shirts</v>
          </cell>
          <cell r="H433" t="str">
            <v>W2RH10WEE00</v>
          </cell>
          <cell r="I433" t="str">
            <v>LS LEA SHIRT</v>
          </cell>
          <cell r="J433" t="str">
            <v>JBLK</v>
          </cell>
          <cell r="K433" t="str">
            <v>Jet Black A996</v>
          </cell>
          <cell r="L433" t="str">
            <v>CREPE DE CHINE SILK</v>
          </cell>
          <cell r="M433" t="str">
            <v>CN</v>
          </cell>
          <cell r="N433" t="str">
            <v>XS-L</v>
          </cell>
          <cell r="O433">
            <v>128</v>
          </cell>
          <cell r="P433">
            <v>119000</v>
          </cell>
          <cell r="Q433">
            <v>429</v>
          </cell>
          <cell r="S433">
            <v>0.31</v>
          </cell>
          <cell r="T433">
            <v>39.68</v>
          </cell>
          <cell r="U433">
            <v>0</v>
          </cell>
          <cell r="V433">
            <v>0</v>
          </cell>
          <cell r="W433">
            <v>0</v>
          </cell>
          <cell r="X433">
            <v>0</v>
          </cell>
          <cell r="Y433">
            <v>0</v>
          </cell>
          <cell r="Z433">
            <v>0</v>
          </cell>
          <cell r="AA433">
            <v>0</v>
          </cell>
          <cell r="AB433">
            <v>0</v>
          </cell>
          <cell r="AD433">
            <v>0</v>
          </cell>
          <cell r="AE433">
            <v>0</v>
          </cell>
          <cell r="AO433">
            <v>0</v>
          </cell>
          <cell r="AP433">
            <v>0</v>
          </cell>
          <cell r="AR433">
            <v>0</v>
          </cell>
          <cell r="AS433">
            <v>0</v>
          </cell>
          <cell r="AT433">
            <v>0</v>
          </cell>
          <cell r="AU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row>
        <row r="434">
          <cell r="A434" t="str">
            <v>W2RH10WEE00G011</v>
          </cell>
          <cell r="B434" t="str">
            <v>11/1/2021</v>
          </cell>
          <cell r="F434" t="str">
            <v>Woven</v>
          </cell>
          <cell r="G434" t="str">
            <v>LS Woven Shirts</v>
          </cell>
          <cell r="H434" t="str">
            <v>W2RH10WEE00</v>
          </cell>
          <cell r="I434" t="str">
            <v>LS LEA SHIRT</v>
          </cell>
          <cell r="J434" t="str">
            <v>G011</v>
          </cell>
          <cell r="K434" t="str">
            <v>Pure White</v>
          </cell>
          <cell r="L434" t="str">
            <v>CREPE DE CHINE SILK</v>
          </cell>
          <cell r="M434" t="str">
            <v>CN</v>
          </cell>
          <cell r="N434" t="str">
            <v>XS-L</v>
          </cell>
          <cell r="O434">
            <v>128</v>
          </cell>
          <cell r="P434">
            <v>119000</v>
          </cell>
          <cell r="Q434">
            <v>429</v>
          </cell>
          <cell r="S434">
            <v>0.31</v>
          </cell>
          <cell r="T434">
            <v>39.68</v>
          </cell>
          <cell r="U434">
            <v>0</v>
          </cell>
          <cell r="V434">
            <v>0</v>
          </cell>
          <cell r="W434">
            <v>0</v>
          </cell>
          <cell r="X434">
            <v>0</v>
          </cell>
          <cell r="Y434">
            <v>0</v>
          </cell>
          <cell r="Z434">
            <v>0</v>
          </cell>
          <cell r="AA434">
            <v>0</v>
          </cell>
          <cell r="AB434">
            <v>0</v>
          </cell>
          <cell r="AD434">
            <v>0</v>
          </cell>
          <cell r="AE434">
            <v>0</v>
          </cell>
          <cell r="AO434">
            <v>0</v>
          </cell>
          <cell r="AP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row>
        <row r="435">
          <cell r="A435" t="str">
            <v>W2RH10WEE00G7HC</v>
          </cell>
          <cell r="B435" t="str">
            <v>11/1/2021</v>
          </cell>
          <cell r="F435" t="str">
            <v>Woven</v>
          </cell>
          <cell r="G435" t="str">
            <v>LS Woven Shirts</v>
          </cell>
          <cell r="H435" t="str">
            <v>W2RH10WEE00</v>
          </cell>
          <cell r="I435" t="str">
            <v>LS LEA SHIRT</v>
          </cell>
          <cell r="J435" t="str">
            <v>G7HC</v>
          </cell>
          <cell r="K435" t="str">
            <v>NORDIC SEA</v>
          </cell>
          <cell r="L435" t="str">
            <v>CREPE DE CHINE SILK</v>
          </cell>
          <cell r="M435" t="str">
            <v>CN</v>
          </cell>
          <cell r="N435" t="str">
            <v>XS-L</v>
          </cell>
          <cell r="O435">
            <v>128</v>
          </cell>
          <cell r="P435">
            <v>119000</v>
          </cell>
          <cell r="Q435">
            <v>429</v>
          </cell>
          <cell r="S435">
            <v>0.31</v>
          </cell>
          <cell r="T435">
            <v>39.68</v>
          </cell>
          <cell r="U435">
            <v>0</v>
          </cell>
          <cell r="V435">
            <v>0</v>
          </cell>
          <cell r="W435">
            <v>0</v>
          </cell>
          <cell r="X435">
            <v>0</v>
          </cell>
          <cell r="Y435">
            <v>0</v>
          </cell>
          <cell r="Z435">
            <v>0</v>
          </cell>
          <cell r="AA435">
            <v>0</v>
          </cell>
          <cell r="AB435">
            <v>0</v>
          </cell>
          <cell r="AD435">
            <v>0</v>
          </cell>
          <cell r="AE435">
            <v>0</v>
          </cell>
          <cell r="AO435">
            <v>0</v>
          </cell>
          <cell r="AP435">
            <v>0</v>
          </cell>
          <cell r="AR435">
            <v>0</v>
          </cell>
          <cell r="AS435">
            <v>0</v>
          </cell>
          <cell r="AT435">
            <v>0</v>
          </cell>
          <cell r="AU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row>
        <row r="436">
          <cell r="A436" t="str">
            <v>W2RH10WEE00G896</v>
          </cell>
          <cell r="B436" t="str">
            <v>11/1/2021</v>
          </cell>
          <cell r="F436" t="str">
            <v>Woven</v>
          </cell>
          <cell r="G436" t="str">
            <v>LS Woven Shirts</v>
          </cell>
          <cell r="H436" t="str">
            <v>W2RH10WEE00</v>
          </cell>
          <cell r="I436" t="str">
            <v>LS LEA SHIRT</v>
          </cell>
          <cell r="J436" t="str">
            <v>G896</v>
          </cell>
          <cell r="K436" t="str">
            <v>ARMY OLIVE</v>
          </cell>
          <cell r="L436" t="str">
            <v>CREPE DE CHINE SILK</v>
          </cell>
          <cell r="M436" t="str">
            <v>CN</v>
          </cell>
          <cell r="N436" t="str">
            <v>XS-L</v>
          </cell>
          <cell r="O436">
            <v>128</v>
          </cell>
          <cell r="P436">
            <v>119000</v>
          </cell>
          <cell r="Q436">
            <v>429</v>
          </cell>
          <cell r="S436">
            <v>0.31</v>
          </cell>
          <cell r="T436">
            <v>39.68</v>
          </cell>
          <cell r="U436">
            <v>0</v>
          </cell>
          <cell r="V436">
            <v>0</v>
          </cell>
          <cell r="W436">
            <v>0</v>
          </cell>
          <cell r="X436">
            <v>0</v>
          </cell>
          <cell r="Y436">
            <v>0</v>
          </cell>
          <cell r="Z436">
            <v>0</v>
          </cell>
          <cell r="AA436">
            <v>0</v>
          </cell>
          <cell r="AB436">
            <v>0</v>
          </cell>
          <cell r="AD436">
            <v>0</v>
          </cell>
          <cell r="AE436">
            <v>0</v>
          </cell>
          <cell r="AO436">
            <v>0</v>
          </cell>
          <cell r="AP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row>
        <row r="437">
          <cell r="A437" t="str">
            <v>W2RA99D4KM3MNLX</v>
          </cell>
          <cell r="B437" t="str">
            <v>11/1/2021</v>
          </cell>
          <cell r="F437" t="str">
            <v>Denim</v>
          </cell>
          <cell r="G437" t="str">
            <v>Basic Denim Jeans</v>
          </cell>
          <cell r="H437" t="str">
            <v>W2RA99D4KM3</v>
          </cell>
          <cell r="I437" t="str">
            <v>ANNETTE</v>
          </cell>
          <cell r="J437" t="str">
            <v>MNLX</v>
          </cell>
          <cell r="K437" t="str">
            <v>MOON LUXE</v>
          </cell>
          <cell r="L437" t="str">
            <v>ECO MOON SS INDACO</v>
          </cell>
          <cell r="M437" t="str">
            <v>TN</v>
          </cell>
          <cell r="N437" t="str">
            <v>24-30</v>
          </cell>
          <cell r="O437">
            <v>108</v>
          </cell>
          <cell r="P437">
            <v>109000</v>
          </cell>
          <cell r="Q437">
            <v>429</v>
          </cell>
          <cell r="S437">
            <v>0.31</v>
          </cell>
          <cell r="T437">
            <v>33.479999999999997</v>
          </cell>
          <cell r="U437">
            <v>0</v>
          </cell>
          <cell r="V437">
            <v>0</v>
          </cell>
          <cell r="W437">
            <v>0</v>
          </cell>
          <cell r="X437">
            <v>0</v>
          </cell>
          <cell r="Y437">
            <v>0</v>
          </cell>
          <cell r="Z437">
            <v>0</v>
          </cell>
          <cell r="AA437">
            <v>0</v>
          </cell>
          <cell r="AB437">
            <v>0</v>
          </cell>
          <cell r="AD437">
            <v>0</v>
          </cell>
          <cell r="AE437">
            <v>0</v>
          </cell>
          <cell r="AO437">
            <v>0</v>
          </cell>
          <cell r="AP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row>
        <row r="438">
          <cell r="A438" t="str">
            <v>W2RH24WEE20G8CR</v>
          </cell>
          <cell r="B438" t="str">
            <v>11/1/2021</v>
          </cell>
          <cell r="F438" t="str">
            <v>Woven</v>
          </cell>
          <cell r="G438" t="str">
            <v>LS Woven Shirts</v>
          </cell>
          <cell r="H438" t="str">
            <v>W2RH24WEE20</v>
          </cell>
          <cell r="I438" t="str">
            <v>NADA SHIRT</v>
          </cell>
          <cell r="J438" t="str">
            <v>G8CR</v>
          </cell>
          <cell r="K438" t="str">
            <v>LIGHT MATCHA</v>
          </cell>
          <cell r="L438" t="str">
            <v>GARMENT DYED SILK BLEND SATIN</v>
          </cell>
          <cell r="M438" t="str">
            <v>IT</v>
          </cell>
          <cell r="N438" t="str">
            <v>XS-L</v>
          </cell>
          <cell r="O438">
            <v>118</v>
          </cell>
          <cell r="P438">
            <v>119000</v>
          </cell>
          <cell r="Q438">
            <v>429</v>
          </cell>
          <cell r="S438">
            <v>0.31</v>
          </cell>
          <cell r="T438">
            <v>36.58</v>
          </cell>
          <cell r="U438">
            <v>0</v>
          </cell>
          <cell r="V438">
            <v>0</v>
          </cell>
          <cell r="W438">
            <v>0</v>
          </cell>
          <cell r="X438">
            <v>0</v>
          </cell>
          <cell r="Y438">
            <v>0</v>
          </cell>
          <cell r="Z438">
            <v>0</v>
          </cell>
          <cell r="AA438">
            <v>0</v>
          </cell>
          <cell r="AB438">
            <v>0</v>
          </cell>
          <cell r="AD438">
            <v>0</v>
          </cell>
          <cell r="AE438">
            <v>0</v>
          </cell>
          <cell r="AO438">
            <v>0</v>
          </cell>
          <cell r="AP438">
            <v>0</v>
          </cell>
          <cell r="AR438">
            <v>0</v>
          </cell>
          <cell r="AS438">
            <v>0</v>
          </cell>
          <cell r="AT438">
            <v>0</v>
          </cell>
          <cell r="AU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row>
        <row r="439">
          <cell r="A439" t="str">
            <v>W2RH24WEE20A605</v>
          </cell>
          <cell r="B439" t="str">
            <v>11/1/2021</v>
          </cell>
          <cell r="F439" t="str">
            <v>Woven</v>
          </cell>
          <cell r="G439" t="str">
            <v>LS Woven Shirts</v>
          </cell>
          <cell r="H439" t="str">
            <v>W2RH24WEE20</v>
          </cell>
          <cell r="I439" t="str">
            <v>NADA SHIRT</v>
          </cell>
          <cell r="J439" t="str">
            <v>A605</v>
          </cell>
          <cell r="K439" t="str">
            <v>FIRST BLUSH PINK</v>
          </cell>
          <cell r="L439" t="str">
            <v>GARMENT DYED SILK BLEND SATIN</v>
          </cell>
          <cell r="M439" t="str">
            <v>IT</v>
          </cell>
          <cell r="N439" t="str">
            <v>XS-L</v>
          </cell>
          <cell r="O439">
            <v>118</v>
          </cell>
          <cell r="P439">
            <v>119000</v>
          </cell>
          <cell r="Q439">
            <v>429</v>
          </cell>
          <cell r="S439">
            <v>0.31</v>
          </cell>
          <cell r="T439">
            <v>36.58</v>
          </cell>
          <cell r="U439">
            <v>0</v>
          </cell>
          <cell r="V439">
            <v>0</v>
          </cell>
          <cell r="W439">
            <v>0</v>
          </cell>
          <cell r="X439">
            <v>0</v>
          </cell>
          <cell r="Y439">
            <v>0</v>
          </cell>
          <cell r="Z439">
            <v>0</v>
          </cell>
          <cell r="AA439">
            <v>0</v>
          </cell>
          <cell r="AB439">
            <v>0</v>
          </cell>
          <cell r="AD439">
            <v>0</v>
          </cell>
          <cell r="AE439">
            <v>0</v>
          </cell>
          <cell r="AO439">
            <v>0</v>
          </cell>
          <cell r="AP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row>
        <row r="440">
          <cell r="A440" t="str">
            <v>W2RH24WEE20G7HA</v>
          </cell>
          <cell r="B440" t="str">
            <v>11/1/2021</v>
          </cell>
          <cell r="F440" t="str">
            <v>Woven</v>
          </cell>
          <cell r="G440" t="str">
            <v>LS Woven Shirts</v>
          </cell>
          <cell r="H440" t="str">
            <v>W2RH24WEE20</v>
          </cell>
          <cell r="I440" t="str">
            <v>NADA SHIRT</v>
          </cell>
          <cell r="J440" t="str">
            <v>G7HA</v>
          </cell>
          <cell r="K440" t="str">
            <v>SOFT WAVES BLUE</v>
          </cell>
          <cell r="L440" t="str">
            <v>GARMENT DYED SILK BLEND SATIN</v>
          </cell>
          <cell r="M440" t="str">
            <v>IT</v>
          </cell>
          <cell r="N440" t="str">
            <v>XS-L</v>
          </cell>
          <cell r="O440">
            <v>118</v>
          </cell>
          <cell r="P440">
            <v>119000</v>
          </cell>
          <cell r="Q440">
            <v>429</v>
          </cell>
          <cell r="S440">
            <v>0.31</v>
          </cell>
          <cell r="T440">
            <v>36.58</v>
          </cell>
          <cell r="U440">
            <v>0</v>
          </cell>
          <cell r="V440">
            <v>0</v>
          </cell>
          <cell r="W440">
            <v>0</v>
          </cell>
          <cell r="X440">
            <v>0</v>
          </cell>
          <cell r="Y440">
            <v>0</v>
          </cell>
          <cell r="Z440">
            <v>0</v>
          </cell>
          <cell r="AA440">
            <v>0</v>
          </cell>
          <cell r="AB440">
            <v>0</v>
          </cell>
          <cell r="AD440">
            <v>0</v>
          </cell>
          <cell r="AE440">
            <v>0</v>
          </cell>
          <cell r="AO440">
            <v>0</v>
          </cell>
          <cell r="AP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row>
        <row r="441">
          <cell r="A441" t="str">
            <v>W2RH24WEE20G472</v>
          </cell>
          <cell r="B441" t="str">
            <v>11/1/2021</v>
          </cell>
          <cell r="F441" t="str">
            <v>Woven</v>
          </cell>
          <cell r="G441" t="str">
            <v>LS Woven Shirts</v>
          </cell>
          <cell r="H441" t="str">
            <v>W2RH24WEE20</v>
          </cell>
          <cell r="I441" t="str">
            <v>NADA SHIRT</v>
          </cell>
          <cell r="J441" t="str">
            <v>G472</v>
          </cell>
          <cell r="K441" t="str">
            <v>NEW LIGHT LILAC</v>
          </cell>
          <cell r="L441" t="str">
            <v>GARMENT DYED SILK BLEND SATIN</v>
          </cell>
          <cell r="M441" t="str">
            <v>IT</v>
          </cell>
          <cell r="N441" t="str">
            <v>XS-L</v>
          </cell>
          <cell r="O441">
            <v>118</v>
          </cell>
          <cell r="P441">
            <v>119000</v>
          </cell>
          <cell r="Q441">
            <v>429</v>
          </cell>
          <cell r="S441">
            <v>0.31</v>
          </cell>
          <cell r="T441">
            <v>36.58</v>
          </cell>
          <cell r="U441">
            <v>0</v>
          </cell>
          <cell r="V441">
            <v>0</v>
          </cell>
          <cell r="W441">
            <v>0</v>
          </cell>
          <cell r="X441">
            <v>0</v>
          </cell>
          <cell r="Y441">
            <v>0</v>
          </cell>
          <cell r="Z441">
            <v>0</v>
          </cell>
          <cell r="AA441">
            <v>0</v>
          </cell>
          <cell r="AB441">
            <v>0</v>
          </cell>
          <cell r="AD441">
            <v>0</v>
          </cell>
          <cell r="AE441">
            <v>0</v>
          </cell>
          <cell r="AO441">
            <v>0</v>
          </cell>
          <cell r="AP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0</v>
          </cell>
          <cell r="BF441">
            <v>0</v>
          </cell>
          <cell r="BG441">
            <v>0</v>
          </cell>
          <cell r="BH441">
            <v>0</v>
          </cell>
          <cell r="BI441">
            <v>0</v>
          </cell>
          <cell r="BJ441">
            <v>0</v>
          </cell>
          <cell r="BK441">
            <v>0</v>
          </cell>
          <cell r="BL441">
            <v>0</v>
          </cell>
          <cell r="BM441">
            <v>0</v>
          </cell>
          <cell r="BN441">
            <v>0</v>
          </cell>
          <cell r="BO441">
            <v>0</v>
          </cell>
          <cell r="BP441">
            <v>0</v>
          </cell>
          <cell r="BQ441">
            <v>0</v>
          </cell>
          <cell r="BR441">
            <v>0</v>
          </cell>
          <cell r="BS441">
            <v>0</v>
          </cell>
          <cell r="BT441">
            <v>0</v>
          </cell>
          <cell r="BU441">
            <v>0</v>
          </cell>
        </row>
        <row r="442">
          <cell r="A442" t="str">
            <v>W1RP01KAL10G5Q8</v>
          </cell>
          <cell r="B442" t="str">
            <v>11/1/2021</v>
          </cell>
          <cell r="F442" t="str">
            <v>Knit</v>
          </cell>
          <cell r="G442" t="str">
            <v>LS Knit Tops</v>
          </cell>
          <cell r="H442" t="str">
            <v>W1RP01KAL10</v>
          </cell>
          <cell r="I442" t="str">
            <v>LS MICHELLI ZIP FRONT BODYSUIT</v>
          </cell>
          <cell r="J442" t="str">
            <v>G5Q8</v>
          </cell>
          <cell r="K442" t="str">
            <v>BURGUNDY SHADE</v>
          </cell>
          <cell r="L442" t="str">
            <v>LUX NYLON SPAN 220</v>
          </cell>
          <cell r="M442" t="str">
            <v>VN</v>
          </cell>
          <cell r="N442" t="str">
            <v>XS-L</v>
          </cell>
          <cell r="O442">
            <v>79</v>
          </cell>
          <cell r="P442">
            <v>79000</v>
          </cell>
          <cell r="Q442">
            <v>319</v>
          </cell>
          <cell r="S442">
            <v>0.31</v>
          </cell>
          <cell r="T442">
            <v>24.49</v>
          </cell>
          <cell r="U442">
            <v>0</v>
          </cell>
          <cell r="V442">
            <v>0</v>
          </cell>
          <cell r="W442">
            <v>0</v>
          </cell>
          <cell r="X442">
            <v>0</v>
          </cell>
          <cell r="Y442">
            <v>0</v>
          </cell>
          <cell r="Z442">
            <v>0</v>
          </cell>
          <cell r="AA442">
            <v>0</v>
          </cell>
          <cell r="AB442">
            <v>0</v>
          </cell>
          <cell r="AD442">
            <v>0</v>
          </cell>
          <cell r="AE442">
            <v>0</v>
          </cell>
          <cell r="AO442">
            <v>0</v>
          </cell>
          <cell r="AP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G442">
            <v>0</v>
          </cell>
          <cell r="BH442">
            <v>0</v>
          </cell>
          <cell r="BI442">
            <v>0</v>
          </cell>
          <cell r="BJ442">
            <v>0</v>
          </cell>
          <cell r="BK442">
            <v>0</v>
          </cell>
          <cell r="BL442">
            <v>0</v>
          </cell>
          <cell r="BM442">
            <v>0</v>
          </cell>
          <cell r="BN442">
            <v>0</v>
          </cell>
          <cell r="BO442">
            <v>0</v>
          </cell>
          <cell r="BP442">
            <v>0</v>
          </cell>
          <cell r="BQ442">
            <v>0</v>
          </cell>
          <cell r="BR442">
            <v>0</v>
          </cell>
          <cell r="BS442">
            <v>0</v>
          </cell>
          <cell r="BT442">
            <v>0</v>
          </cell>
          <cell r="BU442">
            <v>0</v>
          </cell>
        </row>
        <row r="443">
          <cell r="A443" t="str">
            <v>W1RP01KAL10G4Q9</v>
          </cell>
          <cell r="B443" t="str">
            <v>11/1/2021</v>
          </cell>
          <cell r="F443" t="str">
            <v>Knit</v>
          </cell>
          <cell r="G443" t="str">
            <v>LS Knit Tops</v>
          </cell>
          <cell r="H443" t="str">
            <v>W1RP01KAL10</v>
          </cell>
          <cell r="I443" t="str">
            <v>LS MICHELLI ZIP FRONT BODYSUIT</v>
          </cell>
          <cell r="J443" t="str">
            <v>G4Q9</v>
          </cell>
          <cell r="K443" t="str">
            <v>POSH TAUPE</v>
          </cell>
          <cell r="L443" t="str">
            <v>LUX NYLON SPAN 220</v>
          </cell>
          <cell r="M443" t="str">
            <v>VN</v>
          </cell>
          <cell r="N443" t="str">
            <v>XS-L</v>
          </cell>
          <cell r="O443">
            <v>79</v>
          </cell>
          <cell r="P443">
            <v>79000</v>
          </cell>
          <cell r="Q443">
            <v>319</v>
          </cell>
          <cell r="S443">
            <v>0.31</v>
          </cell>
          <cell r="T443">
            <v>24.49</v>
          </cell>
          <cell r="U443">
            <v>0</v>
          </cell>
          <cell r="V443">
            <v>0</v>
          </cell>
          <cell r="W443">
            <v>0</v>
          </cell>
          <cell r="X443">
            <v>0</v>
          </cell>
          <cell r="Y443">
            <v>0</v>
          </cell>
          <cell r="Z443">
            <v>0</v>
          </cell>
          <cell r="AA443">
            <v>0</v>
          </cell>
          <cell r="AB443">
            <v>0</v>
          </cell>
          <cell r="AD443">
            <v>0</v>
          </cell>
          <cell r="AE443">
            <v>0</v>
          </cell>
          <cell r="AO443">
            <v>0</v>
          </cell>
          <cell r="AP443">
            <v>0</v>
          </cell>
          <cell r="AR443">
            <v>0</v>
          </cell>
          <cell r="AS443">
            <v>0</v>
          </cell>
          <cell r="AT443">
            <v>0</v>
          </cell>
          <cell r="AU443">
            <v>0</v>
          </cell>
          <cell r="AV443">
            <v>0</v>
          </cell>
          <cell r="AW443">
            <v>0</v>
          </cell>
          <cell r="AX443">
            <v>0</v>
          </cell>
          <cell r="AY443">
            <v>0</v>
          </cell>
          <cell r="AZ443">
            <v>0</v>
          </cell>
          <cell r="BA443">
            <v>0</v>
          </cell>
          <cell r="BB443">
            <v>0</v>
          </cell>
          <cell r="BC443">
            <v>0</v>
          </cell>
          <cell r="BD443">
            <v>0</v>
          </cell>
          <cell r="BE443">
            <v>0</v>
          </cell>
          <cell r="BF443">
            <v>0</v>
          </cell>
          <cell r="BG443">
            <v>0</v>
          </cell>
          <cell r="BH443">
            <v>0</v>
          </cell>
          <cell r="BI443">
            <v>0</v>
          </cell>
          <cell r="BJ443">
            <v>0</v>
          </cell>
          <cell r="BK443">
            <v>0</v>
          </cell>
          <cell r="BL443">
            <v>0</v>
          </cell>
          <cell r="BM443">
            <v>0</v>
          </cell>
          <cell r="BN443">
            <v>0</v>
          </cell>
          <cell r="BO443">
            <v>0</v>
          </cell>
          <cell r="BP443">
            <v>0</v>
          </cell>
          <cell r="BQ443">
            <v>0</v>
          </cell>
          <cell r="BR443">
            <v>0</v>
          </cell>
          <cell r="BS443">
            <v>0</v>
          </cell>
          <cell r="BT443">
            <v>0</v>
          </cell>
          <cell r="BU443">
            <v>0</v>
          </cell>
        </row>
        <row r="444">
          <cell r="A444" t="str">
            <v>W1RP01KAL10G7DM</v>
          </cell>
          <cell r="B444" t="str">
            <v>11/1/2021</v>
          </cell>
          <cell r="F444" t="str">
            <v>Knit</v>
          </cell>
          <cell r="G444" t="str">
            <v>LS Knit Tops</v>
          </cell>
          <cell r="H444" t="str">
            <v>W1RP01KAL10</v>
          </cell>
          <cell r="I444" t="str">
            <v>LS MICHELLI ZIP FRONT BODYSUIT</v>
          </cell>
          <cell r="J444" t="str">
            <v>G7DM</v>
          </cell>
          <cell r="K444" t="str">
            <v>GREY PEARL</v>
          </cell>
          <cell r="L444" t="str">
            <v>LUX NYLON SPAN 220</v>
          </cell>
          <cell r="M444" t="str">
            <v>VN</v>
          </cell>
          <cell r="N444" t="str">
            <v>XS-L</v>
          </cell>
          <cell r="O444">
            <v>79</v>
          </cell>
          <cell r="P444">
            <v>79000</v>
          </cell>
          <cell r="Q444">
            <v>319</v>
          </cell>
          <cell r="S444">
            <v>0.31</v>
          </cell>
          <cell r="T444">
            <v>24.49</v>
          </cell>
          <cell r="U444">
            <v>0</v>
          </cell>
          <cell r="V444">
            <v>0</v>
          </cell>
          <cell r="W444">
            <v>0</v>
          </cell>
          <cell r="X444">
            <v>0</v>
          </cell>
          <cell r="Y444">
            <v>0</v>
          </cell>
          <cell r="Z444">
            <v>0</v>
          </cell>
          <cell r="AA444">
            <v>0</v>
          </cell>
          <cell r="AB444">
            <v>0</v>
          </cell>
          <cell r="AD444">
            <v>0</v>
          </cell>
          <cell r="AE444">
            <v>0</v>
          </cell>
          <cell r="AO444">
            <v>0</v>
          </cell>
          <cell r="AP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G444">
            <v>0</v>
          </cell>
          <cell r="BH444">
            <v>0</v>
          </cell>
          <cell r="BI444">
            <v>0</v>
          </cell>
          <cell r="BJ444">
            <v>0</v>
          </cell>
          <cell r="BK444">
            <v>0</v>
          </cell>
          <cell r="BL444">
            <v>0</v>
          </cell>
          <cell r="BM444">
            <v>0</v>
          </cell>
          <cell r="BN444">
            <v>0</v>
          </cell>
          <cell r="BO444">
            <v>0</v>
          </cell>
          <cell r="BP444">
            <v>0</v>
          </cell>
          <cell r="BQ444">
            <v>0</v>
          </cell>
          <cell r="BR444">
            <v>0</v>
          </cell>
          <cell r="BS444">
            <v>0</v>
          </cell>
          <cell r="BT444">
            <v>0</v>
          </cell>
          <cell r="BU444">
            <v>0</v>
          </cell>
        </row>
        <row r="445">
          <cell r="A445" t="str">
            <v>W1RP01KAL10A10B</v>
          </cell>
          <cell r="B445" t="str">
            <v>11/1/2021</v>
          </cell>
          <cell r="F445" t="str">
            <v>Knit</v>
          </cell>
          <cell r="G445" t="str">
            <v>LS Knit Tops</v>
          </cell>
          <cell r="H445" t="str">
            <v>W1RP01KAL10</v>
          </cell>
          <cell r="I445" t="str">
            <v>LS MICHELLI ZIP FRONT BODYSUIT</v>
          </cell>
          <cell r="J445" t="str">
            <v>A10B</v>
          </cell>
          <cell r="K445" t="str">
            <v>RICH BROWN</v>
          </cell>
          <cell r="L445" t="str">
            <v>LUX NYLON SPAN 220</v>
          </cell>
          <cell r="M445" t="str">
            <v>VN</v>
          </cell>
          <cell r="N445" t="str">
            <v>XS-L</v>
          </cell>
          <cell r="O445">
            <v>79</v>
          </cell>
          <cell r="P445">
            <v>79000</v>
          </cell>
          <cell r="Q445">
            <v>319</v>
          </cell>
          <cell r="S445">
            <v>0.31</v>
          </cell>
          <cell r="T445">
            <v>24.49</v>
          </cell>
          <cell r="U445">
            <v>0</v>
          </cell>
          <cell r="V445">
            <v>0</v>
          </cell>
          <cell r="W445">
            <v>0</v>
          </cell>
          <cell r="X445">
            <v>0</v>
          </cell>
          <cell r="Y445">
            <v>0</v>
          </cell>
          <cell r="Z445">
            <v>0</v>
          </cell>
          <cell r="AA445">
            <v>0</v>
          </cell>
          <cell r="AB445">
            <v>0</v>
          </cell>
          <cell r="AD445">
            <v>0</v>
          </cell>
          <cell r="AE445">
            <v>0</v>
          </cell>
          <cell r="AO445">
            <v>0</v>
          </cell>
          <cell r="AP445">
            <v>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G445">
            <v>0</v>
          </cell>
          <cell r="BH445">
            <v>0</v>
          </cell>
          <cell r="BI445">
            <v>0</v>
          </cell>
          <cell r="BJ445">
            <v>0</v>
          </cell>
          <cell r="BK445">
            <v>0</v>
          </cell>
          <cell r="BL445">
            <v>0</v>
          </cell>
          <cell r="BM445">
            <v>0</v>
          </cell>
          <cell r="BN445">
            <v>0</v>
          </cell>
          <cell r="BO445">
            <v>0</v>
          </cell>
          <cell r="BP445">
            <v>0</v>
          </cell>
          <cell r="BQ445">
            <v>0</v>
          </cell>
          <cell r="BR445">
            <v>0</v>
          </cell>
          <cell r="BS445">
            <v>0</v>
          </cell>
          <cell r="BT445">
            <v>0</v>
          </cell>
          <cell r="BU445">
            <v>0</v>
          </cell>
        </row>
        <row r="446">
          <cell r="A446" t="str">
            <v>W1RP01KAL10G5A1</v>
          </cell>
          <cell r="B446" t="str">
            <v>11/1/2021</v>
          </cell>
          <cell r="F446" t="str">
            <v>Knit</v>
          </cell>
          <cell r="G446" t="str">
            <v>LS Knit Tops</v>
          </cell>
          <cell r="H446" t="str">
            <v>W1RP01KAL10</v>
          </cell>
          <cell r="I446" t="str">
            <v>LS MICHELLI ZIP FRONT BODYSUIT</v>
          </cell>
          <cell r="J446" t="str">
            <v>G5A1</v>
          </cell>
          <cell r="K446" t="str">
            <v>PEACH PIE</v>
          </cell>
          <cell r="L446" t="str">
            <v>LUX NYLON SPAN 220</v>
          </cell>
          <cell r="M446" t="str">
            <v>VN</v>
          </cell>
          <cell r="N446" t="str">
            <v>XS-L</v>
          </cell>
          <cell r="O446">
            <v>79</v>
          </cell>
          <cell r="P446">
            <v>79000</v>
          </cell>
          <cell r="Q446">
            <v>319</v>
          </cell>
          <cell r="S446">
            <v>0.31</v>
          </cell>
          <cell r="T446">
            <v>24.49</v>
          </cell>
          <cell r="U446">
            <v>0</v>
          </cell>
          <cell r="V446">
            <v>0</v>
          </cell>
          <cell r="W446">
            <v>0</v>
          </cell>
          <cell r="X446">
            <v>0</v>
          </cell>
          <cell r="Y446">
            <v>0</v>
          </cell>
          <cell r="Z446">
            <v>0</v>
          </cell>
          <cell r="AA446">
            <v>0</v>
          </cell>
          <cell r="AB446">
            <v>0</v>
          </cell>
          <cell r="AD446">
            <v>0</v>
          </cell>
          <cell r="AE446">
            <v>0</v>
          </cell>
          <cell r="AO446">
            <v>0</v>
          </cell>
          <cell r="AP446">
            <v>0</v>
          </cell>
          <cell r="AR446">
            <v>0</v>
          </cell>
          <cell r="AS446">
            <v>0</v>
          </cell>
          <cell r="AT446">
            <v>0</v>
          </cell>
          <cell r="AU446">
            <v>0</v>
          </cell>
          <cell r="AV446">
            <v>0</v>
          </cell>
          <cell r="AW446">
            <v>0</v>
          </cell>
          <cell r="AX446">
            <v>0</v>
          </cell>
          <cell r="AY446">
            <v>0</v>
          </cell>
          <cell r="AZ446">
            <v>0</v>
          </cell>
          <cell r="BA446">
            <v>0</v>
          </cell>
          <cell r="BB446">
            <v>0</v>
          </cell>
          <cell r="BC446">
            <v>0</v>
          </cell>
          <cell r="BD446">
            <v>0</v>
          </cell>
          <cell r="BE446">
            <v>0</v>
          </cell>
          <cell r="BF446">
            <v>0</v>
          </cell>
          <cell r="BG446">
            <v>0</v>
          </cell>
          <cell r="BH446">
            <v>0</v>
          </cell>
          <cell r="BI446">
            <v>0</v>
          </cell>
          <cell r="BJ446">
            <v>0</v>
          </cell>
          <cell r="BK446">
            <v>0</v>
          </cell>
          <cell r="BL446">
            <v>0</v>
          </cell>
          <cell r="BM446">
            <v>0</v>
          </cell>
          <cell r="BN446">
            <v>0</v>
          </cell>
          <cell r="BO446">
            <v>0</v>
          </cell>
          <cell r="BP446">
            <v>0</v>
          </cell>
          <cell r="BQ446">
            <v>0</v>
          </cell>
          <cell r="BR446">
            <v>0</v>
          </cell>
          <cell r="BS446">
            <v>0</v>
          </cell>
          <cell r="BT446">
            <v>0</v>
          </cell>
          <cell r="BU446">
            <v>0</v>
          </cell>
        </row>
        <row r="447">
          <cell r="A447" t="str">
            <v>W2RAB5D4KQ0OESS</v>
          </cell>
          <cell r="B447" t="str">
            <v>11/1/2021</v>
          </cell>
          <cell r="F447" t="str">
            <v>Denim</v>
          </cell>
          <cell r="G447" t="str">
            <v>Fashion Prem Denim Jeans</v>
          </cell>
          <cell r="H447" t="str">
            <v>W2RAB5D4KQ0</v>
          </cell>
          <cell r="I447" t="str">
            <v>HIGH RISE SKINNY SNAKE SKIN</v>
          </cell>
          <cell r="J447" t="str">
            <v>OESS</v>
          </cell>
          <cell r="K447" t="str">
            <v>OCEAN SNAKE SKIN</v>
          </cell>
          <cell r="L447" t="str">
            <v>ECO STR HONEY SNAKE</v>
          </cell>
          <cell r="M447" t="str">
            <v>CN</v>
          </cell>
          <cell r="N447" t="str">
            <v>24-30</v>
          </cell>
          <cell r="O447">
            <v>128</v>
          </cell>
          <cell r="P447">
            <v>119000</v>
          </cell>
          <cell r="Q447">
            <v>429</v>
          </cell>
          <cell r="S447">
            <v>0.31</v>
          </cell>
          <cell r="T447">
            <v>39.68</v>
          </cell>
          <cell r="U447">
            <v>0</v>
          </cell>
          <cell r="V447">
            <v>0</v>
          </cell>
          <cell r="W447">
            <v>0</v>
          </cell>
          <cell r="X447">
            <v>0</v>
          </cell>
          <cell r="Y447">
            <v>0</v>
          </cell>
          <cell r="Z447">
            <v>0</v>
          </cell>
          <cell r="AA447">
            <v>0</v>
          </cell>
          <cell r="AB447">
            <v>0</v>
          </cell>
          <cell r="AD447">
            <v>0</v>
          </cell>
          <cell r="AE447">
            <v>0</v>
          </cell>
          <cell r="AO447">
            <v>0</v>
          </cell>
          <cell r="AP447">
            <v>0</v>
          </cell>
          <cell r="AR447">
            <v>0</v>
          </cell>
          <cell r="AS447">
            <v>0</v>
          </cell>
          <cell r="AT447">
            <v>0</v>
          </cell>
          <cell r="AU447">
            <v>0</v>
          </cell>
          <cell r="AV447">
            <v>0</v>
          </cell>
          <cell r="AW447">
            <v>0</v>
          </cell>
          <cell r="AX447">
            <v>0</v>
          </cell>
          <cell r="AY447">
            <v>0</v>
          </cell>
          <cell r="AZ447">
            <v>0</v>
          </cell>
          <cell r="BA447">
            <v>0</v>
          </cell>
          <cell r="BB447">
            <v>0</v>
          </cell>
          <cell r="BC447">
            <v>0</v>
          </cell>
          <cell r="BD447">
            <v>0</v>
          </cell>
          <cell r="BE447">
            <v>0</v>
          </cell>
          <cell r="BF447">
            <v>0</v>
          </cell>
          <cell r="BG447">
            <v>0</v>
          </cell>
          <cell r="BH447">
            <v>0</v>
          </cell>
          <cell r="BI447">
            <v>0</v>
          </cell>
          <cell r="BJ447">
            <v>0</v>
          </cell>
          <cell r="BK447">
            <v>0</v>
          </cell>
          <cell r="BL447">
            <v>0</v>
          </cell>
          <cell r="BM447">
            <v>0</v>
          </cell>
          <cell r="BN447">
            <v>0</v>
          </cell>
          <cell r="BO447">
            <v>0</v>
          </cell>
          <cell r="BP447">
            <v>0</v>
          </cell>
          <cell r="BQ447">
            <v>0</v>
          </cell>
          <cell r="BR447">
            <v>0</v>
          </cell>
          <cell r="BS447">
            <v>0</v>
          </cell>
          <cell r="BT447">
            <v>0</v>
          </cell>
          <cell r="BU447">
            <v>0</v>
          </cell>
        </row>
        <row r="448">
          <cell r="A448" t="str">
            <v>W2RAB5D4KQ0STSN</v>
          </cell>
          <cell r="B448" t="str">
            <v>11/1/2021</v>
          </cell>
          <cell r="F448" t="str">
            <v>Denim</v>
          </cell>
          <cell r="G448" t="str">
            <v>Fashion Prem Denim Jeans</v>
          </cell>
          <cell r="H448" t="str">
            <v>W2RAB5D4KQ0</v>
          </cell>
          <cell r="I448" t="str">
            <v>HIGH RISE SKINNY SNAKE SKIN</v>
          </cell>
          <cell r="J448" t="str">
            <v>STSN</v>
          </cell>
          <cell r="K448" t="str">
            <v>STEEL SNAKE</v>
          </cell>
          <cell r="L448" t="str">
            <v>ECO STR HONEY SNAKE</v>
          </cell>
          <cell r="M448" t="str">
            <v>CN</v>
          </cell>
          <cell r="N448" t="str">
            <v>24-30</v>
          </cell>
          <cell r="O448">
            <v>128</v>
          </cell>
          <cell r="P448">
            <v>119000</v>
          </cell>
          <cell r="Q448">
            <v>429</v>
          </cell>
          <cell r="S448">
            <v>0.31</v>
          </cell>
          <cell r="T448">
            <v>39.68</v>
          </cell>
          <cell r="U448">
            <v>0</v>
          </cell>
          <cell r="V448">
            <v>0</v>
          </cell>
          <cell r="W448">
            <v>0</v>
          </cell>
          <cell r="X448">
            <v>0</v>
          </cell>
          <cell r="Y448">
            <v>0</v>
          </cell>
          <cell r="Z448">
            <v>0</v>
          </cell>
          <cell r="AA448">
            <v>0</v>
          </cell>
          <cell r="AB448">
            <v>0</v>
          </cell>
          <cell r="AD448">
            <v>0</v>
          </cell>
          <cell r="AE448">
            <v>0</v>
          </cell>
          <cell r="AO448">
            <v>0</v>
          </cell>
          <cell r="AP448">
            <v>0</v>
          </cell>
          <cell r="AR448">
            <v>0</v>
          </cell>
          <cell r="AS448">
            <v>0</v>
          </cell>
          <cell r="AT448">
            <v>0</v>
          </cell>
          <cell r="AU448">
            <v>0</v>
          </cell>
          <cell r="AV448">
            <v>0</v>
          </cell>
          <cell r="AW448">
            <v>0</v>
          </cell>
          <cell r="AX448">
            <v>0</v>
          </cell>
          <cell r="AY448">
            <v>0</v>
          </cell>
          <cell r="AZ448">
            <v>0</v>
          </cell>
          <cell r="BA448">
            <v>0</v>
          </cell>
          <cell r="BB448">
            <v>0</v>
          </cell>
          <cell r="BC448">
            <v>0</v>
          </cell>
          <cell r="BD448">
            <v>0</v>
          </cell>
          <cell r="BE448">
            <v>0</v>
          </cell>
          <cell r="BF448">
            <v>0</v>
          </cell>
          <cell r="BG448">
            <v>0</v>
          </cell>
          <cell r="BH448">
            <v>0</v>
          </cell>
          <cell r="BI448">
            <v>0</v>
          </cell>
          <cell r="BJ448">
            <v>0</v>
          </cell>
          <cell r="BK448">
            <v>0</v>
          </cell>
          <cell r="BL448">
            <v>0</v>
          </cell>
          <cell r="BM448">
            <v>0</v>
          </cell>
          <cell r="BN448">
            <v>0</v>
          </cell>
          <cell r="BO448">
            <v>0</v>
          </cell>
          <cell r="BP448">
            <v>0</v>
          </cell>
          <cell r="BQ448">
            <v>0</v>
          </cell>
          <cell r="BR448">
            <v>0</v>
          </cell>
          <cell r="BS448">
            <v>0</v>
          </cell>
          <cell r="BT448">
            <v>0</v>
          </cell>
          <cell r="BU448">
            <v>0</v>
          </cell>
        </row>
        <row r="449">
          <cell r="A449" t="str">
            <v>W2RA18D4KH6REFV</v>
          </cell>
          <cell r="B449" t="str">
            <v>11/1/2021</v>
          </cell>
          <cell r="F449" t="str">
            <v>Denim</v>
          </cell>
          <cell r="G449" t="str">
            <v>Basic Denim Jeans</v>
          </cell>
          <cell r="H449" t="str">
            <v>W2RA18D4KH6</v>
          </cell>
          <cell r="I449" t="str">
            <v>ANNETTE BUTTON</v>
          </cell>
          <cell r="J449" t="str">
            <v>REFV</v>
          </cell>
          <cell r="K449" t="str">
            <v>REFINED VINTAGE</v>
          </cell>
          <cell r="L449" t="str">
            <v>ECO BOLSENA STR INDACO</v>
          </cell>
          <cell r="M449" t="str">
            <v>TN</v>
          </cell>
          <cell r="N449" t="str">
            <v>24-30</v>
          </cell>
          <cell r="O449">
            <v>118</v>
          </cell>
          <cell r="P449">
            <v>119000</v>
          </cell>
          <cell r="Q449">
            <v>429</v>
          </cell>
          <cell r="S449">
            <v>0.31</v>
          </cell>
          <cell r="T449">
            <v>36.58</v>
          </cell>
          <cell r="U449">
            <v>0</v>
          </cell>
          <cell r="V449">
            <v>0</v>
          </cell>
          <cell r="W449">
            <v>0</v>
          </cell>
          <cell r="X449">
            <v>0</v>
          </cell>
          <cell r="Y449">
            <v>0</v>
          </cell>
          <cell r="Z449">
            <v>0</v>
          </cell>
          <cell r="AA449">
            <v>0</v>
          </cell>
          <cell r="AB449">
            <v>0</v>
          </cell>
          <cell r="AD449">
            <v>0</v>
          </cell>
          <cell r="AE449">
            <v>0</v>
          </cell>
          <cell r="AO449">
            <v>0</v>
          </cell>
          <cell r="AP449">
            <v>0</v>
          </cell>
          <cell r="AR449">
            <v>0</v>
          </cell>
          <cell r="AS449">
            <v>0</v>
          </cell>
          <cell r="AT449">
            <v>0</v>
          </cell>
          <cell r="AU449">
            <v>0</v>
          </cell>
          <cell r="AV449">
            <v>0</v>
          </cell>
          <cell r="AW449">
            <v>0</v>
          </cell>
          <cell r="AX449">
            <v>0</v>
          </cell>
          <cell r="AY449">
            <v>0</v>
          </cell>
          <cell r="AZ449">
            <v>0</v>
          </cell>
          <cell r="BA449">
            <v>0</v>
          </cell>
          <cell r="BB449">
            <v>0</v>
          </cell>
          <cell r="BC449">
            <v>0</v>
          </cell>
          <cell r="BD449">
            <v>0</v>
          </cell>
          <cell r="BE449">
            <v>0</v>
          </cell>
          <cell r="BF449">
            <v>0</v>
          </cell>
          <cell r="BG449">
            <v>0</v>
          </cell>
          <cell r="BH449">
            <v>0</v>
          </cell>
          <cell r="BI449">
            <v>0</v>
          </cell>
          <cell r="BJ449">
            <v>0</v>
          </cell>
          <cell r="BK449">
            <v>0</v>
          </cell>
          <cell r="BL449">
            <v>0</v>
          </cell>
          <cell r="BM449">
            <v>0</v>
          </cell>
          <cell r="BN449">
            <v>0</v>
          </cell>
          <cell r="BO449">
            <v>0</v>
          </cell>
          <cell r="BP449">
            <v>0</v>
          </cell>
          <cell r="BQ449">
            <v>0</v>
          </cell>
          <cell r="BR449">
            <v>0</v>
          </cell>
          <cell r="BS449">
            <v>0</v>
          </cell>
          <cell r="BT449">
            <v>0</v>
          </cell>
          <cell r="BU449">
            <v>0</v>
          </cell>
        </row>
        <row r="450">
          <cell r="A450" t="str">
            <v>W2RI07I3Z11G8CR</v>
          </cell>
          <cell r="B450" t="str">
            <v>11/1/2021</v>
          </cell>
          <cell r="F450" t="str">
            <v>Knit</v>
          </cell>
          <cell r="G450" t="str">
            <v>Embellished Teeshirts</v>
          </cell>
          <cell r="H450" t="str">
            <v>W2RI07I3Z11</v>
          </cell>
          <cell r="I450" t="str">
            <v>SS CN ICON TEE</v>
          </cell>
          <cell r="J450" t="str">
            <v>G8CR</v>
          </cell>
          <cell r="K450" t="str">
            <v>LIGHT MATCHA</v>
          </cell>
          <cell r="L450" t="str">
            <v>ORGANIC STREAM JERSEY 180</v>
          </cell>
          <cell r="M450" t="str">
            <v>IN</v>
          </cell>
          <cell r="N450" t="str">
            <v>XS-L</v>
          </cell>
          <cell r="O450">
            <v>44</v>
          </cell>
          <cell r="P450">
            <v>39000</v>
          </cell>
          <cell r="Q450">
            <v>179</v>
          </cell>
          <cell r="S450">
            <v>0.31</v>
          </cell>
          <cell r="T450">
            <v>13.64</v>
          </cell>
          <cell r="U450">
            <v>0</v>
          </cell>
          <cell r="V450">
            <v>0</v>
          </cell>
          <cell r="W450">
            <v>0</v>
          </cell>
          <cell r="X450">
            <v>0</v>
          </cell>
          <cell r="Y450">
            <v>0</v>
          </cell>
          <cell r="Z450">
            <v>0</v>
          </cell>
          <cell r="AA450">
            <v>0</v>
          </cell>
          <cell r="AB450">
            <v>0</v>
          </cell>
          <cell r="AD450">
            <v>0</v>
          </cell>
          <cell r="AE450">
            <v>0</v>
          </cell>
          <cell r="AO450">
            <v>0</v>
          </cell>
          <cell r="AP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G450">
            <v>0</v>
          </cell>
          <cell r="BH450">
            <v>0</v>
          </cell>
          <cell r="BI450">
            <v>0</v>
          </cell>
          <cell r="BJ450">
            <v>0</v>
          </cell>
          <cell r="BK450">
            <v>0</v>
          </cell>
          <cell r="BL450">
            <v>0</v>
          </cell>
          <cell r="BM450">
            <v>0</v>
          </cell>
          <cell r="BN450">
            <v>0</v>
          </cell>
          <cell r="BO450">
            <v>0</v>
          </cell>
          <cell r="BP450">
            <v>0</v>
          </cell>
          <cell r="BQ450">
            <v>0</v>
          </cell>
          <cell r="BR450">
            <v>0</v>
          </cell>
          <cell r="BS450">
            <v>0</v>
          </cell>
          <cell r="BT450">
            <v>0</v>
          </cell>
          <cell r="BU450">
            <v>0</v>
          </cell>
        </row>
        <row r="451">
          <cell r="A451" t="str">
            <v>W2RI07I3Z11F60Q</v>
          </cell>
          <cell r="B451" t="str">
            <v>11/1/2021</v>
          </cell>
          <cell r="C451">
            <v>44330</v>
          </cell>
          <cell r="F451" t="str">
            <v>Knit</v>
          </cell>
          <cell r="G451" t="str">
            <v>Embellished Teeshirts</v>
          </cell>
          <cell r="H451" t="str">
            <v>W2RI07I3Z11</v>
          </cell>
          <cell r="I451" t="str">
            <v>SS CN ICON TEE</v>
          </cell>
          <cell r="J451" t="str">
            <v>F60Q</v>
          </cell>
          <cell r="K451" t="str">
            <v>ROSY GLOW PINK</v>
          </cell>
          <cell r="L451" t="str">
            <v>ORGANIC STREAM JERSEY 180</v>
          </cell>
          <cell r="M451" t="str">
            <v>IN</v>
          </cell>
          <cell r="N451" t="str">
            <v>XS-L</v>
          </cell>
          <cell r="O451">
            <v>44</v>
          </cell>
          <cell r="P451">
            <v>39000</v>
          </cell>
          <cell r="Q451">
            <v>179</v>
          </cell>
          <cell r="S451">
            <v>0.31</v>
          </cell>
          <cell r="T451">
            <v>13.64</v>
          </cell>
          <cell r="U451">
            <v>10</v>
          </cell>
          <cell r="V451">
            <v>10</v>
          </cell>
          <cell r="W451">
            <v>10</v>
          </cell>
          <cell r="X451">
            <v>8</v>
          </cell>
          <cell r="Y451">
            <v>6</v>
          </cell>
          <cell r="Z451">
            <v>8</v>
          </cell>
          <cell r="AA451">
            <v>7</v>
          </cell>
          <cell r="AB451">
            <v>5</v>
          </cell>
          <cell r="AD451">
            <v>7</v>
          </cell>
          <cell r="AE451">
            <v>20</v>
          </cell>
          <cell r="AK451">
            <v>6</v>
          </cell>
          <cell r="AO451">
            <v>8</v>
          </cell>
          <cell r="AP451">
            <v>8</v>
          </cell>
          <cell r="AQ451">
            <v>10</v>
          </cell>
          <cell r="AR451">
            <v>10</v>
          </cell>
          <cell r="AS451">
            <v>97</v>
          </cell>
          <cell r="AT451">
            <v>1323.0800000000002</v>
          </cell>
          <cell r="AU451">
            <v>22</v>
          </cell>
          <cell r="AV451">
            <v>35</v>
          </cell>
          <cell r="AW451">
            <v>26</v>
          </cell>
          <cell r="AX451">
            <v>14</v>
          </cell>
          <cell r="AY451">
            <v>0</v>
          </cell>
          <cell r="AZ451">
            <v>0</v>
          </cell>
          <cell r="BA451">
            <v>0</v>
          </cell>
          <cell r="BB451">
            <v>0</v>
          </cell>
          <cell r="BC451">
            <v>97</v>
          </cell>
          <cell r="BD451">
            <v>36</v>
          </cell>
          <cell r="BE451">
            <v>491.04</v>
          </cell>
          <cell r="BF451">
            <v>8</v>
          </cell>
          <cell r="BG451">
            <v>13</v>
          </cell>
          <cell r="BH451">
            <v>10</v>
          </cell>
          <cell r="BI451">
            <v>5</v>
          </cell>
          <cell r="BJ451">
            <v>0</v>
          </cell>
          <cell r="BK451">
            <v>0</v>
          </cell>
          <cell r="BL451">
            <v>0</v>
          </cell>
          <cell r="BM451">
            <v>0</v>
          </cell>
          <cell r="BN451">
            <v>36</v>
          </cell>
          <cell r="BO451">
            <v>30</v>
          </cell>
          <cell r="BP451">
            <v>48</v>
          </cell>
          <cell r="BQ451">
            <v>36</v>
          </cell>
          <cell r="BR451">
            <v>19</v>
          </cell>
          <cell r="BS451">
            <v>0</v>
          </cell>
          <cell r="BT451">
            <v>0</v>
          </cell>
          <cell r="BU451">
            <v>0</v>
          </cell>
        </row>
        <row r="452">
          <cell r="A452" t="str">
            <v>W2RI07I3Z11G1G2</v>
          </cell>
          <cell r="B452" t="str">
            <v>11/1/2021</v>
          </cell>
          <cell r="F452" t="str">
            <v>Knit</v>
          </cell>
          <cell r="G452" t="str">
            <v>Embellished Teeshirts</v>
          </cell>
          <cell r="H452" t="str">
            <v>W2RI07I3Z11</v>
          </cell>
          <cell r="I452" t="str">
            <v>SS CN ICON TEE</v>
          </cell>
          <cell r="J452" t="str">
            <v>G1G2</v>
          </cell>
          <cell r="K452" t="str">
            <v>MOCCASIN</v>
          </cell>
          <cell r="L452" t="str">
            <v>ORGANIC STREAM JERSEY 180</v>
          </cell>
          <cell r="M452" t="str">
            <v>IN</v>
          </cell>
          <cell r="N452" t="str">
            <v>XS-L</v>
          </cell>
          <cell r="O452">
            <v>44</v>
          </cell>
          <cell r="P452">
            <v>39000</v>
          </cell>
          <cell r="Q452">
            <v>179</v>
          </cell>
          <cell r="S452">
            <v>0.31</v>
          </cell>
          <cell r="T452">
            <v>13.64</v>
          </cell>
          <cell r="U452">
            <v>0</v>
          </cell>
          <cell r="V452">
            <v>0</v>
          </cell>
          <cell r="W452">
            <v>0</v>
          </cell>
          <cell r="X452">
            <v>0</v>
          </cell>
          <cell r="Y452">
            <v>0</v>
          </cell>
          <cell r="Z452">
            <v>0</v>
          </cell>
          <cell r="AA452">
            <v>0</v>
          </cell>
          <cell r="AB452">
            <v>0</v>
          </cell>
          <cell r="AD452">
            <v>0</v>
          </cell>
          <cell r="AE452">
            <v>0</v>
          </cell>
          <cell r="AO452">
            <v>0</v>
          </cell>
          <cell r="AP452">
            <v>0</v>
          </cell>
          <cell r="AR452">
            <v>0</v>
          </cell>
          <cell r="AS452">
            <v>0</v>
          </cell>
          <cell r="AT452">
            <v>0</v>
          </cell>
          <cell r="AU452">
            <v>0</v>
          </cell>
          <cell r="AV452">
            <v>0</v>
          </cell>
          <cell r="AW452">
            <v>0</v>
          </cell>
          <cell r="AX452">
            <v>0</v>
          </cell>
          <cell r="AY452">
            <v>0</v>
          </cell>
          <cell r="AZ452">
            <v>0</v>
          </cell>
          <cell r="BA452">
            <v>0</v>
          </cell>
          <cell r="BB452">
            <v>0</v>
          </cell>
          <cell r="BC452">
            <v>0</v>
          </cell>
          <cell r="BD452">
            <v>0</v>
          </cell>
          <cell r="BE452">
            <v>0</v>
          </cell>
          <cell r="BF452">
            <v>0</v>
          </cell>
          <cell r="BG452">
            <v>0</v>
          </cell>
          <cell r="BH452">
            <v>0</v>
          </cell>
          <cell r="BI452">
            <v>0</v>
          </cell>
          <cell r="BJ452">
            <v>0</v>
          </cell>
          <cell r="BK452">
            <v>0</v>
          </cell>
          <cell r="BL452">
            <v>0</v>
          </cell>
          <cell r="BM452">
            <v>0</v>
          </cell>
          <cell r="BN452">
            <v>0</v>
          </cell>
          <cell r="BO452">
            <v>0</v>
          </cell>
          <cell r="BP452">
            <v>0</v>
          </cell>
          <cell r="BQ452">
            <v>0</v>
          </cell>
          <cell r="BR452">
            <v>0</v>
          </cell>
          <cell r="BS452">
            <v>0</v>
          </cell>
          <cell r="BT452">
            <v>0</v>
          </cell>
          <cell r="BU452">
            <v>0</v>
          </cell>
        </row>
        <row r="453">
          <cell r="A453" t="str">
            <v>W2RI07I3Z11JBLK</v>
          </cell>
          <cell r="B453" t="str">
            <v>11/1/2021</v>
          </cell>
          <cell r="C453">
            <v>44330</v>
          </cell>
          <cell r="D453" t="str">
            <v>ADDED UNITS FROM RS</v>
          </cell>
          <cell r="F453" t="str">
            <v>Knit</v>
          </cell>
          <cell r="G453" t="str">
            <v>Embellished Teeshirts</v>
          </cell>
          <cell r="H453" t="str">
            <v>W2RI07I3Z11</v>
          </cell>
          <cell r="I453" t="str">
            <v>SS CN ICON TEE</v>
          </cell>
          <cell r="J453" t="str">
            <v>JBLK</v>
          </cell>
          <cell r="K453" t="str">
            <v>Jet Black A996</v>
          </cell>
          <cell r="L453" t="str">
            <v>ORGANIC STREAM JERSEY 180</v>
          </cell>
          <cell r="M453" t="str">
            <v>IN</v>
          </cell>
          <cell r="N453" t="str">
            <v>XS-L</v>
          </cell>
          <cell r="O453">
            <v>44</v>
          </cell>
          <cell r="P453">
            <v>39000</v>
          </cell>
          <cell r="Q453">
            <v>179</v>
          </cell>
          <cell r="S453">
            <v>0.31</v>
          </cell>
          <cell r="T453">
            <v>13.64</v>
          </cell>
          <cell r="U453">
            <v>14</v>
          </cell>
          <cell r="V453">
            <v>14</v>
          </cell>
          <cell r="W453">
            <v>14</v>
          </cell>
          <cell r="X453">
            <v>12</v>
          </cell>
          <cell r="Y453">
            <v>10</v>
          </cell>
          <cell r="Z453">
            <v>12</v>
          </cell>
          <cell r="AA453">
            <v>11</v>
          </cell>
          <cell r="AB453">
            <v>9</v>
          </cell>
          <cell r="AD453">
            <v>11</v>
          </cell>
          <cell r="AE453">
            <v>28</v>
          </cell>
          <cell r="AK453">
            <v>12</v>
          </cell>
          <cell r="AO453">
            <v>12</v>
          </cell>
          <cell r="AP453">
            <v>12</v>
          </cell>
          <cell r="AQ453">
            <v>14</v>
          </cell>
          <cell r="AR453">
            <v>14</v>
          </cell>
          <cell r="AS453">
            <v>147</v>
          </cell>
          <cell r="AT453">
            <v>2018.72</v>
          </cell>
          <cell r="AU453">
            <v>34</v>
          </cell>
          <cell r="AV453">
            <v>53</v>
          </cell>
          <cell r="AW453">
            <v>40</v>
          </cell>
          <cell r="AX453">
            <v>21</v>
          </cell>
          <cell r="AY453">
            <v>0</v>
          </cell>
          <cell r="AZ453">
            <v>0</v>
          </cell>
          <cell r="BA453">
            <v>0</v>
          </cell>
          <cell r="BB453">
            <v>0</v>
          </cell>
          <cell r="BC453">
            <v>148</v>
          </cell>
          <cell r="BD453">
            <v>52</v>
          </cell>
          <cell r="BE453">
            <v>709.28</v>
          </cell>
          <cell r="BF453">
            <v>12</v>
          </cell>
          <cell r="BG453">
            <v>19</v>
          </cell>
          <cell r="BH453">
            <v>14</v>
          </cell>
          <cell r="BI453">
            <v>7</v>
          </cell>
          <cell r="BJ453">
            <v>0</v>
          </cell>
          <cell r="BK453">
            <v>0</v>
          </cell>
          <cell r="BL453">
            <v>0</v>
          </cell>
          <cell r="BM453">
            <v>0</v>
          </cell>
          <cell r="BN453">
            <v>52</v>
          </cell>
          <cell r="BO453">
            <v>105</v>
          </cell>
          <cell r="BP453">
            <v>165</v>
          </cell>
          <cell r="BQ453">
            <v>124</v>
          </cell>
          <cell r="BR453">
            <v>64</v>
          </cell>
          <cell r="BS453">
            <v>0</v>
          </cell>
          <cell r="BT453">
            <v>0</v>
          </cell>
          <cell r="BU453">
            <v>0</v>
          </cell>
        </row>
        <row r="454">
          <cell r="A454" t="str">
            <v>W2RI07I3Z11A405</v>
          </cell>
          <cell r="B454" t="str">
            <v>11/1/2021</v>
          </cell>
          <cell r="C454">
            <v>44330</v>
          </cell>
          <cell r="D454" t="str">
            <v>ADDED UNITS FROM RS</v>
          </cell>
          <cell r="F454" t="str">
            <v>Knit</v>
          </cell>
          <cell r="G454" t="str">
            <v>Embellished Teeshirts</v>
          </cell>
          <cell r="H454" t="str">
            <v>W2RI07I3Z11</v>
          </cell>
          <cell r="I454" t="str">
            <v>SS CN ICON TEE</v>
          </cell>
          <cell r="J454" t="str">
            <v>A405</v>
          </cell>
          <cell r="K454" t="str">
            <v>FRESH LILAC</v>
          </cell>
          <cell r="L454" t="str">
            <v>ORGANIC STREAM JERSEY 180</v>
          </cell>
          <cell r="M454" t="str">
            <v>IN</v>
          </cell>
          <cell r="N454" t="str">
            <v>XS-L</v>
          </cell>
          <cell r="O454">
            <v>44</v>
          </cell>
          <cell r="P454">
            <v>39000</v>
          </cell>
          <cell r="Q454">
            <v>179</v>
          </cell>
          <cell r="S454">
            <v>0.31</v>
          </cell>
          <cell r="T454">
            <v>13.64</v>
          </cell>
          <cell r="U454">
            <v>8</v>
          </cell>
          <cell r="V454">
            <v>8</v>
          </cell>
          <cell r="W454">
            <v>8</v>
          </cell>
          <cell r="X454">
            <v>6</v>
          </cell>
          <cell r="Y454">
            <v>4</v>
          </cell>
          <cell r="Z454">
            <v>6</v>
          </cell>
          <cell r="AA454">
            <v>5</v>
          </cell>
          <cell r="AB454">
            <v>3</v>
          </cell>
          <cell r="AD454">
            <v>5</v>
          </cell>
          <cell r="AE454">
            <v>16</v>
          </cell>
          <cell r="AK454">
            <v>6</v>
          </cell>
          <cell r="AO454">
            <v>6</v>
          </cell>
          <cell r="AP454">
            <v>6</v>
          </cell>
          <cell r="AQ454">
            <v>8</v>
          </cell>
          <cell r="AR454">
            <v>8</v>
          </cell>
          <cell r="AS454">
            <v>75</v>
          </cell>
          <cell r="AT454">
            <v>1023</v>
          </cell>
          <cell r="AU454">
            <v>17</v>
          </cell>
          <cell r="AV454">
            <v>27</v>
          </cell>
          <cell r="AW454">
            <v>20</v>
          </cell>
          <cell r="AX454">
            <v>11</v>
          </cell>
          <cell r="AY454">
            <v>0</v>
          </cell>
          <cell r="AZ454">
            <v>0</v>
          </cell>
          <cell r="BA454">
            <v>0</v>
          </cell>
          <cell r="BB454">
            <v>0</v>
          </cell>
          <cell r="BC454">
            <v>75</v>
          </cell>
          <cell r="BD454">
            <v>28</v>
          </cell>
          <cell r="BE454">
            <v>381.92</v>
          </cell>
          <cell r="BF454">
            <v>6</v>
          </cell>
          <cell r="BG454">
            <v>10</v>
          </cell>
          <cell r="BH454">
            <v>8</v>
          </cell>
          <cell r="BI454">
            <v>4</v>
          </cell>
          <cell r="BJ454">
            <v>0</v>
          </cell>
          <cell r="BK454">
            <v>0</v>
          </cell>
          <cell r="BL454">
            <v>0</v>
          </cell>
          <cell r="BM454">
            <v>0</v>
          </cell>
          <cell r="BN454">
            <v>28</v>
          </cell>
          <cell r="BO454">
            <v>82</v>
          </cell>
          <cell r="BP454">
            <v>130</v>
          </cell>
          <cell r="BQ454">
            <v>98</v>
          </cell>
          <cell r="BR454">
            <v>51</v>
          </cell>
          <cell r="BS454">
            <v>0</v>
          </cell>
          <cell r="BT454">
            <v>0</v>
          </cell>
          <cell r="BU454">
            <v>0</v>
          </cell>
        </row>
        <row r="455">
          <cell r="A455" t="str">
            <v>W2RI07I3Z11G011</v>
          </cell>
          <cell r="B455" t="str">
            <v>11/1/2021</v>
          </cell>
          <cell r="F455" t="str">
            <v>Knit</v>
          </cell>
          <cell r="G455" t="str">
            <v>Embellished Teeshirts</v>
          </cell>
          <cell r="H455" t="str">
            <v>W2RI07I3Z11</v>
          </cell>
          <cell r="I455" t="str">
            <v>SS CN ICON TEE</v>
          </cell>
          <cell r="J455" t="str">
            <v>G011</v>
          </cell>
          <cell r="K455" t="str">
            <v>Pure White</v>
          </cell>
          <cell r="L455" t="str">
            <v>ORGANIC STREAM JERSEY 180</v>
          </cell>
          <cell r="M455" t="str">
            <v>IN</v>
          </cell>
          <cell r="N455" t="str">
            <v>XS-L</v>
          </cell>
          <cell r="O455">
            <v>44</v>
          </cell>
          <cell r="P455">
            <v>39000</v>
          </cell>
          <cell r="Q455">
            <v>179</v>
          </cell>
          <cell r="S455">
            <v>0.31</v>
          </cell>
          <cell r="T455">
            <v>13.64</v>
          </cell>
          <cell r="U455">
            <v>0</v>
          </cell>
          <cell r="V455">
            <v>0</v>
          </cell>
          <cell r="W455">
            <v>0</v>
          </cell>
          <cell r="X455">
            <v>0</v>
          </cell>
          <cell r="Y455">
            <v>0</v>
          </cell>
          <cell r="Z455">
            <v>0</v>
          </cell>
          <cell r="AA455">
            <v>0</v>
          </cell>
          <cell r="AB455">
            <v>0</v>
          </cell>
          <cell r="AD455">
            <v>0</v>
          </cell>
          <cell r="AE455">
            <v>0</v>
          </cell>
          <cell r="AO455">
            <v>0</v>
          </cell>
          <cell r="AP455">
            <v>0</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cell r="BF455">
            <v>0</v>
          </cell>
          <cell r="BG455">
            <v>0</v>
          </cell>
          <cell r="BH455">
            <v>0</v>
          </cell>
          <cell r="BI455">
            <v>0</v>
          </cell>
          <cell r="BJ455">
            <v>0</v>
          </cell>
          <cell r="BK455">
            <v>0</v>
          </cell>
          <cell r="BL455">
            <v>0</v>
          </cell>
          <cell r="BM455">
            <v>0</v>
          </cell>
          <cell r="BN455">
            <v>0</v>
          </cell>
          <cell r="BO455">
            <v>0</v>
          </cell>
          <cell r="BP455">
            <v>0</v>
          </cell>
          <cell r="BQ455">
            <v>0</v>
          </cell>
          <cell r="BR455">
            <v>0</v>
          </cell>
          <cell r="BS455">
            <v>0</v>
          </cell>
          <cell r="BT455">
            <v>0</v>
          </cell>
          <cell r="BU455">
            <v>0</v>
          </cell>
        </row>
        <row r="456">
          <cell r="A456" t="str">
            <v>W2RI07I3Z11G585</v>
          </cell>
          <cell r="B456" t="str">
            <v>11/1/2021</v>
          </cell>
          <cell r="C456">
            <v>44330</v>
          </cell>
          <cell r="F456" t="str">
            <v>Knit</v>
          </cell>
          <cell r="G456" t="str">
            <v>Embellished Teeshirts</v>
          </cell>
          <cell r="H456" t="str">
            <v>W2RI07I3Z11</v>
          </cell>
          <cell r="I456" t="str">
            <v>SS CN ICON TEE</v>
          </cell>
          <cell r="J456" t="str">
            <v>G585</v>
          </cell>
          <cell r="K456" t="str">
            <v>RUGBY RED</v>
          </cell>
          <cell r="L456" t="str">
            <v>ORGANIC STREAM JERSEY 180</v>
          </cell>
          <cell r="M456" t="str">
            <v>IN</v>
          </cell>
          <cell r="N456" t="str">
            <v>XS-L</v>
          </cell>
          <cell r="O456">
            <v>44</v>
          </cell>
          <cell r="P456">
            <v>39000</v>
          </cell>
          <cell r="Q456">
            <v>179</v>
          </cell>
          <cell r="S456">
            <v>0.31</v>
          </cell>
          <cell r="T456">
            <v>13.64</v>
          </cell>
          <cell r="U456">
            <v>8</v>
          </cell>
          <cell r="V456">
            <v>8</v>
          </cell>
          <cell r="W456">
            <v>8</v>
          </cell>
          <cell r="X456">
            <v>6</v>
          </cell>
          <cell r="Y456">
            <v>4</v>
          </cell>
          <cell r="Z456">
            <v>6</v>
          </cell>
          <cell r="AA456">
            <v>5</v>
          </cell>
          <cell r="AB456">
            <v>3</v>
          </cell>
          <cell r="AD456">
            <v>5</v>
          </cell>
          <cell r="AE456">
            <v>16</v>
          </cell>
          <cell r="AO456">
            <v>6</v>
          </cell>
          <cell r="AP456">
            <v>6</v>
          </cell>
          <cell r="AQ456">
            <v>8</v>
          </cell>
          <cell r="AR456">
            <v>8</v>
          </cell>
          <cell r="AS456">
            <v>69</v>
          </cell>
          <cell r="AT456">
            <v>954.80000000000007</v>
          </cell>
          <cell r="AU456">
            <v>16</v>
          </cell>
          <cell r="AV456">
            <v>25</v>
          </cell>
          <cell r="AW456">
            <v>19</v>
          </cell>
          <cell r="AX456">
            <v>10</v>
          </cell>
          <cell r="AY456">
            <v>0</v>
          </cell>
          <cell r="AZ456">
            <v>0</v>
          </cell>
          <cell r="BA456">
            <v>0</v>
          </cell>
          <cell r="BB456">
            <v>0</v>
          </cell>
          <cell r="BC456">
            <v>70</v>
          </cell>
          <cell r="BD456">
            <v>28</v>
          </cell>
          <cell r="BE456">
            <v>381.92</v>
          </cell>
          <cell r="BF456">
            <v>6</v>
          </cell>
          <cell r="BG456">
            <v>10</v>
          </cell>
          <cell r="BH456">
            <v>8</v>
          </cell>
          <cell r="BI456">
            <v>4</v>
          </cell>
          <cell r="BJ456">
            <v>0</v>
          </cell>
          <cell r="BK456">
            <v>0</v>
          </cell>
          <cell r="BL456">
            <v>0</v>
          </cell>
          <cell r="BM456">
            <v>0</v>
          </cell>
          <cell r="BN456">
            <v>28</v>
          </cell>
          <cell r="BO456">
            <v>22</v>
          </cell>
          <cell r="BP456">
            <v>35</v>
          </cell>
          <cell r="BQ456">
            <v>27</v>
          </cell>
          <cell r="BR456">
            <v>14</v>
          </cell>
          <cell r="BS456">
            <v>0</v>
          </cell>
          <cell r="BT456">
            <v>0</v>
          </cell>
          <cell r="BU456">
            <v>0</v>
          </cell>
        </row>
        <row r="457">
          <cell r="A457" t="str">
            <v>W2RI07I3Z11LHY</v>
          </cell>
          <cell r="B457" t="str">
            <v>11/1/2021</v>
          </cell>
          <cell r="C457">
            <v>44330</v>
          </cell>
          <cell r="D457" t="str">
            <v>ADDED UNITS FROM RS</v>
          </cell>
          <cell r="F457" t="str">
            <v>Knit</v>
          </cell>
          <cell r="G457" t="str">
            <v>Embellished Teeshirts</v>
          </cell>
          <cell r="H457" t="str">
            <v>W2RI07I3Z11</v>
          </cell>
          <cell r="I457" t="str">
            <v>SS CN ICON TEE</v>
          </cell>
          <cell r="J457" t="str">
            <v>LHY</v>
          </cell>
          <cell r="K457" t="str">
            <v>LIGHT HEATHER GREY M90</v>
          </cell>
          <cell r="L457" t="str">
            <v>ORGANIC STREAM JERSEY 180</v>
          </cell>
          <cell r="M457" t="str">
            <v>IN</v>
          </cell>
          <cell r="N457" t="str">
            <v>XS-L</v>
          </cell>
          <cell r="O457">
            <v>44</v>
          </cell>
          <cell r="P457">
            <v>39000</v>
          </cell>
          <cell r="Q457">
            <v>179</v>
          </cell>
          <cell r="S457">
            <v>0.31</v>
          </cell>
          <cell r="T457">
            <v>13.64</v>
          </cell>
          <cell r="U457">
            <v>12</v>
          </cell>
          <cell r="V457">
            <v>12</v>
          </cell>
          <cell r="W457">
            <v>12</v>
          </cell>
          <cell r="X457">
            <v>10</v>
          </cell>
          <cell r="Y457">
            <v>8</v>
          </cell>
          <cell r="Z457">
            <v>10</v>
          </cell>
          <cell r="AA457">
            <v>9</v>
          </cell>
          <cell r="AB457">
            <v>7</v>
          </cell>
          <cell r="AD457">
            <v>9</v>
          </cell>
          <cell r="AE457">
            <v>24</v>
          </cell>
          <cell r="AK457">
            <v>6</v>
          </cell>
          <cell r="AO457">
            <v>10</v>
          </cell>
          <cell r="AP457">
            <v>10</v>
          </cell>
          <cell r="AQ457">
            <v>12</v>
          </cell>
          <cell r="AR457">
            <v>12</v>
          </cell>
          <cell r="AS457">
            <v>119</v>
          </cell>
          <cell r="AT457">
            <v>1623.16</v>
          </cell>
          <cell r="AU457">
            <v>27</v>
          </cell>
          <cell r="AV457">
            <v>43</v>
          </cell>
          <cell r="AW457">
            <v>32</v>
          </cell>
          <cell r="AX457">
            <v>17</v>
          </cell>
          <cell r="AY457">
            <v>0</v>
          </cell>
          <cell r="AZ457">
            <v>0</v>
          </cell>
          <cell r="BA457">
            <v>0</v>
          </cell>
          <cell r="BB457">
            <v>0</v>
          </cell>
          <cell r="BC457">
            <v>119</v>
          </cell>
          <cell r="BD457">
            <v>44</v>
          </cell>
          <cell r="BE457">
            <v>600.16000000000008</v>
          </cell>
          <cell r="BF457">
            <v>10</v>
          </cell>
          <cell r="BG457">
            <v>16</v>
          </cell>
          <cell r="BH457">
            <v>12</v>
          </cell>
          <cell r="BI457">
            <v>6</v>
          </cell>
          <cell r="BJ457">
            <v>0</v>
          </cell>
          <cell r="BK457">
            <v>0</v>
          </cell>
          <cell r="BL457">
            <v>0</v>
          </cell>
          <cell r="BM457">
            <v>0</v>
          </cell>
          <cell r="BN457">
            <v>44</v>
          </cell>
          <cell r="BO457">
            <v>96</v>
          </cell>
          <cell r="BP457">
            <v>152</v>
          </cell>
          <cell r="BQ457">
            <v>114</v>
          </cell>
          <cell r="BR457">
            <v>59</v>
          </cell>
          <cell r="BS457">
            <v>0</v>
          </cell>
          <cell r="BT457">
            <v>0</v>
          </cell>
          <cell r="BU457">
            <v>0</v>
          </cell>
        </row>
        <row r="458">
          <cell r="A458" t="str">
            <v>W2RI07I3Z11G7T2</v>
          </cell>
          <cell r="B458" t="str">
            <v>11/1/2021</v>
          </cell>
          <cell r="F458" t="str">
            <v>Knit</v>
          </cell>
          <cell r="G458" t="str">
            <v>Embellished Teeshirts</v>
          </cell>
          <cell r="H458" t="str">
            <v>W2RI07I3Z11</v>
          </cell>
          <cell r="I458" t="str">
            <v>SS CN ICON TEE</v>
          </cell>
          <cell r="J458" t="str">
            <v>G7T2</v>
          </cell>
          <cell r="K458" t="str">
            <v>BLUE LILY</v>
          </cell>
          <cell r="L458" t="str">
            <v>ORGANIC STREAM JERSEY 180</v>
          </cell>
          <cell r="M458" t="str">
            <v>IN</v>
          </cell>
          <cell r="N458" t="str">
            <v>XS-L</v>
          </cell>
          <cell r="O458">
            <v>44</v>
          </cell>
          <cell r="P458">
            <v>39000</v>
          </cell>
          <cell r="Q458">
            <v>179</v>
          </cell>
          <cell r="S458">
            <v>0.31</v>
          </cell>
          <cell r="T458">
            <v>13.64</v>
          </cell>
          <cell r="U458">
            <v>0</v>
          </cell>
          <cell r="V458">
            <v>0</v>
          </cell>
          <cell r="W458">
            <v>0</v>
          </cell>
          <cell r="X458">
            <v>0</v>
          </cell>
          <cell r="Y458">
            <v>0</v>
          </cell>
          <cell r="Z458">
            <v>0</v>
          </cell>
          <cell r="AA458">
            <v>0</v>
          </cell>
          <cell r="AB458">
            <v>0</v>
          </cell>
          <cell r="AD458">
            <v>0</v>
          </cell>
          <cell r="AE458">
            <v>0</v>
          </cell>
          <cell r="AO458">
            <v>0</v>
          </cell>
          <cell r="AP458">
            <v>0</v>
          </cell>
          <cell r="AR458">
            <v>0</v>
          </cell>
          <cell r="AS458">
            <v>0</v>
          </cell>
          <cell r="AT458">
            <v>0</v>
          </cell>
          <cell r="AU458">
            <v>0</v>
          </cell>
          <cell r="AV458">
            <v>0</v>
          </cell>
          <cell r="AW458">
            <v>0</v>
          </cell>
          <cell r="AX458">
            <v>0</v>
          </cell>
          <cell r="AY458">
            <v>0</v>
          </cell>
          <cell r="AZ458">
            <v>0</v>
          </cell>
          <cell r="BA458">
            <v>0</v>
          </cell>
          <cell r="BB458">
            <v>0</v>
          </cell>
          <cell r="BC458">
            <v>0</v>
          </cell>
          <cell r="BD458">
            <v>0</v>
          </cell>
          <cell r="BE458">
            <v>0</v>
          </cell>
          <cell r="BF458">
            <v>0</v>
          </cell>
          <cell r="BG458">
            <v>0</v>
          </cell>
          <cell r="BH458">
            <v>0</v>
          </cell>
          <cell r="BI458">
            <v>0</v>
          </cell>
          <cell r="BJ458">
            <v>0</v>
          </cell>
          <cell r="BK458">
            <v>0</v>
          </cell>
          <cell r="BL458">
            <v>0</v>
          </cell>
          <cell r="BM458">
            <v>0</v>
          </cell>
          <cell r="BN458">
            <v>0</v>
          </cell>
          <cell r="BO458">
            <v>0</v>
          </cell>
          <cell r="BP458">
            <v>0</v>
          </cell>
          <cell r="BQ458">
            <v>0</v>
          </cell>
          <cell r="BR458">
            <v>0</v>
          </cell>
          <cell r="BS458">
            <v>0</v>
          </cell>
          <cell r="BT458">
            <v>0</v>
          </cell>
          <cell r="BU458">
            <v>0</v>
          </cell>
        </row>
        <row r="459">
          <cell r="A459" t="str">
            <v>W2RQ11KAYZ0JBLK</v>
          </cell>
          <cell r="B459" t="str">
            <v>11/1/2021</v>
          </cell>
          <cell r="F459" t="str">
            <v>Knit</v>
          </cell>
          <cell r="G459" t="str">
            <v>Activewear Tops - Pullovers</v>
          </cell>
          <cell r="H459" t="str">
            <v>W2RQ11KAYZ0</v>
          </cell>
          <cell r="I459" t="str">
            <v>LS PU CLASSIC LOGO HOODIE</v>
          </cell>
          <cell r="J459" t="str">
            <v>JBLK</v>
          </cell>
          <cell r="K459" t="str">
            <v>Jet Black A996</v>
          </cell>
          <cell r="L459" t="str">
            <v>ECO SUPER BRUSHED FLEECE RIB</v>
          </cell>
          <cell r="M459" t="str">
            <v>CN</v>
          </cell>
          <cell r="N459" t="str">
            <v>XS-L</v>
          </cell>
          <cell r="O459">
            <v>79</v>
          </cell>
          <cell r="P459">
            <v>79000</v>
          </cell>
          <cell r="Q459">
            <v>319</v>
          </cell>
          <cell r="S459">
            <v>0.31</v>
          </cell>
          <cell r="T459">
            <v>24.49</v>
          </cell>
          <cell r="U459">
            <v>0</v>
          </cell>
          <cell r="V459">
            <v>0</v>
          </cell>
          <cell r="W459">
            <v>0</v>
          </cell>
          <cell r="X459">
            <v>0</v>
          </cell>
          <cell r="Y459">
            <v>0</v>
          </cell>
          <cell r="Z459">
            <v>0</v>
          </cell>
          <cell r="AA459">
            <v>0</v>
          </cell>
          <cell r="AB459">
            <v>0</v>
          </cell>
          <cell r="AD459">
            <v>0</v>
          </cell>
          <cell r="AE459">
            <v>0</v>
          </cell>
          <cell r="AO459">
            <v>0</v>
          </cell>
          <cell r="AP459">
            <v>0</v>
          </cell>
          <cell r="AR459">
            <v>0</v>
          </cell>
          <cell r="AS459">
            <v>0</v>
          </cell>
          <cell r="AT459">
            <v>0</v>
          </cell>
          <cell r="AU459">
            <v>0</v>
          </cell>
          <cell r="AV459">
            <v>0</v>
          </cell>
          <cell r="AW459">
            <v>0</v>
          </cell>
          <cell r="AX459">
            <v>0</v>
          </cell>
          <cell r="AY459">
            <v>0</v>
          </cell>
          <cell r="AZ459">
            <v>0</v>
          </cell>
          <cell r="BA459">
            <v>0</v>
          </cell>
          <cell r="BB459">
            <v>0</v>
          </cell>
          <cell r="BC459">
            <v>0</v>
          </cell>
          <cell r="BD459">
            <v>0</v>
          </cell>
          <cell r="BE459">
            <v>0</v>
          </cell>
          <cell r="BF459">
            <v>0</v>
          </cell>
          <cell r="BG459">
            <v>0</v>
          </cell>
          <cell r="BH459">
            <v>0</v>
          </cell>
          <cell r="BI459">
            <v>0</v>
          </cell>
          <cell r="BJ459">
            <v>0</v>
          </cell>
          <cell r="BK459">
            <v>0</v>
          </cell>
          <cell r="BL459">
            <v>0</v>
          </cell>
          <cell r="BM459">
            <v>0</v>
          </cell>
          <cell r="BN459">
            <v>0</v>
          </cell>
          <cell r="BO459">
            <v>0</v>
          </cell>
          <cell r="BP459">
            <v>0</v>
          </cell>
          <cell r="BQ459">
            <v>0</v>
          </cell>
          <cell r="BR459">
            <v>0</v>
          </cell>
          <cell r="BS459">
            <v>0</v>
          </cell>
          <cell r="BT459">
            <v>0</v>
          </cell>
          <cell r="BU459">
            <v>0</v>
          </cell>
        </row>
        <row r="460">
          <cell r="A460" t="str">
            <v>W2RI09JA911F12N</v>
          </cell>
          <cell r="B460" t="str">
            <v>11/1/2021</v>
          </cell>
          <cell r="F460" t="str">
            <v>Knit</v>
          </cell>
          <cell r="G460" t="str">
            <v>Fashion Tees</v>
          </cell>
          <cell r="H460" t="str">
            <v>W2RI09JA911</v>
          </cell>
          <cell r="I460" t="str">
            <v>SS CN CORALISE TEE</v>
          </cell>
          <cell r="J460" t="str">
            <v>F12N</v>
          </cell>
          <cell r="K460" t="str">
            <v>ACID WET SAND</v>
          </cell>
          <cell r="L460" t="str">
            <v>ORGANIC COLOURED JERSEY 140</v>
          </cell>
          <cell r="M460" t="str">
            <v>IN</v>
          </cell>
          <cell r="N460" t="str">
            <v>XS-L</v>
          </cell>
          <cell r="O460">
            <v>49</v>
          </cell>
          <cell r="P460">
            <v>49000</v>
          </cell>
          <cell r="Q460">
            <v>199</v>
          </cell>
          <cell r="S460">
            <v>0.31</v>
          </cell>
          <cell r="T460">
            <v>15.19</v>
          </cell>
          <cell r="U460">
            <v>0</v>
          </cell>
          <cell r="V460">
            <v>0</v>
          </cell>
          <cell r="W460">
            <v>0</v>
          </cell>
          <cell r="X460">
            <v>0</v>
          </cell>
          <cell r="Y460">
            <v>0</v>
          </cell>
          <cell r="Z460">
            <v>0</v>
          </cell>
          <cell r="AA460">
            <v>0</v>
          </cell>
          <cell r="AB460">
            <v>0</v>
          </cell>
          <cell r="AD460">
            <v>0</v>
          </cell>
          <cell r="AE460">
            <v>0</v>
          </cell>
          <cell r="AO460">
            <v>0</v>
          </cell>
          <cell r="AP460">
            <v>0</v>
          </cell>
          <cell r="AR460">
            <v>0</v>
          </cell>
          <cell r="AS460">
            <v>0</v>
          </cell>
          <cell r="AT460">
            <v>0</v>
          </cell>
          <cell r="AU460">
            <v>0</v>
          </cell>
          <cell r="AV460">
            <v>0</v>
          </cell>
          <cell r="AW460">
            <v>0</v>
          </cell>
          <cell r="AX460">
            <v>0</v>
          </cell>
          <cell r="AY460">
            <v>0</v>
          </cell>
          <cell r="AZ460">
            <v>0</v>
          </cell>
          <cell r="BA460">
            <v>0</v>
          </cell>
          <cell r="BB460">
            <v>0</v>
          </cell>
          <cell r="BC460">
            <v>0</v>
          </cell>
          <cell r="BD460">
            <v>0</v>
          </cell>
          <cell r="BE460">
            <v>0</v>
          </cell>
          <cell r="BF460">
            <v>0</v>
          </cell>
          <cell r="BG460">
            <v>0</v>
          </cell>
          <cell r="BH460">
            <v>0</v>
          </cell>
          <cell r="BI460">
            <v>0</v>
          </cell>
          <cell r="BJ460">
            <v>0</v>
          </cell>
          <cell r="BK460">
            <v>0</v>
          </cell>
          <cell r="BL460">
            <v>0</v>
          </cell>
          <cell r="BM460">
            <v>0</v>
          </cell>
          <cell r="BN460">
            <v>0</v>
          </cell>
          <cell r="BO460">
            <v>0</v>
          </cell>
          <cell r="BP460">
            <v>0</v>
          </cell>
          <cell r="BQ460">
            <v>0</v>
          </cell>
          <cell r="BR460">
            <v>0</v>
          </cell>
          <cell r="BS460">
            <v>0</v>
          </cell>
          <cell r="BT460">
            <v>0</v>
          </cell>
          <cell r="BU460">
            <v>0</v>
          </cell>
        </row>
        <row r="461">
          <cell r="A461" t="str">
            <v>W2RA94D4KM2STRX</v>
          </cell>
          <cell r="B461" t="str">
            <v>11/1/2021</v>
          </cell>
          <cell r="F461" t="str">
            <v>Denim</v>
          </cell>
          <cell r="G461" t="str">
            <v>Basic Denim Jeans</v>
          </cell>
          <cell r="H461" t="str">
            <v>W2RA94D4KM2</v>
          </cell>
          <cell r="I461" t="str">
            <v>ULTIMATE SKINNY</v>
          </cell>
          <cell r="J461" t="str">
            <v>STRX</v>
          </cell>
          <cell r="K461" t="str">
            <v>STAR LUXE</v>
          </cell>
          <cell r="L461" t="str">
            <v>ECO MOON SS INDACO</v>
          </cell>
          <cell r="M461" t="str">
            <v>TN</v>
          </cell>
          <cell r="N461" t="str">
            <v>24-30</v>
          </cell>
          <cell r="O461">
            <v>128</v>
          </cell>
          <cell r="P461">
            <v>119000</v>
          </cell>
          <cell r="Q461">
            <v>429</v>
          </cell>
          <cell r="S461">
            <v>0.31</v>
          </cell>
          <cell r="T461">
            <v>39.68</v>
          </cell>
          <cell r="U461">
            <v>0</v>
          </cell>
          <cell r="V461">
            <v>0</v>
          </cell>
          <cell r="W461">
            <v>0</v>
          </cell>
          <cell r="X461">
            <v>0</v>
          </cell>
          <cell r="Y461">
            <v>0</v>
          </cell>
          <cell r="Z461">
            <v>0</v>
          </cell>
          <cell r="AA461">
            <v>0</v>
          </cell>
          <cell r="AB461">
            <v>0</v>
          </cell>
          <cell r="AD461">
            <v>0</v>
          </cell>
          <cell r="AE461">
            <v>0</v>
          </cell>
          <cell r="AO461">
            <v>0</v>
          </cell>
          <cell r="AP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G461">
            <v>0</v>
          </cell>
          <cell r="BH461">
            <v>0</v>
          </cell>
          <cell r="BI461">
            <v>0</v>
          </cell>
          <cell r="BJ461">
            <v>0</v>
          </cell>
          <cell r="BK461">
            <v>0</v>
          </cell>
          <cell r="BL461">
            <v>0</v>
          </cell>
          <cell r="BM461">
            <v>0</v>
          </cell>
          <cell r="BN461">
            <v>0</v>
          </cell>
          <cell r="BO461">
            <v>0</v>
          </cell>
          <cell r="BP461">
            <v>0</v>
          </cell>
          <cell r="BQ461">
            <v>0</v>
          </cell>
          <cell r="BR461">
            <v>0</v>
          </cell>
          <cell r="BS461">
            <v>0</v>
          </cell>
          <cell r="BT461">
            <v>0</v>
          </cell>
          <cell r="BU461">
            <v>0</v>
          </cell>
        </row>
        <row r="462">
          <cell r="A462" t="str">
            <v>W1YI1AJ1311LMGY</v>
          </cell>
          <cell r="B462" t="str">
            <v>11/1/2021</v>
          </cell>
          <cell r="C462">
            <v>44330</v>
          </cell>
          <cell r="D462" t="str">
            <v>ADDED UNITS FROM RS</v>
          </cell>
          <cell r="F462" t="str">
            <v>Knit</v>
          </cell>
          <cell r="G462" t="str">
            <v>Embellished Teeshirts</v>
          </cell>
          <cell r="H462" t="str">
            <v>W1YI1AJ1311</v>
          </cell>
          <cell r="I462" t="str">
            <v>SS VN MINI TRIANGLE TEE</v>
          </cell>
          <cell r="J462" t="str">
            <v>LMGY</v>
          </cell>
          <cell r="K462" t="str">
            <v>LIGHT MELANGE GREY M94</v>
          </cell>
          <cell r="L462" t="str">
            <v>ORGANIC STRETCH JERSEY 180</v>
          </cell>
          <cell r="M462" t="str">
            <v>IN</v>
          </cell>
          <cell r="N462" t="str">
            <v>XS-L</v>
          </cell>
          <cell r="O462">
            <v>29</v>
          </cell>
          <cell r="P462">
            <v>29000</v>
          </cell>
          <cell r="Q462">
            <v>119</v>
          </cell>
          <cell r="S462">
            <v>0.31</v>
          </cell>
          <cell r="T462">
            <v>8.99</v>
          </cell>
          <cell r="U462">
            <v>0</v>
          </cell>
          <cell r="V462">
            <v>0</v>
          </cell>
          <cell r="W462">
            <v>0</v>
          </cell>
          <cell r="X462">
            <v>0</v>
          </cell>
          <cell r="Y462">
            <v>0</v>
          </cell>
          <cell r="Z462">
            <v>0</v>
          </cell>
          <cell r="AA462">
            <v>0</v>
          </cell>
          <cell r="AB462">
            <v>0</v>
          </cell>
          <cell r="AD462">
            <v>0</v>
          </cell>
          <cell r="AE462">
            <v>0</v>
          </cell>
          <cell r="AK462">
            <v>12</v>
          </cell>
          <cell r="AO462">
            <v>0</v>
          </cell>
          <cell r="AP462">
            <v>0</v>
          </cell>
          <cell r="AR462">
            <v>0</v>
          </cell>
          <cell r="AS462">
            <v>12</v>
          </cell>
          <cell r="AT462">
            <v>107.88</v>
          </cell>
          <cell r="AU462">
            <v>3</v>
          </cell>
          <cell r="AV462">
            <v>4</v>
          </cell>
          <cell r="AW462">
            <v>3</v>
          </cell>
          <cell r="AX462">
            <v>2</v>
          </cell>
          <cell r="AY462">
            <v>0</v>
          </cell>
          <cell r="AZ462">
            <v>0</v>
          </cell>
          <cell r="BA462">
            <v>0</v>
          </cell>
          <cell r="BB462">
            <v>0</v>
          </cell>
          <cell r="BC462">
            <v>12</v>
          </cell>
          <cell r="BD462">
            <v>0</v>
          </cell>
          <cell r="BE462">
            <v>0</v>
          </cell>
          <cell r="BF462">
            <v>0</v>
          </cell>
          <cell r="BG462">
            <v>0</v>
          </cell>
          <cell r="BH462">
            <v>0</v>
          </cell>
          <cell r="BI462">
            <v>0</v>
          </cell>
          <cell r="BJ462">
            <v>0</v>
          </cell>
          <cell r="BK462">
            <v>0</v>
          </cell>
          <cell r="BL462">
            <v>0</v>
          </cell>
          <cell r="BM462">
            <v>0</v>
          </cell>
          <cell r="BN462">
            <v>0</v>
          </cell>
          <cell r="BO462">
            <v>39</v>
          </cell>
          <cell r="BP462">
            <v>61</v>
          </cell>
          <cell r="BQ462">
            <v>46</v>
          </cell>
          <cell r="BR462">
            <v>24</v>
          </cell>
          <cell r="BS462">
            <v>0</v>
          </cell>
          <cell r="BT462">
            <v>0</v>
          </cell>
          <cell r="BU462">
            <v>0</v>
          </cell>
        </row>
        <row r="463">
          <cell r="A463" t="str">
            <v>W1YI1AJ1311G8CR</v>
          </cell>
          <cell r="B463" t="str">
            <v>11/1/2021</v>
          </cell>
          <cell r="F463" t="str">
            <v>Knit</v>
          </cell>
          <cell r="G463" t="str">
            <v>Embellished Teeshirts</v>
          </cell>
          <cell r="H463" t="str">
            <v>W1YI1AJ1311</v>
          </cell>
          <cell r="I463" t="str">
            <v>SS VN MINI TRIANGLE TEE</v>
          </cell>
          <cell r="J463" t="str">
            <v>G8CR</v>
          </cell>
          <cell r="K463" t="str">
            <v>LIGHT MATCHA</v>
          </cell>
          <cell r="L463" t="str">
            <v>ORGANIC STRETCH JERSEY 180</v>
          </cell>
          <cell r="M463" t="str">
            <v>IN</v>
          </cell>
          <cell r="N463" t="str">
            <v>XS-L</v>
          </cell>
          <cell r="O463">
            <v>29</v>
          </cell>
          <cell r="P463">
            <v>29000</v>
          </cell>
          <cell r="Q463">
            <v>119</v>
          </cell>
          <cell r="S463">
            <v>0.31</v>
          </cell>
          <cell r="T463">
            <v>8.99</v>
          </cell>
          <cell r="U463">
            <v>0</v>
          </cell>
          <cell r="V463">
            <v>0</v>
          </cell>
          <cell r="W463">
            <v>0</v>
          </cell>
          <cell r="X463">
            <v>0</v>
          </cell>
          <cell r="Y463">
            <v>0</v>
          </cell>
          <cell r="Z463">
            <v>0</v>
          </cell>
          <cell r="AA463">
            <v>0</v>
          </cell>
          <cell r="AB463">
            <v>0</v>
          </cell>
          <cell r="AD463">
            <v>0</v>
          </cell>
          <cell r="AE463">
            <v>0</v>
          </cell>
          <cell r="AO463">
            <v>0</v>
          </cell>
          <cell r="AP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G463">
            <v>0</v>
          </cell>
          <cell r="BH463">
            <v>0</v>
          </cell>
          <cell r="BI463">
            <v>0</v>
          </cell>
          <cell r="BJ463">
            <v>0</v>
          </cell>
          <cell r="BK463">
            <v>0</v>
          </cell>
          <cell r="BL463">
            <v>0</v>
          </cell>
          <cell r="BM463">
            <v>0</v>
          </cell>
          <cell r="BN463">
            <v>0</v>
          </cell>
          <cell r="BO463">
            <v>0</v>
          </cell>
          <cell r="BP463">
            <v>0</v>
          </cell>
          <cell r="BQ463">
            <v>0</v>
          </cell>
          <cell r="BR463">
            <v>0</v>
          </cell>
          <cell r="BS463">
            <v>0</v>
          </cell>
          <cell r="BT463">
            <v>0</v>
          </cell>
          <cell r="BU463">
            <v>0</v>
          </cell>
        </row>
        <row r="464">
          <cell r="A464" t="str">
            <v>W1YI1AJ1311G64W</v>
          </cell>
          <cell r="B464" t="str">
            <v>11/1/2021</v>
          </cell>
          <cell r="F464" t="str">
            <v>Knit</v>
          </cell>
          <cell r="G464" t="str">
            <v>Embellished Teeshirts</v>
          </cell>
          <cell r="H464" t="str">
            <v>W1YI1AJ1311</v>
          </cell>
          <cell r="I464" t="str">
            <v>SS VN MINI TRIANGLE TEE</v>
          </cell>
          <cell r="J464" t="str">
            <v>G64W</v>
          </cell>
          <cell r="K464" t="str">
            <v>PINKY FLOWER</v>
          </cell>
          <cell r="L464" t="str">
            <v>ORGANIC STRETCH JERSEY 180</v>
          </cell>
          <cell r="M464" t="str">
            <v>IN</v>
          </cell>
          <cell r="N464" t="str">
            <v>XS-L</v>
          </cell>
          <cell r="O464">
            <v>29</v>
          </cell>
          <cell r="P464">
            <v>29000</v>
          </cell>
          <cell r="Q464">
            <v>119</v>
          </cell>
          <cell r="S464">
            <v>0.31</v>
          </cell>
          <cell r="T464">
            <v>8.99</v>
          </cell>
          <cell r="U464">
            <v>0</v>
          </cell>
          <cell r="V464">
            <v>0</v>
          </cell>
          <cell r="W464">
            <v>0</v>
          </cell>
          <cell r="X464">
            <v>0</v>
          </cell>
          <cell r="Y464">
            <v>0</v>
          </cell>
          <cell r="Z464">
            <v>0</v>
          </cell>
          <cell r="AA464">
            <v>0</v>
          </cell>
          <cell r="AB464">
            <v>0</v>
          </cell>
          <cell r="AD464">
            <v>0</v>
          </cell>
          <cell r="AE464">
            <v>0</v>
          </cell>
          <cell r="AO464">
            <v>0</v>
          </cell>
          <cell r="AP464">
            <v>0</v>
          </cell>
          <cell r="AR464">
            <v>0</v>
          </cell>
          <cell r="AS464">
            <v>0</v>
          </cell>
          <cell r="AT464">
            <v>0</v>
          </cell>
          <cell r="AU464">
            <v>0</v>
          </cell>
          <cell r="AV464">
            <v>0</v>
          </cell>
          <cell r="AW464">
            <v>0</v>
          </cell>
          <cell r="AX464">
            <v>0</v>
          </cell>
          <cell r="AY464">
            <v>0</v>
          </cell>
          <cell r="AZ464">
            <v>0</v>
          </cell>
          <cell r="BA464">
            <v>0</v>
          </cell>
          <cell r="BB464">
            <v>0</v>
          </cell>
          <cell r="BC464">
            <v>0</v>
          </cell>
          <cell r="BD464">
            <v>0</v>
          </cell>
          <cell r="BE464">
            <v>0</v>
          </cell>
          <cell r="BF464">
            <v>0</v>
          </cell>
          <cell r="BG464">
            <v>0</v>
          </cell>
          <cell r="BH464">
            <v>0</v>
          </cell>
          <cell r="BI464">
            <v>0</v>
          </cell>
          <cell r="BJ464">
            <v>0</v>
          </cell>
          <cell r="BK464">
            <v>0</v>
          </cell>
          <cell r="BL464">
            <v>0</v>
          </cell>
          <cell r="BM464">
            <v>0</v>
          </cell>
          <cell r="BN464">
            <v>0</v>
          </cell>
          <cell r="BO464">
            <v>0</v>
          </cell>
          <cell r="BP464">
            <v>0</v>
          </cell>
          <cell r="BQ464">
            <v>0</v>
          </cell>
          <cell r="BR464">
            <v>0</v>
          </cell>
          <cell r="BS464">
            <v>0</v>
          </cell>
          <cell r="BT464">
            <v>0</v>
          </cell>
          <cell r="BU464">
            <v>0</v>
          </cell>
        </row>
        <row r="465">
          <cell r="A465" t="str">
            <v>W1YI1AJ1311G5A8</v>
          </cell>
          <cell r="B465" t="str">
            <v>11/1/2021</v>
          </cell>
          <cell r="C465">
            <v>44330</v>
          </cell>
          <cell r="D465" t="str">
            <v>ADDED UNITS FROM RS</v>
          </cell>
          <cell r="F465" t="str">
            <v>Knit</v>
          </cell>
          <cell r="G465" t="str">
            <v>Embellished Teeshirts</v>
          </cell>
          <cell r="H465" t="str">
            <v>W1YI1AJ1311</v>
          </cell>
          <cell r="I465" t="str">
            <v>SS VN MINI TRIANGLE TEE</v>
          </cell>
          <cell r="J465" t="str">
            <v>G5A8</v>
          </cell>
          <cell r="K465" t="str">
            <v>RED JELLY BEAN</v>
          </cell>
          <cell r="L465" t="str">
            <v>ORGANIC STRETCH JERSEY 180</v>
          </cell>
          <cell r="M465" t="str">
            <v>IN</v>
          </cell>
          <cell r="N465" t="str">
            <v>XS-L</v>
          </cell>
          <cell r="O465">
            <v>29</v>
          </cell>
          <cell r="P465">
            <v>29000</v>
          </cell>
          <cell r="Q465">
            <v>119</v>
          </cell>
          <cell r="S465">
            <v>0.31</v>
          </cell>
          <cell r="T465">
            <v>8.99</v>
          </cell>
          <cell r="U465">
            <v>0</v>
          </cell>
          <cell r="V465">
            <v>0</v>
          </cell>
          <cell r="W465">
            <v>0</v>
          </cell>
          <cell r="X465">
            <v>0</v>
          </cell>
          <cell r="Y465">
            <v>0</v>
          </cell>
          <cell r="Z465">
            <v>0</v>
          </cell>
          <cell r="AA465">
            <v>0</v>
          </cell>
          <cell r="AB465">
            <v>0</v>
          </cell>
          <cell r="AD465">
            <v>0</v>
          </cell>
          <cell r="AE465">
            <v>0</v>
          </cell>
          <cell r="AK465">
            <v>24</v>
          </cell>
          <cell r="AO465">
            <v>0</v>
          </cell>
          <cell r="AP465">
            <v>0</v>
          </cell>
          <cell r="AR465">
            <v>0</v>
          </cell>
          <cell r="AS465">
            <v>24</v>
          </cell>
          <cell r="AT465">
            <v>215.76</v>
          </cell>
          <cell r="AU465">
            <v>6</v>
          </cell>
          <cell r="AV465">
            <v>9</v>
          </cell>
          <cell r="AW465">
            <v>6</v>
          </cell>
          <cell r="AX465">
            <v>3</v>
          </cell>
          <cell r="AY465">
            <v>0</v>
          </cell>
          <cell r="AZ465">
            <v>0</v>
          </cell>
          <cell r="BA465">
            <v>0</v>
          </cell>
          <cell r="BB465">
            <v>0</v>
          </cell>
          <cell r="BC465">
            <v>24</v>
          </cell>
          <cell r="BD465">
            <v>0</v>
          </cell>
          <cell r="BE465">
            <v>0</v>
          </cell>
          <cell r="BF465">
            <v>0</v>
          </cell>
          <cell r="BG465">
            <v>0</v>
          </cell>
          <cell r="BH465">
            <v>0</v>
          </cell>
          <cell r="BI465">
            <v>0</v>
          </cell>
          <cell r="BJ465">
            <v>0</v>
          </cell>
          <cell r="BK465">
            <v>0</v>
          </cell>
          <cell r="BL465">
            <v>0</v>
          </cell>
          <cell r="BM465">
            <v>0</v>
          </cell>
          <cell r="BN465">
            <v>0</v>
          </cell>
          <cell r="BO465">
            <v>28</v>
          </cell>
          <cell r="BP465">
            <v>44</v>
          </cell>
          <cell r="BQ465">
            <v>33</v>
          </cell>
          <cell r="BR465">
            <v>17</v>
          </cell>
          <cell r="BS465">
            <v>0</v>
          </cell>
          <cell r="BT465">
            <v>0</v>
          </cell>
          <cell r="BU465">
            <v>0</v>
          </cell>
        </row>
        <row r="466">
          <cell r="A466" t="str">
            <v>W1YI1AJ1311JBLK</v>
          </cell>
          <cell r="B466" t="str">
            <v>11/1/2021</v>
          </cell>
          <cell r="C466">
            <v>44330</v>
          </cell>
          <cell r="D466" t="str">
            <v>ADDED UNITS FROM RS</v>
          </cell>
          <cell r="F466" t="str">
            <v>Knit</v>
          </cell>
          <cell r="G466" t="str">
            <v>Embellished Teeshirts</v>
          </cell>
          <cell r="H466" t="str">
            <v>W1YI1AJ1311</v>
          </cell>
          <cell r="I466" t="str">
            <v>SS VN MINI TRIANGLE TEE</v>
          </cell>
          <cell r="J466" t="str">
            <v>JBLK</v>
          </cell>
          <cell r="K466" t="str">
            <v>Jet Black A996</v>
          </cell>
          <cell r="L466" t="str">
            <v>ORGANIC STRETCH JERSEY 180</v>
          </cell>
          <cell r="M466" t="str">
            <v>IN</v>
          </cell>
          <cell r="N466" t="str">
            <v>XS-L</v>
          </cell>
          <cell r="O466">
            <v>29</v>
          </cell>
          <cell r="P466">
            <v>29000</v>
          </cell>
          <cell r="Q466">
            <v>119</v>
          </cell>
          <cell r="S466">
            <v>0.31</v>
          </cell>
          <cell r="T466">
            <v>8.99</v>
          </cell>
          <cell r="U466">
            <v>12</v>
          </cell>
          <cell r="V466">
            <v>12</v>
          </cell>
          <cell r="W466">
            <v>12</v>
          </cell>
          <cell r="X466">
            <v>10</v>
          </cell>
          <cell r="Y466">
            <v>8</v>
          </cell>
          <cell r="Z466">
            <v>10</v>
          </cell>
          <cell r="AA466">
            <v>9</v>
          </cell>
          <cell r="AB466">
            <v>7</v>
          </cell>
          <cell r="AD466">
            <v>9</v>
          </cell>
          <cell r="AE466">
            <v>24</v>
          </cell>
          <cell r="AK466">
            <v>24</v>
          </cell>
          <cell r="AO466">
            <v>10</v>
          </cell>
          <cell r="AP466">
            <v>10</v>
          </cell>
          <cell r="AQ466">
            <v>12</v>
          </cell>
          <cell r="AR466">
            <v>12</v>
          </cell>
          <cell r="AS466">
            <v>137</v>
          </cell>
          <cell r="AT466">
            <v>1231.6300000000001</v>
          </cell>
          <cell r="AU466">
            <v>32</v>
          </cell>
          <cell r="AV466">
            <v>49</v>
          </cell>
          <cell r="AW466">
            <v>37</v>
          </cell>
          <cell r="AX466">
            <v>19</v>
          </cell>
          <cell r="AY466">
            <v>0</v>
          </cell>
          <cell r="AZ466">
            <v>0</v>
          </cell>
          <cell r="BA466">
            <v>0</v>
          </cell>
          <cell r="BB466">
            <v>0</v>
          </cell>
          <cell r="BC466">
            <v>137</v>
          </cell>
          <cell r="BD466">
            <v>44</v>
          </cell>
          <cell r="BE466">
            <v>395.56</v>
          </cell>
          <cell r="BF466">
            <v>10</v>
          </cell>
          <cell r="BG466">
            <v>16</v>
          </cell>
          <cell r="BH466">
            <v>12</v>
          </cell>
          <cell r="BI466">
            <v>6</v>
          </cell>
          <cell r="BJ466">
            <v>0</v>
          </cell>
          <cell r="BK466">
            <v>0</v>
          </cell>
          <cell r="BL466">
            <v>0</v>
          </cell>
          <cell r="BM466">
            <v>0</v>
          </cell>
          <cell r="BN466">
            <v>44</v>
          </cell>
          <cell r="BO466">
            <v>92</v>
          </cell>
          <cell r="BP466">
            <v>144</v>
          </cell>
          <cell r="BQ466">
            <v>107</v>
          </cell>
          <cell r="BR466">
            <v>55</v>
          </cell>
          <cell r="BS466">
            <v>0</v>
          </cell>
          <cell r="BT466">
            <v>0</v>
          </cell>
          <cell r="BU466">
            <v>0</v>
          </cell>
        </row>
        <row r="467">
          <cell r="A467" t="str">
            <v>W1YI1AJ1311A405</v>
          </cell>
          <cell r="B467" t="str">
            <v>11/1/2021</v>
          </cell>
          <cell r="C467">
            <v>44330</v>
          </cell>
          <cell r="D467" t="str">
            <v>ADDED UNITS FROM RS</v>
          </cell>
          <cell r="F467" t="str">
            <v>Knit</v>
          </cell>
          <cell r="G467" t="str">
            <v>Embellished Teeshirts</v>
          </cell>
          <cell r="H467" t="str">
            <v>W1YI1AJ1311</v>
          </cell>
          <cell r="I467" t="str">
            <v>SS VN MINI TRIANGLE TEE</v>
          </cell>
          <cell r="J467" t="str">
            <v>A405</v>
          </cell>
          <cell r="K467" t="str">
            <v>FRESH LILAC</v>
          </cell>
          <cell r="L467" t="str">
            <v>ORGANIC STRETCH JERSEY 180</v>
          </cell>
          <cell r="M467" t="str">
            <v>IN</v>
          </cell>
          <cell r="N467" t="str">
            <v>XS-L</v>
          </cell>
          <cell r="O467">
            <v>29</v>
          </cell>
          <cell r="P467">
            <v>29000</v>
          </cell>
          <cell r="Q467">
            <v>119</v>
          </cell>
          <cell r="S467">
            <v>0.31</v>
          </cell>
          <cell r="T467">
            <v>8.99</v>
          </cell>
          <cell r="U467">
            <v>0</v>
          </cell>
          <cell r="V467">
            <v>0</v>
          </cell>
          <cell r="W467">
            <v>0</v>
          </cell>
          <cell r="X467">
            <v>0</v>
          </cell>
          <cell r="Y467">
            <v>0</v>
          </cell>
          <cell r="Z467">
            <v>0</v>
          </cell>
          <cell r="AA467">
            <v>0</v>
          </cell>
          <cell r="AB467">
            <v>0</v>
          </cell>
          <cell r="AD467">
            <v>0</v>
          </cell>
          <cell r="AE467">
            <v>0</v>
          </cell>
          <cell r="AK467">
            <v>12</v>
          </cell>
          <cell r="AO467">
            <v>0</v>
          </cell>
          <cell r="AP467">
            <v>0</v>
          </cell>
          <cell r="AR467">
            <v>0</v>
          </cell>
          <cell r="AS467">
            <v>12</v>
          </cell>
          <cell r="AT467">
            <v>107.88</v>
          </cell>
          <cell r="AU467">
            <v>3</v>
          </cell>
          <cell r="AV467">
            <v>4</v>
          </cell>
          <cell r="AW467">
            <v>3</v>
          </cell>
          <cell r="AX467">
            <v>2</v>
          </cell>
          <cell r="AY467">
            <v>0</v>
          </cell>
          <cell r="AZ467">
            <v>0</v>
          </cell>
          <cell r="BA467">
            <v>0</v>
          </cell>
          <cell r="BB467">
            <v>0</v>
          </cell>
          <cell r="BC467">
            <v>12</v>
          </cell>
          <cell r="BD467">
            <v>0</v>
          </cell>
          <cell r="BE467">
            <v>0</v>
          </cell>
          <cell r="BF467">
            <v>0</v>
          </cell>
          <cell r="BG467">
            <v>0</v>
          </cell>
          <cell r="BH467">
            <v>0</v>
          </cell>
          <cell r="BI467">
            <v>0</v>
          </cell>
          <cell r="BJ467">
            <v>0</v>
          </cell>
          <cell r="BK467">
            <v>0</v>
          </cell>
          <cell r="BL467">
            <v>0</v>
          </cell>
          <cell r="BM467">
            <v>0</v>
          </cell>
          <cell r="BN467">
            <v>0</v>
          </cell>
          <cell r="BO467">
            <v>25</v>
          </cell>
          <cell r="BP467">
            <v>39</v>
          </cell>
          <cell r="BQ467">
            <v>30</v>
          </cell>
          <cell r="BR467">
            <v>16</v>
          </cell>
          <cell r="BS467">
            <v>0</v>
          </cell>
          <cell r="BT467">
            <v>0</v>
          </cell>
          <cell r="BU467">
            <v>0</v>
          </cell>
        </row>
        <row r="468">
          <cell r="A468" t="str">
            <v>W1YI1AJ1311G011</v>
          </cell>
          <cell r="B468" t="str">
            <v>11/1/2021</v>
          </cell>
          <cell r="C468">
            <v>44330</v>
          </cell>
          <cell r="D468" t="str">
            <v>ADDED UNITS FROM RS</v>
          </cell>
          <cell r="F468" t="str">
            <v>Knit</v>
          </cell>
          <cell r="G468" t="str">
            <v>Embellished Teeshirts</v>
          </cell>
          <cell r="H468" t="str">
            <v>W1YI1AJ1311</v>
          </cell>
          <cell r="I468" t="str">
            <v>SS VN MINI TRIANGLE TEE</v>
          </cell>
          <cell r="J468" t="str">
            <v>G011</v>
          </cell>
          <cell r="K468" t="str">
            <v>Pure White</v>
          </cell>
          <cell r="L468" t="str">
            <v>ORGANIC STRETCH JERSEY 180</v>
          </cell>
          <cell r="M468" t="str">
            <v>IN</v>
          </cell>
          <cell r="N468" t="str">
            <v>XS-L</v>
          </cell>
          <cell r="O468">
            <v>29</v>
          </cell>
          <cell r="P468">
            <v>29000</v>
          </cell>
          <cell r="Q468">
            <v>119</v>
          </cell>
          <cell r="S468">
            <v>0.31</v>
          </cell>
          <cell r="T468">
            <v>8.99</v>
          </cell>
          <cell r="U468">
            <v>0</v>
          </cell>
          <cell r="V468">
            <v>0</v>
          </cell>
          <cell r="W468">
            <v>0</v>
          </cell>
          <cell r="X468">
            <v>0</v>
          </cell>
          <cell r="Y468">
            <v>0</v>
          </cell>
          <cell r="Z468">
            <v>0</v>
          </cell>
          <cell r="AA468">
            <v>0</v>
          </cell>
          <cell r="AB468">
            <v>0</v>
          </cell>
          <cell r="AD468">
            <v>0</v>
          </cell>
          <cell r="AE468">
            <v>0</v>
          </cell>
          <cell r="AK468">
            <v>24</v>
          </cell>
          <cell r="AO468">
            <v>0</v>
          </cell>
          <cell r="AP468">
            <v>0</v>
          </cell>
          <cell r="AR468">
            <v>0</v>
          </cell>
          <cell r="AS468">
            <v>24</v>
          </cell>
          <cell r="AT468">
            <v>215.76</v>
          </cell>
          <cell r="AU468">
            <v>6</v>
          </cell>
          <cell r="AV468">
            <v>9</v>
          </cell>
          <cell r="AW468">
            <v>6</v>
          </cell>
          <cell r="AX468">
            <v>3</v>
          </cell>
          <cell r="AY468">
            <v>0</v>
          </cell>
          <cell r="AZ468">
            <v>0</v>
          </cell>
          <cell r="BA468">
            <v>0</v>
          </cell>
          <cell r="BB468">
            <v>0</v>
          </cell>
          <cell r="BC468">
            <v>24</v>
          </cell>
          <cell r="BD468">
            <v>0</v>
          </cell>
          <cell r="BE468">
            <v>0</v>
          </cell>
          <cell r="BF468">
            <v>0</v>
          </cell>
          <cell r="BG468">
            <v>0</v>
          </cell>
          <cell r="BH468">
            <v>0</v>
          </cell>
          <cell r="BI468">
            <v>0</v>
          </cell>
          <cell r="BJ468">
            <v>0</v>
          </cell>
          <cell r="BK468">
            <v>0</v>
          </cell>
          <cell r="BL468">
            <v>0</v>
          </cell>
          <cell r="BM468">
            <v>0</v>
          </cell>
          <cell r="BN468">
            <v>0</v>
          </cell>
          <cell r="BO468">
            <v>35</v>
          </cell>
          <cell r="BP468">
            <v>55</v>
          </cell>
          <cell r="BQ468">
            <v>41</v>
          </cell>
          <cell r="BR468">
            <v>21</v>
          </cell>
          <cell r="BS468">
            <v>0</v>
          </cell>
          <cell r="BT468">
            <v>0</v>
          </cell>
          <cell r="BU468">
            <v>0</v>
          </cell>
        </row>
        <row r="469">
          <cell r="A469" t="str">
            <v>W1YI1AJ1311G7GP</v>
          </cell>
          <cell r="B469" t="str">
            <v>11/1/2021</v>
          </cell>
          <cell r="F469" t="str">
            <v>Knit</v>
          </cell>
          <cell r="G469" t="str">
            <v>Embellished Teeshirts</v>
          </cell>
          <cell r="H469" t="str">
            <v>W1YI1AJ1311</v>
          </cell>
          <cell r="I469" t="str">
            <v>SS VN MINI TRIANGLE TEE</v>
          </cell>
          <cell r="J469" t="str">
            <v>G7GP</v>
          </cell>
          <cell r="K469" t="str">
            <v>ALOE PALM</v>
          </cell>
          <cell r="L469" t="str">
            <v>ORGANIC STRETCH JERSEY 180</v>
          </cell>
          <cell r="M469" t="str">
            <v>IN</v>
          </cell>
          <cell r="N469" t="str">
            <v>XS-L</v>
          </cell>
          <cell r="O469">
            <v>29</v>
          </cell>
          <cell r="P469">
            <v>29000</v>
          </cell>
          <cell r="Q469">
            <v>119</v>
          </cell>
          <cell r="S469">
            <v>0.31</v>
          </cell>
          <cell r="T469">
            <v>8.99</v>
          </cell>
          <cell r="U469">
            <v>0</v>
          </cell>
          <cell r="V469">
            <v>0</v>
          </cell>
          <cell r="W469">
            <v>0</v>
          </cell>
          <cell r="X469">
            <v>0</v>
          </cell>
          <cell r="Y469">
            <v>0</v>
          </cell>
          <cell r="Z469">
            <v>0</v>
          </cell>
          <cell r="AA469">
            <v>0</v>
          </cell>
          <cell r="AB469">
            <v>0</v>
          </cell>
          <cell r="AD469">
            <v>0</v>
          </cell>
          <cell r="AE469">
            <v>0</v>
          </cell>
          <cell r="AO469">
            <v>0</v>
          </cell>
          <cell r="AP469">
            <v>0</v>
          </cell>
          <cell r="AR469">
            <v>0</v>
          </cell>
          <cell r="AS469">
            <v>0</v>
          </cell>
          <cell r="AT469">
            <v>0</v>
          </cell>
          <cell r="AU469">
            <v>0</v>
          </cell>
          <cell r="AV469">
            <v>0</v>
          </cell>
          <cell r="AW469">
            <v>0</v>
          </cell>
          <cell r="AX469">
            <v>0</v>
          </cell>
          <cell r="AY469">
            <v>0</v>
          </cell>
          <cell r="AZ469">
            <v>0</v>
          </cell>
          <cell r="BA469">
            <v>0</v>
          </cell>
          <cell r="BB469">
            <v>0</v>
          </cell>
          <cell r="BC469">
            <v>0</v>
          </cell>
          <cell r="BD469">
            <v>0</v>
          </cell>
          <cell r="BE469">
            <v>0</v>
          </cell>
          <cell r="BF469">
            <v>0</v>
          </cell>
          <cell r="BG469">
            <v>0</v>
          </cell>
          <cell r="BH469">
            <v>0</v>
          </cell>
          <cell r="BI469">
            <v>0</v>
          </cell>
          <cell r="BJ469">
            <v>0</v>
          </cell>
          <cell r="BK469">
            <v>0</v>
          </cell>
          <cell r="BL469">
            <v>0</v>
          </cell>
          <cell r="BM469">
            <v>0</v>
          </cell>
          <cell r="BN469">
            <v>0</v>
          </cell>
          <cell r="BO469">
            <v>0</v>
          </cell>
          <cell r="BP469">
            <v>0</v>
          </cell>
          <cell r="BQ469">
            <v>0</v>
          </cell>
          <cell r="BR469">
            <v>0</v>
          </cell>
          <cell r="BS469">
            <v>0</v>
          </cell>
          <cell r="BT469">
            <v>0</v>
          </cell>
          <cell r="BU469">
            <v>0</v>
          </cell>
        </row>
        <row r="470">
          <cell r="A470" t="str">
            <v>W1YI1AJ1311G7K7</v>
          </cell>
          <cell r="B470" t="str">
            <v>11/1/2021</v>
          </cell>
          <cell r="F470" t="str">
            <v>Knit</v>
          </cell>
          <cell r="G470" t="str">
            <v>Embellished Teeshirts</v>
          </cell>
          <cell r="H470" t="str">
            <v>W1YI1AJ1311</v>
          </cell>
          <cell r="I470" t="str">
            <v>SS VN MINI TRIANGLE TEE</v>
          </cell>
          <cell r="J470" t="str">
            <v>G7K7</v>
          </cell>
          <cell r="K470" t="str">
            <v>ATMOSPHERE BLUE</v>
          </cell>
          <cell r="L470" t="str">
            <v>ORGANIC STRETCH JERSEY 180</v>
          </cell>
          <cell r="M470" t="str">
            <v>IN</v>
          </cell>
          <cell r="N470" t="str">
            <v>XS-L</v>
          </cell>
          <cell r="O470">
            <v>29</v>
          </cell>
          <cell r="P470">
            <v>29000</v>
          </cell>
          <cell r="Q470">
            <v>119</v>
          </cell>
          <cell r="S470">
            <v>0.31</v>
          </cell>
          <cell r="T470">
            <v>8.99</v>
          </cell>
          <cell r="U470">
            <v>0</v>
          </cell>
          <cell r="V470">
            <v>0</v>
          </cell>
          <cell r="W470">
            <v>0</v>
          </cell>
          <cell r="X470">
            <v>0</v>
          </cell>
          <cell r="Y470">
            <v>0</v>
          </cell>
          <cell r="Z470">
            <v>0</v>
          </cell>
          <cell r="AA470">
            <v>0</v>
          </cell>
          <cell r="AB470">
            <v>0</v>
          </cell>
          <cell r="AD470">
            <v>0</v>
          </cell>
          <cell r="AE470">
            <v>0</v>
          </cell>
          <cell r="AO470">
            <v>0</v>
          </cell>
          <cell r="AP470">
            <v>0</v>
          </cell>
          <cell r="AR470">
            <v>0</v>
          </cell>
          <cell r="AS470">
            <v>0</v>
          </cell>
          <cell r="AT470">
            <v>0</v>
          </cell>
          <cell r="AU470">
            <v>0</v>
          </cell>
          <cell r="AV470">
            <v>0</v>
          </cell>
          <cell r="AW470">
            <v>0</v>
          </cell>
          <cell r="AX470">
            <v>0</v>
          </cell>
          <cell r="AY470">
            <v>0</v>
          </cell>
          <cell r="AZ470">
            <v>0</v>
          </cell>
          <cell r="BA470">
            <v>0</v>
          </cell>
          <cell r="BB470">
            <v>0</v>
          </cell>
          <cell r="BC470">
            <v>0</v>
          </cell>
          <cell r="BD470">
            <v>0</v>
          </cell>
          <cell r="BE470">
            <v>0</v>
          </cell>
          <cell r="BF470">
            <v>0</v>
          </cell>
          <cell r="BG470">
            <v>0</v>
          </cell>
          <cell r="BH470">
            <v>0</v>
          </cell>
          <cell r="BI470">
            <v>0</v>
          </cell>
          <cell r="BJ470">
            <v>0</v>
          </cell>
          <cell r="BK470">
            <v>0</v>
          </cell>
          <cell r="BL470">
            <v>0</v>
          </cell>
          <cell r="BM470">
            <v>0</v>
          </cell>
          <cell r="BN470">
            <v>0</v>
          </cell>
          <cell r="BO470">
            <v>0</v>
          </cell>
          <cell r="BP470">
            <v>0</v>
          </cell>
          <cell r="BQ470">
            <v>0</v>
          </cell>
          <cell r="BR470">
            <v>0</v>
          </cell>
          <cell r="BS470">
            <v>0</v>
          </cell>
          <cell r="BT470">
            <v>0</v>
          </cell>
          <cell r="BU470">
            <v>0</v>
          </cell>
        </row>
        <row r="471">
          <cell r="A471" t="str">
            <v>W1YA46D4F51CRB1</v>
          </cell>
          <cell r="B471" t="str">
            <v>11/1/2021</v>
          </cell>
          <cell r="F471" t="str">
            <v>Denim</v>
          </cell>
          <cell r="G471" t="str">
            <v>Basic Denim Jeans</v>
          </cell>
          <cell r="H471" t="str">
            <v>W1YA46D4F51</v>
          </cell>
          <cell r="I471" t="str">
            <v>1981 SKINNY</v>
          </cell>
          <cell r="J471" t="str">
            <v>CRB1</v>
          </cell>
          <cell r="K471" t="str">
            <v>CARRIE BLACK</v>
          </cell>
          <cell r="L471" t="str">
            <v>ECO CARRIE SS BLACK</v>
          </cell>
          <cell r="M471" t="str">
            <v>PK</v>
          </cell>
          <cell r="N471" t="str">
            <v>24-30</v>
          </cell>
          <cell r="O471">
            <v>89</v>
          </cell>
          <cell r="P471">
            <v>89000</v>
          </cell>
          <cell r="Q471">
            <v>359</v>
          </cell>
          <cell r="S471">
            <v>0.31</v>
          </cell>
          <cell r="T471">
            <v>27.59</v>
          </cell>
          <cell r="U471">
            <v>0</v>
          </cell>
          <cell r="V471">
            <v>0</v>
          </cell>
          <cell r="W471">
            <v>0</v>
          </cell>
          <cell r="X471">
            <v>0</v>
          </cell>
          <cell r="Y471">
            <v>0</v>
          </cell>
          <cell r="Z471">
            <v>0</v>
          </cell>
          <cell r="AA471">
            <v>0</v>
          </cell>
          <cell r="AB471">
            <v>0</v>
          </cell>
          <cell r="AD471">
            <v>0</v>
          </cell>
          <cell r="AE471">
            <v>0</v>
          </cell>
          <cell r="AO471">
            <v>0</v>
          </cell>
          <cell r="AP471">
            <v>0</v>
          </cell>
          <cell r="AR471">
            <v>0</v>
          </cell>
          <cell r="AS471">
            <v>0</v>
          </cell>
          <cell r="AT471">
            <v>0</v>
          </cell>
          <cell r="AU471">
            <v>0</v>
          </cell>
          <cell r="AV471">
            <v>0</v>
          </cell>
          <cell r="AW471">
            <v>0</v>
          </cell>
          <cell r="AX471">
            <v>0</v>
          </cell>
          <cell r="AY471">
            <v>0</v>
          </cell>
          <cell r="AZ471">
            <v>0</v>
          </cell>
          <cell r="BA471">
            <v>0</v>
          </cell>
          <cell r="BB471">
            <v>0</v>
          </cell>
          <cell r="BC471">
            <v>0</v>
          </cell>
          <cell r="BD471">
            <v>0</v>
          </cell>
          <cell r="BE471">
            <v>0</v>
          </cell>
          <cell r="BF471">
            <v>0</v>
          </cell>
          <cell r="BG471">
            <v>0</v>
          </cell>
          <cell r="BH471">
            <v>0</v>
          </cell>
          <cell r="BI471">
            <v>0</v>
          </cell>
          <cell r="BJ471">
            <v>0</v>
          </cell>
          <cell r="BK471">
            <v>0</v>
          </cell>
          <cell r="BL471">
            <v>0</v>
          </cell>
          <cell r="BM471">
            <v>0</v>
          </cell>
          <cell r="BN471">
            <v>0</v>
          </cell>
          <cell r="BO471">
            <v>0</v>
          </cell>
          <cell r="BP471">
            <v>0</v>
          </cell>
          <cell r="BQ471">
            <v>0</v>
          </cell>
          <cell r="BR471">
            <v>0</v>
          </cell>
          <cell r="BS471">
            <v>0</v>
          </cell>
          <cell r="BT471">
            <v>0</v>
          </cell>
          <cell r="BU471">
            <v>0</v>
          </cell>
        </row>
        <row r="472">
          <cell r="A472" t="str">
            <v>W2RL24WE4N0G5Q5</v>
          </cell>
          <cell r="B472" t="str">
            <v>11/1/2021</v>
          </cell>
          <cell r="F472" t="str">
            <v>Woven</v>
          </cell>
          <cell r="G472" t="str">
            <v>Non Down Jackets</v>
          </cell>
          <cell r="H472" t="str">
            <v>W2RL24WE4N0</v>
          </cell>
          <cell r="I472" t="str">
            <v>NICHOLE PUFFER JACKET</v>
          </cell>
          <cell r="J472" t="str">
            <v>G5Q5</v>
          </cell>
          <cell r="K472" t="str">
            <v>PUMPKIN SLICE</v>
          </cell>
          <cell r="L472" t="str">
            <v>THERMO TAPED CIRE NYLON</v>
          </cell>
          <cell r="M472" t="str">
            <v>CN</v>
          </cell>
          <cell r="N472" t="str">
            <v>XS-L</v>
          </cell>
          <cell r="O472">
            <v>188</v>
          </cell>
          <cell r="P472">
            <v>179000</v>
          </cell>
          <cell r="Q472">
            <v>429</v>
          </cell>
          <cell r="S472">
            <v>0.31</v>
          </cell>
          <cell r="T472">
            <v>58.28</v>
          </cell>
          <cell r="U472">
            <v>0</v>
          </cell>
          <cell r="V472">
            <v>0</v>
          </cell>
          <cell r="W472">
            <v>0</v>
          </cell>
          <cell r="X472">
            <v>0</v>
          </cell>
          <cell r="Y472">
            <v>0</v>
          </cell>
          <cell r="Z472">
            <v>0</v>
          </cell>
          <cell r="AA472">
            <v>0</v>
          </cell>
          <cell r="AB472">
            <v>0</v>
          </cell>
          <cell r="AD472">
            <v>0</v>
          </cell>
          <cell r="AE472">
            <v>0</v>
          </cell>
          <cell r="AO472">
            <v>0</v>
          </cell>
          <cell r="AP472">
            <v>0</v>
          </cell>
          <cell r="AR472">
            <v>0</v>
          </cell>
          <cell r="AS472">
            <v>0</v>
          </cell>
          <cell r="AT472">
            <v>0</v>
          </cell>
          <cell r="AU472">
            <v>0</v>
          </cell>
          <cell r="AV472">
            <v>0</v>
          </cell>
          <cell r="AW472">
            <v>0</v>
          </cell>
          <cell r="AX472">
            <v>0</v>
          </cell>
          <cell r="AY472">
            <v>0</v>
          </cell>
          <cell r="AZ472">
            <v>0</v>
          </cell>
          <cell r="BA472">
            <v>0</v>
          </cell>
          <cell r="BB472">
            <v>0</v>
          </cell>
          <cell r="BC472">
            <v>0</v>
          </cell>
          <cell r="BD472">
            <v>0</v>
          </cell>
          <cell r="BE472">
            <v>0</v>
          </cell>
          <cell r="BF472">
            <v>0</v>
          </cell>
          <cell r="BG472">
            <v>0</v>
          </cell>
          <cell r="BH472">
            <v>0</v>
          </cell>
          <cell r="BI472">
            <v>0</v>
          </cell>
          <cell r="BJ472">
            <v>0</v>
          </cell>
          <cell r="BK472">
            <v>0</v>
          </cell>
          <cell r="BL472">
            <v>0</v>
          </cell>
          <cell r="BM472">
            <v>0</v>
          </cell>
          <cell r="BN472">
            <v>0</v>
          </cell>
          <cell r="BO472">
            <v>0</v>
          </cell>
          <cell r="BP472">
            <v>0</v>
          </cell>
          <cell r="BQ472">
            <v>0</v>
          </cell>
          <cell r="BR472">
            <v>0</v>
          </cell>
          <cell r="BS472">
            <v>0</v>
          </cell>
          <cell r="BT472">
            <v>0</v>
          </cell>
          <cell r="BU472">
            <v>0</v>
          </cell>
        </row>
        <row r="473">
          <cell r="A473" t="str">
            <v>W2RL24WE4N0G7HJ</v>
          </cell>
          <cell r="B473" t="str">
            <v>11/1/2021</v>
          </cell>
          <cell r="F473" t="str">
            <v>Woven</v>
          </cell>
          <cell r="G473" t="str">
            <v>Non Down Jackets</v>
          </cell>
          <cell r="H473" t="str">
            <v>W2RL24WE4N0</v>
          </cell>
          <cell r="I473" t="str">
            <v>NICHOLE PUFFER JACKET</v>
          </cell>
          <cell r="J473" t="str">
            <v>G7HJ</v>
          </cell>
          <cell r="K473" t="str">
            <v>VERY BLUE</v>
          </cell>
          <cell r="L473" t="str">
            <v>THERMO TAPED CIRE NYLON</v>
          </cell>
          <cell r="M473" t="str">
            <v>CN</v>
          </cell>
          <cell r="N473" t="str">
            <v>XS-L</v>
          </cell>
          <cell r="O473">
            <v>188</v>
          </cell>
          <cell r="P473">
            <v>179000</v>
          </cell>
          <cell r="Q473">
            <v>429</v>
          </cell>
          <cell r="S473">
            <v>0.31</v>
          </cell>
          <cell r="T473">
            <v>58.28</v>
          </cell>
          <cell r="U473">
            <v>0</v>
          </cell>
          <cell r="V473">
            <v>0</v>
          </cell>
          <cell r="W473">
            <v>0</v>
          </cell>
          <cell r="X473">
            <v>0</v>
          </cell>
          <cell r="Y473">
            <v>0</v>
          </cell>
          <cell r="Z473">
            <v>0</v>
          </cell>
          <cell r="AA473">
            <v>0</v>
          </cell>
          <cell r="AB473">
            <v>0</v>
          </cell>
          <cell r="AD473">
            <v>0</v>
          </cell>
          <cell r="AE473">
            <v>0</v>
          </cell>
          <cell r="AO473">
            <v>0</v>
          </cell>
          <cell r="AP473">
            <v>0</v>
          </cell>
          <cell r="AR473">
            <v>0</v>
          </cell>
          <cell r="AS473">
            <v>0</v>
          </cell>
          <cell r="AT473">
            <v>0</v>
          </cell>
          <cell r="AU473">
            <v>0</v>
          </cell>
          <cell r="AV473">
            <v>0</v>
          </cell>
          <cell r="AW473">
            <v>0</v>
          </cell>
          <cell r="AX473">
            <v>0</v>
          </cell>
          <cell r="AY473">
            <v>0</v>
          </cell>
          <cell r="AZ473">
            <v>0</v>
          </cell>
          <cell r="BA473">
            <v>0</v>
          </cell>
          <cell r="BB473">
            <v>0</v>
          </cell>
          <cell r="BC473">
            <v>0</v>
          </cell>
          <cell r="BD473">
            <v>0</v>
          </cell>
          <cell r="BE473">
            <v>0</v>
          </cell>
          <cell r="BF473">
            <v>0</v>
          </cell>
          <cell r="BG473">
            <v>0</v>
          </cell>
          <cell r="BH473">
            <v>0</v>
          </cell>
          <cell r="BI473">
            <v>0</v>
          </cell>
          <cell r="BJ473">
            <v>0</v>
          </cell>
          <cell r="BK473">
            <v>0</v>
          </cell>
          <cell r="BL473">
            <v>0</v>
          </cell>
          <cell r="BM473">
            <v>0</v>
          </cell>
          <cell r="BN473">
            <v>0</v>
          </cell>
          <cell r="BO473">
            <v>0</v>
          </cell>
          <cell r="BP473">
            <v>0</v>
          </cell>
          <cell r="BQ473">
            <v>0</v>
          </cell>
          <cell r="BR473">
            <v>0</v>
          </cell>
          <cell r="BS473">
            <v>0</v>
          </cell>
          <cell r="BT473">
            <v>0</v>
          </cell>
          <cell r="BU473">
            <v>0</v>
          </cell>
        </row>
        <row r="474">
          <cell r="A474" t="str">
            <v>W2RL24WE4N0G8EK</v>
          </cell>
          <cell r="B474" t="str">
            <v>11/1/2021</v>
          </cell>
          <cell r="F474" t="str">
            <v>Woven</v>
          </cell>
          <cell r="G474" t="str">
            <v>Non Down Jackets</v>
          </cell>
          <cell r="H474" t="str">
            <v>W2RL24WE4N0</v>
          </cell>
          <cell r="I474" t="str">
            <v>NICHOLE PUFFER JACKET</v>
          </cell>
          <cell r="J474" t="str">
            <v>G8EK</v>
          </cell>
          <cell r="K474" t="str">
            <v>GREEN INVIDIA</v>
          </cell>
          <cell r="L474" t="str">
            <v>THERMO TAPED CIRE NYLON</v>
          </cell>
          <cell r="M474" t="str">
            <v>CN</v>
          </cell>
          <cell r="N474" t="str">
            <v>XS-L</v>
          </cell>
          <cell r="O474">
            <v>188</v>
          </cell>
          <cell r="P474">
            <v>179000</v>
          </cell>
          <cell r="Q474">
            <v>429</v>
          </cell>
          <cell r="S474">
            <v>0.31</v>
          </cell>
          <cell r="T474">
            <v>58.28</v>
          </cell>
          <cell r="U474">
            <v>0</v>
          </cell>
          <cell r="V474">
            <v>0</v>
          </cell>
          <cell r="W474">
            <v>0</v>
          </cell>
          <cell r="X474">
            <v>0</v>
          </cell>
          <cell r="Y474">
            <v>0</v>
          </cell>
          <cell r="Z474">
            <v>0</v>
          </cell>
          <cell r="AA474">
            <v>0</v>
          </cell>
          <cell r="AB474">
            <v>0</v>
          </cell>
          <cell r="AD474">
            <v>0</v>
          </cell>
          <cell r="AE474">
            <v>0</v>
          </cell>
          <cell r="AO474">
            <v>0</v>
          </cell>
          <cell r="AP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cell r="BG474">
            <v>0</v>
          </cell>
          <cell r="BH474">
            <v>0</v>
          </cell>
          <cell r="BI474">
            <v>0</v>
          </cell>
          <cell r="BJ474">
            <v>0</v>
          </cell>
          <cell r="BK474">
            <v>0</v>
          </cell>
          <cell r="BL474">
            <v>0</v>
          </cell>
          <cell r="BM474">
            <v>0</v>
          </cell>
          <cell r="BN474">
            <v>0</v>
          </cell>
          <cell r="BO474">
            <v>0</v>
          </cell>
          <cell r="BP474">
            <v>0</v>
          </cell>
          <cell r="BQ474">
            <v>0</v>
          </cell>
          <cell r="BR474">
            <v>0</v>
          </cell>
          <cell r="BS474">
            <v>0</v>
          </cell>
          <cell r="BT474">
            <v>0</v>
          </cell>
          <cell r="BU474">
            <v>0</v>
          </cell>
        </row>
        <row r="475">
          <cell r="A475" t="str">
            <v>W2RL24WE4N0SLV</v>
          </cell>
          <cell r="B475" t="str">
            <v>11/1/2021</v>
          </cell>
          <cell r="F475" t="str">
            <v>Woven</v>
          </cell>
          <cell r="G475" t="str">
            <v>Non Down Jackets</v>
          </cell>
          <cell r="H475" t="str">
            <v>W2RL24WE4N0</v>
          </cell>
          <cell r="I475" t="str">
            <v>NICHOLE PUFFER JACKET</v>
          </cell>
          <cell r="J475" t="str">
            <v>SLV</v>
          </cell>
          <cell r="K475" t="str">
            <v>SILVER</v>
          </cell>
          <cell r="L475" t="str">
            <v>THERMO TAPED CIRE NYLON</v>
          </cell>
          <cell r="M475" t="str">
            <v>CN</v>
          </cell>
          <cell r="N475" t="str">
            <v>XS-L</v>
          </cell>
          <cell r="O475">
            <v>188</v>
          </cell>
          <cell r="P475">
            <v>179000</v>
          </cell>
          <cell r="Q475">
            <v>429</v>
          </cell>
          <cell r="S475">
            <v>0.31</v>
          </cell>
          <cell r="T475">
            <v>58.28</v>
          </cell>
          <cell r="U475">
            <v>0</v>
          </cell>
          <cell r="V475">
            <v>0</v>
          </cell>
          <cell r="W475">
            <v>0</v>
          </cell>
          <cell r="X475">
            <v>0</v>
          </cell>
          <cell r="Y475">
            <v>0</v>
          </cell>
          <cell r="Z475">
            <v>0</v>
          </cell>
          <cell r="AA475">
            <v>0</v>
          </cell>
          <cell r="AB475">
            <v>0</v>
          </cell>
          <cell r="AD475">
            <v>0</v>
          </cell>
          <cell r="AE475">
            <v>0</v>
          </cell>
          <cell r="AO475">
            <v>0</v>
          </cell>
          <cell r="AP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0</v>
          </cell>
          <cell r="BG475">
            <v>0</v>
          </cell>
          <cell r="BH475">
            <v>0</v>
          </cell>
          <cell r="BI475">
            <v>0</v>
          </cell>
          <cell r="BJ475">
            <v>0</v>
          </cell>
          <cell r="BK475">
            <v>0</v>
          </cell>
          <cell r="BL475">
            <v>0</v>
          </cell>
          <cell r="BM475">
            <v>0</v>
          </cell>
          <cell r="BN475">
            <v>0</v>
          </cell>
          <cell r="BO475">
            <v>0</v>
          </cell>
          <cell r="BP475">
            <v>0</v>
          </cell>
          <cell r="BQ475">
            <v>0</v>
          </cell>
          <cell r="BR475">
            <v>0</v>
          </cell>
          <cell r="BS475">
            <v>0</v>
          </cell>
          <cell r="BT475">
            <v>0</v>
          </cell>
          <cell r="BU475">
            <v>0</v>
          </cell>
        </row>
        <row r="476">
          <cell r="A476" t="str">
            <v>W2RI00J1311JBLK</v>
          </cell>
          <cell r="B476" t="str">
            <v>11/1/2021</v>
          </cell>
          <cell r="C476">
            <v>44330</v>
          </cell>
          <cell r="D476" t="str">
            <v>ADDED UNITS FROM RS</v>
          </cell>
          <cell r="F476" t="str">
            <v>Knit</v>
          </cell>
          <cell r="G476" t="str">
            <v>Basic Tees</v>
          </cell>
          <cell r="H476" t="str">
            <v>W2RI00J1311</v>
          </cell>
          <cell r="I476" t="str">
            <v>SS CN ASTRELLE TEE</v>
          </cell>
          <cell r="J476" t="str">
            <v>JBLK</v>
          </cell>
          <cell r="K476" t="str">
            <v>Jet Black A996</v>
          </cell>
          <cell r="L476" t="str">
            <v>ORGANIC STRETCH JERSEY 180</v>
          </cell>
          <cell r="M476" t="str">
            <v>TR</v>
          </cell>
          <cell r="N476" t="str">
            <v>XS-L</v>
          </cell>
          <cell r="O476">
            <v>44</v>
          </cell>
          <cell r="P476">
            <v>39000</v>
          </cell>
          <cell r="Q476">
            <v>179</v>
          </cell>
          <cell r="S476">
            <v>0.31</v>
          </cell>
          <cell r="T476">
            <v>13.64</v>
          </cell>
          <cell r="U476">
            <v>12</v>
          </cell>
          <cell r="V476">
            <v>12</v>
          </cell>
          <cell r="W476">
            <v>12</v>
          </cell>
          <cell r="X476">
            <v>10</v>
          </cell>
          <cell r="Y476">
            <v>8</v>
          </cell>
          <cell r="Z476">
            <v>10</v>
          </cell>
          <cell r="AA476">
            <v>9</v>
          </cell>
          <cell r="AB476">
            <v>7</v>
          </cell>
          <cell r="AD476">
            <v>9</v>
          </cell>
          <cell r="AE476">
            <v>24</v>
          </cell>
          <cell r="AK476">
            <v>8</v>
          </cell>
          <cell r="AO476">
            <v>10</v>
          </cell>
          <cell r="AP476">
            <v>10</v>
          </cell>
          <cell r="AQ476">
            <v>12</v>
          </cell>
          <cell r="AR476">
            <v>12</v>
          </cell>
          <cell r="AS476">
            <v>121</v>
          </cell>
          <cell r="AT476">
            <v>1664.0800000000002</v>
          </cell>
          <cell r="AU476">
            <v>28</v>
          </cell>
          <cell r="AV476">
            <v>44</v>
          </cell>
          <cell r="AW476">
            <v>33</v>
          </cell>
          <cell r="AX476">
            <v>17</v>
          </cell>
          <cell r="AY476">
            <v>0</v>
          </cell>
          <cell r="AZ476">
            <v>0</v>
          </cell>
          <cell r="BA476">
            <v>0</v>
          </cell>
          <cell r="BB476">
            <v>0</v>
          </cell>
          <cell r="BC476">
            <v>122</v>
          </cell>
          <cell r="BD476">
            <v>44</v>
          </cell>
          <cell r="BE476">
            <v>600.16000000000008</v>
          </cell>
          <cell r="BF476">
            <v>10</v>
          </cell>
          <cell r="BG476">
            <v>16</v>
          </cell>
          <cell r="BH476">
            <v>12</v>
          </cell>
          <cell r="BI476">
            <v>6</v>
          </cell>
          <cell r="BJ476">
            <v>0</v>
          </cell>
          <cell r="BK476">
            <v>0</v>
          </cell>
          <cell r="BL476">
            <v>0</v>
          </cell>
          <cell r="BM476">
            <v>0</v>
          </cell>
          <cell r="BN476">
            <v>44</v>
          </cell>
          <cell r="BO476">
            <v>74</v>
          </cell>
          <cell r="BP476">
            <v>117</v>
          </cell>
          <cell r="BQ476">
            <v>88</v>
          </cell>
          <cell r="BR476">
            <v>45</v>
          </cell>
          <cell r="BS476">
            <v>0</v>
          </cell>
          <cell r="BT476">
            <v>0</v>
          </cell>
          <cell r="BU476">
            <v>0</v>
          </cell>
        </row>
        <row r="477">
          <cell r="A477" t="str">
            <v>W2RI00J1311G011</v>
          </cell>
          <cell r="B477" t="str">
            <v>11/1/2021</v>
          </cell>
          <cell r="C477">
            <v>44330</v>
          </cell>
          <cell r="F477" t="str">
            <v>Knit</v>
          </cell>
          <cell r="G477" t="str">
            <v>Basic Tees</v>
          </cell>
          <cell r="H477" t="str">
            <v>W2RI00J1311</v>
          </cell>
          <cell r="I477" t="str">
            <v>SS CN ASTRELLE TEE</v>
          </cell>
          <cell r="J477" t="str">
            <v>G011</v>
          </cell>
          <cell r="K477" t="str">
            <v>Pure White</v>
          </cell>
          <cell r="L477" t="str">
            <v>ORGANIC STRETCH JERSEY 180</v>
          </cell>
          <cell r="M477" t="str">
            <v>TR</v>
          </cell>
          <cell r="N477" t="str">
            <v>XS-L</v>
          </cell>
          <cell r="O477">
            <v>44</v>
          </cell>
          <cell r="P477">
            <v>39000</v>
          </cell>
          <cell r="Q477">
            <v>179</v>
          </cell>
          <cell r="S477">
            <v>0.31</v>
          </cell>
          <cell r="T477">
            <v>13.64</v>
          </cell>
          <cell r="U477">
            <v>10</v>
          </cell>
          <cell r="V477">
            <v>10</v>
          </cell>
          <cell r="W477">
            <v>10</v>
          </cell>
          <cell r="X477">
            <v>8</v>
          </cell>
          <cell r="Y477">
            <v>6</v>
          </cell>
          <cell r="Z477">
            <v>8</v>
          </cell>
          <cell r="AA477">
            <v>7</v>
          </cell>
          <cell r="AB477">
            <v>5</v>
          </cell>
          <cell r="AD477">
            <v>7</v>
          </cell>
          <cell r="AE477">
            <v>20</v>
          </cell>
          <cell r="AK477">
            <v>8</v>
          </cell>
          <cell r="AO477">
            <v>8</v>
          </cell>
          <cell r="AP477">
            <v>8</v>
          </cell>
          <cell r="AQ477">
            <v>10</v>
          </cell>
          <cell r="AR477">
            <v>10</v>
          </cell>
          <cell r="AS477">
            <v>99</v>
          </cell>
          <cell r="AT477">
            <v>1364</v>
          </cell>
          <cell r="AU477">
            <v>23</v>
          </cell>
          <cell r="AV477">
            <v>36</v>
          </cell>
          <cell r="AW477">
            <v>27</v>
          </cell>
          <cell r="AX477">
            <v>14</v>
          </cell>
          <cell r="AY477">
            <v>0</v>
          </cell>
          <cell r="AZ477">
            <v>0</v>
          </cell>
          <cell r="BA477">
            <v>0</v>
          </cell>
          <cell r="BB477">
            <v>0</v>
          </cell>
          <cell r="BC477">
            <v>100</v>
          </cell>
          <cell r="BD477">
            <v>36</v>
          </cell>
          <cell r="BE477">
            <v>491.04</v>
          </cell>
          <cell r="BF477">
            <v>8</v>
          </cell>
          <cell r="BG477">
            <v>13</v>
          </cell>
          <cell r="BH477">
            <v>10</v>
          </cell>
          <cell r="BI477">
            <v>5</v>
          </cell>
          <cell r="BJ477">
            <v>0</v>
          </cell>
          <cell r="BK477">
            <v>0</v>
          </cell>
          <cell r="BL477">
            <v>0</v>
          </cell>
          <cell r="BM477">
            <v>0</v>
          </cell>
          <cell r="BN477">
            <v>36</v>
          </cell>
          <cell r="BO477">
            <v>31</v>
          </cell>
          <cell r="BP477">
            <v>49</v>
          </cell>
          <cell r="BQ477">
            <v>37</v>
          </cell>
          <cell r="BR477">
            <v>19</v>
          </cell>
          <cell r="BS477">
            <v>0</v>
          </cell>
          <cell r="BT477">
            <v>0</v>
          </cell>
          <cell r="BU477">
            <v>0</v>
          </cell>
        </row>
        <row r="478">
          <cell r="A478" t="str">
            <v>W2RI00J1311G472</v>
          </cell>
          <cell r="B478" t="str">
            <v>11/1/2021</v>
          </cell>
          <cell r="F478" t="str">
            <v>Knit</v>
          </cell>
          <cell r="G478" t="str">
            <v>Basic Tees</v>
          </cell>
          <cell r="H478" t="str">
            <v>W2RI00J1311</v>
          </cell>
          <cell r="I478" t="str">
            <v>SS CN ASTRELLE TEE</v>
          </cell>
          <cell r="J478" t="str">
            <v>G472</v>
          </cell>
          <cell r="K478" t="str">
            <v>NEW LIGHT LILAC</v>
          </cell>
          <cell r="L478" t="str">
            <v>ORGANIC STRETCH JERSEY 180</v>
          </cell>
          <cell r="M478" t="str">
            <v>TR</v>
          </cell>
          <cell r="N478" t="str">
            <v>XS-L</v>
          </cell>
          <cell r="O478">
            <v>44</v>
          </cell>
          <cell r="P478">
            <v>39000</v>
          </cell>
          <cell r="Q478">
            <v>179</v>
          </cell>
          <cell r="S478">
            <v>0.31</v>
          </cell>
          <cell r="T478">
            <v>13.64</v>
          </cell>
          <cell r="U478">
            <v>0</v>
          </cell>
          <cell r="V478">
            <v>0</v>
          </cell>
          <cell r="W478">
            <v>0</v>
          </cell>
          <cell r="X478">
            <v>0</v>
          </cell>
          <cell r="Y478">
            <v>0</v>
          </cell>
          <cell r="Z478">
            <v>0</v>
          </cell>
          <cell r="AA478">
            <v>0</v>
          </cell>
          <cell r="AB478">
            <v>0</v>
          </cell>
          <cell r="AD478">
            <v>0</v>
          </cell>
          <cell r="AE478">
            <v>0</v>
          </cell>
          <cell r="AO478">
            <v>0</v>
          </cell>
          <cell r="AP478">
            <v>0</v>
          </cell>
          <cell r="AR478">
            <v>0</v>
          </cell>
          <cell r="AS478">
            <v>0</v>
          </cell>
          <cell r="AT478">
            <v>0</v>
          </cell>
          <cell r="AU478">
            <v>0</v>
          </cell>
          <cell r="AV478">
            <v>0</v>
          </cell>
          <cell r="AW478">
            <v>0</v>
          </cell>
          <cell r="AX478">
            <v>0</v>
          </cell>
          <cell r="AY478">
            <v>0</v>
          </cell>
          <cell r="AZ478">
            <v>0</v>
          </cell>
          <cell r="BA478">
            <v>0</v>
          </cell>
          <cell r="BB478">
            <v>0</v>
          </cell>
          <cell r="BC478">
            <v>0</v>
          </cell>
          <cell r="BD478">
            <v>0</v>
          </cell>
          <cell r="BE478">
            <v>0</v>
          </cell>
          <cell r="BF478">
            <v>0</v>
          </cell>
          <cell r="BG478">
            <v>0</v>
          </cell>
          <cell r="BH478">
            <v>0</v>
          </cell>
          <cell r="BI478">
            <v>0</v>
          </cell>
          <cell r="BJ478">
            <v>0</v>
          </cell>
          <cell r="BK478">
            <v>0</v>
          </cell>
          <cell r="BL478">
            <v>0</v>
          </cell>
          <cell r="BM478">
            <v>0</v>
          </cell>
          <cell r="BN478">
            <v>0</v>
          </cell>
          <cell r="BO478">
            <v>0</v>
          </cell>
          <cell r="BP478">
            <v>0</v>
          </cell>
          <cell r="BQ478">
            <v>0</v>
          </cell>
          <cell r="BR478">
            <v>0</v>
          </cell>
          <cell r="BS478">
            <v>0</v>
          </cell>
          <cell r="BT478">
            <v>0</v>
          </cell>
          <cell r="BU478">
            <v>0</v>
          </cell>
        </row>
        <row r="479">
          <cell r="A479" t="str">
            <v>W2RI00J1311G585</v>
          </cell>
          <cell r="B479" t="str">
            <v>11/1/2021</v>
          </cell>
          <cell r="F479" t="str">
            <v>Knit</v>
          </cell>
          <cell r="G479" t="str">
            <v>Basic Tees</v>
          </cell>
          <cell r="H479" t="str">
            <v>W2RI00J1311</v>
          </cell>
          <cell r="I479" t="str">
            <v>SS CN ASTRELLE TEE</v>
          </cell>
          <cell r="J479" t="str">
            <v>G585</v>
          </cell>
          <cell r="K479" t="str">
            <v>RUGBY RED</v>
          </cell>
          <cell r="L479" t="str">
            <v>ORGANIC STRETCH JERSEY 180</v>
          </cell>
          <cell r="M479" t="str">
            <v>TR</v>
          </cell>
          <cell r="N479" t="str">
            <v>XS-L</v>
          </cell>
          <cell r="O479">
            <v>44</v>
          </cell>
          <cell r="P479">
            <v>39000</v>
          </cell>
          <cell r="Q479">
            <v>179</v>
          </cell>
          <cell r="S479">
            <v>0.31</v>
          </cell>
          <cell r="T479">
            <v>13.64</v>
          </cell>
          <cell r="U479">
            <v>0</v>
          </cell>
          <cell r="V479">
            <v>0</v>
          </cell>
          <cell r="W479">
            <v>0</v>
          </cell>
          <cell r="X479">
            <v>0</v>
          </cell>
          <cell r="Y479">
            <v>0</v>
          </cell>
          <cell r="Z479">
            <v>0</v>
          </cell>
          <cell r="AA479">
            <v>0</v>
          </cell>
          <cell r="AB479">
            <v>0</v>
          </cell>
          <cell r="AD479">
            <v>0</v>
          </cell>
          <cell r="AE479">
            <v>0</v>
          </cell>
          <cell r="AO479">
            <v>0</v>
          </cell>
          <cell r="AP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F479">
            <v>0</v>
          </cell>
          <cell r="BG479">
            <v>0</v>
          </cell>
          <cell r="BH479">
            <v>0</v>
          </cell>
          <cell r="BI479">
            <v>0</v>
          </cell>
          <cell r="BJ479">
            <v>0</v>
          </cell>
          <cell r="BK479">
            <v>0</v>
          </cell>
          <cell r="BL479">
            <v>0</v>
          </cell>
          <cell r="BM479">
            <v>0</v>
          </cell>
          <cell r="BN479">
            <v>0</v>
          </cell>
          <cell r="BO479">
            <v>0</v>
          </cell>
          <cell r="BP479">
            <v>0</v>
          </cell>
          <cell r="BQ479">
            <v>0</v>
          </cell>
          <cell r="BR479">
            <v>0</v>
          </cell>
          <cell r="BS479">
            <v>0</v>
          </cell>
          <cell r="BT479">
            <v>0</v>
          </cell>
          <cell r="BU479">
            <v>0</v>
          </cell>
        </row>
        <row r="480">
          <cell r="A480" t="str">
            <v>W2RI00J1311G6K9</v>
          </cell>
          <cell r="B480" t="str">
            <v>11/1/2021</v>
          </cell>
          <cell r="C480">
            <v>44330</v>
          </cell>
          <cell r="D480" t="str">
            <v>ADDED UNITS FROM RS</v>
          </cell>
          <cell r="F480" t="str">
            <v>Knit</v>
          </cell>
          <cell r="G480" t="str">
            <v>Basic Tees</v>
          </cell>
          <cell r="H480" t="str">
            <v>W2RI00J1311</v>
          </cell>
          <cell r="I480" t="str">
            <v>SS CN ASTRELLE TEE</v>
          </cell>
          <cell r="J480" t="str">
            <v>G6K9</v>
          </cell>
          <cell r="K480" t="str">
            <v>BALLET PINK</v>
          </cell>
          <cell r="L480" t="str">
            <v>ORGANIC STRETCH JERSEY 180</v>
          </cell>
          <cell r="M480" t="str">
            <v>TR</v>
          </cell>
          <cell r="N480" t="str">
            <v>XS-L</v>
          </cell>
          <cell r="O480">
            <v>44</v>
          </cell>
          <cell r="P480">
            <v>39000</v>
          </cell>
          <cell r="Q480">
            <v>179</v>
          </cell>
          <cell r="S480">
            <v>0.31</v>
          </cell>
          <cell r="T480">
            <v>13.64</v>
          </cell>
          <cell r="U480">
            <v>0</v>
          </cell>
          <cell r="V480">
            <v>0</v>
          </cell>
          <cell r="W480">
            <v>0</v>
          </cell>
          <cell r="X480">
            <v>0</v>
          </cell>
          <cell r="Y480">
            <v>0</v>
          </cell>
          <cell r="Z480">
            <v>0</v>
          </cell>
          <cell r="AA480">
            <v>0</v>
          </cell>
          <cell r="AB480">
            <v>0</v>
          </cell>
          <cell r="AD480">
            <v>0</v>
          </cell>
          <cell r="AE480">
            <v>0</v>
          </cell>
          <cell r="AK480">
            <v>8</v>
          </cell>
          <cell r="AO480">
            <v>0</v>
          </cell>
          <cell r="AP480">
            <v>0</v>
          </cell>
          <cell r="AR480">
            <v>0</v>
          </cell>
          <cell r="AS480">
            <v>8</v>
          </cell>
          <cell r="AT480">
            <v>109.12</v>
          </cell>
          <cell r="AU480">
            <v>2</v>
          </cell>
          <cell r="AV480">
            <v>3</v>
          </cell>
          <cell r="AW480">
            <v>2</v>
          </cell>
          <cell r="AX480">
            <v>1</v>
          </cell>
          <cell r="AY480">
            <v>0</v>
          </cell>
          <cell r="AZ480">
            <v>0</v>
          </cell>
          <cell r="BA480">
            <v>0</v>
          </cell>
          <cell r="BB480">
            <v>0</v>
          </cell>
          <cell r="BC480">
            <v>8</v>
          </cell>
          <cell r="BD480">
            <v>0</v>
          </cell>
          <cell r="BE480">
            <v>0</v>
          </cell>
          <cell r="BF480">
            <v>0</v>
          </cell>
          <cell r="BG480">
            <v>0</v>
          </cell>
          <cell r="BH480">
            <v>0</v>
          </cell>
          <cell r="BI480">
            <v>0</v>
          </cell>
          <cell r="BJ480">
            <v>0</v>
          </cell>
          <cell r="BK480">
            <v>0</v>
          </cell>
          <cell r="BL480">
            <v>0</v>
          </cell>
          <cell r="BM480">
            <v>0</v>
          </cell>
          <cell r="BN480">
            <v>0</v>
          </cell>
          <cell r="BO480">
            <v>17</v>
          </cell>
          <cell r="BP480">
            <v>26</v>
          </cell>
          <cell r="BQ480">
            <v>19</v>
          </cell>
          <cell r="BR480">
            <v>10</v>
          </cell>
          <cell r="BS480">
            <v>0</v>
          </cell>
          <cell r="BT480">
            <v>0</v>
          </cell>
          <cell r="BU480">
            <v>0</v>
          </cell>
        </row>
        <row r="481">
          <cell r="A481" t="str">
            <v>W2RI00J1311LHY</v>
          </cell>
          <cell r="B481" t="str">
            <v>11/1/2021</v>
          </cell>
          <cell r="F481" t="str">
            <v>Knit</v>
          </cell>
          <cell r="G481" t="str">
            <v>Basic Tees</v>
          </cell>
          <cell r="H481" t="str">
            <v>W2RI00J1311</v>
          </cell>
          <cell r="I481" t="str">
            <v>SS CN ASTRELLE TEE</v>
          </cell>
          <cell r="J481" t="str">
            <v>LHY</v>
          </cell>
          <cell r="K481" t="str">
            <v>LIGHT HEATHER GREY M90</v>
          </cell>
          <cell r="L481" t="str">
            <v>ORGANIC STRETCH JERSEY 180</v>
          </cell>
          <cell r="M481" t="str">
            <v>TR</v>
          </cell>
          <cell r="N481" t="str">
            <v>XS-L</v>
          </cell>
          <cell r="O481">
            <v>44</v>
          </cell>
          <cell r="P481">
            <v>39000</v>
          </cell>
          <cell r="Q481">
            <v>179</v>
          </cell>
          <cell r="S481">
            <v>0.31</v>
          </cell>
          <cell r="T481">
            <v>13.64</v>
          </cell>
          <cell r="U481">
            <v>0</v>
          </cell>
          <cell r="V481">
            <v>0</v>
          </cell>
          <cell r="W481">
            <v>0</v>
          </cell>
          <cell r="X481">
            <v>0</v>
          </cell>
          <cell r="Y481">
            <v>0</v>
          </cell>
          <cell r="Z481">
            <v>0</v>
          </cell>
          <cell r="AA481">
            <v>0</v>
          </cell>
          <cell r="AB481">
            <v>0</v>
          </cell>
          <cell r="AD481">
            <v>0</v>
          </cell>
          <cell r="AE481">
            <v>0</v>
          </cell>
          <cell r="AO481">
            <v>0</v>
          </cell>
          <cell r="AP481">
            <v>0</v>
          </cell>
          <cell r="AR481">
            <v>0</v>
          </cell>
          <cell r="AS481">
            <v>0</v>
          </cell>
          <cell r="AT481">
            <v>0</v>
          </cell>
          <cell r="AU481">
            <v>0</v>
          </cell>
          <cell r="AV481">
            <v>0</v>
          </cell>
          <cell r="AW481">
            <v>0</v>
          </cell>
          <cell r="AX481">
            <v>0</v>
          </cell>
          <cell r="AY481">
            <v>0</v>
          </cell>
          <cell r="AZ481">
            <v>0</v>
          </cell>
          <cell r="BA481">
            <v>0</v>
          </cell>
          <cell r="BB481">
            <v>0</v>
          </cell>
          <cell r="BC481">
            <v>0</v>
          </cell>
          <cell r="BD481">
            <v>0</v>
          </cell>
          <cell r="BE481">
            <v>0</v>
          </cell>
          <cell r="BF481">
            <v>0</v>
          </cell>
          <cell r="BG481">
            <v>0</v>
          </cell>
          <cell r="BH481">
            <v>0</v>
          </cell>
          <cell r="BI481">
            <v>0</v>
          </cell>
          <cell r="BJ481">
            <v>0</v>
          </cell>
          <cell r="BK481">
            <v>0</v>
          </cell>
          <cell r="BL481">
            <v>0</v>
          </cell>
          <cell r="BM481">
            <v>0</v>
          </cell>
          <cell r="BN481">
            <v>0</v>
          </cell>
          <cell r="BO481">
            <v>0</v>
          </cell>
          <cell r="BP481">
            <v>0</v>
          </cell>
          <cell r="BQ481">
            <v>0</v>
          </cell>
          <cell r="BR481">
            <v>0</v>
          </cell>
          <cell r="BS481">
            <v>0</v>
          </cell>
          <cell r="BT481">
            <v>0</v>
          </cell>
          <cell r="BU481">
            <v>0</v>
          </cell>
        </row>
        <row r="482">
          <cell r="A482" t="str">
            <v>W2RL11WEDB0G1G2</v>
          </cell>
          <cell r="B482" t="str">
            <v>11/1/2021</v>
          </cell>
          <cell r="F482" t="str">
            <v>Woven</v>
          </cell>
          <cell r="G482" t="str">
            <v>Non Down Jackets</v>
          </cell>
          <cell r="H482" t="str">
            <v>W2RL11WEDB0</v>
          </cell>
          <cell r="I482" t="str">
            <v>MIA REVERSIBLE JACKET</v>
          </cell>
          <cell r="J482" t="str">
            <v>G1G2</v>
          </cell>
          <cell r="K482" t="str">
            <v>MOCCASIN</v>
          </cell>
          <cell r="L482" t="str">
            <v>FAUX CURLY FUR AND NYLON</v>
          </cell>
          <cell r="M482" t="str">
            <v>CN</v>
          </cell>
          <cell r="N482" t="str">
            <v>XS-L</v>
          </cell>
          <cell r="O482">
            <v>248</v>
          </cell>
          <cell r="P482">
            <v>239000</v>
          </cell>
          <cell r="Q482">
            <v>429</v>
          </cell>
          <cell r="S482">
            <v>0.31</v>
          </cell>
          <cell r="T482">
            <v>76.88</v>
          </cell>
          <cell r="U482">
            <v>0</v>
          </cell>
          <cell r="V482">
            <v>0</v>
          </cell>
          <cell r="W482">
            <v>0</v>
          </cell>
          <cell r="X482">
            <v>0</v>
          </cell>
          <cell r="Y482">
            <v>0</v>
          </cell>
          <cell r="Z482">
            <v>0</v>
          </cell>
          <cell r="AA482">
            <v>0</v>
          </cell>
          <cell r="AB482">
            <v>0</v>
          </cell>
          <cell r="AD482">
            <v>0</v>
          </cell>
          <cell r="AE482">
            <v>0</v>
          </cell>
          <cell r="AO482">
            <v>0</v>
          </cell>
          <cell r="AP482">
            <v>0</v>
          </cell>
          <cell r="AR482">
            <v>0</v>
          </cell>
          <cell r="AS482">
            <v>0</v>
          </cell>
          <cell r="AT482">
            <v>0</v>
          </cell>
          <cell r="AU482">
            <v>0</v>
          </cell>
          <cell r="AV482">
            <v>0</v>
          </cell>
          <cell r="AW482">
            <v>0</v>
          </cell>
          <cell r="AX482">
            <v>0</v>
          </cell>
          <cell r="AY482">
            <v>0</v>
          </cell>
          <cell r="AZ482">
            <v>0</v>
          </cell>
          <cell r="BA482">
            <v>0</v>
          </cell>
          <cell r="BB482">
            <v>0</v>
          </cell>
          <cell r="BC482">
            <v>0</v>
          </cell>
          <cell r="BD482">
            <v>0</v>
          </cell>
          <cell r="BE482">
            <v>0</v>
          </cell>
          <cell r="BF482">
            <v>0</v>
          </cell>
          <cell r="BG482">
            <v>0</v>
          </cell>
          <cell r="BH482">
            <v>0</v>
          </cell>
          <cell r="BI482">
            <v>0</v>
          </cell>
          <cell r="BJ482">
            <v>0</v>
          </cell>
          <cell r="BK482">
            <v>0</v>
          </cell>
          <cell r="BL482">
            <v>0</v>
          </cell>
          <cell r="BM482">
            <v>0</v>
          </cell>
          <cell r="BN482">
            <v>0</v>
          </cell>
          <cell r="BO482">
            <v>0</v>
          </cell>
          <cell r="BP482">
            <v>0</v>
          </cell>
          <cell r="BQ482">
            <v>0</v>
          </cell>
          <cell r="BR482">
            <v>0</v>
          </cell>
          <cell r="BS482">
            <v>0</v>
          </cell>
          <cell r="BT482">
            <v>0</v>
          </cell>
          <cell r="BU482">
            <v>0</v>
          </cell>
        </row>
        <row r="483">
          <cell r="A483" t="str">
            <v>W2RL11WEDB0G4Q9</v>
          </cell>
          <cell r="B483" t="str">
            <v>11/1/2021</v>
          </cell>
          <cell r="F483" t="str">
            <v>Woven</v>
          </cell>
          <cell r="G483" t="str">
            <v>Non Down Jackets</v>
          </cell>
          <cell r="H483" t="str">
            <v>W2RL11WEDB0</v>
          </cell>
          <cell r="I483" t="str">
            <v>MIA REVERSIBLE JACKET</v>
          </cell>
          <cell r="J483" t="str">
            <v>G4Q9</v>
          </cell>
          <cell r="K483" t="str">
            <v>POSH TAUPE</v>
          </cell>
          <cell r="L483" t="str">
            <v>FAUX CURLY FUR AND NYLON</v>
          </cell>
          <cell r="M483" t="str">
            <v>CN</v>
          </cell>
          <cell r="N483" t="str">
            <v>XS-L</v>
          </cell>
          <cell r="O483">
            <v>248</v>
          </cell>
          <cell r="P483">
            <v>239000</v>
          </cell>
          <cell r="Q483">
            <v>429</v>
          </cell>
          <cell r="S483">
            <v>0.31</v>
          </cell>
          <cell r="T483">
            <v>76.88</v>
          </cell>
          <cell r="U483">
            <v>0</v>
          </cell>
          <cell r="V483">
            <v>0</v>
          </cell>
          <cell r="W483">
            <v>0</v>
          </cell>
          <cell r="X483">
            <v>0</v>
          </cell>
          <cell r="Y483">
            <v>0</v>
          </cell>
          <cell r="Z483">
            <v>0</v>
          </cell>
          <cell r="AA483">
            <v>0</v>
          </cell>
          <cell r="AB483">
            <v>0</v>
          </cell>
          <cell r="AD483">
            <v>0</v>
          </cell>
          <cell r="AE483">
            <v>0</v>
          </cell>
          <cell r="AO483">
            <v>0</v>
          </cell>
          <cell r="AP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G483">
            <v>0</v>
          </cell>
          <cell r="BH483">
            <v>0</v>
          </cell>
          <cell r="BI483">
            <v>0</v>
          </cell>
          <cell r="BJ483">
            <v>0</v>
          </cell>
          <cell r="BK483">
            <v>0</v>
          </cell>
          <cell r="BL483">
            <v>0</v>
          </cell>
          <cell r="BM483">
            <v>0</v>
          </cell>
          <cell r="BN483">
            <v>0</v>
          </cell>
          <cell r="BO483">
            <v>0</v>
          </cell>
          <cell r="BP483">
            <v>0</v>
          </cell>
          <cell r="BQ483">
            <v>0</v>
          </cell>
          <cell r="BR483">
            <v>0</v>
          </cell>
          <cell r="BS483">
            <v>0</v>
          </cell>
          <cell r="BT483">
            <v>0</v>
          </cell>
          <cell r="BU483">
            <v>0</v>
          </cell>
        </row>
        <row r="484">
          <cell r="A484" t="str">
            <v>W2RL11WEDB0G8K2</v>
          </cell>
          <cell r="B484" t="str">
            <v>11/1/2021</v>
          </cell>
          <cell r="F484" t="str">
            <v>Woven</v>
          </cell>
          <cell r="G484" t="str">
            <v>Non Down Jackets</v>
          </cell>
          <cell r="H484" t="str">
            <v>W2RL11WEDB0</v>
          </cell>
          <cell r="I484" t="str">
            <v>MIA REVERSIBLE JACKET</v>
          </cell>
          <cell r="J484" t="str">
            <v>G8K2</v>
          </cell>
          <cell r="K484" t="str">
            <v>DESERT GREEN</v>
          </cell>
          <cell r="L484" t="str">
            <v>FAUX CURLY FUR AND NYLON</v>
          </cell>
          <cell r="M484" t="str">
            <v>CN</v>
          </cell>
          <cell r="N484" t="str">
            <v>XS-L</v>
          </cell>
          <cell r="O484">
            <v>248</v>
          </cell>
          <cell r="P484">
            <v>239000</v>
          </cell>
          <cell r="Q484">
            <v>429</v>
          </cell>
          <cell r="S484">
            <v>0.31</v>
          </cell>
          <cell r="T484">
            <v>76.88</v>
          </cell>
          <cell r="U484">
            <v>0</v>
          </cell>
          <cell r="V484">
            <v>0</v>
          </cell>
          <cell r="W484">
            <v>0</v>
          </cell>
          <cell r="X484">
            <v>0</v>
          </cell>
          <cell r="Y484">
            <v>0</v>
          </cell>
          <cell r="Z484">
            <v>0</v>
          </cell>
          <cell r="AA484">
            <v>0</v>
          </cell>
          <cell r="AB484">
            <v>0</v>
          </cell>
          <cell r="AD484">
            <v>0</v>
          </cell>
          <cell r="AE484">
            <v>0</v>
          </cell>
          <cell r="AO484">
            <v>0</v>
          </cell>
          <cell r="AP484">
            <v>0</v>
          </cell>
          <cell r="AR484">
            <v>0</v>
          </cell>
          <cell r="AS484">
            <v>0</v>
          </cell>
          <cell r="AT484">
            <v>0</v>
          </cell>
          <cell r="AU484">
            <v>0</v>
          </cell>
          <cell r="AV484">
            <v>0</v>
          </cell>
          <cell r="AW484">
            <v>0</v>
          </cell>
          <cell r="AX484">
            <v>0</v>
          </cell>
          <cell r="AY484">
            <v>0</v>
          </cell>
          <cell r="AZ484">
            <v>0</v>
          </cell>
          <cell r="BA484">
            <v>0</v>
          </cell>
          <cell r="BB484">
            <v>0</v>
          </cell>
          <cell r="BC484">
            <v>0</v>
          </cell>
          <cell r="BD484">
            <v>0</v>
          </cell>
          <cell r="BE484">
            <v>0</v>
          </cell>
          <cell r="BF484">
            <v>0</v>
          </cell>
          <cell r="BG484">
            <v>0</v>
          </cell>
          <cell r="BH484">
            <v>0</v>
          </cell>
          <cell r="BI484">
            <v>0</v>
          </cell>
          <cell r="BJ484">
            <v>0</v>
          </cell>
          <cell r="BK484">
            <v>0</v>
          </cell>
          <cell r="BL484">
            <v>0</v>
          </cell>
          <cell r="BM484">
            <v>0</v>
          </cell>
          <cell r="BN484">
            <v>0</v>
          </cell>
          <cell r="BO484">
            <v>0</v>
          </cell>
          <cell r="BP484">
            <v>0</v>
          </cell>
          <cell r="BQ484">
            <v>0</v>
          </cell>
          <cell r="BR484">
            <v>0</v>
          </cell>
          <cell r="BS484">
            <v>0</v>
          </cell>
          <cell r="BT484">
            <v>0</v>
          </cell>
          <cell r="BU484">
            <v>0</v>
          </cell>
        </row>
        <row r="485">
          <cell r="A485" t="str">
            <v>W2RL11WEDB0A10B</v>
          </cell>
          <cell r="B485" t="str">
            <v>11/1/2021</v>
          </cell>
          <cell r="F485" t="str">
            <v>Woven</v>
          </cell>
          <cell r="G485" t="str">
            <v>Non Down Jackets</v>
          </cell>
          <cell r="H485" t="str">
            <v>W2RL11WEDB0</v>
          </cell>
          <cell r="I485" t="str">
            <v>MIA REVERSIBLE JACKET</v>
          </cell>
          <cell r="J485" t="str">
            <v>A10B</v>
          </cell>
          <cell r="K485" t="str">
            <v>RICH BROWN</v>
          </cell>
          <cell r="L485" t="str">
            <v>FAUX CURLY FUR AND NYLON</v>
          </cell>
          <cell r="M485" t="str">
            <v>CN</v>
          </cell>
          <cell r="N485" t="str">
            <v>XS-L</v>
          </cell>
          <cell r="O485">
            <v>248</v>
          </cell>
          <cell r="P485">
            <v>239000</v>
          </cell>
          <cell r="Q485">
            <v>429</v>
          </cell>
          <cell r="S485">
            <v>0.31</v>
          </cell>
          <cell r="T485">
            <v>76.88</v>
          </cell>
          <cell r="U485">
            <v>0</v>
          </cell>
          <cell r="V485">
            <v>0</v>
          </cell>
          <cell r="W485">
            <v>0</v>
          </cell>
          <cell r="X485">
            <v>0</v>
          </cell>
          <cell r="Y485">
            <v>0</v>
          </cell>
          <cell r="Z485">
            <v>0</v>
          </cell>
          <cell r="AA485">
            <v>0</v>
          </cell>
          <cell r="AB485">
            <v>0</v>
          </cell>
          <cell r="AD485">
            <v>0</v>
          </cell>
          <cell r="AE485">
            <v>0</v>
          </cell>
          <cell r="AO485">
            <v>0</v>
          </cell>
          <cell r="AP485">
            <v>0</v>
          </cell>
          <cell r="AR485">
            <v>0</v>
          </cell>
          <cell r="AS485">
            <v>0</v>
          </cell>
          <cell r="AT485">
            <v>0</v>
          </cell>
          <cell r="AU485">
            <v>0</v>
          </cell>
          <cell r="AV485">
            <v>0</v>
          </cell>
          <cell r="AW485">
            <v>0</v>
          </cell>
          <cell r="AX485">
            <v>0</v>
          </cell>
          <cell r="AY485">
            <v>0</v>
          </cell>
          <cell r="AZ485">
            <v>0</v>
          </cell>
          <cell r="BA485">
            <v>0</v>
          </cell>
          <cell r="BB485">
            <v>0</v>
          </cell>
          <cell r="BC485">
            <v>0</v>
          </cell>
          <cell r="BD485">
            <v>0</v>
          </cell>
          <cell r="BE485">
            <v>0</v>
          </cell>
          <cell r="BF485">
            <v>0</v>
          </cell>
          <cell r="BG485">
            <v>0</v>
          </cell>
          <cell r="BH485">
            <v>0</v>
          </cell>
          <cell r="BI485">
            <v>0</v>
          </cell>
          <cell r="BJ485">
            <v>0</v>
          </cell>
          <cell r="BK485">
            <v>0</v>
          </cell>
          <cell r="BL485">
            <v>0</v>
          </cell>
          <cell r="BM485">
            <v>0</v>
          </cell>
          <cell r="BN485">
            <v>0</v>
          </cell>
          <cell r="BO485">
            <v>0</v>
          </cell>
          <cell r="BP485">
            <v>0</v>
          </cell>
          <cell r="BQ485">
            <v>0</v>
          </cell>
          <cell r="BR485">
            <v>0</v>
          </cell>
          <cell r="BS485">
            <v>0</v>
          </cell>
          <cell r="BT485">
            <v>0</v>
          </cell>
          <cell r="BU485">
            <v>0</v>
          </cell>
        </row>
        <row r="486">
          <cell r="A486" t="str">
            <v>W2RI32J1300G8CR</v>
          </cell>
          <cell r="B486" t="str">
            <v>11/1/2021</v>
          </cell>
          <cell r="F486" t="str">
            <v>Knit</v>
          </cell>
          <cell r="G486" t="str">
            <v>Basic Tees</v>
          </cell>
          <cell r="H486" t="str">
            <v>W2RI32J1300</v>
          </cell>
          <cell r="I486" t="str">
            <v>LS CN CHLOE TEE</v>
          </cell>
          <cell r="J486" t="str">
            <v>G8CR</v>
          </cell>
          <cell r="K486" t="str">
            <v>LIGHT MATCHA</v>
          </cell>
          <cell r="L486" t="str">
            <v>STRETCH JERSEY 180 SOLID</v>
          </cell>
          <cell r="M486" t="str">
            <v>IN</v>
          </cell>
          <cell r="N486" t="str">
            <v>XS-L</v>
          </cell>
          <cell r="O486">
            <v>44</v>
          </cell>
          <cell r="P486">
            <v>39000</v>
          </cell>
          <cell r="Q486">
            <v>179</v>
          </cell>
          <cell r="S486">
            <v>0.31</v>
          </cell>
          <cell r="T486">
            <v>13.64</v>
          </cell>
          <cell r="U486">
            <v>0</v>
          </cell>
          <cell r="V486">
            <v>0</v>
          </cell>
          <cell r="W486">
            <v>0</v>
          </cell>
          <cell r="X486">
            <v>0</v>
          </cell>
          <cell r="Y486">
            <v>0</v>
          </cell>
          <cell r="Z486">
            <v>0</v>
          </cell>
          <cell r="AA486">
            <v>0</v>
          </cell>
          <cell r="AB486">
            <v>0</v>
          </cell>
          <cell r="AD486">
            <v>0</v>
          </cell>
          <cell r="AE486">
            <v>0</v>
          </cell>
          <cell r="AO486">
            <v>0</v>
          </cell>
          <cell r="AP486">
            <v>0</v>
          </cell>
          <cell r="AR486">
            <v>0</v>
          </cell>
          <cell r="AS486">
            <v>0</v>
          </cell>
          <cell r="AT486">
            <v>0</v>
          </cell>
          <cell r="AU486">
            <v>0</v>
          </cell>
          <cell r="AV486">
            <v>0</v>
          </cell>
          <cell r="AW486">
            <v>0</v>
          </cell>
          <cell r="AX486">
            <v>0</v>
          </cell>
          <cell r="AY486">
            <v>0</v>
          </cell>
          <cell r="AZ486">
            <v>0</v>
          </cell>
          <cell r="BA486">
            <v>0</v>
          </cell>
          <cell r="BB486">
            <v>0</v>
          </cell>
          <cell r="BC486">
            <v>0</v>
          </cell>
          <cell r="BD486">
            <v>0</v>
          </cell>
          <cell r="BE486">
            <v>0</v>
          </cell>
          <cell r="BF486">
            <v>0</v>
          </cell>
          <cell r="BG486">
            <v>0</v>
          </cell>
          <cell r="BH486">
            <v>0</v>
          </cell>
          <cell r="BI486">
            <v>0</v>
          </cell>
          <cell r="BJ486">
            <v>0</v>
          </cell>
          <cell r="BK486">
            <v>0</v>
          </cell>
          <cell r="BL486">
            <v>0</v>
          </cell>
          <cell r="BM486">
            <v>0</v>
          </cell>
          <cell r="BN486">
            <v>0</v>
          </cell>
          <cell r="BO486">
            <v>0</v>
          </cell>
          <cell r="BP486">
            <v>0</v>
          </cell>
          <cell r="BQ486">
            <v>0</v>
          </cell>
          <cell r="BR486">
            <v>0</v>
          </cell>
          <cell r="BS486">
            <v>0</v>
          </cell>
          <cell r="BT486">
            <v>0</v>
          </cell>
          <cell r="BU486">
            <v>0</v>
          </cell>
        </row>
        <row r="487">
          <cell r="A487" t="str">
            <v>W2RI32J1300F60Q</v>
          </cell>
          <cell r="B487" t="str">
            <v>11/1/2021</v>
          </cell>
          <cell r="F487" t="str">
            <v>Knit</v>
          </cell>
          <cell r="G487" t="str">
            <v>Basic Tees</v>
          </cell>
          <cell r="H487" t="str">
            <v>W2RI32J1300</v>
          </cell>
          <cell r="I487" t="str">
            <v>LS CN CHLOE TEE</v>
          </cell>
          <cell r="J487" t="str">
            <v>F60Q</v>
          </cell>
          <cell r="K487" t="str">
            <v>ROSY GLOW PINK</v>
          </cell>
          <cell r="L487" t="str">
            <v>STRETCH JERSEY 180 SOLID</v>
          </cell>
          <cell r="M487" t="str">
            <v>IN</v>
          </cell>
          <cell r="N487" t="str">
            <v>XS-L</v>
          </cell>
          <cell r="O487">
            <v>44</v>
          </cell>
          <cell r="P487">
            <v>39000</v>
          </cell>
          <cell r="Q487">
            <v>179</v>
          </cell>
          <cell r="S487">
            <v>0.31</v>
          </cell>
          <cell r="T487">
            <v>13.64</v>
          </cell>
          <cell r="U487">
            <v>0</v>
          </cell>
          <cell r="V487">
            <v>0</v>
          </cell>
          <cell r="W487">
            <v>0</v>
          </cell>
          <cell r="X487">
            <v>0</v>
          </cell>
          <cell r="Y487">
            <v>0</v>
          </cell>
          <cell r="Z487">
            <v>0</v>
          </cell>
          <cell r="AA487">
            <v>0</v>
          </cell>
          <cell r="AB487">
            <v>0</v>
          </cell>
          <cell r="AD487">
            <v>0</v>
          </cell>
          <cell r="AE487">
            <v>0</v>
          </cell>
          <cell r="AO487">
            <v>0</v>
          </cell>
          <cell r="AP487">
            <v>0</v>
          </cell>
          <cell r="AR487">
            <v>0</v>
          </cell>
          <cell r="AS487">
            <v>0</v>
          </cell>
          <cell r="AT487">
            <v>0</v>
          </cell>
          <cell r="AU487">
            <v>0</v>
          </cell>
          <cell r="AV487">
            <v>0</v>
          </cell>
          <cell r="AW487">
            <v>0</v>
          </cell>
          <cell r="AX487">
            <v>0</v>
          </cell>
          <cell r="AY487">
            <v>0</v>
          </cell>
          <cell r="AZ487">
            <v>0</v>
          </cell>
          <cell r="BA487">
            <v>0</v>
          </cell>
          <cell r="BB487">
            <v>0</v>
          </cell>
          <cell r="BC487">
            <v>0</v>
          </cell>
          <cell r="BD487">
            <v>0</v>
          </cell>
          <cell r="BE487">
            <v>0</v>
          </cell>
          <cell r="BF487">
            <v>0</v>
          </cell>
          <cell r="BG487">
            <v>0</v>
          </cell>
          <cell r="BH487">
            <v>0</v>
          </cell>
          <cell r="BI487">
            <v>0</v>
          </cell>
          <cell r="BJ487">
            <v>0</v>
          </cell>
          <cell r="BK487">
            <v>0</v>
          </cell>
          <cell r="BL487">
            <v>0</v>
          </cell>
          <cell r="BM487">
            <v>0</v>
          </cell>
          <cell r="BN487">
            <v>0</v>
          </cell>
          <cell r="BO487">
            <v>0</v>
          </cell>
          <cell r="BP487">
            <v>0</v>
          </cell>
          <cell r="BQ487">
            <v>0</v>
          </cell>
          <cell r="BR487">
            <v>0</v>
          </cell>
          <cell r="BS487">
            <v>0</v>
          </cell>
          <cell r="BT487">
            <v>0</v>
          </cell>
          <cell r="BU487">
            <v>0</v>
          </cell>
        </row>
        <row r="488">
          <cell r="A488" t="str">
            <v>W2RI32J1300JBLK</v>
          </cell>
          <cell r="B488" t="str">
            <v>11/1/2021</v>
          </cell>
          <cell r="F488" t="str">
            <v>Knit</v>
          </cell>
          <cell r="G488" t="str">
            <v>Basic Tees</v>
          </cell>
          <cell r="H488" t="str">
            <v>W2RI32J1300</v>
          </cell>
          <cell r="I488" t="str">
            <v>LS CN CHLOE TEE</v>
          </cell>
          <cell r="J488" t="str">
            <v>JBLK</v>
          </cell>
          <cell r="K488" t="str">
            <v>Jet Black A996</v>
          </cell>
          <cell r="L488" t="str">
            <v>STRETCH JERSEY 180 SOLID</v>
          </cell>
          <cell r="M488" t="str">
            <v>IN</v>
          </cell>
          <cell r="N488" t="str">
            <v>XS-L</v>
          </cell>
          <cell r="O488">
            <v>44</v>
          </cell>
          <cell r="P488">
            <v>39000</v>
          </cell>
          <cell r="Q488">
            <v>179</v>
          </cell>
          <cell r="S488">
            <v>0.31</v>
          </cell>
          <cell r="T488">
            <v>13.64</v>
          </cell>
          <cell r="U488">
            <v>0</v>
          </cell>
          <cell r="V488">
            <v>0</v>
          </cell>
          <cell r="W488">
            <v>0</v>
          </cell>
          <cell r="X488">
            <v>0</v>
          </cell>
          <cell r="Y488">
            <v>0</v>
          </cell>
          <cell r="Z488">
            <v>0</v>
          </cell>
          <cell r="AA488">
            <v>0</v>
          </cell>
          <cell r="AB488">
            <v>0</v>
          </cell>
          <cell r="AD488">
            <v>0</v>
          </cell>
          <cell r="AE488">
            <v>0</v>
          </cell>
          <cell r="AO488">
            <v>0</v>
          </cell>
          <cell r="AP488">
            <v>0</v>
          </cell>
          <cell r="AR488">
            <v>0</v>
          </cell>
          <cell r="AS488">
            <v>0</v>
          </cell>
          <cell r="AT488">
            <v>0</v>
          </cell>
          <cell r="AU488">
            <v>0</v>
          </cell>
          <cell r="AV488">
            <v>0</v>
          </cell>
          <cell r="AW488">
            <v>0</v>
          </cell>
          <cell r="AX488">
            <v>0</v>
          </cell>
          <cell r="AY488">
            <v>0</v>
          </cell>
          <cell r="AZ488">
            <v>0</v>
          </cell>
          <cell r="BA488">
            <v>0</v>
          </cell>
          <cell r="BB488">
            <v>0</v>
          </cell>
          <cell r="BC488">
            <v>0</v>
          </cell>
          <cell r="BD488">
            <v>0</v>
          </cell>
          <cell r="BE488">
            <v>0</v>
          </cell>
          <cell r="BF488">
            <v>0</v>
          </cell>
          <cell r="BG488">
            <v>0</v>
          </cell>
          <cell r="BH488">
            <v>0</v>
          </cell>
          <cell r="BI488">
            <v>0</v>
          </cell>
          <cell r="BJ488">
            <v>0</v>
          </cell>
          <cell r="BK488">
            <v>0</v>
          </cell>
          <cell r="BL488">
            <v>0</v>
          </cell>
          <cell r="BM488">
            <v>0</v>
          </cell>
          <cell r="BN488">
            <v>0</v>
          </cell>
          <cell r="BO488">
            <v>0</v>
          </cell>
          <cell r="BP488">
            <v>0</v>
          </cell>
          <cell r="BQ488">
            <v>0</v>
          </cell>
          <cell r="BR488">
            <v>0</v>
          </cell>
          <cell r="BS488">
            <v>0</v>
          </cell>
          <cell r="BT488">
            <v>0</v>
          </cell>
          <cell r="BU488">
            <v>0</v>
          </cell>
        </row>
        <row r="489">
          <cell r="A489" t="str">
            <v>W2RI32J1300G472</v>
          </cell>
          <cell r="B489" t="str">
            <v>11/1/2021</v>
          </cell>
          <cell r="F489" t="str">
            <v>Knit</v>
          </cell>
          <cell r="G489" t="str">
            <v>Basic Tees</v>
          </cell>
          <cell r="H489" t="str">
            <v>W2RI32J1300</v>
          </cell>
          <cell r="I489" t="str">
            <v>LS CN CHLOE TEE</v>
          </cell>
          <cell r="J489" t="str">
            <v>G472</v>
          </cell>
          <cell r="K489" t="str">
            <v>NEW LIGHT LILAC</v>
          </cell>
          <cell r="L489" t="str">
            <v>STRETCH JERSEY 180 SOLID</v>
          </cell>
          <cell r="M489" t="str">
            <v>IN</v>
          </cell>
          <cell r="N489" t="str">
            <v>XS-L</v>
          </cell>
          <cell r="O489">
            <v>44</v>
          </cell>
          <cell r="P489">
            <v>39000</v>
          </cell>
          <cell r="Q489">
            <v>179</v>
          </cell>
          <cell r="S489">
            <v>0.31</v>
          </cell>
          <cell r="T489">
            <v>13.64</v>
          </cell>
          <cell r="U489">
            <v>0</v>
          </cell>
          <cell r="V489">
            <v>0</v>
          </cell>
          <cell r="W489">
            <v>0</v>
          </cell>
          <cell r="X489">
            <v>0</v>
          </cell>
          <cell r="Y489">
            <v>0</v>
          </cell>
          <cell r="Z489">
            <v>0</v>
          </cell>
          <cell r="AA489">
            <v>0</v>
          </cell>
          <cell r="AB489">
            <v>0</v>
          </cell>
          <cell r="AD489">
            <v>0</v>
          </cell>
          <cell r="AE489">
            <v>0</v>
          </cell>
          <cell r="AO489">
            <v>0</v>
          </cell>
          <cell r="AP489">
            <v>0</v>
          </cell>
          <cell r="AR489">
            <v>0</v>
          </cell>
          <cell r="AS489">
            <v>0</v>
          </cell>
          <cell r="AT489">
            <v>0</v>
          </cell>
          <cell r="AU489">
            <v>0</v>
          </cell>
          <cell r="AV489">
            <v>0</v>
          </cell>
          <cell r="AW489">
            <v>0</v>
          </cell>
          <cell r="AX489">
            <v>0</v>
          </cell>
          <cell r="AY489">
            <v>0</v>
          </cell>
          <cell r="AZ489">
            <v>0</v>
          </cell>
          <cell r="BA489">
            <v>0</v>
          </cell>
          <cell r="BB489">
            <v>0</v>
          </cell>
          <cell r="BC489">
            <v>0</v>
          </cell>
          <cell r="BD489">
            <v>0</v>
          </cell>
          <cell r="BE489">
            <v>0</v>
          </cell>
          <cell r="BF489">
            <v>0</v>
          </cell>
          <cell r="BG489">
            <v>0</v>
          </cell>
          <cell r="BH489">
            <v>0</v>
          </cell>
          <cell r="BI489">
            <v>0</v>
          </cell>
          <cell r="BJ489">
            <v>0</v>
          </cell>
          <cell r="BK489">
            <v>0</v>
          </cell>
          <cell r="BL489">
            <v>0</v>
          </cell>
          <cell r="BM489">
            <v>0</v>
          </cell>
          <cell r="BN489">
            <v>0</v>
          </cell>
          <cell r="BO489">
            <v>0</v>
          </cell>
          <cell r="BP489">
            <v>0</v>
          </cell>
          <cell r="BQ489">
            <v>0</v>
          </cell>
          <cell r="BR489">
            <v>0</v>
          </cell>
          <cell r="BS489">
            <v>0</v>
          </cell>
          <cell r="BT489">
            <v>0</v>
          </cell>
          <cell r="BU489">
            <v>0</v>
          </cell>
        </row>
        <row r="490">
          <cell r="A490" t="str">
            <v>W2RI32J1300G585</v>
          </cell>
          <cell r="B490" t="str">
            <v>11/1/2021</v>
          </cell>
          <cell r="F490" t="str">
            <v>Knit</v>
          </cell>
          <cell r="G490" t="str">
            <v>Basic Tees</v>
          </cell>
          <cell r="H490" t="str">
            <v>W2RI32J1300</v>
          </cell>
          <cell r="I490" t="str">
            <v>LS CN CHLOE TEE</v>
          </cell>
          <cell r="J490" t="str">
            <v>G585</v>
          </cell>
          <cell r="K490" t="str">
            <v>RUGBY RED</v>
          </cell>
          <cell r="L490" t="str">
            <v>STRETCH JERSEY 180 SOLID</v>
          </cell>
          <cell r="M490" t="str">
            <v>IN</v>
          </cell>
          <cell r="N490" t="str">
            <v>XS-L</v>
          </cell>
          <cell r="O490">
            <v>44</v>
          </cell>
          <cell r="P490">
            <v>39000</v>
          </cell>
          <cell r="Q490">
            <v>179</v>
          </cell>
          <cell r="S490">
            <v>0.31</v>
          </cell>
          <cell r="T490">
            <v>13.64</v>
          </cell>
          <cell r="U490">
            <v>0</v>
          </cell>
          <cell r="V490">
            <v>0</v>
          </cell>
          <cell r="W490">
            <v>0</v>
          </cell>
          <cell r="X490">
            <v>0</v>
          </cell>
          <cell r="Y490">
            <v>0</v>
          </cell>
          <cell r="Z490">
            <v>0</v>
          </cell>
          <cell r="AA490">
            <v>0</v>
          </cell>
          <cell r="AB490">
            <v>0</v>
          </cell>
          <cell r="AD490">
            <v>0</v>
          </cell>
          <cell r="AE490">
            <v>0</v>
          </cell>
          <cell r="AO490">
            <v>0</v>
          </cell>
          <cell r="AP490">
            <v>0</v>
          </cell>
          <cell r="AR490">
            <v>0</v>
          </cell>
          <cell r="AS490">
            <v>0</v>
          </cell>
          <cell r="AT490">
            <v>0</v>
          </cell>
          <cell r="AU490">
            <v>0</v>
          </cell>
          <cell r="AV490">
            <v>0</v>
          </cell>
          <cell r="AW490">
            <v>0</v>
          </cell>
          <cell r="AX490">
            <v>0</v>
          </cell>
          <cell r="AY490">
            <v>0</v>
          </cell>
          <cell r="AZ490">
            <v>0</v>
          </cell>
          <cell r="BA490">
            <v>0</v>
          </cell>
          <cell r="BB490">
            <v>0</v>
          </cell>
          <cell r="BC490">
            <v>0</v>
          </cell>
          <cell r="BD490">
            <v>0</v>
          </cell>
          <cell r="BE490">
            <v>0</v>
          </cell>
          <cell r="BF490">
            <v>0</v>
          </cell>
          <cell r="BG490">
            <v>0</v>
          </cell>
          <cell r="BH490">
            <v>0</v>
          </cell>
          <cell r="BI490">
            <v>0</v>
          </cell>
          <cell r="BJ490">
            <v>0</v>
          </cell>
          <cell r="BK490">
            <v>0</v>
          </cell>
          <cell r="BL490">
            <v>0</v>
          </cell>
          <cell r="BM490">
            <v>0</v>
          </cell>
          <cell r="BN490">
            <v>0</v>
          </cell>
          <cell r="BO490">
            <v>0</v>
          </cell>
          <cell r="BP490">
            <v>0</v>
          </cell>
          <cell r="BQ490">
            <v>0</v>
          </cell>
          <cell r="BR490">
            <v>0</v>
          </cell>
          <cell r="BS490">
            <v>0</v>
          </cell>
          <cell r="BT490">
            <v>0</v>
          </cell>
          <cell r="BU490">
            <v>0</v>
          </cell>
        </row>
        <row r="491">
          <cell r="A491" t="str">
            <v>W2RI32J1300G012</v>
          </cell>
          <cell r="B491" t="str">
            <v>11/1/2021</v>
          </cell>
          <cell r="F491" t="str">
            <v>Knit</v>
          </cell>
          <cell r="G491" t="str">
            <v>Basic Tees</v>
          </cell>
          <cell r="H491" t="str">
            <v>W2RI32J1300</v>
          </cell>
          <cell r="I491" t="str">
            <v>LS CN CHLOE TEE</v>
          </cell>
          <cell r="J491" t="str">
            <v>G012</v>
          </cell>
          <cell r="K491" t="str">
            <v>CREAM WHITE</v>
          </cell>
          <cell r="L491" t="str">
            <v>STRETCH JERSEY 180 SOLID</v>
          </cell>
          <cell r="M491" t="str">
            <v>IN</v>
          </cell>
          <cell r="N491" t="str">
            <v>XS-L</v>
          </cell>
          <cell r="O491">
            <v>44</v>
          </cell>
          <cell r="P491">
            <v>39000</v>
          </cell>
          <cell r="Q491">
            <v>179</v>
          </cell>
          <cell r="S491">
            <v>0.31</v>
          </cell>
          <cell r="T491">
            <v>13.64</v>
          </cell>
          <cell r="U491">
            <v>0</v>
          </cell>
          <cell r="V491">
            <v>0</v>
          </cell>
          <cell r="W491">
            <v>0</v>
          </cell>
          <cell r="X491">
            <v>0</v>
          </cell>
          <cell r="Y491">
            <v>0</v>
          </cell>
          <cell r="Z491">
            <v>0</v>
          </cell>
          <cell r="AA491">
            <v>0</v>
          </cell>
          <cell r="AB491">
            <v>0</v>
          </cell>
          <cell r="AD491">
            <v>0</v>
          </cell>
          <cell r="AE491">
            <v>0</v>
          </cell>
          <cell r="AO491">
            <v>0</v>
          </cell>
          <cell r="AP491">
            <v>0</v>
          </cell>
          <cell r="AR491">
            <v>0</v>
          </cell>
          <cell r="AS491">
            <v>0</v>
          </cell>
          <cell r="AT491">
            <v>0</v>
          </cell>
          <cell r="AU491">
            <v>0</v>
          </cell>
          <cell r="AV491">
            <v>0</v>
          </cell>
          <cell r="AW491">
            <v>0</v>
          </cell>
          <cell r="AX491">
            <v>0</v>
          </cell>
          <cell r="AY491">
            <v>0</v>
          </cell>
          <cell r="AZ491">
            <v>0</v>
          </cell>
          <cell r="BA491">
            <v>0</v>
          </cell>
          <cell r="BB491">
            <v>0</v>
          </cell>
          <cell r="BC491">
            <v>0</v>
          </cell>
          <cell r="BD491">
            <v>0</v>
          </cell>
          <cell r="BE491">
            <v>0</v>
          </cell>
          <cell r="BF491">
            <v>0</v>
          </cell>
          <cell r="BG491">
            <v>0</v>
          </cell>
          <cell r="BH491">
            <v>0</v>
          </cell>
          <cell r="BI491">
            <v>0</v>
          </cell>
          <cell r="BJ491">
            <v>0</v>
          </cell>
          <cell r="BK491">
            <v>0</v>
          </cell>
          <cell r="BL491">
            <v>0</v>
          </cell>
          <cell r="BM491">
            <v>0</v>
          </cell>
          <cell r="BN491">
            <v>0</v>
          </cell>
          <cell r="BO491">
            <v>0</v>
          </cell>
          <cell r="BP491">
            <v>0</v>
          </cell>
          <cell r="BQ491">
            <v>0</v>
          </cell>
          <cell r="BR491">
            <v>0</v>
          </cell>
          <cell r="BS491">
            <v>0</v>
          </cell>
          <cell r="BT491">
            <v>0</v>
          </cell>
          <cell r="BU491">
            <v>0</v>
          </cell>
        </row>
        <row r="492">
          <cell r="A492" t="str">
            <v>W2RI32J1300G7HR</v>
          </cell>
          <cell r="B492" t="str">
            <v>11/1/2021</v>
          </cell>
          <cell r="F492" t="str">
            <v>Knit</v>
          </cell>
          <cell r="G492" t="str">
            <v>Basic Tees</v>
          </cell>
          <cell r="H492" t="str">
            <v>W2RI32J1300</v>
          </cell>
          <cell r="I492" t="str">
            <v>LS CN CHLOE TEE</v>
          </cell>
          <cell r="J492" t="str">
            <v>G7HR</v>
          </cell>
          <cell r="K492" t="str">
            <v>SECRET BLUE</v>
          </cell>
          <cell r="L492" t="str">
            <v>STRETCH JERSEY 180 SOLID</v>
          </cell>
          <cell r="M492" t="str">
            <v>IN</v>
          </cell>
          <cell r="N492" t="str">
            <v>XS-L</v>
          </cell>
          <cell r="O492">
            <v>44</v>
          </cell>
          <cell r="P492">
            <v>39000</v>
          </cell>
          <cell r="Q492">
            <v>179</v>
          </cell>
          <cell r="S492">
            <v>0.31</v>
          </cell>
          <cell r="T492">
            <v>13.64</v>
          </cell>
          <cell r="U492">
            <v>0</v>
          </cell>
          <cell r="V492">
            <v>0</v>
          </cell>
          <cell r="W492">
            <v>0</v>
          </cell>
          <cell r="X492">
            <v>0</v>
          </cell>
          <cell r="Y492">
            <v>0</v>
          </cell>
          <cell r="Z492">
            <v>0</v>
          </cell>
          <cell r="AA492">
            <v>0</v>
          </cell>
          <cell r="AB492">
            <v>0</v>
          </cell>
          <cell r="AD492">
            <v>0</v>
          </cell>
          <cell r="AE492">
            <v>0</v>
          </cell>
          <cell r="AO492">
            <v>0</v>
          </cell>
          <cell r="AP492">
            <v>0</v>
          </cell>
          <cell r="AR492">
            <v>0</v>
          </cell>
          <cell r="AS492">
            <v>0</v>
          </cell>
          <cell r="AT492">
            <v>0</v>
          </cell>
          <cell r="AU492">
            <v>0</v>
          </cell>
          <cell r="AV492">
            <v>0</v>
          </cell>
          <cell r="AW492">
            <v>0</v>
          </cell>
          <cell r="AX492">
            <v>0</v>
          </cell>
          <cell r="AY492">
            <v>0</v>
          </cell>
          <cell r="AZ492">
            <v>0</v>
          </cell>
          <cell r="BA492">
            <v>0</v>
          </cell>
          <cell r="BB492">
            <v>0</v>
          </cell>
          <cell r="BC492">
            <v>0</v>
          </cell>
          <cell r="BD492">
            <v>0</v>
          </cell>
          <cell r="BE492">
            <v>0</v>
          </cell>
          <cell r="BF492">
            <v>0</v>
          </cell>
          <cell r="BG492">
            <v>0</v>
          </cell>
          <cell r="BH492">
            <v>0</v>
          </cell>
          <cell r="BI492">
            <v>0</v>
          </cell>
          <cell r="BJ492">
            <v>0</v>
          </cell>
          <cell r="BK492">
            <v>0</v>
          </cell>
          <cell r="BL492">
            <v>0</v>
          </cell>
          <cell r="BM492">
            <v>0</v>
          </cell>
          <cell r="BN492">
            <v>0</v>
          </cell>
          <cell r="BO492">
            <v>0</v>
          </cell>
          <cell r="BP492">
            <v>0</v>
          </cell>
          <cell r="BQ492">
            <v>0</v>
          </cell>
          <cell r="BR492">
            <v>0</v>
          </cell>
          <cell r="BS492">
            <v>0</v>
          </cell>
          <cell r="BT492">
            <v>0</v>
          </cell>
          <cell r="BU492">
            <v>0</v>
          </cell>
        </row>
        <row r="493">
          <cell r="A493" t="str">
            <v>W2RI32J1300LHY</v>
          </cell>
          <cell r="B493" t="str">
            <v>11/1/2021</v>
          </cell>
          <cell r="F493" t="str">
            <v>Knit</v>
          </cell>
          <cell r="G493" t="str">
            <v>Basic Tees</v>
          </cell>
          <cell r="H493" t="str">
            <v>W2RI32J1300</v>
          </cell>
          <cell r="I493" t="str">
            <v>LS CN CHLOE TEE</v>
          </cell>
          <cell r="J493" t="str">
            <v>LHY</v>
          </cell>
          <cell r="K493" t="str">
            <v>LIGHT HEATHER GREY M90</v>
          </cell>
          <cell r="L493" t="str">
            <v>STRETCH JERSEY 180 SOLID</v>
          </cell>
          <cell r="M493" t="str">
            <v>IN</v>
          </cell>
          <cell r="N493" t="str">
            <v>XS-L</v>
          </cell>
          <cell r="O493">
            <v>44</v>
          </cell>
          <cell r="P493">
            <v>39000</v>
          </cell>
          <cell r="Q493">
            <v>179</v>
          </cell>
          <cell r="S493">
            <v>0.31</v>
          </cell>
          <cell r="T493">
            <v>13.64</v>
          </cell>
          <cell r="U493">
            <v>0</v>
          </cell>
          <cell r="V493">
            <v>0</v>
          </cell>
          <cell r="W493">
            <v>0</v>
          </cell>
          <cell r="X493">
            <v>0</v>
          </cell>
          <cell r="Y493">
            <v>0</v>
          </cell>
          <cell r="Z493">
            <v>0</v>
          </cell>
          <cell r="AA493">
            <v>0</v>
          </cell>
          <cell r="AB493">
            <v>0</v>
          </cell>
          <cell r="AD493">
            <v>0</v>
          </cell>
          <cell r="AE493">
            <v>0</v>
          </cell>
          <cell r="AO493">
            <v>0</v>
          </cell>
          <cell r="AP493">
            <v>0</v>
          </cell>
          <cell r="AR493">
            <v>0</v>
          </cell>
          <cell r="AS493">
            <v>0</v>
          </cell>
          <cell r="AT493">
            <v>0</v>
          </cell>
          <cell r="AU493">
            <v>0</v>
          </cell>
          <cell r="AV493">
            <v>0</v>
          </cell>
          <cell r="AW493">
            <v>0</v>
          </cell>
          <cell r="AX493">
            <v>0</v>
          </cell>
          <cell r="AY493">
            <v>0</v>
          </cell>
          <cell r="AZ493">
            <v>0</v>
          </cell>
          <cell r="BA493">
            <v>0</v>
          </cell>
          <cell r="BB493">
            <v>0</v>
          </cell>
          <cell r="BC493">
            <v>0</v>
          </cell>
          <cell r="BD493">
            <v>0</v>
          </cell>
          <cell r="BE493">
            <v>0</v>
          </cell>
          <cell r="BF493">
            <v>0</v>
          </cell>
          <cell r="BG493">
            <v>0</v>
          </cell>
          <cell r="BH493">
            <v>0</v>
          </cell>
          <cell r="BI493">
            <v>0</v>
          </cell>
          <cell r="BJ493">
            <v>0</v>
          </cell>
          <cell r="BK493">
            <v>0</v>
          </cell>
          <cell r="BL493">
            <v>0</v>
          </cell>
          <cell r="BM493">
            <v>0</v>
          </cell>
          <cell r="BN493">
            <v>0</v>
          </cell>
          <cell r="BO493">
            <v>0</v>
          </cell>
          <cell r="BP493">
            <v>0</v>
          </cell>
          <cell r="BQ493">
            <v>0</v>
          </cell>
          <cell r="BR493">
            <v>0</v>
          </cell>
          <cell r="BS493">
            <v>0</v>
          </cell>
          <cell r="BT493">
            <v>0</v>
          </cell>
          <cell r="BU493">
            <v>0</v>
          </cell>
        </row>
        <row r="494">
          <cell r="A494" t="str">
            <v>W2RD15K8RN0JBLK</v>
          </cell>
          <cell r="B494" t="str">
            <v>11/1/2021</v>
          </cell>
          <cell r="F494" t="str">
            <v>Knit</v>
          </cell>
          <cell r="G494" t="str">
            <v>Knit skirts</v>
          </cell>
          <cell r="H494" t="str">
            <v>W2RD15K8RN0</v>
          </cell>
          <cell r="I494" t="str">
            <v>NOEMI SKIRT</v>
          </cell>
          <cell r="J494" t="str">
            <v>JBLK</v>
          </cell>
          <cell r="K494" t="str">
            <v>Jet Black A996</v>
          </cell>
          <cell r="L494" t="str">
            <v>MERCY PONTE 380</v>
          </cell>
          <cell r="M494" t="str">
            <v>CN</v>
          </cell>
          <cell r="N494" t="str">
            <v>XS-L</v>
          </cell>
          <cell r="O494">
            <v>69</v>
          </cell>
          <cell r="P494">
            <v>69000</v>
          </cell>
          <cell r="Q494">
            <v>279</v>
          </cell>
          <cell r="S494">
            <v>0.31</v>
          </cell>
          <cell r="T494">
            <v>21.39</v>
          </cell>
          <cell r="U494">
            <v>0</v>
          </cell>
          <cell r="V494">
            <v>0</v>
          </cell>
          <cell r="W494">
            <v>0</v>
          </cell>
          <cell r="X494">
            <v>0</v>
          </cell>
          <cell r="Y494">
            <v>0</v>
          </cell>
          <cell r="Z494">
            <v>0</v>
          </cell>
          <cell r="AA494">
            <v>0</v>
          </cell>
          <cell r="AB494">
            <v>0</v>
          </cell>
          <cell r="AD494">
            <v>0</v>
          </cell>
          <cell r="AE494">
            <v>0</v>
          </cell>
          <cell r="AO494">
            <v>0</v>
          </cell>
          <cell r="AP494">
            <v>0</v>
          </cell>
          <cell r="AR494">
            <v>0</v>
          </cell>
          <cell r="AS494">
            <v>0</v>
          </cell>
          <cell r="AT494">
            <v>0</v>
          </cell>
          <cell r="AU494">
            <v>0</v>
          </cell>
          <cell r="AV494">
            <v>0</v>
          </cell>
          <cell r="AW494">
            <v>0</v>
          </cell>
          <cell r="AX494">
            <v>0</v>
          </cell>
          <cell r="AY494">
            <v>0</v>
          </cell>
          <cell r="AZ494">
            <v>0</v>
          </cell>
          <cell r="BA494">
            <v>0</v>
          </cell>
          <cell r="BB494">
            <v>0</v>
          </cell>
          <cell r="BC494">
            <v>0</v>
          </cell>
          <cell r="BD494">
            <v>0</v>
          </cell>
          <cell r="BE494">
            <v>0</v>
          </cell>
          <cell r="BF494">
            <v>0</v>
          </cell>
          <cell r="BG494">
            <v>0</v>
          </cell>
          <cell r="BH494">
            <v>0</v>
          </cell>
          <cell r="BI494">
            <v>0</v>
          </cell>
          <cell r="BJ494">
            <v>0</v>
          </cell>
          <cell r="BK494">
            <v>0</v>
          </cell>
          <cell r="BL494">
            <v>0</v>
          </cell>
          <cell r="BM494">
            <v>0</v>
          </cell>
          <cell r="BN494">
            <v>0</v>
          </cell>
          <cell r="BO494">
            <v>0</v>
          </cell>
          <cell r="BP494">
            <v>0</v>
          </cell>
          <cell r="BQ494">
            <v>0</v>
          </cell>
          <cell r="BR494">
            <v>0</v>
          </cell>
          <cell r="BS494">
            <v>0</v>
          </cell>
          <cell r="BT494">
            <v>0</v>
          </cell>
          <cell r="BU494">
            <v>0</v>
          </cell>
        </row>
        <row r="495">
          <cell r="A495" t="str">
            <v>W2RD15K8RN0G011</v>
          </cell>
          <cell r="B495" t="str">
            <v>11/1/2021</v>
          </cell>
          <cell r="F495" t="str">
            <v>Knit</v>
          </cell>
          <cell r="G495" t="str">
            <v>Knit skirts</v>
          </cell>
          <cell r="H495" t="str">
            <v>W2RD15K8RN0</v>
          </cell>
          <cell r="I495" t="str">
            <v>NOEMI SKIRT</v>
          </cell>
          <cell r="J495" t="str">
            <v>G011</v>
          </cell>
          <cell r="K495" t="str">
            <v>Pure White</v>
          </cell>
          <cell r="L495" t="str">
            <v>MERCY PONTE 380</v>
          </cell>
          <cell r="M495" t="str">
            <v>CN</v>
          </cell>
          <cell r="N495" t="str">
            <v>XS-L</v>
          </cell>
          <cell r="O495">
            <v>69</v>
          </cell>
          <cell r="P495">
            <v>69000</v>
          </cell>
          <cell r="Q495">
            <v>279</v>
          </cell>
          <cell r="S495">
            <v>0.31</v>
          </cell>
          <cell r="T495">
            <v>21.39</v>
          </cell>
          <cell r="U495">
            <v>0</v>
          </cell>
          <cell r="V495">
            <v>0</v>
          </cell>
          <cell r="W495">
            <v>0</v>
          </cell>
          <cell r="X495">
            <v>0</v>
          </cell>
          <cell r="Y495">
            <v>0</v>
          </cell>
          <cell r="Z495">
            <v>0</v>
          </cell>
          <cell r="AA495">
            <v>0</v>
          </cell>
          <cell r="AB495">
            <v>0</v>
          </cell>
          <cell r="AD495">
            <v>0</v>
          </cell>
          <cell r="AE495">
            <v>0</v>
          </cell>
          <cell r="AO495">
            <v>0</v>
          </cell>
          <cell r="AP495">
            <v>0</v>
          </cell>
          <cell r="AR495">
            <v>0</v>
          </cell>
          <cell r="AS495">
            <v>0</v>
          </cell>
          <cell r="AT495">
            <v>0</v>
          </cell>
          <cell r="AU495">
            <v>0</v>
          </cell>
          <cell r="AV495">
            <v>0</v>
          </cell>
          <cell r="AW495">
            <v>0</v>
          </cell>
          <cell r="AX495">
            <v>0</v>
          </cell>
          <cell r="AY495">
            <v>0</v>
          </cell>
          <cell r="AZ495">
            <v>0</v>
          </cell>
          <cell r="BA495">
            <v>0</v>
          </cell>
          <cell r="BB495">
            <v>0</v>
          </cell>
          <cell r="BC495">
            <v>0</v>
          </cell>
          <cell r="BD495">
            <v>0</v>
          </cell>
          <cell r="BE495">
            <v>0</v>
          </cell>
          <cell r="BF495">
            <v>0</v>
          </cell>
          <cell r="BG495">
            <v>0</v>
          </cell>
          <cell r="BH495">
            <v>0</v>
          </cell>
          <cell r="BI495">
            <v>0</v>
          </cell>
          <cell r="BJ495">
            <v>0</v>
          </cell>
          <cell r="BK495">
            <v>0</v>
          </cell>
          <cell r="BL495">
            <v>0</v>
          </cell>
          <cell r="BM495">
            <v>0</v>
          </cell>
          <cell r="BN495">
            <v>0</v>
          </cell>
          <cell r="BO495">
            <v>0</v>
          </cell>
          <cell r="BP495">
            <v>0</v>
          </cell>
          <cell r="BQ495">
            <v>0</v>
          </cell>
          <cell r="BR495">
            <v>0</v>
          </cell>
          <cell r="BS495">
            <v>0</v>
          </cell>
          <cell r="BT495">
            <v>0</v>
          </cell>
          <cell r="BU495">
            <v>0</v>
          </cell>
        </row>
        <row r="496">
          <cell r="A496" t="str">
            <v>W1RR16Z2XV0JTMU</v>
          </cell>
          <cell r="B496" t="str">
            <v>11/1/2021</v>
          </cell>
          <cell r="F496" t="str">
            <v>Sweater</v>
          </cell>
          <cell r="G496" t="str">
            <v>LS Sweaters - Pullovers</v>
          </cell>
          <cell r="H496" t="str">
            <v>W1RR16Z2XV0</v>
          </cell>
          <cell r="I496" t="str">
            <v>LS LEXIE LACE INSET MK NK SWTR</v>
          </cell>
          <cell r="J496" t="str">
            <v>JTMU</v>
          </cell>
          <cell r="K496" t="str">
            <v>JET BLACK MULTI</v>
          </cell>
          <cell r="L496" t="str">
            <v>SWTR LEXIE</v>
          </cell>
          <cell r="M496" t="str">
            <v>CN</v>
          </cell>
          <cell r="N496" t="str">
            <v>XS-L</v>
          </cell>
          <cell r="O496">
            <v>79</v>
          </cell>
          <cell r="P496">
            <v>79000</v>
          </cell>
          <cell r="Q496">
            <v>319</v>
          </cell>
          <cell r="S496">
            <v>0.31</v>
          </cell>
          <cell r="T496">
            <v>24.49</v>
          </cell>
          <cell r="U496">
            <v>0</v>
          </cell>
          <cell r="V496">
            <v>0</v>
          </cell>
          <cell r="W496">
            <v>0</v>
          </cell>
          <cell r="X496">
            <v>0</v>
          </cell>
          <cell r="Y496">
            <v>0</v>
          </cell>
          <cell r="Z496">
            <v>0</v>
          </cell>
          <cell r="AA496">
            <v>0</v>
          </cell>
          <cell r="AB496">
            <v>0</v>
          </cell>
          <cell r="AD496">
            <v>0</v>
          </cell>
          <cell r="AE496">
            <v>0</v>
          </cell>
          <cell r="AO496">
            <v>0</v>
          </cell>
          <cell r="AP496">
            <v>0</v>
          </cell>
          <cell r="AR496">
            <v>0</v>
          </cell>
          <cell r="AS496">
            <v>0</v>
          </cell>
          <cell r="AT496">
            <v>0</v>
          </cell>
          <cell r="AU496">
            <v>0</v>
          </cell>
          <cell r="AV496">
            <v>0</v>
          </cell>
          <cell r="AW496">
            <v>0</v>
          </cell>
          <cell r="AX496">
            <v>0</v>
          </cell>
          <cell r="AY496">
            <v>0</v>
          </cell>
          <cell r="AZ496">
            <v>0</v>
          </cell>
          <cell r="BA496">
            <v>0</v>
          </cell>
          <cell r="BB496">
            <v>0</v>
          </cell>
          <cell r="BC496">
            <v>0</v>
          </cell>
          <cell r="BD496">
            <v>0</v>
          </cell>
          <cell r="BE496">
            <v>0</v>
          </cell>
          <cell r="BF496">
            <v>0</v>
          </cell>
          <cell r="BG496">
            <v>0</v>
          </cell>
          <cell r="BH496">
            <v>0</v>
          </cell>
          <cell r="BI496">
            <v>0</v>
          </cell>
          <cell r="BJ496">
            <v>0</v>
          </cell>
          <cell r="BK496">
            <v>0</v>
          </cell>
          <cell r="BL496">
            <v>0</v>
          </cell>
          <cell r="BM496">
            <v>0</v>
          </cell>
          <cell r="BN496">
            <v>0</v>
          </cell>
          <cell r="BO496">
            <v>0</v>
          </cell>
          <cell r="BP496">
            <v>0</v>
          </cell>
          <cell r="BQ496">
            <v>0</v>
          </cell>
          <cell r="BR496">
            <v>0</v>
          </cell>
          <cell r="BS496">
            <v>0</v>
          </cell>
          <cell r="BT496">
            <v>0</v>
          </cell>
          <cell r="BU496">
            <v>0</v>
          </cell>
        </row>
        <row r="497">
          <cell r="A497" t="str">
            <v>W1RR16Z2XV0F72R</v>
          </cell>
          <cell r="B497" t="str">
            <v>11/1/2021</v>
          </cell>
          <cell r="F497" t="str">
            <v>Sweater</v>
          </cell>
          <cell r="G497" t="str">
            <v>LS Sweaters - Pullovers</v>
          </cell>
          <cell r="H497" t="str">
            <v>W1RR16Z2XV0</v>
          </cell>
          <cell r="I497" t="str">
            <v>LS LEXIE LACE INSET MK NK SWTR</v>
          </cell>
          <cell r="J497" t="str">
            <v>F72R</v>
          </cell>
          <cell r="K497" t="str">
            <v>DUSTY TEAL MULTI</v>
          </cell>
          <cell r="L497" t="str">
            <v>SWTR LEXIE</v>
          </cell>
          <cell r="M497" t="str">
            <v>CN</v>
          </cell>
          <cell r="N497" t="str">
            <v>XS-L</v>
          </cell>
          <cell r="O497">
            <v>79</v>
          </cell>
          <cell r="P497">
            <v>79000</v>
          </cell>
          <cell r="Q497">
            <v>319</v>
          </cell>
          <cell r="S497">
            <v>0.31</v>
          </cell>
          <cell r="T497">
            <v>24.49</v>
          </cell>
          <cell r="U497">
            <v>0</v>
          </cell>
          <cell r="V497">
            <v>0</v>
          </cell>
          <cell r="W497">
            <v>0</v>
          </cell>
          <cell r="X497">
            <v>0</v>
          </cell>
          <cell r="Y497">
            <v>0</v>
          </cell>
          <cell r="Z497">
            <v>0</v>
          </cell>
          <cell r="AA497">
            <v>0</v>
          </cell>
          <cell r="AB497">
            <v>0</v>
          </cell>
          <cell r="AD497">
            <v>0</v>
          </cell>
          <cell r="AE497">
            <v>0</v>
          </cell>
          <cell r="AO497">
            <v>0</v>
          </cell>
          <cell r="AP497">
            <v>0</v>
          </cell>
          <cell r="AR497">
            <v>0</v>
          </cell>
          <cell r="AS497">
            <v>0</v>
          </cell>
          <cell r="AT497">
            <v>0</v>
          </cell>
          <cell r="AU497">
            <v>0</v>
          </cell>
          <cell r="AV497">
            <v>0</v>
          </cell>
          <cell r="AW497">
            <v>0</v>
          </cell>
          <cell r="AX497">
            <v>0</v>
          </cell>
          <cell r="AY497">
            <v>0</v>
          </cell>
          <cell r="AZ497">
            <v>0</v>
          </cell>
          <cell r="BA497">
            <v>0</v>
          </cell>
          <cell r="BB497">
            <v>0</v>
          </cell>
          <cell r="BC497">
            <v>0</v>
          </cell>
          <cell r="BD497">
            <v>0</v>
          </cell>
          <cell r="BE497">
            <v>0</v>
          </cell>
          <cell r="BF497">
            <v>0</v>
          </cell>
          <cell r="BG497">
            <v>0</v>
          </cell>
          <cell r="BH497">
            <v>0</v>
          </cell>
          <cell r="BI497">
            <v>0</v>
          </cell>
          <cell r="BJ497">
            <v>0</v>
          </cell>
          <cell r="BK497">
            <v>0</v>
          </cell>
          <cell r="BL497">
            <v>0</v>
          </cell>
          <cell r="BM497">
            <v>0</v>
          </cell>
          <cell r="BN497">
            <v>0</v>
          </cell>
          <cell r="BO497">
            <v>0</v>
          </cell>
          <cell r="BP497">
            <v>0</v>
          </cell>
          <cell r="BQ497">
            <v>0</v>
          </cell>
          <cell r="BR497">
            <v>0</v>
          </cell>
          <cell r="BS497">
            <v>0</v>
          </cell>
          <cell r="BT497">
            <v>0</v>
          </cell>
          <cell r="BU497">
            <v>0</v>
          </cell>
        </row>
        <row r="498">
          <cell r="A498" t="str">
            <v>W1RR16Z2XV0F50H</v>
          </cell>
          <cell r="B498" t="str">
            <v>11/1/2021</v>
          </cell>
          <cell r="F498" t="str">
            <v>Sweater</v>
          </cell>
          <cell r="G498" t="str">
            <v>LS Sweaters - Pullovers</v>
          </cell>
          <cell r="H498" t="str">
            <v>W1RR16Z2XV0</v>
          </cell>
          <cell r="I498" t="str">
            <v>LS LEXIE LACE INSET MK NK SWTR</v>
          </cell>
          <cell r="J498" t="str">
            <v>F50H</v>
          </cell>
          <cell r="K498" t="str">
            <v>GROUNDED FLAME MULTI</v>
          </cell>
          <cell r="L498" t="str">
            <v>SWTR LEXIE</v>
          </cell>
          <cell r="M498" t="str">
            <v>CN</v>
          </cell>
          <cell r="N498" t="str">
            <v>XS-L</v>
          </cell>
          <cell r="O498">
            <v>79</v>
          </cell>
          <cell r="P498">
            <v>79000</v>
          </cell>
          <cell r="Q498">
            <v>319</v>
          </cell>
          <cell r="S498">
            <v>0.31</v>
          </cell>
          <cell r="T498">
            <v>24.49</v>
          </cell>
          <cell r="U498">
            <v>0</v>
          </cell>
          <cell r="V498">
            <v>0</v>
          </cell>
          <cell r="W498">
            <v>0</v>
          </cell>
          <cell r="X498">
            <v>0</v>
          </cell>
          <cell r="Y498">
            <v>0</v>
          </cell>
          <cell r="Z498">
            <v>0</v>
          </cell>
          <cell r="AA498">
            <v>0</v>
          </cell>
          <cell r="AB498">
            <v>0</v>
          </cell>
          <cell r="AD498">
            <v>0</v>
          </cell>
          <cell r="AE498">
            <v>0</v>
          </cell>
          <cell r="AO498">
            <v>0</v>
          </cell>
          <cell r="AP498">
            <v>0</v>
          </cell>
          <cell r="AR498">
            <v>0</v>
          </cell>
          <cell r="AS498">
            <v>0</v>
          </cell>
          <cell r="AT498">
            <v>0</v>
          </cell>
          <cell r="AU498">
            <v>0</v>
          </cell>
          <cell r="AV498">
            <v>0</v>
          </cell>
          <cell r="AW498">
            <v>0</v>
          </cell>
          <cell r="AX498">
            <v>0</v>
          </cell>
          <cell r="AY498">
            <v>0</v>
          </cell>
          <cell r="AZ498">
            <v>0</v>
          </cell>
          <cell r="BA498">
            <v>0</v>
          </cell>
          <cell r="BB498">
            <v>0</v>
          </cell>
          <cell r="BC498">
            <v>0</v>
          </cell>
          <cell r="BD498">
            <v>0</v>
          </cell>
          <cell r="BE498">
            <v>0</v>
          </cell>
          <cell r="BF498">
            <v>0</v>
          </cell>
          <cell r="BG498">
            <v>0</v>
          </cell>
          <cell r="BH498">
            <v>0</v>
          </cell>
          <cell r="BI498">
            <v>0</v>
          </cell>
          <cell r="BJ498">
            <v>0</v>
          </cell>
          <cell r="BK498">
            <v>0</v>
          </cell>
          <cell r="BL498">
            <v>0</v>
          </cell>
          <cell r="BM498">
            <v>0</v>
          </cell>
          <cell r="BN498">
            <v>0</v>
          </cell>
          <cell r="BO498">
            <v>0</v>
          </cell>
          <cell r="BP498">
            <v>0</v>
          </cell>
          <cell r="BQ498">
            <v>0</v>
          </cell>
          <cell r="BR498">
            <v>0</v>
          </cell>
          <cell r="BS498">
            <v>0</v>
          </cell>
          <cell r="BT498">
            <v>0</v>
          </cell>
          <cell r="BU498">
            <v>0</v>
          </cell>
        </row>
        <row r="499">
          <cell r="A499" t="str">
            <v>W1RR16Z2XV0F147</v>
          </cell>
          <cell r="B499" t="str">
            <v>11/1/2021</v>
          </cell>
          <cell r="F499" t="str">
            <v>Sweater</v>
          </cell>
          <cell r="G499" t="str">
            <v>LS Sweaters - Pullovers</v>
          </cell>
          <cell r="H499" t="str">
            <v>W1RR16Z2XV0</v>
          </cell>
          <cell r="I499" t="str">
            <v>LS LEXIE LACE INSET MK NK SWTR</v>
          </cell>
          <cell r="J499" t="str">
            <v>F147</v>
          </cell>
          <cell r="K499" t="str">
            <v xml:space="preserve">COPPER MULTI </v>
          </cell>
          <cell r="L499" t="str">
            <v>SWTR LEXIE</v>
          </cell>
          <cell r="M499" t="str">
            <v>CN</v>
          </cell>
          <cell r="N499" t="str">
            <v>XS-L</v>
          </cell>
          <cell r="O499">
            <v>79</v>
          </cell>
          <cell r="P499">
            <v>79000</v>
          </cell>
          <cell r="Q499">
            <v>319</v>
          </cell>
          <cell r="S499">
            <v>0.31</v>
          </cell>
          <cell r="T499">
            <v>24.49</v>
          </cell>
          <cell r="U499">
            <v>0</v>
          </cell>
          <cell r="V499">
            <v>0</v>
          </cell>
          <cell r="W499">
            <v>0</v>
          </cell>
          <cell r="X499">
            <v>0</v>
          </cell>
          <cell r="Y499">
            <v>0</v>
          </cell>
          <cell r="Z499">
            <v>0</v>
          </cell>
          <cell r="AA499">
            <v>0</v>
          </cell>
          <cell r="AB499">
            <v>0</v>
          </cell>
          <cell r="AD499">
            <v>0</v>
          </cell>
          <cell r="AE499">
            <v>0</v>
          </cell>
          <cell r="AO499">
            <v>0</v>
          </cell>
          <cell r="AP499">
            <v>0</v>
          </cell>
          <cell r="AR499">
            <v>0</v>
          </cell>
          <cell r="AS499">
            <v>0</v>
          </cell>
          <cell r="AT499">
            <v>0</v>
          </cell>
          <cell r="AU499">
            <v>0</v>
          </cell>
          <cell r="AV499">
            <v>0</v>
          </cell>
          <cell r="AW499">
            <v>0</v>
          </cell>
          <cell r="AX499">
            <v>0</v>
          </cell>
          <cell r="AY499">
            <v>0</v>
          </cell>
          <cell r="AZ499">
            <v>0</v>
          </cell>
          <cell r="BA499">
            <v>0</v>
          </cell>
          <cell r="BB499">
            <v>0</v>
          </cell>
          <cell r="BC499">
            <v>0</v>
          </cell>
          <cell r="BD499">
            <v>0</v>
          </cell>
          <cell r="BE499">
            <v>0</v>
          </cell>
          <cell r="BF499">
            <v>0</v>
          </cell>
          <cell r="BG499">
            <v>0</v>
          </cell>
          <cell r="BH499">
            <v>0</v>
          </cell>
          <cell r="BI499">
            <v>0</v>
          </cell>
          <cell r="BJ499">
            <v>0</v>
          </cell>
          <cell r="BK499">
            <v>0</v>
          </cell>
          <cell r="BL499">
            <v>0</v>
          </cell>
          <cell r="BM499">
            <v>0</v>
          </cell>
          <cell r="BN499">
            <v>0</v>
          </cell>
          <cell r="BO499">
            <v>0</v>
          </cell>
          <cell r="BP499">
            <v>0</v>
          </cell>
          <cell r="BQ499">
            <v>0</v>
          </cell>
          <cell r="BR499">
            <v>0</v>
          </cell>
          <cell r="BS499">
            <v>0</v>
          </cell>
          <cell r="BT499">
            <v>0</v>
          </cell>
          <cell r="BU499">
            <v>0</v>
          </cell>
        </row>
        <row r="500">
          <cell r="A500" t="str">
            <v>W2RB11WE0L0P10Z</v>
          </cell>
          <cell r="B500" t="str">
            <v>11/1/2021</v>
          </cell>
          <cell r="F500" t="str">
            <v>Woven</v>
          </cell>
          <cell r="G500" t="str">
            <v>Woven pants</v>
          </cell>
          <cell r="H500" t="str">
            <v>W2RB11WE0L0</v>
          </cell>
          <cell r="I500" t="str">
            <v>LUDMILLA LEGGINS</v>
          </cell>
          <cell r="J500" t="str">
            <v>P10Z</v>
          </cell>
          <cell r="K500" t="str">
            <v>SHAKA SNAKE PRINT TIRAMISU</v>
          </cell>
          <cell r="L500" t="str">
            <v>SOFT TOUCH FAUX SUEDE</v>
          </cell>
          <cell r="M500" t="str">
            <v>CN</v>
          </cell>
          <cell r="N500" t="str">
            <v>XS-L</v>
          </cell>
          <cell r="O500">
            <v>108</v>
          </cell>
          <cell r="P500">
            <v>109000</v>
          </cell>
          <cell r="Q500">
            <v>429</v>
          </cell>
          <cell r="S500">
            <v>0.31</v>
          </cell>
          <cell r="T500">
            <v>33.479999999999997</v>
          </cell>
          <cell r="U500">
            <v>0</v>
          </cell>
          <cell r="V500">
            <v>0</v>
          </cell>
          <cell r="W500">
            <v>0</v>
          </cell>
          <cell r="X500">
            <v>0</v>
          </cell>
          <cell r="Y500">
            <v>0</v>
          </cell>
          <cell r="Z500">
            <v>0</v>
          </cell>
          <cell r="AA500">
            <v>0</v>
          </cell>
          <cell r="AB500">
            <v>0</v>
          </cell>
          <cell r="AD500">
            <v>0</v>
          </cell>
          <cell r="AE500">
            <v>0</v>
          </cell>
          <cell r="AO500">
            <v>0</v>
          </cell>
          <cell r="AP500">
            <v>0</v>
          </cell>
          <cell r="AR500">
            <v>0</v>
          </cell>
          <cell r="AS500">
            <v>0</v>
          </cell>
          <cell r="AT500">
            <v>0</v>
          </cell>
          <cell r="AU500">
            <v>0</v>
          </cell>
          <cell r="AV500">
            <v>0</v>
          </cell>
          <cell r="AW500">
            <v>0</v>
          </cell>
          <cell r="AX500">
            <v>0</v>
          </cell>
          <cell r="AY500">
            <v>0</v>
          </cell>
          <cell r="AZ500">
            <v>0</v>
          </cell>
          <cell r="BA500">
            <v>0</v>
          </cell>
          <cell r="BB500">
            <v>0</v>
          </cell>
          <cell r="BC500">
            <v>0</v>
          </cell>
          <cell r="BD500">
            <v>0</v>
          </cell>
          <cell r="BE500">
            <v>0</v>
          </cell>
          <cell r="BF500">
            <v>0</v>
          </cell>
          <cell r="BG500">
            <v>0</v>
          </cell>
          <cell r="BH500">
            <v>0</v>
          </cell>
          <cell r="BI500">
            <v>0</v>
          </cell>
          <cell r="BJ500">
            <v>0</v>
          </cell>
          <cell r="BK500">
            <v>0</v>
          </cell>
          <cell r="BL500">
            <v>0</v>
          </cell>
          <cell r="BM500">
            <v>0</v>
          </cell>
          <cell r="BN500">
            <v>0</v>
          </cell>
          <cell r="BO500">
            <v>0</v>
          </cell>
          <cell r="BP500">
            <v>0</v>
          </cell>
          <cell r="BQ500">
            <v>0</v>
          </cell>
          <cell r="BR500">
            <v>0</v>
          </cell>
          <cell r="BS500">
            <v>0</v>
          </cell>
          <cell r="BT500">
            <v>0</v>
          </cell>
          <cell r="BU500">
            <v>0</v>
          </cell>
        </row>
        <row r="501">
          <cell r="A501" t="str">
            <v>W2RB11WE0L0P30G</v>
          </cell>
          <cell r="B501" t="str">
            <v>11/1/2021</v>
          </cell>
          <cell r="F501" t="str">
            <v>Woven</v>
          </cell>
          <cell r="G501" t="str">
            <v>Woven pants</v>
          </cell>
          <cell r="H501" t="str">
            <v>W2RB11WE0L0</v>
          </cell>
          <cell r="I501" t="str">
            <v>LUDMILLA LEGGINS</v>
          </cell>
          <cell r="J501" t="str">
            <v>P30G</v>
          </cell>
          <cell r="K501" t="str">
            <v>TEXAS PRINT</v>
          </cell>
          <cell r="L501" t="str">
            <v>SOFT TOUCH FAUX SUEDE</v>
          </cell>
          <cell r="M501" t="str">
            <v>CN</v>
          </cell>
          <cell r="N501" t="str">
            <v>XS-L</v>
          </cell>
          <cell r="O501">
            <v>108</v>
          </cell>
          <cell r="P501">
            <v>109000</v>
          </cell>
          <cell r="Q501">
            <v>429</v>
          </cell>
          <cell r="S501">
            <v>0.31</v>
          </cell>
          <cell r="T501">
            <v>33.479999999999997</v>
          </cell>
          <cell r="U501">
            <v>0</v>
          </cell>
          <cell r="V501">
            <v>0</v>
          </cell>
          <cell r="W501">
            <v>0</v>
          </cell>
          <cell r="X501">
            <v>0</v>
          </cell>
          <cell r="Y501">
            <v>0</v>
          </cell>
          <cell r="Z501">
            <v>0</v>
          </cell>
          <cell r="AA501">
            <v>0</v>
          </cell>
          <cell r="AB501">
            <v>0</v>
          </cell>
          <cell r="AD501">
            <v>0</v>
          </cell>
          <cell r="AE501">
            <v>0</v>
          </cell>
          <cell r="AO501">
            <v>0</v>
          </cell>
          <cell r="AP501">
            <v>0</v>
          </cell>
          <cell r="AR501">
            <v>0</v>
          </cell>
          <cell r="AS501">
            <v>0</v>
          </cell>
          <cell r="AT501">
            <v>0</v>
          </cell>
          <cell r="AU501">
            <v>0</v>
          </cell>
          <cell r="AV501">
            <v>0</v>
          </cell>
          <cell r="AW501">
            <v>0</v>
          </cell>
          <cell r="AX501">
            <v>0</v>
          </cell>
          <cell r="AY501">
            <v>0</v>
          </cell>
          <cell r="AZ501">
            <v>0</v>
          </cell>
          <cell r="BA501">
            <v>0</v>
          </cell>
          <cell r="BB501">
            <v>0</v>
          </cell>
          <cell r="BC501">
            <v>0</v>
          </cell>
          <cell r="BD501">
            <v>0</v>
          </cell>
          <cell r="BE501">
            <v>0</v>
          </cell>
          <cell r="BF501">
            <v>0</v>
          </cell>
          <cell r="BG501">
            <v>0</v>
          </cell>
          <cell r="BH501">
            <v>0</v>
          </cell>
          <cell r="BI501">
            <v>0</v>
          </cell>
          <cell r="BJ501">
            <v>0</v>
          </cell>
          <cell r="BK501">
            <v>0</v>
          </cell>
          <cell r="BL501">
            <v>0</v>
          </cell>
          <cell r="BM501">
            <v>0</v>
          </cell>
          <cell r="BN501">
            <v>0</v>
          </cell>
          <cell r="BO501">
            <v>0</v>
          </cell>
          <cell r="BP501">
            <v>0</v>
          </cell>
          <cell r="BQ501">
            <v>0</v>
          </cell>
          <cell r="BR501">
            <v>0</v>
          </cell>
          <cell r="BS501">
            <v>0</v>
          </cell>
          <cell r="BT501">
            <v>0</v>
          </cell>
          <cell r="BU501">
            <v>0</v>
          </cell>
        </row>
        <row r="502">
          <cell r="A502" t="str">
            <v>W2RL08WEGZ0G012</v>
          </cell>
          <cell r="B502" t="str">
            <v>11/1/2021</v>
          </cell>
          <cell r="F502" t="str">
            <v>Woven</v>
          </cell>
          <cell r="G502" t="str">
            <v>Outerwear Coats</v>
          </cell>
          <cell r="H502" t="str">
            <v>W2RL08WEGZ0</v>
          </cell>
          <cell r="I502" t="str">
            <v>OFELIA FAUX FUR COAT</v>
          </cell>
          <cell r="J502" t="str">
            <v>G012</v>
          </cell>
          <cell r="K502" t="str">
            <v>CREAM WHITE</v>
          </cell>
          <cell r="L502" t="str">
            <v>SMOOTH FUR</v>
          </cell>
          <cell r="M502" t="str">
            <v>CN</v>
          </cell>
          <cell r="N502" t="str">
            <v>XS-L</v>
          </cell>
          <cell r="O502">
            <v>248</v>
          </cell>
          <cell r="P502">
            <v>239000</v>
          </cell>
          <cell r="Q502">
            <v>429</v>
          </cell>
          <cell r="S502">
            <v>0.31</v>
          </cell>
          <cell r="T502">
            <v>76.88</v>
          </cell>
          <cell r="U502">
            <v>0</v>
          </cell>
          <cell r="V502">
            <v>0</v>
          </cell>
          <cell r="W502">
            <v>0</v>
          </cell>
          <cell r="X502">
            <v>0</v>
          </cell>
          <cell r="Y502">
            <v>0</v>
          </cell>
          <cell r="Z502">
            <v>0</v>
          </cell>
          <cell r="AA502">
            <v>0</v>
          </cell>
          <cell r="AB502">
            <v>0</v>
          </cell>
          <cell r="AD502">
            <v>0</v>
          </cell>
          <cell r="AE502">
            <v>0</v>
          </cell>
          <cell r="AO502">
            <v>0</v>
          </cell>
          <cell r="AP502">
            <v>0</v>
          </cell>
          <cell r="AR502">
            <v>0</v>
          </cell>
          <cell r="AS502">
            <v>0</v>
          </cell>
          <cell r="AT502">
            <v>0</v>
          </cell>
          <cell r="AU502">
            <v>0</v>
          </cell>
          <cell r="AV502">
            <v>0</v>
          </cell>
          <cell r="AW502">
            <v>0</v>
          </cell>
          <cell r="AX502">
            <v>0</v>
          </cell>
          <cell r="AY502">
            <v>0</v>
          </cell>
          <cell r="AZ502">
            <v>0</v>
          </cell>
          <cell r="BA502">
            <v>0</v>
          </cell>
          <cell r="BB502">
            <v>0</v>
          </cell>
          <cell r="BC502">
            <v>0</v>
          </cell>
          <cell r="BD502">
            <v>0</v>
          </cell>
          <cell r="BE502">
            <v>0</v>
          </cell>
          <cell r="BF502">
            <v>0</v>
          </cell>
          <cell r="BG502">
            <v>0</v>
          </cell>
          <cell r="BH502">
            <v>0</v>
          </cell>
          <cell r="BI502">
            <v>0</v>
          </cell>
          <cell r="BJ502">
            <v>0</v>
          </cell>
          <cell r="BK502">
            <v>0</v>
          </cell>
          <cell r="BL502">
            <v>0</v>
          </cell>
          <cell r="BM502">
            <v>0</v>
          </cell>
          <cell r="BN502">
            <v>0</v>
          </cell>
          <cell r="BO502">
            <v>0</v>
          </cell>
          <cell r="BP502">
            <v>0</v>
          </cell>
          <cell r="BQ502">
            <v>0</v>
          </cell>
          <cell r="BR502">
            <v>0</v>
          </cell>
          <cell r="BS502">
            <v>0</v>
          </cell>
          <cell r="BT502">
            <v>0</v>
          </cell>
          <cell r="BU502">
            <v>0</v>
          </cell>
        </row>
        <row r="503">
          <cell r="A503" t="str">
            <v>W2RL29WE662F10G</v>
          </cell>
          <cell r="B503" t="str">
            <v>11/1/2021</v>
          </cell>
          <cell r="F503" t="str">
            <v>Woven</v>
          </cell>
          <cell r="G503" t="str">
            <v>Down Jackets</v>
          </cell>
          <cell r="H503" t="str">
            <v>W2RL29WE662</v>
          </cell>
          <cell r="I503" t="str">
            <v>LS ARCHIVE TWEED PUFFER</v>
          </cell>
          <cell r="J503" t="str">
            <v>F10G</v>
          </cell>
          <cell r="K503" t="str">
            <v>FAWN TAUPE MULTI</v>
          </cell>
          <cell r="L503" t="str">
            <v>ARCHIVE TWEED</v>
          </cell>
          <cell r="M503" t="str">
            <v>CN</v>
          </cell>
          <cell r="N503" t="str">
            <v>XS-L</v>
          </cell>
          <cell r="O503">
            <v>158</v>
          </cell>
          <cell r="P503">
            <v>149000</v>
          </cell>
          <cell r="Q503">
            <v>429</v>
          </cell>
          <cell r="S503">
            <v>0.31</v>
          </cell>
          <cell r="T503">
            <v>48.98</v>
          </cell>
          <cell r="U503">
            <v>0</v>
          </cell>
          <cell r="V503">
            <v>0</v>
          </cell>
          <cell r="W503">
            <v>0</v>
          </cell>
          <cell r="X503">
            <v>0</v>
          </cell>
          <cell r="Y503">
            <v>0</v>
          </cell>
          <cell r="Z503">
            <v>0</v>
          </cell>
          <cell r="AA503">
            <v>0</v>
          </cell>
          <cell r="AB503">
            <v>0</v>
          </cell>
          <cell r="AD503">
            <v>0</v>
          </cell>
          <cell r="AE503">
            <v>0</v>
          </cell>
          <cell r="AO503">
            <v>0</v>
          </cell>
          <cell r="AP503">
            <v>0</v>
          </cell>
          <cell r="AR503">
            <v>0</v>
          </cell>
          <cell r="AS503">
            <v>0</v>
          </cell>
          <cell r="AT503">
            <v>0</v>
          </cell>
          <cell r="AU503">
            <v>0</v>
          </cell>
          <cell r="AV503">
            <v>0</v>
          </cell>
          <cell r="AW503">
            <v>0</v>
          </cell>
          <cell r="AX503">
            <v>0</v>
          </cell>
          <cell r="AY503">
            <v>0</v>
          </cell>
          <cell r="AZ503">
            <v>0</v>
          </cell>
          <cell r="BA503">
            <v>0</v>
          </cell>
          <cell r="BB503">
            <v>0</v>
          </cell>
          <cell r="BC503">
            <v>0</v>
          </cell>
          <cell r="BD503">
            <v>0</v>
          </cell>
          <cell r="BE503">
            <v>0</v>
          </cell>
          <cell r="BF503">
            <v>0</v>
          </cell>
          <cell r="BG503">
            <v>0</v>
          </cell>
          <cell r="BH503">
            <v>0</v>
          </cell>
          <cell r="BI503">
            <v>0</v>
          </cell>
          <cell r="BJ503">
            <v>0</v>
          </cell>
          <cell r="BK503">
            <v>0</v>
          </cell>
          <cell r="BL503">
            <v>0</v>
          </cell>
          <cell r="BM503">
            <v>0</v>
          </cell>
          <cell r="BN503">
            <v>0</v>
          </cell>
          <cell r="BO503">
            <v>0</v>
          </cell>
          <cell r="BP503">
            <v>0</v>
          </cell>
          <cell r="BQ503">
            <v>0</v>
          </cell>
          <cell r="BR503">
            <v>0</v>
          </cell>
          <cell r="BS503">
            <v>0</v>
          </cell>
          <cell r="BT503">
            <v>0</v>
          </cell>
          <cell r="BU503">
            <v>0</v>
          </cell>
        </row>
        <row r="504">
          <cell r="A504" t="str">
            <v>W2RA46D3ZTEVENU</v>
          </cell>
          <cell r="B504" t="str">
            <v>11/1/2021</v>
          </cell>
          <cell r="F504" t="str">
            <v>Denim</v>
          </cell>
          <cell r="G504" t="str">
            <v>Basic Denim Jeans</v>
          </cell>
          <cell r="H504" t="str">
            <v>W2RA46D3ZTE</v>
          </cell>
          <cell r="I504" t="str">
            <v>1981 SKINNY</v>
          </cell>
          <cell r="J504" t="str">
            <v>VENU</v>
          </cell>
          <cell r="K504" t="str">
            <v>THE VENUS</v>
          </cell>
          <cell r="L504" t="str">
            <v>ECO LUNARIA SS INDACO</v>
          </cell>
          <cell r="M504" t="str">
            <v>TN</v>
          </cell>
          <cell r="N504" t="str">
            <v>24-30</v>
          </cell>
          <cell r="O504">
            <v>128</v>
          </cell>
          <cell r="P504">
            <v>119000</v>
          </cell>
          <cell r="Q504">
            <v>429</v>
          </cell>
          <cell r="S504">
            <v>0.31</v>
          </cell>
          <cell r="T504">
            <v>39.68</v>
          </cell>
          <cell r="U504">
            <v>0</v>
          </cell>
          <cell r="V504">
            <v>0</v>
          </cell>
          <cell r="W504">
            <v>0</v>
          </cell>
          <cell r="X504">
            <v>0</v>
          </cell>
          <cell r="Y504">
            <v>0</v>
          </cell>
          <cell r="Z504">
            <v>0</v>
          </cell>
          <cell r="AA504">
            <v>0</v>
          </cell>
          <cell r="AB504">
            <v>0</v>
          </cell>
          <cell r="AD504">
            <v>0</v>
          </cell>
          <cell r="AE504">
            <v>0</v>
          </cell>
          <cell r="AO504">
            <v>0</v>
          </cell>
          <cell r="AP504">
            <v>0</v>
          </cell>
          <cell r="AR504">
            <v>0</v>
          </cell>
          <cell r="AS504">
            <v>0</v>
          </cell>
          <cell r="AT504">
            <v>0</v>
          </cell>
          <cell r="AU504">
            <v>0</v>
          </cell>
          <cell r="AV504">
            <v>0</v>
          </cell>
          <cell r="AW504">
            <v>0</v>
          </cell>
          <cell r="AX504">
            <v>0</v>
          </cell>
          <cell r="AY504">
            <v>0</v>
          </cell>
          <cell r="AZ504">
            <v>0</v>
          </cell>
          <cell r="BA504">
            <v>0</v>
          </cell>
          <cell r="BB504">
            <v>0</v>
          </cell>
          <cell r="BC504">
            <v>0</v>
          </cell>
          <cell r="BD504">
            <v>0</v>
          </cell>
          <cell r="BE504">
            <v>0</v>
          </cell>
          <cell r="BF504">
            <v>0</v>
          </cell>
          <cell r="BG504">
            <v>0</v>
          </cell>
          <cell r="BH504">
            <v>0</v>
          </cell>
          <cell r="BI504">
            <v>0</v>
          </cell>
          <cell r="BJ504">
            <v>0</v>
          </cell>
          <cell r="BK504">
            <v>0</v>
          </cell>
          <cell r="BL504">
            <v>0</v>
          </cell>
          <cell r="BM504">
            <v>0</v>
          </cell>
          <cell r="BN504">
            <v>0</v>
          </cell>
          <cell r="BO504">
            <v>0</v>
          </cell>
          <cell r="BP504">
            <v>0</v>
          </cell>
          <cell r="BQ504">
            <v>0</v>
          </cell>
          <cell r="BR504">
            <v>0</v>
          </cell>
          <cell r="BS504">
            <v>0</v>
          </cell>
          <cell r="BT504">
            <v>0</v>
          </cell>
          <cell r="BU504">
            <v>0</v>
          </cell>
        </row>
        <row r="505">
          <cell r="A505" t="str">
            <v>W2RA94D4KF3GALY</v>
          </cell>
          <cell r="B505" t="str">
            <v>11/1/2021</v>
          </cell>
          <cell r="F505" t="str">
            <v>Denim</v>
          </cell>
          <cell r="G505" t="str">
            <v>Basic Denim Jeans</v>
          </cell>
          <cell r="H505" t="str">
            <v>W2RA94D4KF3</v>
          </cell>
          <cell r="I505" t="str">
            <v>ULTIMATE SKINNY</v>
          </cell>
          <cell r="J505" t="str">
            <v>GALY</v>
          </cell>
          <cell r="K505" t="str">
            <v>GALAXY</v>
          </cell>
          <cell r="L505" t="str">
            <v>ECO GALAXY SS INDACO</v>
          </cell>
          <cell r="M505" t="str">
            <v>PK</v>
          </cell>
          <cell r="N505" t="str">
            <v>24-30</v>
          </cell>
          <cell r="O505">
            <v>118</v>
          </cell>
          <cell r="P505">
            <v>119000</v>
          </cell>
          <cell r="Q505">
            <v>429</v>
          </cell>
          <cell r="S505">
            <v>0.31</v>
          </cell>
          <cell r="T505">
            <v>36.58</v>
          </cell>
          <cell r="U505">
            <v>0</v>
          </cell>
          <cell r="V505">
            <v>0</v>
          </cell>
          <cell r="W505">
            <v>0</v>
          </cell>
          <cell r="X505">
            <v>0</v>
          </cell>
          <cell r="Y505">
            <v>0</v>
          </cell>
          <cell r="Z505">
            <v>0</v>
          </cell>
          <cell r="AA505">
            <v>0</v>
          </cell>
          <cell r="AB505">
            <v>0</v>
          </cell>
          <cell r="AD505">
            <v>0</v>
          </cell>
          <cell r="AE505">
            <v>0</v>
          </cell>
          <cell r="AO505">
            <v>0</v>
          </cell>
          <cell r="AP505">
            <v>0</v>
          </cell>
          <cell r="AR505">
            <v>0</v>
          </cell>
          <cell r="AS505">
            <v>0</v>
          </cell>
          <cell r="AT505">
            <v>0</v>
          </cell>
          <cell r="AU505">
            <v>0</v>
          </cell>
          <cell r="AV505">
            <v>0</v>
          </cell>
          <cell r="AW505">
            <v>0</v>
          </cell>
          <cell r="AX505">
            <v>0</v>
          </cell>
          <cell r="AY505">
            <v>0</v>
          </cell>
          <cell r="AZ505">
            <v>0</v>
          </cell>
          <cell r="BA505">
            <v>0</v>
          </cell>
          <cell r="BB505">
            <v>0</v>
          </cell>
          <cell r="BC505">
            <v>0</v>
          </cell>
          <cell r="BD505">
            <v>0</v>
          </cell>
          <cell r="BE505">
            <v>0</v>
          </cell>
          <cell r="BF505">
            <v>0</v>
          </cell>
          <cell r="BG505">
            <v>0</v>
          </cell>
          <cell r="BH505">
            <v>0</v>
          </cell>
          <cell r="BI505">
            <v>0</v>
          </cell>
          <cell r="BJ505">
            <v>0</v>
          </cell>
          <cell r="BK505">
            <v>0</v>
          </cell>
          <cell r="BL505">
            <v>0</v>
          </cell>
          <cell r="BM505">
            <v>0</v>
          </cell>
          <cell r="BN505">
            <v>0</v>
          </cell>
          <cell r="BO505">
            <v>0</v>
          </cell>
          <cell r="BP505">
            <v>0</v>
          </cell>
          <cell r="BQ505">
            <v>0</v>
          </cell>
          <cell r="BR505">
            <v>0</v>
          </cell>
          <cell r="BS505">
            <v>0</v>
          </cell>
          <cell r="BT505">
            <v>0</v>
          </cell>
          <cell r="BU505">
            <v>0</v>
          </cell>
        </row>
        <row r="506">
          <cell r="A506" t="str">
            <v>W2RH29D4KG1DONE</v>
          </cell>
          <cell r="B506" t="str">
            <v>11/1/2021</v>
          </cell>
          <cell r="F506" t="str">
            <v>Denim</v>
          </cell>
          <cell r="G506" t="str">
            <v>SL Woven Denim Shirts</v>
          </cell>
          <cell r="H506" t="str">
            <v>W2RH29D4KG1</v>
          </cell>
          <cell r="I506" t="str">
            <v>STAR CORSET</v>
          </cell>
          <cell r="J506" t="str">
            <v>DONE</v>
          </cell>
          <cell r="K506" t="str">
            <v>DIONE</v>
          </cell>
          <cell r="L506" t="str">
            <v>DIONE SS BLACK</v>
          </cell>
          <cell r="M506" t="str">
            <v>TN</v>
          </cell>
          <cell r="N506" t="str">
            <v>XS-L</v>
          </cell>
          <cell r="O506">
            <v>79</v>
          </cell>
          <cell r="P506">
            <v>79000</v>
          </cell>
          <cell r="Q506">
            <v>319</v>
          </cell>
          <cell r="S506">
            <v>0.31</v>
          </cell>
          <cell r="T506">
            <v>24.49</v>
          </cell>
          <cell r="U506">
            <v>0</v>
          </cell>
          <cell r="V506">
            <v>0</v>
          </cell>
          <cell r="W506">
            <v>0</v>
          </cell>
          <cell r="X506">
            <v>0</v>
          </cell>
          <cell r="Y506">
            <v>0</v>
          </cell>
          <cell r="Z506">
            <v>0</v>
          </cell>
          <cell r="AA506">
            <v>0</v>
          </cell>
          <cell r="AB506">
            <v>0</v>
          </cell>
          <cell r="AD506">
            <v>0</v>
          </cell>
          <cell r="AE506">
            <v>0</v>
          </cell>
          <cell r="AO506">
            <v>0</v>
          </cell>
          <cell r="AP506">
            <v>0</v>
          </cell>
          <cell r="AR506">
            <v>0</v>
          </cell>
          <cell r="AS506">
            <v>0</v>
          </cell>
          <cell r="AT506">
            <v>0</v>
          </cell>
          <cell r="AU506">
            <v>0</v>
          </cell>
          <cell r="AV506">
            <v>0</v>
          </cell>
          <cell r="AW506">
            <v>0</v>
          </cell>
          <cell r="AX506">
            <v>0</v>
          </cell>
          <cell r="AY506">
            <v>0</v>
          </cell>
          <cell r="AZ506">
            <v>0</v>
          </cell>
          <cell r="BA506">
            <v>0</v>
          </cell>
          <cell r="BB506">
            <v>0</v>
          </cell>
          <cell r="BC506">
            <v>0</v>
          </cell>
          <cell r="BD506">
            <v>0</v>
          </cell>
          <cell r="BE506">
            <v>0</v>
          </cell>
          <cell r="BF506">
            <v>0</v>
          </cell>
          <cell r="BG506">
            <v>0</v>
          </cell>
          <cell r="BH506">
            <v>0</v>
          </cell>
          <cell r="BI506">
            <v>0</v>
          </cell>
          <cell r="BJ506">
            <v>0</v>
          </cell>
          <cell r="BK506">
            <v>0</v>
          </cell>
          <cell r="BL506">
            <v>0</v>
          </cell>
          <cell r="BM506">
            <v>0</v>
          </cell>
          <cell r="BN506">
            <v>0</v>
          </cell>
          <cell r="BO506">
            <v>0</v>
          </cell>
          <cell r="BP506">
            <v>0</v>
          </cell>
          <cell r="BQ506">
            <v>0</v>
          </cell>
          <cell r="BR506">
            <v>0</v>
          </cell>
          <cell r="BS506">
            <v>0</v>
          </cell>
          <cell r="BT506">
            <v>0</v>
          </cell>
          <cell r="BU506">
            <v>0</v>
          </cell>
        </row>
        <row r="507">
          <cell r="A507" t="str">
            <v>W2RA58WE0L0P10Z</v>
          </cell>
          <cell r="B507" t="str">
            <v>11/1/2021</v>
          </cell>
          <cell r="F507" t="str">
            <v>Woven</v>
          </cell>
          <cell r="G507" t="str">
            <v>Woven pants</v>
          </cell>
          <cell r="H507" t="str">
            <v>W2RA58WE0L0</v>
          </cell>
          <cell r="I507" t="str">
            <v>SEXY BOOT</v>
          </cell>
          <cell r="J507" t="str">
            <v>P10Z</v>
          </cell>
          <cell r="K507" t="str">
            <v>SHAKA SNAKE PRINT TIRAMISU</v>
          </cell>
          <cell r="L507" t="str">
            <v>SOFT TOUCH FAUX SUEDE</v>
          </cell>
          <cell r="M507" t="str">
            <v>CN</v>
          </cell>
          <cell r="N507" t="str">
            <v>24-30</v>
          </cell>
          <cell r="O507">
            <v>118</v>
          </cell>
          <cell r="P507">
            <v>119000</v>
          </cell>
          <cell r="Q507">
            <v>429</v>
          </cell>
          <cell r="S507">
            <v>0.31</v>
          </cell>
          <cell r="T507">
            <v>36.58</v>
          </cell>
          <cell r="U507">
            <v>0</v>
          </cell>
          <cell r="V507">
            <v>0</v>
          </cell>
          <cell r="W507">
            <v>0</v>
          </cell>
          <cell r="X507">
            <v>0</v>
          </cell>
          <cell r="Y507">
            <v>0</v>
          </cell>
          <cell r="Z507">
            <v>0</v>
          </cell>
          <cell r="AA507">
            <v>0</v>
          </cell>
          <cell r="AB507">
            <v>0</v>
          </cell>
          <cell r="AD507">
            <v>0</v>
          </cell>
          <cell r="AE507">
            <v>0</v>
          </cell>
          <cell r="AO507">
            <v>0</v>
          </cell>
          <cell r="AP507">
            <v>0</v>
          </cell>
          <cell r="AR507">
            <v>0</v>
          </cell>
          <cell r="AS507">
            <v>0</v>
          </cell>
          <cell r="AT507">
            <v>0</v>
          </cell>
          <cell r="AU507">
            <v>0</v>
          </cell>
          <cell r="AV507">
            <v>0</v>
          </cell>
          <cell r="AW507">
            <v>0</v>
          </cell>
          <cell r="AX507">
            <v>0</v>
          </cell>
          <cell r="AY507">
            <v>0</v>
          </cell>
          <cell r="AZ507">
            <v>0</v>
          </cell>
          <cell r="BA507">
            <v>0</v>
          </cell>
          <cell r="BB507">
            <v>0</v>
          </cell>
          <cell r="BC507">
            <v>0</v>
          </cell>
          <cell r="BD507">
            <v>0</v>
          </cell>
          <cell r="BE507">
            <v>0</v>
          </cell>
          <cell r="BF507">
            <v>0</v>
          </cell>
          <cell r="BG507">
            <v>0</v>
          </cell>
          <cell r="BH507">
            <v>0</v>
          </cell>
          <cell r="BI507">
            <v>0</v>
          </cell>
          <cell r="BJ507">
            <v>0</v>
          </cell>
          <cell r="BK507">
            <v>0</v>
          </cell>
          <cell r="BL507">
            <v>0</v>
          </cell>
          <cell r="BM507">
            <v>0</v>
          </cell>
          <cell r="BN507">
            <v>0</v>
          </cell>
          <cell r="BO507">
            <v>0</v>
          </cell>
          <cell r="BP507">
            <v>0</v>
          </cell>
          <cell r="BQ507">
            <v>0</v>
          </cell>
          <cell r="BR507">
            <v>0</v>
          </cell>
          <cell r="BS507">
            <v>0</v>
          </cell>
          <cell r="BT507">
            <v>0</v>
          </cell>
          <cell r="BU507">
            <v>0</v>
          </cell>
        </row>
        <row r="508">
          <cell r="A508" t="str">
            <v>W1YAJ2D4GV3CRL1</v>
          </cell>
          <cell r="B508" t="str">
            <v>11/1/2021</v>
          </cell>
          <cell r="F508" t="str">
            <v>Denim</v>
          </cell>
          <cell r="G508" t="str">
            <v>Basic Denim Jeans</v>
          </cell>
          <cell r="H508" t="str">
            <v>W1YAJ2D4GV3</v>
          </cell>
          <cell r="I508" t="str">
            <v>CURVE X</v>
          </cell>
          <cell r="J508" t="str">
            <v>CRL1</v>
          </cell>
          <cell r="K508" t="str">
            <v>CARRIE LIGHT</v>
          </cell>
          <cell r="L508" t="str">
            <v>ECO CARRY SS INDACO</v>
          </cell>
          <cell r="M508" t="str">
            <v>PK</v>
          </cell>
          <cell r="N508" t="str">
            <v>24-30</v>
          </cell>
          <cell r="O508">
            <v>89</v>
          </cell>
          <cell r="P508">
            <v>89000</v>
          </cell>
          <cell r="Q508">
            <v>359</v>
          </cell>
          <cell r="S508">
            <v>0.31</v>
          </cell>
          <cell r="T508">
            <v>27.59</v>
          </cell>
          <cell r="U508">
            <v>0</v>
          </cell>
          <cell r="V508">
            <v>0</v>
          </cell>
          <cell r="W508">
            <v>0</v>
          </cell>
          <cell r="X508">
            <v>0</v>
          </cell>
          <cell r="Y508">
            <v>0</v>
          </cell>
          <cell r="Z508">
            <v>0</v>
          </cell>
          <cell r="AA508">
            <v>0</v>
          </cell>
          <cell r="AB508">
            <v>0</v>
          </cell>
          <cell r="AD508">
            <v>0</v>
          </cell>
          <cell r="AE508">
            <v>0</v>
          </cell>
          <cell r="AO508">
            <v>0</v>
          </cell>
          <cell r="AP508">
            <v>0</v>
          </cell>
          <cell r="AR508">
            <v>0</v>
          </cell>
          <cell r="AS508">
            <v>0</v>
          </cell>
          <cell r="AT508">
            <v>0</v>
          </cell>
          <cell r="AU508">
            <v>0</v>
          </cell>
          <cell r="AV508">
            <v>0</v>
          </cell>
          <cell r="AW508">
            <v>0</v>
          </cell>
          <cell r="AX508">
            <v>0</v>
          </cell>
          <cell r="AY508">
            <v>0</v>
          </cell>
          <cell r="AZ508">
            <v>0</v>
          </cell>
          <cell r="BA508">
            <v>0</v>
          </cell>
          <cell r="BB508">
            <v>0</v>
          </cell>
          <cell r="BC508">
            <v>0</v>
          </cell>
          <cell r="BD508">
            <v>0</v>
          </cell>
          <cell r="BE508">
            <v>0</v>
          </cell>
          <cell r="BF508">
            <v>0</v>
          </cell>
          <cell r="BG508">
            <v>0</v>
          </cell>
          <cell r="BH508">
            <v>0</v>
          </cell>
          <cell r="BI508">
            <v>0</v>
          </cell>
          <cell r="BJ508">
            <v>0</v>
          </cell>
          <cell r="BK508">
            <v>0</v>
          </cell>
          <cell r="BL508">
            <v>0</v>
          </cell>
          <cell r="BM508">
            <v>0</v>
          </cell>
          <cell r="BN508">
            <v>0</v>
          </cell>
          <cell r="BO508">
            <v>0</v>
          </cell>
          <cell r="BP508">
            <v>0</v>
          </cell>
          <cell r="BQ508">
            <v>0</v>
          </cell>
          <cell r="BR508">
            <v>0</v>
          </cell>
          <cell r="BS508">
            <v>0</v>
          </cell>
          <cell r="BT508">
            <v>0</v>
          </cell>
          <cell r="BU508">
            <v>0</v>
          </cell>
        </row>
        <row r="509">
          <cell r="A509" t="str">
            <v>W1YB90WE0L0G8CR</v>
          </cell>
          <cell r="B509" t="str">
            <v>11/1/2021</v>
          </cell>
          <cell r="E509" t="str">
            <v>Essentials</v>
          </cell>
          <cell r="F509" t="str">
            <v>Woven</v>
          </cell>
          <cell r="G509" t="str">
            <v>Woven pants</v>
          </cell>
          <cell r="H509" t="str">
            <v>W1YB90WE0L0</v>
          </cell>
          <cell r="I509" t="str">
            <v>MAYA LEGGINGS</v>
          </cell>
          <cell r="J509" t="str">
            <v>G8CR</v>
          </cell>
          <cell r="K509" t="str">
            <v>LIGHT MATCHA</v>
          </cell>
          <cell r="L509" t="str">
            <v>SOFT TOUCH FAUX SUEDE</v>
          </cell>
          <cell r="M509" t="str">
            <v>CN</v>
          </cell>
          <cell r="N509" t="str">
            <v>XS-L</v>
          </cell>
          <cell r="O509">
            <v>89</v>
          </cell>
          <cell r="P509">
            <v>89000</v>
          </cell>
          <cell r="Q509">
            <v>359</v>
          </cell>
          <cell r="S509">
            <v>0.31</v>
          </cell>
          <cell r="T509">
            <v>27.59</v>
          </cell>
          <cell r="U509">
            <v>0</v>
          </cell>
          <cell r="V509">
            <v>0</v>
          </cell>
          <cell r="W509">
            <v>0</v>
          </cell>
          <cell r="X509">
            <v>0</v>
          </cell>
          <cell r="Y509">
            <v>0</v>
          </cell>
          <cell r="Z509">
            <v>0</v>
          </cell>
          <cell r="AA509">
            <v>0</v>
          </cell>
          <cell r="AB509">
            <v>0</v>
          </cell>
          <cell r="AD509">
            <v>0</v>
          </cell>
          <cell r="AE509">
            <v>0</v>
          </cell>
          <cell r="AO509">
            <v>0</v>
          </cell>
          <cell r="AP509">
            <v>0</v>
          </cell>
          <cell r="AR509">
            <v>0</v>
          </cell>
          <cell r="AS509">
            <v>0</v>
          </cell>
          <cell r="AT509">
            <v>0</v>
          </cell>
          <cell r="AU509">
            <v>0</v>
          </cell>
          <cell r="AV509">
            <v>0</v>
          </cell>
          <cell r="AW509">
            <v>0</v>
          </cell>
          <cell r="AX509">
            <v>0</v>
          </cell>
          <cell r="AY509">
            <v>0</v>
          </cell>
          <cell r="AZ509">
            <v>0</v>
          </cell>
          <cell r="BA509">
            <v>0</v>
          </cell>
          <cell r="BB509">
            <v>0</v>
          </cell>
          <cell r="BC509">
            <v>0</v>
          </cell>
          <cell r="BD509">
            <v>0</v>
          </cell>
          <cell r="BE509">
            <v>0</v>
          </cell>
          <cell r="BF509">
            <v>0</v>
          </cell>
          <cell r="BG509">
            <v>0</v>
          </cell>
          <cell r="BH509">
            <v>0</v>
          </cell>
          <cell r="BI509">
            <v>0</v>
          </cell>
          <cell r="BJ509">
            <v>0</v>
          </cell>
          <cell r="BK509">
            <v>0</v>
          </cell>
          <cell r="BL509">
            <v>0</v>
          </cell>
          <cell r="BM509">
            <v>0</v>
          </cell>
          <cell r="BN509">
            <v>0</v>
          </cell>
          <cell r="BO509">
            <v>0</v>
          </cell>
          <cell r="BP509">
            <v>0</v>
          </cell>
          <cell r="BQ509">
            <v>0</v>
          </cell>
          <cell r="BR509">
            <v>0</v>
          </cell>
          <cell r="BS509">
            <v>0</v>
          </cell>
          <cell r="BT509">
            <v>0</v>
          </cell>
          <cell r="BU509">
            <v>0</v>
          </cell>
        </row>
        <row r="510">
          <cell r="A510" t="str">
            <v>W1YB90WE0L0G9H6</v>
          </cell>
          <cell r="B510" t="str">
            <v>11/1/2021</v>
          </cell>
          <cell r="E510" t="str">
            <v>Essentials</v>
          </cell>
          <cell r="F510" t="str">
            <v>Woven</v>
          </cell>
          <cell r="G510" t="str">
            <v>Woven pants</v>
          </cell>
          <cell r="H510" t="str">
            <v>W1YB90WE0L0</v>
          </cell>
          <cell r="I510" t="str">
            <v>MAYA LEGGINGS</v>
          </cell>
          <cell r="J510" t="str">
            <v>G9H6</v>
          </cell>
          <cell r="K510" t="str">
            <v>GREY BOUNDARY</v>
          </cell>
          <cell r="L510" t="str">
            <v>SOFT TOUCH FAUX SUEDE</v>
          </cell>
          <cell r="M510" t="str">
            <v>CN</v>
          </cell>
          <cell r="N510" t="str">
            <v>XS-L</v>
          </cell>
          <cell r="O510">
            <v>89</v>
          </cell>
          <cell r="P510">
            <v>89000</v>
          </cell>
          <cell r="Q510">
            <v>359</v>
          </cell>
          <cell r="S510">
            <v>0.31</v>
          </cell>
          <cell r="T510">
            <v>27.59</v>
          </cell>
          <cell r="U510">
            <v>0</v>
          </cell>
          <cell r="V510">
            <v>0</v>
          </cell>
          <cell r="W510">
            <v>0</v>
          </cell>
          <cell r="X510">
            <v>0</v>
          </cell>
          <cell r="Y510">
            <v>0</v>
          </cell>
          <cell r="Z510">
            <v>0</v>
          </cell>
          <cell r="AA510">
            <v>0</v>
          </cell>
          <cell r="AB510">
            <v>0</v>
          </cell>
          <cell r="AD510">
            <v>0</v>
          </cell>
          <cell r="AE510">
            <v>0</v>
          </cell>
          <cell r="AO510">
            <v>0</v>
          </cell>
          <cell r="AP510">
            <v>0</v>
          </cell>
          <cell r="AR510">
            <v>0</v>
          </cell>
          <cell r="AS510">
            <v>0</v>
          </cell>
          <cell r="AT510">
            <v>0</v>
          </cell>
          <cell r="AU510">
            <v>0</v>
          </cell>
          <cell r="AV510">
            <v>0</v>
          </cell>
          <cell r="AW510">
            <v>0</v>
          </cell>
          <cell r="AX510">
            <v>0</v>
          </cell>
          <cell r="AY510">
            <v>0</v>
          </cell>
          <cell r="AZ510">
            <v>0</v>
          </cell>
          <cell r="BA510">
            <v>0</v>
          </cell>
          <cell r="BB510">
            <v>0</v>
          </cell>
          <cell r="BC510">
            <v>0</v>
          </cell>
          <cell r="BD510">
            <v>0</v>
          </cell>
          <cell r="BE510">
            <v>0</v>
          </cell>
          <cell r="BF510">
            <v>0</v>
          </cell>
          <cell r="BG510">
            <v>0</v>
          </cell>
          <cell r="BH510">
            <v>0</v>
          </cell>
          <cell r="BI510">
            <v>0</v>
          </cell>
          <cell r="BJ510">
            <v>0</v>
          </cell>
          <cell r="BK510">
            <v>0</v>
          </cell>
          <cell r="BL510">
            <v>0</v>
          </cell>
          <cell r="BM510">
            <v>0</v>
          </cell>
          <cell r="BN510">
            <v>0</v>
          </cell>
          <cell r="BO510">
            <v>0</v>
          </cell>
          <cell r="BP510">
            <v>0</v>
          </cell>
          <cell r="BQ510">
            <v>0</v>
          </cell>
          <cell r="BR510">
            <v>0</v>
          </cell>
          <cell r="BS510">
            <v>0</v>
          </cell>
          <cell r="BT510">
            <v>0</v>
          </cell>
          <cell r="BU510">
            <v>0</v>
          </cell>
        </row>
        <row r="511">
          <cell r="A511" t="str">
            <v>W1YB90WE0L0G1EA</v>
          </cell>
          <cell r="B511" t="str">
            <v>11/1/2021</v>
          </cell>
          <cell r="E511" t="str">
            <v>Essentials</v>
          </cell>
          <cell r="F511" t="str">
            <v>Woven</v>
          </cell>
          <cell r="G511" t="str">
            <v>Woven pants</v>
          </cell>
          <cell r="H511" t="str">
            <v>W1YB90WE0L0</v>
          </cell>
          <cell r="I511" t="str">
            <v>MAYA LEGGINGS</v>
          </cell>
          <cell r="J511" t="str">
            <v>G1EA</v>
          </cell>
          <cell r="K511" t="str">
            <v>DARK COFFEE</v>
          </cell>
          <cell r="L511" t="str">
            <v>SOFT TOUCH FAUX SUEDE</v>
          </cell>
          <cell r="M511" t="str">
            <v>CN</v>
          </cell>
          <cell r="N511" t="str">
            <v>XS-L</v>
          </cell>
          <cell r="O511">
            <v>89</v>
          </cell>
          <cell r="P511">
            <v>89000</v>
          </cell>
          <cell r="Q511">
            <v>359</v>
          </cell>
          <cell r="S511">
            <v>0.31</v>
          </cell>
          <cell r="T511">
            <v>27.59</v>
          </cell>
          <cell r="U511">
            <v>0</v>
          </cell>
          <cell r="V511">
            <v>0</v>
          </cell>
          <cell r="W511">
            <v>0</v>
          </cell>
          <cell r="X511">
            <v>0</v>
          </cell>
          <cell r="Y511">
            <v>0</v>
          </cell>
          <cell r="Z511">
            <v>0</v>
          </cell>
          <cell r="AA511">
            <v>0</v>
          </cell>
          <cell r="AB511">
            <v>0</v>
          </cell>
          <cell r="AD511">
            <v>0</v>
          </cell>
          <cell r="AE511">
            <v>0</v>
          </cell>
          <cell r="AO511">
            <v>0</v>
          </cell>
          <cell r="AP511">
            <v>0</v>
          </cell>
          <cell r="AR511">
            <v>0</v>
          </cell>
          <cell r="AS511">
            <v>0</v>
          </cell>
          <cell r="AT511">
            <v>0</v>
          </cell>
          <cell r="AU511">
            <v>0</v>
          </cell>
          <cell r="AV511">
            <v>0</v>
          </cell>
          <cell r="AW511">
            <v>0</v>
          </cell>
          <cell r="AX511">
            <v>0</v>
          </cell>
          <cell r="AY511">
            <v>0</v>
          </cell>
          <cell r="AZ511">
            <v>0</v>
          </cell>
          <cell r="BA511">
            <v>0</v>
          </cell>
          <cell r="BB511">
            <v>0</v>
          </cell>
          <cell r="BC511">
            <v>0</v>
          </cell>
          <cell r="BD511">
            <v>0</v>
          </cell>
          <cell r="BE511">
            <v>0</v>
          </cell>
          <cell r="BF511">
            <v>0</v>
          </cell>
          <cell r="BG511">
            <v>0</v>
          </cell>
          <cell r="BH511">
            <v>0</v>
          </cell>
          <cell r="BI511">
            <v>0</v>
          </cell>
          <cell r="BJ511">
            <v>0</v>
          </cell>
          <cell r="BK511">
            <v>0</v>
          </cell>
          <cell r="BL511">
            <v>0</v>
          </cell>
          <cell r="BM511">
            <v>0</v>
          </cell>
          <cell r="BN511">
            <v>0</v>
          </cell>
          <cell r="BO511">
            <v>0</v>
          </cell>
          <cell r="BP511">
            <v>0</v>
          </cell>
          <cell r="BQ511">
            <v>0</v>
          </cell>
          <cell r="BR511">
            <v>0</v>
          </cell>
          <cell r="BS511">
            <v>0</v>
          </cell>
          <cell r="BT511">
            <v>0</v>
          </cell>
          <cell r="BU511">
            <v>0</v>
          </cell>
        </row>
        <row r="512">
          <cell r="A512" t="str">
            <v>W1YB90WE0L0F40K</v>
          </cell>
          <cell r="B512" t="str">
            <v>11/1/2021</v>
          </cell>
          <cell r="E512" t="str">
            <v>Essentials</v>
          </cell>
          <cell r="F512" t="str">
            <v>Woven</v>
          </cell>
          <cell r="G512" t="str">
            <v>Woven pants</v>
          </cell>
          <cell r="H512" t="str">
            <v>W1YB90WE0L0</v>
          </cell>
          <cell r="I512" t="str">
            <v>MAYA LEGGINGS</v>
          </cell>
          <cell r="J512" t="str">
            <v>F40K</v>
          </cell>
          <cell r="K512" t="str">
            <v>GENTLE MAUVE</v>
          </cell>
          <cell r="L512" t="str">
            <v>SOFT TOUCH FAUX SUEDE</v>
          </cell>
          <cell r="M512" t="str">
            <v>CN</v>
          </cell>
          <cell r="N512" t="str">
            <v>XS-L</v>
          </cell>
          <cell r="O512">
            <v>89</v>
          </cell>
          <cell r="P512">
            <v>89000</v>
          </cell>
          <cell r="Q512">
            <v>359</v>
          </cell>
          <cell r="S512">
            <v>0.31</v>
          </cell>
          <cell r="T512">
            <v>27.59</v>
          </cell>
          <cell r="U512">
            <v>0</v>
          </cell>
          <cell r="V512">
            <v>0</v>
          </cell>
          <cell r="W512">
            <v>0</v>
          </cell>
          <cell r="X512">
            <v>0</v>
          </cell>
          <cell r="Y512">
            <v>0</v>
          </cell>
          <cell r="Z512">
            <v>0</v>
          </cell>
          <cell r="AA512">
            <v>0</v>
          </cell>
          <cell r="AB512">
            <v>0</v>
          </cell>
          <cell r="AD512">
            <v>0</v>
          </cell>
          <cell r="AE512">
            <v>0</v>
          </cell>
          <cell r="AO512">
            <v>0</v>
          </cell>
          <cell r="AP512">
            <v>0</v>
          </cell>
          <cell r="AR512">
            <v>0</v>
          </cell>
          <cell r="AS512">
            <v>0</v>
          </cell>
          <cell r="AT512">
            <v>0</v>
          </cell>
          <cell r="AU512">
            <v>0</v>
          </cell>
          <cell r="AV512">
            <v>0</v>
          </cell>
          <cell r="AW512">
            <v>0</v>
          </cell>
          <cell r="AX512">
            <v>0</v>
          </cell>
          <cell r="AY512">
            <v>0</v>
          </cell>
          <cell r="AZ512">
            <v>0</v>
          </cell>
          <cell r="BA512">
            <v>0</v>
          </cell>
          <cell r="BB512">
            <v>0</v>
          </cell>
          <cell r="BC512">
            <v>0</v>
          </cell>
          <cell r="BD512">
            <v>0</v>
          </cell>
          <cell r="BE512">
            <v>0</v>
          </cell>
          <cell r="BF512">
            <v>0</v>
          </cell>
          <cell r="BG512">
            <v>0</v>
          </cell>
          <cell r="BH512">
            <v>0</v>
          </cell>
          <cell r="BI512">
            <v>0</v>
          </cell>
          <cell r="BJ512">
            <v>0</v>
          </cell>
          <cell r="BK512">
            <v>0</v>
          </cell>
          <cell r="BL512">
            <v>0</v>
          </cell>
          <cell r="BM512">
            <v>0</v>
          </cell>
          <cell r="BN512">
            <v>0</v>
          </cell>
          <cell r="BO512">
            <v>0</v>
          </cell>
          <cell r="BP512">
            <v>0</v>
          </cell>
          <cell r="BQ512">
            <v>0</v>
          </cell>
          <cell r="BR512">
            <v>0</v>
          </cell>
          <cell r="BS512">
            <v>0</v>
          </cell>
          <cell r="BT512">
            <v>0</v>
          </cell>
          <cell r="BU512">
            <v>0</v>
          </cell>
        </row>
        <row r="513">
          <cell r="A513" t="str">
            <v>W1YB90WE0L0G472</v>
          </cell>
          <cell r="B513" t="str">
            <v>11/1/2021</v>
          </cell>
          <cell r="E513" t="str">
            <v>Essentials</v>
          </cell>
          <cell r="F513" t="str">
            <v>Woven</v>
          </cell>
          <cell r="G513" t="str">
            <v>Woven pants</v>
          </cell>
          <cell r="H513" t="str">
            <v>W1YB90WE0L0</v>
          </cell>
          <cell r="I513" t="str">
            <v>MAYA LEGGINGS</v>
          </cell>
          <cell r="J513" t="str">
            <v>G472</v>
          </cell>
          <cell r="K513" t="str">
            <v>NEW LIGHT LILAC</v>
          </cell>
          <cell r="L513" t="str">
            <v>SOFT TOUCH FAUX SUEDE</v>
          </cell>
          <cell r="M513" t="str">
            <v>CN</v>
          </cell>
          <cell r="N513" t="str">
            <v>XS-L</v>
          </cell>
          <cell r="O513">
            <v>89</v>
          </cell>
          <cell r="P513">
            <v>89000</v>
          </cell>
          <cell r="Q513">
            <v>359</v>
          </cell>
          <cell r="S513">
            <v>0.31</v>
          </cell>
          <cell r="T513">
            <v>27.59</v>
          </cell>
          <cell r="U513">
            <v>0</v>
          </cell>
          <cell r="V513">
            <v>0</v>
          </cell>
          <cell r="W513">
            <v>0</v>
          </cell>
          <cell r="X513">
            <v>0</v>
          </cell>
          <cell r="Y513">
            <v>0</v>
          </cell>
          <cell r="Z513">
            <v>0</v>
          </cell>
          <cell r="AA513">
            <v>0</v>
          </cell>
          <cell r="AB513">
            <v>0</v>
          </cell>
          <cell r="AD513">
            <v>0</v>
          </cell>
          <cell r="AE513">
            <v>0</v>
          </cell>
          <cell r="AO513">
            <v>0</v>
          </cell>
          <cell r="AP513">
            <v>0</v>
          </cell>
          <cell r="AR513">
            <v>0</v>
          </cell>
          <cell r="AS513">
            <v>0</v>
          </cell>
          <cell r="AT513">
            <v>0</v>
          </cell>
          <cell r="AU513">
            <v>0</v>
          </cell>
          <cell r="AV513">
            <v>0</v>
          </cell>
          <cell r="AW513">
            <v>0</v>
          </cell>
          <cell r="AX513">
            <v>0</v>
          </cell>
          <cell r="AY513">
            <v>0</v>
          </cell>
          <cell r="AZ513">
            <v>0</v>
          </cell>
          <cell r="BA513">
            <v>0</v>
          </cell>
          <cell r="BB513">
            <v>0</v>
          </cell>
          <cell r="BC513">
            <v>0</v>
          </cell>
          <cell r="BD513">
            <v>0</v>
          </cell>
          <cell r="BE513">
            <v>0</v>
          </cell>
          <cell r="BF513">
            <v>0</v>
          </cell>
          <cell r="BG513">
            <v>0</v>
          </cell>
          <cell r="BH513">
            <v>0</v>
          </cell>
          <cell r="BI513">
            <v>0</v>
          </cell>
          <cell r="BJ513">
            <v>0</v>
          </cell>
          <cell r="BK513">
            <v>0</v>
          </cell>
          <cell r="BL513">
            <v>0</v>
          </cell>
          <cell r="BM513">
            <v>0</v>
          </cell>
          <cell r="BN513">
            <v>0</v>
          </cell>
          <cell r="BO513">
            <v>0</v>
          </cell>
          <cell r="BP513">
            <v>0</v>
          </cell>
          <cell r="BQ513">
            <v>0</v>
          </cell>
          <cell r="BR513">
            <v>0</v>
          </cell>
          <cell r="BS513">
            <v>0</v>
          </cell>
          <cell r="BT513">
            <v>0</v>
          </cell>
          <cell r="BU513">
            <v>0</v>
          </cell>
        </row>
        <row r="514">
          <cell r="A514" t="str">
            <v>W1YB90WE0L0G4R4</v>
          </cell>
          <cell r="B514" t="str">
            <v>11/1/2021</v>
          </cell>
          <cell r="E514" t="str">
            <v>Essentials</v>
          </cell>
          <cell r="F514" t="str">
            <v>Woven</v>
          </cell>
          <cell r="G514" t="str">
            <v>Woven pants</v>
          </cell>
          <cell r="H514" t="str">
            <v>W1YB90WE0L0</v>
          </cell>
          <cell r="I514" t="str">
            <v>MAYA LEGGINGS</v>
          </cell>
          <cell r="J514" t="str">
            <v>G4R4</v>
          </cell>
          <cell r="K514" t="str">
            <v>LINEN LILAC</v>
          </cell>
          <cell r="L514" t="str">
            <v>SOFT TOUCH FAUX SUEDE</v>
          </cell>
          <cell r="M514" t="str">
            <v>CN</v>
          </cell>
          <cell r="N514" t="str">
            <v>XS-L</v>
          </cell>
          <cell r="O514">
            <v>89</v>
          </cell>
          <cell r="P514">
            <v>89000</v>
          </cell>
          <cell r="Q514">
            <v>359</v>
          </cell>
          <cell r="S514">
            <v>0.31</v>
          </cell>
          <cell r="T514">
            <v>27.59</v>
          </cell>
          <cell r="U514">
            <v>0</v>
          </cell>
          <cell r="V514">
            <v>0</v>
          </cell>
          <cell r="W514">
            <v>0</v>
          </cell>
          <cell r="X514">
            <v>0</v>
          </cell>
          <cell r="Y514">
            <v>0</v>
          </cell>
          <cell r="Z514">
            <v>0</v>
          </cell>
          <cell r="AA514">
            <v>0</v>
          </cell>
          <cell r="AB514">
            <v>0</v>
          </cell>
          <cell r="AD514">
            <v>0</v>
          </cell>
          <cell r="AE514">
            <v>0</v>
          </cell>
          <cell r="AO514">
            <v>0</v>
          </cell>
          <cell r="AP514">
            <v>0</v>
          </cell>
          <cell r="AR514">
            <v>0</v>
          </cell>
          <cell r="AS514">
            <v>0</v>
          </cell>
          <cell r="AT514">
            <v>0</v>
          </cell>
          <cell r="AU514">
            <v>0</v>
          </cell>
          <cell r="AV514">
            <v>0</v>
          </cell>
          <cell r="AW514">
            <v>0</v>
          </cell>
          <cell r="AX514">
            <v>0</v>
          </cell>
          <cell r="AY514">
            <v>0</v>
          </cell>
          <cell r="AZ514">
            <v>0</v>
          </cell>
          <cell r="BA514">
            <v>0</v>
          </cell>
          <cell r="BB514">
            <v>0</v>
          </cell>
          <cell r="BC514">
            <v>0</v>
          </cell>
          <cell r="BD514">
            <v>0</v>
          </cell>
          <cell r="BE514">
            <v>0</v>
          </cell>
          <cell r="BF514">
            <v>0</v>
          </cell>
          <cell r="BG514">
            <v>0</v>
          </cell>
          <cell r="BH514">
            <v>0</v>
          </cell>
          <cell r="BI514">
            <v>0</v>
          </cell>
          <cell r="BJ514">
            <v>0</v>
          </cell>
          <cell r="BK514">
            <v>0</v>
          </cell>
          <cell r="BL514">
            <v>0</v>
          </cell>
          <cell r="BM514">
            <v>0</v>
          </cell>
          <cell r="BN514">
            <v>0</v>
          </cell>
          <cell r="BO514">
            <v>0</v>
          </cell>
          <cell r="BP514">
            <v>0</v>
          </cell>
          <cell r="BQ514">
            <v>0</v>
          </cell>
          <cell r="BR514">
            <v>0</v>
          </cell>
          <cell r="BS514">
            <v>0</v>
          </cell>
          <cell r="BT514">
            <v>0</v>
          </cell>
          <cell r="BU514">
            <v>0</v>
          </cell>
        </row>
        <row r="515">
          <cell r="A515" t="str">
            <v>W1YB90WE0L0JBLK</v>
          </cell>
          <cell r="B515" t="str">
            <v>11/1/2021</v>
          </cell>
          <cell r="E515" t="str">
            <v>Essentials</v>
          </cell>
          <cell r="F515" t="str">
            <v>Woven</v>
          </cell>
          <cell r="G515" t="str">
            <v>Woven pants</v>
          </cell>
          <cell r="H515" t="str">
            <v>W1YB90WE0L0</v>
          </cell>
          <cell r="I515" t="str">
            <v>MAYA LEGGINGS</v>
          </cell>
          <cell r="J515" t="str">
            <v>JBLK</v>
          </cell>
          <cell r="K515" t="str">
            <v>Jet Black A996</v>
          </cell>
          <cell r="L515" t="str">
            <v>SOFT TOUCH FAUX SUEDE</v>
          </cell>
          <cell r="M515" t="str">
            <v>CN</v>
          </cell>
          <cell r="N515" t="str">
            <v>XS-L</v>
          </cell>
          <cell r="O515">
            <v>89</v>
          </cell>
          <cell r="P515">
            <v>89000</v>
          </cell>
          <cell r="Q515">
            <v>359</v>
          </cell>
          <cell r="S515">
            <v>0.31</v>
          </cell>
          <cell r="T515">
            <v>27.59</v>
          </cell>
          <cell r="U515">
            <v>0</v>
          </cell>
          <cell r="V515">
            <v>0</v>
          </cell>
          <cell r="W515">
            <v>0</v>
          </cell>
          <cell r="X515">
            <v>0</v>
          </cell>
          <cell r="Y515">
            <v>0</v>
          </cell>
          <cell r="Z515">
            <v>0</v>
          </cell>
          <cell r="AA515">
            <v>0</v>
          </cell>
          <cell r="AB515">
            <v>0</v>
          </cell>
          <cell r="AD515">
            <v>0</v>
          </cell>
          <cell r="AE515">
            <v>0</v>
          </cell>
          <cell r="AO515">
            <v>0</v>
          </cell>
          <cell r="AP515">
            <v>0</v>
          </cell>
          <cell r="AR515">
            <v>0</v>
          </cell>
          <cell r="AS515">
            <v>0</v>
          </cell>
          <cell r="AT515">
            <v>0</v>
          </cell>
          <cell r="AU515">
            <v>0</v>
          </cell>
          <cell r="AV515">
            <v>0</v>
          </cell>
          <cell r="AW515">
            <v>0</v>
          </cell>
          <cell r="AX515">
            <v>0</v>
          </cell>
          <cell r="AY515">
            <v>0</v>
          </cell>
          <cell r="AZ515">
            <v>0</v>
          </cell>
          <cell r="BA515">
            <v>0</v>
          </cell>
          <cell r="BB515">
            <v>0</v>
          </cell>
          <cell r="BC515">
            <v>0</v>
          </cell>
          <cell r="BD515">
            <v>0</v>
          </cell>
          <cell r="BE515">
            <v>0</v>
          </cell>
          <cell r="BF515">
            <v>0</v>
          </cell>
          <cell r="BG515">
            <v>0</v>
          </cell>
          <cell r="BH515">
            <v>0</v>
          </cell>
          <cell r="BI515">
            <v>0</v>
          </cell>
          <cell r="BJ515">
            <v>0</v>
          </cell>
          <cell r="BK515">
            <v>0</v>
          </cell>
          <cell r="BL515">
            <v>0</v>
          </cell>
          <cell r="BM515">
            <v>0</v>
          </cell>
          <cell r="BN515">
            <v>0</v>
          </cell>
          <cell r="BO515">
            <v>0</v>
          </cell>
          <cell r="BP515">
            <v>0</v>
          </cell>
          <cell r="BQ515">
            <v>0</v>
          </cell>
          <cell r="BR515">
            <v>0</v>
          </cell>
          <cell r="BS515">
            <v>0</v>
          </cell>
          <cell r="BT515">
            <v>0</v>
          </cell>
          <cell r="BU515">
            <v>0</v>
          </cell>
        </row>
        <row r="516">
          <cell r="A516" t="str">
            <v>W1YB90WE0L0G5Q7</v>
          </cell>
          <cell r="B516" t="str">
            <v>11/1/2021</v>
          </cell>
          <cell r="E516" t="str">
            <v>Essentials</v>
          </cell>
          <cell r="F516" t="str">
            <v>Woven</v>
          </cell>
          <cell r="G516" t="str">
            <v>Woven pants</v>
          </cell>
          <cell r="H516" t="str">
            <v>W1YB90WE0L0</v>
          </cell>
          <cell r="I516" t="str">
            <v>MAYA LEGGINGS</v>
          </cell>
          <cell r="J516" t="str">
            <v>G5Q7</v>
          </cell>
          <cell r="K516" t="str">
            <v>RUBY MERLOT</v>
          </cell>
          <cell r="L516" t="str">
            <v>SOFT TOUCH FAUX SUEDE</v>
          </cell>
          <cell r="M516" t="str">
            <v>CN</v>
          </cell>
          <cell r="N516" t="str">
            <v>XS-L</v>
          </cell>
          <cell r="O516">
            <v>89</v>
          </cell>
          <cell r="P516">
            <v>89000</v>
          </cell>
          <cell r="Q516">
            <v>359</v>
          </cell>
          <cell r="S516">
            <v>0.31</v>
          </cell>
          <cell r="T516">
            <v>27.59</v>
          </cell>
          <cell r="U516">
            <v>0</v>
          </cell>
          <cell r="V516">
            <v>0</v>
          </cell>
          <cell r="W516">
            <v>0</v>
          </cell>
          <cell r="X516">
            <v>0</v>
          </cell>
          <cell r="Y516">
            <v>0</v>
          </cell>
          <cell r="Z516">
            <v>0</v>
          </cell>
          <cell r="AA516">
            <v>0</v>
          </cell>
          <cell r="AB516">
            <v>0</v>
          </cell>
          <cell r="AD516">
            <v>0</v>
          </cell>
          <cell r="AE516">
            <v>0</v>
          </cell>
          <cell r="AO516">
            <v>0</v>
          </cell>
          <cell r="AP516">
            <v>0</v>
          </cell>
          <cell r="AR516">
            <v>0</v>
          </cell>
          <cell r="AS516">
            <v>0</v>
          </cell>
          <cell r="AT516">
            <v>0</v>
          </cell>
          <cell r="AU516">
            <v>0</v>
          </cell>
          <cell r="AV516">
            <v>0</v>
          </cell>
          <cell r="AW516">
            <v>0</v>
          </cell>
          <cell r="AX516">
            <v>0</v>
          </cell>
          <cell r="AY516">
            <v>0</v>
          </cell>
          <cell r="AZ516">
            <v>0</v>
          </cell>
          <cell r="BA516">
            <v>0</v>
          </cell>
          <cell r="BB516">
            <v>0</v>
          </cell>
          <cell r="BC516">
            <v>0</v>
          </cell>
          <cell r="BD516">
            <v>0</v>
          </cell>
          <cell r="BE516">
            <v>0</v>
          </cell>
          <cell r="BF516">
            <v>0</v>
          </cell>
          <cell r="BG516">
            <v>0</v>
          </cell>
          <cell r="BH516">
            <v>0</v>
          </cell>
          <cell r="BI516">
            <v>0</v>
          </cell>
          <cell r="BJ516">
            <v>0</v>
          </cell>
          <cell r="BK516">
            <v>0</v>
          </cell>
          <cell r="BL516">
            <v>0</v>
          </cell>
          <cell r="BM516">
            <v>0</v>
          </cell>
          <cell r="BN516">
            <v>0</v>
          </cell>
          <cell r="BO516">
            <v>0</v>
          </cell>
          <cell r="BP516">
            <v>0</v>
          </cell>
          <cell r="BQ516">
            <v>0</v>
          </cell>
          <cell r="BR516">
            <v>0</v>
          </cell>
          <cell r="BS516">
            <v>0</v>
          </cell>
          <cell r="BT516">
            <v>0</v>
          </cell>
          <cell r="BU516">
            <v>0</v>
          </cell>
        </row>
        <row r="517">
          <cell r="A517" t="str">
            <v>W1YB90WE0L0G7P7</v>
          </cell>
          <cell r="B517" t="str">
            <v>11/1/2021</v>
          </cell>
          <cell r="E517" t="str">
            <v>Essentials</v>
          </cell>
          <cell r="F517" t="str">
            <v>Woven</v>
          </cell>
          <cell r="G517" t="str">
            <v>Woven pants</v>
          </cell>
          <cell r="H517" t="str">
            <v>W1YB90WE0L0</v>
          </cell>
          <cell r="I517" t="str">
            <v>MAYA LEGGINGS</v>
          </cell>
          <cell r="J517" t="str">
            <v>G7P7</v>
          </cell>
          <cell r="K517" t="str">
            <v>BLUE FOAM</v>
          </cell>
          <cell r="L517" t="str">
            <v>SOFT TOUCH FAUX SUEDE</v>
          </cell>
          <cell r="M517" t="str">
            <v>CN</v>
          </cell>
          <cell r="N517" t="str">
            <v>XS-L</v>
          </cell>
          <cell r="O517">
            <v>89</v>
          </cell>
          <cell r="P517">
            <v>89000</v>
          </cell>
          <cell r="Q517">
            <v>359</v>
          </cell>
          <cell r="S517">
            <v>0.31</v>
          </cell>
          <cell r="T517">
            <v>27.59</v>
          </cell>
          <cell r="U517">
            <v>0</v>
          </cell>
          <cell r="V517">
            <v>0</v>
          </cell>
          <cell r="W517">
            <v>0</v>
          </cell>
          <cell r="X517">
            <v>0</v>
          </cell>
          <cell r="Y517">
            <v>0</v>
          </cell>
          <cell r="Z517">
            <v>0</v>
          </cell>
          <cell r="AA517">
            <v>0</v>
          </cell>
          <cell r="AB517">
            <v>0</v>
          </cell>
          <cell r="AD517">
            <v>0</v>
          </cell>
          <cell r="AE517">
            <v>0</v>
          </cell>
          <cell r="AO517">
            <v>0</v>
          </cell>
          <cell r="AP517">
            <v>0</v>
          </cell>
          <cell r="AR517">
            <v>0</v>
          </cell>
          <cell r="AS517">
            <v>0</v>
          </cell>
          <cell r="AT517">
            <v>0</v>
          </cell>
          <cell r="AU517">
            <v>0</v>
          </cell>
          <cell r="AV517">
            <v>0</v>
          </cell>
          <cell r="AW517">
            <v>0</v>
          </cell>
          <cell r="AX517">
            <v>0</v>
          </cell>
          <cell r="AY517">
            <v>0</v>
          </cell>
          <cell r="AZ517">
            <v>0</v>
          </cell>
          <cell r="BA517">
            <v>0</v>
          </cell>
          <cell r="BB517">
            <v>0</v>
          </cell>
          <cell r="BC517">
            <v>0</v>
          </cell>
          <cell r="BD517">
            <v>0</v>
          </cell>
          <cell r="BE517">
            <v>0</v>
          </cell>
          <cell r="BF517">
            <v>0</v>
          </cell>
          <cell r="BG517">
            <v>0</v>
          </cell>
          <cell r="BH517">
            <v>0</v>
          </cell>
          <cell r="BI517">
            <v>0</v>
          </cell>
          <cell r="BJ517">
            <v>0</v>
          </cell>
          <cell r="BK517">
            <v>0</v>
          </cell>
          <cell r="BL517">
            <v>0</v>
          </cell>
          <cell r="BM517">
            <v>0</v>
          </cell>
          <cell r="BN517">
            <v>0</v>
          </cell>
          <cell r="BO517">
            <v>0</v>
          </cell>
          <cell r="BP517">
            <v>0</v>
          </cell>
          <cell r="BQ517">
            <v>0</v>
          </cell>
          <cell r="BR517">
            <v>0</v>
          </cell>
          <cell r="BS517">
            <v>0</v>
          </cell>
          <cell r="BT517">
            <v>0</v>
          </cell>
          <cell r="BU517">
            <v>0</v>
          </cell>
        </row>
        <row r="518">
          <cell r="A518" t="str">
            <v>W1YB90WE0L0G7DM</v>
          </cell>
          <cell r="B518" t="str">
            <v>11/1/2021</v>
          </cell>
          <cell r="E518" t="str">
            <v>Essentials</v>
          </cell>
          <cell r="F518" t="str">
            <v>Woven</v>
          </cell>
          <cell r="G518" t="str">
            <v>Woven pants</v>
          </cell>
          <cell r="H518" t="str">
            <v>W1YB90WE0L0</v>
          </cell>
          <cell r="I518" t="str">
            <v>MAYA LEGGINGS</v>
          </cell>
          <cell r="J518" t="str">
            <v>G7DM</v>
          </cell>
          <cell r="K518" t="str">
            <v>GREY PEARL</v>
          </cell>
          <cell r="L518" t="str">
            <v>SOFT TOUCH FAUX SUEDE</v>
          </cell>
          <cell r="M518" t="str">
            <v>CN</v>
          </cell>
          <cell r="N518" t="str">
            <v>XS-L</v>
          </cell>
          <cell r="O518">
            <v>89</v>
          </cell>
          <cell r="P518">
            <v>89000</v>
          </cell>
          <cell r="Q518">
            <v>359</v>
          </cell>
          <cell r="S518">
            <v>0.31</v>
          </cell>
          <cell r="T518">
            <v>27.59</v>
          </cell>
          <cell r="U518">
            <v>0</v>
          </cell>
          <cell r="V518">
            <v>0</v>
          </cell>
          <cell r="W518">
            <v>0</v>
          </cell>
          <cell r="X518">
            <v>0</v>
          </cell>
          <cell r="Y518">
            <v>0</v>
          </cell>
          <cell r="Z518">
            <v>0</v>
          </cell>
          <cell r="AA518">
            <v>0</v>
          </cell>
          <cell r="AB518">
            <v>0</v>
          </cell>
          <cell r="AD518">
            <v>0</v>
          </cell>
          <cell r="AE518">
            <v>0</v>
          </cell>
          <cell r="AO518">
            <v>0</v>
          </cell>
          <cell r="AP518">
            <v>0</v>
          </cell>
          <cell r="AR518">
            <v>0</v>
          </cell>
          <cell r="AS518">
            <v>0</v>
          </cell>
          <cell r="AT518">
            <v>0</v>
          </cell>
          <cell r="AU518">
            <v>0</v>
          </cell>
          <cell r="AV518">
            <v>0</v>
          </cell>
          <cell r="AW518">
            <v>0</v>
          </cell>
          <cell r="AX518">
            <v>0</v>
          </cell>
          <cell r="AY518">
            <v>0</v>
          </cell>
          <cell r="AZ518">
            <v>0</v>
          </cell>
          <cell r="BA518">
            <v>0</v>
          </cell>
          <cell r="BB518">
            <v>0</v>
          </cell>
          <cell r="BC518">
            <v>0</v>
          </cell>
          <cell r="BD518">
            <v>0</v>
          </cell>
          <cell r="BE518">
            <v>0</v>
          </cell>
          <cell r="BF518">
            <v>0</v>
          </cell>
          <cell r="BG518">
            <v>0</v>
          </cell>
          <cell r="BH518">
            <v>0</v>
          </cell>
          <cell r="BI518">
            <v>0</v>
          </cell>
          <cell r="BJ518">
            <v>0</v>
          </cell>
          <cell r="BK518">
            <v>0</v>
          </cell>
          <cell r="BL518">
            <v>0</v>
          </cell>
          <cell r="BM518">
            <v>0</v>
          </cell>
          <cell r="BN518">
            <v>0</v>
          </cell>
          <cell r="BO518">
            <v>0</v>
          </cell>
          <cell r="BP518">
            <v>0</v>
          </cell>
          <cell r="BQ518">
            <v>0</v>
          </cell>
          <cell r="BR518">
            <v>0</v>
          </cell>
          <cell r="BS518">
            <v>0</v>
          </cell>
          <cell r="BT518">
            <v>0</v>
          </cell>
          <cell r="BU518">
            <v>0</v>
          </cell>
        </row>
        <row r="519">
          <cell r="A519" t="str">
            <v>W1YB90WE0L0G7HR</v>
          </cell>
          <cell r="B519" t="str">
            <v>11/1/2021</v>
          </cell>
          <cell r="E519" t="str">
            <v>Essentials</v>
          </cell>
          <cell r="F519" t="str">
            <v>Woven</v>
          </cell>
          <cell r="G519" t="str">
            <v>Woven pants</v>
          </cell>
          <cell r="H519" t="str">
            <v>W1YB90WE0L0</v>
          </cell>
          <cell r="I519" t="str">
            <v>MAYA LEGGINGS</v>
          </cell>
          <cell r="J519" t="str">
            <v>G7HR</v>
          </cell>
          <cell r="K519" t="str">
            <v>SECRET BLUE</v>
          </cell>
          <cell r="L519" t="str">
            <v>SOFT TOUCH FAUX SUEDE</v>
          </cell>
          <cell r="M519" t="str">
            <v>CN</v>
          </cell>
          <cell r="N519" t="str">
            <v>XS-L</v>
          </cell>
          <cell r="O519">
            <v>89</v>
          </cell>
          <cell r="P519">
            <v>89000</v>
          </cell>
          <cell r="Q519">
            <v>359</v>
          </cell>
          <cell r="S519">
            <v>0.31</v>
          </cell>
          <cell r="T519">
            <v>27.59</v>
          </cell>
          <cell r="U519">
            <v>0</v>
          </cell>
          <cell r="V519">
            <v>0</v>
          </cell>
          <cell r="W519">
            <v>0</v>
          </cell>
          <cell r="X519">
            <v>0</v>
          </cell>
          <cell r="Y519">
            <v>0</v>
          </cell>
          <cell r="Z519">
            <v>0</v>
          </cell>
          <cell r="AA519">
            <v>0</v>
          </cell>
          <cell r="AB519">
            <v>0</v>
          </cell>
          <cell r="AD519">
            <v>0</v>
          </cell>
          <cell r="AE519">
            <v>0</v>
          </cell>
          <cell r="AO519">
            <v>0</v>
          </cell>
          <cell r="AP519">
            <v>0</v>
          </cell>
          <cell r="AR519">
            <v>0</v>
          </cell>
          <cell r="AS519">
            <v>0</v>
          </cell>
          <cell r="AT519">
            <v>0</v>
          </cell>
          <cell r="AU519">
            <v>0</v>
          </cell>
          <cell r="AV519">
            <v>0</v>
          </cell>
          <cell r="AW519">
            <v>0</v>
          </cell>
          <cell r="AX519">
            <v>0</v>
          </cell>
          <cell r="AY519">
            <v>0</v>
          </cell>
          <cell r="AZ519">
            <v>0</v>
          </cell>
          <cell r="BA519">
            <v>0</v>
          </cell>
          <cell r="BB519">
            <v>0</v>
          </cell>
          <cell r="BC519">
            <v>0</v>
          </cell>
          <cell r="BD519">
            <v>0</v>
          </cell>
          <cell r="BE519">
            <v>0</v>
          </cell>
          <cell r="BF519">
            <v>0</v>
          </cell>
          <cell r="BG519">
            <v>0</v>
          </cell>
          <cell r="BH519">
            <v>0</v>
          </cell>
          <cell r="BI519">
            <v>0</v>
          </cell>
          <cell r="BJ519">
            <v>0</v>
          </cell>
          <cell r="BK519">
            <v>0</v>
          </cell>
          <cell r="BL519">
            <v>0</v>
          </cell>
          <cell r="BM519">
            <v>0</v>
          </cell>
          <cell r="BN519">
            <v>0</v>
          </cell>
          <cell r="BO519">
            <v>0</v>
          </cell>
          <cell r="BP519">
            <v>0</v>
          </cell>
          <cell r="BQ519">
            <v>0</v>
          </cell>
          <cell r="BR519">
            <v>0</v>
          </cell>
          <cell r="BS519">
            <v>0</v>
          </cell>
          <cell r="BT519">
            <v>0</v>
          </cell>
          <cell r="BU519">
            <v>0</v>
          </cell>
        </row>
        <row r="520">
          <cell r="A520" t="str">
            <v>W1YB90WE0L0G8D0</v>
          </cell>
          <cell r="B520" t="str">
            <v>11/1/2021</v>
          </cell>
          <cell r="E520" t="str">
            <v>Essentials</v>
          </cell>
          <cell r="F520" t="str">
            <v>Woven</v>
          </cell>
          <cell r="G520" t="str">
            <v>Woven pants</v>
          </cell>
          <cell r="H520" t="str">
            <v>W1YB90WE0L0</v>
          </cell>
          <cell r="I520" t="str">
            <v>MAYA LEGGINGS</v>
          </cell>
          <cell r="J520" t="str">
            <v>G8D0</v>
          </cell>
          <cell r="K520" t="str">
            <v>MODERN GREEN</v>
          </cell>
          <cell r="L520" t="str">
            <v>SOFT TOUCH FAUX SUEDE</v>
          </cell>
          <cell r="M520" t="str">
            <v>CN</v>
          </cell>
          <cell r="N520" t="str">
            <v>XS-L</v>
          </cell>
          <cell r="O520">
            <v>89</v>
          </cell>
          <cell r="P520">
            <v>89000</v>
          </cell>
          <cell r="Q520">
            <v>359</v>
          </cell>
          <cell r="S520">
            <v>0.31</v>
          </cell>
          <cell r="T520">
            <v>27.59</v>
          </cell>
          <cell r="U520">
            <v>0</v>
          </cell>
          <cell r="V520">
            <v>0</v>
          </cell>
          <cell r="W520">
            <v>0</v>
          </cell>
          <cell r="X520">
            <v>0</v>
          </cell>
          <cell r="Y520">
            <v>0</v>
          </cell>
          <cell r="Z520">
            <v>0</v>
          </cell>
          <cell r="AA520">
            <v>0</v>
          </cell>
          <cell r="AB520">
            <v>0</v>
          </cell>
          <cell r="AD520">
            <v>0</v>
          </cell>
          <cell r="AE520">
            <v>0</v>
          </cell>
          <cell r="AO520">
            <v>0</v>
          </cell>
          <cell r="AP520">
            <v>0</v>
          </cell>
          <cell r="AR520">
            <v>0</v>
          </cell>
          <cell r="AS520">
            <v>0</v>
          </cell>
          <cell r="AT520">
            <v>0</v>
          </cell>
          <cell r="AU520">
            <v>0</v>
          </cell>
          <cell r="AV520">
            <v>0</v>
          </cell>
          <cell r="AW520">
            <v>0</v>
          </cell>
          <cell r="AX520">
            <v>0</v>
          </cell>
          <cell r="AY520">
            <v>0</v>
          </cell>
          <cell r="AZ520">
            <v>0</v>
          </cell>
          <cell r="BA520">
            <v>0</v>
          </cell>
          <cell r="BB520">
            <v>0</v>
          </cell>
          <cell r="BC520">
            <v>0</v>
          </cell>
          <cell r="BD520">
            <v>0</v>
          </cell>
          <cell r="BE520">
            <v>0</v>
          </cell>
          <cell r="BF520">
            <v>0</v>
          </cell>
          <cell r="BG520">
            <v>0</v>
          </cell>
          <cell r="BH520">
            <v>0</v>
          </cell>
          <cell r="BI520">
            <v>0</v>
          </cell>
          <cell r="BJ520">
            <v>0</v>
          </cell>
          <cell r="BK520">
            <v>0</v>
          </cell>
          <cell r="BL520">
            <v>0</v>
          </cell>
          <cell r="BM520">
            <v>0</v>
          </cell>
          <cell r="BN520">
            <v>0</v>
          </cell>
          <cell r="BO520">
            <v>0</v>
          </cell>
          <cell r="BP520">
            <v>0</v>
          </cell>
          <cell r="BQ520">
            <v>0</v>
          </cell>
          <cell r="BR520">
            <v>0</v>
          </cell>
          <cell r="BS520">
            <v>0</v>
          </cell>
          <cell r="BT520">
            <v>0</v>
          </cell>
          <cell r="BU520">
            <v>0</v>
          </cell>
        </row>
        <row r="521">
          <cell r="A521" t="str">
            <v>W1YB90WE0L0G8DO</v>
          </cell>
          <cell r="B521" t="str">
            <v>11/1/2021</v>
          </cell>
          <cell r="E521" t="str">
            <v>Essentials</v>
          </cell>
          <cell r="F521" t="str">
            <v>Woven</v>
          </cell>
          <cell r="G521" t="str">
            <v>Woven pants</v>
          </cell>
          <cell r="H521" t="str">
            <v>W1YB90WE0L0</v>
          </cell>
          <cell r="I521" t="str">
            <v>MAYA LEGGINGS</v>
          </cell>
          <cell r="J521" t="str">
            <v>G8DO</v>
          </cell>
          <cell r="K521" t="str">
            <v>BAJA PALM</v>
          </cell>
          <cell r="L521" t="str">
            <v>SOFT TOUCH FAUX SUEDE</v>
          </cell>
          <cell r="M521" t="str">
            <v>CN</v>
          </cell>
          <cell r="N521" t="str">
            <v>XS-L</v>
          </cell>
          <cell r="O521">
            <v>89</v>
          </cell>
          <cell r="P521">
            <v>89000</v>
          </cell>
          <cell r="Q521">
            <v>359</v>
          </cell>
          <cell r="S521">
            <v>0.31</v>
          </cell>
          <cell r="T521">
            <v>27.59</v>
          </cell>
          <cell r="U521">
            <v>0</v>
          </cell>
          <cell r="V521">
            <v>0</v>
          </cell>
          <cell r="W521">
            <v>0</v>
          </cell>
          <cell r="X521">
            <v>0</v>
          </cell>
          <cell r="Y521">
            <v>0</v>
          </cell>
          <cell r="Z521">
            <v>0</v>
          </cell>
          <cell r="AA521">
            <v>0</v>
          </cell>
          <cell r="AB521">
            <v>0</v>
          </cell>
          <cell r="AD521">
            <v>0</v>
          </cell>
          <cell r="AE521">
            <v>0</v>
          </cell>
          <cell r="AO521">
            <v>0</v>
          </cell>
          <cell r="AP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G521">
            <v>0</v>
          </cell>
          <cell r="BH521">
            <v>0</v>
          </cell>
          <cell r="BI521">
            <v>0</v>
          </cell>
          <cell r="BJ521">
            <v>0</v>
          </cell>
          <cell r="BK521">
            <v>0</v>
          </cell>
          <cell r="BL521">
            <v>0</v>
          </cell>
          <cell r="BM521">
            <v>0</v>
          </cell>
          <cell r="BN521">
            <v>0</v>
          </cell>
          <cell r="BO521">
            <v>0</v>
          </cell>
          <cell r="BP521">
            <v>0</v>
          </cell>
          <cell r="BQ521">
            <v>0</v>
          </cell>
          <cell r="BR521">
            <v>0</v>
          </cell>
          <cell r="BS521">
            <v>0</v>
          </cell>
          <cell r="BT521">
            <v>0</v>
          </cell>
          <cell r="BU521">
            <v>0</v>
          </cell>
        </row>
        <row r="522">
          <cell r="A522" t="str">
            <v>W1YA99D4GV2CRM2</v>
          </cell>
          <cell r="B522" t="str">
            <v>11/1/2021</v>
          </cell>
          <cell r="F522" t="str">
            <v>Denim</v>
          </cell>
          <cell r="G522" t="str">
            <v>Basic Denim Jeans</v>
          </cell>
          <cell r="H522" t="str">
            <v>W1YA99D4GV2</v>
          </cell>
          <cell r="I522" t="str">
            <v>ANNETTE</v>
          </cell>
          <cell r="J522" t="str">
            <v>CRM2</v>
          </cell>
          <cell r="K522" t="str">
            <v>CARRIE MID</v>
          </cell>
          <cell r="L522" t="str">
            <v>ECO CARRY SS INDACO</v>
          </cell>
          <cell r="M522" t="str">
            <v>PK</v>
          </cell>
          <cell r="N522" t="str">
            <v>24-30</v>
          </cell>
          <cell r="O522">
            <v>89</v>
          </cell>
          <cell r="P522">
            <v>89000</v>
          </cell>
          <cell r="Q522">
            <v>359</v>
          </cell>
          <cell r="S522">
            <v>0.31</v>
          </cell>
          <cell r="T522">
            <v>27.59</v>
          </cell>
          <cell r="U522">
            <v>0</v>
          </cell>
          <cell r="V522">
            <v>0</v>
          </cell>
          <cell r="W522">
            <v>0</v>
          </cell>
          <cell r="X522">
            <v>0</v>
          </cell>
          <cell r="Y522">
            <v>0</v>
          </cell>
          <cell r="Z522">
            <v>0</v>
          </cell>
          <cell r="AA522">
            <v>0</v>
          </cell>
          <cell r="AB522">
            <v>0</v>
          </cell>
          <cell r="AD522">
            <v>0</v>
          </cell>
          <cell r="AE522">
            <v>0</v>
          </cell>
          <cell r="AO522">
            <v>0</v>
          </cell>
          <cell r="AP522">
            <v>0</v>
          </cell>
          <cell r="AR522">
            <v>0</v>
          </cell>
          <cell r="AS522">
            <v>0</v>
          </cell>
          <cell r="AT522">
            <v>0</v>
          </cell>
          <cell r="AU522">
            <v>0</v>
          </cell>
          <cell r="AV522">
            <v>0</v>
          </cell>
          <cell r="AW522">
            <v>0</v>
          </cell>
          <cell r="AX522">
            <v>0</v>
          </cell>
          <cell r="AY522">
            <v>0</v>
          </cell>
          <cell r="AZ522">
            <v>0</v>
          </cell>
          <cell r="BA522">
            <v>0</v>
          </cell>
          <cell r="BB522">
            <v>0</v>
          </cell>
          <cell r="BC522">
            <v>0</v>
          </cell>
          <cell r="BD522">
            <v>0</v>
          </cell>
          <cell r="BE522">
            <v>0</v>
          </cell>
          <cell r="BF522">
            <v>0</v>
          </cell>
          <cell r="BG522">
            <v>0</v>
          </cell>
          <cell r="BH522">
            <v>0</v>
          </cell>
          <cell r="BI522">
            <v>0</v>
          </cell>
          <cell r="BJ522">
            <v>0</v>
          </cell>
          <cell r="BK522">
            <v>0</v>
          </cell>
          <cell r="BL522">
            <v>0</v>
          </cell>
          <cell r="BM522">
            <v>0</v>
          </cell>
          <cell r="BN522">
            <v>0</v>
          </cell>
          <cell r="BO522">
            <v>0</v>
          </cell>
          <cell r="BP522">
            <v>0</v>
          </cell>
          <cell r="BQ522">
            <v>0</v>
          </cell>
          <cell r="BR522">
            <v>0</v>
          </cell>
          <cell r="BS522">
            <v>0</v>
          </cell>
          <cell r="BT522">
            <v>0</v>
          </cell>
          <cell r="BU522">
            <v>0</v>
          </cell>
        </row>
        <row r="523">
          <cell r="A523" t="str">
            <v>W2RA10D4FW0SYFW</v>
          </cell>
          <cell r="B523" t="str">
            <v>11/1/2021</v>
          </cell>
          <cell r="F523" t="str">
            <v>Denim</v>
          </cell>
          <cell r="G523" t="str">
            <v>Fashion Prem Denim Jeans</v>
          </cell>
          <cell r="H523" t="str">
            <v>W2RA10D4FW0</v>
          </cell>
          <cell r="I523" t="str">
            <v>SCULY SKINNY</v>
          </cell>
          <cell r="J523" t="str">
            <v>SYFW</v>
          </cell>
          <cell r="K523" t="str">
            <v>SATISFY WASH</v>
          </cell>
          <cell r="L523" t="str">
            <v>STALLIAN SS INDIGO</v>
          </cell>
          <cell r="M523" t="str">
            <v>MX</v>
          </cell>
          <cell r="N523" t="str">
            <v>24-30</v>
          </cell>
          <cell r="O523">
            <v>118</v>
          </cell>
          <cell r="P523">
            <v>119000</v>
          </cell>
          <cell r="Q523">
            <v>429</v>
          </cell>
          <cell r="S523">
            <v>0.31</v>
          </cell>
          <cell r="T523">
            <v>36.58</v>
          </cell>
          <cell r="U523">
            <v>0</v>
          </cell>
          <cell r="V523">
            <v>0</v>
          </cell>
          <cell r="W523">
            <v>0</v>
          </cell>
          <cell r="X523">
            <v>0</v>
          </cell>
          <cell r="Y523">
            <v>0</v>
          </cell>
          <cell r="Z523">
            <v>0</v>
          </cell>
          <cell r="AA523">
            <v>0</v>
          </cell>
          <cell r="AB523">
            <v>0</v>
          </cell>
          <cell r="AD523">
            <v>0</v>
          </cell>
          <cell r="AE523">
            <v>0</v>
          </cell>
          <cell r="AO523">
            <v>0</v>
          </cell>
          <cell r="AP523">
            <v>0</v>
          </cell>
          <cell r="AR523">
            <v>0</v>
          </cell>
          <cell r="AS523">
            <v>0</v>
          </cell>
          <cell r="AT523">
            <v>0</v>
          </cell>
          <cell r="AU523">
            <v>0</v>
          </cell>
          <cell r="AV523">
            <v>0</v>
          </cell>
          <cell r="AW523">
            <v>0</v>
          </cell>
          <cell r="AX523">
            <v>0</v>
          </cell>
          <cell r="AY523">
            <v>0</v>
          </cell>
          <cell r="AZ523">
            <v>0</v>
          </cell>
          <cell r="BA523">
            <v>0</v>
          </cell>
          <cell r="BB523">
            <v>0</v>
          </cell>
          <cell r="BC523">
            <v>0</v>
          </cell>
          <cell r="BD523">
            <v>0</v>
          </cell>
          <cell r="BE523">
            <v>0</v>
          </cell>
          <cell r="BF523">
            <v>0</v>
          </cell>
          <cell r="BG523">
            <v>0</v>
          </cell>
          <cell r="BH523">
            <v>0</v>
          </cell>
          <cell r="BI523">
            <v>0</v>
          </cell>
          <cell r="BJ523">
            <v>0</v>
          </cell>
          <cell r="BK523">
            <v>0</v>
          </cell>
          <cell r="BL523">
            <v>0</v>
          </cell>
          <cell r="BM523">
            <v>0</v>
          </cell>
          <cell r="BN523">
            <v>0</v>
          </cell>
          <cell r="BO523">
            <v>0</v>
          </cell>
          <cell r="BP523">
            <v>0</v>
          </cell>
          <cell r="BQ523">
            <v>0</v>
          </cell>
          <cell r="BR523">
            <v>0</v>
          </cell>
          <cell r="BS523">
            <v>0</v>
          </cell>
          <cell r="BT523">
            <v>0</v>
          </cell>
          <cell r="BU523">
            <v>0</v>
          </cell>
        </row>
        <row r="524">
          <cell r="A524" t="str">
            <v>W2RA14D4FY0BKPP</v>
          </cell>
          <cell r="B524" t="str">
            <v>11/1/2021</v>
          </cell>
          <cell r="F524" t="str">
            <v>Denim</v>
          </cell>
          <cell r="G524" t="str">
            <v>Fashion Prem Denim Jeans</v>
          </cell>
          <cell r="H524" t="str">
            <v>W2RA14D4FY0</v>
          </cell>
          <cell r="I524" t="str">
            <v>SCULY SKINNY</v>
          </cell>
          <cell r="J524" t="str">
            <v>BKPP</v>
          </cell>
          <cell r="K524" t="str">
            <v>BLK PEPPER WASH</v>
          </cell>
          <cell r="L524" t="str">
            <v>STALLIAN SS BLK</v>
          </cell>
          <cell r="M524" t="str">
            <v>MX</v>
          </cell>
          <cell r="N524" t="str">
            <v>24-30</v>
          </cell>
          <cell r="O524">
            <v>118</v>
          </cell>
          <cell r="P524">
            <v>119000</v>
          </cell>
          <cell r="Q524">
            <v>429</v>
          </cell>
          <cell r="S524">
            <v>0.31</v>
          </cell>
          <cell r="T524">
            <v>36.58</v>
          </cell>
          <cell r="U524">
            <v>0</v>
          </cell>
          <cell r="V524">
            <v>0</v>
          </cell>
          <cell r="W524">
            <v>0</v>
          </cell>
          <cell r="X524">
            <v>0</v>
          </cell>
          <cell r="Y524">
            <v>0</v>
          </cell>
          <cell r="Z524">
            <v>0</v>
          </cell>
          <cell r="AA524">
            <v>0</v>
          </cell>
          <cell r="AB524">
            <v>0</v>
          </cell>
          <cell r="AD524">
            <v>0</v>
          </cell>
          <cell r="AE524">
            <v>0</v>
          </cell>
          <cell r="AO524">
            <v>0</v>
          </cell>
          <cell r="AP524">
            <v>0</v>
          </cell>
          <cell r="AR524">
            <v>0</v>
          </cell>
          <cell r="AS524">
            <v>0</v>
          </cell>
          <cell r="AT524">
            <v>0</v>
          </cell>
          <cell r="AU524">
            <v>0</v>
          </cell>
          <cell r="AV524">
            <v>0</v>
          </cell>
          <cell r="AW524">
            <v>0</v>
          </cell>
          <cell r="AX524">
            <v>0</v>
          </cell>
          <cell r="AY524">
            <v>0</v>
          </cell>
          <cell r="AZ524">
            <v>0</v>
          </cell>
          <cell r="BA524">
            <v>0</v>
          </cell>
          <cell r="BB524">
            <v>0</v>
          </cell>
          <cell r="BC524">
            <v>0</v>
          </cell>
          <cell r="BD524">
            <v>0</v>
          </cell>
          <cell r="BE524">
            <v>0</v>
          </cell>
          <cell r="BF524">
            <v>0</v>
          </cell>
          <cell r="BG524">
            <v>0</v>
          </cell>
          <cell r="BH524">
            <v>0</v>
          </cell>
          <cell r="BI524">
            <v>0</v>
          </cell>
          <cell r="BJ524">
            <v>0</v>
          </cell>
          <cell r="BK524">
            <v>0</v>
          </cell>
          <cell r="BL524">
            <v>0</v>
          </cell>
          <cell r="BM524">
            <v>0</v>
          </cell>
          <cell r="BN524">
            <v>0</v>
          </cell>
          <cell r="BO524">
            <v>0</v>
          </cell>
          <cell r="BP524">
            <v>0</v>
          </cell>
          <cell r="BQ524">
            <v>0</v>
          </cell>
          <cell r="BR524">
            <v>0</v>
          </cell>
          <cell r="BS524">
            <v>0</v>
          </cell>
          <cell r="BT524">
            <v>0</v>
          </cell>
          <cell r="BU524">
            <v>0</v>
          </cell>
        </row>
        <row r="525">
          <cell r="A525" t="str">
            <v>W2RA46W93CEG8CR</v>
          </cell>
          <cell r="B525" t="str">
            <v>11/1/2021</v>
          </cell>
          <cell r="F525" t="str">
            <v>Woven</v>
          </cell>
          <cell r="G525" t="str">
            <v>Woven pants</v>
          </cell>
          <cell r="H525" t="str">
            <v>W2RA46W93CE</v>
          </cell>
          <cell r="I525" t="str">
            <v>1981 SKINNY</v>
          </cell>
          <cell r="J525" t="str">
            <v>G8CR</v>
          </cell>
          <cell r="K525" t="str">
            <v>LIGHT MATCHA</v>
          </cell>
          <cell r="L525" t="str">
            <v>ECO SUPERSTRETCH REFINED SATIN</v>
          </cell>
          <cell r="M525" t="str">
            <v>IN</v>
          </cell>
          <cell r="N525" t="str">
            <v>24-30</v>
          </cell>
          <cell r="O525">
            <v>98</v>
          </cell>
          <cell r="P525">
            <v>99000</v>
          </cell>
          <cell r="Q525">
            <v>399</v>
          </cell>
          <cell r="S525">
            <v>0.31</v>
          </cell>
          <cell r="T525">
            <v>30.38</v>
          </cell>
          <cell r="U525">
            <v>0</v>
          </cell>
          <cell r="V525">
            <v>0</v>
          </cell>
          <cell r="W525">
            <v>0</v>
          </cell>
          <cell r="X525">
            <v>0</v>
          </cell>
          <cell r="Y525">
            <v>0</v>
          </cell>
          <cell r="Z525">
            <v>0</v>
          </cell>
          <cell r="AA525">
            <v>0</v>
          </cell>
          <cell r="AB525">
            <v>0</v>
          </cell>
          <cell r="AD525">
            <v>0</v>
          </cell>
          <cell r="AE525">
            <v>0</v>
          </cell>
          <cell r="AO525">
            <v>0</v>
          </cell>
          <cell r="AP525">
            <v>0</v>
          </cell>
          <cell r="AR525">
            <v>0</v>
          </cell>
          <cell r="AS525">
            <v>0</v>
          </cell>
          <cell r="AT525">
            <v>0</v>
          </cell>
          <cell r="AU525">
            <v>0</v>
          </cell>
          <cell r="AV525">
            <v>0</v>
          </cell>
          <cell r="AW525">
            <v>0</v>
          </cell>
          <cell r="AX525">
            <v>0</v>
          </cell>
          <cell r="AY525">
            <v>0</v>
          </cell>
          <cell r="AZ525">
            <v>0</v>
          </cell>
          <cell r="BA525">
            <v>0</v>
          </cell>
          <cell r="BB525">
            <v>0</v>
          </cell>
          <cell r="BC525">
            <v>0</v>
          </cell>
          <cell r="BD525">
            <v>0</v>
          </cell>
          <cell r="BE525">
            <v>0</v>
          </cell>
          <cell r="BF525">
            <v>0</v>
          </cell>
          <cell r="BG525">
            <v>0</v>
          </cell>
          <cell r="BH525">
            <v>0</v>
          </cell>
          <cell r="BI525">
            <v>0</v>
          </cell>
          <cell r="BJ525">
            <v>0</v>
          </cell>
          <cell r="BK525">
            <v>0</v>
          </cell>
          <cell r="BL525">
            <v>0</v>
          </cell>
          <cell r="BM525">
            <v>0</v>
          </cell>
          <cell r="BN525">
            <v>0</v>
          </cell>
          <cell r="BO525">
            <v>0</v>
          </cell>
          <cell r="BP525">
            <v>0</v>
          </cell>
          <cell r="BQ525">
            <v>0</v>
          </cell>
          <cell r="BR525">
            <v>0</v>
          </cell>
          <cell r="BS525">
            <v>0</v>
          </cell>
          <cell r="BT525">
            <v>0</v>
          </cell>
          <cell r="BU525">
            <v>0</v>
          </cell>
        </row>
        <row r="526">
          <cell r="A526" t="str">
            <v>W2RA46W93CEA605</v>
          </cell>
          <cell r="B526" t="str">
            <v>11/1/2021</v>
          </cell>
          <cell r="F526" t="str">
            <v>Woven</v>
          </cell>
          <cell r="G526" t="str">
            <v>Woven pants</v>
          </cell>
          <cell r="H526" t="str">
            <v>W2RA46W93CE</v>
          </cell>
          <cell r="I526" t="str">
            <v>1981 SKINNY</v>
          </cell>
          <cell r="J526" t="str">
            <v>A605</v>
          </cell>
          <cell r="K526" t="str">
            <v>FIRST BLUSH PINK</v>
          </cell>
          <cell r="L526" t="str">
            <v>ECO SUPERSTRETCH REFINED SATIN</v>
          </cell>
          <cell r="M526" t="str">
            <v>IN</v>
          </cell>
          <cell r="N526" t="str">
            <v>24-30</v>
          </cell>
          <cell r="O526">
            <v>98</v>
          </cell>
          <cell r="P526">
            <v>99000</v>
          </cell>
          <cell r="Q526">
            <v>399</v>
          </cell>
          <cell r="S526">
            <v>0.31</v>
          </cell>
          <cell r="T526">
            <v>30.38</v>
          </cell>
          <cell r="U526">
            <v>0</v>
          </cell>
          <cell r="V526">
            <v>0</v>
          </cell>
          <cell r="W526">
            <v>0</v>
          </cell>
          <cell r="X526">
            <v>0</v>
          </cell>
          <cell r="Y526">
            <v>0</v>
          </cell>
          <cell r="Z526">
            <v>0</v>
          </cell>
          <cell r="AA526">
            <v>0</v>
          </cell>
          <cell r="AB526">
            <v>0</v>
          </cell>
          <cell r="AD526">
            <v>0</v>
          </cell>
          <cell r="AE526">
            <v>0</v>
          </cell>
          <cell r="AO526">
            <v>0</v>
          </cell>
          <cell r="AP526">
            <v>0</v>
          </cell>
          <cell r="AR526">
            <v>0</v>
          </cell>
          <cell r="AS526">
            <v>0</v>
          </cell>
          <cell r="AT526">
            <v>0</v>
          </cell>
          <cell r="AU526">
            <v>0</v>
          </cell>
          <cell r="AV526">
            <v>0</v>
          </cell>
          <cell r="AW526">
            <v>0</v>
          </cell>
          <cell r="AX526">
            <v>0</v>
          </cell>
          <cell r="AY526">
            <v>0</v>
          </cell>
          <cell r="AZ526">
            <v>0</v>
          </cell>
          <cell r="BA526">
            <v>0</v>
          </cell>
          <cell r="BB526">
            <v>0</v>
          </cell>
          <cell r="BC526">
            <v>0</v>
          </cell>
          <cell r="BD526">
            <v>0</v>
          </cell>
          <cell r="BE526">
            <v>0</v>
          </cell>
          <cell r="BF526">
            <v>0</v>
          </cell>
          <cell r="BG526">
            <v>0</v>
          </cell>
          <cell r="BH526">
            <v>0</v>
          </cell>
          <cell r="BI526">
            <v>0</v>
          </cell>
          <cell r="BJ526">
            <v>0</v>
          </cell>
          <cell r="BK526">
            <v>0</v>
          </cell>
          <cell r="BL526">
            <v>0</v>
          </cell>
          <cell r="BM526">
            <v>0</v>
          </cell>
          <cell r="BN526">
            <v>0</v>
          </cell>
          <cell r="BO526">
            <v>0</v>
          </cell>
          <cell r="BP526">
            <v>0</v>
          </cell>
          <cell r="BQ526">
            <v>0</v>
          </cell>
          <cell r="BR526">
            <v>0</v>
          </cell>
          <cell r="BS526">
            <v>0</v>
          </cell>
          <cell r="BT526">
            <v>0</v>
          </cell>
          <cell r="BU526">
            <v>0</v>
          </cell>
        </row>
        <row r="527">
          <cell r="A527" t="str">
            <v>W2RA46W93CEJBLK</v>
          </cell>
          <cell r="B527" t="str">
            <v>11/1/2021</v>
          </cell>
          <cell r="F527" t="str">
            <v>Woven</v>
          </cell>
          <cell r="G527" t="str">
            <v>Woven pants</v>
          </cell>
          <cell r="H527" t="str">
            <v>W2RA46W93CE</v>
          </cell>
          <cell r="I527" t="str">
            <v>1981 SKINNY</v>
          </cell>
          <cell r="J527" t="str">
            <v>JBLK</v>
          </cell>
          <cell r="K527" t="str">
            <v>Jet Black A996</v>
          </cell>
          <cell r="L527" t="str">
            <v>ECO SUPERSTRETCH REFINED SATIN</v>
          </cell>
          <cell r="M527" t="str">
            <v>IN</v>
          </cell>
          <cell r="N527" t="str">
            <v>24-30</v>
          </cell>
          <cell r="O527">
            <v>98</v>
          </cell>
          <cell r="P527">
            <v>99000</v>
          </cell>
          <cell r="Q527">
            <v>399</v>
          </cell>
          <cell r="S527">
            <v>0.31</v>
          </cell>
          <cell r="T527">
            <v>30.38</v>
          </cell>
          <cell r="U527">
            <v>0</v>
          </cell>
          <cell r="V527">
            <v>0</v>
          </cell>
          <cell r="W527">
            <v>0</v>
          </cell>
          <cell r="X527">
            <v>0</v>
          </cell>
          <cell r="Y527">
            <v>0</v>
          </cell>
          <cell r="Z527">
            <v>0</v>
          </cell>
          <cell r="AA527">
            <v>0</v>
          </cell>
          <cell r="AB527">
            <v>0</v>
          </cell>
          <cell r="AD527">
            <v>0</v>
          </cell>
          <cell r="AE527">
            <v>0</v>
          </cell>
          <cell r="AO527">
            <v>0</v>
          </cell>
          <cell r="AP527">
            <v>0</v>
          </cell>
          <cell r="AR527">
            <v>0</v>
          </cell>
          <cell r="AS527">
            <v>0</v>
          </cell>
          <cell r="AT527">
            <v>0</v>
          </cell>
          <cell r="AU527">
            <v>0</v>
          </cell>
          <cell r="AV527">
            <v>0</v>
          </cell>
          <cell r="AW527">
            <v>0</v>
          </cell>
          <cell r="AX527">
            <v>0</v>
          </cell>
          <cell r="AY527">
            <v>0</v>
          </cell>
          <cell r="AZ527">
            <v>0</v>
          </cell>
          <cell r="BA527">
            <v>0</v>
          </cell>
          <cell r="BB527">
            <v>0</v>
          </cell>
          <cell r="BC527">
            <v>0</v>
          </cell>
          <cell r="BD527">
            <v>0</v>
          </cell>
          <cell r="BE527">
            <v>0</v>
          </cell>
          <cell r="BF527">
            <v>0</v>
          </cell>
          <cell r="BG527">
            <v>0</v>
          </cell>
          <cell r="BH527">
            <v>0</v>
          </cell>
          <cell r="BI527">
            <v>0</v>
          </cell>
          <cell r="BJ527">
            <v>0</v>
          </cell>
          <cell r="BK527">
            <v>0</v>
          </cell>
          <cell r="BL527">
            <v>0</v>
          </cell>
          <cell r="BM527">
            <v>0</v>
          </cell>
          <cell r="BN527">
            <v>0</v>
          </cell>
          <cell r="BO527">
            <v>0</v>
          </cell>
          <cell r="BP527">
            <v>0</v>
          </cell>
          <cell r="BQ527">
            <v>0</v>
          </cell>
          <cell r="BR527">
            <v>0</v>
          </cell>
          <cell r="BS527">
            <v>0</v>
          </cell>
          <cell r="BT527">
            <v>0</v>
          </cell>
          <cell r="BU527">
            <v>0</v>
          </cell>
        </row>
        <row r="528">
          <cell r="A528" t="str">
            <v>W2RA46W93CEG472</v>
          </cell>
          <cell r="B528" t="str">
            <v>11/1/2021</v>
          </cell>
          <cell r="F528" t="str">
            <v>Woven</v>
          </cell>
          <cell r="G528" t="str">
            <v>Woven pants</v>
          </cell>
          <cell r="H528" t="str">
            <v>W2RA46W93CE</v>
          </cell>
          <cell r="I528" t="str">
            <v>1981 SKINNY</v>
          </cell>
          <cell r="J528" t="str">
            <v>G472</v>
          </cell>
          <cell r="K528" t="str">
            <v>NEW LIGHT LILAC</v>
          </cell>
          <cell r="L528" t="str">
            <v>ECO SUPERSTRETCH REFINED SATIN</v>
          </cell>
          <cell r="M528" t="str">
            <v>IN</v>
          </cell>
          <cell r="N528" t="str">
            <v>24-30</v>
          </cell>
          <cell r="O528">
            <v>98</v>
          </cell>
          <cell r="P528">
            <v>99000</v>
          </cell>
          <cell r="Q528">
            <v>399</v>
          </cell>
          <cell r="S528">
            <v>0.31</v>
          </cell>
          <cell r="T528">
            <v>30.38</v>
          </cell>
          <cell r="U528">
            <v>0</v>
          </cell>
          <cell r="V528">
            <v>0</v>
          </cell>
          <cell r="W528">
            <v>0</v>
          </cell>
          <cell r="X528">
            <v>0</v>
          </cell>
          <cell r="Y528">
            <v>0</v>
          </cell>
          <cell r="Z528">
            <v>0</v>
          </cell>
          <cell r="AA528">
            <v>0</v>
          </cell>
          <cell r="AB528">
            <v>0</v>
          </cell>
          <cell r="AD528">
            <v>0</v>
          </cell>
          <cell r="AE528">
            <v>0</v>
          </cell>
          <cell r="AO528">
            <v>0</v>
          </cell>
          <cell r="AP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G528">
            <v>0</v>
          </cell>
          <cell r="BH528">
            <v>0</v>
          </cell>
          <cell r="BI528">
            <v>0</v>
          </cell>
          <cell r="BJ528">
            <v>0</v>
          </cell>
          <cell r="BK528">
            <v>0</v>
          </cell>
          <cell r="BL528">
            <v>0</v>
          </cell>
          <cell r="BM528">
            <v>0</v>
          </cell>
          <cell r="BN528">
            <v>0</v>
          </cell>
          <cell r="BO528">
            <v>0</v>
          </cell>
          <cell r="BP528">
            <v>0</v>
          </cell>
          <cell r="BQ528">
            <v>0</v>
          </cell>
          <cell r="BR528">
            <v>0</v>
          </cell>
          <cell r="BS528">
            <v>0</v>
          </cell>
          <cell r="BT528">
            <v>0</v>
          </cell>
          <cell r="BU528">
            <v>0</v>
          </cell>
        </row>
        <row r="529">
          <cell r="A529" t="str">
            <v>W2RA46W93CEG7HC</v>
          </cell>
          <cell r="B529" t="str">
            <v>11/1/2021</v>
          </cell>
          <cell r="F529" t="str">
            <v>Woven</v>
          </cell>
          <cell r="G529" t="str">
            <v>Woven pants</v>
          </cell>
          <cell r="H529" t="str">
            <v>W2RA46W93CE</v>
          </cell>
          <cell r="I529" t="str">
            <v>1981 SKINNY</v>
          </cell>
          <cell r="J529" t="str">
            <v>G7HC</v>
          </cell>
          <cell r="K529" t="str">
            <v>NORDIC SEA</v>
          </cell>
          <cell r="L529" t="str">
            <v>ECO SUPERSTRETCH REFINED SATIN</v>
          </cell>
          <cell r="M529" t="str">
            <v>IN</v>
          </cell>
          <cell r="N529" t="str">
            <v>24-30</v>
          </cell>
          <cell r="O529">
            <v>98</v>
          </cell>
          <cell r="P529">
            <v>99000</v>
          </cell>
          <cell r="Q529">
            <v>399</v>
          </cell>
          <cell r="S529">
            <v>0.31</v>
          </cell>
          <cell r="T529">
            <v>30.38</v>
          </cell>
          <cell r="U529">
            <v>0</v>
          </cell>
          <cell r="V529">
            <v>0</v>
          </cell>
          <cell r="W529">
            <v>0</v>
          </cell>
          <cell r="X529">
            <v>0</v>
          </cell>
          <cell r="Y529">
            <v>0</v>
          </cell>
          <cell r="Z529">
            <v>0</v>
          </cell>
          <cell r="AA529">
            <v>0</v>
          </cell>
          <cell r="AB529">
            <v>0</v>
          </cell>
          <cell r="AD529">
            <v>0</v>
          </cell>
          <cell r="AE529">
            <v>0</v>
          </cell>
          <cell r="AO529">
            <v>0</v>
          </cell>
          <cell r="AP529">
            <v>0</v>
          </cell>
          <cell r="AR529">
            <v>0</v>
          </cell>
          <cell r="AS529">
            <v>0</v>
          </cell>
          <cell r="AT529">
            <v>0</v>
          </cell>
          <cell r="AU529">
            <v>0</v>
          </cell>
          <cell r="AV529">
            <v>0</v>
          </cell>
          <cell r="AW529">
            <v>0</v>
          </cell>
          <cell r="AX529">
            <v>0</v>
          </cell>
          <cell r="AY529">
            <v>0</v>
          </cell>
          <cell r="AZ529">
            <v>0</v>
          </cell>
          <cell r="BA529">
            <v>0</v>
          </cell>
          <cell r="BB529">
            <v>0</v>
          </cell>
          <cell r="BC529">
            <v>0</v>
          </cell>
          <cell r="BD529">
            <v>0</v>
          </cell>
          <cell r="BE529">
            <v>0</v>
          </cell>
          <cell r="BF529">
            <v>0</v>
          </cell>
          <cell r="BG529">
            <v>0</v>
          </cell>
          <cell r="BH529">
            <v>0</v>
          </cell>
          <cell r="BI529">
            <v>0</v>
          </cell>
          <cell r="BJ529">
            <v>0</v>
          </cell>
          <cell r="BK529">
            <v>0</v>
          </cell>
          <cell r="BL529">
            <v>0</v>
          </cell>
          <cell r="BM529">
            <v>0</v>
          </cell>
          <cell r="BN529">
            <v>0</v>
          </cell>
          <cell r="BO529">
            <v>0</v>
          </cell>
          <cell r="BP529">
            <v>0</v>
          </cell>
          <cell r="BQ529">
            <v>0</v>
          </cell>
          <cell r="BR529">
            <v>0</v>
          </cell>
          <cell r="BS529">
            <v>0</v>
          </cell>
          <cell r="BT529">
            <v>0</v>
          </cell>
          <cell r="BU529">
            <v>0</v>
          </cell>
        </row>
        <row r="530">
          <cell r="A530" t="str">
            <v>W2RR22Z2NQ0MCH</v>
          </cell>
          <cell r="B530" t="str">
            <v>11/1/2021</v>
          </cell>
          <cell r="F530" t="str">
            <v>Sweater</v>
          </cell>
          <cell r="G530" t="str">
            <v>LS Sweaters - Pullovers</v>
          </cell>
          <cell r="H530" t="str">
            <v>W2RR22Z2NQ0</v>
          </cell>
          <cell r="I530" t="str">
            <v>SCARLETT BAT SLEEVE SWEATER</v>
          </cell>
          <cell r="J530" t="str">
            <v>MCH</v>
          </cell>
          <cell r="K530" t="str">
            <v>MEDIUM CHARCOAL HEATHER M92</v>
          </cell>
          <cell r="L530" t="str">
            <v>ECO WINTER VISCOSA STRETCH</v>
          </cell>
          <cell r="M530" t="str">
            <v>CN</v>
          </cell>
          <cell r="N530" t="str">
            <v>XS-L</v>
          </cell>
          <cell r="O530">
            <v>98</v>
          </cell>
          <cell r="P530">
            <v>99000</v>
          </cell>
          <cell r="Q530">
            <v>399</v>
          </cell>
          <cell r="S530">
            <v>0.31</v>
          </cell>
          <cell r="T530">
            <v>30.38</v>
          </cell>
          <cell r="U530">
            <v>0</v>
          </cell>
          <cell r="V530">
            <v>0</v>
          </cell>
          <cell r="W530">
            <v>0</v>
          </cell>
          <cell r="X530">
            <v>0</v>
          </cell>
          <cell r="Y530">
            <v>0</v>
          </cell>
          <cell r="Z530">
            <v>0</v>
          </cell>
          <cell r="AA530">
            <v>0</v>
          </cell>
          <cell r="AB530">
            <v>0</v>
          </cell>
          <cell r="AD530">
            <v>0</v>
          </cell>
          <cell r="AE530">
            <v>0</v>
          </cell>
          <cell r="AO530">
            <v>0</v>
          </cell>
          <cell r="AP530">
            <v>0</v>
          </cell>
          <cell r="AR530">
            <v>0</v>
          </cell>
          <cell r="AS530">
            <v>0</v>
          </cell>
          <cell r="AT530">
            <v>0</v>
          </cell>
          <cell r="AU530">
            <v>0</v>
          </cell>
          <cell r="AV530">
            <v>0</v>
          </cell>
          <cell r="AW530">
            <v>0</v>
          </cell>
          <cell r="AX530">
            <v>0</v>
          </cell>
          <cell r="AY530">
            <v>0</v>
          </cell>
          <cell r="AZ530">
            <v>0</v>
          </cell>
          <cell r="BA530">
            <v>0</v>
          </cell>
          <cell r="BB530">
            <v>0</v>
          </cell>
          <cell r="BC530">
            <v>0</v>
          </cell>
          <cell r="BD530">
            <v>0</v>
          </cell>
          <cell r="BE530">
            <v>0</v>
          </cell>
          <cell r="BF530">
            <v>0</v>
          </cell>
          <cell r="BG530">
            <v>0</v>
          </cell>
          <cell r="BH530">
            <v>0</v>
          </cell>
          <cell r="BI530">
            <v>0</v>
          </cell>
          <cell r="BJ530">
            <v>0</v>
          </cell>
          <cell r="BK530">
            <v>0</v>
          </cell>
          <cell r="BL530">
            <v>0</v>
          </cell>
          <cell r="BM530">
            <v>0</v>
          </cell>
          <cell r="BN530">
            <v>0</v>
          </cell>
          <cell r="BO530">
            <v>0</v>
          </cell>
          <cell r="BP530">
            <v>0</v>
          </cell>
          <cell r="BQ530">
            <v>0</v>
          </cell>
          <cell r="BR530">
            <v>0</v>
          </cell>
          <cell r="BS530">
            <v>0</v>
          </cell>
          <cell r="BT530">
            <v>0</v>
          </cell>
          <cell r="BU530">
            <v>0</v>
          </cell>
        </row>
        <row r="531">
          <cell r="A531" t="str">
            <v>W2RR22Z2NQ0G1G2</v>
          </cell>
          <cell r="B531" t="str">
            <v>11/1/2021</v>
          </cell>
          <cell r="F531" t="str">
            <v>Sweater</v>
          </cell>
          <cell r="G531" t="str">
            <v>LS Sweaters - Pullovers</v>
          </cell>
          <cell r="H531" t="str">
            <v>W2RR22Z2NQ0</v>
          </cell>
          <cell r="I531" t="str">
            <v>SCARLETT BAT SLEEVE SWEATER</v>
          </cell>
          <cell r="J531" t="str">
            <v>G1G2</v>
          </cell>
          <cell r="K531" t="str">
            <v>MOCCASIN</v>
          </cell>
          <cell r="L531" t="str">
            <v>ECO WINTER VISCOSA STRETCH</v>
          </cell>
          <cell r="M531" t="str">
            <v>CN</v>
          </cell>
          <cell r="N531" t="str">
            <v>XS-L</v>
          </cell>
          <cell r="O531">
            <v>98</v>
          </cell>
          <cell r="P531">
            <v>99000</v>
          </cell>
          <cell r="Q531">
            <v>399</v>
          </cell>
          <cell r="S531">
            <v>0.31</v>
          </cell>
          <cell r="T531">
            <v>30.38</v>
          </cell>
          <cell r="U531">
            <v>0</v>
          </cell>
          <cell r="V531">
            <v>0</v>
          </cell>
          <cell r="W531">
            <v>0</v>
          </cell>
          <cell r="X531">
            <v>0</v>
          </cell>
          <cell r="Y531">
            <v>0</v>
          </cell>
          <cell r="Z531">
            <v>0</v>
          </cell>
          <cell r="AA531">
            <v>0</v>
          </cell>
          <cell r="AB531">
            <v>0</v>
          </cell>
          <cell r="AD531">
            <v>0</v>
          </cell>
          <cell r="AE531">
            <v>0</v>
          </cell>
          <cell r="AO531">
            <v>0</v>
          </cell>
          <cell r="AP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0</v>
          </cell>
          <cell r="BG531">
            <v>0</v>
          </cell>
          <cell r="BH531">
            <v>0</v>
          </cell>
          <cell r="BI531">
            <v>0</v>
          </cell>
          <cell r="BJ531">
            <v>0</v>
          </cell>
          <cell r="BK531">
            <v>0</v>
          </cell>
          <cell r="BL531">
            <v>0</v>
          </cell>
          <cell r="BM531">
            <v>0</v>
          </cell>
          <cell r="BN531">
            <v>0</v>
          </cell>
          <cell r="BO531">
            <v>0</v>
          </cell>
          <cell r="BP531">
            <v>0</v>
          </cell>
          <cell r="BQ531">
            <v>0</v>
          </cell>
          <cell r="BR531">
            <v>0</v>
          </cell>
          <cell r="BS531">
            <v>0</v>
          </cell>
          <cell r="BT531">
            <v>0</v>
          </cell>
          <cell r="BU531">
            <v>0</v>
          </cell>
        </row>
        <row r="532">
          <cell r="A532" t="str">
            <v>W2RR22Z2NQ0JBLK</v>
          </cell>
          <cell r="B532" t="str">
            <v>11/1/2021</v>
          </cell>
          <cell r="F532" t="str">
            <v>Sweater</v>
          </cell>
          <cell r="G532" t="str">
            <v>LS Sweaters - Pullovers</v>
          </cell>
          <cell r="H532" t="str">
            <v>W2RR22Z2NQ0</v>
          </cell>
          <cell r="I532" t="str">
            <v>SCARLETT BAT SLEEVE SWEATER</v>
          </cell>
          <cell r="J532" t="str">
            <v>JBLK</v>
          </cell>
          <cell r="K532" t="str">
            <v>Jet Black A996</v>
          </cell>
          <cell r="L532" t="str">
            <v>ECO WINTER VISCOSA STRETCH</v>
          </cell>
          <cell r="M532" t="str">
            <v>CN</v>
          </cell>
          <cell r="N532" t="str">
            <v>XS-L</v>
          </cell>
          <cell r="O532">
            <v>98</v>
          </cell>
          <cell r="P532">
            <v>99000</v>
          </cell>
          <cell r="Q532">
            <v>399</v>
          </cell>
          <cell r="S532">
            <v>0.31</v>
          </cell>
          <cell r="T532">
            <v>30.38</v>
          </cell>
          <cell r="U532">
            <v>0</v>
          </cell>
          <cell r="V532">
            <v>0</v>
          </cell>
          <cell r="W532">
            <v>0</v>
          </cell>
          <cell r="X532">
            <v>0</v>
          </cell>
          <cell r="Y532">
            <v>0</v>
          </cell>
          <cell r="Z532">
            <v>0</v>
          </cell>
          <cell r="AA532">
            <v>0</v>
          </cell>
          <cell r="AB532">
            <v>0</v>
          </cell>
          <cell r="AD532">
            <v>0</v>
          </cell>
          <cell r="AE532">
            <v>0</v>
          </cell>
          <cell r="AO532">
            <v>0</v>
          </cell>
          <cell r="AP532">
            <v>0</v>
          </cell>
          <cell r="AR532">
            <v>0</v>
          </cell>
          <cell r="AS532">
            <v>0</v>
          </cell>
          <cell r="AT532">
            <v>0</v>
          </cell>
          <cell r="AU532">
            <v>0</v>
          </cell>
          <cell r="AV532">
            <v>0</v>
          </cell>
          <cell r="AW532">
            <v>0</v>
          </cell>
          <cell r="AX532">
            <v>0</v>
          </cell>
          <cell r="AY532">
            <v>0</v>
          </cell>
          <cell r="AZ532">
            <v>0</v>
          </cell>
          <cell r="BA532">
            <v>0</v>
          </cell>
          <cell r="BB532">
            <v>0</v>
          </cell>
          <cell r="BC532">
            <v>0</v>
          </cell>
          <cell r="BD532">
            <v>0</v>
          </cell>
          <cell r="BE532">
            <v>0</v>
          </cell>
          <cell r="BF532">
            <v>0</v>
          </cell>
          <cell r="BG532">
            <v>0</v>
          </cell>
          <cell r="BH532">
            <v>0</v>
          </cell>
          <cell r="BI532">
            <v>0</v>
          </cell>
          <cell r="BJ532">
            <v>0</v>
          </cell>
          <cell r="BK532">
            <v>0</v>
          </cell>
          <cell r="BL532">
            <v>0</v>
          </cell>
          <cell r="BM532">
            <v>0</v>
          </cell>
          <cell r="BN532">
            <v>0</v>
          </cell>
          <cell r="BO532">
            <v>0</v>
          </cell>
          <cell r="BP532">
            <v>0</v>
          </cell>
          <cell r="BQ532">
            <v>0</v>
          </cell>
          <cell r="BR532">
            <v>0</v>
          </cell>
          <cell r="BS532">
            <v>0</v>
          </cell>
          <cell r="BT532">
            <v>0</v>
          </cell>
          <cell r="BU532">
            <v>0</v>
          </cell>
        </row>
        <row r="533">
          <cell r="A533" t="str">
            <v>W2RR22Z2NQ0A604</v>
          </cell>
          <cell r="B533" t="str">
            <v>11/1/2021</v>
          </cell>
          <cell r="F533" t="str">
            <v>Sweater</v>
          </cell>
          <cell r="G533" t="str">
            <v>LS Sweaters - Pullovers</v>
          </cell>
          <cell r="H533" t="str">
            <v>W2RR22Z2NQ0</v>
          </cell>
          <cell r="I533" t="str">
            <v>SCARLETT BAT SLEEVE SWEATER</v>
          </cell>
          <cell r="J533" t="str">
            <v>A604</v>
          </cell>
          <cell r="K533" t="str">
            <v>FULL BLOOM PINK</v>
          </cell>
          <cell r="L533" t="str">
            <v>ECO WINTER VISCOSA STRETCH</v>
          </cell>
          <cell r="M533" t="str">
            <v>CN</v>
          </cell>
          <cell r="N533" t="str">
            <v>XS-L</v>
          </cell>
          <cell r="O533">
            <v>98</v>
          </cell>
          <cell r="P533">
            <v>99000</v>
          </cell>
          <cell r="Q533">
            <v>399</v>
          </cell>
          <cell r="S533">
            <v>0.31</v>
          </cell>
          <cell r="T533">
            <v>30.38</v>
          </cell>
          <cell r="U533">
            <v>0</v>
          </cell>
          <cell r="V533">
            <v>0</v>
          </cell>
          <cell r="W533">
            <v>0</v>
          </cell>
          <cell r="X533">
            <v>0</v>
          </cell>
          <cell r="Y533">
            <v>0</v>
          </cell>
          <cell r="Z533">
            <v>0</v>
          </cell>
          <cell r="AA533">
            <v>0</v>
          </cell>
          <cell r="AB533">
            <v>0</v>
          </cell>
          <cell r="AD533">
            <v>0</v>
          </cell>
          <cell r="AE533">
            <v>0</v>
          </cell>
          <cell r="AO533">
            <v>0</v>
          </cell>
          <cell r="AP533">
            <v>0</v>
          </cell>
          <cell r="AR533">
            <v>0</v>
          </cell>
          <cell r="AS533">
            <v>0</v>
          </cell>
          <cell r="AT533">
            <v>0</v>
          </cell>
          <cell r="AU533">
            <v>0</v>
          </cell>
          <cell r="AV533">
            <v>0</v>
          </cell>
          <cell r="AW533">
            <v>0</v>
          </cell>
          <cell r="AX533">
            <v>0</v>
          </cell>
          <cell r="AY533">
            <v>0</v>
          </cell>
          <cell r="AZ533">
            <v>0</v>
          </cell>
          <cell r="BA533">
            <v>0</v>
          </cell>
          <cell r="BB533">
            <v>0</v>
          </cell>
          <cell r="BC533">
            <v>0</v>
          </cell>
          <cell r="BD533">
            <v>0</v>
          </cell>
          <cell r="BE533">
            <v>0</v>
          </cell>
          <cell r="BF533">
            <v>0</v>
          </cell>
          <cell r="BG533">
            <v>0</v>
          </cell>
          <cell r="BH533">
            <v>0</v>
          </cell>
          <cell r="BI533">
            <v>0</v>
          </cell>
          <cell r="BJ533">
            <v>0</v>
          </cell>
          <cell r="BK533">
            <v>0</v>
          </cell>
          <cell r="BL533">
            <v>0</v>
          </cell>
          <cell r="BM533">
            <v>0</v>
          </cell>
          <cell r="BN533">
            <v>0</v>
          </cell>
          <cell r="BO533">
            <v>0</v>
          </cell>
          <cell r="BP533">
            <v>0</v>
          </cell>
          <cell r="BQ533">
            <v>0</v>
          </cell>
          <cell r="BR533">
            <v>0</v>
          </cell>
          <cell r="BS533">
            <v>0</v>
          </cell>
          <cell r="BT533">
            <v>0</v>
          </cell>
          <cell r="BU533">
            <v>0</v>
          </cell>
        </row>
        <row r="534">
          <cell r="A534" t="str">
            <v>W2RR22Z2NQ0G011</v>
          </cell>
          <cell r="B534" t="str">
            <v>11/1/2021</v>
          </cell>
          <cell r="F534" t="str">
            <v>Sweater</v>
          </cell>
          <cell r="G534" t="str">
            <v>LS Sweaters - Pullovers</v>
          </cell>
          <cell r="H534" t="str">
            <v>W2RR22Z2NQ0</v>
          </cell>
          <cell r="I534" t="str">
            <v>SCARLETT BAT SLEEVE SWEATER</v>
          </cell>
          <cell r="J534" t="str">
            <v>G011</v>
          </cell>
          <cell r="K534" t="str">
            <v>Pure White</v>
          </cell>
          <cell r="L534" t="str">
            <v>ECO WINTER VISCOSA STRETCH</v>
          </cell>
          <cell r="M534" t="str">
            <v>CN</v>
          </cell>
          <cell r="N534" t="str">
            <v>XS-L</v>
          </cell>
          <cell r="O534">
            <v>98</v>
          </cell>
          <cell r="P534">
            <v>99000</v>
          </cell>
          <cell r="Q534">
            <v>399</v>
          </cell>
          <cell r="S534">
            <v>0.31</v>
          </cell>
          <cell r="T534">
            <v>30.38</v>
          </cell>
          <cell r="U534">
            <v>0</v>
          </cell>
          <cell r="V534">
            <v>0</v>
          </cell>
          <cell r="W534">
            <v>0</v>
          </cell>
          <cell r="X534">
            <v>0</v>
          </cell>
          <cell r="Y534">
            <v>0</v>
          </cell>
          <cell r="Z534">
            <v>0</v>
          </cell>
          <cell r="AA534">
            <v>0</v>
          </cell>
          <cell r="AB534">
            <v>0</v>
          </cell>
          <cell r="AD534">
            <v>0</v>
          </cell>
          <cell r="AE534">
            <v>0</v>
          </cell>
          <cell r="AO534">
            <v>0</v>
          </cell>
          <cell r="AP534">
            <v>0</v>
          </cell>
          <cell r="AR534">
            <v>0</v>
          </cell>
          <cell r="AS534">
            <v>0</v>
          </cell>
          <cell r="AT534">
            <v>0</v>
          </cell>
          <cell r="AU534">
            <v>0</v>
          </cell>
          <cell r="AV534">
            <v>0</v>
          </cell>
          <cell r="AW534">
            <v>0</v>
          </cell>
          <cell r="AX534">
            <v>0</v>
          </cell>
          <cell r="AY534">
            <v>0</v>
          </cell>
          <cell r="AZ534">
            <v>0</v>
          </cell>
          <cell r="BA534">
            <v>0</v>
          </cell>
          <cell r="BB534">
            <v>0</v>
          </cell>
          <cell r="BC534">
            <v>0</v>
          </cell>
          <cell r="BD534">
            <v>0</v>
          </cell>
          <cell r="BE534">
            <v>0</v>
          </cell>
          <cell r="BF534">
            <v>0</v>
          </cell>
          <cell r="BG534">
            <v>0</v>
          </cell>
          <cell r="BH534">
            <v>0</v>
          </cell>
          <cell r="BI534">
            <v>0</v>
          </cell>
          <cell r="BJ534">
            <v>0</v>
          </cell>
          <cell r="BK534">
            <v>0</v>
          </cell>
          <cell r="BL534">
            <v>0</v>
          </cell>
          <cell r="BM534">
            <v>0</v>
          </cell>
          <cell r="BN534">
            <v>0</v>
          </cell>
          <cell r="BO534">
            <v>0</v>
          </cell>
          <cell r="BP534">
            <v>0</v>
          </cell>
          <cell r="BQ534">
            <v>0</v>
          </cell>
          <cell r="BR534">
            <v>0</v>
          </cell>
          <cell r="BS534">
            <v>0</v>
          </cell>
          <cell r="BT534">
            <v>0</v>
          </cell>
          <cell r="BU534">
            <v>0</v>
          </cell>
        </row>
        <row r="535">
          <cell r="A535" t="str">
            <v>W2RR22Z2NQ0G585</v>
          </cell>
          <cell r="B535" t="str">
            <v>11/1/2021</v>
          </cell>
          <cell r="F535" t="str">
            <v>Sweater</v>
          </cell>
          <cell r="G535" t="str">
            <v>LS Sweaters - Pullovers</v>
          </cell>
          <cell r="H535" t="str">
            <v>W2RR22Z2NQ0</v>
          </cell>
          <cell r="I535" t="str">
            <v>SCARLETT BAT SLEEVE SWEATER</v>
          </cell>
          <cell r="J535" t="str">
            <v>G585</v>
          </cell>
          <cell r="K535" t="str">
            <v>RUGBY RED</v>
          </cell>
          <cell r="L535" t="str">
            <v>ECO WINTER VISCOSA STRETCH</v>
          </cell>
          <cell r="M535" t="str">
            <v>CN</v>
          </cell>
          <cell r="N535" t="str">
            <v>XS-L</v>
          </cell>
          <cell r="O535">
            <v>98</v>
          </cell>
          <cell r="P535">
            <v>99000</v>
          </cell>
          <cell r="Q535">
            <v>399</v>
          </cell>
          <cell r="S535">
            <v>0.31</v>
          </cell>
          <cell r="T535">
            <v>30.38</v>
          </cell>
          <cell r="U535">
            <v>0</v>
          </cell>
          <cell r="V535">
            <v>0</v>
          </cell>
          <cell r="W535">
            <v>0</v>
          </cell>
          <cell r="X535">
            <v>0</v>
          </cell>
          <cell r="Y535">
            <v>0</v>
          </cell>
          <cell r="Z535">
            <v>0</v>
          </cell>
          <cell r="AA535">
            <v>0</v>
          </cell>
          <cell r="AB535">
            <v>0</v>
          </cell>
          <cell r="AD535">
            <v>0</v>
          </cell>
          <cell r="AE535">
            <v>0</v>
          </cell>
          <cell r="AO535">
            <v>0</v>
          </cell>
          <cell r="AP535">
            <v>0</v>
          </cell>
          <cell r="AR535">
            <v>0</v>
          </cell>
          <cell r="AS535">
            <v>0</v>
          </cell>
          <cell r="AT535">
            <v>0</v>
          </cell>
          <cell r="AU535">
            <v>0</v>
          </cell>
          <cell r="AV535">
            <v>0</v>
          </cell>
          <cell r="AW535">
            <v>0</v>
          </cell>
          <cell r="AX535">
            <v>0</v>
          </cell>
          <cell r="AY535">
            <v>0</v>
          </cell>
          <cell r="AZ535">
            <v>0</v>
          </cell>
          <cell r="BA535">
            <v>0</v>
          </cell>
          <cell r="BB535">
            <v>0</v>
          </cell>
          <cell r="BC535">
            <v>0</v>
          </cell>
          <cell r="BD535">
            <v>0</v>
          </cell>
          <cell r="BE535">
            <v>0</v>
          </cell>
          <cell r="BF535">
            <v>0</v>
          </cell>
          <cell r="BG535">
            <v>0</v>
          </cell>
          <cell r="BH535">
            <v>0</v>
          </cell>
          <cell r="BI535">
            <v>0</v>
          </cell>
          <cell r="BJ535">
            <v>0</v>
          </cell>
          <cell r="BK535">
            <v>0</v>
          </cell>
          <cell r="BL535">
            <v>0</v>
          </cell>
          <cell r="BM535">
            <v>0</v>
          </cell>
          <cell r="BN535">
            <v>0</v>
          </cell>
          <cell r="BO535">
            <v>0</v>
          </cell>
          <cell r="BP535">
            <v>0</v>
          </cell>
          <cell r="BQ535">
            <v>0</v>
          </cell>
          <cell r="BR535">
            <v>0</v>
          </cell>
          <cell r="BS535">
            <v>0</v>
          </cell>
          <cell r="BT535">
            <v>0</v>
          </cell>
          <cell r="BU535">
            <v>0</v>
          </cell>
        </row>
        <row r="536">
          <cell r="A536" t="str">
            <v>W2RR22Z2NQ0G7HR</v>
          </cell>
          <cell r="B536" t="str">
            <v>11/1/2021</v>
          </cell>
          <cell r="F536" t="str">
            <v>Sweater</v>
          </cell>
          <cell r="G536" t="str">
            <v>LS Sweaters - Pullovers</v>
          </cell>
          <cell r="H536" t="str">
            <v>W2RR22Z2NQ0</v>
          </cell>
          <cell r="I536" t="str">
            <v>SCARLETT BAT SLEEVE SWEATER</v>
          </cell>
          <cell r="J536" t="str">
            <v>G7HR</v>
          </cell>
          <cell r="K536" t="str">
            <v>SECRET BLUE</v>
          </cell>
          <cell r="L536" t="str">
            <v>ECO WINTER VISCOSA STRETCH</v>
          </cell>
          <cell r="M536" t="str">
            <v>CN</v>
          </cell>
          <cell r="N536" t="str">
            <v>XS-L</v>
          </cell>
          <cell r="O536">
            <v>98</v>
          </cell>
          <cell r="P536">
            <v>99000</v>
          </cell>
          <cell r="Q536">
            <v>399</v>
          </cell>
          <cell r="S536">
            <v>0.31</v>
          </cell>
          <cell r="T536">
            <v>30.38</v>
          </cell>
          <cell r="U536">
            <v>0</v>
          </cell>
          <cell r="V536">
            <v>0</v>
          </cell>
          <cell r="W536">
            <v>0</v>
          </cell>
          <cell r="X536">
            <v>0</v>
          </cell>
          <cell r="Y536">
            <v>0</v>
          </cell>
          <cell r="Z536">
            <v>0</v>
          </cell>
          <cell r="AA536">
            <v>0</v>
          </cell>
          <cell r="AB536">
            <v>0</v>
          </cell>
          <cell r="AD536">
            <v>0</v>
          </cell>
          <cell r="AE536">
            <v>0</v>
          </cell>
          <cell r="AO536">
            <v>0</v>
          </cell>
          <cell r="AP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G536">
            <v>0</v>
          </cell>
          <cell r="BH536">
            <v>0</v>
          </cell>
          <cell r="BI536">
            <v>0</v>
          </cell>
          <cell r="BJ536">
            <v>0</v>
          </cell>
          <cell r="BK536">
            <v>0</v>
          </cell>
          <cell r="BL536">
            <v>0</v>
          </cell>
          <cell r="BM536">
            <v>0</v>
          </cell>
          <cell r="BN536">
            <v>0</v>
          </cell>
          <cell r="BO536">
            <v>0</v>
          </cell>
          <cell r="BP536">
            <v>0</v>
          </cell>
          <cell r="BQ536">
            <v>0</v>
          </cell>
          <cell r="BR536">
            <v>0</v>
          </cell>
          <cell r="BS536">
            <v>0</v>
          </cell>
          <cell r="BT536">
            <v>0</v>
          </cell>
          <cell r="BU536">
            <v>0</v>
          </cell>
        </row>
        <row r="537">
          <cell r="A537" t="str">
            <v>W2RR22Z2NQ0SA95</v>
          </cell>
          <cell r="B537" t="str">
            <v>11/1/2021</v>
          </cell>
          <cell r="F537" t="str">
            <v>Sweater</v>
          </cell>
          <cell r="G537" t="str">
            <v>LS Sweaters - Pullovers</v>
          </cell>
          <cell r="H537" t="str">
            <v>W2RR22Z2NQ0</v>
          </cell>
          <cell r="I537" t="str">
            <v>SCARLETT BAT SLEEVE SWEATER</v>
          </cell>
          <cell r="J537" t="str">
            <v>SA95</v>
          </cell>
          <cell r="K537" t="str">
            <v>BLACK AND WHITE STRIPES</v>
          </cell>
          <cell r="L537" t="str">
            <v>ECO WINTER VISCOSA STRETCH</v>
          </cell>
          <cell r="M537" t="str">
            <v>CN</v>
          </cell>
          <cell r="N537" t="str">
            <v>XS-L</v>
          </cell>
          <cell r="O537">
            <v>98</v>
          </cell>
          <cell r="P537">
            <v>99000</v>
          </cell>
          <cell r="Q537">
            <v>399</v>
          </cell>
          <cell r="S537">
            <v>0.31</v>
          </cell>
          <cell r="T537">
            <v>30.38</v>
          </cell>
          <cell r="U537">
            <v>0</v>
          </cell>
          <cell r="V537">
            <v>0</v>
          </cell>
          <cell r="W537">
            <v>0</v>
          </cell>
          <cell r="X537">
            <v>0</v>
          </cell>
          <cell r="Y537">
            <v>0</v>
          </cell>
          <cell r="Z537">
            <v>0</v>
          </cell>
          <cell r="AA537">
            <v>0</v>
          </cell>
          <cell r="AB537">
            <v>0</v>
          </cell>
          <cell r="AD537">
            <v>0</v>
          </cell>
          <cell r="AE537">
            <v>0</v>
          </cell>
          <cell r="AO537">
            <v>0</v>
          </cell>
          <cell r="AP537">
            <v>0</v>
          </cell>
          <cell r="AR537">
            <v>0</v>
          </cell>
          <cell r="AS537">
            <v>0</v>
          </cell>
          <cell r="AT537">
            <v>0</v>
          </cell>
          <cell r="AU537">
            <v>0</v>
          </cell>
          <cell r="AV537">
            <v>0</v>
          </cell>
          <cell r="AW537">
            <v>0</v>
          </cell>
          <cell r="AX537">
            <v>0</v>
          </cell>
          <cell r="AY537">
            <v>0</v>
          </cell>
          <cell r="AZ537">
            <v>0</v>
          </cell>
          <cell r="BA537">
            <v>0</v>
          </cell>
          <cell r="BB537">
            <v>0</v>
          </cell>
          <cell r="BC537">
            <v>0</v>
          </cell>
          <cell r="BD537">
            <v>0</v>
          </cell>
          <cell r="BE537">
            <v>0</v>
          </cell>
          <cell r="BF537">
            <v>0</v>
          </cell>
          <cell r="BG537">
            <v>0</v>
          </cell>
          <cell r="BH537">
            <v>0</v>
          </cell>
          <cell r="BI537">
            <v>0</v>
          </cell>
          <cell r="BJ537">
            <v>0</v>
          </cell>
          <cell r="BK537">
            <v>0</v>
          </cell>
          <cell r="BL537">
            <v>0</v>
          </cell>
          <cell r="BM537">
            <v>0</v>
          </cell>
          <cell r="BN537">
            <v>0</v>
          </cell>
          <cell r="BO537">
            <v>0</v>
          </cell>
          <cell r="BP537">
            <v>0</v>
          </cell>
          <cell r="BQ537">
            <v>0</v>
          </cell>
          <cell r="BR537">
            <v>0</v>
          </cell>
          <cell r="BS537">
            <v>0</v>
          </cell>
          <cell r="BT537">
            <v>0</v>
          </cell>
          <cell r="BU537">
            <v>0</v>
          </cell>
        </row>
        <row r="538">
          <cell r="A538" t="str">
            <v>W1RI07K9SN3G011</v>
          </cell>
          <cell r="B538" t="str">
            <v>11/1/2021</v>
          </cell>
          <cell r="F538" t="str">
            <v>Knit</v>
          </cell>
          <cell r="G538" t="str">
            <v>Graphic Teeshirts</v>
          </cell>
          <cell r="H538" t="str">
            <v>W1RI07K9SN3</v>
          </cell>
          <cell r="I538" t="str">
            <v>SS DREAMING EASY TEE</v>
          </cell>
          <cell r="J538" t="str">
            <v>G011</v>
          </cell>
          <cell r="K538" t="str">
            <v>Pure White</v>
          </cell>
          <cell r="L538" t="str">
            <v>ECO ARTISAN JERSEY 120</v>
          </cell>
          <cell r="M538" t="str">
            <v>IN</v>
          </cell>
          <cell r="N538" t="str">
            <v>XS-L</v>
          </cell>
          <cell r="O538">
            <v>39</v>
          </cell>
          <cell r="P538">
            <v>39000</v>
          </cell>
          <cell r="Q538">
            <v>159</v>
          </cell>
          <cell r="S538">
            <v>0.31</v>
          </cell>
          <cell r="T538">
            <v>12.09</v>
          </cell>
          <cell r="U538">
            <v>0</v>
          </cell>
          <cell r="V538">
            <v>0</v>
          </cell>
          <cell r="W538">
            <v>0</v>
          </cell>
          <cell r="X538">
            <v>0</v>
          </cell>
          <cell r="Y538">
            <v>0</v>
          </cell>
          <cell r="Z538">
            <v>0</v>
          </cell>
          <cell r="AA538">
            <v>0</v>
          </cell>
          <cell r="AB538">
            <v>0</v>
          </cell>
          <cell r="AD538">
            <v>0</v>
          </cell>
          <cell r="AE538">
            <v>0</v>
          </cell>
          <cell r="AO538">
            <v>0</v>
          </cell>
          <cell r="AP538">
            <v>0</v>
          </cell>
          <cell r="AR538">
            <v>0</v>
          </cell>
          <cell r="AS538">
            <v>0</v>
          </cell>
          <cell r="AT538">
            <v>0</v>
          </cell>
          <cell r="AU538">
            <v>0</v>
          </cell>
          <cell r="AV538">
            <v>0</v>
          </cell>
          <cell r="AW538">
            <v>0</v>
          </cell>
          <cell r="AX538">
            <v>0</v>
          </cell>
          <cell r="AY538">
            <v>0</v>
          </cell>
          <cell r="AZ538">
            <v>0</v>
          </cell>
          <cell r="BA538">
            <v>0</v>
          </cell>
          <cell r="BB538">
            <v>0</v>
          </cell>
          <cell r="BC538">
            <v>0</v>
          </cell>
          <cell r="BD538">
            <v>0</v>
          </cell>
          <cell r="BE538">
            <v>0</v>
          </cell>
          <cell r="BF538">
            <v>0</v>
          </cell>
          <cell r="BG538">
            <v>0</v>
          </cell>
          <cell r="BH538">
            <v>0</v>
          </cell>
          <cell r="BI538">
            <v>0</v>
          </cell>
          <cell r="BJ538">
            <v>0</v>
          </cell>
          <cell r="BK538">
            <v>0</v>
          </cell>
          <cell r="BL538">
            <v>0</v>
          </cell>
          <cell r="BM538">
            <v>0</v>
          </cell>
          <cell r="BN538">
            <v>0</v>
          </cell>
          <cell r="BO538">
            <v>0</v>
          </cell>
          <cell r="BP538">
            <v>0</v>
          </cell>
          <cell r="BQ538">
            <v>0</v>
          </cell>
          <cell r="BR538">
            <v>0</v>
          </cell>
          <cell r="BS538">
            <v>0</v>
          </cell>
          <cell r="BT538">
            <v>0</v>
          </cell>
          <cell r="BU538">
            <v>0</v>
          </cell>
        </row>
        <row r="539">
          <cell r="A539" t="str">
            <v>W2RI31J1311JBLK</v>
          </cell>
          <cell r="B539" t="str">
            <v>11/1/2021</v>
          </cell>
          <cell r="F539" t="str">
            <v>Knit</v>
          </cell>
          <cell r="G539" t="str">
            <v>Basic Tees</v>
          </cell>
          <cell r="H539" t="str">
            <v>W2RI31J1311</v>
          </cell>
          <cell r="I539" t="str">
            <v>LS CN ASTRELLE TEE</v>
          </cell>
          <cell r="J539" t="str">
            <v>JBLK</v>
          </cell>
          <cell r="K539" t="str">
            <v>Jet Black A996</v>
          </cell>
          <cell r="L539" t="str">
            <v>ORGANIC STRETCH JERSEY 180</v>
          </cell>
          <cell r="M539" t="str">
            <v>TR</v>
          </cell>
          <cell r="N539" t="str">
            <v>XS-L</v>
          </cell>
          <cell r="O539">
            <v>49</v>
          </cell>
          <cell r="P539">
            <v>49000</v>
          </cell>
          <cell r="Q539">
            <v>199</v>
          </cell>
          <cell r="S539">
            <v>0.31</v>
          </cell>
          <cell r="T539">
            <v>15.19</v>
          </cell>
          <cell r="U539">
            <v>0</v>
          </cell>
          <cell r="V539">
            <v>0</v>
          </cell>
          <cell r="W539">
            <v>0</v>
          </cell>
          <cell r="X539">
            <v>0</v>
          </cell>
          <cell r="Y539">
            <v>0</v>
          </cell>
          <cell r="Z539">
            <v>0</v>
          </cell>
          <cell r="AA539">
            <v>0</v>
          </cell>
          <cell r="AB539">
            <v>0</v>
          </cell>
          <cell r="AD539">
            <v>0</v>
          </cell>
          <cell r="AE539">
            <v>0</v>
          </cell>
          <cell r="AO539">
            <v>0</v>
          </cell>
          <cell r="AP539">
            <v>0</v>
          </cell>
          <cell r="AR539">
            <v>0</v>
          </cell>
          <cell r="AS539">
            <v>0</v>
          </cell>
          <cell r="AT539">
            <v>0</v>
          </cell>
          <cell r="AU539">
            <v>0</v>
          </cell>
          <cell r="AV539">
            <v>0</v>
          </cell>
          <cell r="AW539">
            <v>0</v>
          </cell>
          <cell r="AX539">
            <v>0</v>
          </cell>
          <cell r="AY539">
            <v>0</v>
          </cell>
          <cell r="AZ539">
            <v>0</v>
          </cell>
          <cell r="BA539">
            <v>0</v>
          </cell>
          <cell r="BB539">
            <v>0</v>
          </cell>
          <cell r="BC539">
            <v>0</v>
          </cell>
          <cell r="BD539">
            <v>0</v>
          </cell>
          <cell r="BE539">
            <v>0</v>
          </cell>
          <cell r="BF539">
            <v>0</v>
          </cell>
          <cell r="BG539">
            <v>0</v>
          </cell>
          <cell r="BH539">
            <v>0</v>
          </cell>
          <cell r="BI539">
            <v>0</v>
          </cell>
          <cell r="BJ539">
            <v>0</v>
          </cell>
          <cell r="BK539">
            <v>0</v>
          </cell>
          <cell r="BL539">
            <v>0</v>
          </cell>
          <cell r="BM539">
            <v>0</v>
          </cell>
          <cell r="BN539">
            <v>0</v>
          </cell>
          <cell r="BO539">
            <v>0</v>
          </cell>
          <cell r="BP539">
            <v>0</v>
          </cell>
          <cell r="BQ539">
            <v>0</v>
          </cell>
          <cell r="BR539">
            <v>0</v>
          </cell>
          <cell r="BS539">
            <v>0</v>
          </cell>
          <cell r="BT539">
            <v>0</v>
          </cell>
          <cell r="BU539">
            <v>0</v>
          </cell>
        </row>
        <row r="540">
          <cell r="A540" t="str">
            <v>W2RI31J1311G011</v>
          </cell>
          <cell r="B540" t="str">
            <v>11/1/2021</v>
          </cell>
          <cell r="F540" t="str">
            <v>Knit</v>
          </cell>
          <cell r="G540" t="str">
            <v>Basic Tees</v>
          </cell>
          <cell r="H540" t="str">
            <v>W2RI31J1311</v>
          </cell>
          <cell r="I540" t="str">
            <v>LS CN ASTRELLE TEE</v>
          </cell>
          <cell r="J540" t="str">
            <v>G011</v>
          </cell>
          <cell r="K540" t="str">
            <v>Pure White</v>
          </cell>
          <cell r="L540" t="str">
            <v>ORGANIC STRETCH JERSEY 180</v>
          </cell>
          <cell r="M540" t="str">
            <v>TR</v>
          </cell>
          <cell r="N540" t="str">
            <v>XS-L</v>
          </cell>
          <cell r="O540">
            <v>49</v>
          </cell>
          <cell r="P540">
            <v>49000</v>
          </cell>
          <cell r="Q540">
            <v>199</v>
          </cell>
          <cell r="S540">
            <v>0.31</v>
          </cell>
          <cell r="T540">
            <v>15.19</v>
          </cell>
          <cell r="U540">
            <v>0</v>
          </cell>
          <cell r="V540">
            <v>0</v>
          </cell>
          <cell r="W540">
            <v>0</v>
          </cell>
          <cell r="X540">
            <v>0</v>
          </cell>
          <cell r="Y540">
            <v>0</v>
          </cell>
          <cell r="Z540">
            <v>0</v>
          </cell>
          <cell r="AA540">
            <v>0</v>
          </cell>
          <cell r="AB540">
            <v>0</v>
          </cell>
          <cell r="AD540">
            <v>0</v>
          </cell>
          <cell r="AE540">
            <v>0</v>
          </cell>
          <cell r="AO540">
            <v>0</v>
          </cell>
          <cell r="AP540">
            <v>0</v>
          </cell>
          <cell r="AR540">
            <v>0</v>
          </cell>
          <cell r="AS540">
            <v>0</v>
          </cell>
          <cell r="AT540">
            <v>0</v>
          </cell>
          <cell r="AU540">
            <v>0</v>
          </cell>
          <cell r="AV540">
            <v>0</v>
          </cell>
          <cell r="AW540">
            <v>0</v>
          </cell>
          <cell r="AX540">
            <v>0</v>
          </cell>
          <cell r="AY540">
            <v>0</v>
          </cell>
          <cell r="AZ540">
            <v>0</v>
          </cell>
          <cell r="BA540">
            <v>0</v>
          </cell>
          <cell r="BB540">
            <v>0</v>
          </cell>
          <cell r="BC540">
            <v>0</v>
          </cell>
          <cell r="BD540">
            <v>0</v>
          </cell>
          <cell r="BE540">
            <v>0</v>
          </cell>
          <cell r="BF540">
            <v>0</v>
          </cell>
          <cell r="BG540">
            <v>0</v>
          </cell>
          <cell r="BH540">
            <v>0</v>
          </cell>
          <cell r="BI540">
            <v>0</v>
          </cell>
          <cell r="BJ540">
            <v>0</v>
          </cell>
          <cell r="BK540">
            <v>0</v>
          </cell>
          <cell r="BL540">
            <v>0</v>
          </cell>
          <cell r="BM540">
            <v>0</v>
          </cell>
          <cell r="BN540">
            <v>0</v>
          </cell>
          <cell r="BO540">
            <v>0</v>
          </cell>
          <cell r="BP540">
            <v>0</v>
          </cell>
          <cell r="BQ540">
            <v>0</v>
          </cell>
          <cell r="BR540">
            <v>0</v>
          </cell>
          <cell r="BS540">
            <v>0</v>
          </cell>
          <cell r="BT540">
            <v>0</v>
          </cell>
          <cell r="BU540">
            <v>0</v>
          </cell>
        </row>
        <row r="541">
          <cell r="A541" t="str">
            <v>W2RI31J1311G472</v>
          </cell>
          <cell r="B541" t="str">
            <v>11/1/2021</v>
          </cell>
          <cell r="F541" t="str">
            <v>Knit</v>
          </cell>
          <cell r="G541" t="str">
            <v>Basic Tees</v>
          </cell>
          <cell r="H541" t="str">
            <v>W2RI31J1311</v>
          </cell>
          <cell r="I541" t="str">
            <v>LS CN ASTRELLE TEE</v>
          </cell>
          <cell r="J541" t="str">
            <v>G472</v>
          </cell>
          <cell r="K541" t="str">
            <v>NEW LIGHT LILAC</v>
          </cell>
          <cell r="L541" t="str">
            <v>ORGANIC STRETCH JERSEY 180</v>
          </cell>
          <cell r="M541" t="str">
            <v>TR</v>
          </cell>
          <cell r="N541" t="str">
            <v>XS-L</v>
          </cell>
          <cell r="O541">
            <v>49</v>
          </cell>
          <cell r="P541">
            <v>49000</v>
          </cell>
          <cell r="Q541">
            <v>199</v>
          </cell>
          <cell r="S541">
            <v>0.31</v>
          </cell>
          <cell r="T541">
            <v>15.19</v>
          </cell>
          <cell r="U541">
            <v>0</v>
          </cell>
          <cell r="V541">
            <v>0</v>
          </cell>
          <cell r="W541">
            <v>0</v>
          </cell>
          <cell r="X541">
            <v>0</v>
          </cell>
          <cell r="Y541">
            <v>0</v>
          </cell>
          <cell r="Z541">
            <v>0</v>
          </cell>
          <cell r="AA541">
            <v>0</v>
          </cell>
          <cell r="AB541">
            <v>0</v>
          </cell>
          <cell r="AD541">
            <v>0</v>
          </cell>
          <cell r="AE541">
            <v>0</v>
          </cell>
          <cell r="AO541">
            <v>0</v>
          </cell>
          <cell r="AP541">
            <v>0</v>
          </cell>
          <cell r="AR541">
            <v>0</v>
          </cell>
          <cell r="AS541">
            <v>0</v>
          </cell>
          <cell r="AT541">
            <v>0</v>
          </cell>
          <cell r="AU541">
            <v>0</v>
          </cell>
          <cell r="AV541">
            <v>0</v>
          </cell>
          <cell r="AW541">
            <v>0</v>
          </cell>
          <cell r="AX541">
            <v>0</v>
          </cell>
          <cell r="AY541">
            <v>0</v>
          </cell>
          <cell r="AZ541">
            <v>0</v>
          </cell>
          <cell r="BA541">
            <v>0</v>
          </cell>
          <cell r="BB541">
            <v>0</v>
          </cell>
          <cell r="BC541">
            <v>0</v>
          </cell>
          <cell r="BD541">
            <v>0</v>
          </cell>
          <cell r="BE541">
            <v>0</v>
          </cell>
          <cell r="BF541">
            <v>0</v>
          </cell>
          <cell r="BG541">
            <v>0</v>
          </cell>
          <cell r="BH541">
            <v>0</v>
          </cell>
          <cell r="BI541">
            <v>0</v>
          </cell>
          <cell r="BJ541">
            <v>0</v>
          </cell>
          <cell r="BK541">
            <v>0</v>
          </cell>
          <cell r="BL541">
            <v>0</v>
          </cell>
          <cell r="BM541">
            <v>0</v>
          </cell>
          <cell r="BN541">
            <v>0</v>
          </cell>
          <cell r="BO541">
            <v>0</v>
          </cell>
          <cell r="BP541">
            <v>0</v>
          </cell>
          <cell r="BQ541">
            <v>0</v>
          </cell>
          <cell r="BR541">
            <v>0</v>
          </cell>
          <cell r="BS541">
            <v>0</v>
          </cell>
          <cell r="BT541">
            <v>0</v>
          </cell>
          <cell r="BU541">
            <v>0</v>
          </cell>
        </row>
        <row r="542">
          <cell r="A542" t="str">
            <v>W2RI31J1311G585</v>
          </cell>
          <cell r="B542" t="str">
            <v>11/1/2021</v>
          </cell>
          <cell r="F542" t="str">
            <v>Knit</v>
          </cell>
          <cell r="G542" t="str">
            <v>Basic Tees</v>
          </cell>
          <cell r="H542" t="str">
            <v>W2RI31J1311</v>
          </cell>
          <cell r="I542" t="str">
            <v>LS CN ASTRELLE TEE</v>
          </cell>
          <cell r="J542" t="str">
            <v>G585</v>
          </cell>
          <cell r="K542" t="str">
            <v>RUGBY RED</v>
          </cell>
          <cell r="L542" t="str">
            <v>ORGANIC STRETCH JERSEY 180</v>
          </cell>
          <cell r="M542" t="str">
            <v>TR</v>
          </cell>
          <cell r="N542" t="str">
            <v>XS-L</v>
          </cell>
          <cell r="O542">
            <v>49</v>
          </cell>
          <cell r="P542">
            <v>49000</v>
          </cell>
          <cell r="Q542">
            <v>199</v>
          </cell>
          <cell r="S542">
            <v>0.31</v>
          </cell>
          <cell r="T542">
            <v>15.19</v>
          </cell>
          <cell r="U542">
            <v>0</v>
          </cell>
          <cell r="V542">
            <v>0</v>
          </cell>
          <cell r="W542">
            <v>0</v>
          </cell>
          <cell r="X542">
            <v>0</v>
          </cell>
          <cell r="Y542">
            <v>0</v>
          </cell>
          <cell r="Z542">
            <v>0</v>
          </cell>
          <cell r="AA542">
            <v>0</v>
          </cell>
          <cell r="AB542">
            <v>0</v>
          </cell>
          <cell r="AD542">
            <v>0</v>
          </cell>
          <cell r="AE542">
            <v>0</v>
          </cell>
          <cell r="AO542">
            <v>0</v>
          </cell>
          <cell r="AP542">
            <v>0</v>
          </cell>
          <cell r="AR542">
            <v>0</v>
          </cell>
          <cell r="AS542">
            <v>0</v>
          </cell>
          <cell r="AT542">
            <v>0</v>
          </cell>
          <cell r="AU542">
            <v>0</v>
          </cell>
          <cell r="AV542">
            <v>0</v>
          </cell>
          <cell r="AW542">
            <v>0</v>
          </cell>
          <cell r="AX542">
            <v>0</v>
          </cell>
          <cell r="AY542">
            <v>0</v>
          </cell>
          <cell r="AZ542">
            <v>0</v>
          </cell>
          <cell r="BA542">
            <v>0</v>
          </cell>
          <cell r="BB542">
            <v>0</v>
          </cell>
          <cell r="BC542">
            <v>0</v>
          </cell>
          <cell r="BD542">
            <v>0</v>
          </cell>
          <cell r="BE542">
            <v>0</v>
          </cell>
          <cell r="BF542">
            <v>0</v>
          </cell>
          <cell r="BG542">
            <v>0</v>
          </cell>
          <cell r="BH542">
            <v>0</v>
          </cell>
          <cell r="BI542">
            <v>0</v>
          </cell>
          <cell r="BJ542">
            <v>0</v>
          </cell>
          <cell r="BK542">
            <v>0</v>
          </cell>
          <cell r="BL542">
            <v>0</v>
          </cell>
          <cell r="BM542">
            <v>0</v>
          </cell>
          <cell r="BN542">
            <v>0</v>
          </cell>
          <cell r="BO542">
            <v>0</v>
          </cell>
          <cell r="BP542">
            <v>0</v>
          </cell>
          <cell r="BQ542">
            <v>0</v>
          </cell>
          <cell r="BR542">
            <v>0</v>
          </cell>
          <cell r="BS542">
            <v>0</v>
          </cell>
          <cell r="BT542">
            <v>0</v>
          </cell>
          <cell r="BU542">
            <v>0</v>
          </cell>
        </row>
        <row r="543">
          <cell r="A543" t="str">
            <v>W2RI31J1311G6K9</v>
          </cell>
          <cell r="B543" t="str">
            <v>11/1/2021</v>
          </cell>
          <cell r="F543" t="str">
            <v>Knit</v>
          </cell>
          <cell r="G543" t="str">
            <v>Basic Tees</v>
          </cell>
          <cell r="H543" t="str">
            <v>W2RI31J1311</v>
          </cell>
          <cell r="I543" t="str">
            <v>LS CN ASTRELLE TEE</v>
          </cell>
          <cell r="J543" t="str">
            <v>G6K9</v>
          </cell>
          <cell r="K543" t="str">
            <v>BALLET PINK</v>
          </cell>
          <cell r="L543" t="str">
            <v>ORGANIC STRETCH JERSEY 180</v>
          </cell>
          <cell r="M543" t="str">
            <v>TR</v>
          </cell>
          <cell r="N543" t="str">
            <v>XS-L</v>
          </cell>
          <cell r="O543">
            <v>49</v>
          </cell>
          <cell r="P543">
            <v>49000</v>
          </cell>
          <cell r="Q543">
            <v>199</v>
          </cell>
          <cell r="S543">
            <v>0.31</v>
          </cell>
          <cell r="T543">
            <v>15.19</v>
          </cell>
          <cell r="U543">
            <v>0</v>
          </cell>
          <cell r="V543">
            <v>0</v>
          </cell>
          <cell r="W543">
            <v>0</v>
          </cell>
          <cell r="X543">
            <v>0</v>
          </cell>
          <cell r="Y543">
            <v>0</v>
          </cell>
          <cell r="Z543">
            <v>0</v>
          </cell>
          <cell r="AA543">
            <v>0</v>
          </cell>
          <cell r="AB543">
            <v>0</v>
          </cell>
          <cell r="AD543">
            <v>0</v>
          </cell>
          <cell r="AE543">
            <v>0</v>
          </cell>
          <cell r="AO543">
            <v>0</v>
          </cell>
          <cell r="AP543">
            <v>0</v>
          </cell>
          <cell r="AR543">
            <v>0</v>
          </cell>
          <cell r="AS543">
            <v>0</v>
          </cell>
          <cell r="AT543">
            <v>0</v>
          </cell>
          <cell r="AU543">
            <v>0</v>
          </cell>
          <cell r="AV543">
            <v>0</v>
          </cell>
          <cell r="AW543">
            <v>0</v>
          </cell>
          <cell r="AX543">
            <v>0</v>
          </cell>
          <cell r="AY543">
            <v>0</v>
          </cell>
          <cell r="AZ543">
            <v>0</v>
          </cell>
          <cell r="BA543">
            <v>0</v>
          </cell>
          <cell r="BB543">
            <v>0</v>
          </cell>
          <cell r="BC543">
            <v>0</v>
          </cell>
          <cell r="BD543">
            <v>0</v>
          </cell>
          <cell r="BE543">
            <v>0</v>
          </cell>
          <cell r="BF543">
            <v>0</v>
          </cell>
          <cell r="BG543">
            <v>0</v>
          </cell>
          <cell r="BH543">
            <v>0</v>
          </cell>
          <cell r="BI543">
            <v>0</v>
          </cell>
          <cell r="BJ543">
            <v>0</v>
          </cell>
          <cell r="BK543">
            <v>0</v>
          </cell>
          <cell r="BL543">
            <v>0</v>
          </cell>
          <cell r="BM543">
            <v>0</v>
          </cell>
          <cell r="BN543">
            <v>0</v>
          </cell>
          <cell r="BO543">
            <v>0</v>
          </cell>
          <cell r="BP543">
            <v>0</v>
          </cell>
          <cell r="BQ543">
            <v>0</v>
          </cell>
          <cell r="BR543">
            <v>0</v>
          </cell>
          <cell r="BS543">
            <v>0</v>
          </cell>
          <cell r="BT543">
            <v>0</v>
          </cell>
          <cell r="BU543">
            <v>0</v>
          </cell>
        </row>
        <row r="544">
          <cell r="A544" t="str">
            <v>W2RI31J1311LHY</v>
          </cell>
          <cell r="B544" t="str">
            <v>11/1/2021</v>
          </cell>
          <cell r="F544" t="str">
            <v>Knit</v>
          </cell>
          <cell r="G544" t="str">
            <v>Basic Tees</v>
          </cell>
          <cell r="H544" t="str">
            <v>W2RI31J1311</v>
          </cell>
          <cell r="I544" t="str">
            <v>LS CN ASTRELLE TEE</v>
          </cell>
          <cell r="J544" t="str">
            <v>LHY</v>
          </cell>
          <cell r="K544" t="str">
            <v>LIGHT HEATHER GREY M90</v>
          </cell>
          <cell r="L544" t="str">
            <v>ORGANIC STRETCH JERSEY 180</v>
          </cell>
          <cell r="M544" t="str">
            <v>TR</v>
          </cell>
          <cell r="N544" t="str">
            <v>XS-L</v>
          </cell>
          <cell r="O544">
            <v>49</v>
          </cell>
          <cell r="P544">
            <v>49000</v>
          </cell>
          <cell r="Q544">
            <v>199</v>
          </cell>
          <cell r="S544">
            <v>0.31</v>
          </cell>
          <cell r="T544">
            <v>15.19</v>
          </cell>
          <cell r="U544">
            <v>0</v>
          </cell>
          <cell r="V544">
            <v>0</v>
          </cell>
          <cell r="W544">
            <v>0</v>
          </cell>
          <cell r="X544">
            <v>0</v>
          </cell>
          <cell r="Y544">
            <v>0</v>
          </cell>
          <cell r="Z544">
            <v>0</v>
          </cell>
          <cell r="AA544">
            <v>0</v>
          </cell>
          <cell r="AB544">
            <v>0</v>
          </cell>
          <cell r="AD544">
            <v>0</v>
          </cell>
          <cell r="AE544">
            <v>0</v>
          </cell>
          <cell r="AO544">
            <v>0</v>
          </cell>
          <cell r="AP544">
            <v>0</v>
          </cell>
          <cell r="AR544">
            <v>0</v>
          </cell>
          <cell r="AS544">
            <v>0</v>
          </cell>
          <cell r="AT544">
            <v>0</v>
          </cell>
          <cell r="AU544">
            <v>0</v>
          </cell>
          <cell r="AV544">
            <v>0</v>
          </cell>
          <cell r="AW544">
            <v>0</v>
          </cell>
          <cell r="AX544">
            <v>0</v>
          </cell>
          <cell r="AY544">
            <v>0</v>
          </cell>
          <cell r="AZ544">
            <v>0</v>
          </cell>
          <cell r="BA544">
            <v>0</v>
          </cell>
          <cell r="BB544">
            <v>0</v>
          </cell>
          <cell r="BC544">
            <v>0</v>
          </cell>
          <cell r="BD544">
            <v>0</v>
          </cell>
          <cell r="BE544">
            <v>0</v>
          </cell>
          <cell r="BF544">
            <v>0</v>
          </cell>
          <cell r="BG544">
            <v>0</v>
          </cell>
          <cell r="BH544">
            <v>0</v>
          </cell>
          <cell r="BI544">
            <v>0</v>
          </cell>
          <cell r="BJ544">
            <v>0</v>
          </cell>
          <cell r="BK544">
            <v>0</v>
          </cell>
          <cell r="BL544">
            <v>0</v>
          </cell>
          <cell r="BM544">
            <v>0</v>
          </cell>
          <cell r="BN544">
            <v>0</v>
          </cell>
          <cell r="BO544">
            <v>0</v>
          </cell>
          <cell r="BP544">
            <v>0</v>
          </cell>
          <cell r="BQ544">
            <v>0</v>
          </cell>
          <cell r="BR544">
            <v>0</v>
          </cell>
          <cell r="BS544">
            <v>0</v>
          </cell>
          <cell r="BT544">
            <v>0</v>
          </cell>
          <cell r="BU544">
            <v>0</v>
          </cell>
        </row>
        <row r="545">
          <cell r="A545" t="str">
            <v>W1YN0ED4GV2CRM2</v>
          </cell>
          <cell r="B545" t="str">
            <v>11/1/2021</v>
          </cell>
          <cell r="F545" t="str">
            <v>Denim</v>
          </cell>
          <cell r="G545" t="str">
            <v>Denim Jackets</v>
          </cell>
          <cell r="H545" t="str">
            <v>W1YN0ED4GV2</v>
          </cell>
          <cell r="I545" t="str">
            <v>SEXY TRUCKER JACKET</v>
          </cell>
          <cell r="J545" t="str">
            <v>CRM2</v>
          </cell>
          <cell r="K545" t="str">
            <v>CARRIE MID</v>
          </cell>
          <cell r="L545" t="str">
            <v>ECO CARRY SS INDACO</v>
          </cell>
          <cell r="M545" t="str">
            <v>PK</v>
          </cell>
          <cell r="N545" t="str">
            <v>XS-L</v>
          </cell>
          <cell r="O545">
            <v>98</v>
          </cell>
          <cell r="P545">
            <v>99000</v>
          </cell>
          <cell r="Q545">
            <v>399</v>
          </cell>
          <cell r="S545">
            <v>0.31</v>
          </cell>
          <cell r="T545">
            <v>30.38</v>
          </cell>
          <cell r="U545">
            <v>0</v>
          </cell>
          <cell r="V545">
            <v>0</v>
          </cell>
          <cell r="W545">
            <v>0</v>
          </cell>
          <cell r="X545">
            <v>0</v>
          </cell>
          <cell r="Y545">
            <v>0</v>
          </cell>
          <cell r="Z545">
            <v>0</v>
          </cell>
          <cell r="AA545">
            <v>0</v>
          </cell>
          <cell r="AB545">
            <v>0</v>
          </cell>
          <cell r="AD545">
            <v>0</v>
          </cell>
          <cell r="AE545">
            <v>0</v>
          </cell>
          <cell r="AO545">
            <v>0</v>
          </cell>
          <cell r="AP545">
            <v>0</v>
          </cell>
          <cell r="AR545">
            <v>0</v>
          </cell>
          <cell r="AS545">
            <v>0</v>
          </cell>
          <cell r="AT545">
            <v>0</v>
          </cell>
          <cell r="AU545">
            <v>0</v>
          </cell>
          <cell r="AV545">
            <v>0</v>
          </cell>
          <cell r="AW545">
            <v>0</v>
          </cell>
          <cell r="AX545">
            <v>0</v>
          </cell>
          <cell r="AY545">
            <v>0</v>
          </cell>
          <cell r="AZ545">
            <v>0</v>
          </cell>
          <cell r="BA545">
            <v>0</v>
          </cell>
          <cell r="BB545">
            <v>0</v>
          </cell>
          <cell r="BC545">
            <v>0</v>
          </cell>
          <cell r="BD545">
            <v>0</v>
          </cell>
          <cell r="BE545">
            <v>0</v>
          </cell>
          <cell r="BF545">
            <v>0</v>
          </cell>
          <cell r="BG545">
            <v>0</v>
          </cell>
          <cell r="BH545">
            <v>0</v>
          </cell>
          <cell r="BI545">
            <v>0</v>
          </cell>
          <cell r="BJ545">
            <v>0</v>
          </cell>
          <cell r="BK545">
            <v>0</v>
          </cell>
          <cell r="BL545">
            <v>0</v>
          </cell>
          <cell r="BM545">
            <v>0</v>
          </cell>
          <cell r="BN545">
            <v>0</v>
          </cell>
          <cell r="BO545">
            <v>0</v>
          </cell>
          <cell r="BP545">
            <v>0</v>
          </cell>
          <cell r="BQ545">
            <v>0</v>
          </cell>
          <cell r="BR545">
            <v>0</v>
          </cell>
          <cell r="BS545">
            <v>0</v>
          </cell>
          <cell r="BT545">
            <v>0</v>
          </cell>
          <cell r="BU545">
            <v>0</v>
          </cell>
        </row>
        <row r="546">
          <cell r="A546" t="str">
            <v>W2RH03D4K10UNLZ</v>
          </cell>
          <cell r="B546" t="str">
            <v>11/1/2021</v>
          </cell>
          <cell r="F546" t="str">
            <v>Denim</v>
          </cell>
          <cell r="G546" t="str">
            <v>SL Woven Denim Shirts</v>
          </cell>
          <cell r="H546" t="str">
            <v>W2RH03D4K10</v>
          </cell>
          <cell r="I546" t="str">
            <v>SL TAMARI TOP</v>
          </cell>
          <cell r="J546" t="str">
            <v>UNLZ</v>
          </cell>
          <cell r="K546" t="str">
            <v>HOUNDSTOOTH LASER</v>
          </cell>
          <cell r="L546" t="str">
            <v>FLOCKED STR BLK</v>
          </cell>
          <cell r="M546" t="str">
            <v>CN</v>
          </cell>
          <cell r="N546" t="str">
            <v>XS-L</v>
          </cell>
          <cell r="O546">
            <v>89</v>
          </cell>
          <cell r="P546">
            <v>89000</v>
          </cell>
          <cell r="Q546">
            <v>359</v>
          </cell>
          <cell r="S546">
            <v>0.31</v>
          </cell>
          <cell r="T546">
            <v>27.59</v>
          </cell>
          <cell r="U546">
            <v>0</v>
          </cell>
          <cell r="V546">
            <v>0</v>
          </cell>
          <cell r="W546">
            <v>0</v>
          </cell>
          <cell r="X546">
            <v>0</v>
          </cell>
          <cell r="Y546">
            <v>0</v>
          </cell>
          <cell r="Z546">
            <v>0</v>
          </cell>
          <cell r="AA546">
            <v>0</v>
          </cell>
          <cell r="AB546">
            <v>0</v>
          </cell>
          <cell r="AD546">
            <v>0</v>
          </cell>
          <cell r="AE546">
            <v>0</v>
          </cell>
          <cell r="AO546">
            <v>0</v>
          </cell>
          <cell r="AP546">
            <v>0</v>
          </cell>
          <cell r="AR546">
            <v>0</v>
          </cell>
          <cell r="AS546">
            <v>0</v>
          </cell>
          <cell r="AT546">
            <v>0</v>
          </cell>
          <cell r="AU546">
            <v>0</v>
          </cell>
          <cell r="AV546">
            <v>0</v>
          </cell>
          <cell r="AW546">
            <v>0</v>
          </cell>
          <cell r="AX546">
            <v>0</v>
          </cell>
          <cell r="AY546">
            <v>0</v>
          </cell>
          <cell r="AZ546">
            <v>0</v>
          </cell>
          <cell r="BA546">
            <v>0</v>
          </cell>
          <cell r="BB546">
            <v>0</v>
          </cell>
          <cell r="BC546">
            <v>0</v>
          </cell>
          <cell r="BD546">
            <v>0</v>
          </cell>
          <cell r="BE546">
            <v>0</v>
          </cell>
          <cell r="BF546">
            <v>0</v>
          </cell>
          <cell r="BG546">
            <v>0</v>
          </cell>
          <cell r="BH546">
            <v>0</v>
          </cell>
          <cell r="BI546">
            <v>0</v>
          </cell>
          <cell r="BJ546">
            <v>0</v>
          </cell>
          <cell r="BK546">
            <v>0</v>
          </cell>
          <cell r="BL546">
            <v>0</v>
          </cell>
          <cell r="BM546">
            <v>0</v>
          </cell>
          <cell r="BN546">
            <v>0</v>
          </cell>
          <cell r="BO546">
            <v>0</v>
          </cell>
          <cell r="BP546">
            <v>0</v>
          </cell>
          <cell r="BQ546">
            <v>0</v>
          </cell>
          <cell r="BR546">
            <v>0</v>
          </cell>
          <cell r="BS546">
            <v>0</v>
          </cell>
          <cell r="BT546">
            <v>0</v>
          </cell>
          <cell r="BU546">
            <v>0</v>
          </cell>
        </row>
        <row r="547">
          <cell r="A547" t="str">
            <v>W1YI1BI3Z11LMGY</v>
          </cell>
          <cell r="B547" t="str">
            <v>11/1/2021</v>
          </cell>
          <cell r="C547">
            <v>44330</v>
          </cell>
          <cell r="D547" t="str">
            <v>ADDED UNITS FROM RS</v>
          </cell>
          <cell r="F547" t="str">
            <v>Knit</v>
          </cell>
          <cell r="G547" t="str">
            <v>Graphic Teeshirts</v>
          </cell>
          <cell r="H547" t="str">
            <v>W1YI1BI3Z11</v>
          </cell>
          <cell r="I547" t="str">
            <v>SS CN ORIGINAL TEE</v>
          </cell>
          <cell r="J547" t="str">
            <v>LMGY</v>
          </cell>
          <cell r="K547" t="str">
            <v>LIGHT MELANGE GREY M94</v>
          </cell>
          <cell r="L547" t="str">
            <v>ORGANIC STREAM JERSEY 180</v>
          </cell>
          <cell r="M547" t="str">
            <v>BD</v>
          </cell>
          <cell r="N547" t="str">
            <v>XS-L</v>
          </cell>
          <cell r="O547">
            <v>34</v>
          </cell>
          <cell r="P547">
            <v>29000</v>
          </cell>
          <cell r="Q547">
            <v>139</v>
          </cell>
          <cell r="S547">
            <v>0.31</v>
          </cell>
          <cell r="T547">
            <v>10.54</v>
          </cell>
          <cell r="U547">
            <v>0</v>
          </cell>
          <cell r="V547">
            <v>0</v>
          </cell>
          <cell r="W547">
            <v>0</v>
          </cell>
          <cell r="X547">
            <v>0</v>
          </cell>
          <cell r="Y547">
            <v>0</v>
          </cell>
          <cell r="Z547">
            <v>0</v>
          </cell>
          <cell r="AA547">
            <v>0</v>
          </cell>
          <cell r="AB547">
            <v>0</v>
          </cell>
          <cell r="AD547">
            <v>0</v>
          </cell>
          <cell r="AE547">
            <v>0</v>
          </cell>
          <cell r="AJ547">
            <v>500</v>
          </cell>
          <cell r="AK547">
            <v>12</v>
          </cell>
          <cell r="AO547">
            <v>0</v>
          </cell>
          <cell r="AP547">
            <v>0</v>
          </cell>
          <cell r="AR547">
            <v>0</v>
          </cell>
          <cell r="AS547">
            <v>512</v>
          </cell>
          <cell r="AT547">
            <v>5396.48</v>
          </cell>
          <cell r="AU547">
            <v>118</v>
          </cell>
          <cell r="AV547">
            <v>184</v>
          </cell>
          <cell r="AW547">
            <v>138</v>
          </cell>
          <cell r="AX547">
            <v>72</v>
          </cell>
          <cell r="AY547">
            <v>0</v>
          </cell>
          <cell r="AZ547">
            <v>0</v>
          </cell>
          <cell r="BA547">
            <v>0</v>
          </cell>
          <cell r="BB547">
            <v>0</v>
          </cell>
          <cell r="BC547">
            <v>512</v>
          </cell>
          <cell r="BD547">
            <v>0</v>
          </cell>
          <cell r="BE547">
            <v>0</v>
          </cell>
          <cell r="BF547">
            <v>0</v>
          </cell>
          <cell r="BG547">
            <v>0</v>
          </cell>
          <cell r="BH547">
            <v>0</v>
          </cell>
          <cell r="BI547">
            <v>0</v>
          </cell>
          <cell r="BJ547">
            <v>0</v>
          </cell>
          <cell r="BK547">
            <v>0</v>
          </cell>
          <cell r="BL547">
            <v>0</v>
          </cell>
          <cell r="BM547">
            <v>0</v>
          </cell>
          <cell r="BN547">
            <v>0</v>
          </cell>
          <cell r="BO547">
            <v>161</v>
          </cell>
          <cell r="BP547">
            <v>252</v>
          </cell>
          <cell r="BQ547">
            <v>188</v>
          </cell>
          <cell r="BR547">
            <v>98</v>
          </cell>
          <cell r="BS547">
            <v>0</v>
          </cell>
          <cell r="BT547">
            <v>0</v>
          </cell>
          <cell r="BU547">
            <v>0</v>
          </cell>
        </row>
        <row r="548">
          <cell r="A548" t="str">
            <v>W1YI1BI3Z11G8CR</v>
          </cell>
          <cell r="B548" t="str">
            <v>11/1/2021</v>
          </cell>
          <cell r="F548" t="str">
            <v>Knit</v>
          </cell>
          <cell r="G548" t="str">
            <v>Graphic Teeshirts</v>
          </cell>
          <cell r="H548" t="str">
            <v>W1YI1BI3Z11</v>
          </cell>
          <cell r="I548" t="str">
            <v>SS CN ORIGINAL TEE</v>
          </cell>
          <cell r="J548" t="str">
            <v>G8CR</v>
          </cell>
          <cell r="K548" t="str">
            <v>LIGHT MATCHA</v>
          </cell>
          <cell r="L548" t="str">
            <v>ORGANIC STREAM JERSEY 180</v>
          </cell>
          <cell r="M548" t="str">
            <v>BD</v>
          </cell>
          <cell r="N548" t="str">
            <v>XS-L</v>
          </cell>
          <cell r="O548">
            <v>34</v>
          </cell>
          <cell r="P548">
            <v>29000</v>
          </cell>
          <cell r="Q548">
            <v>139</v>
          </cell>
          <cell r="S548">
            <v>0.31</v>
          </cell>
          <cell r="T548">
            <v>10.54</v>
          </cell>
          <cell r="U548">
            <v>0</v>
          </cell>
          <cell r="V548">
            <v>0</v>
          </cell>
          <cell r="W548">
            <v>0</v>
          </cell>
          <cell r="X548">
            <v>0</v>
          </cell>
          <cell r="Y548">
            <v>0</v>
          </cell>
          <cell r="Z548">
            <v>0</v>
          </cell>
          <cell r="AA548">
            <v>0</v>
          </cell>
          <cell r="AB548">
            <v>0</v>
          </cell>
          <cell r="AD548">
            <v>0</v>
          </cell>
          <cell r="AE548">
            <v>0</v>
          </cell>
          <cell r="AO548">
            <v>0</v>
          </cell>
          <cell r="AP548">
            <v>0</v>
          </cell>
          <cell r="AR548">
            <v>0</v>
          </cell>
          <cell r="AS548">
            <v>0</v>
          </cell>
          <cell r="AT548">
            <v>0</v>
          </cell>
          <cell r="AU548">
            <v>0</v>
          </cell>
          <cell r="AV548">
            <v>0</v>
          </cell>
          <cell r="AW548">
            <v>0</v>
          </cell>
          <cell r="AX548">
            <v>0</v>
          </cell>
          <cell r="AY548">
            <v>0</v>
          </cell>
          <cell r="AZ548">
            <v>0</v>
          </cell>
          <cell r="BA548">
            <v>0</v>
          </cell>
          <cell r="BB548">
            <v>0</v>
          </cell>
          <cell r="BC548">
            <v>0</v>
          </cell>
          <cell r="BD548">
            <v>0</v>
          </cell>
          <cell r="BE548">
            <v>0</v>
          </cell>
          <cell r="BF548">
            <v>0</v>
          </cell>
          <cell r="BG548">
            <v>0</v>
          </cell>
          <cell r="BH548">
            <v>0</v>
          </cell>
          <cell r="BI548">
            <v>0</v>
          </cell>
          <cell r="BJ548">
            <v>0</v>
          </cell>
          <cell r="BK548">
            <v>0</v>
          </cell>
          <cell r="BL548">
            <v>0</v>
          </cell>
          <cell r="BM548">
            <v>0</v>
          </cell>
          <cell r="BN548">
            <v>0</v>
          </cell>
          <cell r="BO548">
            <v>0</v>
          </cell>
          <cell r="BP548">
            <v>0</v>
          </cell>
          <cell r="BQ548">
            <v>0</v>
          </cell>
          <cell r="BR548">
            <v>0</v>
          </cell>
          <cell r="BS548">
            <v>0</v>
          </cell>
          <cell r="BT548">
            <v>0</v>
          </cell>
          <cell r="BU548">
            <v>0</v>
          </cell>
        </row>
        <row r="549">
          <cell r="A549" t="str">
            <v>W1YI1BI3Z11G64W</v>
          </cell>
          <cell r="B549" t="str">
            <v>11/1/2021</v>
          </cell>
          <cell r="C549">
            <v>44330</v>
          </cell>
          <cell r="D549" t="str">
            <v>ADDED UNITS FROM RS</v>
          </cell>
          <cell r="F549" t="str">
            <v>Knit</v>
          </cell>
          <cell r="G549" t="str">
            <v>Graphic Teeshirts</v>
          </cell>
          <cell r="H549" t="str">
            <v>W1YI1BI3Z11</v>
          </cell>
          <cell r="I549" t="str">
            <v>SS CN ORIGINAL TEE</v>
          </cell>
          <cell r="J549" t="str">
            <v>G64W</v>
          </cell>
          <cell r="K549" t="str">
            <v>PINKY FLOWER</v>
          </cell>
          <cell r="L549" t="str">
            <v>ORGANIC STREAM JERSEY 180</v>
          </cell>
          <cell r="M549" t="str">
            <v>BD</v>
          </cell>
          <cell r="N549" t="str">
            <v>XS-L</v>
          </cell>
          <cell r="O549">
            <v>34</v>
          </cell>
          <cell r="P549">
            <v>29000</v>
          </cell>
          <cell r="Q549">
            <v>139</v>
          </cell>
          <cell r="S549">
            <v>0.31</v>
          </cell>
          <cell r="T549">
            <v>10.54</v>
          </cell>
          <cell r="U549">
            <v>0</v>
          </cell>
          <cell r="V549">
            <v>0</v>
          </cell>
          <cell r="W549">
            <v>0</v>
          </cell>
          <cell r="X549">
            <v>0</v>
          </cell>
          <cell r="Y549">
            <v>0</v>
          </cell>
          <cell r="Z549">
            <v>0</v>
          </cell>
          <cell r="AA549">
            <v>0</v>
          </cell>
          <cell r="AB549">
            <v>0</v>
          </cell>
          <cell r="AD549">
            <v>0</v>
          </cell>
          <cell r="AE549">
            <v>0</v>
          </cell>
          <cell r="AJ549">
            <v>400</v>
          </cell>
          <cell r="AK549">
            <v>12</v>
          </cell>
          <cell r="AO549">
            <v>0</v>
          </cell>
          <cell r="AP549">
            <v>0</v>
          </cell>
          <cell r="AR549">
            <v>0</v>
          </cell>
          <cell r="AS549">
            <v>412</v>
          </cell>
          <cell r="AT549">
            <v>4342.4799999999996</v>
          </cell>
          <cell r="AU549">
            <v>95</v>
          </cell>
          <cell r="AV549">
            <v>148</v>
          </cell>
          <cell r="AW549">
            <v>111</v>
          </cell>
          <cell r="AX549">
            <v>58</v>
          </cell>
          <cell r="AY549">
            <v>0</v>
          </cell>
          <cell r="AZ549">
            <v>0</v>
          </cell>
          <cell r="BA549">
            <v>0</v>
          </cell>
          <cell r="BB549">
            <v>0</v>
          </cell>
          <cell r="BC549">
            <v>412</v>
          </cell>
          <cell r="BD549">
            <v>0</v>
          </cell>
          <cell r="BE549">
            <v>0</v>
          </cell>
          <cell r="BF549">
            <v>0</v>
          </cell>
          <cell r="BG549">
            <v>0</v>
          </cell>
          <cell r="BH549">
            <v>0</v>
          </cell>
          <cell r="BI549">
            <v>0</v>
          </cell>
          <cell r="BJ549">
            <v>0</v>
          </cell>
          <cell r="BK549">
            <v>0</v>
          </cell>
          <cell r="BL549">
            <v>0</v>
          </cell>
          <cell r="BM549">
            <v>0</v>
          </cell>
          <cell r="BN549">
            <v>0</v>
          </cell>
          <cell r="BO549">
            <v>124</v>
          </cell>
          <cell r="BP549">
            <v>194</v>
          </cell>
          <cell r="BQ549">
            <v>146</v>
          </cell>
          <cell r="BR549">
            <v>76</v>
          </cell>
          <cell r="BS549">
            <v>0</v>
          </cell>
          <cell r="BT549">
            <v>0</v>
          </cell>
          <cell r="BU549">
            <v>0</v>
          </cell>
        </row>
        <row r="550">
          <cell r="A550" t="str">
            <v>W1YI1BI3Z11G5A8</v>
          </cell>
          <cell r="B550" t="str">
            <v>11/1/2021</v>
          </cell>
          <cell r="C550">
            <v>44330</v>
          </cell>
          <cell r="D550" t="str">
            <v>ADDED UNITS FROM RS</v>
          </cell>
          <cell r="F550" t="str">
            <v>Knit</v>
          </cell>
          <cell r="G550" t="str">
            <v>Graphic Teeshirts</v>
          </cell>
          <cell r="H550" t="str">
            <v>W1YI1BI3Z11</v>
          </cell>
          <cell r="I550" t="str">
            <v>SS CN ORIGINAL TEE</v>
          </cell>
          <cell r="J550" t="str">
            <v>G5A8</v>
          </cell>
          <cell r="K550" t="str">
            <v>RED JELLY BEAN</v>
          </cell>
          <cell r="L550" t="str">
            <v>ORGANIC STREAM JERSEY 180</v>
          </cell>
          <cell r="M550" t="str">
            <v>BD</v>
          </cell>
          <cell r="N550" t="str">
            <v>XS-L</v>
          </cell>
          <cell r="O550">
            <v>34</v>
          </cell>
          <cell r="P550">
            <v>29000</v>
          </cell>
          <cell r="Q550">
            <v>139</v>
          </cell>
          <cell r="S550">
            <v>0.31</v>
          </cell>
          <cell r="T550">
            <v>10.54</v>
          </cell>
          <cell r="U550">
            <v>0</v>
          </cell>
          <cell r="V550">
            <v>0</v>
          </cell>
          <cell r="W550">
            <v>0</v>
          </cell>
          <cell r="X550">
            <v>0</v>
          </cell>
          <cell r="Y550">
            <v>0</v>
          </cell>
          <cell r="Z550">
            <v>0</v>
          </cell>
          <cell r="AA550">
            <v>0</v>
          </cell>
          <cell r="AB550">
            <v>0</v>
          </cell>
          <cell r="AD550">
            <v>0</v>
          </cell>
          <cell r="AE550">
            <v>0</v>
          </cell>
          <cell r="AK550">
            <v>30</v>
          </cell>
          <cell r="AO550">
            <v>0</v>
          </cell>
          <cell r="AP550">
            <v>0</v>
          </cell>
          <cell r="AR550">
            <v>0</v>
          </cell>
          <cell r="AS550">
            <v>30</v>
          </cell>
          <cell r="AT550">
            <v>316.2</v>
          </cell>
          <cell r="AU550">
            <v>7</v>
          </cell>
          <cell r="AV550">
            <v>11</v>
          </cell>
          <cell r="AW550">
            <v>8</v>
          </cell>
          <cell r="AX550">
            <v>4</v>
          </cell>
          <cell r="AY550">
            <v>0</v>
          </cell>
          <cell r="AZ550">
            <v>0</v>
          </cell>
          <cell r="BA550">
            <v>0</v>
          </cell>
          <cell r="BB550">
            <v>0</v>
          </cell>
          <cell r="BC550">
            <v>30</v>
          </cell>
          <cell r="BD550">
            <v>0</v>
          </cell>
          <cell r="BE550">
            <v>0</v>
          </cell>
          <cell r="BF550">
            <v>0</v>
          </cell>
          <cell r="BG550">
            <v>0</v>
          </cell>
          <cell r="BH550">
            <v>0</v>
          </cell>
          <cell r="BI550">
            <v>0</v>
          </cell>
          <cell r="BJ550">
            <v>0</v>
          </cell>
          <cell r="BK550">
            <v>0</v>
          </cell>
          <cell r="BL550">
            <v>0</v>
          </cell>
          <cell r="BM550">
            <v>0</v>
          </cell>
          <cell r="BN550">
            <v>0</v>
          </cell>
          <cell r="BO550">
            <v>57</v>
          </cell>
          <cell r="BP550">
            <v>90</v>
          </cell>
          <cell r="BQ550">
            <v>66</v>
          </cell>
          <cell r="BR550">
            <v>34</v>
          </cell>
          <cell r="BS550">
            <v>0</v>
          </cell>
          <cell r="BT550">
            <v>0</v>
          </cell>
          <cell r="BU550">
            <v>0</v>
          </cell>
        </row>
        <row r="551">
          <cell r="A551" t="str">
            <v>W1YI1BI3Z11JBLK</v>
          </cell>
          <cell r="B551" t="str">
            <v>11/1/2021</v>
          </cell>
          <cell r="C551">
            <v>44330</v>
          </cell>
          <cell r="D551" t="str">
            <v>ADDED UNITS FROM RS</v>
          </cell>
          <cell r="F551" t="str">
            <v>Knit</v>
          </cell>
          <cell r="G551" t="str">
            <v>Graphic Teeshirts</v>
          </cell>
          <cell r="H551" t="str">
            <v>W1YI1BI3Z11</v>
          </cell>
          <cell r="I551" t="str">
            <v>SS CN ORIGINAL TEE</v>
          </cell>
          <cell r="J551" t="str">
            <v>JBLK</v>
          </cell>
          <cell r="K551" t="str">
            <v>Jet Black A996</v>
          </cell>
          <cell r="L551" t="str">
            <v>ORGANIC STREAM JERSEY 180</v>
          </cell>
          <cell r="M551" t="str">
            <v>BD</v>
          </cell>
          <cell r="N551" t="str">
            <v>XS-L</v>
          </cell>
          <cell r="O551">
            <v>34</v>
          </cell>
          <cell r="P551">
            <v>29000</v>
          </cell>
          <cell r="Q551">
            <v>139</v>
          </cell>
          <cell r="S551">
            <v>0.31</v>
          </cell>
          <cell r="T551">
            <v>10.54</v>
          </cell>
          <cell r="U551">
            <v>0</v>
          </cell>
          <cell r="V551">
            <v>0</v>
          </cell>
          <cell r="W551">
            <v>0</v>
          </cell>
          <cell r="X551">
            <v>0</v>
          </cell>
          <cell r="Y551">
            <v>0</v>
          </cell>
          <cell r="Z551">
            <v>0</v>
          </cell>
          <cell r="AA551">
            <v>0</v>
          </cell>
          <cell r="AB551">
            <v>0</v>
          </cell>
          <cell r="AD551">
            <v>0</v>
          </cell>
          <cell r="AE551">
            <v>0</v>
          </cell>
          <cell r="AJ551">
            <v>600</v>
          </cell>
          <cell r="AK551">
            <v>30</v>
          </cell>
          <cell r="AO551">
            <v>0</v>
          </cell>
          <cell r="AP551">
            <v>0</v>
          </cell>
          <cell r="AR551">
            <v>0</v>
          </cell>
          <cell r="AS551">
            <v>630</v>
          </cell>
          <cell r="AT551">
            <v>6640.2</v>
          </cell>
          <cell r="AU551">
            <v>145</v>
          </cell>
          <cell r="AV551">
            <v>227</v>
          </cell>
          <cell r="AW551">
            <v>170</v>
          </cell>
          <cell r="AX551">
            <v>88</v>
          </cell>
          <cell r="AY551">
            <v>0</v>
          </cell>
          <cell r="AZ551">
            <v>0</v>
          </cell>
          <cell r="BA551">
            <v>0</v>
          </cell>
          <cell r="BB551">
            <v>0</v>
          </cell>
          <cell r="BC551">
            <v>630</v>
          </cell>
          <cell r="BD551">
            <v>0</v>
          </cell>
          <cell r="BE551">
            <v>0</v>
          </cell>
          <cell r="BF551">
            <v>0</v>
          </cell>
          <cell r="BG551">
            <v>0</v>
          </cell>
          <cell r="BH551">
            <v>0</v>
          </cell>
          <cell r="BI551">
            <v>0</v>
          </cell>
          <cell r="BJ551">
            <v>0</v>
          </cell>
          <cell r="BK551">
            <v>0</v>
          </cell>
          <cell r="BL551">
            <v>0</v>
          </cell>
          <cell r="BM551">
            <v>0</v>
          </cell>
          <cell r="BN551">
            <v>0</v>
          </cell>
          <cell r="BO551">
            <v>216</v>
          </cell>
          <cell r="BP551">
            <v>338</v>
          </cell>
          <cell r="BQ551">
            <v>254</v>
          </cell>
          <cell r="BR551">
            <v>132</v>
          </cell>
          <cell r="BS551">
            <v>0</v>
          </cell>
          <cell r="BT551">
            <v>0</v>
          </cell>
          <cell r="BU551">
            <v>0</v>
          </cell>
        </row>
        <row r="552">
          <cell r="A552" t="str">
            <v>W1YI1BI3Z11A405</v>
          </cell>
          <cell r="B552" t="str">
            <v>11/1/2021</v>
          </cell>
          <cell r="F552" t="str">
            <v>Knit</v>
          </cell>
          <cell r="G552" t="str">
            <v>Graphic Teeshirts</v>
          </cell>
          <cell r="H552" t="str">
            <v>W1YI1BI3Z11</v>
          </cell>
          <cell r="I552" t="str">
            <v>SS CN ORIGINAL TEE</v>
          </cell>
          <cell r="J552" t="str">
            <v>A405</v>
          </cell>
          <cell r="K552" t="str">
            <v>FRESH LILAC</v>
          </cell>
          <cell r="L552" t="str">
            <v>ORGANIC STREAM JERSEY 180</v>
          </cell>
          <cell r="M552" t="str">
            <v>BD</v>
          </cell>
          <cell r="N552" t="str">
            <v>XS-L</v>
          </cell>
          <cell r="O552">
            <v>34</v>
          </cell>
          <cell r="P552">
            <v>29000</v>
          </cell>
          <cell r="Q552">
            <v>139</v>
          </cell>
          <cell r="S552">
            <v>0.31</v>
          </cell>
          <cell r="T552">
            <v>10.54</v>
          </cell>
          <cell r="U552">
            <v>0</v>
          </cell>
          <cell r="V552">
            <v>0</v>
          </cell>
          <cell r="W552">
            <v>0</v>
          </cell>
          <cell r="X552">
            <v>0</v>
          </cell>
          <cell r="Y552">
            <v>0</v>
          </cell>
          <cell r="Z552">
            <v>0</v>
          </cell>
          <cell r="AA552">
            <v>0</v>
          </cell>
          <cell r="AB552">
            <v>0</v>
          </cell>
          <cell r="AD552">
            <v>0</v>
          </cell>
          <cell r="AE552">
            <v>0</v>
          </cell>
          <cell r="AO552">
            <v>0</v>
          </cell>
          <cell r="AP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G552">
            <v>0</v>
          </cell>
          <cell r="BH552">
            <v>0</v>
          </cell>
          <cell r="BI552">
            <v>0</v>
          </cell>
          <cell r="BJ552">
            <v>0</v>
          </cell>
          <cell r="BK552">
            <v>0</v>
          </cell>
          <cell r="BL552">
            <v>0</v>
          </cell>
          <cell r="BM552">
            <v>0</v>
          </cell>
          <cell r="BN552">
            <v>0</v>
          </cell>
          <cell r="BO552">
            <v>0</v>
          </cell>
          <cell r="BP552">
            <v>0</v>
          </cell>
          <cell r="BQ552">
            <v>0</v>
          </cell>
          <cell r="BR552">
            <v>0</v>
          </cell>
          <cell r="BS552">
            <v>0</v>
          </cell>
          <cell r="BT552">
            <v>0</v>
          </cell>
          <cell r="BU552">
            <v>0</v>
          </cell>
        </row>
        <row r="553">
          <cell r="A553" t="str">
            <v>W1YI1BI3Z11G011</v>
          </cell>
          <cell r="B553" t="str">
            <v>11/1/2021</v>
          </cell>
          <cell r="C553">
            <v>44330</v>
          </cell>
          <cell r="D553" t="str">
            <v>ADDED UNITS FROM RS</v>
          </cell>
          <cell r="F553" t="str">
            <v>Knit</v>
          </cell>
          <cell r="G553" t="str">
            <v>Graphic Teeshirts</v>
          </cell>
          <cell r="H553" t="str">
            <v>W1YI1BI3Z11</v>
          </cell>
          <cell r="I553" t="str">
            <v>SS CN ORIGINAL TEE</v>
          </cell>
          <cell r="J553" t="str">
            <v>G011</v>
          </cell>
          <cell r="K553" t="str">
            <v>Pure White</v>
          </cell>
          <cell r="L553" t="str">
            <v>ORGANIC STREAM JERSEY 180</v>
          </cell>
          <cell r="M553" t="str">
            <v>BD</v>
          </cell>
          <cell r="N553" t="str">
            <v>XS-L</v>
          </cell>
          <cell r="O553">
            <v>34</v>
          </cell>
          <cell r="P553">
            <v>29000</v>
          </cell>
          <cell r="Q553">
            <v>139</v>
          </cell>
          <cell r="S553">
            <v>0.31</v>
          </cell>
          <cell r="T553">
            <v>10.54</v>
          </cell>
          <cell r="U553">
            <v>0</v>
          </cell>
          <cell r="V553">
            <v>0</v>
          </cell>
          <cell r="W553">
            <v>0</v>
          </cell>
          <cell r="X553">
            <v>0</v>
          </cell>
          <cell r="Y553">
            <v>0</v>
          </cell>
          <cell r="Z553">
            <v>0</v>
          </cell>
          <cell r="AA553">
            <v>0</v>
          </cell>
          <cell r="AB553">
            <v>0</v>
          </cell>
          <cell r="AD553">
            <v>0</v>
          </cell>
          <cell r="AE553">
            <v>0</v>
          </cell>
          <cell r="AJ553">
            <v>900</v>
          </cell>
          <cell r="AK553">
            <v>30</v>
          </cell>
          <cell r="AO553">
            <v>0</v>
          </cell>
          <cell r="AP553">
            <v>0</v>
          </cell>
          <cell r="AR553">
            <v>0</v>
          </cell>
          <cell r="AS553">
            <v>930</v>
          </cell>
          <cell r="AT553">
            <v>9802.1999999999989</v>
          </cell>
          <cell r="AU553">
            <v>214</v>
          </cell>
          <cell r="AV553">
            <v>335</v>
          </cell>
          <cell r="AW553">
            <v>251</v>
          </cell>
          <cell r="AX553">
            <v>130</v>
          </cell>
          <cell r="AY553">
            <v>0</v>
          </cell>
          <cell r="AZ553">
            <v>0</v>
          </cell>
          <cell r="BA553">
            <v>0</v>
          </cell>
          <cell r="BB553">
            <v>0</v>
          </cell>
          <cell r="BC553">
            <v>930</v>
          </cell>
          <cell r="BD553">
            <v>0</v>
          </cell>
          <cell r="BE553">
            <v>0</v>
          </cell>
          <cell r="BF553">
            <v>0</v>
          </cell>
          <cell r="BG553">
            <v>0</v>
          </cell>
          <cell r="BH553">
            <v>0</v>
          </cell>
          <cell r="BI553">
            <v>0</v>
          </cell>
          <cell r="BJ553">
            <v>0</v>
          </cell>
          <cell r="BK553">
            <v>0</v>
          </cell>
          <cell r="BL553">
            <v>0</v>
          </cell>
          <cell r="BM553">
            <v>0</v>
          </cell>
          <cell r="BN553">
            <v>0</v>
          </cell>
          <cell r="BO553">
            <v>273</v>
          </cell>
          <cell r="BP553">
            <v>428</v>
          </cell>
          <cell r="BQ553">
            <v>321</v>
          </cell>
          <cell r="BR553">
            <v>166</v>
          </cell>
          <cell r="BS553">
            <v>0</v>
          </cell>
          <cell r="BT553">
            <v>0</v>
          </cell>
          <cell r="BU553">
            <v>0</v>
          </cell>
        </row>
        <row r="554">
          <cell r="A554" t="str">
            <v>W1YI1BI3Z11G7GP</v>
          </cell>
          <cell r="B554" t="str">
            <v>11/1/2021</v>
          </cell>
          <cell r="F554" t="str">
            <v>Knit</v>
          </cell>
          <cell r="G554" t="str">
            <v>Graphic Teeshirts</v>
          </cell>
          <cell r="H554" t="str">
            <v>W1YI1BI3Z11</v>
          </cell>
          <cell r="I554" t="str">
            <v>SS CN ORIGINAL TEE</v>
          </cell>
          <cell r="J554" t="str">
            <v>G7GP</v>
          </cell>
          <cell r="K554" t="str">
            <v>ALOE PALM</v>
          </cell>
          <cell r="L554" t="str">
            <v>ORGANIC STREAM JERSEY 180</v>
          </cell>
          <cell r="M554" t="str">
            <v>BD</v>
          </cell>
          <cell r="N554" t="str">
            <v>XS-L</v>
          </cell>
          <cell r="O554">
            <v>34</v>
          </cell>
          <cell r="P554">
            <v>29000</v>
          </cell>
          <cell r="Q554">
            <v>139</v>
          </cell>
          <cell r="S554">
            <v>0.31</v>
          </cell>
          <cell r="T554">
            <v>10.54</v>
          </cell>
          <cell r="U554">
            <v>0</v>
          </cell>
          <cell r="V554">
            <v>0</v>
          </cell>
          <cell r="W554">
            <v>0</v>
          </cell>
          <cell r="X554">
            <v>0</v>
          </cell>
          <cell r="Y554">
            <v>0</v>
          </cell>
          <cell r="Z554">
            <v>0</v>
          </cell>
          <cell r="AA554">
            <v>0</v>
          </cell>
          <cell r="AB554">
            <v>0</v>
          </cell>
          <cell r="AD554">
            <v>0</v>
          </cell>
          <cell r="AE554">
            <v>0</v>
          </cell>
          <cell r="AO554">
            <v>0</v>
          </cell>
          <cell r="AP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cell r="BG554">
            <v>0</v>
          </cell>
          <cell r="BH554">
            <v>0</v>
          </cell>
          <cell r="BI554">
            <v>0</v>
          </cell>
          <cell r="BJ554">
            <v>0</v>
          </cell>
          <cell r="BK554">
            <v>0</v>
          </cell>
          <cell r="BL554">
            <v>0</v>
          </cell>
          <cell r="BM554">
            <v>0</v>
          </cell>
          <cell r="BN554">
            <v>0</v>
          </cell>
          <cell r="BO554">
            <v>0</v>
          </cell>
          <cell r="BP554">
            <v>0</v>
          </cell>
          <cell r="BQ554">
            <v>0</v>
          </cell>
          <cell r="BR554">
            <v>0</v>
          </cell>
          <cell r="BS554">
            <v>0</v>
          </cell>
          <cell r="BT554">
            <v>0</v>
          </cell>
          <cell r="BU554">
            <v>0</v>
          </cell>
        </row>
        <row r="555">
          <cell r="A555" t="str">
            <v>W1YI1BI3Z11G7K7</v>
          </cell>
          <cell r="B555" t="str">
            <v>11/1/2021</v>
          </cell>
          <cell r="F555" t="str">
            <v>Knit</v>
          </cell>
          <cell r="G555" t="str">
            <v>Graphic Teeshirts</v>
          </cell>
          <cell r="H555" t="str">
            <v>W1YI1BI3Z11</v>
          </cell>
          <cell r="I555" t="str">
            <v>SS CN ORIGINAL TEE</v>
          </cell>
          <cell r="J555" t="str">
            <v>G7K7</v>
          </cell>
          <cell r="K555" t="str">
            <v>ATMOSPHERE BLUE</v>
          </cell>
          <cell r="L555" t="str">
            <v>ORGANIC STREAM JERSEY 180</v>
          </cell>
          <cell r="M555" t="str">
            <v>BD</v>
          </cell>
          <cell r="N555" t="str">
            <v>XS-L</v>
          </cell>
          <cell r="O555">
            <v>34</v>
          </cell>
          <cell r="P555">
            <v>29000</v>
          </cell>
          <cell r="Q555">
            <v>139</v>
          </cell>
          <cell r="S555">
            <v>0.31</v>
          </cell>
          <cell r="T555">
            <v>10.54</v>
          </cell>
          <cell r="U555">
            <v>0</v>
          </cell>
          <cell r="V555">
            <v>0</v>
          </cell>
          <cell r="W555">
            <v>0</v>
          </cell>
          <cell r="X555">
            <v>0</v>
          </cell>
          <cell r="Y555">
            <v>0</v>
          </cell>
          <cell r="Z555">
            <v>0</v>
          </cell>
          <cell r="AA555">
            <v>0</v>
          </cell>
          <cell r="AB555">
            <v>0</v>
          </cell>
          <cell r="AD555">
            <v>0</v>
          </cell>
          <cell r="AE555">
            <v>0</v>
          </cell>
          <cell r="AO555">
            <v>0</v>
          </cell>
          <cell r="AP555">
            <v>0</v>
          </cell>
          <cell r="AR555">
            <v>0</v>
          </cell>
          <cell r="AS555">
            <v>0</v>
          </cell>
          <cell r="AT555">
            <v>0</v>
          </cell>
          <cell r="AU555">
            <v>0</v>
          </cell>
          <cell r="AV555">
            <v>0</v>
          </cell>
          <cell r="AW555">
            <v>0</v>
          </cell>
          <cell r="AX555">
            <v>0</v>
          </cell>
          <cell r="AY555">
            <v>0</v>
          </cell>
          <cell r="AZ555">
            <v>0</v>
          </cell>
          <cell r="BA555">
            <v>0</v>
          </cell>
          <cell r="BB555">
            <v>0</v>
          </cell>
          <cell r="BC555">
            <v>0</v>
          </cell>
          <cell r="BD555">
            <v>0</v>
          </cell>
          <cell r="BE555">
            <v>0</v>
          </cell>
          <cell r="BF555">
            <v>0</v>
          </cell>
          <cell r="BG555">
            <v>0</v>
          </cell>
          <cell r="BH555">
            <v>0</v>
          </cell>
          <cell r="BI555">
            <v>0</v>
          </cell>
          <cell r="BJ555">
            <v>0</v>
          </cell>
          <cell r="BK555">
            <v>0</v>
          </cell>
          <cell r="BL555">
            <v>0</v>
          </cell>
          <cell r="BM555">
            <v>0</v>
          </cell>
          <cell r="BN555">
            <v>0</v>
          </cell>
          <cell r="BO555">
            <v>0</v>
          </cell>
          <cell r="BP555">
            <v>0</v>
          </cell>
          <cell r="BQ555">
            <v>0</v>
          </cell>
          <cell r="BR555">
            <v>0</v>
          </cell>
          <cell r="BS555">
            <v>0</v>
          </cell>
          <cell r="BT555">
            <v>0</v>
          </cell>
          <cell r="BU555">
            <v>0</v>
          </cell>
        </row>
        <row r="556">
          <cell r="A556" t="str">
            <v>W2RA94D4KM1SULX</v>
          </cell>
          <cell r="B556" t="str">
            <v>11/1/2021</v>
          </cell>
          <cell r="F556" t="str">
            <v>Denim</v>
          </cell>
          <cell r="G556" t="str">
            <v>Basic Denim Jeans</v>
          </cell>
          <cell r="H556" t="str">
            <v>W2RA94D4KM1</v>
          </cell>
          <cell r="I556" t="str">
            <v>ULTIMATE SKINNY</v>
          </cell>
          <cell r="J556" t="str">
            <v>SULX</v>
          </cell>
          <cell r="K556" t="str">
            <v>SUN LUXE</v>
          </cell>
          <cell r="L556" t="str">
            <v>ECO MOON SS INDACO</v>
          </cell>
          <cell r="M556" t="str">
            <v>TR</v>
          </cell>
          <cell r="N556" t="str">
            <v>24-30</v>
          </cell>
          <cell r="O556">
            <v>128</v>
          </cell>
          <cell r="P556">
            <v>119000</v>
          </cell>
          <cell r="Q556">
            <v>429</v>
          </cell>
          <cell r="S556">
            <v>0.31</v>
          </cell>
          <cell r="T556">
            <v>39.68</v>
          </cell>
          <cell r="U556">
            <v>0</v>
          </cell>
          <cell r="V556">
            <v>0</v>
          </cell>
          <cell r="W556">
            <v>0</v>
          </cell>
          <cell r="X556">
            <v>0</v>
          </cell>
          <cell r="Y556">
            <v>0</v>
          </cell>
          <cell r="Z556">
            <v>0</v>
          </cell>
          <cell r="AA556">
            <v>0</v>
          </cell>
          <cell r="AB556">
            <v>0</v>
          </cell>
          <cell r="AD556">
            <v>0</v>
          </cell>
          <cell r="AE556">
            <v>0</v>
          </cell>
          <cell r="AO556">
            <v>0</v>
          </cell>
          <cell r="AP556">
            <v>0</v>
          </cell>
          <cell r="AR556">
            <v>0</v>
          </cell>
          <cell r="AS556">
            <v>0</v>
          </cell>
          <cell r="AT556">
            <v>0</v>
          </cell>
          <cell r="AU556">
            <v>0</v>
          </cell>
          <cell r="AV556">
            <v>0</v>
          </cell>
          <cell r="AW556">
            <v>0</v>
          </cell>
          <cell r="AX556">
            <v>0</v>
          </cell>
          <cell r="AY556">
            <v>0</v>
          </cell>
          <cell r="AZ556">
            <v>0</v>
          </cell>
          <cell r="BA556">
            <v>0</v>
          </cell>
          <cell r="BB556">
            <v>0</v>
          </cell>
          <cell r="BC556">
            <v>0</v>
          </cell>
          <cell r="BD556">
            <v>0</v>
          </cell>
          <cell r="BE556">
            <v>0</v>
          </cell>
          <cell r="BF556">
            <v>0</v>
          </cell>
          <cell r="BG556">
            <v>0</v>
          </cell>
          <cell r="BH556">
            <v>0</v>
          </cell>
          <cell r="BI556">
            <v>0</v>
          </cell>
          <cell r="BJ556">
            <v>0</v>
          </cell>
          <cell r="BK556">
            <v>0</v>
          </cell>
          <cell r="BL556">
            <v>0</v>
          </cell>
          <cell r="BM556">
            <v>0</v>
          </cell>
          <cell r="BN556">
            <v>0</v>
          </cell>
          <cell r="BO556">
            <v>0</v>
          </cell>
          <cell r="BP556">
            <v>0</v>
          </cell>
          <cell r="BQ556">
            <v>0</v>
          </cell>
          <cell r="BR556">
            <v>0</v>
          </cell>
          <cell r="BS556">
            <v>0</v>
          </cell>
          <cell r="BT556">
            <v>0</v>
          </cell>
          <cell r="BU556">
            <v>0</v>
          </cell>
        </row>
        <row r="557">
          <cell r="A557" t="str">
            <v>W2RL03WED40P11V</v>
          </cell>
          <cell r="B557" t="str">
            <v>11/1/2021</v>
          </cell>
          <cell r="F557" t="str">
            <v>Woven</v>
          </cell>
          <cell r="G557" t="str">
            <v>Non Down Jackets</v>
          </cell>
          <cell r="H557" t="str">
            <v>W2RL03WED40</v>
          </cell>
          <cell r="I557" t="str">
            <v>LINDA TRENCH</v>
          </cell>
          <cell r="J557" t="str">
            <v>P11V</v>
          </cell>
          <cell r="K557" t="str">
            <v>EXOTIC SNAKE SAND BLACK COMBO</v>
          </cell>
          <cell r="L557" t="str">
            <v>FOST EXOTIC SCUBA</v>
          </cell>
          <cell r="M557" t="str">
            <v>CN</v>
          </cell>
          <cell r="N557" t="str">
            <v>XS-L</v>
          </cell>
          <cell r="O557">
            <v>228</v>
          </cell>
          <cell r="P557">
            <v>219000</v>
          </cell>
          <cell r="Q557">
            <v>429</v>
          </cell>
          <cell r="S557">
            <v>0.30999999999999994</v>
          </cell>
          <cell r="T557">
            <v>70.679999999999993</v>
          </cell>
          <cell r="U557">
            <v>0</v>
          </cell>
          <cell r="V557">
            <v>0</v>
          </cell>
          <cell r="W557">
            <v>0</v>
          </cell>
          <cell r="X557">
            <v>0</v>
          </cell>
          <cell r="Y557">
            <v>0</v>
          </cell>
          <cell r="Z557">
            <v>0</v>
          </cell>
          <cell r="AA557">
            <v>0</v>
          </cell>
          <cell r="AB557">
            <v>0</v>
          </cell>
          <cell r="AD557">
            <v>0</v>
          </cell>
          <cell r="AE557">
            <v>0</v>
          </cell>
          <cell r="AO557">
            <v>0</v>
          </cell>
          <cell r="AP557">
            <v>0</v>
          </cell>
          <cell r="AR557">
            <v>0</v>
          </cell>
          <cell r="AS557">
            <v>0</v>
          </cell>
          <cell r="AT557">
            <v>0</v>
          </cell>
          <cell r="AU557">
            <v>0</v>
          </cell>
          <cell r="AV557">
            <v>0</v>
          </cell>
          <cell r="AW557">
            <v>0</v>
          </cell>
          <cell r="AX557">
            <v>0</v>
          </cell>
          <cell r="AY557">
            <v>0</v>
          </cell>
          <cell r="AZ557">
            <v>0</v>
          </cell>
          <cell r="BA557">
            <v>0</v>
          </cell>
          <cell r="BB557">
            <v>0</v>
          </cell>
          <cell r="BC557">
            <v>0</v>
          </cell>
          <cell r="BD557">
            <v>0</v>
          </cell>
          <cell r="BE557">
            <v>0</v>
          </cell>
          <cell r="BF557">
            <v>0</v>
          </cell>
          <cell r="BG557">
            <v>0</v>
          </cell>
          <cell r="BH557">
            <v>0</v>
          </cell>
          <cell r="BI557">
            <v>0</v>
          </cell>
          <cell r="BJ557">
            <v>0</v>
          </cell>
          <cell r="BK557">
            <v>0</v>
          </cell>
          <cell r="BL557">
            <v>0</v>
          </cell>
          <cell r="BM557">
            <v>0</v>
          </cell>
          <cell r="BN557">
            <v>0</v>
          </cell>
          <cell r="BO557">
            <v>0</v>
          </cell>
          <cell r="BP557">
            <v>0</v>
          </cell>
          <cell r="BQ557">
            <v>0</v>
          </cell>
          <cell r="BR557">
            <v>0</v>
          </cell>
          <cell r="BS557">
            <v>0</v>
          </cell>
          <cell r="BT557">
            <v>0</v>
          </cell>
          <cell r="BU557">
            <v>0</v>
          </cell>
        </row>
        <row r="558">
          <cell r="A558" t="str">
            <v>W2RL03WED40P02M</v>
          </cell>
          <cell r="B558" t="str">
            <v>11/1/2021</v>
          </cell>
          <cell r="F558" t="str">
            <v>Woven</v>
          </cell>
          <cell r="G558" t="str">
            <v>Non Down Jackets</v>
          </cell>
          <cell r="H558" t="str">
            <v>W2RL03WED40</v>
          </cell>
          <cell r="I558" t="str">
            <v>LINDA TRENCH</v>
          </cell>
          <cell r="J558" t="str">
            <v>P02M</v>
          </cell>
          <cell r="K558" t="str">
            <v>EXOTIC SNAKE WHT BLACK COMBO</v>
          </cell>
          <cell r="L558" t="str">
            <v>FOST EXOTIC SCUBA</v>
          </cell>
          <cell r="M558" t="str">
            <v>CN</v>
          </cell>
          <cell r="N558" t="str">
            <v>XS-L</v>
          </cell>
          <cell r="O558">
            <v>228</v>
          </cell>
          <cell r="P558">
            <v>219000</v>
          </cell>
          <cell r="Q558">
            <v>429</v>
          </cell>
          <cell r="S558">
            <v>0.30999999999999994</v>
          </cell>
          <cell r="T558">
            <v>70.679999999999993</v>
          </cell>
          <cell r="U558">
            <v>0</v>
          </cell>
          <cell r="V558">
            <v>0</v>
          </cell>
          <cell r="W558">
            <v>0</v>
          </cell>
          <cell r="X558">
            <v>0</v>
          </cell>
          <cell r="Y558">
            <v>0</v>
          </cell>
          <cell r="Z558">
            <v>0</v>
          </cell>
          <cell r="AA558">
            <v>0</v>
          </cell>
          <cell r="AB558">
            <v>0</v>
          </cell>
          <cell r="AD558">
            <v>0</v>
          </cell>
          <cell r="AE558">
            <v>0</v>
          </cell>
          <cell r="AO558">
            <v>0</v>
          </cell>
          <cell r="AP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cell r="BG558">
            <v>0</v>
          </cell>
          <cell r="BH558">
            <v>0</v>
          </cell>
          <cell r="BI558">
            <v>0</v>
          </cell>
          <cell r="BJ558">
            <v>0</v>
          </cell>
          <cell r="BK558">
            <v>0</v>
          </cell>
          <cell r="BL558">
            <v>0</v>
          </cell>
          <cell r="BM558">
            <v>0</v>
          </cell>
          <cell r="BN558">
            <v>0</v>
          </cell>
          <cell r="BO558">
            <v>0</v>
          </cell>
          <cell r="BP558">
            <v>0</v>
          </cell>
          <cell r="BQ558">
            <v>0</v>
          </cell>
          <cell r="BR558">
            <v>0</v>
          </cell>
          <cell r="BS558">
            <v>0</v>
          </cell>
          <cell r="BT558">
            <v>0</v>
          </cell>
          <cell r="BU558">
            <v>0</v>
          </cell>
        </row>
        <row r="559">
          <cell r="A559" t="str">
            <v>W2RD12Z2V42LMGY</v>
          </cell>
          <cell r="B559" t="str">
            <v>11/1/2021</v>
          </cell>
          <cell r="F559" t="str">
            <v>Sweater</v>
          </cell>
          <cell r="G559" t="str">
            <v>Knit skirts</v>
          </cell>
          <cell r="H559" t="str">
            <v>W2RD12Z2V42</v>
          </cell>
          <cell r="I559" t="str">
            <v>TARA SKIRT SWTR</v>
          </cell>
          <cell r="J559" t="str">
            <v>LMGY</v>
          </cell>
          <cell r="K559" t="str">
            <v>LIGHT MELANGE GREY M94</v>
          </cell>
          <cell r="L559" t="str">
            <v>ECO COZY SWEATER</v>
          </cell>
          <cell r="M559" t="str">
            <v>CN</v>
          </cell>
          <cell r="N559" t="str">
            <v>XS-L</v>
          </cell>
          <cell r="O559">
            <v>69</v>
          </cell>
          <cell r="P559">
            <v>69000</v>
          </cell>
          <cell r="Q559">
            <v>279</v>
          </cell>
          <cell r="S559">
            <v>0.31</v>
          </cell>
          <cell r="T559">
            <v>21.39</v>
          </cell>
          <cell r="U559">
            <v>0</v>
          </cell>
          <cell r="V559">
            <v>0</v>
          </cell>
          <cell r="W559">
            <v>0</v>
          </cell>
          <cell r="X559">
            <v>0</v>
          </cell>
          <cell r="Y559">
            <v>0</v>
          </cell>
          <cell r="Z559">
            <v>0</v>
          </cell>
          <cell r="AA559">
            <v>0</v>
          </cell>
          <cell r="AB559">
            <v>0</v>
          </cell>
          <cell r="AD559">
            <v>0</v>
          </cell>
          <cell r="AE559">
            <v>0</v>
          </cell>
          <cell r="AO559">
            <v>0</v>
          </cell>
          <cell r="AP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cell r="BR559">
            <v>0</v>
          </cell>
          <cell r="BS559">
            <v>0</v>
          </cell>
          <cell r="BT559">
            <v>0</v>
          </cell>
          <cell r="BU559">
            <v>0</v>
          </cell>
        </row>
        <row r="560">
          <cell r="A560" t="str">
            <v>W2RD12Z2V42G1G2</v>
          </cell>
          <cell r="B560" t="str">
            <v>11/1/2021</v>
          </cell>
          <cell r="F560" t="str">
            <v>Sweater</v>
          </cell>
          <cell r="G560" t="str">
            <v>Knit skirts</v>
          </cell>
          <cell r="H560" t="str">
            <v>W2RD12Z2V42</v>
          </cell>
          <cell r="I560" t="str">
            <v>TARA SKIRT SWTR</v>
          </cell>
          <cell r="J560" t="str">
            <v>G1G2</v>
          </cell>
          <cell r="K560" t="str">
            <v>MOCCASIN</v>
          </cell>
          <cell r="L560" t="str">
            <v>ECO COZY SWEATER</v>
          </cell>
          <cell r="M560" t="str">
            <v>CN</v>
          </cell>
          <cell r="N560" t="str">
            <v>XS-L</v>
          </cell>
          <cell r="O560">
            <v>69</v>
          </cell>
          <cell r="P560">
            <v>69000</v>
          </cell>
          <cell r="Q560">
            <v>279</v>
          </cell>
          <cell r="S560">
            <v>0.31</v>
          </cell>
          <cell r="T560">
            <v>21.39</v>
          </cell>
          <cell r="U560">
            <v>0</v>
          </cell>
          <cell r="V560">
            <v>0</v>
          </cell>
          <cell r="W560">
            <v>0</v>
          </cell>
          <cell r="X560">
            <v>0</v>
          </cell>
          <cell r="Y560">
            <v>0</v>
          </cell>
          <cell r="Z560">
            <v>0</v>
          </cell>
          <cell r="AA560">
            <v>0</v>
          </cell>
          <cell r="AB560">
            <v>0</v>
          </cell>
          <cell r="AD560">
            <v>0</v>
          </cell>
          <cell r="AE560">
            <v>0</v>
          </cell>
          <cell r="AO560">
            <v>0</v>
          </cell>
          <cell r="AP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cell r="BR560">
            <v>0</v>
          </cell>
          <cell r="BS560">
            <v>0</v>
          </cell>
          <cell r="BT560">
            <v>0</v>
          </cell>
          <cell r="BU560">
            <v>0</v>
          </cell>
        </row>
        <row r="561">
          <cell r="A561" t="str">
            <v>W2RD12Z2V42JBLK</v>
          </cell>
          <cell r="B561" t="str">
            <v>11/1/2021</v>
          </cell>
          <cell r="F561" t="str">
            <v>Sweater</v>
          </cell>
          <cell r="G561" t="str">
            <v>Knit skirts</v>
          </cell>
          <cell r="H561" t="str">
            <v>W2RD12Z2V42</v>
          </cell>
          <cell r="I561" t="str">
            <v>TARA SKIRT SWTR</v>
          </cell>
          <cell r="J561" t="str">
            <v>JBLK</v>
          </cell>
          <cell r="K561" t="str">
            <v>Jet Black A996</v>
          </cell>
          <cell r="L561" t="str">
            <v>ECO COZY SWEATER</v>
          </cell>
          <cell r="M561" t="str">
            <v>CN</v>
          </cell>
          <cell r="N561" t="str">
            <v>XS-L</v>
          </cell>
          <cell r="O561">
            <v>69</v>
          </cell>
          <cell r="P561">
            <v>69000</v>
          </cell>
          <cell r="Q561">
            <v>279</v>
          </cell>
          <cell r="S561">
            <v>0.31</v>
          </cell>
          <cell r="T561">
            <v>21.39</v>
          </cell>
          <cell r="U561">
            <v>0</v>
          </cell>
          <cell r="V561">
            <v>0</v>
          </cell>
          <cell r="W561">
            <v>0</v>
          </cell>
          <cell r="X561">
            <v>0</v>
          </cell>
          <cell r="Y561">
            <v>0</v>
          </cell>
          <cell r="Z561">
            <v>0</v>
          </cell>
          <cell r="AA561">
            <v>0</v>
          </cell>
          <cell r="AB561">
            <v>0</v>
          </cell>
          <cell r="AD561">
            <v>0</v>
          </cell>
          <cell r="AE561">
            <v>0</v>
          </cell>
          <cell r="AO561">
            <v>0</v>
          </cell>
          <cell r="AP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G561">
            <v>0</v>
          </cell>
          <cell r="BH561">
            <v>0</v>
          </cell>
          <cell r="BI561">
            <v>0</v>
          </cell>
          <cell r="BJ561">
            <v>0</v>
          </cell>
          <cell r="BK561">
            <v>0</v>
          </cell>
          <cell r="BL561">
            <v>0</v>
          </cell>
          <cell r="BM561">
            <v>0</v>
          </cell>
          <cell r="BN561">
            <v>0</v>
          </cell>
          <cell r="BO561">
            <v>0</v>
          </cell>
          <cell r="BP561">
            <v>0</v>
          </cell>
          <cell r="BQ561">
            <v>0</v>
          </cell>
          <cell r="BR561">
            <v>0</v>
          </cell>
          <cell r="BS561">
            <v>0</v>
          </cell>
          <cell r="BT561">
            <v>0</v>
          </cell>
          <cell r="BU561">
            <v>0</v>
          </cell>
        </row>
        <row r="562">
          <cell r="A562" t="str">
            <v>W2RD12Z2V42G012</v>
          </cell>
          <cell r="B562" t="str">
            <v>11/1/2021</v>
          </cell>
          <cell r="F562" t="str">
            <v>Sweater</v>
          </cell>
          <cell r="G562" t="str">
            <v>Knit skirts</v>
          </cell>
          <cell r="H562" t="str">
            <v>W2RD12Z2V42</v>
          </cell>
          <cell r="I562" t="str">
            <v>TARA SKIRT SWTR</v>
          </cell>
          <cell r="J562" t="str">
            <v>G012</v>
          </cell>
          <cell r="K562" t="str">
            <v>CREAM WHITE</v>
          </cell>
          <cell r="L562" t="str">
            <v>ECO COZY SWEATER</v>
          </cell>
          <cell r="M562" t="str">
            <v>CN</v>
          </cell>
          <cell r="N562" t="str">
            <v>XS-L</v>
          </cell>
          <cell r="O562">
            <v>69</v>
          </cell>
          <cell r="P562">
            <v>69000</v>
          </cell>
          <cell r="Q562">
            <v>279</v>
          </cell>
          <cell r="S562">
            <v>0.31</v>
          </cell>
          <cell r="T562">
            <v>21.39</v>
          </cell>
          <cell r="U562">
            <v>0</v>
          </cell>
          <cell r="V562">
            <v>0</v>
          </cell>
          <cell r="W562">
            <v>0</v>
          </cell>
          <cell r="X562">
            <v>0</v>
          </cell>
          <cell r="Y562">
            <v>0</v>
          </cell>
          <cell r="Z562">
            <v>0</v>
          </cell>
          <cell r="AA562">
            <v>0</v>
          </cell>
          <cell r="AB562">
            <v>0</v>
          </cell>
          <cell r="AD562">
            <v>0</v>
          </cell>
          <cell r="AE562">
            <v>0</v>
          </cell>
          <cell r="AO562">
            <v>0</v>
          </cell>
          <cell r="AP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G562">
            <v>0</v>
          </cell>
          <cell r="BH562">
            <v>0</v>
          </cell>
          <cell r="BI562">
            <v>0</v>
          </cell>
          <cell r="BJ562">
            <v>0</v>
          </cell>
          <cell r="BK562">
            <v>0</v>
          </cell>
          <cell r="BL562">
            <v>0</v>
          </cell>
          <cell r="BM562">
            <v>0</v>
          </cell>
          <cell r="BN562">
            <v>0</v>
          </cell>
          <cell r="BO562">
            <v>0</v>
          </cell>
          <cell r="BP562">
            <v>0</v>
          </cell>
          <cell r="BQ562">
            <v>0</v>
          </cell>
          <cell r="BR562">
            <v>0</v>
          </cell>
          <cell r="BS562">
            <v>0</v>
          </cell>
          <cell r="BT562">
            <v>0</v>
          </cell>
          <cell r="BU562">
            <v>0</v>
          </cell>
        </row>
        <row r="563">
          <cell r="A563" t="str">
            <v>W2RD12Z2V42A10B</v>
          </cell>
          <cell r="B563" t="str">
            <v>11/1/2021</v>
          </cell>
          <cell r="F563" t="str">
            <v>Sweater</v>
          </cell>
          <cell r="G563" t="str">
            <v>Knit skirts</v>
          </cell>
          <cell r="H563" t="str">
            <v>W2RD12Z2V42</v>
          </cell>
          <cell r="I563" t="str">
            <v>TARA SKIRT SWTR</v>
          </cell>
          <cell r="J563" t="str">
            <v>A10B</v>
          </cell>
          <cell r="K563" t="str">
            <v>RICH BROWN</v>
          </cell>
          <cell r="L563" t="str">
            <v>ECO COZY SWEATER</v>
          </cell>
          <cell r="M563" t="str">
            <v>CN</v>
          </cell>
          <cell r="N563" t="str">
            <v>XS-L</v>
          </cell>
          <cell r="O563">
            <v>69</v>
          </cell>
          <cell r="P563">
            <v>69000</v>
          </cell>
          <cell r="Q563">
            <v>279</v>
          </cell>
          <cell r="S563">
            <v>0.31</v>
          </cell>
          <cell r="T563">
            <v>21.39</v>
          </cell>
          <cell r="U563">
            <v>0</v>
          </cell>
          <cell r="V563">
            <v>0</v>
          </cell>
          <cell r="W563">
            <v>0</v>
          </cell>
          <cell r="X563">
            <v>0</v>
          </cell>
          <cell r="Y563">
            <v>0</v>
          </cell>
          <cell r="Z563">
            <v>0</v>
          </cell>
          <cell r="AA563">
            <v>0</v>
          </cell>
          <cell r="AB563">
            <v>0</v>
          </cell>
          <cell r="AD563">
            <v>0</v>
          </cell>
          <cell r="AE563">
            <v>0</v>
          </cell>
          <cell r="AO563">
            <v>0</v>
          </cell>
          <cell r="AP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G563">
            <v>0</v>
          </cell>
          <cell r="BH563">
            <v>0</v>
          </cell>
          <cell r="BI563">
            <v>0</v>
          </cell>
          <cell r="BJ563">
            <v>0</v>
          </cell>
          <cell r="BK563">
            <v>0</v>
          </cell>
          <cell r="BL563">
            <v>0</v>
          </cell>
          <cell r="BM563">
            <v>0</v>
          </cell>
          <cell r="BN563">
            <v>0</v>
          </cell>
          <cell r="BO563">
            <v>0</v>
          </cell>
          <cell r="BP563">
            <v>0</v>
          </cell>
          <cell r="BQ563">
            <v>0</v>
          </cell>
          <cell r="BR563">
            <v>0</v>
          </cell>
          <cell r="BS563">
            <v>0</v>
          </cell>
          <cell r="BT563">
            <v>0</v>
          </cell>
          <cell r="BU563">
            <v>0</v>
          </cell>
        </row>
        <row r="564">
          <cell r="A564" t="str">
            <v>W0BP10RA4H0G297</v>
          </cell>
          <cell r="B564" t="str">
            <v>11/1/2021</v>
          </cell>
          <cell r="F564" t="str">
            <v>Knit</v>
          </cell>
          <cell r="G564" t="str">
            <v>SL Knit Tops</v>
          </cell>
          <cell r="H564" t="str">
            <v>W0BP10RA4H0</v>
          </cell>
          <cell r="I564" t="str">
            <v>SL LORY MIX BODYSUIT</v>
          </cell>
          <cell r="J564" t="str">
            <v>G297</v>
          </cell>
          <cell r="K564" t="str">
            <v>BAROQUE GOLD</v>
          </cell>
          <cell r="L564" t="str">
            <v>WEST LACE</v>
          </cell>
          <cell r="M564" t="str">
            <v>VN</v>
          </cell>
          <cell r="N564" t="str">
            <v>XS-L</v>
          </cell>
          <cell r="O564">
            <v>69</v>
          </cell>
          <cell r="P564">
            <v>69000</v>
          </cell>
          <cell r="Q564">
            <v>279</v>
          </cell>
          <cell r="S564">
            <v>0.31</v>
          </cell>
          <cell r="T564">
            <v>21.39</v>
          </cell>
          <cell r="U564">
            <v>0</v>
          </cell>
          <cell r="V564">
            <v>0</v>
          </cell>
          <cell r="W564">
            <v>0</v>
          </cell>
          <cell r="X564">
            <v>0</v>
          </cell>
          <cell r="Y564">
            <v>0</v>
          </cell>
          <cell r="Z564">
            <v>0</v>
          </cell>
          <cell r="AA564">
            <v>0</v>
          </cell>
          <cell r="AB564">
            <v>0</v>
          </cell>
          <cell r="AD564">
            <v>0</v>
          </cell>
          <cell r="AE564">
            <v>0</v>
          </cell>
          <cell r="AO564">
            <v>0</v>
          </cell>
          <cell r="AP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G564">
            <v>0</v>
          </cell>
          <cell r="BH564">
            <v>0</v>
          </cell>
          <cell r="BI564">
            <v>0</v>
          </cell>
          <cell r="BJ564">
            <v>0</v>
          </cell>
          <cell r="BK564">
            <v>0</v>
          </cell>
          <cell r="BL564">
            <v>0</v>
          </cell>
          <cell r="BM564">
            <v>0</v>
          </cell>
          <cell r="BN564">
            <v>0</v>
          </cell>
          <cell r="BO564">
            <v>0</v>
          </cell>
          <cell r="BP564">
            <v>0</v>
          </cell>
          <cell r="BQ564">
            <v>0</v>
          </cell>
          <cell r="BR564">
            <v>0</v>
          </cell>
          <cell r="BS564">
            <v>0</v>
          </cell>
          <cell r="BT564">
            <v>0</v>
          </cell>
          <cell r="BU564">
            <v>0</v>
          </cell>
        </row>
        <row r="565">
          <cell r="A565" t="str">
            <v>W0BP10RA4H0G5G8</v>
          </cell>
          <cell r="B565" t="str">
            <v>11/1/2021</v>
          </cell>
          <cell r="F565" t="str">
            <v>Knit</v>
          </cell>
          <cell r="G565" t="str">
            <v>SL Knit Tops</v>
          </cell>
          <cell r="H565" t="str">
            <v>W0BP10RA4H0</v>
          </cell>
          <cell r="I565" t="str">
            <v>SL LORY MIX BODYSUIT</v>
          </cell>
          <cell r="J565" t="str">
            <v>G5G8</v>
          </cell>
          <cell r="K565" t="str">
            <v>CHERRY WOOD</v>
          </cell>
          <cell r="L565" t="str">
            <v>WEST LACE</v>
          </cell>
          <cell r="M565" t="str">
            <v>VN</v>
          </cell>
          <cell r="N565" t="str">
            <v>XS-L</v>
          </cell>
          <cell r="O565">
            <v>69</v>
          </cell>
          <cell r="P565">
            <v>69000</v>
          </cell>
          <cell r="Q565">
            <v>279</v>
          </cell>
          <cell r="S565">
            <v>0.31</v>
          </cell>
          <cell r="T565">
            <v>21.39</v>
          </cell>
          <cell r="U565">
            <v>0</v>
          </cell>
          <cell r="V565">
            <v>0</v>
          </cell>
          <cell r="W565">
            <v>0</v>
          </cell>
          <cell r="X565">
            <v>0</v>
          </cell>
          <cell r="Y565">
            <v>0</v>
          </cell>
          <cell r="Z565">
            <v>0</v>
          </cell>
          <cell r="AA565">
            <v>0</v>
          </cell>
          <cell r="AB565">
            <v>0</v>
          </cell>
          <cell r="AD565">
            <v>0</v>
          </cell>
          <cell r="AE565">
            <v>0</v>
          </cell>
          <cell r="AO565">
            <v>0</v>
          </cell>
          <cell r="AP565">
            <v>0</v>
          </cell>
          <cell r="AR565">
            <v>0</v>
          </cell>
          <cell r="AS565">
            <v>0</v>
          </cell>
          <cell r="AT565">
            <v>0</v>
          </cell>
          <cell r="AU565">
            <v>0</v>
          </cell>
          <cell r="AV565">
            <v>0</v>
          </cell>
          <cell r="AW565">
            <v>0</v>
          </cell>
          <cell r="AX565">
            <v>0</v>
          </cell>
          <cell r="AY565">
            <v>0</v>
          </cell>
          <cell r="AZ565">
            <v>0</v>
          </cell>
          <cell r="BA565">
            <v>0</v>
          </cell>
          <cell r="BB565">
            <v>0</v>
          </cell>
          <cell r="BC565">
            <v>0</v>
          </cell>
          <cell r="BD565">
            <v>0</v>
          </cell>
          <cell r="BE565">
            <v>0</v>
          </cell>
          <cell r="BF565">
            <v>0</v>
          </cell>
          <cell r="BG565">
            <v>0</v>
          </cell>
          <cell r="BH565">
            <v>0</v>
          </cell>
          <cell r="BI565">
            <v>0</v>
          </cell>
          <cell r="BJ565">
            <v>0</v>
          </cell>
          <cell r="BK565">
            <v>0</v>
          </cell>
          <cell r="BL565">
            <v>0</v>
          </cell>
          <cell r="BM565">
            <v>0</v>
          </cell>
          <cell r="BN565">
            <v>0</v>
          </cell>
          <cell r="BO565">
            <v>0</v>
          </cell>
          <cell r="BP565">
            <v>0</v>
          </cell>
          <cell r="BQ565">
            <v>0</v>
          </cell>
          <cell r="BR565">
            <v>0</v>
          </cell>
          <cell r="BS565">
            <v>0</v>
          </cell>
          <cell r="BT565">
            <v>0</v>
          </cell>
          <cell r="BU565">
            <v>0</v>
          </cell>
        </row>
        <row r="566">
          <cell r="A566" t="str">
            <v>W1YI0ZJ1311LMGY</v>
          </cell>
          <cell r="B566" t="str">
            <v>11/1/2021</v>
          </cell>
          <cell r="F566" t="str">
            <v>Knit</v>
          </cell>
          <cell r="G566" t="str">
            <v>Embellished Teeshirts</v>
          </cell>
          <cell r="H566" t="str">
            <v>W1YI0ZJ1311</v>
          </cell>
          <cell r="I566" t="str">
            <v>SS CN MINI TRIANGLE TEE</v>
          </cell>
          <cell r="J566" t="str">
            <v>LMGY</v>
          </cell>
          <cell r="K566" t="str">
            <v>LIGHT MELANGE GREY M94</v>
          </cell>
          <cell r="L566" t="str">
            <v>ORGANIC STRETCH JERSEY 180</v>
          </cell>
          <cell r="M566" t="str">
            <v>IN</v>
          </cell>
          <cell r="N566" t="str">
            <v>XS-L</v>
          </cell>
          <cell r="O566">
            <v>29</v>
          </cell>
          <cell r="P566">
            <v>29000</v>
          </cell>
          <cell r="Q566">
            <v>119</v>
          </cell>
          <cell r="S566">
            <v>0.31</v>
          </cell>
          <cell r="T566">
            <v>8.99</v>
          </cell>
          <cell r="U566">
            <v>0</v>
          </cell>
          <cell r="V566">
            <v>0</v>
          </cell>
          <cell r="W566">
            <v>0</v>
          </cell>
          <cell r="X566">
            <v>0</v>
          </cell>
          <cell r="Y566">
            <v>0</v>
          </cell>
          <cell r="Z566">
            <v>0</v>
          </cell>
          <cell r="AA566">
            <v>0</v>
          </cell>
          <cell r="AB566">
            <v>0</v>
          </cell>
          <cell r="AD566">
            <v>0</v>
          </cell>
          <cell r="AE566">
            <v>0</v>
          </cell>
          <cell r="AO566">
            <v>0</v>
          </cell>
          <cell r="AP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G566">
            <v>0</v>
          </cell>
          <cell r="BH566">
            <v>0</v>
          </cell>
          <cell r="BI566">
            <v>0</v>
          </cell>
          <cell r="BJ566">
            <v>0</v>
          </cell>
          <cell r="BK566">
            <v>0</v>
          </cell>
          <cell r="BL566">
            <v>0</v>
          </cell>
          <cell r="BM566">
            <v>0</v>
          </cell>
          <cell r="BN566">
            <v>0</v>
          </cell>
          <cell r="BO566">
            <v>0</v>
          </cell>
          <cell r="BP566">
            <v>0</v>
          </cell>
          <cell r="BQ566">
            <v>0</v>
          </cell>
          <cell r="BR566">
            <v>0</v>
          </cell>
          <cell r="BS566">
            <v>0</v>
          </cell>
          <cell r="BT566">
            <v>0</v>
          </cell>
          <cell r="BU566">
            <v>0</v>
          </cell>
        </row>
        <row r="567">
          <cell r="A567" t="str">
            <v>W1YI0ZJ1311G8CR</v>
          </cell>
          <cell r="B567" t="str">
            <v>11/1/2021</v>
          </cell>
          <cell r="F567" t="str">
            <v>Knit</v>
          </cell>
          <cell r="G567" t="str">
            <v>Embellished Teeshirts</v>
          </cell>
          <cell r="H567" t="str">
            <v>W1YI0ZJ1311</v>
          </cell>
          <cell r="I567" t="str">
            <v>SS CN MINI TRIANGLE TEE</v>
          </cell>
          <cell r="J567" t="str">
            <v>G8CR</v>
          </cell>
          <cell r="K567" t="str">
            <v>LIGHT MATCHA</v>
          </cell>
          <cell r="L567" t="str">
            <v>ORGANIC STRETCH JERSEY 180</v>
          </cell>
          <cell r="M567" t="str">
            <v>IN</v>
          </cell>
          <cell r="N567" t="str">
            <v>XS-L</v>
          </cell>
          <cell r="O567">
            <v>29</v>
          </cell>
          <cell r="P567">
            <v>29000</v>
          </cell>
          <cell r="Q567">
            <v>119</v>
          </cell>
          <cell r="S567">
            <v>0.31</v>
          </cell>
          <cell r="T567">
            <v>8.99</v>
          </cell>
          <cell r="U567">
            <v>0</v>
          </cell>
          <cell r="V567">
            <v>0</v>
          </cell>
          <cell r="W567">
            <v>0</v>
          </cell>
          <cell r="X567">
            <v>0</v>
          </cell>
          <cell r="Y567">
            <v>0</v>
          </cell>
          <cell r="Z567">
            <v>0</v>
          </cell>
          <cell r="AA567">
            <v>0</v>
          </cell>
          <cell r="AB567">
            <v>0</v>
          </cell>
          <cell r="AD567">
            <v>0</v>
          </cell>
          <cell r="AE567">
            <v>0</v>
          </cell>
          <cell r="AO567">
            <v>0</v>
          </cell>
          <cell r="AP567">
            <v>0</v>
          </cell>
          <cell r="AR567">
            <v>0</v>
          </cell>
          <cell r="AS567">
            <v>0</v>
          </cell>
          <cell r="AT567">
            <v>0</v>
          </cell>
          <cell r="AU567">
            <v>0</v>
          </cell>
          <cell r="AV567">
            <v>0</v>
          </cell>
          <cell r="AW567">
            <v>0</v>
          </cell>
          <cell r="AX567">
            <v>0</v>
          </cell>
          <cell r="AY567">
            <v>0</v>
          </cell>
          <cell r="AZ567">
            <v>0</v>
          </cell>
          <cell r="BA567">
            <v>0</v>
          </cell>
          <cell r="BB567">
            <v>0</v>
          </cell>
          <cell r="BC567">
            <v>0</v>
          </cell>
          <cell r="BD567">
            <v>0</v>
          </cell>
          <cell r="BE567">
            <v>0</v>
          </cell>
          <cell r="BF567">
            <v>0</v>
          </cell>
          <cell r="BG567">
            <v>0</v>
          </cell>
          <cell r="BH567">
            <v>0</v>
          </cell>
          <cell r="BI567">
            <v>0</v>
          </cell>
          <cell r="BJ567">
            <v>0</v>
          </cell>
          <cell r="BK567">
            <v>0</v>
          </cell>
          <cell r="BL567">
            <v>0</v>
          </cell>
          <cell r="BM567">
            <v>0</v>
          </cell>
          <cell r="BN567">
            <v>0</v>
          </cell>
          <cell r="BO567">
            <v>0</v>
          </cell>
          <cell r="BP567">
            <v>0</v>
          </cell>
          <cell r="BQ567">
            <v>0</v>
          </cell>
          <cell r="BR567">
            <v>0</v>
          </cell>
          <cell r="BS567">
            <v>0</v>
          </cell>
          <cell r="BT567">
            <v>0</v>
          </cell>
          <cell r="BU567">
            <v>0</v>
          </cell>
        </row>
        <row r="568">
          <cell r="A568" t="str">
            <v>W1YI0ZJ1311G64W</v>
          </cell>
          <cell r="B568" t="str">
            <v>11/1/2021</v>
          </cell>
          <cell r="F568" t="str">
            <v>Knit</v>
          </cell>
          <cell r="G568" t="str">
            <v>Embellished Teeshirts</v>
          </cell>
          <cell r="H568" t="str">
            <v>W1YI0ZJ1311</v>
          </cell>
          <cell r="I568" t="str">
            <v>SS CN MINI TRIANGLE TEE</v>
          </cell>
          <cell r="J568" t="str">
            <v>G64W</v>
          </cell>
          <cell r="K568" t="str">
            <v>PINKY FLOWER</v>
          </cell>
          <cell r="L568" t="str">
            <v>ORGANIC STRETCH JERSEY 180</v>
          </cell>
          <cell r="M568" t="str">
            <v>IN</v>
          </cell>
          <cell r="N568" t="str">
            <v>XS-L</v>
          </cell>
          <cell r="O568">
            <v>29</v>
          </cell>
          <cell r="P568">
            <v>29000</v>
          </cell>
          <cell r="Q568">
            <v>119</v>
          </cell>
          <cell r="S568">
            <v>0.31</v>
          </cell>
          <cell r="T568">
            <v>8.99</v>
          </cell>
          <cell r="U568">
            <v>0</v>
          </cell>
          <cell r="V568">
            <v>0</v>
          </cell>
          <cell r="W568">
            <v>0</v>
          </cell>
          <cell r="X568">
            <v>0</v>
          </cell>
          <cell r="Y568">
            <v>0</v>
          </cell>
          <cell r="Z568">
            <v>0</v>
          </cell>
          <cell r="AA568">
            <v>0</v>
          </cell>
          <cell r="AB568">
            <v>0</v>
          </cell>
          <cell r="AD568">
            <v>0</v>
          </cell>
          <cell r="AE568">
            <v>0</v>
          </cell>
          <cell r="AO568">
            <v>0</v>
          </cell>
          <cell r="AP568">
            <v>0</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G568">
            <v>0</v>
          </cell>
          <cell r="BH568">
            <v>0</v>
          </cell>
          <cell r="BI568">
            <v>0</v>
          </cell>
          <cell r="BJ568">
            <v>0</v>
          </cell>
          <cell r="BK568">
            <v>0</v>
          </cell>
          <cell r="BL568">
            <v>0</v>
          </cell>
          <cell r="BM568">
            <v>0</v>
          </cell>
          <cell r="BN568">
            <v>0</v>
          </cell>
          <cell r="BO568">
            <v>0</v>
          </cell>
          <cell r="BP568">
            <v>0</v>
          </cell>
          <cell r="BQ568">
            <v>0</v>
          </cell>
          <cell r="BR568">
            <v>0</v>
          </cell>
          <cell r="BS568">
            <v>0</v>
          </cell>
          <cell r="BT568">
            <v>0</v>
          </cell>
          <cell r="BU568">
            <v>0</v>
          </cell>
        </row>
        <row r="569">
          <cell r="A569" t="str">
            <v>W1YI0ZJ1311G5A8</v>
          </cell>
          <cell r="B569" t="str">
            <v>11/1/2021</v>
          </cell>
          <cell r="F569" t="str">
            <v>Knit</v>
          </cell>
          <cell r="G569" t="str">
            <v>Embellished Teeshirts</v>
          </cell>
          <cell r="H569" t="str">
            <v>W1YI0ZJ1311</v>
          </cell>
          <cell r="I569" t="str">
            <v>SS CN MINI TRIANGLE TEE</v>
          </cell>
          <cell r="J569" t="str">
            <v>G5A8</v>
          </cell>
          <cell r="K569" t="str">
            <v>RED JELLY BEAN</v>
          </cell>
          <cell r="L569" t="str">
            <v>ORGANIC STRETCH JERSEY 180</v>
          </cell>
          <cell r="M569" t="str">
            <v>IN</v>
          </cell>
          <cell r="N569" t="str">
            <v>XS-L</v>
          </cell>
          <cell r="O569">
            <v>29</v>
          </cell>
          <cell r="P569">
            <v>29000</v>
          </cell>
          <cell r="Q569">
            <v>119</v>
          </cell>
          <cell r="S569">
            <v>0.31</v>
          </cell>
          <cell r="T569">
            <v>8.99</v>
          </cell>
          <cell r="U569">
            <v>0</v>
          </cell>
          <cell r="V569">
            <v>0</v>
          </cell>
          <cell r="W569">
            <v>0</v>
          </cell>
          <cell r="X569">
            <v>0</v>
          </cell>
          <cell r="Y569">
            <v>0</v>
          </cell>
          <cell r="Z569">
            <v>0</v>
          </cell>
          <cell r="AA569">
            <v>0</v>
          </cell>
          <cell r="AB569">
            <v>0</v>
          </cell>
          <cell r="AD569">
            <v>0</v>
          </cell>
          <cell r="AE569">
            <v>0</v>
          </cell>
          <cell r="AO569">
            <v>0</v>
          </cell>
          <cell r="AP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G569">
            <v>0</v>
          </cell>
          <cell r="BH569">
            <v>0</v>
          </cell>
          <cell r="BI569">
            <v>0</v>
          </cell>
          <cell r="BJ569">
            <v>0</v>
          </cell>
          <cell r="BK569">
            <v>0</v>
          </cell>
          <cell r="BL569">
            <v>0</v>
          </cell>
          <cell r="BM569">
            <v>0</v>
          </cell>
          <cell r="BN569">
            <v>0</v>
          </cell>
          <cell r="BO569">
            <v>0</v>
          </cell>
          <cell r="BP569">
            <v>0</v>
          </cell>
          <cell r="BQ569">
            <v>0</v>
          </cell>
          <cell r="BR569">
            <v>0</v>
          </cell>
          <cell r="BS569">
            <v>0</v>
          </cell>
          <cell r="BT569">
            <v>0</v>
          </cell>
          <cell r="BU569">
            <v>0</v>
          </cell>
        </row>
        <row r="570">
          <cell r="A570" t="str">
            <v>W1YI0ZJ1311JBLK</v>
          </cell>
          <cell r="B570" t="str">
            <v>11/1/2021</v>
          </cell>
          <cell r="F570" t="str">
            <v>Knit</v>
          </cell>
          <cell r="G570" t="str">
            <v>Embellished Teeshirts</v>
          </cell>
          <cell r="H570" t="str">
            <v>W1YI0ZJ1311</v>
          </cell>
          <cell r="I570" t="str">
            <v>SS CN MINI TRIANGLE TEE</v>
          </cell>
          <cell r="J570" t="str">
            <v>JBLK</v>
          </cell>
          <cell r="K570" t="str">
            <v>Jet Black A996</v>
          </cell>
          <cell r="L570" t="str">
            <v>ORGANIC STRETCH JERSEY 180</v>
          </cell>
          <cell r="M570" t="str">
            <v>IN</v>
          </cell>
          <cell r="N570" t="str">
            <v>XS-L</v>
          </cell>
          <cell r="O570">
            <v>29</v>
          </cell>
          <cell r="P570">
            <v>29000</v>
          </cell>
          <cell r="Q570">
            <v>119</v>
          </cell>
          <cell r="S570">
            <v>0.31</v>
          </cell>
          <cell r="T570">
            <v>8.99</v>
          </cell>
          <cell r="U570">
            <v>0</v>
          </cell>
          <cell r="V570">
            <v>0</v>
          </cell>
          <cell r="W570">
            <v>0</v>
          </cell>
          <cell r="X570">
            <v>0</v>
          </cell>
          <cell r="Y570">
            <v>0</v>
          </cell>
          <cell r="Z570">
            <v>0</v>
          </cell>
          <cell r="AA570">
            <v>0</v>
          </cell>
          <cell r="AB570">
            <v>0</v>
          </cell>
          <cell r="AD570">
            <v>0</v>
          </cell>
          <cell r="AE570">
            <v>0</v>
          </cell>
          <cell r="AO570">
            <v>0</v>
          </cell>
          <cell r="AP570">
            <v>0</v>
          </cell>
          <cell r="AR570">
            <v>0</v>
          </cell>
          <cell r="AS570">
            <v>0</v>
          </cell>
          <cell r="AT570">
            <v>0</v>
          </cell>
          <cell r="AU570">
            <v>0</v>
          </cell>
          <cell r="AV570">
            <v>0</v>
          </cell>
          <cell r="AW570">
            <v>0</v>
          </cell>
          <cell r="AX570">
            <v>0</v>
          </cell>
          <cell r="AY570">
            <v>0</v>
          </cell>
          <cell r="AZ570">
            <v>0</v>
          </cell>
          <cell r="BA570">
            <v>0</v>
          </cell>
          <cell r="BB570">
            <v>0</v>
          </cell>
          <cell r="BC570">
            <v>0</v>
          </cell>
          <cell r="BD570">
            <v>0</v>
          </cell>
          <cell r="BE570">
            <v>0</v>
          </cell>
          <cell r="BF570">
            <v>0</v>
          </cell>
          <cell r="BG570">
            <v>0</v>
          </cell>
          <cell r="BH570">
            <v>0</v>
          </cell>
          <cell r="BI570">
            <v>0</v>
          </cell>
          <cell r="BJ570">
            <v>0</v>
          </cell>
          <cell r="BK570">
            <v>0</v>
          </cell>
          <cell r="BL570">
            <v>0</v>
          </cell>
          <cell r="BM570">
            <v>0</v>
          </cell>
          <cell r="BN570">
            <v>0</v>
          </cell>
          <cell r="BO570">
            <v>0</v>
          </cell>
          <cell r="BP570">
            <v>0</v>
          </cell>
          <cell r="BQ570">
            <v>0</v>
          </cell>
          <cell r="BR570">
            <v>0</v>
          </cell>
          <cell r="BS570">
            <v>0</v>
          </cell>
          <cell r="BT570">
            <v>0</v>
          </cell>
          <cell r="BU570">
            <v>0</v>
          </cell>
        </row>
        <row r="571">
          <cell r="A571" t="str">
            <v>W1YI0ZJ1311A405</v>
          </cell>
          <cell r="B571" t="str">
            <v>11/1/2021</v>
          </cell>
          <cell r="F571" t="str">
            <v>Knit</v>
          </cell>
          <cell r="G571" t="str">
            <v>Embellished Teeshirts</v>
          </cell>
          <cell r="H571" t="str">
            <v>W1YI0ZJ1311</v>
          </cell>
          <cell r="I571" t="str">
            <v>SS CN MINI TRIANGLE TEE</v>
          </cell>
          <cell r="J571" t="str">
            <v>A405</v>
          </cell>
          <cell r="K571" t="str">
            <v>FRESH LILAC</v>
          </cell>
          <cell r="L571" t="str">
            <v>ORGANIC STRETCH JERSEY 180</v>
          </cell>
          <cell r="M571" t="str">
            <v>IN</v>
          </cell>
          <cell r="N571" t="str">
            <v>XS-L</v>
          </cell>
          <cell r="O571">
            <v>29</v>
          </cell>
          <cell r="P571">
            <v>29000</v>
          </cell>
          <cell r="Q571">
            <v>119</v>
          </cell>
          <cell r="S571">
            <v>0.31</v>
          </cell>
          <cell r="T571">
            <v>8.99</v>
          </cell>
          <cell r="U571">
            <v>0</v>
          </cell>
          <cell r="V571">
            <v>0</v>
          </cell>
          <cell r="W571">
            <v>0</v>
          </cell>
          <cell r="X571">
            <v>0</v>
          </cell>
          <cell r="Y571">
            <v>0</v>
          </cell>
          <cell r="Z571">
            <v>0</v>
          </cell>
          <cell r="AA571">
            <v>0</v>
          </cell>
          <cell r="AB571">
            <v>0</v>
          </cell>
          <cell r="AD571">
            <v>0</v>
          </cell>
          <cell r="AE571">
            <v>0</v>
          </cell>
          <cell r="AO571">
            <v>0</v>
          </cell>
          <cell r="AP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G571">
            <v>0</v>
          </cell>
          <cell r="BH571">
            <v>0</v>
          </cell>
          <cell r="BI571">
            <v>0</v>
          </cell>
          <cell r="BJ571">
            <v>0</v>
          </cell>
          <cell r="BK571">
            <v>0</v>
          </cell>
          <cell r="BL571">
            <v>0</v>
          </cell>
          <cell r="BM571">
            <v>0</v>
          </cell>
          <cell r="BN571">
            <v>0</v>
          </cell>
          <cell r="BO571">
            <v>0</v>
          </cell>
          <cell r="BP571">
            <v>0</v>
          </cell>
          <cell r="BQ571">
            <v>0</v>
          </cell>
          <cell r="BR571">
            <v>0</v>
          </cell>
          <cell r="BS571">
            <v>0</v>
          </cell>
          <cell r="BT571">
            <v>0</v>
          </cell>
          <cell r="BU571">
            <v>0</v>
          </cell>
        </row>
        <row r="572">
          <cell r="A572" t="str">
            <v>W1YI0ZJ1311G011</v>
          </cell>
          <cell r="B572" t="str">
            <v>11/1/2021</v>
          </cell>
          <cell r="F572" t="str">
            <v>Knit</v>
          </cell>
          <cell r="G572" t="str">
            <v>Embellished Teeshirts</v>
          </cell>
          <cell r="H572" t="str">
            <v>W1YI0ZJ1311</v>
          </cell>
          <cell r="I572" t="str">
            <v>SS CN MINI TRIANGLE TEE</v>
          </cell>
          <cell r="J572" t="str">
            <v>G011</v>
          </cell>
          <cell r="K572" t="str">
            <v>Pure White</v>
          </cell>
          <cell r="L572" t="str">
            <v>ORGANIC STRETCH JERSEY 180</v>
          </cell>
          <cell r="M572" t="str">
            <v>IN</v>
          </cell>
          <cell r="N572" t="str">
            <v>XS-L</v>
          </cell>
          <cell r="O572">
            <v>29</v>
          </cell>
          <cell r="P572">
            <v>29000</v>
          </cell>
          <cell r="Q572">
            <v>119</v>
          </cell>
          <cell r="S572">
            <v>0.31</v>
          </cell>
          <cell r="T572">
            <v>8.99</v>
          </cell>
          <cell r="U572">
            <v>0</v>
          </cell>
          <cell r="V572">
            <v>0</v>
          </cell>
          <cell r="W572">
            <v>0</v>
          </cell>
          <cell r="X572">
            <v>0</v>
          </cell>
          <cell r="Y572">
            <v>0</v>
          </cell>
          <cell r="Z572">
            <v>0</v>
          </cell>
          <cell r="AA572">
            <v>0</v>
          </cell>
          <cell r="AB572">
            <v>0</v>
          </cell>
          <cell r="AD572">
            <v>0</v>
          </cell>
          <cell r="AE572">
            <v>0</v>
          </cell>
          <cell r="AO572">
            <v>0</v>
          </cell>
          <cell r="AP572">
            <v>0</v>
          </cell>
          <cell r="AR572">
            <v>0</v>
          </cell>
          <cell r="AS572">
            <v>0</v>
          </cell>
          <cell r="AT572">
            <v>0</v>
          </cell>
          <cell r="AU572">
            <v>0</v>
          </cell>
          <cell r="AV572">
            <v>0</v>
          </cell>
          <cell r="AW572">
            <v>0</v>
          </cell>
          <cell r="AX572">
            <v>0</v>
          </cell>
          <cell r="AY572">
            <v>0</v>
          </cell>
          <cell r="AZ572">
            <v>0</v>
          </cell>
          <cell r="BA572">
            <v>0</v>
          </cell>
          <cell r="BB572">
            <v>0</v>
          </cell>
          <cell r="BC572">
            <v>0</v>
          </cell>
          <cell r="BD572">
            <v>0</v>
          </cell>
          <cell r="BE572">
            <v>0</v>
          </cell>
          <cell r="BF572">
            <v>0</v>
          </cell>
          <cell r="BG572">
            <v>0</v>
          </cell>
          <cell r="BH572">
            <v>0</v>
          </cell>
          <cell r="BI572">
            <v>0</v>
          </cell>
          <cell r="BJ572">
            <v>0</v>
          </cell>
          <cell r="BK572">
            <v>0</v>
          </cell>
          <cell r="BL572">
            <v>0</v>
          </cell>
          <cell r="BM572">
            <v>0</v>
          </cell>
          <cell r="BN572">
            <v>0</v>
          </cell>
          <cell r="BO572">
            <v>0</v>
          </cell>
          <cell r="BP572">
            <v>0</v>
          </cell>
          <cell r="BQ572">
            <v>0</v>
          </cell>
          <cell r="BR572">
            <v>0</v>
          </cell>
          <cell r="BS572">
            <v>0</v>
          </cell>
          <cell r="BT572">
            <v>0</v>
          </cell>
          <cell r="BU572">
            <v>0</v>
          </cell>
        </row>
        <row r="573">
          <cell r="A573" t="str">
            <v>W1YI0ZJ1311G7GP</v>
          </cell>
          <cell r="B573" t="str">
            <v>11/1/2021</v>
          </cell>
          <cell r="F573" t="str">
            <v>Knit</v>
          </cell>
          <cell r="G573" t="str">
            <v>Embellished Teeshirts</v>
          </cell>
          <cell r="H573" t="str">
            <v>W1YI0ZJ1311</v>
          </cell>
          <cell r="I573" t="str">
            <v>SS CN MINI TRIANGLE TEE</v>
          </cell>
          <cell r="J573" t="str">
            <v>G7GP</v>
          </cell>
          <cell r="K573" t="str">
            <v>ALOE PALM</v>
          </cell>
          <cell r="L573" t="str">
            <v>ORGANIC STRETCH JERSEY 180</v>
          </cell>
          <cell r="M573" t="str">
            <v>IN</v>
          </cell>
          <cell r="N573" t="str">
            <v>XS-L</v>
          </cell>
          <cell r="O573">
            <v>29</v>
          </cell>
          <cell r="P573">
            <v>29000</v>
          </cell>
          <cell r="Q573">
            <v>119</v>
          </cell>
          <cell r="S573">
            <v>0.31</v>
          </cell>
          <cell r="T573">
            <v>8.99</v>
          </cell>
          <cell r="U573">
            <v>0</v>
          </cell>
          <cell r="V573">
            <v>0</v>
          </cell>
          <cell r="W573">
            <v>0</v>
          </cell>
          <cell r="X573">
            <v>0</v>
          </cell>
          <cell r="Y573">
            <v>0</v>
          </cell>
          <cell r="Z573">
            <v>0</v>
          </cell>
          <cell r="AA573">
            <v>0</v>
          </cell>
          <cell r="AB573">
            <v>0</v>
          </cell>
          <cell r="AD573">
            <v>0</v>
          </cell>
          <cell r="AE573">
            <v>0</v>
          </cell>
          <cell r="AO573">
            <v>0</v>
          </cell>
          <cell r="AP573">
            <v>0</v>
          </cell>
          <cell r="AR573">
            <v>0</v>
          </cell>
          <cell r="AS573">
            <v>0</v>
          </cell>
          <cell r="AT573">
            <v>0</v>
          </cell>
          <cell r="AU573">
            <v>0</v>
          </cell>
          <cell r="AV573">
            <v>0</v>
          </cell>
          <cell r="AW573">
            <v>0</v>
          </cell>
          <cell r="AX573">
            <v>0</v>
          </cell>
          <cell r="AY573">
            <v>0</v>
          </cell>
          <cell r="AZ573">
            <v>0</v>
          </cell>
          <cell r="BA573">
            <v>0</v>
          </cell>
          <cell r="BB573">
            <v>0</v>
          </cell>
          <cell r="BC573">
            <v>0</v>
          </cell>
          <cell r="BD573">
            <v>0</v>
          </cell>
          <cell r="BE573">
            <v>0</v>
          </cell>
          <cell r="BF573">
            <v>0</v>
          </cell>
          <cell r="BG573">
            <v>0</v>
          </cell>
          <cell r="BH573">
            <v>0</v>
          </cell>
          <cell r="BI573">
            <v>0</v>
          </cell>
          <cell r="BJ573">
            <v>0</v>
          </cell>
          <cell r="BK573">
            <v>0</v>
          </cell>
          <cell r="BL573">
            <v>0</v>
          </cell>
          <cell r="BM573">
            <v>0</v>
          </cell>
          <cell r="BN573">
            <v>0</v>
          </cell>
          <cell r="BO573">
            <v>0</v>
          </cell>
          <cell r="BP573">
            <v>0</v>
          </cell>
          <cell r="BQ573">
            <v>0</v>
          </cell>
          <cell r="BR573">
            <v>0</v>
          </cell>
          <cell r="BS573">
            <v>0</v>
          </cell>
          <cell r="BT573">
            <v>0</v>
          </cell>
          <cell r="BU573">
            <v>0</v>
          </cell>
        </row>
        <row r="574">
          <cell r="A574" t="str">
            <v>W1YI0ZJ1311G7K7</v>
          </cell>
          <cell r="B574" t="str">
            <v>11/1/2021</v>
          </cell>
          <cell r="F574" t="str">
            <v>Knit</v>
          </cell>
          <cell r="G574" t="str">
            <v>Embellished Teeshirts</v>
          </cell>
          <cell r="H574" t="str">
            <v>W1YI0ZJ1311</v>
          </cell>
          <cell r="I574" t="str">
            <v>SS CN MINI TRIANGLE TEE</v>
          </cell>
          <cell r="J574" t="str">
            <v>G7K7</v>
          </cell>
          <cell r="K574" t="str">
            <v>ATMOSPHERE BLUE</v>
          </cell>
          <cell r="L574" t="str">
            <v>ORGANIC STRETCH JERSEY 180</v>
          </cell>
          <cell r="M574" t="str">
            <v>IN</v>
          </cell>
          <cell r="N574" t="str">
            <v>XS-L</v>
          </cell>
          <cell r="O574">
            <v>29</v>
          </cell>
          <cell r="P574">
            <v>29000</v>
          </cell>
          <cell r="Q574">
            <v>119</v>
          </cell>
          <cell r="S574">
            <v>0.31</v>
          </cell>
          <cell r="T574">
            <v>8.99</v>
          </cell>
          <cell r="U574">
            <v>0</v>
          </cell>
          <cell r="V574">
            <v>0</v>
          </cell>
          <cell r="W574">
            <v>0</v>
          </cell>
          <cell r="X574">
            <v>0</v>
          </cell>
          <cell r="Y574">
            <v>0</v>
          </cell>
          <cell r="Z574">
            <v>0</v>
          </cell>
          <cell r="AA574">
            <v>0</v>
          </cell>
          <cell r="AB574">
            <v>0</v>
          </cell>
          <cell r="AD574">
            <v>0</v>
          </cell>
          <cell r="AE574">
            <v>0</v>
          </cell>
          <cell r="AO574">
            <v>0</v>
          </cell>
          <cell r="AP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0</v>
          </cell>
          <cell r="BG574">
            <v>0</v>
          </cell>
          <cell r="BH574">
            <v>0</v>
          </cell>
          <cell r="BI574">
            <v>0</v>
          </cell>
          <cell r="BJ574">
            <v>0</v>
          </cell>
          <cell r="BK574">
            <v>0</v>
          </cell>
          <cell r="BL574">
            <v>0</v>
          </cell>
          <cell r="BM574">
            <v>0</v>
          </cell>
          <cell r="BN574">
            <v>0</v>
          </cell>
          <cell r="BO574">
            <v>0</v>
          </cell>
          <cell r="BP574">
            <v>0</v>
          </cell>
          <cell r="BQ574">
            <v>0</v>
          </cell>
          <cell r="BR574">
            <v>0</v>
          </cell>
          <cell r="BS574">
            <v>0</v>
          </cell>
          <cell r="BT574">
            <v>0</v>
          </cell>
          <cell r="BU574">
            <v>0</v>
          </cell>
        </row>
        <row r="575">
          <cell r="A575" t="str">
            <v>W2RP03KAZE0G4Q9</v>
          </cell>
          <cell r="B575" t="str">
            <v>11/1/2021</v>
          </cell>
          <cell r="F575" t="str">
            <v>Knit</v>
          </cell>
          <cell r="G575" t="str">
            <v>LS Knit Tops</v>
          </cell>
          <cell r="H575" t="str">
            <v>W2RP03KAZE0</v>
          </cell>
          <cell r="I575" t="str">
            <v>LS IRIS TOP</v>
          </cell>
          <cell r="J575" t="str">
            <v>G4Q9</v>
          </cell>
          <cell r="K575" t="str">
            <v>POSH TAUPE</v>
          </cell>
          <cell r="L575" t="str">
            <v>SLINKY SOFTLY KNIT</v>
          </cell>
          <cell r="M575" t="str">
            <v>VN</v>
          </cell>
          <cell r="N575" t="str">
            <v>XS-L</v>
          </cell>
          <cell r="O575">
            <v>79</v>
          </cell>
          <cell r="P575">
            <v>79000</v>
          </cell>
          <cell r="Q575">
            <v>319</v>
          </cell>
          <cell r="S575">
            <v>0.31</v>
          </cell>
          <cell r="T575">
            <v>24.49</v>
          </cell>
          <cell r="U575">
            <v>0</v>
          </cell>
          <cell r="V575">
            <v>0</v>
          </cell>
          <cell r="W575">
            <v>0</v>
          </cell>
          <cell r="X575">
            <v>0</v>
          </cell>
          <cell r="Y575">
            <v>0</v>
          </cell>
          <cell r="Z575">
            <v>0</v>
          </cell>
          <cell r="AA575">
            <v>0</v>
          </cell>
          <cell r="AB575">
            <v>0</v>
          </cell>
          <cell r="AD575">
            <v>0</v>
          </cell>
          <cell r="AE575">
            <v>0</v>
          </cell>
          <cell r="AO575">
            <v>0</v>
          </cell>
          <cell r="AP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G575">
            <v>0</v>
          </cell>
          <cell r="BH575">
            <v>0</v>
          </cell>
          <cell r="BI575">
            <v>0</v>
          </cell>
          <cell r="BJ575">
            <v>0</v>
          </cell>
          <cell r="BK575">
            <v>0</v>
          </cell>
          <cell r="BL575">
            <v>0</v>
          </cell>
          <cell r="BM575">
            <v>0</v>
          </cell>
          <cell r="BN575">
            <v>0</v>
          </cell>
          <cell r="BO575">
            <v>0</v>
          </cell>
          <cell r="BP575">
            <v>0</v>
          </cell>
          <cell r="BQ575">
            <v>0</v>
          </cell>
          <cell r="BR575">
            <v>0</v>
          </cell>
          <cell r="BS575">
            <v>0</v>
          </cell>
          <cell r="BT575">
            <v>0</v>
          </cell>
          <cell r="BU575">
            <v>0</v>
          </cell>
        </row>
        <row r="576">
          <cell r="A576" t="str">
            <v>W2RP03KAZE0JBLK</v>
          </cell>
          <cell r="B576" t="str">
            <v>11/1/2021</v>
          </cell>
          <cell r="F576" t="str">
            <v>Knit</v>
          </cell>
          <cell r="G576" t="str">
            <v>LS Knit Tops</v>
          </cell>
          <cell r="H576" t="str">
            <v>W2RP03KAZE0</v>
          </cell>
          <cell r="I576" t="str">
            <v>LS IRIS TOP</v>
          </cell>
          <cell r="J576" t="str">
            <v>JBLK</v>
          </cell>
          <cell r="K576" t="str">
            <v>Jet Black A996</v>
          </cell>
          <cell r="L576" t="str">
            <v>SLINKY SOFTLY KNIT</v>
          </cell>
          <cell r="M576" t="str">
            <v>VN</v>
          </cell>
          <cell r="N576" t="str">
            <v>XS-L</v>
          </cell>
          <cell r="O576">
            <v>79</v>
          </cell>
          <cell r="P576">
            <v>79000</v>
          </cell>
          <cell r="Q576">
            <v>319</v>
          </cell>
          <cell r="S576">
            <v>0.31</v>
          </cell>
          <cell r="T576">
            <v>24.49</v>
          </cell>
          <cell r="U576">
            <v>0</v>
          </cell>
          <cell r="V576">
            <v>0</v>
          </cell>
          <cell r="W576">
            <v>0</v>
          </cell>
          <cell r="X576">
            <v>0</v>
          </cell>
          <cell r="Y576">
            <v>0</v>
          </cell>
          <cell r="Z576">
            <v>0</v>
          </cell>
          <cell r="AA576">
            <v>0</v>
          </cell>
          <cell r="AB576">
            <v>0</v>
          </cell>
          <cell r="AD576">
            <v>0</v>
          </cell>
          <cell r="AE576">
            <v>0</v>
          </cell>
          <cell r="AO576">
            <v>0</v>
          </cell>
          <cell r="AP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G576">
            <v>0</v>
          </cell>
          <cell r="BH576">
            <v>0</v>
          </cell>
          <cell r="BI576">
            <v>0</v>
          </cell>
          <cell r="BJ576">
            <v>0</v>
          </cell>
          <cell r="BK576">
            <v>0</v>
          </cell>
          <cell r="BL576">
            <v>0</v>
          </cell>
          <cell r="BM576">
            <v>0</v>
          </cell>
          <cell r="BN576">
            <v>0</v>
          </cell>
          <cell r="BO576">
            <v>0</v>
          </cell>
          <cell r="BP576">
            <v>0</v>
          </cell>
          <cell r="BQ576">
            <v>0</v>
          </cell>
          <cell r="BR576">
            <v>0</v>
          </cell>
          <cell r="BS576">
            <v>0</v>
          </cell>
          <cell r="BT576">
            <v>0</v>
          </cell>
          <cell r="BU576">
            <v>0</v>
          </cell>
        </row>
        <row r="577">
          <cell r="A577" t="str">
            <v>W2RH03D4KD1KOME</v>
          </cell>
          <cell r="B577" t="str">
            <v>11/1/2021</v>
          </cell>
          <cell r="F577" t="str">
            <v>Denim</v>
          </cell>
          <cell r="G577" t="str">
            <v>LS Woven Denim Shirts</v>
          </cell>
          <cell r="H577" t="str">
            <v>W2RH03D4KD1</v>
          </cell>
          <cell r="I577" t="str">
            <v>POLLY L/S SHIRT</v>
          </cell>
          <cell r="J577" t="str">
            <v>KOME</v>
          </cell>
          <cell r="K577" t="str">
            <v>KOMET</v>
          </cell>
          <cell r="L577" t="str">
            <v>ECO KOMET RG INDACO</v>
          </cell>
          <cell r="M577" t="str">
            <v>IN</v>
          </cell>
          <cell r="N577" t="str">
            <v>XS-L</v>
          </cell>
          <cell r="O577">
            <v>89</v>
          </cell>
          <cell r="P577">
            <v>89000</v>
          </cell>
          <cell r="Q577">
            <v>359</v>
          </cell>
          <cell r="S577">
            <v>0.31</v>
          </cell>
          <cell r="T577">
            <v>27.59</v>
          </cell>
          <cell r="U577">
            <v>0</v>
          </cell>
          <cell r="V577">
            <v>0</v>
          </cell>
          <cell r="W577">
            <v>0</v>
          </cell>
          <cell r="X577">
            <v>0</v>
          </cell>
          <cell r="Y577">
            <v>0</v>
          </cell>
          <cell r="Z577">
            <v>0</v>
          </cell>
          <cell r="AA577">
            <v>0</v>
          </cell>
          <cell r="AB577">
            <v>0</v>
          </cell>
          <cell r="AD577">
            <v>0</v>
          </cell>
          <cell r="AE577">
            <v>0</v>
          </cell>
          <cell r="AO577">
            <v>0</v>
          </cell>
          <cell r="AP577">
            <v>0</v>
          </cell>
          <cell r="AR577">
            <v>0</v>
          </cell>
          <cell r="AS577">
            <v>0</v>
          </cell>
          <cell r="AT577">
            <v>0</v>
          </cell>
          <cell r="AU577">
            <v>0</v>
          </cell>
          <cell r="AV577">
            <v>0</v>
          </cell>
          <cell r="AW577">
            <v>0</v>
          </cell>
          <cell r="AX577">
            <v>0</v>
          </cell>
          <cell r="AY577">
            <v>0</v>
          </cell>
          <cell r="AZ577">
            <v>0</v>
          </cell>
          <cell r="BA577">
            <v>0</v>
          </cell>
          <cell r="BB577">
            <v>0</v>
          </cell>
          <cell r="BC577">
            <v>0</v>
          </cell>
          <cell r="BD577">
            <v>0</v>
          </cell>
          <cell r="BE577">
            <v>0</v>
          </cell>
          <cell r="BF577">
            <v>0</v>
          </cell>
          <cell r="BG577">
            <v>0</v>
          </cell>
          <cell r="BH577">
            <v>0</v>
          </cell>
          <cell r="BI577">
            <v>0</v>
          </cell>
          <cell r="BJ577">
            <v>0</v>
          </cell>
          <cell r="BK577">
            <v>0</v>
          </cell>
          <cell r="BL577">
            <v>0</v>
          </cell>
          <cell r="BM577">
            <v>0</v>
          </cell>
          <cell r="BN577">
            <v>0</v>
          </cell>
          <cell r="BO577">
            <v>0</v>
          </cell>
          <cell r="BP577">
            <v>0</v>
          </cell>
          <cell r="BQ577">
            <v>0</v>
          </cell>
          <cell r="BR577">
            <v>0</v>
          </cell>
          <cell r="BS577">
            <v>0</v>
          </cell>
          <cell r="BT577">
            <v>0</v>
          </cell>
          <cell r="BU577">
            <v>0</v>
          </cell>
        </row>
        <row r="578">
          <cell r="A578" t="str">
            <v>W1YR02Z2V60LMGY</v>
          </cell>
          <cell r="B578" t="str">
            <v>11/1/2021</v>
          </cell>
          <cell r="F578" t="str">
            <v>Sweater</v>
          </cell>
          <cell r="G578" t="str">
            <v>LS Sweaters - Pullovers</v>
          </cell>
          <cell r="H578" t="str">
            <v>W1YR02Z2V60</v>
          </cell>
          <cell r="I578" t="str">
            <v>ELINOR RN LS SWTR</v>
          </cell>
          <cell r="J578" t="str">
            <v>LMGY</v>
          </cell>
          <cell r="K578" t="str">
            <v>LIGHT MELANGE GREY M94</v>
          </cell>
          <cell r="L578" t="str">
            <v>HOLLY SWEATER</v>
          </cell>
          <cell r="M578" t="str">
            <v>CN</v>
          </cell>
          <cell r="N578" t="str">
            <v>XS-L</v>
          </cell>
          <cell r="O578">
            <v>59</v>
          </cell>
          <cell r="P578">
            <v>59000</v>
          </cell>
          <cell r="Q578">
            <v>239</v>
          </cell>
          <cell r="S578">
            <v>0.31</v>
          </cell>
          <cell r="T578">
            <v>18.29</v>
          </cell>
          <cell r="U578">
            <v>0</v>
          </cell>
          <cell r="V578">
            <v>0</v>
          </cell>
          <cell r="W578">
            <v>0</v>
          </cell>
          <cell r="X578">
            <v>0</v>
          </cell>
          <cell r="Y578">
            <v>0</v>
          </cell>
          <cell r="Z578">
            <v>0</v>
          </cell>
          <cell r="AA578">
            <v>0</v>
          </cell>
          <cell r="AB578">
            <v>0</v>
          </cell>
          <cell r="AD578">
            <v>0</v>
          </cell>
          <cell r="AE578">
            <v>0</v>
          </cell>
          <cell r="AO578">
            <v>0</v>
          </cell>
          <cell r="AP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G578">
            <v>0</v>
          </cell>
          <cell r="BH578">
            <v>0</v>
          </cell>
          <cell r="BI578">
            <v>0</v>
          </cell>
          <cell r="BJ578">
            <v>0</v>
          </cell>
          <cell r="BK578">
            <v>0</v>
          </cell>
          <cell r="BL578">
            <v>0</v>
          </cell>
          <cell r="BM578">
            <v>0</v>
          </cell>
          <cell r="BN578">
            <v>0</v>
          </cell>
          <cell r="BO578">
            <v>0</v>
          </cell>
          <cell r="BP578">
            <v>0</v>
          </cell>
          <cell r="BQ578">
            <v>0</v>
          </cell>
          <cell r="BR578">
            <v>0</v>
          </cell>
          <cell r="BS578">
            <v>0</v>
          </cell>
          <cell r="BT578">
            <v>0</v>
          </cell>
          <cell r="BU578">
            <v>0</v>
          </cell>
        </row>
        <row r="579">
          <cell r="A579" t="str">
            <v>W1YR02Z2V60G8CR</v>
          </cell>
          <cell r="B579" t="str">
            <v>11/1/2021</v>
          </cell>
          <cell r="F579" t="str">
            <v>Sweater</v>
          </cell>
          <cell r="G579" t="str">
            <v>LS Sweaters - Pullovers</v>
          </cell>
          <cell r="H579" t="str">
            <v>W1YR02Z2V60</v>
          </cell>
          <cell r="I579" t="str">
            <v>ELINOR RN LS SWTR</v>
          </cell>
          <cell r="J579" t="str">
            <v>G8CR</v>
          </cell>
          <cell r="K579" t="str">
            <v>LIGHT MATCHA</v>
          </cell>
          <cell r="L579" t="str">
            <v>HOLLY SWEATER</v>
          </cell>
          <cell r="M579" t="str">
            <v>CN</v>
          </cell>
          <cell r="N579" t="str">
            <v>XS-L</v>
          </cell>
          <cell r="O579">
            <v>59</v>
          </cell>
          <cell r="P579">
            <v>59000</v>
          </cell>
          <cell r="Q579">
            <v>239</v>
          </cell>
          <cell r="S579">
            <v>0.31</v>
          </cell>
          <cell r="T579">
            <v>18.29</v>
          </cell>
          <cell r="U579">
            <v>0</v>
          </cell>
          <cell r="V579">
            <v>0</v>
          </cell>
          <cell r="W579">
            <v>0</v>
          </cell>
          <cell r="X579">
            <v>0</v>
          </cell>
          <cell r="Y579">
            <v>0</v>
          </cell>
          <cell r="Z579">
            <v>0</v>
          </cell>
          <cell r="AA579">
            <v>0</v>
          </cell>
          <cell r="AB579">
            <v>0</v>
          </cell>
          <cell r="AD579">
            <v>0</v>
          </cell>
          <cell r="AE579">
            <v>0</v>
          </cell>
          <cell r="AO579">
            <v>0</v>
          </cell>
          <cell r="AP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G579">
            <v>0</v>
          </cell>
          <cell r="BH579">
            <v>0</v>
          </cell>
          <cell r="BI579">
            <v>0</v>
          </cell>
          <cell r="BJ579">
            <v>0</v>
          </cell>
          <cell r="BK579">
            <v>0</v>
          </cell>
          <cell r="BL579">
            <v>0</v>
          </cell>
          <cell r="BM579">
            <v>0</v>
          </cell>
          <cell r="BN579">
            <v>0</v>
          </cell>
          <cell r="BO579">
            <v>0</v>
          </cell>
          <cell r="BP579">
            <v>0</v>
          </cell>
          <cell r="BQ579">
            <v>0</v>
          </cell>
          <cell r="BR579">
            <v>0</v>
          </cell>
          <cell r="BS579">
            <v>0</v>
          </cell>
          <cell r="BT579">
            <v>0</v>
          </cell>
          <cell r="BU579">
            <v>0</v>
          </cell>
        </row>
        <row r="580">
          <cell r="A580" t="str">
            <v>W1YR02Z2V60A605</v>
          </cell>
          <cell r="B580" t="str">
            <v>11/1/2021</v>
          </cell>
          <cell r="F580" t="str">
            <v>Sweater</v>
          </cell>
          <cell r="G580" t="str">
            <v>LS Sweaters - Pullovers</v>
          </cell>
          <cell r="H580" t="str">
            <v>W1YR02Z2V60</v>
          </cell>
          <cell r="I580" t="str">
            <v>ELINOR RN LS SWTR</v>
          </cell>
          <cell r="J580" t="str">
            <v>A605</v>
          </cell>
          <cell r="K580" t="str">
            <v>FIRST BLUSH PINK</v>
          </cell>
          <cell r="L580" t="str">
            <v>HOLLY SWEATER</v>
          </cell>
          <cell r="M580" t="str">
            <v>CN</v>
          </cell>
          <cell r="N580" t="str">
            <v>XS-L</v>
          </cell>
          <cell r="O580">
            <v>59</v>
          </cell>
          <cell r="P580">
            <v>59000</v>
          </cell>
          <cell r="Q580">
            <v>239</v>
          </cell>
          <cell r="S580">
            <v>0.31</v>
          </cell>
          <cell r="T580">
            <v>18.29</v>
          </cell>
          <cell r="U580">
            <v>0</v>
          </cell>
          <cell r="V580">
            <v>0</v>
          </cell>
          <cell r="W580">
            <v>0</v>
          </cell>
          <cell r="X580">
            <v>0</v>
          </cell>
          <cell r="Y580">
            <v>0</v>
          </cell>
          <cell r="Z580">
            <v>0</v>
          </cell>
          <cell r="AA580">
            <v>0</v>
          </cell>
          <cell r="AB580">
            <v>0</v>
          </cell>
          <cell r="AD580">
            <v>0</v>
          </cell>
          <cell r="AE580">
            <v>0</v>
          </cell>
          <cell r="AO580">
            <v>0</v>
          </cell>
          <cell r="AP580">
            <v>0</v>
          </cell>
          <cell r="AR580">
            <v>0</v>
          </cell>
          <cell r="AS580">
            <v>0</v>
          </cell>
          <cell r="AT580">
            <v>0</v>
          </cell>
          <cell r="AU580">
            <v>0</v>
          </cell>
          <cell r="AV580">
            <v>0</v>
          </cell>
          <cell r="AW580">
            <v>0</v>
          </cell>
          <cell r="AX580">
            <v>0</v>
          </cell>
          <cell r="AY580">
            <v>0</v>
          </cell>
          <cell r="AZ580">
            <v>0</v>
          </cell>
          <cell r="BA580">
            <v>0</v>
          </cell>
          <cell r="BB580">
            <v>0</v>
          </cell>
          <cell r="BC580">
            <v>0</v>
          </cell>
          <cell r="BD580">
            <v>0</v>
          </cell>
          <cell r="BE580">
            <v>0</v>
          </cell>
          <cell r="BF580">
            <v>0</v>
          </cell>
          <cell r="BG580">
            <v>0</v>
          </cell>
          <cell r="BH580">
            <v>0</v>
          </cell>
          <cell r="BI580">
            <v>0</v>
          </cell>
          <cell r="BJ580">
            <v>0</v>
          </cell>
          <cell r="BK580">
            <v>0</v>
          </cell>
          <cell r="BL580">
            <v>0</v>
          </cell>
          <cell r="BM580">
            <v>0</v>
          </cell>
          <cell r="BN580">
            <v>0</v>
          </cell>
          <cell r="BO580">
            <v>0</v>
          </cell>
          <cell r="BP580">
            <v>0</v>
          </cell>
          <cell r="BQ580">
            <v>0</v>
          </cell>
          <cell r="BR580">
            <v>0</v>
          </cell>
          <cell r="BS580">
            <v>0</v>
          </cell>
          <cell r="BT580">
            <v>0</v>
          </cell>
          <cell r="BU580">
            <v>0</v>
          </cell>
        </row>
        <row r="581">
          <cell r="A581" t="str">
            <v>W1YR02Z2V60JBLK</v>
          </cell>
          <cell r="B581" t="str">
            <v>11/1/2021</v>
          </cell>
          <cell r="F581" t="str">
            <v>Sweater</v>
          </cell>
          <cell r="G581" t="str">
            <v>LS Sweaters - Pullovers</v>
          </cell>
          <cell r="H581" t="str">
            <v>W1YR02Z2V60</v>
          </cell>
          <cell r="I581" t="str">
            <v>ELINOR RN LS SWTR</v>
          </cell>
          <cell r="J581" t="str">
            <v>JBLK</v>
          </cell>
          <cell r="K581" t="str">
            <v>Jet Black A996</v>
          </cell>
          <cell r="L581" t="str">
            <v>HOLLY SWEATER</v>
          </cell>
          <cell r="M581" t="str">
            <v>CN</v>
          </cell>
          <cell r="N581" t="str">
            <v>XS-L</v>
          </cell>
          <cell r="O581">
            <v>59</v>
          </cell>
          <cell r="P581">
            <v>59000</v>
          </cell>
          <cell r="Q581">
            <v>239</v>
          </cell>
          <cell r="S581">
            <v>0.31</v>
          </cell>
          <cell r="T581">
            <v>18.29</v>
          </cell>
          <cell r="U581">
            <v>0</v>
          </cell>
          <cell r="V581">
            <v>0</v>
          </cell>
          <cell r="W581">
            <v>0</v>
          </cell>
          <cell r="X581">
            <v>0</v>
          </cell>
          <cell r="Y581">
            <v>0</v>
          </cell>
          <cell r="Z581">
            <v>0</v>
          </cell>
          <cell r="AA581">
            <v>0</v>
          </cell>
          <cell r="AB581">
            <v>0</v>
          </cell>
          <cell r="AD581">
            <v>0</v>
          </cell>
          <cell r="AE581">
            <v>0</v>
          </cell>
          <cell r="AO581">
            <v>0</v>
          </cell>
          <cell r="AP581">
            <v>0</v>
          </cell>
          <cell r="AR581">
            <v>0</v>
          </cell>
          <cell r="AS581">
            <v>0</v>
          </cell>
          <cell r="AT581">
            <v>0</v>
          </cell>
          <cell r="AU581">
            <v>0</v>
          </cell>
          <cell r="AV581">
            <v>0</v>
          </cell>
          <cell r="AW581">
            <v>0</v>
          </cell>
          <cell r="AX581">
            <v>0</v>
          </cell>
          <cell r="AY581">
            <v>0</v>
          </cell>
          <cell r="AZ581">
            <v>0</v>
          </cell>
          <cell r="BA581">
            <v>0</v>
          </cell>
          <cell r="BB581">
            <v>0</v>
          </cell>
          <cell r="BC581">
            <v>0</v>
          </cell>
          <cell r="BD581">
            <v>0</v>
          </cell>
          <cell r="BE581">
            <v>0</v>
          </cell>
          <cell r="BF581">
            <v>0</v>
          </cell>
          <cell r="BG581">
            <v>0</v>
          </cell>
          <cell r="BH581">
            <v>0</v>
          </cell>
          <cell r="BI581">
            <v>0</v>
          </cell>
          <cell r="BJ581">
            <v>0</v>
          </cell>
          <cell r="BK581">
            <v>0</v>
          </cell>
          <cell r="BL581">
            <v>0</v>
          </cell>
          <cell r="BM581">
            <v>0</v>
          </cell>
          <cell r="BN581">
            <v>0</v>
          </cell>
          <cell r="BO581">
            <v>0</v>
          </cell>
          <cell r="BP581">
            <v>0</v>
          </cell>
          <cell r="BQ581">
            <v>0</v>
          </cell>
          <cell r="BR581">
            <v>0</v>
          </cell>
          <cell r="BS581">
            <v>0</v>
          </cell>
          <cell r="BT581">
            <v>0</v>
          </cell>
          <cell r="BU581">
            <v>0</v>
          </cell>
        </row>
        <row r="582">
          <cell r="A582" t="str">
            <v>W1YR02Z2V60H9C9</v>
          </cell>
          <cell r="B582" t="str">
            <v>11/1/2021</v>
          </cell>
          <cell r="F582" t="str">
            <v>Sweater</v>
          </cell>
          <cell r="G582" t="str">
            <v>LS Sweaters - Pullovers</v>
          </cell>
          <cell r="H582" t="str">
            <v>W1YR02Z2V60</v>
          </cell>
          <cell r="I582" t="str">
            <v>ELINOR RN LS SWTR</v>
          </cell>
          <cell r="J582" t="str">
            <v>H9C9</v>
          </cell>
          <cell r="K582" t="str">
            <v>LIGHT STONE HEATHER</v>
          </cell>
          <cell r="L582" t="str">
            <v>HOLLY SWEATER</v>
          </cell>
          <cell r="M582" t="str">
            <v>CN</v>
          </cell>
          <cell r="N582" t="str">
            <v>XS-L</v>
          </cell>
          <cell r="O582">
            <v>59</v>
          </cell>
          <cell r="P582">
            <v>59000</v>
          </cell>
          <cell r="Q582">
            <v>239</v>
          </cell>
          <cell r="S582">
            <v>0.31</v>
          </cell>
          <cell r="T582">
            <v>18.29</v>
          </cell>
          <cell r="U582">
            <v>0</v>
          </cell>
          <cell r="V582">
            <v>0</v>
          </cell>
          <cell r="W582">
            <v>0</v>
          </cell>
          <cell r="X582">
            <v>0</v>
          </cell>
          <cell r="Y582">
            <v>0</v>
          </cell>
          <cell r="Z582">
            <v>0</v>
          </cell>
          <cell r="AA582">
            <v>0</v>
          </cell>
          <cell r="AB582">
            <v>0</v>
          </cell>
          <cell r="AD582">
            <v>0</v>
          </cell>
          <cell r="AE582">
            <v>0</v>
          </cell>
          <cell r="AO582">
            <v>0</v>
          </cell>
          <cell r="AP582">
            <v>0</v>
          </cell>
          <cell r="AR582">
            <v>0</v>
          </cell>
          <cell r="AS582">
            <v>0</v>
          </cell>
          <cell r="AT582">
            <v>0</v>
          </cell>
          <cell r="AU582">
            <v>0</v>
          </cell>
          <cell r="AV582">
            <v>0</v>
          </cell>
          <cell r="AW582">
            <v>0</v>
          </cell>
          <cell r="AX582">
            <v>0</v>
          </cell>
          <cell r="AY582">
            <v>0</v>
          </cell>
          <cell r="AZ582">
            <v>0</v>
          </cell>
          <cell r="BA582">
            <v>0</v>
          </cell>
          <cell r="BB582">
            <v>0</v>
          </cell>
          <cell r="BC582">
            <v>0</v>
          </cell>
          <cell r="BD582">
            <v>0</v>
          </cell>
          <cell r="BE582">
            <v>0</v>
          </cell>
          <cell r="BF582">
            <v>0</v>
          </cell>
          <cell r="BG582">
            <v>0</v>
          </cell>
          <cell r="BH582">
            <v>0</v>
          </cell>
          <cell r="BI582">
            <v>0</v>
          </cell>
          <cell r="BJ582">
            <v>0</v>
          </cell>
          <cell r="BK582">
            <v>0</v>
          </cell>
          <cell r="BL582">
            <v>0</v>
          </cell>
          <cell r="BM582">
            <v>0</v>
          </cell>
          <cell r="BN582">
            <v>0</v>
          </cell>
          <cell r="BO582">
            <v>0</v>
          </cell>
          <cell r="BP582">
            <v>0</v>
          </cell>
          <cell r="BQ582">
            <v>0</v>
          </cell>
          <cell r="BR582">
            <v>0</v>
          </cell>
          <cell r="BS582">
            <v>0</v>
          </cell>
          <cell r="BT582">
            <v>0</v>
          </cell>
          <cell r="BU582">
            <v>0</v>
          </cell>
        </row>
        <row r="583">
          <cell r="A583" t="str">
            <v>W1YR02Z2V60A604</v>
          </cell>
          <cell r="B583" t="str">
            <v>11/1/2021</v>
          </cell>
          <cell r="F583" t="str">
            <v>Sweater</v>
          </cell>
          <cell r="G583" t="str">
            <v>LS Sweaters - Pullovers</v>
          </cell>
          <cell r="H583" t="str">
            <v>W1YR02Z2V60</v>
          </cell>
          <cell r="I583" t="str">
            <v>ELINOR RN LS SWTR</v>
          </cell>
          <cell r="J583" t="str">
            <v>A604</v>
          </cell>
          <cell r="K583" t="str">
            <v>FULL BLOOM PINK</v>
          </cell>
          <cell r="L583" t="str">
            <v>HOLLY SWEATER</v>
          </cell>
          <cell r="M583" t="str">
            <v>CN</v>
          </cell>
          <cell r="N583" t="str">
            <v>XS-L</v>
          </cell>
          <cell r="O583">
            <v>59</v>
          </cell>
          <cell r="P583">
            <v>59000</v>
          </cell>
          <cell r="Q583">
            <v>239</v>
          </cell>
          <cell r="S583">
            <v>0.31</v>
          </cell>
          <cell r="T583">
            <v>18.29</v>
          </cell>
          <cell r="U583">
            <v>0</v>
          </cell>
          <cell r="V583">
            <v>0</v>
          </cell>
          <cell r="W583">
            <v>0</v>
          </cell>
          <cell r="X583">
            <v>0</v>
          </cell>
          <cell r="Y583">
            <v>0</v>
          </cell>
          <cell r="Z583">
            <v>0</v>
          </cell>
          <cell r="AA583">
            <v>0</v>
          </cell>
          <cell r="AB583">
            <v>0</v>
          </cell>
          <cell r="AD583">
            <v>0</v>
          </cell>
          <cell r="AE583">
            <v>0</v>
          </cell>
          <cell r="AO583">
            <v>0</v>
          </cell>
          <cell r="AP583">
            <v>0</v>
          </cell>
          <cell r="AR583">
            <v>0</v>
          </cell>
          <cell r="AS583">
            <v>0</v>
          </cell>
          <cell r="AT583">
            <v>0</v>
          </cell>
          <cell r="AU583">
            <v>0</v>
          </cell>
          <cell r="AV583">
            <v>0</v>
          </cell>
          <cell r="AW583">
            <v>0</v>
          </cell>
          <cell r="AX583">
            <v>0</v>
          </cell>
          <cell r="AY583">
            <v>0</v>
          </cell>
          <cell r="AZ583">
            <v>0</v>
          </cell>
          <cell r="BA583">
            <v>0</v>
          </cell>
          <cell r="BB583">
            <v>0</v>
          </cell>
          <cell r="BC583">
            <v>0</v>
          </cell>
          <cell r="BD583">
            <v>0</v>
          </cell>
          <cell r="BE583">
            <v>0</v>
          </cell>
          <cell r="BF583">
            <v>0</v>
          </cell>
          <cell r="BG583">
            <v>0</v>
          </cell>
          <cell r="BH583">
            <v>0</v>
          </cell>
          <cell r="BI583">
            <v>0</v>
          </cell>
          <cell r="BJ583">
            <v>0</v>
          </cell>
          <cell r="BK583">
            <v>0</v>
          </cell>
          <cell r="BL583">
            <v>0</v>
          </cell>
          <cell r="BM583">
            <v>0</v>
          </cell>
          <cell r="BN583">
            <v>0</v>
          </cell>
          <cell r="BO583">
            <v>0</v>
          </cell>
          <cell r="BP583">
            <v>0</v>
          </cell>
          <cell r="BQ583">
            <v>0</v>
          </cell>
          <cell r="BR583">
            <v>0</v>
          </cell>
          <cell r="BS583">
            <v>0</v>
          </cell>
          <cell r="BT583">
            <v>0</v>
          </cell>
          <cell r="BU583">
            <v>0</v>
          </cell>
        </row>
        <row r="584">
          <cell r="A584" t="str">
            <v>W1YR02Z2V60G7HR</v>
          </cell>
          <cell r="B584" t="str">
            <v>11/1/2021</v>
          </cell>
          <cell r="F584" t="str">
            <v>Sweater</v>
          </cell>
          <cell r="G584" t="str">
            <v>LS Sweaters - Pullovers</v>
          </cell>
          <cell r="H584" t="str">
            <v>W1YR02Z2V60</v>
          </cell>
          <cell r="I584" t="str">
            <v>ELINOR RN LS SWTR</v>
          </cell>
          <cell r="J584" t="str">
            <v>G7HR</v>
          </cell>
          <cell r="K584" t="str">
            <v>SECRET BLUE</v>
          </cell>
          <cell r="L584" t="str">
            <v>HOLLY SWEATER</v>
          </cell>
          <cell r="M584" t="str">
            <v>CN</v>
          </cell>
          <cell r="N584" t="str">
            <v>XS-L</v>
          </cell>
          <cell r="O584">
            <v>59</v>
          </cell>
          <cell r="P584">
            <v>59000</v>
          </cell>
          <cell r="Q584">
            <v>239</v>
          </cell>
          <cell r="S584">
            <v>0.31</v>
          </cell>
          <cell r="T584">
            <v>18.29</v>
          </cell>
          <cell r="U584">
            <v>0</v>
          </cell>
          <cell r="V584">
            <v>0</v>
          </cell>
          <cell r="W584">
            <v>0</v>
          </cell>
          <cell r="X584">
            <v>0</v>
          </cell>
          <cell r="Y584">
            <v>0</v>
          </cell>
          <cell r="Z584">
            <v>0</v>
          </cell>
          <cell r="AA584">
            <v>0</v>
          </cell>
          <cell r="AB584">
            <v>0</v>
          </cell>
          <cell r="AD584">
            <v>0</v>
          </cell>
          <cell r="AE584">
            <v>0</v>
          </cell>
          <cell r="AO584">
            <v>0</v>
          </cell>
          <cell r="AP584">
            <v>0</v>
          </cell>
          <cell r="AR584">
            <v>0</v>
          </cell>
          <cell r="AS584">
            <v>0</v>
          </cell>
          <cell r="AT584">
            <v>0</v>
          </cell>
          <cell r="AU584">
            <v>0</v>
          </cell>
          <cell r="AV584">
            <v>0</v>
          </cell>
          <cell r="AW584">
            <v>0</v>
          </cell>
          <cell r="AX584">
            <v>0</v>
          </cell>
          <cell r="AY584">
            <v>0</v>
          </cell>
          <cell r="AZ584">
            <v>0</v>
          </cell>
          <cell r="BA584">
            <v>0</v>
          </cell>
          <cell r="BB584">
            <v>0</v>
          </cell>
          <cell r="BC584">
            <v>0</v>
          </cell>
          <cell r="BD584">
            <v>0</v>
          </cell>
          <cell r="BE584">
            <v>0</v>
          </cell>
          <cell r="BF584">
            <v>0</v>
          </cell>
          <cell r="BG584">
            <v>0</v>
          </cell>
          <cell r="BH584">
            <v>0</v>
          </cell>
          <cell r="BI584">
            <v>0</v>
          </cell>
          <cell r="BJ584">
            <v>0</v>
          </cell>
          <cell r="BK584">
            <v>0</v>
          </cell>
          <cell r="BL584">
            <v>0</v>
          </cell>
          <cell r="BM584">
            <v>0</v>
          </cell>
          <cell r="BN584">
            <v>0</v>
          </cell>
          <cell r="BO584">
            <v>0</v>
          </cell>
          <cell r="BP584">
            <v>0</v>
          </cell>
          <cell r="BQ584">
            <v>0</v>
          </cell>
          <cell r="BR584">
            <v>0</v>
          </cell>
          <cell r="BS584">
            <v>0</v>
          </cell>
          <cell r="BT584">
            <v>0</v>
          </cell>
          <cell r="BU584">
            <v>0</v>
          </cell>
        </row>
        <row r="585">
          <cell r="A585" t="str">
            <v>W1YR02Z2V60G012</v>
          </cell>
          <cell r="B585" t="str">
            <v>11/1/2021</v>
          </cell>
          <cell r="F585" t="str">
            <v>Sweater</v>
          </cell>
          <cell r="G585" t="str">
            <v>LS Sweaters - Pullovers</v>
          </cell>
          <cell r="H585" t="str">
            <v>W1YR02Z2V60</v>
          </cell>
          <cell r="I585" t="str">
            <v>ELINOR RN LS SWTR</v>
          </cell>
          <cell r="J585" t="str">
            <v>G012</v>
          </cell>
          <cell r="K585" t="str">
            <v>CREAM WHITE</v>
          </cell>
          <cell r="L585" t="str">
            <v>HOLLY SWEATER</v>
          </cell>
          <cell r="M585" t="str">
            <v>CN</v>
          </cell>
          <cell r="N585" t="str">
            <v>XS-L</v>
          </cell>
          <cell r="O585">
            <v>59</v>
          </cell>
          <cell r="P585">
            <v>59000</v>
          </cell>
          <cell r="Q585">
            <v>239</v>
          </cell>
          <cell r="S585">
            <v>0.31</v>
          </cell>
          <cell r="T585">
            <v>18.29</v>
          </cell>
          <cell r="U585">
            <v>0</v>
          </cell>
          <cell r="V585">
            <v>0</v>
          </cell>
          <cell r="W585">
            <v>0</v>
          </cell>
          <cell r="X585">
            <v>0</v>
          </cell>
          <cell r="Y585">
            <v>0</v>
          </cell>
          <cell r="Z585">
            <v>0</v>
          </cell>
          <cell r="AA585">
            <v>0</v>
          </cell>
          <cell r="AB585">
            <v>0</v>
          </cell>
          <cell r="AD585">
            <v>0</v>
          </cell>
          <cell r="AE585">
            <v>0</v>
          </cell>
          <cell r="AO585">
            <v>0</v>
          </cell>
          <cell r="AP585">
            <v>0</v>
          </cell>
          <cell r="AR585">
            <v>0</v>
          </cell>
          <cell r="AS585">
            <v>0</v>
          </cell>
          <cell r="AT585">
            <v>0</v>
          </cell>
          <cell r="AU585">
            <v>0</v>
          </cell>
          <cell r="AV585">
            <v>0</v>
          </cell>
          <cell r="AW585">
            <v>0</v>
          </cell>
          <cell r="AX585">
            <v>0</v>
          </cell>
          <cell r="AY585">
            <v>0</v>
          </cell>
          <cell r="AZ585">
            <v>0</v>
          </cell>
          <cell r="BA585">
            <v>0</v>
          </cell>
          <cell r="BB585">
            <v>0</v>
          </cell>
          <cell r="BC585">
            <v>0</v>
          </cell>
          <cell r="BD585">
            <v>0</v>
          </cell>
          <cell r="BE585">
            <v>0</v>
          </cell>
          <cell r="BF585">
            <v>0</v>
          </cell>
          <cell r="BG585">
            <v>0</v>
          </cell>
          <cell r="BH585">
            <v>0</v>
          </cell>
          <cell r="BI585">
            <v>0</v>
          </cell>
          <cell r="BJ585">
            <v>0</v>
          </cell>
          <cell r="BK585">
            <v>0</v>
          </cell>
          <cell r="BL585">
            <v>0</v>
          </cell>
          <cell r="BM585">
            <v>0</v>
          </cell>
          <cell r="BN585">
            <v>0</v>
          </cell>
          <cell r="BO585">
            <v>0</v>
          </cell>
          <cell r="BP585">
            <v>0</v>
          </cell>
          <cell r="BQ585">
            <v>0</v>
          </cell>
          <cell r="BR585">
            <v>0</v>
          </cell>
          <cell r="BS585">
            <v>0</v>
          </cell>
          <cell r="BT585">
            <v>0</v>
          </cell>
          <cell r="BU585">
            <v>0</v>
          </cell>
        </row>
        <row r="586">
          <cell r="A586" t="str">
            <v>W2RI08KB1P0F7GG</v>
          </cell>
          <cell r="B586" t="str">
            <v>11/1/2021</v>
          </cell>
          <cell r="F586" t="str">
            <v>Knit</v>
          </cell>
          <cell r="G586" t="str">
            <v>Fashion Tees</v>
          </cell>
          <cell r="H586" t="str">
            <v>W2RI08KB1P0</v>
          </cell>
          <cell r="I586" t="str">
            <v>SS CN CLARISSE TEE</v>
          </cell>
          <cell r="J586" t="str">
            <v>F7GG</v>
          </cell>
          <cell r="K586" t="str">
            <v>ACID WAVES BLUE</v>
          </cell>
          <cell r="L586" t="str">
            <v>SLUB COTTON JERSEY 130</v>
          </cell>
          <cell r="M586" t="str">
            <v>IN</v>
          </cell>
          <cell r="N586" t="str">
            <v>XS-L</v>
          </cell>
          <cell r="O586">
            <v>49</v>
          </cell>
          <cell r="P586">
            <v>49000</v>
          </cell>
          <cell r="Q586">
            <v>199</v>
          </cell>
          <cell r="S586">
            <v>0.31</v>
          </cell>
          <cell r="T586">
            <v>15.19</v>
          </cell>
          <cell r="U586">
            <v>0</v>
          </cell>
          <cell r="V586">
            <v>0</v>
          </cell>
          <cell r="W586">
            <v>0</v>
          </cell>
          <cell r="X586">
            <v>0</v>
          </cell>
          <cell r="Y586">
            <v>0</v>
          </cell>
          <cell r="Z586">
            <v>0</v>
          </cell>
          <cell r="AA586">
            <v>0</v>
          </cell>
          <cell r="AB586">
            <v>0</v>
          </cell>
          <cell r="AD586">
            <v>0</v>
          </cell>
          <cell r="AE586">
            <v>0</v>
          </cell>
          <cell r="AO586">
            <v>0</v>
          </cell>
          <cell r="AP586">
            <v>0</v>
          </cell>
          <cell r="AR586">
            <v>0</v>
          </cell>
          <cell r="AS586">
            <v>0</v>
          </cell>
          <cell r="AT586">
            <v>0</v>
          </cell>
          <cell r="AU586">
            <v>0</v>
          </cell>
          <cell r="AV586">
            <v>0</v>
          </cell>
          <cell r="AW586">
            <v>0</v>
          </cell>
          <cell r="AX586">
            <v>0</v>
          </cell>
          <cell r="AY586">
            <v>0</v>
          </cell>
          <cell r="AZ586">
            <v>0</v>
          </cell>
          <cell r="BA586">
            <v>0</v>
          </cell>
          <cell r="BB586">
            <v>0</v>
          </cell>
          <cell r="BC586">
            <v>0</v>
          </cell>
          <cell r="BD586">
            <v>0</v>
          </cell>
          <cell r="BE586">
            <v>0</v>
          </cell>
          <cell r="BF586">
            <v>0</v>
          </cell>
          <cell r="BG586">
            <v>0</v>
          </cell>
          <cell r="BH586">
            <v>0</v>
          </cell>
          <cell r="BI586">
            <v>0</v>
          </cell>
          <cell r="BJ586">
            <v>0</v>
          </cell>
          <cell r="BK586">
            <v>0</v>
          </cell>
          <cell r="BL586">
            <v>0</v>
          </cell>
          <cell r="BM586">
            <v>0</v>
          </cell>
          <cell r="BN586">
            <v>0</v>
          </cell>
          <cell r="BO586">
            <v>0</v>
          </cell>
          <cell r="BP586">
            <v>0</v>
          </cell>
          <cell r="BQ586">
            <v>0</v>
          </cell>
          <cell r="BR586">
            <v>0</v>
          </cell>
          <cell r="BS586">
            <v>0</v>
          </cell>
          <cell r="BT586">
            <v>0</v>
          </cell>
          <cell r="BU586">
            <v>0</v>
          </cell>
        </row>
        <row r="587">
          <cell r="A587" t="str">
            <v>W2RI08KB1P0F51E</v>
          </cell>
          <cell r="B587" t="str">
            <v>11/1/2021</v>
          </cell>
          <cell r="F587" t="str">
            <v>Knit</v>
          </cell>
          <cell r="G587" t="str">
            <v>Fashion Tees</v>
          </cell>
          <cell r="H587" t="str">
            <v>W2RI08KB1P0</v>
          </cell>
          <cell r="I587" t="str">
            <v>SS CN CLARISSE TEE</v>
          </cell>
          <cell r="J587" t="str">
            <v>F51E</v>
          </cell>
          <cell r="K587" t="str">
            <v>ACID BEET JUICE RED</v>
          </cell>
          <cell r="L587" t="str">
            <v>SLUB COTTON JERSEY 130</v>
          </cell>
          <cell r="M587" t="str">
            <v>IN</v>
          </cell>
          <cell r="N587" t="str">
            <v>XS-L</v>
          </cell>
          <cell r="O587">
            <v>49</v>
          </cell>
          <cell r="P587">
            <v>49000</v>
          </cell>
          <cell r="Q587">
            <v>199</v>
          </cell>
          <cell r="S587">
            <v>0.31</v>
          </cell>
          <cell r="T587">
            <v>15.19</v>
          </cell>
          <cell r="U587">
            <v>0</v>
          </cell>
          <cell r="V587">
            <v>0</v>
          </cell>
          <cell r="W587">
            <v>0</v>
          </cell>
          <cell r="X587">
            <v>0</v>
          </cell>
          <cell r="Y587">
            <v>0</v>
          </cell>
          <cell r="Z587">
            <v>0</v>
          </cell>
          <cell r="AA587">
            <v>0</v>
          </cell>
          <cell r="AB587">
            <v>0</v>
          </cell>
          <cell r="AD587">
            <v>0</v>
          </cell>
          <cell r="AE587">
            <v>0</v>
          </cell>
          <cell r="AO587">
            <v>0</v>
          </cell>
          <cell r="AP587">
            <v>0</v>
          </cell>
          <cell r="AR587">
            <v>0</v>
          </cell>
          <cell r="AS587">
            <v>0</v>
          </cell>
          <cell r="AT587">
            <v>0</v>
          </cell>
          <cell r="AU587">
            <v>0</v>
          </cell>
          <cell r="AV587">
            <v>0</v>
          </cell>
          <cell r="AW587">
            <v>0</v>
          </cell>
          <cell r="AX587">
            <v>0</v>
          </cell>
          <cell r="AY587">
            <v>0</v>
          </cell>
          <cell r="AZ587">
            <v>0</v>
          </cell>
          <cell r="BA587">
            <v>0</v>
          </cell>
          <cell r="BB587">
            <v>0</v>
          </cell>
          <cell r="BC587">
            <v>0</v>
          </cell>
          <cell r="BD587">
            <v>0</v>
          </cell>
          <cell r="BE587">
            <v>0</v>
          </cell>
          <cell r="BF587">
            <v>0</v>
          </cell>
          <cell r="BG587">
            <v>0</v>
          </cell>
          <cell r="BH587">
            <v>0</v>
          </cell>
          <cell r="BI587">
            <v>0</v>
          </cell>
          <cell r="BJ587">
            <v>0</v>
          </cell>
          <cell r="BK587">
            <v>0</v>
          </cell>
          <cell r="BL587">
            <v>0</v>
          </cell>
          <cell r="BM587">
            <v>0</v>
          </cell>
          <cell r="BN587">
            <v>0</v>
          </cell>
          <cell r="BO587">
            <v>0</v>
          </cell>
          <cell r="BP587">
            <v>0</v>
          </cell>
          <cell r="BQ587">
            <v>0</v>
          </cell>
          <cell r="BR587">
            <v>0</v>
          </cell>
          <cell r="BS587">
            <v>0</v>
          </cell>
          <cell r="BT587">
            <v>0</v>
          </cell>
          <cell r="BU587">
            <v>0</v>
          </cell>
        </row>
        <row r="588">
          <cell r="A588" t="str">
            <v>W2RI08KB1P0F9P6</v>
          </cell>
          <cell r="B588" t="str">
            <v>11/1/2021</v>
          </cell>
          <cell r="F588" t="str">
            <v>Knit</v>
          </cell>
          <cell r="G588" t="str">
            <v>Fashion Tees</v>
          </cell>
          <cell r="H588" t="str">
            <v>W2RI08KB1P0</v>
          </cell>
          <cell r="I588" t="str">
            <v>SS CN CLARISSE TEE</v>
          </cell>
          <cell r="J588" t="str">
            <v>F9P6</v>
          </cell>
          <cell r="K588" t="str">
            <v>ACID JET BLACK</v>
          </cell>
          <cell r="L588" t="str">
            <v>SLUB COTTON JERSEY 130</v>
          </cell>
          <cell r="M588" t="str">
            <v>IN</v>
          </cell>
          <cell r="N588" t="str">
            <v>XS-L</v>
          </cell>
          <cell r="O588">
            <v>49</v>
          </cell>
          <cell r="P588">
            <v>49000</v>
          </cell>
          <cell r="Q588">
            <v>199</v>
          </cell>
          <cell r="S588">
            <v>0.31</v>
          </cell>
          <cell r="T588">
            <v>15.19</v>
          </cell>
          <cell r="U588">
            <v>0</v>
          </cell>
          <cell r="V588">
            <v>0</v>
          </cell>
          <cell r="W588">
            <v>0</v>
          </cell>
          <cell r="X588">
            <v>0</v>
          </cell>
          <cell r="Y588">
            <v>0</v>
          </cell>
          <cell r="Z588">
            <v>0</v>
          </cell>
          <cell r="AA588">
            <v>0</v>
          </cell>
          <cell r="AB588">
            <v>0</v>
          </cell>
          <cell r="AD588">
            <v>0</v>
          </cell>
          <cell r="AE588">
            <v>0</v>
          </cell>
          <cell r="AO588">
            <v>0</v>
          </cell>
          <cell r="AP588">
            <v>0</v>
          </cell>
          <cell r="AR588">
            <v>0</v>
          </cell>
          <cell r="AS588">
            <v>0</v>
          </cell>
          <cell r="AT588">
            <v>0</v>
          </cell>
          <cell r="AU588">
            <v>0</v>
          </cell>
          <cell r="AV588">
            <v>0</v>
          </cell>
          <cell r="AW588">
            <v>0</v>
          </cell>
          <cell r="AX588">
            <v>0</v>
          </cell>
          <cell r="AY588">
            <v>0</v>
          </cell>
          <cell r="AZ588">
            <v>0</v>
          </cell>
          <cell r="BA588">
            <v>0</v>
          </cell>
          <cell r="BB588">
            <v>0</v>
          </cell>
          <cell r="BC588">
            <v>0</v>
          </cell>
          <cell r="BD588">
            <v>0</v>
          </cell>
          <cell r="BE588">
            <v>0</v>
          </cell>
          <cell r="BF588">
            <v>0</v>
          </cell>
          <cell r="BG588">
            <v>0</v>
          </cell>
          <cell r="BH588">
            <v>0</v>
          </cell>
          <cell r="BI588">
            <v>0</v>
          </cell>
          <cell r="BJ588">
            <v>0</v>
          </cell>
          <cell r="BK588">
            <v>0</v>
          </cell>
          <cell r="BL588">
            <v>0</v>
          </cell>
          <cell r="BM588">
            <v>0</v>
          </cell>
          <cell r="BN588">
            <v>0</v>
          </cell>
          <cell r="BO588">
            <v>0</v>
          </cell>
          <cell r="BP588">
            <v>0</v>
          </cell>
          <cell r="BQ588">
            <v>0</v>
          </cell>
          <cell r="BR588">
            <v>0</v>
          </cell>
          <cell r="BS588">
            <v>0</v>
          </cell>
          <cell r="BT588">
            <v>0</v>
          </cell>
          <cell r="BU588">
            <v>0</v>
          </cell>
        </row>
        <row r="589">
          <cell r="A589" t="str">
            <v>W2RD28KAVB2JTMU</v>
          </cell>
          <cell r="B589" t="str">
            <v>11/1/2021</v>
          </cell>
          <cell r="F589" t="str">
            <v>Knit</v>
          </cell>
          <cell r="G589" t="str">
            <v>Knit skirts</v>
          </cell>
          <cell r="H589" t="str">
            <v>W2RD28KAVB2</v>
          </cell>
          <cell r="I589" t="str">
            <v>KATT PENCIL SKIRT</v>
          </cell>
          <cell r="J589" t="str">
            <v>JTMU</v>
          </cell>
          <cell r="K589" t="str">
            <v>JET BLACK MULTI</v>
          </cell>
          <cell r="L589" t="str">
            <v>LIQUID STRETCH SUEDE</v>
          </cell>
          <cell r="M589" t="str">
            <v>ID</v>
          </cell>
          <cell r="N589" t="str">
            <v>XS-L</v>
          </cell>
          <cell r="O589">
            <v>89</v>
          </cell>
          <cell r="P589">
            <v>89000</v>
          </cell>
          <cell r="Q589">
            <v>359</v>
          </cell>
          <cell r="S589">
            <v>0.31</v>
          </cell>
          <cell r="T589">
            <v>27.59</v>
          </cell>
          <cell r="U589">
            <v>0</v>
          </cell>
          <cell r="V589">
            <v>0</v>
          </cell>
          <cell r="W589">
            <v>0</v>
          </cell>
          <cell r="X589">
            <v>0</v>
          </cell>
          <cell r="Y589">
            <v>0</v>
          </cell>
          <cell r="Z589">
            <v>0</v>
          </cell>
          <cell r="AA589">
            <v>0</v>
          </cell>
          <cell r="AB589">
            <v>0</v>
          </cell>
          <cell r="AD589">
            <v>0</v>
          </cell>
          <cell r="AE589">
            <v>0</v>
          </cell>
          <cell r="AO589">
            <v>0</v>
          </cell>
          <cell r="AP589">
            <v>0</v>
          </cell>
          <cell r="AR589">
            <v>0</v>
          </cell>
          <cell r="AS589">
            <v>0</v>
          </cell>
          <cell r="AT589">
            <v>0</v>
          </cell>
          <cell r="AU589">
            <v>0</v>
          </cell>
          <cell r="AV589">
            <v>0</v>
          </cell>
          <cell r="AW589">
            <v>0</v>
          </cell>
          <cell r="AX589">
            <v>0</v>
          </cell>
          <cell r="AY589">
            <v>0</v>
          </cell>
          <cell r="AZ589">
            <v>0</v>
          </cell>
          <cell r="BA589">
            <v>0</v>
          </cell>
          <cell r="BB589">
            <v>0</v>
          </cell>
          <cell r="BC589">
            <v>0</v>
          </cell>
          <cell r="BD589">
            <v>0</v>
          </cell>
          <cell r="BE589">
            <v>0</v>
          </cell>
          <cell r="BF589">
            <v>0</v>
          </cell>
          <cell r="BG589">
            <v>0</v>
          </cell>
          <cell r="BH589">
            <v>0</v>
          </cell>
          <cell r="BI589">
            <v>0</v>
          </cell>
          <cell r="BJ589">
            <v>0</v>
          </cell>
          <cell r="BK589">
            <v>0</v>
          </cell>
          <cell r="BL589">
            <v>0</v>
          </cell>
          <cell r="BM589">
            <v>0</v>
          </cell>
          <cell r="BN589">
            <v>0</v>
          </cell>
          <cell r="BO589">
            <v>0</v>
          </cell>
          <cell r="BP589">
            <v>0</v>
          </cell>
          <cell r="BQ589">
            <v>0</v>
          </cell>
          <cell r="BR589">
            <v>0</v>
          </cell>
          <cell r="BS589">
            <v>0</v>
          </cell>
          <cell r="BT589">
            <v>0</v>
          </cell>
          <cell r="BU589">
            <v>0</v>
          </cell>
        </row>
        <row r="590">
          <cell r="A590" t="str">
            <v>W2RI03I3Z11JBLK</v>
          </cell>
          <cell r="B590" t="str">
            <v>11/1/2021</v>
          </cell>
          <cell r="F590" t="str">
            <v>Knit</v>
          </cell>
          <cell r="G590" t="str">
            <v>Embellished Teeshirts</v>
          </cell>
          <cell r="H590" t="str">
            <v>W2RI03I3Z11</v>
          </cell>
          <cell r="I590" t="str">
            <v>SS CN AMBRE TEE</v>
          </cell>
          <cell r="J590" t="str">
            <v>JBLK</v>
          </cell>
          <cell r="K590" t="str">
            <v>Jet Black A996</v>
          </cell>
          <cell r="L590" t="str">
            <v>ORGANIC STREAM JERSEY 180</v>
          </cell>
          <cell r="M590" t="str">
            <v>CN</v>
          </cell>
          <cell r="N590" t="str">
            <v>XS-L</v>
          </cell>
          <cell r="O590">
            <v>59</v>
          </cell>
          <cell r="P590">
            <v>59000</v>
          </cell>
          <cell r="Q590">
            <v>239</v>
          </cell>
          <cell r="S590">
            <v>0.31</v>
          </cell>
          <cell r="T590">
            <v>18.29</v>
          </cell>
          <cell r="U590">
            <v>0</v>
          </cell>
          <cell r="V590">
            <v>0</v>
          </cell>
          <cell r="W590">
            <v>0</v>
          </cell>
          <cell r="X590">
            <v>0</v>
          </cell>
          <cell r="Y590">
            <v>0</v>
          </cell>
          <cell r="Z590">
            <v>0</v>
          </cell>
          <cell r="AA590">
            <v>0</v>
          </cell>
          <cell r="AB590">
            <v>0</v>
          </cell>
          <cell r="AD590">
            <v>0</v>
          </cell>
          <cell r="AE590">
            <v>0</v>
          </cell>
          <cell r="AO590">
            <v>0</v>
          </cell>
          <cell r="AP590">
            <v>0</v>
          </cell>
          <cell r="AR590">
            <v>0</v>
          </cell>
          <cell r="AS590">
            <v>0</v>
          </cell>
          <cell r="AT590">
            <v>0</v>
          </cell>
          <cell r="AU590">
            <v>0</v>
          </cell>
          <cell r="AV590">
            <v>0</v>
          </cell>
          <cell r="AW590">
            <v>0</v>
          </cell>
          <cell r="AX590">
            <v>0</v>
          </cell>
          <cell r="AY590">
            <v>0</v>
          </cell>
          <cell r="AZ590">
            <v>0</v>
          </cell>
          <cell r="BA590">
            <v>0</v>
          </cell>
          <cell r="BB590">
            <v>0</v>
          </cell>
          <cell r="BC590">
            <v>0</v>
          </cell>
          <cell r="BD590">
            <v>0</v>
          </cell>
          <cell r="BE590">
            <v>0</v>
          </cell>
          <cell r="BF590">
            <v>0</v>
          </cell>
          <cell r="BG590">
            <v>0</v>
          </cell>
          <cell r="BH590">
            <v>0</v>
          </cell>
          <cell r="BI590">
            <v>0</v>
          </cell>
          <cell r="BJ590">
            <v>0</v>
          </cell>
          <cell r="BK590">
            <v>0</v>
          </cell>
          <cell r="BL590">
            <v>0</v>
          </cell>
          <cell r="BM590">
            <v>0</v>
          </cell>
          <cell r="BN590">
            <v>0</v>
          </cell>
          <cell r="BO590">
            <v>0</v>
          </cell>
          <cell r="BP590">
            <v>0</v>
          </cell>
          <cell r="BQ590">
            <v>0</v>
          </cell>
          <cell r="BR590">
            <v>0</v>
          </cell>
          <cell r="BS590">
            <v>0</v>
          </cell>
          <cell r="BT590">
            <v>0</v>
          </cell>
          <cell r="BU590">
            <v>0</v>
          </cell>
        </row>
        <row r="591">
          <cell r="A591" t="str">
            <v>W2RI03I3Z11A405</v>
          </cell>
          <cell r="B591" t="str">
            <v>11/1/2021</v>
          </cell>
          <cell r="F591" t="str">
            <v>Knit</v>
          </cell>
          <cell r="G591" t="str">
            <v>Embellished Teeshirts</v>
          </cell>
          <cell r="H591" t="str">
            <v>W2RI03I3Z11</v>
          </cell>
          <cell r="I591" t="str">
            <v>SS CN AMBRE TEE</v>
          </cell>
          <cell r="J591" t="str">
            <v>A405</v>
          </cell>
          <cell r="K591" t="str">
            <v>FRESH LILAC</v>
          </cell>
          <cell r="L591" t="str">
            <v>ORGANIC STREAM JERSEY 180</v>
          </cell>
          <cell r="M591" t="str">
            <v>CN</v>
          </cell>
          <cell r="N591" t="str">
            <v>XS-L</v>
          </cell>
          <cell r="O591">
            <v>59</v>
          </cell>
          <cell r="P591">
            <v>59000</v>
          </cell>
          <cell r="Q591">
            <v>239</v>
          </cell>
          <cell r="S591">
            <v>0.31</v>
          </cell>
          <cell r="T591">
            <v>18.29</v>
          </cell>
          <cell r="U591">
            <v>0</v>
          </cell>
          <cell r="V591">
            <v>0</v>
          </cell>
          <cell r="W591">
            <v>0</v>
          </cell>
          <cell r="X591">
            <v>0</v>
          </cell>
          <cell r="Y591">
            <v>0</v>
          </cell>
          <cell r="Z591">
            <v>0</v>
          </cell>
          <cell r="AA591">
            <v>0</v>
          </cell>
          <cell r="AB591">
            <v>0</v>
          </cell>
          <cell r="AD591">
            <v>0</v>
          </cell>
          <cell r="AE591">
            <v>0</v>
          </cell>
          <cell r="AO591">
            <v>0</v>
          </cell>
          <cell r="AP591">
            <v>0</v>
          </cell>
          <cell r="AR591">
            <v>0</v>
          </cell>
          <cell r="AS591">
            <v>0</v>
          </cell>
          <cell r="AT591">
            <v>0</v>
          </cell>
          <cell r="AU591">
            <v>0</v>
          </cell>
          <cell r="AV591">
            <v>0</v>
          </cell>
          <cell r="AW591">
            <v>0</v>
          </cell>
          <cell r="AX591">
            <v>0</v>
          </cell>
          <cell r="AY591">
            <v>0</v>
          </cell>
          <cell r="AZ591">
            <v>0</v>
          </cell>
          <cell r="BA591">
            <v>0</v>
          </cell>
          <cell r="BB591">
            <v>0</v>
          </cell>
          <cell r="BC591">
            <v>0</v>
          </cell>
          <cell r="BD591">
            <v>0</v>
          </cell>
          <cell r="BE591">
            <v>0</v>
          </cell>
          <cell r="BF591">
            <v>0</v>
          </cell>
          <cell r="BG591">
            <v>0</v>
          </cell>
          <cell r="BH591">
            <v>0</v>
          </cell>
          <cell r="BI591">
            <v>0</v>
          </cell>
          <cell r="BJ591">
            <v>0</v>
          </cell>
          <cell r="BK591">
            <v>0</v>
          </cell>
          <cell r="BL591">
            <v>0</v>
          </cell>
          <cell r="BM591">
            <v>0</v>
          </cell>
          <cell r="BN591">
            <v>0</v>
          </cell>
          <cell r="BO591">
            <v>0</v>
          </cell>
          <cell r="BP591">
            <v>0</v>
          </cell>
          <cell r="BQ591">
            <v>0</v>
          </cell>
          <cell r="BR591">
            <v>0</v>
          </cell>
          <cell r="BS591">
            <v>0</v>
          </cell>
          <cell r="BT591">
            <v>0</v>
          </cell>
          <cell r="BU591">
            <v>0</v>
          </cell>
        </row>
        <row r="592">
          <cell r="A592" t="str">
            <v>W2RH06WDW52P72P</v>
          </cell>
          <cell r="B592" t="str">
            <v>11/1/2021</v>
          </cell>
          <cell r="F592" t="str">
            <v>Woven</v>
          </cell>
          <cell r="G592" t="str">
            <v>LS Woven Shirts</v>
          </cell>
          <cell r="H592" t="str">
            <v>W2RH06WDW52</v>
          </cell>
          <cell r="I592" t="str">
            <v>LS CLOUIS SHIRT</v>
          </cell>
          <cell r="J592" t="str">
            <v>P72P</v>
          </cell>
          <cell r="K592" t="str">
            <v>ACQUA BLOOM PRINT</v>
          </cell>
          <cell r="L592" t="str">
            <v>CRINKLE ECO CHIFFON</v>
          </cell>
          <cell r="M592" t="str">
            <v>IN</v>
          </cell>
          <cell r="N592" t="str">
            <v>XS-L</v>
          </cell>
          <cell r="O592">
            <v>69</v>
          </cell>
          <cell r="P592">
            <v>69000</v>
          </cell>
          <cell r="Q592">
            <v>279</v>
          </cell>
          <cell r="S592">
            <v>0.31</v>
          </cell>
          <cell r="T592">
            <v>21.39</v>
          </cell>
          <cell r="U592">
            <v>0</v>
          </cell>
          <cell r="V592">
            <v>0</v>
          </cell>
          <cell r="W592">
            <v>0</v>
          </cell>
          <cell r="X592">
            <v>0</v>
          </cell>
          <cell r="Y592">
            <v>0</v>
          </cell>
          <cell r="Z592">
            <v>0</v>
          </cell>
          <cell r="AA592">
            <v>0</v>
          </cell>
          <cell r="AB592">
            <v>0</v>
          </cell>
          <cell r="AD592">
            <v>0</v>
          </cell>
          <cell r="AE592">
            <v>0</v>
          </cell>
          <cell r="AO592">
            <v>0</v>
          </cell>
          <cell r="AP592">
            <v>0</v>
          </cell>
          <cell r="AR592">
            <v>0</v>
          </cell>
          <cell r="AS592">
            <v>0</v>
          </cell>
          <cell r="AT592">
            <v>0</v>
          </cell>
          <cell r="AU592">
            <v>0</v>
          </cell>
          <cell r="AV592">
            <v>0</v>
          </cell>
          <cell r="AW592">
            <v>0</v>
          </cell>
          <cell r="AX592">
            <v>0</v>
          </cell>
          <cell r="AY592">
            <v>0</v>
          </cell>
          <cell r="AZ592">
            <v>0</v>
          </cell>
          <cell r="BA592">
            <v>0</v>
          </cell>
          <cell r="BB592">
            <v>0</v>
          </cell>
          <cell r="BC592">
            <v>0</v>
          </cell>
          <cell r="BD592">
            <v>0</v>
          </cell>
          <cell r="BE592">
            <v>0</v>
          </cell>
          <cell r="BF592">
            <v>0</v>
          </cell>
          <cell r="BG592">
            <v>0</v>
          </cell>
          <cell r="BH592">
            <v>0</v>
          </cell>
          <cell r="BI592">
            <v>0</v>
          </cell>
          <cell r="BJ592">
            <v>0</v>
          </cell>
          <cell r="BK592">
            <v>0</v>
          </cell>
          <cell r="BL592">
            <v>0</v>
          </cell>
          <cell r="BM592">
            <v>0</v>
          </cell>
          <cell r="BN592">
            <v>0</v>
          </cell>
          <cell r="BO592">
            <v>0</v>
          </cell>
          <cell r="BP592">
            <v>0</v>
          </cell>
          <cell r="BQ592">
            <v>0</v>
          </cell>
          <cell r="BR592">
            <v>0</v>
          </cell>
          <cell r="BS592">
            <v>0</v>
          </cell>
          <cell r="BT592">
            <v>0</v>
          </cell>
          <cell r="BU592">
            <v>0</v>
          </cell>
        </row>
        <row r="593">
          <cell r="A593" t="str">
            <v>W2RH06WDW52P50P</v>
          </cell>
          <cell r="B593" t="str">
            <v>11/1/2021</v>
          </cell>
          <cell r="F593" t="str">
            <v>Woven</v>
          </cell>
          <cell r="G593" t="str">
            <v>LS Woven Shirts</v>
          </cell>
          <cell r="H593" t="str">
            <v>W2RH06WDW52</v>
          </cell>
          <cell r="I593" t="str">
            <v>LS CLOUIS SHIRT</v>
          </cell>
          <cell r="J593" t="str">
            <v>P50P</v>
          </cell>
          <cell r="K593" t="str">
            <v>NIGHT PALMS RED COMBO</v>
          </cell>
          <cell r="L593" t="str">
            <v>CRINKLE ECO CHIFFON</v>
          </cell>
          <cell r="M593" t="str">
            <v>IN</v>
          </cell>
          <cell r="N593" t="str">
            <v>XS-L</v>
          </cell>
          <cell r="O593">
            <v>69</v>
          </cell>
          <cell r="P593">
            <v>69000</v>
          </cell>
          <cell r="Q593">
            <v>279</v>
          </cell>
          <cell r="S593">
            <v>0.31</v>
          </cell>
          <cell r="T593">
            <v>21.39</v>
          </cell>
          <cell r="U593">
            <v>0</v>
          </cell>
          <cell r="V593">
            <v>0</v>
          </cell>
          <cell r="W593">
            <v>0</v>
          </cell>
          <cell r="X593">
            <v>0</v>
          </cell>
          <cell r="Y593">
            <v>0</v>
          </cell>
          <cell r="Z593">
            <v>0</v>
          </cell>
          <cell r="AA593">
            <v>0</v>
          </cell>
          <cell r="AB593">
            <v>0</v>
          </cell>
          <cell r="AD593">
            <v>0</v>
          </cell>
          <cell r="AE593">
            <v>0</v>
          </cell>
          <cell r="AO593">
            <v>0</v>
          </cell>
          <cell r="AP593">
            <v>0</v>
          </cell>
          <cell r="AR593">
            <v>0</v>
          </cell>
          <cell r="AS593">
            <v>0</v>
          </cell>
          <cell r="AT593">
            <v>0</v>
          </cell>
          <cell r="AU593">
            <v>0</v>
          </cell>
          <cell r="AV593">
            <v>0</v>
          </cell>
          <cell r="AW593">
            <v>0</v>
          </cell>
          <cell r="AX593">
            <v>0</v>
          </cell>
          <cell r="AY593">
            <v>0</v>
          </cell>
          <cell r="AZ593">
            <v>0</v>
          </cell>
          <cell r="BA593">
            <v>0</v>
          </cell>
          <cell r="BB593">
            <v>0</v>
          </cell>
          <cell r="BC593">
            <v>0</v>
          </cell>
          <cell r="BD593">
            <v>0</v>
          </cell>
          <cell r="BE593">
            <v>0</v>
          </cell>
          <cell r="BF593">
            <v>0</v>
          </cell>
          <cell r="BG593">
            <v>0</v>
          </cell>
          <cell r="BH593">
            <v>0</v>
          </cell>
          <cell r="BI593">
            <v>0</v>
          </cell>
          <cell r="BJ593">
            <v>0</v>
          </cell>
          <cell r="BK593">
            <v>0</v>
          </cell>
          <cell r="BL593">
            <v>0</v>
          </cell>
          <cell r="BM593">
            <v>0</v>
          </cell>
          <cell r="BN593">
            <v>0</v>
          </cell>
          <cell r="BO593">
            <v>0</v>
          </cell>
          <cell r="BP593">
            <v>0</v>
          </cell>
          <cell r="BQ593">
            <v>0</v>
          </cell>
          <cell r="BR593">
            <v>0</v>
          </cell>
          <cell r="BS593">
            <v>0</v>
          </cell>
          <cell r="BT593">
            <v>0</v>
          </cell>
          <cell r="BU593">
            <v>0</v>
          </cell>
        </row>
        <row r="594">
          <cell r="A594" t="str">
            <v>W2RH06WDW52P00Q</v>
          </cell>
          <cell r="B594" t="str">
            <v>11/1/2021</v>
          </cell>
          <cell r="F594" t="str">
            <v>Woven</v>
          </cell>
          <cell r="G594" t="str">
            <v>LS Woven Shirts</v>
          </cell>
          <cell r="H594" t="str">
            <v>W2RH06WDW52</v>
          </cell>
          <cell r="I594" t="str">
            <v>LS CLOUIS SHIRT</v>
          </cell>
          <cell r="J594" t="str">
            <v>P00Q</v>
          </cell>
          <cell r="K594" t="str">
            <v>SHAKA SNAKE WHITE COMBO</v>
          </cell>
          <cell r="L594" t="str">
            <v>CRINKLE ECO CHIFFON</v>
          </cell>
          <cell r="M594" t="str">
            <v>IN</v>
          </cell>
          <cell r="N594" t="str">
            <v>XS-L</v>
          </cell>
          <cell r="O594">
            <v>69</v>
          </cell>
          <cell r="P594">
            <v>69000</v>
          </cell>
          <cell r="Q594">
            <v>279</v>
          </cell>
          <cell r="S594">
            <v>0.31</v>
          </cell>
          <cell r="T594">
            <v>21.39</v>
          </cell>
          <cell r="U594">
            <v>0</v>
          </cell>
          <cell r="V594">
            <v>0</v>
          </cell>
          <cell r="W594">
            <v>0</v>
          </cell>
          <cell r="X594">
            <v>0</v>
          </cell>
          <cell r="Y594">
            <v>0</v>
          </cell>
          <cell r="Z594">
            <v>0</v>
          </cell>
          <cell r="AA594">
            <v>0</v>
          </cell>
          <cell r="AB594">
            <v>0</v>
          </cell>
          <cell r="AD594">
            <v>0</v>
          </cell>
          <cell r="AE594">
            <v>0</v>
          </cell>
          <cell r="AO594">
            <v>0</v>
          </cell>
          <cell r="AP594">
            <v>0</v>
          </cell>
          <cell r="AR594">
            <v>0</v>
          </cell>
          <cell r="AS594">
            <v>0</v>
          </cell>
          <cell r="AT594">
            <v>0</v>
          </cell>
          <cell r="AU594">
            <v>0</v>
          </cell>
          <cell r="AV594">
            <v>0</v>
          </cell>
          <cell r="AW594">
            <v>0</v>
          </cell>
          <cell r="AX594">
            <v>0</v>
          </cell>
          <cell r="AY594">
            <v>0</v>
          </cell>
          <cell r="AZ594">
            <v>0</v>
          </cell>
          <cell r="BA594">
            <v>0</v>
          </cell>
          <cell r="BB594">
            <v>0</v>
          </cell>
          <cell r="BC594">
            <v>0</v>
          </cell>
          <cell r="BD594">
            <v>0</v>
          </cell>
          <cell r="BE594">
            <v>0</v>
          </cell>
          <cell r="BF594">
            <v>0</v>
          </cell>
          <cell r="BG594">
            <v>0</v>
          </cell>
          <cell r="BH594">
            <v>0</v>
          </cell>
          <cell r="BI594">
            <v>0</v>
          </cell>
          <cell r="BJ594">
            <v>0</v>
          </cell>
          <cell r="BK594">
            <v>0</v>
          </cell>
          <cell r="BL594">
            <v>0</v>
          </cell>
          <cell r="BM594">
            <v>0</v>
          </cell>
          <cell r="BN594">
            <v>0</v>
          </cell>
          <cell r="BO594">
            <v>0</v>
          </cell>
          <cell r="BP594">
            <v>0</v>
          </cell>
          <cell r="BQ594">
            <v>0</v>
          </cell>
          <cell r="BR594">
            <v>0</v>
          </cell>
          <cell r="BS594">
            <v>0</v>
          </cell>
          <cell r="BT594">
            <v>0</v>
          </cell>
          <cell r="BU594">
            <v>0</v>
          </cell>
        </row>
        <row r="595">
          <cell r="A595" t="str">
            <v>W2RH06WDW52P60J</v>
          </cell>
          <cell r="B595" t="str">
            <v>11/1/2021</v>
          </cell>
          <cell r="F595" t="str">
            <v>Woven</v>
          </cell>
          <cell r="G595" t="str">
            <v>LS Woven Shirts</v>
          </cell>
          <cell r="H595" t="str">
            <v>W2RH06WDW52</v>
          </cell>
          <cell r="I595" t="str">
            <v>LS CLOUIS SHIRT</v>
          </cell>
          <cell r="J595" t="str">
            <v>P60J</v>
          </cell>
          <cell r="K595" t="str">
            <v>PINK LILAC BLOOM PRINT</v>
          </cell>
          <cell r="L595" t="str">
            <v>CRINKLE ECO CHIFFON</v>
          </cell>
          <cell r="M595" t="str">
            <v>IN</v>
          </cell>
          <cell r="N595" t="str">
            <v>XS-L</v>
          </cell>
          <cell r="O595">
            <v>69</v>
          </cell>
          <cell r="P595">
            <v>69000</v>
          </cell>
          <cell r="Q595">
            <v>279</v>
          </cell>
          <cell r="S595">
            <v>0.31</v>
          </cell>
          <cell r="T595">
            <v>21.39</v>
          </cell>
          <cell r="U595">
            <v>0</v>
          </cell>
          <cell r="V595">
            <v>0</v>
          </cell>
          <cell r="W595">
            <v>0</v>
          </cell>
          <cell r="X595">
            <v>0</v>
          </cell>
          <cell r="Y595">
            <v>0</v>
          </cell>
          <cell r="Z595">
            <v>0</v>
          </cell>
          <cell r="AA595">
            <v>0</v>
          </cell>
          <cell r="AB595">
            <v>0</v>
          </cell>
          <cell r="AD595">
            <v>0</v>
          </cell>
          <cell r="AE595">
            <v>0</v>
          </cell>
          <cell r="AO595">
            <v>0</v>
          </cell>
          <cell r="AP595">
            <v>0</v>
          </cell>
          <cell r="AR595">
            <v>0</v>
          </cell>
          <cell r="AS595">
            <v>0</v>
          </cell>
          <cell r="AT595">
            <v>0</v>
          </cell>
          <cell r="AU595">
            <v>0</v>
          </cell>
          <cell r="AV595">
            <v>0</v>
          </cell>
          <cell r="AW595">
            <v>0</v>
          </cell>
          <cell r="AX595">
            <v>0</v>
          </cell>
          <cell r="AY595">
            <v>0</v>
          </cell>
          <cell r="AZ595">
            <v>0</v>
          </cell>
          <cell r="BA595">
            <v>0</v>
          </cell>
          <cell r="BB595">
            <v>0</v>
          </cell>
          <cell r="BC595">
            <v>0</v>
          </cell>
          <cell r="BD595">
            <v>0</v>
          </cell>
          <cell r="BE595">
            <v>0</v>
          </cell>
          <cell r="BF595">
            <v>0</v>
          </cell>
          <cell r="BG595">
            <v>0</v>
          </cell>
          <cell r="BH595">
            <v>0</v>
          </cell>
          <cell r="BI595">
            <v>0</v>
          </cell>
          <cell r="BJ595">
            <v>0</v>
          </cell>
          <cell r="BK595">
            <v>0</v>
          </cell>
          <cell r="BL595">
            <v>0</v>
          </cell>
          <cell r="BM595">
            <v>0</v>
          </cell>
          <cell r="BN595">
            <v>0</v>
          </cell>
          <cell r="BO595">
            <v>0</v>
          </cell>
          <cell r="BP595">
            <v>0</v>
          </cell>
          <cell r="BQ595">
            <v>0</v>
          </cell>
          <cell r="BR595">
            <v>0</v>
          </cell>
          <cell r="BS595">
            <v>0</v>
          </cell>
          <cell r="BT595">
            <v>0</v>
          </cell>
          <cell r="BU595">
            <v>0</v>
          </cell>
        </row>
        <row r="596">
          <cell r="A596" t="str">
            <v>W2RH06WDW52P71Z</v>
          </cell>
          <cell r="B596" t="str">
            <v>11/1/2021</v>
          </cell>
          <cell r="F596" t="str">
            <v>Woven</v>
          </cell>
          <cell r="G596" t="str">
            <v>LS Woven Shirts</v>
          </cell>
          <cell r="H596" t="str">
            <v>W2RH06WDW52</v>
          </cell>
          <cell r="I596" t="str">
            <v>LS CLOUIS SHIRT</v>
          </cell>
          <cell r="J596" t="str">
            <v>P71Z</v>
          </cell>
          <cell r="K596" t="str">
            <v>SOFT WATERCOLOR LEOPARD</v>
          </cell>
          <cell r="L596" t="str">
            <v>CRINKLE ECO CHIFFON</v>
          </cell>
          <cell r="M596" t="str">
            <v>IN</v>
          </cell>
          <cell r="N596" t="str">
            <v>XS-L</v>
          </cell>
          <cell r="O596">
            <v>69</v>
          </cell>
          <cell r="P596">
            <v>69000</v>
          </cell>
          <cell r="Q596">
            <v>279</v>
          </cell>
          <cell r="S596">
            <v>0.31</v>
          </cell>
          <cell r="T596">
            <v>21.39</v>
          </cell>
          <cell r="U596">
            <v>0</v>
          </cell>
          <cell r="V596">
            <v>0</v>
          </cell>
          <cell r="W596">
            <v>0</v>
          </cell>
          <cell r="X596">
            <v>0</v>
          </cell>
          <cell r="Y596">
            <v>0</v>
          </cell>
          <cell r="Z596">
            <v>0</v>
          </cell>
          <cell r="AA596">
            <v>0</v>
          </cell>
          <cell r="AB596">
            <v>0</v>
          </cell>
          <cell r="AD596">
            <v>0</v>
          </cell>
          <cell r="AE596">
            <v>0</v>
          </cell>
          <cell r="AO596">
            <v>0</v>
          </cell>
          <cell r="AP596">
            <v>0</v>
          </cell>
          <cell r="AR596">
            <v>0</v>
          </cell>
          <cell r="AS596">
            <v>0</v>
          </cell>
          <cell r="AT596">
            <v>0</v>
          </cell>
          <cell r="AU596">
            <v>0</v>
          </cell>
          <cell r="AV596">
            <v>0</v>
          </cell>
          <cell r="AW596">
            <v>0</v>
          </cell>
          <cell r="AX596">
            <v>0</v>
          </cell>
          <cell r="AY596">
            <v>0</v>
          </cell>
          <cell r="AZ596">
            <v>0</v>
          </cell>
          <cell r="BA596">
            <v>0</v>
          </cell>
          <cell r="BB596">
            <v>0</v>
          </cell>
          <cell r="BC596">
            <v>0</v>
          </cell>
          <cell r="BD596">
            <v>0</v>
          </cell>
          <cell r="BE596">
            <v>0</v>
          </cell>
          <cell r="BF596">
            <v>0</v>
          </cell>
          <cell r="BG596">
            <v>0</v>
          </cell>
          <cell r="BH596">
            <v>0</v>
          </cell>
          <cell r="BI596">
            <v>0</v>
          </cell>
          <cell r="BJ596">
            <v>0</v>
          </cell>
          <cell r="BK596">
            <v>0</v>
          </cell>
          <cell r="BL596">
            <v>0</v>
          </cell>
          <cell r="BM596">
            <v>0</v>
          </cell>
          <cell r="BN596">
            <v>0</v>
          </cell>
          <cell r="BO596">
            <v>0</v>
          </cell>
          <cell r="BP596">
            <v>0</v>
          </cell>
          <cell r="BQ596">
            <v>0</v>
          </cell>
          <cell r="BR596">
            <v>0</v>
          </cell>
          <cell r="BS596">
            <v>0</v>
          </cell>
          <cell r="BT596">
            <v>0</v>
          </cell>
          <cell r="BU596">
            <v>0</v>
          </cell>
        </row>
        <row r="597">
          <cell r="A597" t="str">
            <v>W2RH06WDW52P80V</v>
          </cell>
          <cell r="B597" t="str">
            <v>11/1/2021</v>
          </cell>
          <cell r="F597" t="str">
            <v>Woven</v>
          </cell>
          <cell r="G597" t="str">
            <v>LS Woven Shirts</v>
          </cell>
          <cell r="H597" t="str">
            <v>W2RH06WDW52</v>
          </cell>
          <cell r="I597" t="str">
            <v>LS CLOUIS SHIRT</v>
          </cell>
          <cell r="J597" t="str">
            <v>P80V</v>
          </cell>
          <cell r="K597" t="str">
            <v>NIGHT PALMS SAGE COMBO</v>
          </cell>
          <cell r="L597" t="str">
            <v>CRINKLE ECO CHIFFON</v>
          </cell>
          <cell r="M597" t="str">
            <v>IN</v>
          </cell>
          <cell r="N597" t="str">
            <v>XS-L</v>
          </cell>
          <cell r="O597">
            <v>69</v>
          </cell>
          <cell r="P597">
            <v>69000</v>
          </cell>
          <cell r="Q597">
            <v>279</v>
          </cell>
          <cell r="S597">
            <v>0.31</v>
          </cell>
          <cell r="T597">
            <v>21.39</v>
          </cell>
          <cell r="U597">
            <v>0</v>
          </cell>
          <cell r="V597">
            <v>0</v>
          </cell>
          <cell r="W597">
            <v>0</v>
          </cell>
          <cell r="X597">
            <v>0</v>
          </cell>
          <cell r="Y597">
            <v>0</v>
          </cell>
          <cell r="Z597">
            <v>0</v>
          </cell>
          <cell r="AA597">
            <v>0</v>
          </cell>
          <cell r="AB597">
            <v>0</v>
          </cell>
          <cell r="AD597">
            <v>0</v>
          </cell>
          <cell r="AE597">
            <v>0</v>
          </cell>
          <cell r="AO597">
            <v>0</v>
          </cell>
          <cell r="AP597">
            <v>0</v>
          </cell>
          <cell r="AR597">
            <v>0</v>
          </cell>
          <cell r="AS597">
            <v>0</v>
          </cell>
          <cell r="AT597">
            <v>0</v>
          </cell>
          <cell r="AU597">
            <v>0</v>
          </cell>
          <cell r="AV597">
            <v>0</v>
          </cell>
          <cell r="AW597">
            <v>0</v>
          </cell>
          <cell r="AX597">
            <v>0</v>
          </cell>
          <cell r="AY597">
            <v>0</v>
          </cell>
          <cell r="AZ597">
            <v>0</v>
          </cell>
          <cell r="BA597">
            <v>0</v>
          </cell>
          <cell r="BB597">
            <v>0</v>
          </cell>
          <cell r="BC597">
            <v>0</v>
          </cell>
          <cell r="BD597">
            <v>0</v>
          </cell>
          <cell r="BE597">
            <v>0</v>
          </cell>
          <cell r="BF597">
            <v>0</v>
          </cell>
          <cell r="BG597">
            <v>0</v>
          </cell>
          <cell r="BH597">
            <v>0</v>
          </cell>
          <cell r="BI597">
            <v>0</v>
          </cell>
          <cell r="BJ597">
            <v>0</v>
          </cell>
          <cell r="BK597">
            <v>0</v>
          </cell>
          <cell r="BL597">
            <v>0</v>
          </cell>
          <cell r="BM597">
            <v>0</v>
          </cell>
          <cell r="BN597">
            <v>0</v>
          </cell>
          <cell r="BO597">
            <v>0</v>
          </cell>
          <cell r="BP597">
            <v>0</v>
          </cell>
          <cell r="BQ597">
            <v>0</v>
          </cell>
          <cell r="BR597">
            <v>0</v>
          </cell>
          <cell r="BS597">
            <v>0</v>
          </cell>
          <cell r="BT597">
            <v>0</v>
          </cell>
          <cell r="BU597">
            <v>0</v>
          </cell>
        </row>
        <row r="598">
          <cell r="A598" t="str">
            <v>W2RH06WDW52P11K</v>
          </cell>
          <cell r="B598" t="str">
            <v>11/1/2021</v>
          </cell>
          <cell r="F598" t="str">
            <v>Woven</v>
          </cell>
          <cell r="G598" t="str">
            <v>LS Woven Shirts</v>
          </cell>
          <cell r="H598" t="str">
            <v>W2RH06WDW52</v>
          </cell>
          <cell r="I598" t="str">
            <v>LS CLOUIS SHIRT</v>
          </cell>
          <cell r="J598" t="str">
            <v>P11K</v>
          </cell>
          <cell r="K598" t="str">
            <v>WILD CAT PRINT NATURAL</v>
          </cell>
          <cell r="L598" t="str">
            <v>CRINKLE ECO CHIFFON</v>
          </cell>
          <cell r="M598" t="str">
            <v>IN</v>
          </cell>
          <cell r="N598" t="str">
            <v>XS-L</v>
          </cell>
          <cell r="O598">
            <v>69</v>
          </cell>
          <cell r="P598">
            <v>69000</v>
          </cell>
          <cell r="Q598">
            <v>279</v>
          </cell>
          <cell r="S598">
            <v>0.31</v>
          </cell>
          <cell r="T598">
            <v>21.39</v>
          </cell>
          <cell r="U598">
            <v>0</v>
          </cell>
          <cell r="V598">
            <v>0</v>
          </cell>
          <cell r="W598">
            <v>0</v>
          </cell>
          <cell r="X598">
            <v>0</v>
          </cell>
          <cell r="Y598">
            <v>0</v>
          </cell>
          <cell r="Z598">
            <v>0</v>
          </cell>
          <cell r="AA598">
            <v>0</v>
          </cell>
          <cell r="AB598">
            <v>0</v>
          </cell>
          <cell r="AD598">
            <v>0</v>
          </cell>
          <cell r="AE598">
            <v>0</v>
          </cell>
          <cell r="AO598">
            <v>0</v>
          </cell>
          <cell r="AP598">
            <v>0</v>
          </cell>
          <cell r="AR598">
            <v>0</v>
          </cell>
          <cell r="AS598">
            <v>0</v>
          </cell>
          <cell r="AT598">
            <v>0</v>
          </cell>
          <cell r="AU598">
            <v>0</v>
          </cell>
          <cell r="AV598">
            <v>0</v>
          </cell>
          <cell r="AW598">
            <v>0</v>
          </cell>
          <cell r="AX598">
            <v>0</v>
          </cell>
          <cell r="AY598">
            <v>0</v>
          </cell>
          <cell r="AZ598">
            <v>0</v>
          </cell>
          <cell r="BA598">
            <v>0</v>
          </cell>
          <cell r="BB598">
            <v>0</v>
          </cell>
          <cell r="BC598">
            <v>0</v>
          </cell>
          <cell r="BD598">
            <v>0</v>
          </cell>
          <cell r="BE598">
            <v>0</v>
          </cell>
          <cell r="BF598">
            <v>0</v>
          </cell>
          <cell r="BG598">
            <v>0</v>
          </cell>
          <cell r="BH598">
            <v>0</v>
          </cell>
          <cell r="BI598">
            <v>0</v>
          </cell>
          <cell r="BJ598">
            <v>0</v>
          </cell>
          <cell r="BK598">
            <v>0</v>
          </cell>
          <cell r="BL598">
            <v>0</v>
          </cell>
          <cell r="BM598">
            <v>0</v>
          </cell>
          <cell r="BN598">
            <v>0</v>
          </cell>
          <cell r="BO598">
            <v>0</v>
          </cell>
          <cell r="BP598">
            <v>0</v>
          </cell>
          <cell r="BQ598">
            <v>0</v>
          </cell>
          <cell r="BR598">
            <v>0</v>
          </cell>
          <cell r="BS598">
            <v>0</v>
          </cell>
          <cell r="BT598">
            <v>0</v>
          </cell>
          <cell r="BU598">
            <v>0</v>
          </cell>
        </row>
        <row r="599">
          <cell r="A599" t="str">
            <v>W2RR29Z2V60LMGY</v>
          </cell>
          <cell r="B599" t="str">
            <v>11/1/2021</v>
          </cell>
          <cell r="F599" t="str">
            <v>Sweater</v>
          </cell>
          <cell r="G599" t="str">
            <v>LS Sweaters - Pullovers</v>
          </cell>
          <cell r="H599" t="str">
            <v>W2RR29Z2V60</v>
          </cell>
          <cell r="I599" t="str">
            <v>ZENA CARDI LS SWTR</v>
          </cell>
          <cell r="J599" t="str">
            <v>LMGY</v>
          </cell>
          <cell r="K599" t="str">
            <v>LIGHT MELANGE GREY M94</v>
          </cell>
          <cell r="L599" t="str">
            <v>HOLLY SWEATER</v>
          </cell>
          <cell r="M599" t="str">
            <v>CN</v>
          </cell>
          <cell r="N599" t="str">
            <v>XS-L</v>
          </cell>
          <cell r="O599">
            <v>69</v>
          </cell>
          <cell r="P599">
            <v>69000</v>
          </cell>
          <cell r="Q599">
            <v>279</v>
          </cell>
          <cell r="S599">
            <v>0.31</v>
          </cell>
          <cell r="T599">
            <v>21.39</v>
          </cell>
          <cell r="U599">
            <v>0</v>
          </cell>
          <cell r="V599">
            <v>0</v>
          </cell>
          <cell r="W599">
            <v>0</v>
          </cell>
          <cell r="X599">
            <v>0</v>
          </cell>
          <cell r="Y599">
            <v>0</v>
          </cell>
          <cell r="Z599">
            <v>0</v>
          </cell>
          <cell r="AA599">
            <v>0</v>
          </cell>
          <cell r="AB599">
            <v>0</v>
          </cell>
          <cell r="AD599">
            <v>0</v>
          </cell>
          <cell r="AE599">
            <v>0</v>
          </cell>
          <cell r="AO599">
            <v>0</v>
          </cell>
          <cell r="AP599">
            <v>0</v>
          </cell>
          <cell r="AR599">
            <v>0</v>
          </cell>
          <cell r="AS599">
            <v>0</v>
          </cell>
          <cell r="AT599">
            <v>0</v>
          </cell>
          <cell r="AU599">
            <v>0</v>
          </cell>
          <cell r="AV599">
            <v>0</v>
          </cell>
          <cell r="AW599">
            <v>0</v>
          </cell>
          <cell r="AX599">
            <v>0</v>
          </cell>
          <cell r="AY599">
            <v>0</v>
          </cell>
          <cell r="AZ599">
            <v>0</v>
          </cell>
          <cell r="BA599">
            <v>0</v>
          </cell>
          <cell r="BB599">
            <v>0</v>
          </cell>
          <cell r="BC599">
            <v>0</v>
          </cell>
          <cell r="BD599">
            <v>0</v>
          </cell>
          <cell r="BE599">
            <v>0</v>
          </cell>
          <cell r="BF599">
            <v>0</v>
          </cell>
          <cell r="BG599">
            <v>0</v>
          </cell>
          <cell r="BH599">
            <v>0</v>
          </cell>
          <cell r="BI599">
            <v>0</v>
          </cell>
          <cell r="BJ599">
            <v>0</v>
          </cell>
          <cell r="BK599">
            <v>0</v>
          </cell>
          <cell r="BL599">
            <v>0</v>
          </cell>
          <cell r="BM599">
            <v>0</v>
          </cell>
          <cell r="BN599">
            <v>0</v>
          </cell>
          <cell r="BO599">
            <v>0</v>
          </cell>
          <cell r="BP599">
            <v>0</v>
          </cell>
          <cell r="BQ599">
            <v>0</v>
          </cell>
          <cell r="BR599">
            <v>0</v>
          </cell>
          <cell r="BS599">
            <v>0</v>
          </cell>
          <cell r="BT599">
            <v>0</v>
          </cell>
          <cell r="BU599">
            <v>0</v>
          </cell>
        </row>
        <row r="600">
          <cell r="A600" t="str">
            <v>W2RR29Z2V60G8CR</v>
          </cell>
          <cell r="B600" t="str">
            <v>11/1/2021</v>
          </cell>
          <cell r="F600" t="str">
            <v>Sweater</v>
          </cell>
          <cell r="G600" t="str">
            <v>LS Sweaters - Cardigans</v>
          </cell>
          <cell r="H600" t="str">
            <v>W2RR29Z2V60</v>
          </cell>
          <cell r="I600" t="str">
            <v>ZENA CARDI LS SWTR</v>
          </cell>
          <cell r="J600" t="str">
            <v>G8CR</v>
          </cell>
          <cell r="K600" t="str">
            <v>LIGHT MATCHA</v>
          </cell>
          <cell r="L600" t="str">
            <v>HOLLY SWEATER</v>
          </cell>
          <cell r="M600" t="str">
            <v>CN</v>
          </cell>
          <cell r="N600" t="str">
            <v>XS-L</v>
          </cell>
          <cell r="O600">
            <v>69</v>
          </cell>
          <cell r="P600">
            <v>69000</v>
          </cell>
          <cell r="Q600">
            <v>279</v>
          </cell>
          <cell r="S600">
            <v>0.31</v>
          </cell>
          <cell r="T600">
            <v>21.39</v>
          </cell>
          <cell r="U600">
            <v>0</v>
          </cell>
          <cell r="V600">
            <v>0</v>
          </cell>
          <cell r="W600">
            <v>0</v>
          </cell>
          <cell r="X600">
            <v>0</v>
          </cell>
          <cell r="Y600">
            <v>0</v>
          </cell>
          <cell r="Z600">
            <v>0</v>
          </cell>
          <cell r="AA600">
            <v>0</v>
          </cell>
          <cell r="AB600">
            <v>0</v>
          </cell>
          <cell r="AD600">
            <v>0</v>
          </cell>
          <cell r="AE600">
            <v>0</v>
          </cell>
          <cell r="AO600">
            <v>0</v>
          </cell>
          <cell r="AP600">
            <v>0</v>
          </cell>
          <cell r="AR600">
            <v>0</v>
          </cell>
          <cell r="AS600">
            <v>0</v>
          </cell>
          <cell r="AT600">
            <v>0</v>
          </cell>
          <cell r="AU600">
            <v>0</v>
          </cell>
          <cell r="AV600">
            <v>0</v>
          </cell>
          <cell r="AW600">
            <v>0</v>
          </cell>
          <cell r="AX600">
            <v>0</v>
          </cell>
          <cell r="AY600">
            <v>0</v>
          </cell>
          <cell r="AZ600">
            <v>0</v>
          </cell>
          <cell r="BA600">
            <v>0</v>
          </cell>
          <cell r="BB600">
            <v>0</v>
          </cell>
          <cell r="BC600">
            <v>0</v>
          </cell>
          <cell r="BD600">
            <v>0</v>
          </cell>
          <cell r="BE600">
            <v>0</v>
          </cell>
          <cell r="BF600">
            <v>0</v>
          </cell>
          <cell r="BG600">
            <v>0</v>
          </cell>
          <cell r="BH600">
            <v>0</v>
          </cell>
          <cell r="BI600">
            <v>0</v>
          </cell>
          <cell r="BJ600">
            <v>0</v>
          </cell>
          <cell r="BK600">
            <v>0</v>
          </cell>
          <cell r="BL600">
            <v>0</v>
          </cell>
          <cell r="BM600">
            <v>0</v>
          </cell>
          <cell r="BN600">
            <v>0</v>
          </cell>
          <cell r="BO600">
            <v>0</v>
          </cell>
          <cell r="BP600">
            <v>0</v>
          </cell>
          <cell r="BQ600">
            <v>0</v>
          </cell>
          <cell r="BR600">
            <v>0</v>
          </cell>
          <cell r="BS600">
            <v>0</v>
          </cell>
          <cell r="BT600">
            <v>0</v>
          </cell>
          <cell r="BU600">
            <v>0</v>
          </cell>
        </row>
        <row r="601">
          <cell r="A601" t="str">
            <v>W2RR29Z2V60A605</v>
          </cell>
          <cell r="B601" t="str">
            <v>11/1/2021</v>
          </cell>
          <cell r="F601" t="str">
            <v>Sweater</v>
          </cell>
          <cell r="G601" t="str">
            <v>LS Sweaters - Cardigans</v>
          </cell>
          <cell r="H601" t="str">
            <v>W2RR29Z2V60</v>
          </cell>
          <cell r="I601" t="str">
            <v>ZENA CARDI LS SWTR</v>
          </cell>
          <cell r="J601" t="str">
            <v>A605</v>
          </cell>
          <cell r="K601" t="str">
            <v>FIRST BLUSH PINK</v>
          </cell>
          <cell r="L601" t="str">
            <v>HOLLY SWEATER</v>
          </cell>
          <cell r="M601" t="str">
            <v>CN</v>
          </cell>
          <cell r="N601" t="str">
            <v>XS-L</v>
          </cell>
          <cell r="O601">
            <v>69</v>
          </cell>
          <cell r="P601">
            <v>69000</v>
          </cell>
          <cell r="Q601">
            <v>279</v>
          </cell>
          <cell r="S601">
            <v>0.31</v>
          </cell>
          <cell r="T601">
            <v>21.39</v>
          </cell>
          <cell r="U601">
            <v>0</v>
          </cell>
          <cell r="V601">
            <v>0</v>
          </cell>
          <cell r="W601">
            <v>0</v>
          </cell>
          <cell r="X601">
            <v>0</v>
          </cell>
          <cell r="Y601">
            <v>0</v>
          </cell>
          <cell r="Z601">
            <v>0</v>
          </cell>
          <cell r="AA601">
            <v>0</v>
          </cell>
          <cell r="AB601">
            <v>0</v>
          </cell>
          <cell r="AD601">
            <v>0</v>
          </cell>
          <cell r="AE601">
            <v>0</v>
          </cell>
          <cell r="AO601">
            <v>0</v>
          </cell>
          <cell r="AP601">
            <v>0</v>
          </cell>
          <cell r="AR601">
            <v>0</v>
          </cell>
          <cell r="AS601">
            <v>0</v>
          </cell>
          <cell r="AT601">
            <v>0</v>
          </cell>
          <cell r="AU601">
            <v>0</v>
          </cell>
          <cell r="AV601">
            <v>0</v>
          </cell>
          <cell r="AW601">
            <v>0</v>
          </cell>
          <cell r="AX601">
            <v>0</v>
          </cell>
          <cell r="AY601">
            <v>0</v>
          </cell>
          <cell r="AZ601">
            <v>0</v>
          </cell>
          <cell r="BA601">
            <v>0</v>
          </cell>
          <cell r="BB601">
            <v>0</v>
          </cell>
          <cell r="BC601">
            <v>0</v>
          </cell>
          <cell r="BD601">
            <v>0</v>
          </cell>
          <cell r="BE601">
            <v>0</v>
          </cell>
          <cell r="BF601">
            <v>0</v>
          </cell>
          <cell r="BG601">
            <v>0</v>
          </cell>
          <cell r="BH601">
            <v>0</v>
          </cell>
          <cell r="BI601">
            <v>0</v>
          </cell>
          <cell r="BJ601">
            <v>0</v>
          </cell>
          <cell r="BK601">
            <v>0</v>
          </cell>
          <cell r="BL601">
            <v>0</v>
          </cell>
          <cell r="BM601">
            <v>0</v>
          </cell>
          <cell r="BN601">
            <v>0</v>
          </cell>
          <cell r="BO601">
            <v>0</v>
          </cell>
          <cell r="BP601">
            <v>0</v>
          </cell>
          <cell r="BQ601">
            <v>0</v>
          </cell>
          <cell r="BR601">
            <v>0</v>
          </cell>
          <cell r="BS601">
            <v>0</v>
          </cell>
          <cell r="BT601">
            <v>0</v>
          </cell>
          <cell r="BU601">
            <v>0</v>
          </cell>
        </row>
        <row r="602">
          <cell r="A602" t="str">
            <v>W2RR29Z2V60JBLK</v>
          </cell>
          <cell r="B602" t="str">
            <v>11/1/2021</v>
          </cell>
          <cell r="F602" t="str">
            <v>Sweater</v>
          </cell>
          <cell r="G602" t="str">
            <v>LS Sweaters - Cardigans</v>
          </cell>
          <cell r="H602" t="str">
            <v>W2RR29Z2V60</v>
          </cell>
          <cell r="I602" t="str">
            <v>ZENA CARDI LS SWTR</v>
          </cell>
          <cell r="J602" t="str">
            <v>JBLK</v>
          </cell>
          <cell r="K602" t="str">
            <v>Jet Black A996</v>
          </cell>
          <cell r="L602" t="str">
            <v>HOLLY SWEATER</v>
          </cell>
          <cell r="M602" t="str">
            <v>CN</v>
          </cell>
          <cell r="N602" t="str">
            <v>XS-L</v>
          </cell>
          <cell r="O602">
            <v>69</v>
          </cell>
          <cell r="P602">
            <v>69000</v>
          </cell>
          <cell r="Q602">
            <v>279</v>
          </cell>
          <cell r="S602">
            <v>0.31</v>
          </cell>
          <cell r="T602">
            <v>21.39</v>
          </cell>
          <cell r="U602">
            <v>0</v>
          </cell>
          <cell r="V602">
            <v>0</v>
          </cell>
          <cell r="W602">
            <v>0</v>
          </cell>
          <cell r="X602">
            <v>0</v>
          </cell>
          <cell r="Y602">
            <v>0</v>
          </cell>
          <cell r="Z602">
            <v>0</v>
          </cell>
          <cell r="AA602">
            <v>0</v>
          </cell>
          <cell r="AB602">
            <v>0</v>
          </cell>
          <cell r="AD602">
            <v>0</v>
          </cell>
          <cell r="AE602">
            <v>0</v>
          </cell>
          <cell r="AO602">
            <v>0</v>
          </cell>
          <cell r="AP602">
            <v>0</v>
          </cell>
          <cell r="AR602">
            <v>0</v>
          </cell>
          <cell r="AS602">
            <v>0</v>
          </cell>
          <cell r="AT602">
            <v>0</v>
          </cell>
          <cell r="AU602">
            <v>0</v>
          </cell>
          <cell r="AV602">
            <v>0</v>
          </cell>
          <cell r="AW602">
            <v>0</v>
          </cell>
          <cell r="AX602">
            <v>0</v>
          </cell>
          <cell r="AY602">
            <v>0</v>
          </cell>
          <cell r="AZ602">
            <v>0</v>
          </cell>
          <cell r="BA602">
            <v>0</v>
          </cell>
          <cell r="BB602">
            <v>0</v>
          </cell>
          <cell r="BC602">
            <v>0</v>
          </cell>
          <cell r="BD602">
            <v>0</v>
          </cell>
          <cell r="BE602">
            <v>0</v>
          </cell>
          <cell r="BF602">
            <v>0</v>
          </cell>
          <cell r="BG602">
            <v>0</v>
          </cell>
          <cell r="BH602">
            <v>0</v>
          </cell>
          <cell r="BI602">
            <v>0</v>
          </cell>
          <cell r="BJ602">
            <v>0</v>
          </cell>
          <cell r="BK602">
            <v>0</v>
          </cell>
          <cell r="BL602">
            <v>0</v>
          </cell>
          <cell r="BM602">
            <v>0</v>
          </cell>
          <cell r="BN602">
            <v>0</v>
          </cell>
          <cell r="BO602">
            <v>0</v>
          </cell>
          <cell r="BP602">
            <v>0</v>
          </cell>
          <cell r="BQ602">
            <v>0</v>
          </cell>
          <cell r="BR602">
            <v>0</v>
          </cell>
          <cell r="BS602">
            <v>0</v>
          </cell>
          <cell r="BT602">
            <v>0</v>
          </cell>
          <cell r="BU602">
            <v>0</v>
          </cell>
        </row>
        <row r="603">
          <cell r="A603" t="str">
            <v>W2RR29Z2V60H9C9</v>
          </cell>
          <cell r="B603" t="str">
            <v>11/1/2021</v>
          </cell>
          <cell r="F603" t="str">
            <v>Sweater</v>
          </cell>
          <cell r="G603" t="str">
            <v>LS Sweaters - Cardigans</v>
          </cell>
          <cell r="H603" t="str">
            <v>W2RR29Z2V60</v>
          </cell>
          <cell r="I603" t="str">
            <v>ZENA CARDI LS SWTR</v>
          </cell>
          <cell r="J603" t="str">
            <v>H9C9</v>
          </cell>
          <cell r="K603" t="str">
            <v>LIGHT STONE HEATHER</v>
          </cell>
          <cell r="L603" t="str">
            <v>HOLLY SWEATER</v>
          </cell>
          <cell r="M603" t="str">
            <v>CN</v>
          </cell>
          <cell r="N603" t="str">
            <v>XS-L</v>
          </cell>
          <cell r="O603">
            <v>69</v>
          </cell>
          <cell r="P603">
            <v>69000</v>
          </cell>
          <cell r="Q603">
            <v>279</v>
          </cell>
          <cell r="S603">
            <v>0.31</v>
          </cell>
          <cell r="T603">
            <v>21.39</v>
          </cell>
          <cell r="U603">
            <v>0</v>
          </cell>
          <cell r="V603">
            <v>0</v>
          </cell>
          <cell r="W603">
            <v>0</v>
          </cell>
          <cell r="X603">
            <v>0</v>
          </cell>
          <cell r="Y603">
            <v>0</v>
          </cell>
          <cell r="Z603">
            <v>0</v>
          </cell>
          <cell r="AA603">
            <v>0</v>
          </cell>
          <cell r="AB603">
            <v>0</v>
          </cell>
          <cell r="AD603">
            <v>0</v>
          </cell>
          <cell r="AE603">
            <v>0</v>
          </cell>
          <cell r="AO603">
            <v>0</v>
          </cell>
          <cell r="AP603">
            <v>0</v>
          </cell>
          <cell r="AR603">
            <v>0</v>
          </cell>
          <cell r="AS603">
            <v>0</v>
          </cell>
          <cell r="AT603">
            <v>0</v>
          </cell>
          <cell r="AU603">
            <v>0</v>
          </cell>
          <cell r="AV603">
            <v>0</v>
          </cell>
          <cell r="AW603">
            <v>0</v>
          </cell>
          <cell r="AX603">
            <v>0</v>
          </cell>
          <cell r="AY603">
            <v>0</v>
          </cell>
          <cell r="AZ603">
            <v>0</v>
          </cell>
          <cell r="BA603">
            <v>0</v>
          </cell>
          <cell r="BB603">
            <v>0</v>
          </cell>
          <cell r="BC603">
            <v>0</v>
          </cell>
          <cell r="BD603">
            <v>0</v>
          </cell>
          <cell r="BE603">
            <v>0</v>
          </cell>
          <cell r="BF603">
            <v>0</v>
          </cell>
          <cell r="BG603">
            <v>0</v>
          </cell>
          <cell r="BH603">
            <v>0</v>
          </cell>
          <cell r="BI603">
            <v>0</v>
          </cell>
          <cell r="BJ603">
            <v>0</v>
          </cell>
          <cell r="BK603">
            <v>0</v>
          </cell>
          <cell r="BL603">
            <v>0</v>
          </cell>
          <cell r="BM603">
            <v>0</v>
          </cell>
          <cell r="BN603">
            <v>0</v>
          </cell>
          <cell r="BO603">
            <v>0</v>
          </cell>
          <cell r="BP603">
            <v>0</v>
          </cell>
          <cell r="BQ603">
            <v>0</v>
          </cell>
          <cell r="BR603">
            <v>0</v>
          </cell>
          <cell r="BS603">
            <v>0</v>
          </cell>
          <cell r="BT603">
            <v>0</v>
          </cell>
          <cell r="BU603">
            <v>0</v>
          </cell>
        </row>
        <row r="604">
          <cell r="A604" t="str">
            <v>W2RR29Z2V60A604</v>
          </cell>
          <cell r="B604" t="str">
            <v>11/1/2021</v>
          </cell>
          <cell r="F604" t="str">
            <v>Sweater</v>
          </cell>
          <cell r="G604" t="str">
            <v>LS Sweaters - Cardigans</v>
          </cell>
          <cell r="H604" t="str">
            <v>W2RR29Z2V60</v>
          </cell>
          <cell r="I604" t="str">
            <v>ZENA CARDI LS SWTR</v>
          </cell>
          <cell r="J604" t="str">
            <v>A604</v>
          </cell>
          <cell r="K604" t="str">
            <v>FULL BLOOM PINK</v>
          </cell>
          <cell r="L604" t="str">
            <v>HOLLY SWEATER</v>
          </cell>
          <cell r="M604" t="str">
            <v>CN</v>
          </cell>
          <cell r="N604" t="str">
            <v>XS-L</v>
          </cell>
          <cell r="O604">
            <v>69</v>
          </cell>
          <cell r="P604">
            <v>69000</v>
          </cell>
          <cell r="Q604">
            <v>279</v>
          </cell>
          <cell r="S604">
            <v>0.31</v>
          </cell>
          <cell r="T604">
            <v>21.39</v>
          </cell>
          <cell r="U604">
            <v>0</v>
          </cell>
          <cell r="V604">
            <v>0</v>
          </cell>
          <cell r="W604">
            <v>0</v>
          </cell>
          <cell r="X604">
            <v>0</v>
          </cell>
          <cell r="Y604">
            <v>0</v>
          </cell>
          <cell r="Z604">
            <v>0</v>
          </cell>
          <cell r="AA604">
            <v>0</v>
          </cell>
          <cell r="AB604">
            <v>0</v>
          </cell>
          <cell r="AD604">
            <v>0</v>
          </cell>
          <cell r="AE604">
            <v>0</v>
          </cell>
          <cell r="AO604">
            <v>0</v>
          </cell>
          <cell r="AP604">
            <v>0</v>
          </cell>
          <cell r="AR604">
            <v>0</v>
          </cell>
          <cell r="AS604">
            <v>0</v>
          </cell>
          <cell r="AT604">
            <v>0</v>
          </cell>
          <cell r="AU604">
            <v>0</v>
          </cell>
          <cell r="AV604">
            <v>0</v>
          </cell>
          <cell r="AW604">
            <v>0</v>
          </cell>
          <cell r="AX604">
            <v>0</v>
          </cell>
          <cell r="AY604">
            <v>0</v>
          </cell>
          <cell r="AZ604">
            <v>0</v>
          </cell>
          <cell r="BA604">
            <v>0</v>
          </cell>
          <cell r="BB604">
            <v>0</v>
          </cell>
          <cell r="BC604">
            <v>0</v>
          </cell>
          <cell r="BD604">
            <v>0</v>
          </cell>
          <cell r="BE604">
            <v>0</v>
          </cell>
          <cell r="BF604">
            <v>0</v>
          </cell>
          <cell r="BG604">
            <v>0</v>
          </cell>
          <cell r="BH604">
            <v>0</v>
          </cell>
          <cell r="BI604">
            <v>0</v>
          </cell>
          <cell r="BJ604">
            <v>0</v>
          </cell>
          <cell r="BK604">
            <v>0</v>
          </cell>
          <cell r="BL604">
            <v>0</v>
          </cell>
          <cell r="BM604">
            <v>0</v>
          </cell>
          <cell r="BN604">
            <v>0</v>
          </cell>
          <cell r="BO604">
            <v>0</v>
          </cell>
          <cell r="BP604">
            <v>0</v>
          </cell>
          <cell r="BQ604">
            <v>0</v>
          </cell>
          <cell r="BR604">
            <v>0</v>
          </cell>
          <cell r="BS604">
            <v>0</v>
          </cell>
          <cell r="BT604">
            <v>0</v>
          </cell>
          <cell r="BU604">
            <v>0</v>
          </cell>
        </row>
        <row r="605">
          <cell r="A605" t="str">
            <v>W2RR29Z2V60G012</v>
          </cell>
          <cell r="B605" t="str">
            <v>11/1/2021</v>
          </cell>
          <cell r="F605" t="str">
            <v>Sweater</v>
          </cell>
          <cell r="G605" t="str">
            <v>LS Sweaters - Cardigans</v>
          </cell>
          <cell r="H605" t="str">
            <v>W2RR29Z2V60</v>
          </cell>
          <cell r="I605" t="str">
            <v>ZENA CARDI LS SWTR</v>
          </cell>
          <cell r="J605" t="str">
            <v>G012</v>
          </cell>
          <cell r="K605" t="str">
            <v>CREAM WHITE</v>
          </cell>
          <cell r="L605" t="str">
            <v>HOLLY SWEATER</v>
          </cell>
          <cell r="M605" t="str">
            <v>CN</v>
          </cell>
          <cell r="N605" t="str">
            <v>XS-L</v>
          </cell>
          <cell r="O605">
            <v>69</v>
          </cell>
          <cell r="P605">
            <v>69000</v>
          </cell>
          <cell r="Q605">
            <v>279</v>
          </cell>
          <cell r="S605">
            <v>0.31</v>
          </cell>
          <cell r="T605">
            <v>21.39</v>
          </cell>
          <cell r="U605">
            <v>0</v>
          </cell>
          <cell r="V605">
            <v>0</v>
          </cell>
          <cell r="W605">
            <v>0</v>
          </cell>
          <cell r="X605">
            <v>0</v>
          </cell>
          <cell r="Y605">
            <v>0</v>
          </cell>
          <cell r="Z605">
            <v>0</v>
          </cell>
          <cell r="AA605">
            <v>0</v>
          </cell>
          <cell r="AB605">
            <v>0</v>
          </cell>
          <cell r="AD605">
            <v>0</v>
          </cell>
          <cell r="AE605">
            <v>0</v>
          </cell>
          <cell r="AO605">
            <v>0</v>
          </cell>
          <cell r="AP605">
            <v>0</v>
          </cell>
          <cell r="AR605">
            <v>0</v>
          </cell>
          <cell r="AS605">
            <v>0</v>
          </cell>
          <cell r="AT605">
            <v>0</v>
          </cell>
          <cell r="AU605">
            <v>0</v>
          </cell>
          <cell r="AV605">
            <v>0</v>
          </cell>
          <cell r="AW605">
            <v>0</v>
          </cell>
          <cell r="AX605">
            <v>0</v>
          </cell>
          <cell r="AY605">
            <v>0</v>
          </cell>
          <cell r="AZ605">
            <v>0</v>
          </cell>
          <cell r="BA605">
            <v>0</v>
          </cell>
          <cell r="BB605">
            <v>0</v>
          </cell>
          <cell r="BC605">
            <v>0</v>
          </cell>
          <cell r="BD605">
            <v>0</v>
          </cell>
          <cell r="BE605">
            <v>0</v>
          </cell>
          <cell r="BF605">
            <v>0</v>
          </cell>
          <cell r="BG605">
            <v>0</v>
          </cell>
          <cell r="BH605">
            <v>0</v>
          </cell>
          <cell r="BI605">
            <v>0</v>
          </cell>
          <cell r="BJ605">
            <v>0</v>
          </cell>
          <cell r="BK605">
            <v>0</v>
          </cell>
          <cell r="BL605">
            <v>0</v>
          </cell>
          <cell r="BM605">
            <v>0</v>
          </cell>
          <cell r="BN605">
            <v>0</v>
          </cell>
          <cell r="BO605">
            <v>0</v>
          </cell>
          <cell r="BP605">
            <v>0</v>
          </cell>
          <cell r="BQ605">
            <v>0</v>
          </cell>
          <cell r="BR605">
            <v>0</v>
          </cell>
          <cell r="BS605">
            <v>0</v>
          </cell>
          <cell r="BT605">
            <v>0</v>
          </cell>
          <cell r="BU605">
            <v>0</v>
          </cell>
        </row>
        <row r="606">
          <cell r="A606" t="str">
            <v>W2RR29Z2V60G7HR</v>
          </cell>
          <cell r="B606" t="str">
            <v>11/1/2021</v>
          </cell>
          <cell r="F606" t="str">
            <v>Sweater</v>
          </cell>
          <cell r="G606" t="str">
            <v>LS Sweaters - Cardigans</v>
          </cell>
          <cell r="H606" t="str">
            <v>W2RR29Z2V60</v>
          </cell>
          <cell r="I606" t="str">
            <v>ZENA CARDI LS SWTR</v>
          </cell>
          <cell r="J606" t="str">
            <v>G7HR</v>
          </cell>
          <cell r="K606" t="str">
            <v>SECRET BLUE</v>
          </cell>
          <cell r="L606" t="str">
            <v>HOLLY SWEATER</v>
          </cell>
          <cell r="M606" t="str">
            <v>CN</v>
          </cell>
          <cell r="N606" t="str">
            <v>XS-L</v>
          </cell>
          <cell r="O606">
            <v>69</v>
          </cell>
          <cell r="P606">
            <v>69000</v>
          </cell>
          <cell r="Q606">
            <v>279</v>
          </cell>
          <cell r="S606">
            <v>0.31</v>
          </cell>
          <cell r="T606">
            <v>21.39</v>
          </cell>
          <cell r="U606">
            <v>0</v>
          </cell>
          <cell r="V606">
            <v>0</v>
          </cell>
          <cell r="W606">
            <v>0</v>
          </cell>
          <cell r="X606">
            <v>0</v>
          </cell>
          <cell r="Y606">
            <v>0</v>
          </cell>
          <cell r="Z606">
            <v>0</v>
          </cell>
          <cell r="AA606">
            <v>0</v>
          </cell>
          <cell r="AB606">
            <v>0</v>
          </cell>
          <cell r="AD606">
            <v>0</v>
          </cell>
          <cell r="AE606">
            <v>0</v>
          </cell>
          <cell r="AO606">
            <v>0</v>
          </cell>
          <cell r="AP606">
            <v>0</v>
          </cell>
          <cell r="AR606">
            <v>0</v>
          </cell>
          <cell r="AS606">
            <v>0</v>
          </cell>
          <cell r="AT606">
            <v>0</v>
          </cell>
          <cell r="AU606">
            <v>0</v>
          </cell>
          <cell r="AV606">
            <v>0</v>
          </cell>
          <cell r="AW606">
            <v>0</v>
          </cell>
          <cell r="AX606">
            <v>0</v>
          </cell>
          <cell r="AY606">
            <v>0</v>
          </cell>
          <cell r="AZ606">
            <v>0</v>
          </cell>
          <cell r="BA606">
            <v>0</v>
          </cell>
          <cell r="BB606">
            <v>0</v>
          </cell>
          <cell r="BC606">
            <v>0</v>
          </cell>
          <cell r="BD606">
            <v>0</v>
          </cell>
          <cell r="BE606">
            <v>0</v>
          </cell>
          <cell r="BF606">
            <v>0</v>
          </cell>
          <cell r="BG606">
            <v>0</v>
          </cell>
          <cell r="BH606">
            <v>0</v>
          </cell>
          <cell r="BI606">
            <v>0</v>
          </cell>
          <cell r="BJ606">
            <v>0</v>
          </cell>
          <cell r="BK606">
            <v>0</v>
          </cell>
          <cell r="BL606">
            <v>0</v>
          </cell>
          <cell r="BM606">
            <v>0</v>
          </cell>
          <cell r="BN606">
            <v>0</v>
          </cell>
          <cell r="BO606">
            <v>0</v>
          </cell>
          <cell r="BP606">
            <v>0</v>
          </cell>
          <cell r="BQ606">
            <v>0</v>
          </cell>
          <cell r="BR606">
            <v>0</v>
          </cell>
          <cell r="BS606">
            <v>0</v>
          </cell>
          <cell r="BT606">
            <v>0</v>
          </cell>
          <cell r="BU606">
            <v>0</v>
          </cell>
        </row>
        <row r="607">
          <cell r="A607" t="str">
            <v>W2R22OMU571JTMU</v>
          </cell>
          <cell r="B607" t="str">
            <v>11/1/2021</v>
          </cell>
          <cell r="E607" t="str">
            <v>GIII</v>
          </cell>
          <cell r="F607" t="str">
            <v>Woven</v>
          </cell>
          <cell r="G607" t="str">
            <v>Non Down Jackets</v>
          </cell>
          <cell r="H607" t="str">
            <v>W2R22OMU571</v>
          </cell>
          <cell r="I607" t="str">
            <v>LS VICTORIA PUFFER JACKET</v>
          </cell>
          <cell r="J607" t="str">
            <v>JTMU</v>
          </cell>
          <cell r="K607" t="str">
            <v>JET BLACK MULTI</v>
          </cell>
          <cell r="L607" t="str">
            <v>Default Fabric</v>
          </cell>
          <cell r="M607" t="str">
            <v>CN</v>
          </cell>
          <cell r="N607" t="str">
            <v>XS-L</v>
          </cell>
          <cell r="O607">
            <v>178</v>
          </cell>
          <cell r="P607">
            <v>169000</v>
          </cell>
          <cell r="Q607">
            <v>429</v>
          </cell>
          <cell r="S607">
            <v>0.31</v>
          </cell>
          <cell r="T607">
            <v>55.18</v>
          </cell>
          <cell r="U607">
            <v>0</v>
          </cell>
          <cell r="V607">
            <v>0</v>
          </cell>
          <cell r="W607">
            <v>0</v>
          </cell>
          <cell r="X607">
            <v>0</v>
          </cell>
          <cell r="Y607">
            <v>0</v>
          </cell>
          <cell r="Z607">
            <v>0</v>
          </cell>
          <cell r="AA607">
            <v>0</v>
          </cell>
          <cell r="AB607">
            <v>0</v>
          </cell>
          <cell r="AD607">
            <v>0</v>
          </cell>
          <cell r="AE607">
            <v>0</v>
          </cell>
          <cell r="AO607">
            <v>0</v>
          </cell>
          <cell r="AP607">
            <v>0</v>
          </cell>
          <cell r="AR607">
            <v>0</v>
          </cell>
          <cell r="AS607">
            <v>0</v>
          </cell>
          <cell r="AT607">
            <v>0</v>
          </cell>
          <cell r="AU607">
            <v>0</v>
          </cell>
          <cell r="AV607">
            <v>0</v>
          </cell>
          <cell r="AW607">
            <v>0</v>
          </cell>
          <cell r="AX607">
            <v>0</v>
          </cell>
          <cell r="AY607">
            <v>0</v>
          </cell>
          <cell r="AZ607">
            <v>0</v>
          </cell>
          <cell r="BA607">
            <v>0</v>
          </cell>
          <cell r="BB607">
            <v>0</v>
          </cell>
          <cell r="BC607">
            <v>0</v>
          </cell>
          <cell r="BD607">
            <v>0</v>
          </cell>
          <cell r="BE607">
            <v>0</v>
          </cell>
          <cell r="BF607">
            <v>0</v>
          </cell>
          <cell r="BG607">
            <v>0</v>
          </cell>
          <cell r="BH607">
            <v>0</v>
          </cell>
          <cell r="BI607">
            <v>0</v>
          </cell>
          <cell r="BJ607">
            <v>0</v>
          </cell>
          <cell r="BK607">
            <v>0</v>
          </cell>
          <cell r="BL607">
            <v>0</v>
          </cell>
          <cell r="BM607">
            <v>0</v>
          </cell>
          <cell r="BN607">
            <v>0</v>
          </cell>
          <cell r="BO607">
            <v>0</v>
          </cell>
          <cell r="BP607">
            <v>0</v>
          </cell>
          <cell r="BQ607">
            <v>0</v>
          </cell>
          <cell r="BR607">
            <v>0</v>
          </cell>
          <cell r="BS607">
            <v>0</v>
          </cell>
          <cell r="BT607">
            <v>0</v>
          </cell>
          <cell r="BU607">
            <v>0</v>
          </cell>
        </row>
        <row r="608">
          <cell r="A608" t="str">
            <v>W1YAJ2D4GV1CRD1</v>
          </cell>
          <cell r="B608" t="str">
            <v>11/1/2021</v>
          </cell>
          <cell r="F608" t="str">
            <v>Denim</v>
          </cell>
          <cell r="G608" t="str">
            <v>Basic Denim Jeans</v>
          </cell>
          <cell r="H608" t="str">
            <v>W1YAJ2D4GV1</v>
          </cell>
          <cell r="I608" t="str">
            <v>CURVE X</v>
          </cell>
          <cell r="J608" t="str">
            <v>CRD1</v>
          </cell>
          <cell r="K608" t="str">
            <v>CARRIE DARK</v>
          </cell>
          <cell r="L608" t="str">
            <v>ECO CARRY SS INDACO</v>
          </cell>
          <cell r="M608" t="str">
            <v>PK</v>
          </cell>
          <cell r="N608" t="str">
            <v>24-30</v>
          </cell>
          <cell r="O608">
            <v>89</v>
          </cell>
          <cell r="P608">
            <v>89000</v>
          </cell>
          <cell r="Q608">
            <v>359</v>
          </cell>
          <cell r="S608">
            <v>0.31</v>
          </cell>
          <cell r="T608">
            <v>27.59</v>
          </cell>
          <cell r="U608">
            <v>0</v>
          </cell>
          <cell r="V608">
            <v>0</v>
          </cell>
          <cell r="W608">
            <v>0</v>
          </cell>
          <cell r="X608">
            <v>0</v>
          </cell>
          <cell r="Y608">
            <v>0</v>
          </cell>
          <cell r="Z608">
            <v>0</v>
          </cell>
          <cell r="AA608">
            <v>0</v>
          </cell>
          <cell r="AB608">
            <v>0</v>
          </cell>
          <cell r="AD608">
            <v>0</v>
          </cell>
          <cell r="AE608">
            <v>0</v>
          </cell>
          <cell r="AO608">
            <v>0</v>
          </cell>
          <cell r="AP608">
            <v>0</v>
          </cell>
          <cell r="AR608">
            <v>0</v>
          </cell>
          <cell r="AS608">
            <v>0</v>
          </cell>
          <cell r="AT608">
            <v>0</v>
          </cell>
          <cell r="AU608">
            <v>0</v>
          </cell>
          <cell r="AV608">
            <v>0</v>
          </cell>
          <cell r="AW608">
            <v>0</v>
          </cell>
          <cell r="AX608">
            <v>0</v>
          </cell>
          <cell r="AY608">
            <v>0</v>
          </cell>
          <cell r="AZ608">
            <v>0</v>
          </cell>
          <cell r="BA608">
            <v>0</v>
          </cell>
          <cell r="BB608">
            <v>0</v>
          </cell>
          <cell r="BC608">
            <v>0</v>
          </cell>
          <cell r="BD608">
            <v>0</v>
          </cell>
          <cell r="BE608">
            <v>0</v>
          </cell>
          <cell r="BF608">
            <v>0</v>
          </cell>
          <cell r="BG608">
            <v>0</v>
          </cell>
          <cell r="BH608">
            <v>0</v>
          </cell>
          <cell r="BI608">
            <v>0</v>
          </cell>
          <cell r="BJ608">
            <v>0</v>
          </cell>
          <cell r="BK608">
            <v>0</v>
          </cell>
          <cell r="BL608">
            <v>0</v>
          </cell>
          <cell r="BM608">
            <v>0</v>
          </cell>
          <cell r="BN608">
            <v>0</v>
          </cell>
          <cell r="BO608">
            <v>0</v>
          </cell>
          <cell r="BP608">
            <v>0</v>
          </cell>
          <cell r="BQ608">
            <v>0</v>
          </cell>
          <cell r="BR608">
            <v>0</v>
          </cell>
          <cell r="BS608">
            <v>0</v>
          </cell>
          <cell r="BT608">
            <v>0</v>
          </cell>
          <cell r="BU608">
            <v>0</v>
          </cell>
        </row>
        <row r="609">
          <cell r="A609" t="str">
            <v>W2RI02J1311F60Q</v>
          </cell>
          <cell r="B609" t="str">
            <v>11/1/2021</v>
          </cell>
          <cell r="F609" t="str">
            <v>Knit</v>
          </cell>
          <cell r="G609" t="str">
            <v>Basic Tees</v>
          </cell>
          <cell r="H609" t="str">
            <v>W2RI02J1311</v>
          </cell>
          <cell r="I609" t="str">
            <v>LS CN AURELIE TEE</v>
          </cell>
          <cell r="J609" t="str">
            <v>F60Q</v>
          </cell>
          <cell r="K609" t="str">
            <v>ROSY GLOW PINK</v>
          </cell>
          <cell r="L609" t="str">
            <v>ORGANIC STRETCH JERSEY 180</v>
          </cell>
          <cell r="M609" t="str">
            <v>BD</v>
          </cell>
          <cell r="N609" t="str">
            <v>XS-L</v>
          </cell>
          <cell r="O609">
            <v>44</v>
          </cell>
          <cell r="P609">
            <v>39000</v>
          </cell>
          <cell r="Q609">
            <v>179</v>
          </cell>
          <cell r="S609">
            <v>0.31</v>
          </cell>
          <cell r="T609">
            <v>13.64</v>
          </cell>
          <cell r="U609">
            <v>0</v>
          </cell>
          <cell r="V609">
            <v>0</v>
          </cell>
          <cell r="W609">
            <v>0</v>
          </cell>
          <cell r="X609">
            <v>0</v>
          </cell>
          <cell r="Y609">
            <v>0</v>
          </cell>
          <cell r="Z609">
            <v>0</v>
          </cell>
          <cell r="AA609">
            <v>0</v>
          </cell>
          <cell r="AB609">
            <v>0</v>
          </cell>
          <cell r="AD609">
            <v>0</v>
          </cell>
          <cell r="AE609">
            <v>0</v>
          </cell>
          <cell r="AO609">
            <v>0</v>
          </cell>
          <cell r="AP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G609">
            <v>0</v>
          </cell>
          <cell r="BH609">
            <v>0</v>
          </cell>
          <cell r="BI609">
            <v>0</v>
          </cell>
          <cell r="BJ609">
            <v>0</v>
          </cell>
          <cell r="BK609">
            <v>0</v>
          </cell>
          <cell r="BL609">
            <v>0</v>
          </cell>
          <cell r="BM609">
            <v>0</v>
          </cell>
          <cell r="BN609">
            <v>0</v>
          </cell>
          <cell r="BO609">
            <v>0</v>
          </cell>
          <cell r="BP609">
            <v>0</v>
          </cell>
          <cell r="BQ609">
            <v>0</v>
          </cell>
          <cell r="BR609">
            <v>0</v>
          </cell>
          <cell r="BS609">
            <v>0</v>
          </cell>
          <cell r="BT609">
            <v>0</v>
          </cell>
          <cell r="BU609">
            <v>0</v>
          </cell>
        </row>
        <row r="610">
          <cell r="A610" t="str">
            <v>W2RI02J1311JBLK</v>
          </cell>
          <cell r="B610" t="str">
            <v>11/1/2021</v>
          </cell>
          <cell r="C610">
            <v>44330</v>
          </cell>
          <cell r="D610" t="str">
            <v>ADDED UNITS FROM RS</v>
          </cell>
          <cell r="F610" t="str">
            <v>Knit</v>
          </cell>
          <cell r="G610" t="str">
            <v>Basic Tees</v>
          </cell>
          <cell r="H610" t="str">
            <v>W2RI02J1311</v>
          </cell>
          <cell r="I610" t="str">
            <v>LS CN AURELIE TEE</v>
          </cell>
          <cell r="J610" t="str">
            <v>JBLK</v>
          </cell>
          <cell r="K610" t="str">
            <v>Jet Black A996</v>
          </cell>
          <cell r="L610" t="str">
            <v>ORGANIC STRETCH JERSEY 180</v>
          </cell>
          <cell r="M610" t="str">
            <v>BD</v>
          </cell>
          <cell r="N610" t="str">
            <v>XS-L</v>
          </cell>
          <cell r="O610">
            <v>44</v>
          </cell>
          <cell r="P610">
            <v>39000</v>
          </cell>
          <cell r="Q610">
            <v>179</v>
          </cell>
          <cell r="S610">
            <v>0.31</v>
          </cell>
          <cell r="T610">
            <v>13.64</v>
          </cell>
          <cell r="U610">
            <v>0</v>
          </cell>
          <cell r="V610">
            <v>0</v>
          </cell>
          <cell r="W610">
            <v>0</v>
          </cell>
          <cell r="X610">
            <v>0</v>
          </cell>
          <cell r="Y610">
            <v>0</v>
          </cell>
          <cell r="Z610">
            <v>0</v>
          </cell>
          <cell r="AA610">
            <v>0</v>
          </cell>
          <cell r="AB610">
            <v>0</v>
          </cell>
          <cell r="AD610">
            <v>0</v>
          </cell>
          <cell r="AE610">
            <v>0</v>
          </cell>
          <cell r="AK610">
            <v>8</v>
          </cell>
          <cell r="AO610">
            <v>0</v>
          </cell>
          <cell r="AP610">
            <v>0</v>
          </cell>
          <cell r="AR610">
            <v>0</v>
          </cell>
          <cell r="AS610">
            <v>8</v>
          </cell>
          <cell r="AT610">
            <v>109.12</v>
          </cell>
          <cell r="AU610">
            <v>2</v>
          </cell>
          <cell r="AV610">
            <v>3</v>
          </cell>
          <cell r="AW610">
            <v>2</v>
          </cell>
          <cell r="AX610">
            <v>1</v>
          </cell>
          <cell r="AY610">
            <v>0</v>
          </cell>
          <cell r="AZ610">
            <v>0</v>
          </cell>
          <cell r="BA610">
            <v>0</v>
          </cell>
          <cell r="BB610">
            <v>0</v>
          </cell>
          <cell r="BC610">
            <v>8</v>
          </cell>
          <cell r="BD610">
            <v>0</v>
          </cell>
          <cell r="BE610">
            <v>0</v>
          </cell>
          <cell r="BF610">
            <v>0</v>
          </cell>
          <cell r="BG610">
            <v>0</v>
          </cell>
          <cell r="BH610">
            <v>0</v>
          </cell>
          <cell r="BI610">
            <v>0</v>
          </cell>
          <cell r="BJ610">
            <v>0</v>
          </cell>
          <cell r="BK610">
            <v>0</v>
          </cell>
          <cell r="BL610">
            <v>0</v>
          </cell>
          <cell r="BM610">
            <v>0</v>
          </cell>
          <cell r="BN610">
            <v>0</v>
          </cell>
          <cell r="BO610">
            <v>38</v>
          </cell>
          <cell r="BP610">
            <v>60</v>
          </cell>
          <cell r="BQ610">
            <v>45</v>
          </cell>
          <cell r="BR610">
            <v>23</v>
          </cell>
          <cell r="BS610">
            <v>0</v>
          </cell>
          <cell r="BT610">
            <v>0</v>
          </cell>
          <cell r="BU610">
            <v>0</v>
          </cell>
        </row>
        <row r="611">
          <cell r="A611" t="str">
            <v>W2RI02J1311A405</v>
          </cell>
          <cell r="B611" t="str">
            <v>11/1/2021</v>
          </cell>
          <cell r="F611" t="str">
            <v>Knit</v>
          </cell>
          <cell r="G611" t="str">
            <v>Basic Tees</v>
          </cell>
          <cell r="H611" t="str">
            <v>W2RI02J1311</v>
          </cell>
          <cell r="I611" t="str">
            <v>LS CN AURELIE TEE</v>
          </cell>
          <cell r="J611" t="str">
            <v>A405</v>
          </cell>
          <cell r="K611" t="str">
            <v>FRESH LILAC</v>
          </cell>
          <cell r="L611" t="str">
            <v>ORGANIC STRETCH JERSEY 180</v>
          </cell>
          <cell r="M611" t="str">
            <v>BD</v>
          </cell>
          <cell r="N611" t="str">
            <v>XS-L</v>
          </cell>
          <cell r="O611">
            <v>44</v>
          </cell>
          <cell r="P611">
            <v>39000</v>
          </cell>
          <cell r="Q611">
            <v>179</v>
          </cell>
          <cell r="S611">
            <v>0.31</v>
          </cell>
          <cell r="T611">
            <v>13.64</v>
          </cell>
          <cell r="U611">
            <v>0</v>
          </cell>
          <cell r="V611">
            <v>0</v>
          </cell>
          <cell r="W611">
            <v>0</v>
          </cell>
          <cell r="X611">
            <v>0</v>
          </cell>
          <cell r="Y611">
            <v>0</v>
          </cell>
          <cell r="Z611">
            <v>0</v>
          </cell>
          <cell r="AA611">
            <v>0</v>
          </cell>
          <cell r="AB611">
            <v>0</v>
          </cell>
          <cell r="AD611">
            <v>0</v>
          </cell>
          <cell r="AE611">
            <v>0</v>
          </cell>
          <cell r="AO611">
            <v>0</v>
          </cell>
          <cell r="AP611">
            <v>0</v>
          </cell>
          <cell r="AR611">
            <v>0</v>
          </cell>
          <cell r="AS611">
            <v>0</v>
          </cell>
          <cell r="AT611">
            <v>0</v>
          </cell>
          <cell r="AU611">
            <v>0</v>
          </cell>
          <cell r="AV611">
            <v>0</v>
          </cell>
          <cell r="AW611">
            <v>0</v>
          </cell>
          <cell r="AX611">
            <v>0</v>
          </cell>
          <cell r="AY611">
            <v>0</v>
          </cell>
          <cell r="AZ611">
            <v>0</v>
          </cell>
          <cell r="BA611">
            <v>0</v>
          </cell>
          <cell r="BB611">
            <v>0</v>
          </cell>
          <cell r="BC611">
            <v>0</v>
          </cell>
          <cell r="BD611">
            <v>0</v>
          </cell>
          <cell r="BE611">
            <v>0</v>
          </cell>
          <cell r="BF611">
            <v>0</v>
          </cell>
          <cell r="BG611">
            <v>0</v>
          </cell>
          <cell r="BH611">
            <v>0</v>
          </cell>
          <cell r="BI611">
            <v>0</v>
          </cell>
          <cell r="BJ611">
            <v>0</v>
          </cell>
          <cell r="BK611">
            <v>0</v>
          </cell>
          <cell r="BL611">
            <v>0</v>
          </cell>
          <cell r="BM611">
            <v>0</v>
          </cell>
          <cell r="BN611">
            <v>0</v>
          </cell>
          <cell r="BO611">
            <v>0</v>
          </cell>
          <cell r="BP611">
            <v>0</v>
          </cell>
          <cell r="BQ611">
            <v>0</v>
          </cell>
          <cell r="BR611">
            <v>0</v>
          </cell>
          <cell r="BS611">
            <v>0</v>
          </cell>
          <cell r="BT611">
            <v>0</v>
          </cell>
          <cell r="BU611">
            <v>0</v>
          </cell>
        </row>
        <row r="612">
          <cell r="A612" t="str">
            <v>W2RI02J1311G585</v>
          </cell>
          <cell r="B612" t="str">
            <v>11/1/2021</v>
          </cell>
          <cell r="F612" t="str">
            <v>Knit</v>
          </cell>
          <cell r="G612" t="str">
            <v>Basic Tees</v>
          </cell>
          <cell r="H612" t="str">
            <v>W2RI02J1311</v>
          </cell>
          <cell r="I612" t="str">
            <v>LS CN AURELIE TEE</v>
          </cell>
          <cell r="J612" t="str">
            <v>G585</v>
          </cell>
          <cell r="K612" t="str">
            <v>RUGBY RED</v>
          </cell>
          <cell r="L612" t="str">
            <v>ORGANIC STRETCH JERSEY 180</v>
          </cell>
          <cell r="M612" t="str">
            <v>BD</v>
          </cell>
          <cell r="N612" t="str">
            <v>XS-L</v>
          </cell>
          <cell r="O612">
            <v>44</v>
          </cell>
          <cell r="P612">
            <v>39000</v>
          </cell>
          <cell r="Q612">
            <v>179</v>
          </cell>
          <cell r="S612">
            <v>0.31</v>
          </cell>
          <cell r="T612">
            <v>13.64</v>
          </cell>
          <cell r="U612">
            <v>0</v>
          </cell>
          <cell r="V612">
            <v>0</v>
          </cell>
          <cell r="W612">
            <v>0</v>
          </cell>
          <cell r="X612">
            <v>0</v>
          </cell>
          <cell r="Y612">
            <v>0</v>
          </cell>
          <cell r="Z612">
            <v>0</v>
          </cell>
          <cell r="AA612">
            <v>0</v>
          </cell>
          <cell r="AB612">
            <v>0</v>
          </cell>
          <cell r="AD612">
            <v>0</v>
          </cell>
          <cell r="AE612">
            <v>0</v>
          </cell>
          <cell r="AO612">
            <v>0</v>
          </cell>
          <cell r="AP612">
            <v>0</v>
          </cell>
          <cell r="AR612">
            <v>0</v>
          </cell>
          <cell r="AS612">
            <v>0</v>
          </cell>
          <cell r="AT612">
            <v>0</v>
          </cell>
          <cell r="AU612">
            <v>0</v>
          </cell>
          <cell r="AV612">
            <v>0</v>
          </cell>
          <cell r="AW612">
            <v>0</v>
          </cell>
          <cell r="AX612">
            <v>0</v>
          </cell>
          <cell r="AY612">
            <v>0</v>
          </cell>
          <cell r="AZ612">
            <v>0</v>
          </cell>
          <cell r="BA612">
            <v>0</v>
          </cell>
          <cell r="BB612">
            <v>0</v>
          </cell>
          <cell r="BC612">
            <v>0</v>
          </cell>
          <cell r="BD612">
            <v>0</v>
          </cell>
          <cell r="BE612">
            <v>0</v>
          </cell>
          <cell r="BF612">
            <v>0</v>
          </cell>
          <cell r="BG612">
            <v>0</v>
          </cell>
          <cell r="BH612">
            <v>0</v>
          </cell>
          <cell r="BI612">
            <v>0</v>
          </cell>
          <cell r="BJ612">
            <v>0</v>
          </cell>
          <cell r="BK612">
            <v>0</v>
          </cell>
          <cell r="BL612">
            <v>0</v>
          </cell>
          <cell r="BM612">
            <v>0</v>
          </cell>
          <cell r="BN612">
            <v>0</v>
          </cell>
          <cell r="BO612">
            <v>0</v>
          </cell>
          <cell r="BP612">
            <v>0</v>
          </cell>
          <cell r="BQ612">
            <v>0</v>
          </cell>
          <cell r="BR612">
            <v>0</v>
          </cell>
          <cell r="BS612">
            <v>0</v>
          </cell>
          <cell r="BT612">
            <v>0</v>
          </cell>
          <cell r="BU612">
            <v>0</v>
          </cell>
        </row>
        <row r="613">
          <cell r="A613" t="str">
            <v>W2RI02J1311G7T2</v>
          </cell>
          <cell r="B613" t="str">
            <v>11/1/2021</v>
          </cell>
          <cell r="F613" t="str">
            <v>Knit</v>
          </cell>
          <cell r="G613" t="str">
            <v>Basic Tees</v>
          </cell>
          <cell r="H613" t="str">
            <v>W2RI02J1311</v>
          </cell>
          <cell r="I613" t="str">
            <v>LS CN AURELIE TEE</v>
          </cell>
          <cell r="J613" t="str">
            <v>G7T2</v>
          </cell>
          <cell r="K613" t="str">
            <v>BLUE LILY</v>
          </cell>
          <cell r="L613" t="str">
            <v>ORGANIC STRETCH JERSEY 180</v>
          </cell>
          <cell r="M613" t="str">
            <v>BD</v>
          </cell>
          <cell r="N613" t="str">
            <v>XS-L</v>
          </cell>
          <cell r="O613">
            <v>44</v>
          </cell>
          <cell r="P613">
            <v>39000</v>
          </cell>
          <cell r="Q613">
            <v>179</v>
          </cell>
          <cell r="S613">
            <v>0.31</v>
          </cell>
          <cell r="T613">
            <v>13.64</v>
          </cell>
          <cell r="U613">
            <v>0</v>
          </cell>
          <cell r="V613">
            <v>0</v>
          </cell>
          <cell r="W613">
            <v>0</v>
          </cell>
          <cell r="X613">
            <v>0</v>
          </cell>
          <cell r="Y613">
            <v>0</v>
          </cell>
          <cell r="Z613">
            <v>0</v>
          </cell>
          <cell r="AA613">
            <v>0</v>
          </cell>
          <cell r="AB613">
            <v>0</v>
          </cell>
          <cell r="AD613">
            <v>0</v>
          </cell>
          <cell r="AE613">
            <v>0</v>
          </cell>
          <cell r="AO613">
            <v>0</v>
          </cell>
          <cell r="AP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G613">
            <v>0</v>
          </cell>
          <cell r="BH613">
            <v>0</v>
          </cell>
          <cell r="BI613">
            <v>0</v>
          </cell>
          <cell r="BJ613">
            <v>0</v>
          </cell>
          <cell r="BK613">
            <v>0</v>
          </cell>
          <cell r="BL613">
            <v>0</v>
          </cell>
          <cell r="BM613">
            <v>0</v>
          </cell>
          <cell r="BN613">
            <v>0</v>
          </cell>
          <cell r="BO613">
            <v>0</v>
          </cell>
          <cell r="BP613">
            <v>0</v>
          </cell>
          <cell r="BQ613">
            <v>0</v>
          </cell>
          <cell r="BR613">
            <v>0</v>
          </cell>
          <cell r="BS613">
            <v>0</v>
          </cell>
          <cell r="BT613">
            <v>0</v>
          </cell>
          <cell r="BU613">
            <v>0</v>
          </cell>
        </row>
        <row r="614">
          <cell r="A614" t="str">
            <v>W2RA08D4K30CRZD</v>
          </cell>
          <cell r="B614" t="str">
            <v>11/1/2021</v>
          </cell>
          <cell r="F614" t="str">
            <v>Denim</v>
          </cell>
          <cell r="G614" t="str">
            <v>Fashion Denim Jeans</v>
          </cell>
          <cell r="H614" t="str">
            <v>W2RA08D4K30</v>
          </cell>
          <cell r="I614" t="str">
            <v>VINTAGE CRYSTAL STRAIGHT</v>
          </cell>
          <cell r="J614" t="str">
            <v>CRZD</v>
          </cell>
          <cell r="K614" t="str">
            <v>CRYSTALIZED WASH</v>
          </cell>
          <cell r="L614" t="str">
            <v>ECO LIBBIE STR INDIGO</v>
          </cell>
          <cell r="M614" t="str">
            <v>CN</v>
          </cell>
          <cell r="N614" t="str">
            <v>24-30</v>
          </cell>
          <cell r="O614">
            <v>148</v>
          </cell>
          <cell r="P614">
            <v>139000</v>
          </cell>
          <cell r="Q614">
            <v>429</v>
          </cell>
          <cell r="S614">
            <v>0.31</v>
          </cell>
          <cell r="T614">
            <v>45.88</v>
          </cell>
          <cell r="U614">
            <v>0</v>
          </cell>
          <cell r="V614">
            <v>0</v>
          </cell>
          <cell r="W614">
            <v>0</v>
          </cell>
          <cell r="X614">
            <v>0</v>
          </cell>
          <cell r="Y614">
            <v>0</v>
          </cell>
          <cell r="Z614">
            <v>0</v>
          </cell>
          <cell r="AA614">
            <v>0</v>
          </cell>
          <cell r="AB614">
            <v>0</v>
          </cell>
          <cell r="AD614">
            <v>0</v>
          </cell>
          <cell r="AE614">
            <v>0</v>
          </cell>
          <cell r="AO614">
            <v>0</v>
          </cell>
          <cell r="AP614">
            <v>0</v>
          </cell>
          <cell r="AR614">
            <v>0</v>
          </cell>
          <cell r="AS614">
            <v>0</v>
          </cell>
          <cell r="AT614">
            <v>0</v>
          </cell>
          <cell r="AU614">
            <v>0</v>
          </cell>
          <cell r="AV614">
            <v>0</v>
          </cell>
          <cell r="AW614">
            <v>0</v>
          </cell>
          <cell r="AX614">
            <v>0</v>
          </cell>
          <cell r="AY614">
            <v>0</v>
          </cell>
          <cell r="AZ614">
            <v>0</v>
          </cell>
          <cell r="BA614">
            <v>0</v>
          </cell>
          <cell r="BB614">
            <v>0</v>
          </cell>
          <cell r="BC614">
            <v>0</v>
          </cell>
          <cell r="BD614">
            <v>0</v>
          </cell>
          <cell r="BE614">
            <v>0</v>
          </cell>
          <cell r="BF614">
            <v>0</v>
          </cell>
          <cell r="BG614">
            <v>0</v>
          </cell>
          <cell r="BH614">
            <v>0</v>
          </cell>
          <cell r="BI614">
            <v>0</v>
          </cell>
          <cell r="BJ614">
            <v>0</v>
          </cell>
          <cell r="BK614">
            <v>0</v>
          </cell>
          <cell r="BL614">
            <v>0</v>
          </cell>
          <cell r="BM614">
            <v>0</v>
          </cell>
          <cell r="BN614">
            <v>0</v>
          </cell>
          <cell r="BO614">
            <v>0</v>
          </cell>
          <cell r="BP614">
            <v>0</v>
          </cell>
          <cell r="BQ614">
            <v>0</v>
          </cell>
          <cell r="BR614">
            <v>0</v>
          </cell>
          <cell r="BS614">
            <v>0</v>
          </cell>
          <cell r="BT614">
            <v>0</v>
          </cell>
          <cell r="BU614">
            <v>0</v>
          </cell>
        </row>
        <row r="615">
          <cell r="A615" t="str">
            <v>W2RR23Z2NQ0MCH</v>
          </cell>
          <cell r="B615" t="str">
            <v>11/1/2021</v>
          </cell>
          <cell r="F615" t="str">
            <v>Sweater</v>
          </cell>
          <cell r="G615" t="str">
            <v>LS Sweaters - Pullovers</v>
          </cell>
          <cell r="H615" t="str">
            <v>W2RR23Z2NQ0</v>
          </cell>
          <cell r="I615" t="str">
            <v>PAULETTE RN LS SWEATER</v>
          </cell>
          <cell r="J615" t="str">
            <v>MCH</v>
          </cell>
          <cell r="K615" t="str">
            <v>MEDIUM CHARCOAL HEATHER M92</v>
          </cell>
          <cell r="L615" t="str">
            <v>ECO WINTER VISCOSA STRETCH</v>
          </cell>
          <cell r="M615" t="str">
            <v>CN</v>
          </cell>
          <cell r="N615" t="str">
            <v>XS-L</v>
          </cell>
          <cell r="O615">
            <v>69</v>
          </cell>
          <cell r="P615">
            <v>69000</v>
          </cell>
          <cell r="Q615">
            <v>279</v>
          </cell>
          <cell r="S615">
            <v>0.31</v>
          </cell>
          <cell r="T615">
            <v>21.39</v>
          </cell>
          <cell r="U615">
            <v>0</v>
          </cell>
          <cell r="V615">
            <v>0</v>
          </cell>
          <cell r="W615">
            <v>0</v>
          </cell>
          <cell r="X615">
            <v>0</v>
          </cell>
          <cell r="Y615">
            <v>0</v>
          </cell>
          <cell r="Z615">
            <v>0</v>
          </cell>
          <cell r="AA615">
            <v>0</v>
          </cell>
          <cell r="AB615">
            <v>0</v>
          </cell>
          <cell r="AD615">
            <v>0</v>
          </cell>
          <cell r="AE615">
            <v>0</v>
          </cell>
          <cell r="AO615">
            <v>0</v>
          </cell>
          <cell r="AP615">
            <v>0</v>
          </cell>
          <cell r="AR615">
            <v>0</v>
          </cell>
          <cell r="AS615">
            <v>0</v>
          </cell>
          <cell r="AT615">
            <v>0</v>
          </cell>
          <cell r="AU615">
            <v>0</v>
          </cell>
          <cell r="AV615">
            <v>0</v>
          </cell>
          <cell r="AW615">
            <v>0</v>
          </cell>
          <cell r="AX615">
            <v>0</v>
          </cell>
          <cell r="AY615">
            <v>0</v>
          </cell>
          <cell r="AZ615">
            <v>0</v>
          </cell>
          <cell r="BA615">
            <v>0</v>
          </cell>
          <cell r="BB615">
            <v>0</v>
          </cell>
          <cell r="BC615">
            <v>0</v>
          </cell>
          <cell r="BD615">
            <v>0</v>
          </cell>
          <cell r="BE615">
            <v>0</v>
          </cell>
          <cell r="BF615">
            <v>0</v>
          </cell>
          <cell r="BG615">
            <v>0</v>
          </cell>
          <cell r="BH615">
            <v>0</v>
          </cell>
          <cell r="BI615">
            <v>0</v>
          </cell>
          <cell r="BJ615">
            <v>0</v>
          </cell>
          <cell r="BK615">
            <v>0</v>
          </cell>
          <cell r="BL615">
            <v>0</v>
          </cell>
          <cell r="BM615">
            <v>0</v>
          </cell>
          <cell r="BN615">
            <v>0</v>
          </cell>
          <cell r="BO615">
            <v>0</v>
          </cell>
          <cell r="BP615">
            <v>0</v>
          </cell>
          <cell r="BQ615">
            <v>0</v>
          </cell>
          <cell r="BR615">
            <v>0</v>
          </cell>
          <cell r="BS615">
            <v>0</v>
          </cell>
          <cell r="BT615">
            <v>0</v>
          </cell>
          <cell r="BU615">
            <v>0</v>
          </cell>
        </row>
        <row r="616">
          <cell r="A616" t="str">
            <v>W2RR23Z2NQ0G1G2</v>
          </cell>
          <cell r="B616" t="str">
            <v>11/1/2021</v>
          </cell>
          <cell r="F616" t="str">
            <v>Sweater</v>
          </cell>
          <cell r="G616" t="str">
            <v>LS Sweaters - Pullovers</v>
          </cell>
          <cell r="H616" t="str">
            <v>W2RR23Z2NQ0</v>
          </cell>
          <cell r="I616" t="str">
            <v>PAULETTE RN LS SWEATER</v>
          </cell>
          <cell r="J616" t="str">
            <v>G1G2</v>
          </cell>
          <cell r="K616" t="str">
            <v>MOCCASIN</v>
          </cell>
          <cell r="L616" t="str">
            <v>ECO WINTER VISCOSA STRETCH</v>
          </cell>
          <cell r="M616" t="str">
            <v>CN</v>
          </cell>
          <cell r="N616" t="str">
            <v>XS-L</v>
          </cell>
          <cell r="O616">
            <v>69</v>
          </cell>
          <cell r="P616">
            <v>69000</v>
          </cell>
          <cell r="Q616">
            <v>279</v>
          </cell>
          <cell r="S616">
            <v>0.31</v>
          </cell>
          <cell r="T616">
            <v>21.39</v>
          </cell>
          <cell r="U616">
            <v>0</v>
          </cell>
          <cell r="V616">
            <v>0</v>
          </cell>
          <cell r="W616">
            <v>0</v>
          </cell>
          <cell r="X616">
            <v>0</v>
          </cell>
          <cell r="Y616">
            <v>0</v>
          </cell>
          <cell r="Z616">
            <v>0</v>
          </cell>
          <cell r="AA616">
            <v>0</v>
          </cell>
          <cell r="AB616">
            <v>0</v>
          </cell>
          <cell r="AD616">
            <v>0</v>
          </cell>
          <cell r="AE616">
            <v>0</v>
          </cell>
          <cell r="AO616">
            <v>0</v>
          </cell>
          <cell r="AP616">
            <v>0</v>
          </cell>
          <cell r="AR616">
            <v>0</v>
          </cell>
          <cell r="AS616">
            <v>0</v>
          </cell>
          <cell r="AT616">
            <v>0</v>
          </cell>
          <cell r="AU616">
            <v>0</v>
          </cell>
          <cell r="AV616">
            <v>0</v>
          </cell>
          <cell r="AW616">
            <v>0</v>
          </cell>
          <cell r="AX616">
            <v>0</v>
          </cell>
          <cell r="AY616">
            <v>0</v>
          </cell>
          <cell r="AZ616">
            <v>0</v>
          </cell>
          <cell r="BA616">
            <v>0</v>
          </cell>
          <cell r="BB616">
            <v>0</v>
          </cell>
          <cell r="BC616">
            <v>0</v>
          </cell>
          <cell r="BD616">
            <v>0</v>
          </cell>
          <cell r="BE616">
            <v>0</v>
          </cell>
          <cell r="BF616">
            <v>0</v>
          </cell>
          <cell r="BG616">
            <v>0</v>
          </cell>
          <cell r="BH616">
            <v>0</v>
          </cell>
          <cell r="BI616">
            <v>0</v>
          </cell>
          <cell r="BJ616">
            <v>0</v>
          </cell>
          <cell r="BK616">
            <v>0</v>
          </cell>
          <cell r="BL616">
            <v>0</v>
          </cell>
          <cell r="BM616">
            <v>0</v>
          </cell>
          <cell r="BN616">
            <v>0</v>
          </cell>
          <cell r="BO616">
            <v>0</v>
          </cell>
          <cell r="BP616">
            <v>0</v>
          </cell>
          <cell r="BQ616">
            <v>0</v>
          </cell>
          <cell r="BR616">
            <v>0</v>
          </cell>
          <cell r="BS616">
            <v>0</v>
          </cell>
          <cell r="BT616">
            <v>0</v>
          </cell>
          <cell r="BU616">
            <v>0</v>
          </cell>
        </row>
        <row r="617">
          <cell r="A617" t="str">
            <v>W2RR23Z2NQ0JBLK</v>
          </cell>
          <cell r="B617" t="str">
            <v>11/1/2021</v>
          </cell>
          <cell r="F617" t="str">
            <v>Sweater</v>
          </cell>
          <cell r="G617" t="str">
            <v>LS Sweaters - Pullovers</v>
          </cell>
          <cell r="H617" t="str">
            <v>W2RR23Z2NQ0</v>
          </cell>
          <cell r="I617" t="str">
            <v>PAULETTE RN LS SWEATER</v>
          </cell>
          <cell r="J617" t="str">
            <v>JBLK</v>
          </cell>
          <cell r="K617" t="str">
            <v>Jet Black A996</v>
          </cell>
          <cell r="L617" t="str">
            <v>ECO WINTER VISCOSA STRETCH</v>
          </cell>
          <cell r="M617" t="str">
            <v>CN</v>
          </cell>
          <cell r="N617" t="str">
            <v>XS-L</v>
          </cell>
          <cell r="O617">
            <v>69</v>
          </cell>
          <cell r="P617">
            <v>69000</v>
          </cell>
          <cell r="Q617">
            <v>279</v>
          </cell>
          <cell r="S617">
            <v>0.31</v>
          </cell>
          <cell r="T617">
            <v>21.39</v>
          </cell>
          <cell r="U617">
            <v>0</v>
          </cell>
          <cell r="V617">
            <v>0</v>
          </cell>
          <cell r="W617">
            <v>0</v>
          </cell>
          <cell r="X617">
            <v>0</v>
          </cell>
          <cell r="Y617">
            <v>0</v>
          </cell>
          <cell r="Z617">
            <v>0</v>
          </cell>
          <cell r="AA617">
            <v>0</v>
          </cell>
          <cell r="AB617">
            <v>0</v>
          </cell>
          <cell r="AD617">
            <v>0</v>
          </cell>
          <cell r="AE617">
            <v>0</v>
          </cell>
          <cell r="AO617">
            <v>0</v>
          </cell>
          <cell r="AP617">
            <v>0</v>
          </cell>
          <cell r="AR617">
            <v>0</v>
          </cell>
          <cell r="AS617">
            <v>0</v>
          </cell>
          <cell r="AT617">
            <v>0</v>
          </cell>
          <cell r="AU617">
            <v>0</v>
          </cell>
          <cell r="AV617">
            <v>0</v>
          </cell>
          <cell r="AW617">
            <v>0</v>
          </cell>
          <cell r="AX617">
            <v>0</v>
          </cell>
          <cell r="AY617">
            <v>0</v>
          </cell>
          <cell r="AZ617">
            <v>0</v>
          </cell>
          <cell r="BA617">
            <v>0</v>
          </cell>
          <cell r="BB617">
            <v>0</v>
          </cell>
          <cell r="BC617">
            <v>0</v>
          </cell>
          <cell r="BD617">
            <v>0</v>
          </cell>
          <cell r="BE617">
            <v>0</v>
          </cell>
          <cell r="BF617">
            <v>0</v>
          </cell>
          <cell r="BG617">
            <v>0</v>
          </cell>
          <cell r="BH617">
            <v>0</v>
          </cell>
          <cell r="BI617">
            <v>0</v>
          </cell>
          <cell r="BJ617">
            <v>0</v>
          </cell>
          <cell r="BK617">
            <v>0</v>
          </cell>
          <cell r="BL617">
            <v>0</v>
          </cell>
          <cell r="BM617">
            <v>0</v>
          </cell>
          <cell r="BN617">
            <v>0</v>
          </cell>
          <cell r="BO617">
            <v>0</v>
          </cell>
          <cell r="BP617">
            <v>0</v>
          </cell>
          <cell r="BQ617">
            <v>0</v>
          </cell>
          <cell r="BR617">
            <v>0</v>
          </cell>
          <cell r="BS617">
            <v>0</v>
          </cell>
          <cell r="BT617">
            <v>0</v>
          </cell>
          <cell r="BU617">
            <v>0</v>
          </cell>
        </row>
        <row r="618">
          <cell r="A618" t="str">
            <v>W2RR23Z2NQ0A604</v>
          </cell>
          <cell r="B618" t="str">
            <v>11/1/2021</v>
          </cell>
          <cell r="F618" t="str">
            <v>Sweater</v>
          </cell>
          <cell r="G618" t="str">
            <v>LS Sweaters - Pullovers</v>
          </cell>
          <cell r="H618" t="str">
            <v>W2RR23Z2NQ0</v>
          </cell>
          <cell r="I618" t="str">
            <v>PAULETTE RN LS SWEATER</v>
          </cell>
          <cell r="J618" t="str">
            <v>A604</v>
          </cell>
          <cell r="K618" t="str">
            <v>FULL BLOOM PINK</v>
          </cell>
          <cell r="L618" t="str">
            <v>ECO WINTER VISCOSA STRETCH</v>
          </cell>
          <cell r="M618" t="str">
            <v>CN</v>
          </cell>
          <cell r="N618" t="str">
            <v>XS-L</v>
          </cell>
          <cell r="O618">
            <v>69</v>
          </cell>
          <cell r="P618">
            <v>69000</v>
          </cell>
          <cell r="Q618">
            <v>279</v>
          </cell>
          <cell r="S618">
            <v>0.31</v>
          </cell>
          <cell r="T618">
            <v>21.39</v>
          </cell>
          <cell r="U618">
            <v>0</v>
          </cell>
          <cell r="V618">
            <v>0</v>
          </cell>
          <cell r="W618">
            <v>0</v>
          </cell>
          <cell r="X618">
            <v>0</v>
          </cell>
          <cell r="Y618">
            <v>0</v>
          </cell>
          <cell r="Z618">
            <v>0</v>
          </cell>
          <cell r="AA618">
            <v>0</v>
          </cell>
          <cell r="AB618">
            <v>0</v>
          </cell>
          <cell r="AD618">
            <v>0</v>
          </cell>
          <cell r="AE618">
            <v>0</v>
          </cell>
          <cell r="AO618">
            <v>0</v>
          </cell>
          <cell r="AP618">
            <v>0</v>
          </cell>
          <cell r="AR618">
            <v>0</v>
          </cell>
          <cell r="AS618">
            <v>0</v>
          </cell>
          <cell r="AT618">
            <v>0</v>
          </cell>
          <cell r="AU618">
            <v>0</v>
          </cell>
          <cell r="AV618">
            <v>0</v>
          </cell>
          <cell r="AW618">
            <v>0</v>
          </cell>
          <cell r="AX618">
            <v>0</v>
          </cell>
          <cell r="AY618">
            <v>0</v>
          </cell>
          <cell r="AZ618">
            <v>0</v>
          </cell>
          <cell r="BA618">
            <v>0</v>
          </cell>
          <cell r="BB618">
            <v>0</v>
          </cell>
          <cell r="BC618">
            <v>0</v>
          </cell>
          <cell r="BD618">
            <v>0</v>
          </cell>
          <cell r="BE618">
            <v>0</v>
          </cell>
          <cell r="BF618">
            <v>0</v>
          </cell>
          <cell r="BG618">
            <v>0</v>
          </cell>
          <cell r="BH618">
            <v>0</v>
          </cell>
          <cell r="BI618">
            <v>0</v>
          </cell>
          <cell r="BJ618">
            <v>0</v>
          </cell>
          <cell r="BK618">
            <v>0</v>
          </cell>
          <cell r="BL618">
            <v>0</v>
          </cell>
          <cell r="BM618">
            <v>0</v>
          </cell>
          <cell r="BN618">
            <v>0</v>
          </cell>
          <cell r="BO618">
            <v>0</v>
          </cell>
          <cell r="BP618">
            <v>0</v>
          </cell>
          <cell r="BQ618">
            <v>0</v>
          </cell>
          <cell r="BR618">
            <v>0</v>
          </cell>
          <cell r="BS618">
            <v>0</v>
          </cell>
          <cell r="BT618">
            <v>0</v>
          </cell>
          <cell r="BU618">
            <v>0</v>
          </cell>
        </row>
        <row r="619">
          <cell r="A619" t="str">
            <v>W2RR23Z2NQ0G011</v>
          </cell>
          <cell r="B619" t="str">
            <v>11/1/2021</v>
          </cell>
          <cell r="F619" t="str">
            <v>Sweater</v>
          </cell>
          <cell r="G619" t="str">
            <v>LS Sweaters - Pullovers</v>
          </cell>
          <cell r="H619" t="str">
            <v>W2RR23Z2NQ0</v>
          </cell>
          <cell r="I619" t="str">
            <v>PAULETTE RN LS SWEATER</v>
          </cell>
          <cell r="J619" t="str">
            <v>G011</v>
          </cell>
          <cell r="K619" t="str">
            <v>Pure White</v>
          </cell>
          <cell r="L619" t="str">
            <v>ECO WINTER VISCOSA STRETCH</v>
          </cell>
          <cell r="M619" t="str">
            <v>CN</v>
          </cell>
          <cell r="N619" t="str">
            <v>XS-L</v>
          </cell>
          <cell r="O619">
            <v>69</v>
          </cell>
          <cell r="P619">
            <v>69000</v>
          </cell>
          <cell r="Q619">
            <v>279</v>
          </cell>
          <cell r="S619">
            <v>0.31</v>
          </cell>
          <cell r="T619">
            <v>21.39</v>
          </cell>
          <cell r="U619">
            <v>0</v>
          </cell>
          <cell r="V619">
            <v>0</v>
          </cell>
          <cell r="W619">
            <v>0</v>
          </cell>
          <cell r="X619">
            <v>0</v>
          </cell>
          <cell r="Y619">
            <v>0</v>
          </cell>
          <cell r="Z619">
            <v>0</v>
          </cell>
          <cell r="AA619">
            <v>0</v>
          </cell>
          <cell r="AB619">
            <v>0</v>
          </cell>
          <cell r="AD619">
            <v>0</v>
          </cell>
          <cell r="AE619">
            <v>0</v>
          </cell>
          <cell r="AO619">
            <v>0</v>
          </cell>
          <cell r="AP619">
            <v>0</v>
          </cell>
          <cell r="AR619">
            <v>0</v>
          </cell>
          <cell r="AS619">
            <v>0</v>
          </cell>
          <cell r="AT619">
            <v>0</v>
          </cell>
          <cell r="AU619">
            <v>0</v>
          </cell>
          <cell r="AV619">
            <v>0</v>
          </cell>
          <cell r="AW619">
            <v>0</v>
          </cell>
          <cell r="AX619">
            <v>0</v>
          </cell>
          <cell r="AY619">
            <v>0</v>
          </cell>
          <cell r="AZ619">
            <v>0</v>
          </cell>
          <cell r="BA619">
            <v>0</v>
          </cell>
          <cell r="BB619">
            <v>0</v>
          </cell>
          <cell r="BC619">
            <v>0</v>
          </cell>
          <cell r="BD619">
            <v>0</v>
          </cell>
          <cell r="BE619">
            <v>0</v>
          </cell>
          <cell r="BF619">
            <v>0</v>
          </cell>
          <cell r="BG619">
            <v>0</v>
          </cell>
          <cell r="BH619">
            <v>0</v>
          </cell>
          <cell r="BI619">
            <v>0</v>
          </cell>
          <cell r="BJ619">
            <v>0</v>
          </cell>
          <cell r="BK619">
            <v>0</v>
          </cell>
          <cell r="BL619">
            <v>0</v>
          </cell>
          <cell r="BM619">
            <v>0</v>
          </cell>
          <cell r="BN619">
            <v>0</v>
          </cell>
          <cell r="BO619">
            <v>0</v>
          </cell>
          <cell r="BP619">
            <v>0</v>
          </cell>
          <cell r="BQ619">
            <v>0</v>
          </cell>
          <cell r="BR619">
            <v>0</v>
          </cell>
          <cell r="BS619">
            <v>0</v>
          </cell>
          <cell r="BT619">
            <v>0</v>
          </cell>
          <cell r="BU619">
            <v>0</v>
          </cell>
        </row>
        <row r="620">
          <cell r="A620" t="str">
            <v>W2RR23Z2NQ0G585</v>
          </cell>
          <cell r="B620" t="str">
            <v>11/1/2021</v>
          </cell>
          <cell r="F620" t="str">
            <v>Sweater</v>
          </cell>
          <cell r="G620" t="str">
            <v>LS Sweaters - Pullovers</v>
          </cell>
          <cell r="H620" t="str">
            <v>W2RR23Z2NQ0</v>
          </cell>
          <cell r="I620" t="str">
            <v>PAULETTE RN LS SWEATER</v>
          </cell>
          <cell r="J620" t="str">
            <v>G585</v>
          </cell>
          <cell r="K620" t="str">
            <v>RUGBY RED</v>
          </cell>
          <cell r="L620" t="str">
            <v>ECO WINTER VISCOSA STRETCH</v>
          </cell>
          <cell r="M620" t="str">
            <v>CN</v>
          </cell>
          <cell r="N620" t="str">
            <v>XS-L</v>
          </cell>
          <cell r="O620">
            <v>69</v>
          </cell>
          <cell r="P620">
            <v>69000</v>
          </cell>
          <cell r="Q620">
            <v>279</v>
          </cell>
          <cell r="S620">
            <v>0.31</v>
          </cell>
          <cell r="T620">
            <v>21.39</v>
          </cell>
          <cell r="U620">
            <v>0</v>
          </cell>
          <cell r="V620">
            <v>0</v>
          </cell>
          <cell r="W620">
            <v>0</v>
          </cell>
          <cell r="X620">
            <v>0</v>
          </cell>
          <cell r="Y620">
            <v>0</v>
          </cell>
          <cell r="Z620">
            <v>0</v>
          </cell>
          <cell r="AA620">
            <v>0</v>
          </cell>
          <cell r="AB620">
            <v>0</v>
          </cell>
          <cell r="AD620">
            <v>0</v>
          </cell>
          <cell r="AE620">
            <v>0</v>
          </cell>
          <cell r="AO620">
            <v>0</v>
          </cell>
          <cell r="AP620">
            <v>0</v>
          </cell>
          <cell r="AR620">
            <v>0</v>
          </cell>
          <cell r="AS620">
            <v>0</v>
          </cell>
          <cell r="AT620">
            <v>0</v>
          </cell>
          <cell r="AU620">
            <v>0</v>
          </cell>
          <cell r="AV620">
            <v>0</v>
          </cell>
          <cell r="AW620">
            <v>0</v>
          </cell>
          <cell r="AX620">
            <v>0</v>
          </cell>
          <cell r="AY620">
            <v>0</v>
          </cell>
          <cell r="AZ620">
            <v>0</v>
          </cell>
          <cell r="BA620">
            <v>0</v>
          </cell>
          <cell r="BB620">
            <v>0</v>
          </cell>
          <cell r="BC620">
            <v>0</v>
          </cell>
          <cell r="BD620">
            <v>0</v>
          </cell>
          <cell r="BE620">
            <v>0</v>
          </cell>
          <cell r="BF620">
            <v>0</v>
          </cell>
          <cell r="BG620">
            <v>0</v>
          </cell>
          <cell r="BH620">
            <v>0</v>
          </cell>
          <cell r="BI620">
            <v>0</v>
          </cell>
          <cell r="BJ620">
            <v>0</v>
          </cell>
          <cell r="BK620">
            <v>0</v>
          </cell>
          <cell r="BL620">
            <v>0</v>
          </cell>
          <cell r="BM620">
            <v>0</v>
          </cell>
          <cell r="BN620">
            <v>0</v>
          </cell>
          <cell r="BO620">
            <v>0</v>
          </cell>
          <cell r="BP620">
            <v>0</v>
          </cell>
          <cell r="BQ620">
            <v>0</v>
          </cell>
          <cell r="BR620">
            <v>0</v>
          </cell>
          <cell r="BS620">
            <v>0</v>
          </cell>
          <cell r="BT620">
            <v>0</v>
          </cell>
          <cell r="BU620">
            <v>0</v>
          </cell>
        </row>
        <row r="621">
          <cell r="A621" t="str">
            <v>W2RR23Z2NQ0G7HR</v>
          </cell>
          <cell r="B621" t="str">
            <v>11/1/2021</v>
          </cell>
          <cell r="F621" t="str">
            <v>Sweater</v>
          </cell>
          <cell r="G621" t="str">
            <v>LS Sweaters - Pullovers</v>
          </cell>
          <cell r="H621" t="str">
            <v>W2RR23Z2NQ0</v>
          </cell>
          <cell r="I621" t="str">
            <v>PAULETTE RN LS SWEATER</v>
          </cell>
          <cell r="J621" t="str">
            <v>G7HR</v>
          </cell>
          <cell r="K621" t="str">
            <v>SECRET BLUE</v>
          </cell>
          <cell r="L621" t="str">
            <v>ECO WINTER VISCOSA STRETCH</v>
          </cell>
          <cell r="M621" t="str">
            <v>CN</v>
          </cell>
          <cell r="N621" t="str">
            <v>XS-L</v>
          </cell>
          <cell r="O621">
            <v>69</v>
          </cell>
          <cell r="P621">
            <v>69000</v>
          </cell>
          <cell r="Q621">
            <v>279</v>
          </cell>
          <cell r="S621">
            <v>0.31</v>
          </cell>
          <cell r="T621">
            <v>21.39</v>
          </cell>
          <cell r="U621">
            <v>0</v>
          </cell>
          <cell r="V621">
            <v>0</v>
          </cell>
          <cell r="W621">
            <v>0</v>
          </cell>
          <cell r="X621">
            <v>0</v>
          </cell>
          <cell r="Y621">
            <v>0</v>
          </cell>
          <cell r="Z621">
            <v>0</v>
          </cell>
          <cell r="AA621">
            <v>0</v>
          </cell>
          <cell r="AB621">
            <v>0</v>
          </cell>
          <cell r="AD621">
            <v>0</v>
          </cell>
          <cell r="AE621">
            <v>0</v>
          </cell>
          <cell r="AO621">
            <v>0</v>
          </cell>
          <cell r="AP621">
            <v>0</v>
          </cell>
          <cell r="AR621">
            <v>0</v>
          </cell>
          <cell r="AS621">
            <v>0</v>
          </cell>
          <cell r="AT621">
            <v>0</v>
          </cell>
          <cell r="AU621">
            <v>0</v>
          </cell>
          <cell r="AV621">
            <v>0</v>
          </cell>
          <cell r="AW621">
            <v>0</v>
          </cell>
          <cell r="AX621">
            <v>0</v>
          </cell>
          <cell r="AY621">
            <v>0</v>
          </cell>
          <cell r="AZ621">
            <v>0</v>
          </cell>
          <cell r="BA621">
            <v>0</v>
          </cell>
          <cell r="BB621">
            <v>0</v>
          </cell>
          <cell r="BC621">
            <v>0</v>
          </cell>
          <cell r="BD621">
            <v>0</v>
          </cell>
          <cell r="BE621">
            <v>0</v>
          </cell>
          <cell r="BF621">
            <v>0</v>
          </cell>
          <cell r="BG621">
            <v>0</v>
          </cell>
          <cell r="BH621">
            <v>0</v>
          </cell>
          <cell r="BI621">
            <v>0</v>
          </cell>
          <cell r="BJ621">
            <v>0</v>
          </cell>
          <cell r="BK621">
            <v>0</v>
          </cell>
          <cell r="BL621">
            <v>0</v>
          </cell>
          <cell r="BM621">
            <v>0</v>
          </cell>
          <cell r="BN621">
            <v>0</v>
          </cell>
          <cell r="BO621">
            <v>0</v>
          </cell>
          <cell r="BP621">
            <v>0</v>
          </cell>
          <cell r="BQ621">
            <v>0</v>
          </cell>
          <cell r="BR621">
            <v>0</v>
          </cell>
          <cell r="BS621">
            <v>0</v>
          </cell>
          <cell r="BT621">
            <v>0</v>
          </cell>
          <cell r="BU621">
            <v>0</v>
          </cell>
        </row>
        <row r="622">
          <cell r="A622" t="str">
            <v>W2RR23Z2NQ0SA95</v>
          </cell>
          <cell r="B622" t="str">
            <v>11/1/2021</v>
          </cell>
          <cell r="F622" t="str">
            <v>Sweater</v>
          </cell>
          <cell r="G622" t="str">
            <v>LS Sweaters - Pullovers</v>
          </cell>
          <cell r="H622" t="str">
            <v>W2RR23Z2NQ0</v>
          </cell>
          <cell r="I622" t="str">
            <v>PAULETTE RN LS SWEATER</v>
          </cell>
          <cell r="J622" t="str">
            <v>SA95</v>
          </cell>
          <cell r="K622" t="str">
            <v>BLACK AND WHITE STRIPES</v>
          </cell>
          <cell r="L622" t="str">
            <v>ECO WINTER VISCOSA STRETCH</v>
          </cell>
          <cell r="M622" t="str">
            <v>CN</v>
          </cell>
          <cell r="N622" t="str">
            <v>XS-L</v>
          </cell>
          <cell r="O622">
            <v>69</v>
          </cell>
          <cell r="P622">
            <v>69000</v>
          </cell>
          <cell r="Q622">
            <v>279</v>
          </cell>
          <cell r="S622">
            <v>0.31</v>
          </cell>
          <cell r="T622">
            <v>21.39</v>
          </cell>
          <cell r="U622">
            <v>0</v>
          </cell>
          <cell r="V622">
            <v>0</v>
          </cell>
          <cell r="W622">
            <v>0</v>
          </cell>
          <cell r="X622">
            <v>0</v>
          </cell>
          <cell r="Y622">
            <v>0</v>
          </cell>
          <cell r="Z622">
            <v>0</v>
          </cell>
          <cell r="AA622">
            <v>0</v>
          </cell>
          <cell r="AB622">
            <v>0</v>
          </cell>
          <cell r="AD622">
            <v>0</v>
          </cell>
          <cell r="AE622">
            <v>0</v>
          </cell>
          <cell r="AO622">
            <v>0</v>
          </cell>
          <cell r="AP622">
            <v>0</v>
          </cell>
          <cell r="AR622">
            <v>0</v>
          </cell>
          <cell r="AS622">
            <v>0</v>
          </cell>
          <cell r="AT622">
            <v>0</v>
          </cell>
          <cell r="AU622">
            <v>0</v>
          </cell>
          <cell r="AV622">
            <v>0</v>
          </cell>
          <cell r="AW622">
            <v>0</v>
          </cell>
          <cell r="AX622">
            <v>0</v>
          </cell>
          <cell r="AY622">
            <v>0</v>
          </cell>
          <cell r="AZ622">
            <v>0</v>
          </cell>
          <cell r="BA622">
            <v>0</v>
          </cell>
          <cell r="BB622">
            <v>0</v>
          </cell>
          <cell r="BC622">
            <v>0</v>
          </cell>
          <cell r="BD622">
            <v>0</v>
          </cell>
          <cell r="BE622">
            <v>0</v>
          </cell>
          <cell r="BF622">
            <v>0</v>
          </cell>
          <cell r="BG622">
            <v>0</v>
          </cell>
          <cell r="BH622">
            <v>0</v>
          </cell>
          <cell r="BI622">
            <v>0</v>
          </cell>
          <cell r="BJ622">
            <v>0</v>
          </cell>
          <cell r="BK622">
            <v>0</v>
          </cell>
          <cell r="BL622">
            <v>0</v>
          </cell>
          <cell r="BM622">
            <v>0</v>
          </cell>
          <cell r="BN622">
            <v>0</v>
          </cell>
          <cell r="BO622">
            <v>0</v>
          </cell>
          <cell r="BP622">
            <v>0</v>
          </cell>
          <cell r="BQ622">
            <v>0</v>
          </cell>
          <cell r="BR622">
            <v>0</v>
          </cell>
          <cell r="BS622">
            <v>0</v>
          </cell>
          <cell r="BT622">
            <v>0</v>
          </cell>
          <cell r="BU622">
            <v>0</v>
          </cell>
        </row>
        <row r="623">
          <cell r="A623" t="str">
            <v>W1RB25WBG60G5B7</v>
          </cell>
          <cell r="B623" t="str">
            <v>11/1/2021</v>
          </cell>
          <cell r="F623" t="str">
            <v>Woven</v>
          </cell>
          <cell r="G623" t="str">
            <v>Woven pants</v>
          </cell>
          <cell r="H623" t="str">
            <v>W1RB25WBG60</v>
          </cell>
          <cell r="I623" t="str">
            <v>PRISCILLA LEGGINGS</v>
          </cell>
          <cell r="J623" t="str">
            <v>G5B7</v>
          </cell>
          <cell r="K623" t="str">
            <v>BEET JUICE RED</v>
          </cell>
          <cell r="L623" t="str">
            <v>BONDED JERSEY FAUX LEATHER 340</v>
          </cell>
          <cell r="M623" t="str">
            <v>CN</v>
          </cell>
          <cell r="N623" t="str">
            <v>XS-L</v>
          </cell>
          <cell r="O623">
            <v>79</v>
          </cell>
          <cell r="P623">
            <v>79000</v>
          </cell>
          <cell r="Q623">
            <v>319</v>
          </cell>
          <cell r="S623">
            <v>0.31</v>
          </cell>
          <cell r="T623">
            <v>24.49</v>
          </cell>
          <cell r="U623">
            <v>0</v>
          </cell>
          <cell r="V623">
            <v>0</v>
          </cell>
          <cell r="W623">
            <v>0</v>
          </cell>
          <cell r="X623">
            <v>0</v>
          </cell>
          <cell r="Y623">
            <v>0</v>
          </cell>
          <cell r="Z623">
            <v>0</v>
          </cell>
          <cell r="AA623">
            <v>0</v>
          </cell>
          <cell r="AB623">
            <v>0</v>
          </cell>
          <cell r="AD623">
            <v>0</v>
          </cell>
          <cell r="AE623">
            <v>0</v>
          </cell>
          <cell r="AO623">
            <v>0</v>
          </cell>
          <cell r="AP623">
            <v>0</v>
          </cell>
          <cell r="AR623">
            <v>0</v>
          </cell>
          <cell r="AS623">
            <v>0</v>
          </cell>
          <cell r="AT623">
            <v>0</v>
          </cell>
          <cell r="AU623">
            <v>0</v>
          </cell>
          <cell r="AV623">
            <v>0</v>
          </cell>
          <cell r="AW623">
            <v>0</v>
          </cell>
          <cell r="AX623">
            <v>0</v>
          </cell>
          <cell r="AY623">
            <v>0</v>
          </cell>
          <cell r="AZ623">
            <v>0</v>
          </cell>
          <cell r="BA623">
            <v>0</v>
          </cell>
          <cell r="BB623">
            <v>0</v>
          </cell>
          <cell r="BC623">
            <v>0</v>
          </cell>
          <cell r="BD623">
            <v>0</v>
          </cell>
          <cell r="BE623">
            <v>0</v>
          </cell>
          <cell r="BF623">
            <v>0</v>
          </cell>
          <cell r="BG623">
            <v>0</v>
          </cell>
          <cell r="BH623">
            <v>0</v>
          </cell>
          <cell r="BI623">
            <v>0</v>
          </cell>
          <cell r="BJ623">
            <v>0</v>
          </cell>
          <cell r="BK623">
            <v>0</v>
          </cell>
          <cell r="BL623">
            <v>0</v>
          </cell>
          <cell r="BM623">
            <v>0</v>
          </cell>
          <cell r="BN623">
            <v>0</v>
          </cell>
          <cell r="BO623">
            <v>0</v>
          </cell>
          <cell r="BP623">
            <v>0</v>
          </cell>
          <cell r="BQ623">
            <v>0</v>
          </cell>
          <cell r="BR623">
            <v>0</v>
          </cell>
          <cell r="BS623">
            <v>0</v>
          </cell>
          <cell r="BT623">
            <v>0</v>
          </cell>
          <cell r="BU623">
            <v>0</v>
          </cell>
        </row>
        <row r="624">
          <cell r="A624" t="str">
            <v>W1RB25WBG60JBLK</v>
          </cell>
          <cell r="B624" t="str">
            <v>11/1/2021</v>
          </cell>
          <cell r="F624" t="str">
            <v>Woven</v>
          </cell>
          <cell r="G624" t="str">
            <v>Woven pants</v>
          </cell>
          <cell r="H624" t="str">
            <v>W1RB25WBG60</v>
          </cell>
          <cell r="I624" t="str">
            <v>PRISCILLA LEGGINGS</v>
          </cell>
          <cell r="J624" t="str">
            <v>JBLK</v>
          </cell>
          <cell r="K624" t="str">
            <v>Jet Black A996</v>
          </cell>
          <cell r="L624" t="str">
            <v>BONDED JERSEY FAUX LEATHER 340</v>
          </cell>
          <cell r="M624" t="str">
            <v>CN</v>
          </cell>
          <cell r="N624" t="str">
            <v>XS-L</v>
          </cell>
          <cell r="O624">
            <v>79</v>
          </cell>
          <cell r="P624">
            <v>79000</v>
          </cell>
          <cell r="Q624">
            <v>319</v>
          </cell>
          <cell r="S624">
            <v>0.31</v>
          </cell>
          <cell r="T624">
            <v>24.49</v>
          </cell>
          <cell r="U624">
            <v>0</v>
          </cell>
          <cell r="V624">
            <v>0</v>
          </cell>
          <cell r="W624">
            <v>0</v>
          </cell>
          <cell r="X624">
            <v>0</v>
          </cell>
          <cell r="Y624">
            <v>0</v>
          </cell>
          <cell r="Z624">
            <v>0</v>
          </cell>
          <cell r="AA624">
            <v>0</v>
          </cell>
          <cell r="AB624">
            <v>0</v>
          </cell>
          <cell r="AD624">
            <v>0</v>
          </cell>
          <cell r="AE624">
            <v>0</v>
          </cell>
          <cell r="AO624">
            <v>0</v>
          </cell>
          <cell r="AP624">
            <v>0</v>
          </cell>
          <cell r="AR624">
            <v>0</v>
          </cell>
          <cell r="AS624">
            <v>0</v>
          </cell>
          <cell r="AT624">
            <v>0</v>
          </cell>
          <cell r="AU624">
            <v>0</v>
          </cell>
          <cell r="AV624">
            <v>0</v>
          </cell>
          <cell r="AW624">
            <v>0</v>
          </cell>
          <cell r="AX624">
            <v>0</v>
          </cell>
          <cell r="AY624">
            <v>0</v>
          </cell>
          <cell r="AZ624">
            <v>0</v>
          </cell>
          <cell r="BA624">
            <v>0</v>
          </cell>
          <cell r="BB624">
            <v>0</v>
          </cell>
          <cell r="BC624">
            <v>0</v>
          </cell>
          <cell r="BD624">
            <v>0</v>
          </cell>
          <cell r="BE624">
            <v>0</v>
          </cell>
          <cell r="BF624">
            <v>0</v>
          </cell>
          <cell r="BG624">
            <v>0</v>
          </cell>
          <cell r="BH624">
            <v>0</v>
          </cell>
          <cell r="BI624">
            <v>0</v>
          </cell>
          <cell r="BJ624">
            <v>0</v>
          </cell>
          <cell r="BK624">
            <v>0</v>
          </cell>
          <cell r="BL624">
            <v>0</v>
          </cell>
          <cell r="BM624">
            <v>0</v>
          </cell>
          <cell r="BN624">
            <v>0</v>
          </cell>
          <cell r="BO624">
            <v>0</v>
          </cell>
          <cell r="BP624">
            <v>0</v>
          </cell>
          <cell r="BQ624">
            <v>0</v>
          </cell>
          <cell r="BR624">
            <v>0</v>
          </cell>
          <cell r="BS624">
            <v>0</v>
          </cell>
          <cell r="BT624">
            <v>0</v>
          </cell>
          <cell r="BU624">
            <v>0</v>
          </cell>
        </row>
        <row r="625">
          <cell r="A625" t="str">
            <v>W1RB25WBG60A604</v>
          </cell>
          <cell r="B625" t="str">
            <v>11/1/2021</v>
          </cell>
          <cell r="F625" t="str">
            <v>Woven</v>
          </cell>
          <cell r="G625" t="str">
            <v>Woven pants</v>
          </cell>
          <cell r="H625" t="str">
            <v>W1RB25WBG60</v>
          </cell>
          <cell r="I625" t="str">
            <v>PRISCILLA LEGGINGS</v>
          </cell>
          <cell r="J625" t="str">
            <v>A604</v>
          </cell>
          <cell r="K625" t="str">
            <v>FULL BLOOM PINK</v>
          </cell>
          <cell r="L625" t="str">
            <v>BONDED JERSEY FAUX LEATHER 340</v>
          </cell>
          <cell r="M625" t="str">
            <v>CN</v>
          </cell>
          <cell r="N625" t="str">
            <v>XS-L</v>
          </cell>
          <cell r="O625">
            <v>79</v>
          </cell>
          <cell r="P625">
            <v>79000</v>
          </cell>
          <cell r="Q625">
            <v>319</v>
          </cell>
          <cell r="S625">
            <v>0.31</v>
          </cell>
          <cell r="T625">
            <v>24.49</v>
          </cell>
          <cell r="U625">
            <v>0</v>
          </cell>
          <cell r="V625">
            <v>0</v>
          </cell>
          <cell r="W625">
            <v>0</v>
          </cell>
          <cell r="X625">
            <v>0</v>
          </cell>
          <cell r="Y625">
            <v>0</v>
          </cell>
          <cell r="Z625">
            <v>0</v>
          </cell>
          <cell r="AA625">
            <v>0</v>
          </cell>
          <cell r="AB625">
            <v>0</v>
          </cell>
          <cell r="AD625">
            <v>0</v>
          </cell>
          <cell r="AE625">
            <v>0</v>
          </cell>
          <cell r="AO625">
            <v>0</v>
          </cell>
          <cell r="AP625">
            <v>0</v>
          </cell>
          <cell r="AR625">
            <v>0</v>
          </cell>
          <cell r="AS625">
            <v>0</v>
          </cell>
          <cell r="AT625">
            <v>0</v>
          </cell>
          <cell r="AU625">
            <v>0</v>
          </cell>
          <cell r="AV625">
            <v>0</v>
          </cell>
          <cell r="AW625">
            <v>0</v>
          </cell>
          <cell r="AX625">
            <v>0</v>
          </cell>
          <cell r="AY625">
            <v>0</v>
          </cell>
          <cell r="AZ625">
            <v>0</v>
          </cell>
          <cell r="BA625">
            <v>0</v>
          </cell>
          <cell r="BB625">
            <v>0</v>
          </cell>
          <cell r="BC625">
            <v>0</v>
          </cell>
          <cell r="BD625">
            <v>0</v>
          </cell>
          <cell r="BE625">
            <v>0</v>
          </cell>
          <cell r="BF625">
            <v>0</v>
          </cell>
          <cell r="BG625">
            <v>0</v>
          </cell>
          <cell r="BH625">
            <v>0</v>
          </cell>
          <cell r="BI625">
            <v>0</v>
          </cell>
          <cell r="BJ625">
            <v>0</v>
          </cell>
          <cell r="BK625">
            <v>0</v>
          </cell>
          <cell r="BL625">
            <v>0</v>
          </cell>
          <cell r="BM625">
            <v>0</v>
          </cell>
          <cell r="BN625">
            <v>0</v>
          </cell>
          <cell r="BO625">
            <v>0</v>
          </cell>
          <cell r="BP625">
            <v>0</v>
          </cell>
          <cell r="BQ625">
            <v>0</v>
          </cell>
          <cell r="BR625">
            <v>0</v>
          </cell>
          <cell r="BS625">
            <v>0</v>
          </cell>
          <cell r="BT625">
            <v>0</v>
          </cell>
          <cell r="BU625">
            <v>0</v>
          </cell>
        </row>
        <row r="626">
          <cell r="A626" t="str">
            <v>W1RB25WBG60G4S1</v>
          </cell>
          <cell r="B626" t="str">
            <v>11/1/2021</v>
          </cell>
          <cell r="F626" t="str">
            <v>Woven</v>
          </cell>
          <cell r="G626" t="str">
            <v>Woven pants</v>
          </cell>
          <cell r="H626" t="str">
            <v>W1RB25WBG60</v>
          </cell>
          <cell r="I626" t="str">
            <v>PRISCILLA LEGGINGS</v>
          </cell>
          <cell r="J626" t="str">
            <v>G4S1</v>
          </cell>
          <cell r="K626" t="str">
            <v>LIGHT GRAPE</v>
          </cell>
          <cell r="L626" t="str">
            <v>BONDED JERSEY FAUX LEATHER 340</v>
          </cell>
          <cell r="M626" t="str">
            <v>CN</v>
          </cell>
          <cell r="N626" t="str">
            <v>XS-L</v>
          </cell>
          <cell r="O626">
            <v>79</v>
          </cell>
          <cell r="P626">
            <v>79000</v>
          </cell>
          <cell r="Q626">
            <v>319</v>
          </cell>
          <cell r="S626">
            <v>0.31</v>
          </cell>
          <cell r="T626">
            <v>24.49</v>
          </cell>
          <cell r="U626">
            <v>0</v>
          </cell>
          <cell r="V626">
            <v>0</v>
          </cell>
          <cell r="W626">
            <v>0</v>
          </cell>
          <cell r="X626">
            <v>0</v>
          </cell>
          <cell r="Y626">
            <v>0</v>
          </cell>
          <cell r="Z626">
            <v>0</v>
          </cell>
          <cell r="AA626">
            <v>0</v>
          </cell>
          <cell r="AB626">
            <v>0</v>
          </cell>
          <cell r="AD626">
            <v>0</v>
          </cell>
          <cell r="AE626">
            <v>0</v>
          </cell>
          <cell r="AO626">
            <v>0</v>
          </cell>
          <cell r="AP626">
            <v>0</v>
          </cell>
          <cell r="AR626">
            <v>0</v>
          </cell>
          <cell r="AS626">
            <v>0</v>
          </cell>
          <cell r="AT626">
            <v>0</v>
          </cell>
          <cell r="AU626">
            <v>0</v>
          </cell>
          <cell r="AV626">
            <v>0</v>
          </cell>
          <cell r="AW626">
            <v>0</v>
          </cell>
          <cell r="AX626">
            <v>0</v>
          </cell>
          <cell r="AY626">
            <v>0</v>
          </cell>
          <cell r="AZ626">
            <v>0</v>
          </cell>
          <cell r="BA626">
            <v>0</v>
          </cell>
          <cell r="BB626">
            <v>0</v>
          </cell>
          <cell r="BC626">
            <v>0</v>
          </cell>
          <cell r="BD626">
            <v>0</v>
          </cell>
          <cell r="BE626">
            <v>0</v>
          </cell>
          <cell r="BF626">
            <v>0</v>
          </cell>
          <cell r="BG626">
            <v>0</v>
          </cell>
          <cell r="BH626">
            <v>0</v>
          </cell>
          <cell r="BI626">
            <v>0</v>
          </cell>
          <cell r="BJ626">
            <v>0</v>
          </cell>
          <cell r="BK626">
            <v>0</v>
          </cell>
          <cell r="BL626">
            <v>0</v>
          </cell>
          <cell r="BM626">
            <v>0</v>
          </cell>
          <cell r="BN626">
            <v>0</v>
          </cell>
          <cell r="BO626">
            <v>0</v>
          </cell>
          <cell r="BP626">
            <v>0</v>
          </cell>
          <cell r="BQ626">
            <v>0</v>
          </cell>
          <cell r="BR626">
            <v>0</v>
          </cell>
          <cell r="BS626">
            <v>0</v>
          </cell>
          <cell r="BT626">
            <v>0</v>
          </cell>
          <cell r="BU626">
            <v>0</v>
          </cell>
        </row>
        <row r="627">
          <cell r="A627" t="str">
            <v>W1RB25WBG60G7R1</v>
          </cell>
          <cell r="B627" t="str">
            <v>11/1/2021</v>
          </cell>
          <cell r="F627" t="str">
            <v>Woven</v>
          </cell>
          <cell r="G627" t="str">
            <v>Woven pants</v>
          </cell>
          <cell r="H627" t="str">
            <v>W1RB25WBG60</v>
          </cell>
          <cell r="I627" t="str">
            <v>PRISCILLA LEGGINGS</v>
          </cell>
          <cell r="J627" t="str">
            <v>G7R1</v>
          </cell>
          <cell r="K627" t="str">
            <v>SILK BLUE</v>
          </cell>
          <cell r="L627" t="str">
            <v>BONDED JERSEY FAUX LEATHER 340</v>
          </cell>
          <cell r="M627" t="str">
            <v>CN</v>
          </cell>
          <cell r="N627" t="str">
            <v>XS-L</v>
          </cell>
          <cell r="O627">
            <v>79</v>
          </cell>
          <cell r="P627">
            <v>79000</v>
          </cell>
          <cell r="Q627">
            <v>319</v>
          </cell>
          <cell r="S627">
            <v>0.31</v>
          </cell>
          <cell r="T627">
            <v>24.49</v>
          </cell>
          <cell r="U627">
            <v>0</v>
          </cell>
          <cell r="V627">
            <v>0</v>
          </cell>
          <cell r="W627">
            <v>0</v>
          </cell>
          <cell r="X627">
            <v>0</v>
          </cell>
          <cell r="Y627">
            <v>0</v>
          </cell>
          <cell r="Z627">
            <v>0</v>
          </cell>
          <cell r="AA627">
            <v>0</v>
          </cell>
          <cell r="AB627">
            <v>0</v>
          </cell>
          <cell r="AD627">
            <v>0</v>
          </cell>
          <cell r="AE627">
            <v>0</v>
          </cell>
          <cell r="AO627">
            <v>0</v>
          </cell>
          <cell r="AP627">
            <v>0</v>
          </cell>
          <cell r="AR627">
            <v>0</v>
          </cell>
          <cell r="AS627">
            <v>0</v>
          </cell>
          <cell r="AT627">
            <v>0</v>
          </cell>
          <cell r="AU627">
            <v>0</v>
          </cell>
          <cell r="AV627">
            <v>0</v>
          </cell>
          <cell r="AW627">
            <v>0</v>
          </cell>
          <cell r="AX627">
            <v>0</v>
          </cell>
          <cell r="AY627">
            <v>0</v>
          </cell>
          <cell r="AZ627">
            <v>0</v>
          </cell>
          <cell r="BA627">
            <v>0</v>
          </cell>
          <cell r="BB627">
            <v>0</v>
          </cell>
          <cell r="BC627">
            <v>0</v>
          </cell>
          <cell r="BD627">
            <v>0</v>
          </cell>
          <cell r="BE627">
            <v>0</v>
          </cell>
          <cell r="BF627">
            <v>0</v>
          </cell>
          <cell r="BG627">
            <v>0</v>
          </cell>
          <cell r="BH627">
            <v>0</v>
          </cell>
          <cell r="BI627">
            <v>0</v>
          </cell>
          <cell r="BJ627">
            <v>0</v>
          </cell>
          <cell r="BK627">
            <v>0</v>
          </cell>
          <cell r="BL627">
            <v>0</v>
          </cell>
          <cell r="BM627">
            <v>0</v>
          </cell>
          <cell r="BN627">
            <v>0</v>
          </cell>
          <cell r="BO627">
            <v>0</v>
          </cell>
          <cell r="BP627">
            <v>0</v>
          </cell>
          <cell r="BQ627">
            <v>0</v>
          </cell>
          <cell r="BR627">
            <v>0</v>
          </cell>
          <cell r="BS627">
            <v>0</v>
          </cell>
          <cell r="BT627">
            <v>0</v>
          </cell>
          <cell r="BU627">
            <v>0</v>
          </cell>
        </row>
        <row r="628">
          <cell r="A628" t="str">
            <v>W1YA46D4GV3CRL1</v>
          </cell>
          <cell r="B628" t="str">
            <v>11/1/2021</v>
          </cell>
          <cell r="F628" t="str">
            <v>Denim</v>
          </cell>
          <cell r="G628" t="str">
            <v>Basic Denim Jeans</v>
          </cell>
          <cell r="H628" t="str">
            <v>W1YA46D4GV3</v>
          </cell>
          <cell r="I628" t="str">
            <v>1981 SKINNY</v>
          </cell>
          <cell r="J628" t="str">
            <v>CRL1</v>
          </cell>
          <cell r="K628" t="str">
            <v>CARRIE LIGHT</v>
          </cell>
          <cell r="L628" t="str">
            <v>ECO CARRY SS INDACO</v>
          </cell>
          <cell r="M628" t="str">
            <v>PK</v>
          </cell>
          <cell r="N628" t="str">
            <v>24-30</v>
          </cell>
          <cell r="O628">
            <v>89</v>
          </cell>
          <cell r="P628">
            <v>89000</v>
          </cell>
          <cell r="Q628">
            <v>359</v>
          </cell>
          <cell r="S628">
            <v>0.31</v>
          </cell>
          <cell r="T628">
            <v>27.59</v>
          </cell>
          <cell r="U628">
            <v>0</v>
          </cell>
          <cell r="V628">
            <v>0</v>
          </cell>
          <cell r="W628">
            <v>0</v>
          </cell>
          <cell r="X628">
            <v>0</v>
          </cell>
          <cell r="Y628">
            <v>0</v>
          </cell>
          <cell r="Z628">
            <v>0</v>
          </cell>
          <cell r="AA628">
            <v>0</v>
          </cell>
          <cell r="AB628">
            <v>0</v>
          </cell>
          <cell r="AD628">
            <v>0</v>
          </cell>
          <cell r="AE628">
            <v>0</v>
          </cell>
          <cell r="AO628">
            <v>0</v>
          </cell>
          <cell r="AP628">
            <v>0</v>
          </cell>
          <cell r="AR628">
            <v>0</v>
          </cell>
          <cell r="AS628">
            <v>0</v>
          </cell>
          <cell r="AT628">
            <v>0</v>
          </cell>
          <cell r="AU628">
            <v>0</v>
          </cell>
          <cell r="AV628">
            <v>0</v>
          </cell>
          <cell r="AW628">
            <v>0</v>
          </cell>
          <cell r="AX628">
            <v>0</v>
          </cell>
          <cell r="AY628">
            <v>0</v>
          </cell>
          <cell r="AZ628">
            <v>0</v>
          </cell>
          <cell r="BA628">
            <v>0</v>
          </cell>
          <cell r="BB628">
            <v>0</v>
          </cell>
          <cell r="BC628">
            <v>0</v>
          </cell>
          <cell r="BD628">
            <v>0</v>
          </cell>
          <cell r="BE628">
            <v>0</v>
          </cell>
          <cell r="BF628">
            <v>0</v>
          </cell>
          <cell r="BG628">
            <v>0</v>
          </cell>
          <cell r="BH628">
            <v>0</v>
          </cell>
          <cell r="BI628">
            <v>0</v>
          </cell>
          <cell r="BJ628">
            <v>0</v>
          </cell>
          <cell r="BK628">
            <v>0</v>
          </cell>
          <cell r="BL628">
            <v>0</v>
          </cell>
          <cell r="BM628">
            <v>0</v>
          </cell>
          <cell r="BN628">
            <v>0</v>
          </cell>
          <cell r="BO628">
            <v>0</v>
          </cell>
          <cell r="BP628">
            <v>0</v>
          </cell>
          <cell r="BQ628">
            <v>0</v>
          </cell>
          <cell r="BR628">
            <v>0</v>
          </cell>
          <cell r="BS628">
            <v>0</v>
          </cell>
          <cell r="BT628">
            <v>0</v>
          </cell>
          <cell r="BU628">
            <v>0</v>
          </cell>
        </row>
        <row r="629">
          <cell r="A629" t="str">
            <v>W2RH16WECV0G1G2</v>
          </cell>
          <cell r="B629" t="str">
            <v>11/1/2021</v>
          </cell>
          <cell r="F629" t="str">
            <v>Woven</v>
          </cell>
          <cell r="G629" t="str">
            <v>LS Woven Shirts</v>
          </cell>
          <cell r="H629" t="str">
            <v>W2RH16WECV0</v>
          </cell>
          <cell r="I629" t="str">
            <v>LS TAMI LACE UP TOP</v>
          </cell>
          <cell r="J629" t="str">
            <v>G1G2</v>
          </cell>
          <cell r="K629" t="str">
            <v>MOCCASIN</v>
          </cell>
          <cell r="L629" t="str">
            <v>ECO SOUNDWAVE SATIN</v>
          </cell>
          <cell r="M629" t="str">
            <v>ID</v>
          </cell>
          <cell r="N629" t="str">
            <v>XS-L</v>
          </cell>
          <cell r="O629">
            <v>79</v>
          </cell>
          <cell r="P629">
            <v>79000</v>
          </cell>
          <cell r="Q629">
            <v>319</v>
          </cell>
          <cell r="S629">
            <v>0.31</v>
          </cell>
          <cell r="T629">
            <v>24.49</v>
          </cell>
          <cell r="U629">
            <v>0</v>
          </cell>
          <cell r="V629">
            <v>0</v>
          </cell>
          <cell r="W629">
            <v>0</v>
          </cell>
          <cell r="X629">
            <v>0</v>
          </cell>
          <cell r="Y629">
            <v>0</v>
          </cell>
          <cell r="Z629">
            <v>0</v>
          </cell>
          <cell r="AA629">
            <v>0</v>
          </cell>
          <cell r="AB629">
            <v>0</v>
          </cell>
          <cell r="AD629">
            <v>0</v>
          </cell>
          <cell r="AE629">
            <v>0</v>
          </cell>
          <cell r="AO629">
            <v>0</v>
          </cell>
          <cell r="AP629">
            <v>0</v>
          </cell>
          <cell r="AR629">
            <v>0</v>
          </cell>
          <cell r="AS629">
            <v>0</v>
          </cell>
          <cell r="AT629">
            <v>0</v>
          </cell>
          <cell r="AU629">
            <v>0</v>
          </cell>
          <cell r="AV629">
            <v>0</v>
          </cell>
          <cell r="AW629">
            <v>0</v>
          </cell>
          <cell r="AX629">
            <v>0</v>
          </cell>
          <cell r="AY629">
            <v>0</v>
          </cell>
          <cell r="AZ629">
            <v>0</v>
          </cell>
          <cell r="BA629">
            <v>0</v>
          </cell>
          <cell r="BB629">
            <v>0</v>
          </cell>
          <cell r="BC629">
            <v>0</v>
          </cell>
          <cell r="BD629">
            <v>0</v>
          </cell>
          <cell r="BE629">
            <v>0</v>
          </cell>
          <cell r="BF629">
            <v>0</v>
          </cell>
          <cell r="BG629">
            <v>0</v>
          </cell>
          <cell r="BH629">
            <v>0</v>
          </cell>
          <cell r="BI629">
            <v>0</v>
          </cell>
          <cell r="BJ629">
            <v>0</v>
          </cell>
          <cell r="BK629">
            <v>0</v>
          </cell>
          <cell r="BL629">
            <v>0</v>
          </cell>
          <cell r="BM629">
            <v>0</v>
          </cell>
          <cell r="BN629">
            <v>0</v>
          </cell>
          <cell r="BO629">
            <v>0</v>
          </cell>
          <cell r="BP629">
            <v>0</v>
          </cell>
          <cell r="BQ629">
            <v>0</v>
          </cell>
          <cell r="BR629">
            <v>0</v>
          </cell>
          <cell r="BS629">
            <v>0</v>
          </cell>
          <cell r="BT629">
            <v>0</v>
          </cell>
          <cell r="BU629">
            <v>0</v>
          </cell>
        </row>
        <row r="630">
          <cell r="A630" t="str">
            <v>W2RH16WECV0G7HL</v>
          </cell>
          <cell r="B630" t="str">
            <v>11/1/2021</v>
          </cell>
          <cell r="F630" t="str">
            <v>Woven</v>
          </cell>
          <cell r="G630" t="str">
            <v>LS Woven Shirts</v>
          </cell>
          <cell r="H630" t="str">
            <v>W2RH16WECV0</v>
          </cell>
          <cell r="I630" t="str">
            <v>LS TAMI LACE UP TOP</v>
          </cell>
          <cell r="J630" t="str">
            <v>G7HL</v>
          </cell>
          <cell r="K630" t="str">
            <v>DUSTY TEAL</v>
          </cell>
          <cell r="L630" t="str">
            <v>ECO SOUNDWAVE SATIN</v>
          </cell>
          <cell r="M630" t="str">
            <v>ID</v>
          </cell>
          <cell r="N630" t="str">
            <v>XS-L</v>
          </cell>
          <cell r="O630">
            <v>79</v>
          </cell>
          <cell r="P630">
            <v>79000</v>
          </cell>
          <cell r="Q630">
            <v>319</v>
          </cell>
          <cell r="S630">
            <v>0.31</v>
          </cell>
          <cell r="T630">
            <v>24.49</v>
          </cell>
          <cell r="U630">
            <v>0</v>
          </cell>
          <cell r="V630">
            <v>0</v>
          </cell>
          <cell r="W630">
            <v>0</v>
          </cell>
          <cell r="X630">
            <v>0</v>
          </cell>
          <cell r="Y630">
            <v>0</v>
          </cell>
          <cell r="Z630">
            <v>0</v>
          </cell>
          <cell r="AA630">
            <v>0</v>
          </cell>
          <cell r="AB630">
            <v>0</v>
          </cell>
          <cell r="AD630">
            <v>0</v>
          </cell>
          <cell r="AE630">
            <v>0</v>
          </cell>
          <cell r="AO630">
            <v>0</v>
          </cell>
          <cell r="AP630">
            <v>0</v>
          </cell>
          <cell r="AR630">
            <v>0</v>
          </cell>
          <cell r="AS630">
            <v>0</v>
          </cell>
          <cell r="AT630">
            <v>0</v>
          </cell>
          <cell r="AU630">
            <v>0</v>
          </cell>
          <cell r="AV630">
            <v>0</v>
          </cell>
          <cell r="AW630">
            <v>0</v>
          </cell>
          <cell r="AX630">
            <v>0</v>
          </cell>
          <cell r="AY630">
            <v>0</v>
          </cell>
          <cell r="AZ630">
            <v>0</v>
          </cell>
          <cell r="BA630">
            <v>0</v>
          </cell>
          <cell r="BB630">
            <v>0</v>
          </cell>
          <cell r="BC630">
            <v>0</v>
          </cell>
          <cell r="BD630">
            <v>0</v>
          </cell>
          <cell r="BE630">
            <v>0</v>
          </cell>
          <cell r="BF630">
            <v>0</v>
          </cell>
          <cell r="BG630">
            <v>0</v>
          </cell>
          <cell r="BH630">
            <v>0</v>
          </cell>
          <cell r="BI630">
            <v>0</v>
          </cell>
          <cell r="BJ630">
            <v>0</v>
          </cell>
          <cell r="BK630">
            <v>0</v>
          </cell>
          <cell r="BL630">
            <v>0</v>
          </cell>
          <cell r="BM630">
            <v>0</v>
          </cell>
          <cell r="BN630">
            <v>0</v>
          </cell>
          <cell r="BO630">
            <v>0</v>
          </cell>
          <cell r="BP630">
            <v>0</v>
          </cell>
          <cell r="BQ630">
            <v>0</v>
          </cell>
          <cell r="BR630">
            <v>0</v>
          </cell>
          <cell r="BS630">
            <v>0</v>
          </cell>
          <cell r="BT630">
            <v>0</v>
          </cell>
          <cell r="BU630">
            <v>0</v>
          </cell>
        </row>
        <row r="631">
          <cell r="A631" t="str">
            <v>W2RH16WECV0JBLK</v>
          </cell>
          <cell r="B631" t="str">
            <v>11/1/2021</v>
          </cell>
          <cell r="F631" t="str">
            <v>Woven</v>
          </cell>
          <cell r="G631" t="str">
            <v>LS Woven Shirts</v>
          </cell>
          <cell r="H631" t="str">
            <v>W2RH16WECV0</v>
          </cell>
          <cell r="I631" t="str">
            <v>LS TAMI LACE UP TOP</v>
          </cell>
          <cell r="J631" t="str">
            <v>JBLK</v>
          </cell>
          <cell r="K631" t="str">
            <v>Jet Black A996</v>
          </cell>
          <cell r="L631" t="str">
            <v>ECO SOUNDWAVE SATIN</v>
          </cell>
          <cell r="M631" t="str">
            <v>ID</v>
          </cell>
          <cell r="N631" t="str">
            <v>XS-L</v>
          </cell>
          <cell r="O631">
            <v>79</v>
          </cell>
          <cell r="P631">
            <v>79000</v>
          </cell>
          <cell r="Q631">
            <v>319</v>
          </cell>
          <cell r="S631">
            <v>0.31</v>
          </cell>
          <cell r="T631">
            <v>24.49</v>
          </cell>
          <cell r="U631">
            <v>0</v>
          </cell>
          <cell r="V631">
            <v>0</v>
          </cell>
          <cell r="W631">
            <v>0</v>
          </cell>
          <cell r="X631">
            <v>0</v>
          </cell>
          <cell r="Y631">
            <v>0</v>
          </cell>
          <cell r="Z631">
            <v>0</v>
          </cell>
          <cell r="AA631">
            <v>0</v>
          </cell>
          <cell r="AB631">
            <v>0</v>
          </cell>
          <cell r="AD631">
            <v>0</v>
          </cell>
          <cell r="AE631">
            <v>0</v>
          </cell>
          <cell r="AO631">
            <v>0</v>
          </cell>
          <cell r="AP631">
            <v>0</v>
          </cell>
          <cell r="AR631">
            <v>0</v>
          </cell>
          <cell r="AS631">
            <v>0</v>
          </cell>
          <cell r="AT631">
            <v>0</v>
          </cell>
          <cell r="AU631">
            <v>0</v>
          </cell>
          <cell r="AV631">
            <v>0</v>
          </cell>
          <cell r="AW631">
            <v>0</v>
          </cell>
          <cell r="AX631">
            <v>0</v>
          </cell>
          <cell r="AY631">
            <v>0</v>
          </cell>
          <cell r="AZ631">
            <v>0</v>
          </cell>
          <cell r="BA631">
            <v>0</v>
          </cell>
          <cell r="BB631">
            <v>0</v>
          </cell>
          <cell r="BC631">
            <v>0</v>
          </cell>
          <cell r="BD631">
            <v>0</v>
          </cell>
          <cell r="BE631">
            <v>0</v>
          </cell>
          <cell r="BF631">
            <v>0</v>
          </cell>
          <cell r="BG631">
            <v>0</v>
          </cell>
          <cell r="BH631">
            <v>0</v>
          </cell>
          <cell r="BI631">
            <v>0</v>
          </cell>
          <cell r="BJ631">
            <v>0</v>
          </cell>
          <cell r="BK631">
            <v>0</v>
          </cell>
          <cell r="BL631">
            <v>0</v>
          </cell>
          <cell r="BM631">
            <v>0</v>
          </cell>
          <cell r="BN631">
            <v>0</v>
          </cell>
          <cell r="BO631">
            <v>0</v>
          </cell>
          <cell r="BP631">
            <v>0</v>
          </cell>
          <cell r="BQ631">
            <v>0</v>
          </cell>
          <cell r="BR631">
            <v>0</v>
          </cell>
          <cell r="BS631">
            <v>0</v>
          </cell>
          <cell r="BT631">
            <v>0</v>
          </cell>
          <cell r="BU631">
            <v>0</v>
          </cell>
        </row>
        <row r="632">
          <cell r="A632" t="str">
            <v>W2RK11K8RT2G5Q8</v>
          </cell>
          <cell r="B632" t="str">
            <v>11/1/2021</v>
          </cell>
          <cell r="F632" t="str">
            <v>Knit</v>
          </cell>
          <cell r="G632" t="str">
            <v>Casual/Day</v>
          </cell>
          <cell r="H632" t="str">
            <v>W2RK11K8RT2</v>
          </cell>
          <cell r="I632" t="str">
            <v>IRENE DRESS</v>
          </cell>
          <cell r="J632" t="str">
            <v>G5Q8</v>
          </cell>
          <cell r="K632" t="str">
            <v>BURGUNDY SHADE</v>
          </cell>
          <cell r="L632" t="str">
            <v>ECO SMOOTH GIRLY RIB 435</v>
          </cell>
          <cell r="M632" t="str">
            <v>CN</v>
          </cell>
          <cell r="N632" t="str">
            <v>XS-L</v>
          </cell>
          <cell r="O632">
            <v>89</v>
          </cell>
          <cell r="P632">
            <v>89000</v>
          </cell>
          <cell r="Q632">
            <v>359</v>
          </cell>
          <cell r="S632">
            <v>0.31</v>
          </cell>
          <cell r="T632">
            <v>27.59</v>
          </cell>
          <cell r="U632">
            <v>0</v>
          </cell>
          <cell r="V632">
            <v>0</v>
          </cell>
          <cell r="W632">
            <v>0</v>
          </cell>
          <cell r="X632">
            <v>0</v>
          </cell>
          <cell r="Y632">
            <v>0</v>
          </cell>
          <cell r="Z632">
            <v>0</v>
          </cell>
          <cell r="AA632">
            <v>0</v>
          </cell>
          <cell r="AB632">
            <v>0</v>
          </cell>
          <cell r="AD632">
            <v>0</v>
          </cell>
          <cell r="AE632">
            <v>0</v>
          </cell>
          <cell r="AO632">
            <v>0</v>
          </cell>
          <cell r="AP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G632">
            <v>0</v>
          </cell>
          <cell r="BH632">
            <v>0</v>
          </cell>
          <cell r="BI632">
            <v>0</v>
          </cell>
          <cell r="BJ632">
            <v>0</v>
          </cell>
          <cell r="BK632">
            <v>0</v>
          </cell>
          <cell r="BL632">
            <v>0</v>
          </cell>
          <cell r="BM632">
            <v>0</v>
          </cell>
          <cell r="BN632">
            <v>0</v>
          </cell>
          <cell r="BO632">
            <v>0</v>
          </cell>
          <cell r="BP632">
            <v>0</v>
          </cell>
          <cell r="BQ632">
            <v>0</v>
          </cell>
          <cell r="BR632">
            <v>0</v>
          </cell>
          <cell r="BS632">
            <v>0</v>
          </cell>
          <cell r="BT632">
            <v>0</v>
          </cell>
          <cell r="BU632">
            <v>0</v>
          </cell>
        </row>
        <row r="633">
          <cell r="A633" t="str">
            <v>W2RK11K8RT2G1M8</v>
          </cell>
          <cell r="B633" t="str">
            <v>11/1/2021</v>
          </cell>
          <cell r="F633" t="str">
            <v>Knit</v>
          </cell>
          <cell r="G633" t="str">
            <v>Casual/Day</v>
          </cell>
          <cell r="H633" t="str">
            <v>W2RK11K8RT2</v>
          </cell>
          <cell r="I633" t="str">
            <v>IRENE DRESS</v>
          </cell>
          <cell r="J633" t="str">
            <v>G1M8</v>
          </cell>
          <cell r="K633" t="str">
            <v>DARK AUBURN</v>
          </cell>
          <cell r="L633" t="str">
            <v>ECO SMOOTH GIRLY RIB 435</v>
          </cell>
          <cell r="M633" t="str">
            <v>CN</v>
          </cell>
          <cell r="N633" t="str">
            <v>XS-L</v>
          </cell>
          <cell r="O633">
            <v>89</v>
          </cell>
          <cell r="P633">
            <v>89000</v>
          </cell>
          <cell r="Q633">
            <v>359</v>
          </cell>
          <cell r="S633">
            <v>0.31</v>
          </cell>
          <cell r="T633">
            <v>27.59</v>
          </cell>
          <cell r="U633">
            <v>0</v>
          </cell>
          <cell r="V633">
            <v>0</v>
          </cell>
          <cell r="W633">
            <v>0</v>
          </cell>
          <cell r="X633">
            <v>0</v>
          </cell>
          <cell r="Y633">
            <v>0</v>
          </cell>
          <cell r="Z633">
            <v>0</v>
          </cell>
          <cell r="AA633">
            <v>0</v>
          </cell>
          <cell r="AB633">
            <v>0</v>
          </cell>
          <cell r="AD633">
            <v>0</v>
          </cell>
          <cell r="AE633">
            <v>0</v>
          </cell>
          <cell r="AO633">
            <v>0</v>
          </cell>
          <cell r="AP633">
            <v>0</v>
          </cell>
          <cell r="AR633">
            <v>0</v>
          </cell>
          <cell r="AS633">
            <v>0</v>
          </cell>
          <cell r="AT633">
            <v>0</v>
          </cell>
          <cell r="AU633">
            <v>0</v>
          </cell>
          <cell r="AV633">
            <v>0</v>
          </cell>
          <cell r="AW633">
            <v>0</v>
          </cell>
          <cell r="AX633">
            <v>0</v>
          </cell>
          <cell r="AY633">
            <v>0</v>
          </cell>
          <cell r="AZ633">
            <v>0</v>
          </cell>
          <cell r="BA633">
            <v>0</v>
          </cell>
          <cell r="BB633">
            <v>0</v>
          </cell>
          <cell r="BC633">
            <v>0</v>
          </cell>
          <cell r="BD633">
            <v>0</v>
          </cell>
          <cell r="BE633">
            <v>0</v>
          </cell>
          <cell r="BF633">
            <v>0</v>
          </cell>
          <cell r="BG633">
            <v>0</v>
          </cell>
          <cell r="BH633">
            <v>0</v>
          </cell>
          <cell r="BI633">
            <v>0</v>
          </cell>
          <cell r="BJ633">
            <v>0</v>
          </cell>
          <cell r="BK633">
            <v>0</v>
          </cell>
          <cell r="BL633">
            <v>0</v>
          </cell>
          <cell r="BM633">
            <v>0</v>
          </cell>
          <cell r="BN633">
            <v>0</v>
          </cell>
          <cell r="BO633">
            <v>0</v>
          </cell>
          <cell r="BP633">
            <v>0</v>
          </cell>
          <cell r="BQ633">
            <v>0</v>
          </cell>
          <cell r="BR633">
            <v>0</v>
          </cell>
          <cell r="BS633">
            <v>0</v>
          </cell>
          <cell r="BT633">
            <v>0</v>
          </cell>
          <cell r="BU633">
            <v>0</v>
          </cell>
        </row>
        <row r="634">
          <cell r="A634" t="str">
            <v>W2RK11K8RT2JBLK</v>
          </cell>
          <cell r="B634" t="str">
            <v>11/1/2021</v>
          </cell>
          <cell r="F634" t="str">
            <v>Knit</v>
          </cell>
          <cell r="G634" t="str">
            <v>Casual/Day</v>
          </cell>
          <cell r="H634" t="str">
            <v>W2RK11K8RT2</v>
          </cell>
          <cell r="I634" t="str">
            <v>IRENE DRESS</v>
          </cell>
          <cell r="J634" t="str">
            <v>JBLK</v>
          </cell>
          <cell r="K634" t="str">
            <v>Jet Black A996</v>
          </cell>
          <cell r="L634" t="str">
            <v>ECO SMOOTH GIRLY RIB 435</v>
          </cell>
          <cell r="M634" t="str">
            <v>CN</v>
          </cell>
          <cell r="N634" t="str">
            <v>XS-L</v>
          </cell>
          <cell r="O634">
            <v>89</v>
          </cell>
          <cell r="P634">
            <v>89000</v>
          </cell>
          <cell r="Q634">
            <v>359</v>
          </cell>
          <cell r="S634">
            <v>0.31</v>
          </cell>
          <cell r="T634">
            <v>27.59</v>
          </cell>
          <cell r="U634">
            <v>0</v>
          </cell>
          <cell r="V634">
            <v>0</v>
          </cell>
          <cell r="W634">
            <v>0</v>
          </cell>
          <cell r="X634">
            <v>0</v>
          </cell>
          <cell r="Y634">
            <v>0</v>
          </cell>
          <cell r="Z634">
            <v>0</v>
          </cell>
          <cell r="AA634">
            <v>0</v>
          </cell>
          <cell r="AB634">
            <v>0</v>
          </cell>
          <cell r="AD634">
            <v>0</v>
          </cell>
          <cell r="AE634">
            <v>0</v>
          </cell>
          <cell r="AO634">
            <v>0</v>
          </cell>
          <cell r="AP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G634">
            <v>0</v>
          </cell>
          <cell r="BH634">
            <v>0</v>
          </cell>
          <cell r="BI634">
            <v>0</v>
          </cell>
          <cell r="BJ634">
            <v>0</v>
          </cell>
          <cell r="BK634">
            <v>0</v>
          </cell>
          <cell r="BL634">
            <v>0</v>
          </cell>
          <cell r="BM634">
            <v>0</v>
          </cell>
          <cell r="BN634">
            <v>0</v>
          </cell>
          <cell r="BO634">
            <v>0</v>
          </cell>
          <cell r="BP634">
            <v>0</v>
          </cell>
          <cell r="BQ634">
            <v>0</v>
          </cell>
          <cell r="BR634">
            <v>0</v>
          </cell>
          <cell r="BS634">
            <v>0</v>
          </cell>
          <cell r="BT634">
            <v>0</v>
          </cell>
          <cell r="BU634">
            <v>0</v>
          </cell>
        </row>
        <row r="635">
          <cell r="A635" t="str">
            <v>W2RK11K8RT2G1DQ</v>
          </cell>
          <cell r="B635" t="str">
            <v>11/1/2021</v>
          </cell>
          <cell r="F635" t="str">
            <v>Knit</v>
          </cell>
          <cell r="G635" t="str">
            <v>Casual/Day</v>
          </cell>
          <cell r="H635" t="str">
            <v>W2RK11K8RT2</v>
          </cell>
          <cell r="I635" t="str">
            <v>IRENE DRESS</v>
          </cell>
          <cell r="J635" t="str">
            <v>G1DQ</v>
          </cell>
          <cell r="K635" t="str">
            <v>WET SAND</v>
          </cell>
          <cell r="L635" t="str">
            <v>ECO SMOOTH GIRLY RIB 435</v>
          </cell>
          <cell r="M635" t="str">
            <v>CN</v>
          </cell>
          <cell r="N635" t="str">
            <v>XS-L</v>
          </cell>
          <cell r="O635">
            <v>89</v>
          </cell>
          <cell r="P635">
            <v>89000</v>
          </cell>
          <cell r="Q635">
            <v>359</v>
          </cell>
          <cell r="S635">
            <v>0.31</v>
          </cell>
          <cell r="T635">
            <v>27.59</v>
          </cell>
          <cell r="U635">
            <v>0</v>
          </cell>
          <cell r="V635">
            <v>0</v>
          </cell>
          <cell r="W635">
            <v>0</v>
          </cell>
          <cell r="X635">
            <v>0</v>
          </cell>
          <cell r="Y635">
            <v>0</v>
          </cell>
          <cell r="Z635">
            <v>0</v>
          </cell>
          <cell r="AA635">
            <v>0</v>
          </cell>
          <cell r="AB635">
            <v>0</v>
          </cell>
          <cell r="AD635">
            <v>0</v>
          </cell>
          <cell r="AE635">
            <v>0</v>
          </cell>
          <cell r="AO635">
            <v>0</v>
          </cell>
          <cell r="AP635">
            <v>0</v>
          </cell>
          <cell r="AR635">
            <v>0</v>
          </cell>
          <cell r="AS635">
            <v>0</v>
          </cell>
          <cell r="AT635">
            <v>0</v>
          </cell>
          <cell r="AU635">
            <v>0</v>
          </cell>
          <cell r="AV635">
            <v>0</v>
          </cell>
          <cell r="AW635">
            <v>0</v>
          </cell>
          <cell r="AX635">
            <v>0</v>
          </cell>
          <cell r="AY635">
            <v>0</v>
          </cell>
          <cell r="AZ635">
            <v>0</v>
          </cell>
          <cell r="BA635">
            <v>0</v>
          </cell>
          <cell r="BB635">
            <v>0</v>
          </cell>
          <cell r="BC635">
            <v>0</v>
          </cell>
          <cell r="BD635">
            <v>0</v>
          </cell>
          <cell r="BE635">
            <v>0</v>
          </cell>
          <cell r="BF635">
            <v>0</v>
          </cell>
          <cell r="BG635">
            <v>0</v>
          </cell>
          <cell r="BH635">
            <v>0</v>
          </cell>
          <cell r="BI635">
            <v>0</v>
          </cell>
          <cell r="BJ635">
            <v>0</v>
          </cell>
          <cell r="BK635">
            <v>0</v>
          </cell>
          <cell r="BL635">
            <v>0</v>
          </cell>
          <cell r="BM635">
            <v>0</v>
          </cell>
          <cell r="BN635">
            <v>0</v>
          </cell>
          <cell r="BO635">
            <v>0</v>
          </cell>
          <cell r="BP635">
            <v>0</v>
          </cell>
          <cell r="BQ635">
            <v>0</v>
          </cell>
          <cell r="BR635">
            <v>0</v>
          </cell>
          <cell r="BS635">
            <v>0</v>
          </cell>
          <cell r="BT635">
            <v>0</v>
          </cell>
          <cell r="BU635">
            <v>0</v>
          </cell>
        </row>
        <row r="636">
          <cell r="A636" t="str">
            <v>W2RK11K8RT2G7HR</v>
          </cell>
          <cell r="B636" t="str">
            <v>11/1/2021</v>
          </cell>
          <cell r="F636" t="str">
            <v>Knit</v>
          </cell>
          <cell r="G636" t="str">
            <v>Casual/Day</v>
          </cell>
          <cell r="H636" t="str">
            <v>W2RK11K8RT2</v>
          </cell>
          <cell r="I636" t="str">
            <v>IRENE DRESS</v>
          </cell>
          <cell r="J636" t="str">
            <v>G7HR</v>
          </cell>
          <cell r="K636" t="str">
            <v>SECRET BLUE</v>
          </cell>
          <cell r="L636" t="str">
            <v>ECO SMOOTH GIRLY RIB 435</v>
          </cell>
          <cell r="M636" t="str">
            <v>CN</v>
          </cell>
          <cell r="N636" t="str">
            <v>XS-L</v>
          </cell>
          <cell r="O636">
            <v>89</v>
          </cell>
          <cell r="P636">
            <v>89000</v>
          </cell>
          <cell r="Q636">
            <v>359</v>
          </cell>
          <cell r="S636">
            <v>0.31</v>
          </cell>
          <cell r="T636">
            <v>27.59</v>
          </cell>
          <cell r="U636">
            <v>0</v>
          </cell>
          <cell r="V636">
            <v>0</v>
          </cell>
          <cell r="W636">
            <v>0</v>
          </cell>
          <cell r="X636">
            <v>0</v>
          </cell>
          <cell r="Y636">
            <v>0</v>
          </cell>
          <cell r="Z636">
            <v>0</v>
          </cell>
          <cell r="AA636">
            <v>0</v>
          </cell>
          <cell r="AB636">
            <v>0</v>
          </cell>
          <cell r="AD636">
            <v>0</v>
          </cell>
          <cell r="AE636">
            <v>0</v>
          </cell>
          <cell r="AO636">
            <v>0</v>
          </cell>
          <cell r="AP636">
            <v>0</v>
          </cell>
          <cell r="AR636">
            <v>0</v>
          </cell>
          <cell r="AS636">
            <v>0</v>
          </cell>
          <cell r="AT636">
            <v>0</v>
          </cell>
          <cell r="AU636">
            <v>0</v>
          </cell>
          <cell r="AV636">
            <v>0</v>
          </cell>
          <cell r="AW636">
            <v>0</v>
          </cell>
          <cell r="AX636">
            <v>0</v>
          </cell>
          <cell r="AY636">
            <v>0</v>
          </cell>
          <cell r="AZ636">
            <v>0</v>
          </cell>
          <cell r="BA636">
            <v>0</v>
          </cell>
          <cell r="BB636">
            <v>0</v>
          </cell>
          <cell r="BC636">
            <v>0</v>
          </cell>
          <cell r="BD636">
            <v>0</v>
          </cell>
          <cell r="BE636">
            <v>0</v>
          </cell>
          <cell r="BF636">
            <v>0</v>
          </cell>
          <cell r="BG636">
            <v>0</v>
          </cell>
          <cell r="BH636">
            <v>0</v>
          </cell>
          <cell r="BI636">
            <v>0</v>
          </cell>
          <cell r="BJ636">
            <v>0</v>
          </cell>
          <cell r="BK636">
            <v>0</v>
          </cell>
          <cell r="BL636">
            <v>0</v>
          </cell>
          <cell r="BM636">
            <v>0</v>
          </cell>
          <cell r="BN636">
            <v>0</v>
          </cell>
          <cell r="BO636">
            <v>0</v>
          </cell>
          <cell r="BP636">
            <v>0</v>
          </cell>
          <cell r="BQ636">
            <v>0</v>
          </cell>
          <cell r="BR636">
            <v>0</v>
          </cell>
          <cell r="BS636">
            <v>0</v>
          </cell>
          <cell r="BT636">
            <v>0</v>
          </cell>
          <cell r="BU636">
            <v>0</v>
          </cell>
        </row>
        <row r="637">
          <cell r="A637" t="str">
            <v>W2RAJ3D4K10UNLZ</v>
          </cell>
          <cell r="B637" t="str">
            <v>11/1/2021</v>
          </cell>
          <cell r="F637" t="str">
            <v>Denim</v>
          </cell>
          <cell r="G637" t="str">
            <v>Fashion Prem Denim Jeans</v>
          </cell>
          <cell r="H637" t="str">
            <v>W2RAJ3D4K10</v>
          </cell>
          <cell r="I637" t="str">
            <v>SEXY CURVE FLOCKED HOUNDSTOOTH</v>
          </cell>
          <cell r="J637" t="str">
            <v>UNLZ</v>
          </cell>
          <cell r="K637" t="str">
            <v>HOUNDSTOOTH LASER</v>
          </cell>
          <cell r="L637" t="str">
            <v>FLOCKED STR BLK</v>
          </cell>
          <cell r="M637" t="str">
            <v>CN</v>
          </cell>
          <cell r="N637" t="str">
            <v>24-30</v>
          </cell>
          <cell r="O637">
            <v>128</v>
          </cell>
          <cell r="P637">
            <v>119000</v>
          </cell>
          <cell r="Q637">
            <v>429</v>
          </cell>
          <cell r="S637">
            <v>0.31</v>
          </cell>
          <cell r="T637">
            <v>39.68</v>
          </cell>
          <cell r="U637">
            <v>0</v>
          </cell>
          <cell r="V637">
            <v>0</v>
          </cell>
          <cell r="W637">
            <v>0</v>
          </cell>
          <cell r="X637">
            <v>0</v>
          </cell>
          <cell r="Y637">
            <v>0</v>
          </cell>
          <cell r="Z637">
            <v>0</v>
          </cell>
          <cell r="AA637">
            <v>0</v>
          </cell>
          <cell r="AB637">
            <v>0</v>
          </cell>
          <cell r="AD637">
            <v>0</v>
          </cell>
          <cell r="AE637">
            <v>0</v>
          </cell>
          <cell r="AO637">
            <v>0</v>
          </cell>
          <cell r="AP637">
            <v>0</v>
          </cell>
          <cell r="AR637">
            <v>0</v>
          </cell>
          <cell r="AS637">
            <v>0</v>
          </cell>
          <cell r="AT637">
            <v>0</v>
          </cell>
          <cell r="AU637">
            <v>0</v>
          </cell>
          <cell r="AV637">
            <v>0</v>
          </cell>
          <cell r="AW637">
            <v>0</v>
          </cell>
          <cell r="AX637">
            <v>0</v>
          </cell>
          <cell r="AY637">
            <v>0</v>
          </cell>
          <cell r="AZ637">
            <v>0</v>
          </cell>
          <cell r="BA637">
            <v>0</v>
          </cell>
          <cell r="BB637">
            <v>0</v>
          </cell>
          <cell r="BC637">
            <v>0</v>
          </cell>
          <cell r="BD637">
            <v>0</v>
          </cell>
          <cell r="BE637">
            <v>0</v>
          </cell>
          <cell r="BF637">
            <v>0</v>
          </cell>
          <cell r="BG637">
            <v>0</v>
          </cell>
          <cell r="BH637">
            <v>0</v>
          </cell>
          <cell r="BI637">
            <v>0</v>
          </cell>
          <cell r="BJ637">
            <v>0</v>
          </cell>
          <cell r="BK637">
            <v>0</v>
          </cell>
          <cell r="BL637">
            <v>0</v>
          </cell>
          <cell r="BM637">
            <v>0</v>
          </cell>
          <cell r="BN637">
            <v>0</v>
          </cell>
          <cell r="BO637">
            <v>0</v>
          </cell>
          <cell r="BP637">
            <v>0</v>
          </cell>
          <cell r="BQ637">
            <v>0</v>
          </cell>
          <cell r="BR637">
            <v>0</v>
          </cell>
          <cell r="BS637">
            <v>0</v>
          </cell>
          <cell r="BT637">
            <v>0</v>
          </cell>
          <cell r="BU637">
            <v>0</v>
          </cell>
        </row>
        <row r="638">
          <cell r="A638" t="str">
            <v>W1YR03Z2V60LMGY</v>
          </cell>
          <cell r="B638" t="str">
            <v>11/1/2021</v>
          </cell>
          <cell r="F638" t="str">
            <v>Sweater</v>
          </cell>
          <cell r="G638" t="str">
            <v>LS Sweaters - Pullovers</v>
          </cell>
          <cell r="H638" t="str">
            <v>W1YR03Z2V60</v>
          </cell>
          <cell r="I638" t="str">
            <v>GENA VN LS SWTR</v>
          </cell>
          <cell r="J638" t="str">
            <v>LMGY</v>
          </cell>
          <cell r="K638" t="str">
            <v>LIGHT MELANGE GREY M94</v>
          </cell>
          <cell r="L638" t="str">
            <v>HOLLY SWEATER</v>
          </cell>
          <cell r="M638" t="str">
            <v>CN</v>
          </cell>
          <cell r="N638" t="str">
            <v>XS-L</v>
          </cell>
          <cell r="O638">
            <v>59</v>
          </cell>
          <cell r="P638">
            <v>59000</v>
          </cell>
          <cell r="Q638">
            <v>239</v>
          </cell>
          <cell r="S638">
            <v>0.31</v>
          </cell>
          <cell r="T638">
            <v>18.29</v>
          </cell>
          <cell r="U638">
            <v>0</v>
          </cell>
          <cell r="V638">
            <v>0</v>
          </cell>
          <cell r="W638">
            <v>0</v>
          </cell>
          <cell r="X638">
            <v>0</v>
          </cell>
          <cell r="Y638">
            <v>0</v>
          </cell>
          <cell r="Z638">
            <v>0</v>
          </cell>
          <cell r="AA638">
            <v>0</v>
          </cell>
          <cell r="AB638">
            <v>0</v>
          </cell>
          <cell r="AD638">
            <v>0</v>
          </cell>
          <cell r="AE638">
            <v>0</v>
          </cell>
          <cell r="AO638">
            <v>0</v>
          </cell>
          <cell r="AP638">
            <v>0</v>
          </cell>
          <cell r="AR638">
            <v>0</v>
          </cell>
          <cell r="AS638">
            <v>0</v>
          </cell>
          <cell r="AT638">
            <v>0</v>
          </cell>
          <cell r="AU638">
            <v>0</v>
          </cell>
          <cell r="AV638">
            <v>0</v>
          </cell>
          <cell r="AW638">
            <v>0</v>
          </cell>
          <cell r="AX638">
            <v>0</v>
          </cell>
          <cell r="AY638">
            <v>0</v>
          </cell>
          <cell r="AZ638">
            <v>0</v>
          </cell>
          <cell r="BA638">
            <v>0</v>
          </cell>
          <cell r="BB638">
            <v>0</v>
          </cell>
          <cell r="BC638">
            <v>0</v>
          </cell>
          <cell r="BD638">
            <v>0</v>
          </cell>
          <cell r="BE638">
            <v>0</v>
          </cell>
          <cell r="BF638">
            <v>0</v>
          </cell>
          <cell r="BG638">
            <v>0</v>
          </cell>
          <cell r="BH638">
            <v>0</v>
          </cell>
          <cell r="BI638">
            <v>0</v>
          </cell>
          <cell r="BJ638">
            <v>0</v>
          </cell>
          <cell r="BK638">
            <v>0</v>
          </cell>
          <cell r="BL638">
            <v>0</v>
          </cell>
          <cell r="BM638">
            <v>0</v>
          </cell>
          <cell r="BN638">
            <v>0</v>
          </cell>
          <cell r="BO638">
            <v>0</v>
          </cell>
          <cell r="BP638">
            <v>0</v>
          </cell>
          <cell r="BQ638">
            <v>0</v>
          </cell>
          <cell r="BR638">
            <v>0</v>
          </cell>
          <cell r="BS638">
            <v>0</v>
          </cell>
          <cell r="BT638">
            <v>0</v>
          </cell>
          <cell r="BU638">
            <v>0</v>
          </cell>
        </row>
        <row r="639">
          <cell r="A639" t="str">
            <v>W1YR03Z2V60G8CR</v>
          </cell>
          <cell r="B639" t="str">
            <v>11/1/2021</v>
          </cell>
          <cell r="F639" t="str">
            <v>Sweater</v>
          </cell>
          <cell r="G639" t="str">
            <v>LS Sweaters - Pullovers</v>
          </cell>
          <cell r="H639" t="str">
            <v>W1YR03Z2V60</v>
          </cell>
          <cell r="I639" t="str">
            <v>GENA VN LS SWTR</v>
          </cell>
          <cell r="J639" t="str">
            <v>G8CR</v>
          </cell>
          <cell r="K639" t="str">
            <v>LIGHT MATCHA</v>
          </cell>
          <cell r="L639" t="str">
            <v>HOLLY SWEATER</v>
          </cell>
          <cell r="M639" t="str">
            <v>CN</v>
          </cell>
          <cell r="N639" t="str">
            <v>XS-L</v>
          </cell>
          <cell r="O639">
            <v>59</v>
          </cell>
          <cell r="P639">
            <v>59000</v>
          </cell>
          <cell r="Q639">
            <v>239</v>
          </cell>
          <cell r="S639">
            <v>0.31</v>
          </cell>
          <cell r="T639">
            <v>18.29</v>
          </cell>
          <cell r="U639">
            <v>0</v>
          </cell>
          <cell r="V639">
            <v>0</v>
          </cell>
          <cell r="W639">
            <v>0</v>
          </cell>
          <cell r="X639">
            <v>0</v>
          </cell>
          <cell r="Y639">
            <v>0</v>
          </cell>
          <cell r="Z639">
            <v>0</v>
          </cell>
          <cell r="AA639">
            <v>0</v>
          </cell>
          <cell r="AB639">
            <v>0</v>
          </cell>
          <cell r="AD639">
            <v>0</v>
          </cell>
          <cell r="AE639">
            <v>0</v>
          </cell>
          <cell r="AO639">
            <v>0</v>
          </cell>
          <cell r="AP639">
            <v>0</v>
          </cell>
          <cell r="AR639">
            <v>0</v>
          </cell>
          <cell r="AS639">
            <v>0</v>
          </cell>
          <cell r="AT639">
            <v>0</v>
          </cell>
          <cell r="AU639">
            <v>0</v>
          </cell>
          <cell r="AV639">
            <v>0</v>
          </cell>
          <cell r="AW639">
            <v>0</v>
          </cell>
          <cell r="AX639">
            <v>0</v>
          </cell>
          <cell r="AY639">
            <v>0</v>
          </cell>
          <cell r="AZ639">
            <v>0</v>
          </cell>
          <cell r="BA639">
            <v>0</v>
          </cell>
          <cell r="BB639">
            <v>0</v>
          </cell>
          <cell r="BC639">
            <v>0</v>
          </cell>
          <cell r="BD639">
            <v>0</v>
          </cell>
          <cell r="BE639">
            <v>0</v>
          </cell>
          <cell r="BF639">
            <v>0</v>
          </cell>
          <cell r="BG639">
            <v>0</v>
          </cell>
          <cell r="BH639">
            <v>0</v>
          </cell>
          <cell r="BI639">
            <v>0</v>
          </cell>
          <cell r="BJ639">
            <v>0</v>
          </cell>
          <cell r="BK639">
            <v>0</v>
          </cell>
          <cell r="BL639">
            <v>0</v>
          </cell>
          <cell r="BM639">
            <v>0</v>
          </cell>
          <cell r="BN639">
            <v>0</v>
          </cell>
          <cell r="BO639">
            <v>0</v>
          </cell>
          <cell r="BP639">
            <v>0</v>
          </cell>
          <cell r="BQ639">
            <v>0</v>
          </cell>
          <cell r="BR639">
            <v>0</v>
          </cell>
          <cell r="BS639">
            <v>0</v>
          </cell>
          <cell r="BT639">
            <v>0</v>
          </cell>
          <cell r="BU639">
            <v>0</v>
          </cell>
        </row>
        <row r="640">
          <cell r="A640" t="str">
            <v>W1YR03Z2V60A605</v>
          </cell>
          <cell r="B640" t="str">
            <v>11/1/2021</v>
          </cell>
          <cell r="F640" t="str">
            <v>Sweater</v>
          </cell>
          <cell r="G640" t="str">
            <v>LS Sweaters - Pullovers</v>
          </cell>
          <cell r="H640" t="str">
            <v>W1YR03Z2V60</v>
          </cell>
          <cell r="I640" t="str">
            <v>GENA VN LS SWTR</v>
          </cell>
          <cell r="J640" t="str">
            <v>A605</v>
          </cell>
          <cell r="K640" t="str">
            <v>FIRST BLUSH PINK</v>
          </cell>
          <cell r="L640" t="str">
            <v>HOLLY SWEATER</v>
          </cell>
          <cell r="M640" t="str">
            <v>CN</v>
          </cell>
          <cell r="N640" t="str">
            <v>XS-L</v>
          </cell>
          <cell r="O640">
            <v>59</v>
          </cell>
          <cell r="P640">
            <v>59000</v>
          </cell>
          <cell r="Q640">
            <v>239</v>
          </cell>
          <cell r="S640">
            <v>0.31</v>
          </cell>
          <cell r="T640">
            <v>18.29</v>
          </cell>
          <cell r="U640">
            <v>0</v>
          </cell>
          <cell r="V640">
            <v>0</v>
          </cell>
          <cell r="W640">
            <v>0</v>
          </cell>
          <cell r="X640">
            <v>0</v>
          </cell>
          <cell r="Y640">
            <v>0</v>
          </cell>
          <cell r="Z640">
            <v>0</v>
          </cell>
          <cell r="AA640">
            <v>0</v>
          </cell>
          <cell r="AB640">
            <v>0</v>
          </cell>
          <cell r="AD640">
            <v>0</v>
          </cell>
          <cell r="AE640">
            <v>0</v>
          </cell>
          <cell r="AO640">
            <v>0</v>
          </cell>
          <cell r="AP640">
            <v>0</v>
          </cell>
          <cell r="AR640">
            <v>0</v>
          </cell>
          <cell r="AS640">
            <v>0</v>
          </cell>
          <cell r="AT640">
            <v>0</v>
          </cell>
          <cell r="AU640">
            <v>0</v>
          </cell>
          <cell r="AV640">
            <v>0</v>
          </cell>
          <cell r="AW640">
            <v>0</v>
          </cell>
          <cell r="AX640">
            <v>0</v>
          </cell>
          <cell r="AY640">
            <v>0</v>
          </cell>
          <cell r="AZ640">
            <v>0</v>
          </cell>
          <cell r="BA640">
            <v>0</v>
          </cell>
          <cell r="BB640">
            <v>0</v>
          </cell>
          <cell r="BC640">
            <v>0</v>
          </cell>
          <cell r="BD640">
            <v>0</v>
          </cell>
          <cell r="BE640">
            <v>0</v>
          </cell>
          <cell r="BF640">
            <v>0</v>
          </cell>
          <cell r="BG640">
            <v>0</v>
          </cell>
          <cell r="BH640">
            <v>0</v>
          </cell>
          <cell r="BI640">
            <v>0</v>
          </cell>
          <cell r="BJ640">
            <v>0</v>
          </cell>
          <cell r="BK640">
            <v>0</v>
          </cell>
          <cell r="BL640">
            <v>0</v>
          </cell>
          <cell r="BM640">
            <v>0</v>
          </cell>
          <cell r="BN640">
            <v>0</v>
          </cell>
          <cell r="BO640">
            <v>0</v>
          </cell>
          <cell r="BP640">
            <v>0</v>
          </cell>
          <cell r="BQ640">
            <v>0</v>
          </cell>
          <cell r="BR640">
            <v>0</v>
          </cell>
          <cell r="BS640">
            <v>0</v>
          </cell>
          <cell r="BT640">
            <v>0</v>
          </cell>
          <cell r="BU640">
            <v>0</v>
          </cell>
        </row>
        <row r="641">
          <cell r="A641" t="str">
            <v>W1YR03Z2V60JBLK</v>
          </cell>
          <cell r="B641" t="str">
            <v>11/1/2021</v>
          </cell>
          <cell r="F641" t="str">
            <v>Sweater</v>
          </cell>
          <cell r="G641" t="str">
            <v>LS Sweaters - Pullovers</v>
          </cell>
          <cell r="H641" t="str">
            <v>W1YR03Z2V60</v>
          </cell>
          <cell r="I641" t="str">
            <v>GENA VN LS SWTR</v>
          </cell>
          <cell r="J641" t="str">
            <v>JBLK</v>
          </cell>
          <cell r="K641" t="str">
            <v>Jet Black A996</v>
          </cell>
          <cell r="L641" t="str">
            <v>HOLLY SWEATER</v>
          </cell>
          <cell r="M641" t="str">
            <v>CN</v>
          </cell>
          <cell r="N641" t="str">
            <v>XS-L</v>
          </cell>
          <cell r="O641">
            <v>59</v>
          </cell>
          <cell r="P641">
            <v>59000</v>
          </cell>
          <cell r="Q641">
            <v>239</v>
          </cell>
          <cell r="S641">
            <v>0.31</v>
          </cell>
          <cell r="T641">
            <v>18.29</v>
          </cell>
          <cell r="U641">
            <v>0</v>
          </cell>
          <cell r="V641">
            <v>0</v>
          </cell>
          <cell r="W641">
            <v>0</v>
          </cell>
          <cell r="X641">
            <v>0</v>
          </cell>
          <cell r="Y641">
            <v>0</v>
          </cell>
          <cell r="Z641">
            <v>0</v>
          </cell>
          <cell r="AA641">
            <v>0</v>
          </cell>
          <cell r="AB641">
            <v>0</v>
          </cell>
          <cell r="AD641">
            <v>0</v>
          </cell>
          <cell r="AE641">
            <v>0</v>
          </cell>
          <cell r="AO641">
            <v>0</v>
          </cell>
          <cell r="AP641">
            <v>0</v>
          </cell>
          <cell r="AR641">
            <v>0</v>
          </cell>
          <cell r="AS641">
            <v>0</v>
          </cell>
          <cell r="AT641">
            <v>0</v>
          </cell>
          <cell r="AU641">
            <v>0</v>
          </cell>
          <cell r="AV641">
            <v>0</v>
          </cell>
          <cell r="AW641">
            <v>0</v>
          </cell>
          <cell r="AX641">
            <v>0</v>
          </cell>
          <cell r="AY641">
            <v>0</v>
          </cell>
          <cell r="AZ641">
            <v>0</v>
          </cell>
          <cell r="BA641">
            <v>0</v>
          </cell>
          <cell r="BB641">
            <v>0</v>
          </cell>
          <cell r="BC641">
            <v>0</v>
          </cell>
          <cell r="BD641">
            <v>0</v>
          </cell>
          <cell r="BE641">
            <v>0</v>
          </cell>
          <cell r="BF641">
            <v>0</v>
          </cell>
          <cell r="BG641">
            <v>0</v>
          </cell>
          <cell r="BH641">
            <v>0</v>
          </cell>
          <cell r="BI641">
            <v>0</v>
          </cell>
          <cell r="BJ641">
            <v>0</v>
          </cell>
          <cell r="BK641">
            <v>0</v>
          </cell>
          <cell r="BL641">
            <v>0</v>
          </cell>
          <cell r="BM641">
            <v>0</v>
          </cell>
          <cell r="BN641">
            <v>0</v>
          </cell>
          <cell r="BO641">
            <v>0</v>
          </cell>
          <cell r="BP641">
            <v>0</v>
          </cell>
          <cell r="BQ641">
            <v>0</v>
          </cell>
          <cell r="BR641">
            <v>0</v>
          </cell>
          <cell r="BS641">
            <v>0</v>
          </cell>
          <cell r="BT641">
            <v>0</v>
          </cell>
          <cell r="BU641">
            <v>0</v>
          </cell>
        </row>
        <row r="642">
          <cell r="A642" t="str">
            <v>W1YR03Z2V60H9C9</v>
          </cell>
          <cell r="B642" t="str">
            <v>11/1/2021</v>
          </cell>
          <cell r="F642" t="str">
            <v>Sweater</v>
          </cell>
          <cell r="G642" t="str">
            <v>LS Sweaters - Pullovers</v>
          </cell>
          <cell r="H642" t="str">
            <v>W1YR03Z2V60</v>
          </cell>
          <cell r="I642" t="str">
            <v>GENA VN LS SWTR</v>
          </cell>
          <cell r="J642" t="str">
            <v>H9C9</v>
          </cell>
          <cell r="K642" t="str">
            <v>LIGHT STONE HEATHER</v>
          </cell>
          <cell r="L642" t="str">
            <v>HOLLY SWEATER</v>
          </cell>
          <cell r="M642" t="str">
            <v>CN</v>
          </cell>
          <cell r="N642" t="str">
            <v>XS-L</v>
          </cell>
          <cell r="O642">
            <v>59</v>
          </cell>
          <cell r="P642">
            <v>59000</v>
          </cell>
          <cell r="Q642">
            <v>239</v>
          </cell>
          <cell r="S642">
            <v>0.31</v>
          </cell>
          <cell r="T642">
            <v>18.29</v>
          </cell>
          <cell r="U642">
            <v>0</v>
          </cell>
          <cell r="V642">
            <v>0</v>
          </cell>
          <cell r="W642">
            <v>0</v>
          </cell>
          <cell r="X642">
            <v>0</v>
          </cell>
          <cell r="Y642">
            <v>0</v>
          </cell>
          <cell r="Z642">
            <v>0</v>
          </cell>
          <cell r="AA642">
            <v>0</v>
          </cell>
          <cell r="AB642">
            <v>0</v>
          </cell>
          <cell r="AD642">
            <v>0</v>
          </cell>
          <cell r="AE642">
            <v>0</v>
          </cell>
          <cell r="AO642">
            <v>0</v>
          </cell>
          <cell r="AP642">
            <v>0</v>
          </cell>
          <cell r="AR642">
            <v>0</v>
          </cell>
          <cell r="AS642">
            <v>0</v>
          </cell>
          <cell r="AT642">
            <v>0</v>
          </cell>
          <cell r="AU642">
            <v>0</v>
          </cell>
          <cell r="AV642">
            <v>0</v>
          </cell>
          <cell r="AW642">
            <v>0</v>
          </cell>
          <cell r="AX642">
            <v>0</v>
          </cell>
          <cell r="AY642">
            <v>0</v>
          </cell>
          <cell r="AZ642">
            <v>0</v>
          </cell>
          <cell r="BA642">
            <v>0</v>
          </cell>
          <cell r="BB642">
            <v>0</v>
          </cell>
          <cell r="BC642">
            <v>0</v>
          </cell>
          <cell r="BD642">
            <v>0</v>
          </cell>
          <cell r="BE642">
            <v>0</v>
          </cell>
          <cell r="BF642">
            <v>0</v>
          </cell>
          <cell r="BG642">
            <v>0</v>
          </cell>
          <cell r="BH642">
            <v>0</v>
          </cell>
          <cell r="BI642">
            <v>0</v>
          </cell>
          <cell r="BJ642">
            <v>0</v>
          </cell>
          <cell r="BK642">
            <v>0</v>
          </cell>
          <cell r="BL642">
            <v>0</v>
          </cell>
          <cell r="BM642">
            <v>0</v>
          </cell>
          <cell r="BN642">
            <v>0</v>
          </cell>
          <cell r="BO642">
            <v>0</v>
          </cell>
          <cell r="BP642">
            <v>0</v>
          </cell>
          <cell r="BQ642">
            <v>0</v>
          </cell>
          <cell r="BR642">
            <v>0</v>
          </cell>
          <cell r="BS642">
            <v>0</v>
          </cell>
          <cell r="BT642">
            <v>0</v>
          </cell>
          <cell r="BU642">
            <v>0</v>
          </cell>
        </row>
        <row r="643">
          <cell r="A643" t="str">
            <v>W1YR03Z2V60A604</v>
          </cell>
          <cell r="B643" t="str">
            <v>11/1/2021</v>
          </cell>
          <cell r="F643" t="str">
            <v>Sweater</v>
          </cell>
          <cell r="G643" t="str">
            <v>LS Sweaters - Pullovers</v>
          </cell>
          <cell r="H643" t="str">
            <v>W1YR03Z2V60</v>
          </cell>
          <cell r="I643" t="str">
            <v>GENA VN LS SWTR</v>
          </cell>
          <cell r="J643" t="str">
            <v>A604</v>
          </cell>
          <cell r="K643" t="str">
            <v>FULL BLOOM PINK</v>
          </cell>
          <cell r="L643" t="str">
            <v>HOLLY SWEATER</v>
          </cell>
          <cell r="M643" t="str">
            <v>CN</v>
          </cell>
          <cell r="N643" t="str">
            <v>XS-L</v>
          </cell>
          <cell r="O643">
            <v>59</v>
          </cell>
          <cell r="P643">
            <v>59000</v>
          </cell>
          <cell r="Q643">
            <v>239</v>
          </cell>
          <cell r="S643">
            <v>0.31</v>
          </cell>
          <cell r="T643">
            <v>18.29</v>
          </cell>
          <cell r="U643">
            <v>0</v>
          </cell>
          <cell r="V643">
            <v>0</v>
          </cell>
          <cell r="W643">
            <v>0</v>
          </cell>
          <cell r="X643">
            <v>0</v>
          </cell>
          <cell r="Y643">
            <v>0</v>
          </cell>
          <cell r="Z643">
            <v>0</v>
          </cell>
          <cell r="AA643">
            <v>0</v>
          </cell>
          <cell r="AB643">
            <v>0</v>
          </cell>
          <cell r="AD643">
            <v>0</v>
          </cell>
          <cell r="AE643">
            <v>0</v>
          </cell>
          <cell r="AO643">
            <v>0</v>
          </cell>
          <cell r="AP643">
            <v>0</v>
          </cell>
          <cell r="AR643">
            <v>0</v>
          </cell>
          <cell r="AS643">
            <v>0</v>
          </cell>
          <cell r="AT643">
            <v>0</v>
          </cell>
          <cell r="AU643">
            <v>0</v>
          </cell>
          <cell r="AV643">
            <v>0</v>
          </cell>
          <cell r="AW643">
            <v>0</v>
          </cell>
          <cell r="AX643">
            <v>0</v>
          </cell>
          <cell r="AY643">
            <v>0</v>
          </cell>
          <cell r="AZ643">
            <v>0</v>
          </cell>
          <cell r="BA643">
            <v>0</v>
          </cell>
          <cell r="BB643">
            <v>0</v>
          </cell>
          <cell r="BC643">
            <v>0</v>
          </cell>
          <cell r="BD643">
            <v>0</v>
          </cell>
          <cell r="BE643">
            <v>0</v>
          </cell>
          <cell r="BF643">
            <v>0</v>
          </cell>
          <cell r="BG643">
            <v>0</v>
          </cell>
          <cell r="BH643">
            <v>0</v>
          </cell>
          <cell r="BI643">
            <v>0</v>
          </cell>
          <cell r="BJ643">
            <v>0</v>
          </cell>
          <cell r="BK643">
            <v>0</v>
          </cell>
          <cell r="BL643">
            <v>0</v>
          </cell>
          <cell r="BM643">
            <v>0</v>
          </cell>
          <cell r="BN643">
            <v>0</v>
          </cell>
          <cell r="BO643">
            <v>0</v>
          </cell>
          <cell r="BP643">
            <v>0</v>
          </cell>
          <cell r="BQ643">
            <v>0</v>
          </cell>
          <cell r="BR643">
            <v>0</v>
          </cell>
          <cell r="BS643">
            <v>0</v>
          </cell>
          <cell r="BT643">
            <v>0</v>
          </cell>
          <cell r="BU643">
            <v>0</v>
          </cell>
        </row>
        <row r="644">
          <cell r="A644" t="str">
            <v>W1YR03Z2V60G012</v>
          </cell>
          <cell r="B644" t="str">
            <v>11/1/2021</v>
          </cell>
          <cell r="F644" t="str">
            <v>Sweater</v>
          </cell>
          <cell r="G644" t="str">
            <v>LS Sweaters - Pullovers</v>
          </cell>
          <cell r="H644" t="str">
            <v>W1YR03Z2V60</v>
          </cell>
          <cell r="I644" t="str">
            <v>GENA VN LS SWTR</v>
          </cell>
          <cell r="J644" t="str">
            <v>G012</v>
          </cell>
          <cell r="K644" t="str">
            <v>CREAM WHITE</v>
          </cell>
          <cell r="L644" t="str">
            <v>HOLLY SWEATER</v>
          </cell>
          <cell r="M644" t="str">
            <v>CN</v>
          </cell>
          <cell r="N644" t="str">
            <v>XS-L</v>
          </cell>
          <cell r="O644">
            <v>59</v>
          </cell>
          <cell r="P644">
            <v>59000</v>
          </cell>
          <cell r="Q644">
            <v>239</v>
          </cell>
          <cell r="S644">
            <v>0.31</v>
          </cell>
          <cell r="T644">
            <v>18.29</v>
          </cell>
          <cell r="U644">
            <v>0</v>
          </cell>
          <cell r="V644">
            <v>0</v>
          </cell>
          <cell r="W644">
            <v>0</v>
          </cell>
          <cell r="X644">
            <v>0</v>
          </cell>
          <cell r="Y644">
            <v>0</v>
          </cell>
          <cell r="Z644">
            <v>0</v>
          </cell>
          <cell r="AA644">
            <v>0</v>
          </cell>
          <cell r="AB644">
            <v>0</v>
          </cell>
          <cell r="AD644">
            <v>0</v>
          </cell>
          <cell r="AE644">
            <v>0</v>
          </cell>
          <cell r="AO644">
            <v>0</v>
          </cell>
          <cell r="AP644">
            <v>0</v>
          </cell>
          <cell r="AR644">
            <v>0</v>
          </cell>
          <cell r="AS644">
            <v>0</v>
          </cell>
          <cell r="AT644">
            <v>0</v>
          </cell>
          <cell r="AU644">
            <v>0</v>
          </cell>
          <cell r="AV644">
            <v>0</v>
          </cell>
          <cell r="AW644">
            <v>0</v>
          </cell>
          <cell r="AX644">
            <v>0</v>
          </cell>
          <cell r="AY644">
            <v>0</v>
          </cell>
          <cell r="AZ644">
            <v>0</v>
          </cell>
          <cell r="BA644">
            <v>0</v>
          </cell>
          <cell r="BB644">
            <v>0</v>
          </cell>
          <cell r="BC644">
            <v>0</v>
          </cell>
          <cell r="BD644">
            <v>0</v>
          </cell>
          <cell r="BE644">
            <v>0</v>
          </cell>
          <cell r="BF644">
            <v>0</v>
          </cell>
          <cell r="BG644">
            <v>0</v>
          </cell>
          <cell r="BH644">
            <v>0</v>
          </cell>
          <cell r="BI644">
            <v>0</v>
          </cell>
          <cell r="BJ644">
            <v>0</v>
          </cell>
          <cell r="BK644">
            <v>0</v>
          </cell>
          <cell r="BL644">
            <v>0</v>
          </cell>
          <cell r="BM644">
            <v>0</v>
          </cell>
          <cell r="BN644">
            <v>0</v>
          </cell>
          <cell r="BO644">
            <v>0</v>
          </cell>
          <cell r="BP644">
            <v>0</v>
          </cell>
          <cell r="BQ644">
            <v>0</v>
          </cell>
          <cell r="BR644">
            <v>0</v>
          </cell>
          <cell r="BS644">
            <v>0</v>
          </cell>
          <cell r="BT644">
            <v>0</v>
          </cell>
          <cell r="BU644">
            <v>0</v>
          </cell>
        </row>
        <row r="645">
          <cell r="A645" t="str">
            <v>W1YR03Z2V60G7HR</v>
          </cell>
          <cell r="B645" t="str">
            <v>11/1/2021</v>
          </cell>
          <cell r="F645" t="str">
            <v>Sweater</v>
          </cell>
          <cell r="G645" t="str">
            <v>LS Sweaters - Pullovers</v>
          </cell>
          <cell r="H645" t="str">
            <v>W1YR03Z2V60</v>
          </cell>
          <cell r="I645" t="str">
            <v>GENA VN LS SWTR</v>
          </cell>
          <cell r="J645" t="str">
            <v>G7HR</v>
          </cell>
          <cell r="K645" t="str">
            <v>SECRET BLUE</v>
          </cell>
          <cell r="L645" t="str">
            <v>HOLLY SWEATER</v>
          </cell>
          <cell r="M645" t="str">
            <v>CN</v>
          </cell>
          <cell r="N645" t="str">
            <v>XS-L</v>
          </cell>
          <cell r="O645">
            <v>59</v>
          </cell>
          <cell r="P645">
            <v>59000</v>
          </cell>
          <cell r="Q645">
            <v>239</v>
          </cell>
          <cell r="S645">
            <v>0.31</v>
          </cell>
          <cell r="T645">
            <v>18.29</v>
          </cell>
          <cell r="U645">
            <v>0</v>
          </cell>
          <cell r="V645">
            <v>0</v>
          </cell>
          <cell r="W645">
            <v>0</v>
          </cell>
          <cell r="X645">
            <v>0</v>
          </cell>
          <cell r="Y645">
            <v>0</v>
          </cell>
          <cell r="Z645">
            <v>0</v>
          </cell>
          <cell r="AA645">
            <v>0</v>
          </cell>
          <cell r="AB645">
            <v>0</v>
          </cell>
          <cell r="AD645">
            <v>0</v>
          </cell>
          <cell r="AE645">
            <v>0</v>
          </cell>
          <cell r="AO645">
            <v>0</v>
          </cell>
          <cell r="AP645">
            <v>0</v>
          </cell>
          <cell r="AR645">
            <v>0</v>
          </cell>
          <cell r="AS645">
            <v>0</v>
          </cell>
          <cell r="AT645">
            <v>0</v>
          </cell>
          <cell r="AU645">
            <v>0</v>
          </cell>
          <cell r="AV645">
            <v>0</v>
          </cell>
          <cell r="AW645">
            <v>0</v>
          </cell>
          <cell r="AX645">
            <v>0</v>
          </cell>
          <cell r="AY645">
            <v>0</v>
          </cell>
          <cell r="AZ645">
            <v>0</v>
          </cell>
          <cell r="BA645">
            <v>0</v>
          </cell>
          <cell r="BB645">
            <v>0</v>
          </cell>
          <cell r="BC645">
            <v>0</v>
          </cell>
          <cell r="BD645">
            <v>0</v>
          </cell>
          <cell r="BE645">
            <v>0</v>
          </cell>
          <cell r="BF645">
            <v>0</v>
          </cell>
          <cell r="BG645">
            <v>0</v>
          </cell>
          <cell r="BH645">
            <v>0</v>
          </cell>
          <cell r="BI645">
            <v>0</v>
          </cell>
          <cell r="BJ645">
            <v>0</v>
          </cell>
          <cell r="BK645">
            <v>0</v>
          </cell>
          <cell r="BL645">
            <v>0</v>
          </cell>
          <cell r="BM645">
            <v>0</v>
          </cell>
          <cell r="BN645">
            <v>0</v>
          </cell>
          <cell r="BO645">
            <v>0</v>
          </cell>
          <cell r="BP645">
            <v>0</v>
          </cell>
          <cell r="BQ645">
            <v>0</v>
          </cell>
          <cell r="BR645">
            <v>0</v>
          </cell>
          <cell r="BS645">
            <v>0</v>
          </cell>
          <cell r="BT645">
            <v>0</v>
          </cell>
          <cell r="BU645">
            <v>0</v>
          </cell>
        </row>
        <row r="646">
          <cell r="A646" t="str">
            <v>W1RI07K9SN4JBLK</v>
          </cell>
          <cell r="B646" t="str">
            <v>11/1/2021</v>
          </cell>
          <cell r="F646" t="str">
            <v>Knit</v>
          </cell>
          <cell r="G646" t="str">
            <v>Graphic Teeshirts</v>
          </cell>
          <cell r="H646" t="str">
            <v>W1RI07K9SN4</v>
          </cell>
          <cell r="I646" t="str">
            <v>SS FORK LIPS EASY TEE</v>
          </cell>
          <cell r="J646" t="str">
            <v>JBLK</v>
          </cell>
          <cell r="K646" t="str">
            <v>Jet Black A996</v>
          </cell>
          <cell r="L646" t="str">
            <v>ECO ARTISAN JERSEY 120</v>
          </cell>
          <cell r="M646" t="str">
            <v>IN</v>
          </cell>
          <cell r="N646" t="str">
            <v>XS-L</v>
          </cell>
          <cell r="O646">
            <v>39</v>
          </cell>
          <cell r="P646">
            <v>39000</v>
          </cell>
          <cell r="Q646">
            <v>159</v>
          </cell>
          <cell r="S646">
            <v>0.31</v>
          </cell>
          <cell r="T646">
            <v>12.09</v>
          </cell>
          <cell r="U646">
            <v>0</v>
          </cell>
          <cell r="V646">
            <v>0</v>
          </cell>
          <cell r="W646">
            <v>0</v>
          </cell>
          <cell r="X646">
            <v>0</v>
          </cell>
          <cell r="Y646">
            <v>0</v>
          </cell>
          <cell r="Z646">
            <v>0</v>
          </cell>
          <cell r="AA646">
            <v>0</v>
          </cell>
          <cell r="AB646">
            <v>0</v>
          </cell>
          <cell r="AD646">
            <v>0</v>
          </cell>
          <cell r="AE646">
            <v>0</v>
          </cell>
          <cell r="AO646">
            <v>0</v>
          </cell>
          <cell r="AP646">
            <v>0</v>
          </cell>
          <cell r="AR646">
            <v>0</v>
          </cell>
          <cell r="AS646">
            <v>0</v>
          </cell>
          <cell r="AT646">
            <v>0</v>
          </cell>
          <cell r="AU646">
            <v>0</v>
          </cell>
          <cell r="AV646">
            <v>0</v>
          </cell>
          <cell r="AW646">
            <v>0</v>
          </cell>
          <cell r="AX646">
            <v>0</v>
          </cell>
          <cell r="AY646">
            <v>0</v>
          </cell>
          <cell r="AZ646">
            <v>0</v>
          </cell>
          <cell r="BA646">
            <v>0</v>
          </cell>
          <cell r="BB646">
            <v>0</v>
          </cell>
          <cell r="BC646">
            <v>0</v>
          </cell>
          <cell r="BD646">
            <v>0</v>
          </cell>
          <cell r="BE646">
            <v>0</v>
          </cell>
          <cell r="BF646">
            <v>0</v>
          </cell>
          <cell r="BG646">
            <v>0</v>
          </cell>
          <cell r="BH646">
            <v>0</v>
          </cell>
          <cell r="BI646">
            <v>0</v>
          </cell>
          <cell r="BJ646">
            <v>0</v>
          </cell>
          <cell r="BK646">
            <v>0</v>
          </cell>
          <cell r="BL646">
            <v>0</v>
          </cell>
          <cell r="BM646">
            <v>0</v>
          </cell>
          <cell r="BN646">
            <v>0</v>
          </cell>
          <cell r="BO646">
            <v>0</v>
          </cell>
          <cell r="BP646">
            <v>0</v>
          </cell>
          <cell r="BQ646">
            <v>0</v>
          </cell>
          <cell r="BR646">
            <v>0</v>
          </cell>
          <cell r="BS646">
            <v>0</v>
          </cell>
          <cell r="BT646">
            <v>0</v>
          </cell>
          <cell r="BU646">
            <v>0</v>
          </cell>
        </row>
        <row r="647">
          <cell r="A647" t="str">
            <v>W1RP00K49A1P0BW</v>
          </cell>
          <cell r="B647" t="str">
            <v>11/1/2021</v>
          </cell>
          <cell r="F647" t="str">
            <v>Knit</v>
          </cell>
          <cell r="G647" t="str">
            <v>LS Knit Tops</v>
          </cell>
          <cell r="H647" t="str">
            <v>W1RP00K49A1</v>
          </cell>
          <cell r="I647" t="str">
            <v>LS OFF SHOULDER SELINA TOP</v>
          </cell>
          <cell r="J647" t="str">
            <v>P0BW</v>
          </cell>
          <cell r="K647" t="str">
            <v>APPALOOSA PRINT</v>
          </cell>
          <cell r="L647" t="str">
            <v>STRETCH COTTON MODAL 200</v>
          </cell>
          <cell r="M647" t="str">
            <v>VN</v>
          </cell>
          <cell r="N647" t="str">
            <v>XS-L</v>
          </cell>
          <cell r="O647">
            <v>49</v>
          </cell>
          <cell r="P647">
            <v>49000</v>
          </cell>
          <cell r="Q647">
            <v>199</v>
          </cell>
          <cell r="S647">
            <v>0.31</v>
          </cell>
          <cell r="T647">
            <v>15.19</v>
          </cell>
          <cell r="U647">
            <v>0</v>
          </cell>
          <cell r="V647">
            <v>0</v>
          </cell>
          <cell r="W647">
            <v>0</v>
          </cell>
          <cell r="X647">
            <v>0</v>
          </cell>
          <cell r="Y647">
            <v>0</v>
          </cell>
          <cell r="Z647">
            <v>0</v>
          </cell>
          <cell r="AA647">
            <v>0</v>
          </cell>
          <cell r="AB647">
            <v>0</v>
          </cell>
          <cell r="AD647">
            <v>0</v>
          </cell>
          <cell r="AE647">
            <v>0</v>
          </cell>
          <cell r="AO647">
            <v>0</v>
          </cell>
          <cell r="AP647">
            <v>0</v>
          </cell>
          <cell r="AR647">
            <v>0</v>
          </cell>
          <cell r="AS647">
            <v>0</v>
          </cell>
          <cell r="AT647">
            <v>0</v>
          </cell>
          <cell r="AU647">
            <v>0</v>
          </cell>
          <cell r="AV647">
            <v>0</v>
          </cell>
          <cell r="AW647">
            <v>0</v>
          </cell>
          <cell r="AX647">
            <v>0</v>
          </cell>
          <cell r="AY647">
            <v>0</v>
          </cell>
          <cell r="AZ647">
            <v>0</v>
          </cell>
          <cell r="BA647">
            <v>0</v>
          </cell>
          <cell r="BB647">
            <v>0</v>
          </cell>
          <cell r="BC647">
            <v>0</v>
          </cell>
          <cell r="BD647">
            <v>0</v>
          </cell>
          <cell r="BE647">
            <v>0</v>
          </cell>
          <cell r="BF647">
            <v>0</v>
          </cell>
          <cell r="BG647">
            <v>0</v>
          </cell>
          <cell r="BH647">
            <v>0</v>
          </cell>
          <cell r="BI647">
            <v>0</v>
          </cell>
          <cell r="BJ647">
            <v>0</v>
          </cell>
          <cell r="BK647">
            <v>0</v>
          </cell>
          <cell r="BL647">
            <v>0</v>
          </cell>
          <cell r="BM647">
            <v>0</v>
          </cell>
          <cell r="BN647">
            <v>0</v>
          </cell>
          <cell r="BO647">
            <v>0</v>
          </cell>
          <cell r="BP647">
            <v>0</v>
          </cell>
          <cell r="BQ647">
            <v>0</v>
          </cell>
          <cell r="BR647">
            <v>0</v>
          </cell>
          <cell r="BS647">
            <v>0</v>
          </cell>
          <cell r="BT647">
            <v>0</v>
          </cell>
          <cell r="BU647">
            <v>0</v>
          </cell>
        </row>
        <row r="648">
          <cell r="A648" t="str">
            <v>W1RP00K49A1P10Z</v>
          </cell>
          <cell r="B648" t="str">
            <v>11/1/2021</v>
          </cell>
          <cell r="F648" t="str">
            <v>Knit</v>
          </cell>
          <cell r="G648" t="str">
            <v>LS Knit Tops</v>
          </cell>
          <cell r="H648" t="str">
            <v>W1RP00K49A1</v>
          </cell>
          <cell r="I648" t="str">
            <v>LS OFF SHOULDER SELINA TOP</v>
          </cell>
          <cell r="J648" t="str">
            <v>P10Z</v>
          </cell>
          <cell r="K648" t="str">
            <v>SHAKA SNAKE PRINT TIRAMISU</v>
          </cell>
          <cell r="L648" t="str">
            <v>STRETCH COTTON MODAL 200</v>
          </cell>
          <cell r="M648" t="str">
            <v>VN</v>
          </cell>
          <cell r="N648" t="str">
            <v>XS-L</v>
          </cell>
          <cell r="O648">
            <v>49</v>
          </cell>
          <cell r="P648">
            <v>49000</v>
          </cell>
          <cell r="Q648">
            <v>199</v>
          </cell>
          <cell r="S648">
            <v>0.31</v>
          </cell>
          <cell r="T648">
            <v>15.19</v>
          </cell>
          <cell r="U648">
            <v>0</v>
          </cell>
          <cell r="V648">
            <v>0</v>
          </cell>
          <cell r="W648">
            <v>0</v>
          </cell>
          <cell r="X648">
            <v>0</v>
          </cell>
          <cell r="Y648">
            <v>0</v>
          </cell>
          <cell r="Z648">
            <v>0</v>
          </cell>
          <cell r="AA648">
            <v>0</v>
          </cell>
          <cell r="AB648">
            <v>0</v>
          </cell>
          <cell r="AD648">
            <v>0</v>
          </cell>
          <cell r="AE648">
            <v>0</v>
          </cell>
          <cell r="AO648">
            <v>0</v>
          </cell>
          <cell r="AP648">
            <v>0</v>
          </cell>
          <cell r="AR648">
            <v>0</v>
          </cell>
          <cell r="AS648">
            <v>0</v>
          </cell>
          <cell r="AT648">
            <v>0</v>
          </cell>
          <cell r="AU648">
            <v>0</v>
          </cell>
          <cell r="AV648">
            <v>0</v>
          </cell>
          <cell r="AW648">
            <v>0</v>
          </cell>
          <cell r="AX648">
            <v>0</v>
          </cell>
          <cell r="AY648">
            <v>0</v>
          </cell>
          <cell r="AZ648">
            <v>0</v>
          </cell>
          <cell r="BA648">
            <v>0</v>
          </cell>
          <cell r="BB648">
            <v>0</v>
          </cell>
          <cell r="BC648">
            <v>0</v>
          </cell>
          <cell r="BD648">
            <v>0</v>
          </cell>
          <cell r="BE648">
            <v>0</v>
          </cell>
          <cell r="BF648">
            <v>0</v>
          </cell>
          <cell r="BG648">
            <v>0</v>
          </cell>
          <cell r="BH648">
            <v>0</v>
          </cell>
          <cell r="BI648">
            <v>0</v>
          </cell>
          <cell r="BJ648">
            <v>0</v>
          </cell>
          <cell r="BK648">
            <v>0</v>
          </cell>
          <cell r="BL648">
            <v>0</v>
          </cell>
          <cell r="BM648">
            <v>0</v>
          </cell>
          <cell r="BN648">
            <v>0</v>
          </cell>
          <cell r="BO648">
            <v>0</v>
          </cell>
          <cell r="BP648">
            <v>0</v>
          </cell>
          <cell r="BQ648">
            <v>0</v>
          </cell>
          <cell r="BR648">
            <v>0</v>
          </cell>
          <cell r="BS648">
            <v>0</v>
          </cell>
          <cell r="BT648">
            <v>0</v>
          </cell>
          <cell r="BU648">
            <v>0</v>
          </cell>
        </row>
        <row r="649">
          <cell r="A649" t="str">
            <v>W2RL23WO06JF74S</v>
          </cell>
          <cell r="B649" t="str">
            <v>11/1/2021</v>
          </cell>
          <cell r="F649" t="str">
            <v>Woven</v>
          </cell>
          <cell r="G649" t="str">
            <v>Non Down Jackets</v>
          </cell>
          <cell r="H649" t="str">
            <v>W2RL23WO06J</v>
          </cell>
          <cell r="I649" t="str">
            <v>OTTAVIA REFLECTIVE JACKET</v>
          </cell>
          <cell r="J649" t="str">
            <v>F74S</v>
          </cell>
          <cell r="K649" t="str">
            <v>LIGHT BLUE REFLECTIVE</v>
          </cell>
          <cell r="L649" t="str">
            <v>REFLECTIVE NYLON FABRIC</v>
          </cell>
          <cell r="M649" t="str">
            <v>CN</v>
          </cell>
          <cell r="N649" t="str">
            <v>XS-L</v>
          </cell>
          <cell r="O649">
            <v>228</v>
          </cell>
          <cell r="P649">
            <v>219000</v>
          </cell>
          <cell r="Q649">
            <v>429</v>
          </cell>
          <cell r="S649">
            <v>0.30999999999999994</v>
          </cell>
          <cell r="T649">
            <v>70.679999999999993</v>
          </cell>
          <cell r="U649">
            <v>0</v>
          </cell>
          <cell r="V649">
            <v>0</v>
          </cell>
          <cell r="W649">
            <v>0</v>
          </cell>
          <cell r="X649">
            <v>0</v>
          </cell>
          <cell r="Y649">
            <v>0</v>
          </cell>
          <cell r="Z649">
            <v>0</v>
          </cell>
          <cell r="AA649">
            <v>0</v>
          </cell>
          <cell r="AB649">
            <v>0</v>
          </cell>
          <cell r="AD649">
            <v>0</v>
          </cell>
          <cell r="AE649">
            <v>0</v>
          </cell>
          <cell r="AO649">
            <v>0</v>
          </cell>
          <cell r="AP649">
            <v>0</v>
          </cell>
          <cell r="AR649">
            <v>0</v>
          </cell>
          <cell r="AS649">
            <v>0</v>
          </cell>
          <cell r="AT649">
            <v>0</v>
          </cell>
          <cell r="AU649">
            <v>0</v>
          </cell>
          <cell r="AV649">
            <v>0</v>
          </cell>
          <cell r="AW649">
            <v>0</v>
          </cell>
          <cell r="AX649">
            <v>0</v>
          </cell>
          <cell r="AY649">
            <v>0</v>
          </cell>
          <cell r="AZ649">
            <v>0</v>
          </cell>
          <cell r="BA649">
            <v>0</v>
          </cell>
          <cell r="BB649">
            <v>0</v>
          </cell>
          <cell r="BC649">
            <v>0</v>
          </cell>
          <cell r="BD649">
            <v>0</v>
          </cell>
          <cell r="BE649">
            <v>0</v>
          </cell>
          <cell r="BF649">
            <v>0</v>
          </cell>
          <cell r="BG649">
            <v>0</v>
          </cell>
          <cell r="BH649">
            <v>0</v>
          </cell>
          <cell r="BI649">
            <v>0</v>
          </cell>
          <cell r="BJ649">
            <v>0</v>
          </cell>
          <cell r="BK649">
            <v>0</v>
          </cell>
          <cell r="BL649">
            <v>0</v>
          </cell>
          <cell r="BM649">
            <v>0</v>
          </cell>
          <cell r="BN649">
            <v>0</v>
          </cell>
          <cell r="BO649">
            <v>0</v>
          </cell>
          <cell r="BP649">
            <v>0</v>
          </cell>
          <cell r="BQ649">
            <v>0</v>
          </cell>
          <cell r="BR649">
            <v>0</v>
          </cell>
          <cell r="BS649">
            <v>0</v>
          </cell>
          <cell r="BT649">
            <v>0</v>
          </cell>
          <cell r="BU649">
            <v>0</v>
          </cell>
        </row>
        <row r="650">
          <cell r="A650" t="str">
            <v>W2RK32KAU70JBLK</v>
          </cell>
          <cell r="B650" t="str">
            <v>11/1/2021</v>
          </cell>
          <cell r="F650" t="str">
            <v>Knit</v>
          </cell>
          <cell r="G650" t="str">
            <v>Dressy/Night</v>
          </cell>
          <cell r="H650" t="str">
            <v>W2RK32KAU70</v>
          </cell>
          <cell r="I650" t="str">
            <v>DALILA DRESS</v>
          </cell>
          <cell r="J650" t="str">
            <v>JBLK</v>
          </cell>
          <cell r="K650" t="str">
            <v>Jet Black A996</v>
          </cell>
          <cell r="L650" t="str">
            <v>GLOSSY SEQUINS</v>
          </cell>
          <cell r="M650" t="str">
            <v>CN</v>
          </cell>
          <cell r="N650" t="str">
            <v>XS-L</v>
          </cell>
          <cell r="O650">
            <v>118</v>
          </cell>
          <cell r="P650">
            <v>119000</v>
          </cell>
          <cell r="Q650">
            <v>429</v>
          </cell>
          <cell r="S650">
            <v>0.31</v>
          </cell>
          <cell r="T650">
            <v>36.58</v>
          </cell>
          <cell r="U650">
            <v>0</v>
          </cell>
          <cell r="V650">
            <v>0</v>
          </cell>
          <cell r="W650">
            <v>0</v>
          </cell>
          <cell r="X650">
            <v>0</v>
          </cell>
          <cell r="Y650">
            <v>0</v>
          </cell>
          <cell r="Z650">
            <v>0</v>
          </cell>
          <cell r="AA650">
            <v>0</v>
          </cell>
          <cell r="AB650">
            <v>0</v>
          </cell>
          <cell r="AD650">
            <v>0</v>
          </cell>
          <cell r="AE650">
            <v>0</v>
          </cell>
          <cell r="AO650">
            <v>0</v>
          </cell>
          <cell r="AP650">
            <v>0</v>
          </cell>
          <cell r="AR650">
            <v>0</v>
          </cell>
          <cell r="AS650">
            <v>0</v>
          </cell>
          <cell r="AT650">
            <v>0</v>
          </cell>
          <cell r="AU650">
            <v>0</v>
          </cell>
          <cell r="AV650">
            <v>0</v>
          </cell>
          <cell r="AW650">
            <v>0</v>
          </cell>
          <cell r="AX650">
            <v>0</v>
          </cell>
          <cell r="AY650">
            <v>0</v>
          </cell>
          <cell r="AZ650">
            <v>0</v>
          </cell>
          <cell r="BA650">
            <v>0</v>
          </cell>
          <cell r="BB650">
            <v>0</v>
          </cell>
          <cell r="BC650">
            <v>0</v>
          </cell>
          <cell r="BD650">
            <v>0</v>
          </cell>
          <cell r="BE650">
            <v>0</v>
          </cell>
          <cell r="BF650">
            <v>0</v>
          </cell>
          <cell r="BG650">
            <v>0</v>
          </cell>
          <cell r="BH650">
            <v>0</v>
          </cell>
          <cell r="BI650">
            <v>0</v>
          </cell>
          <cell r="BJ650">
            <v>0</v>
          </cell>
          <cell r="BK650">
            <v>0</v>
          </cell>
          <cell r="BL650">
            <v>0</v>
          </cell>
          <cell r="BM650">
            <v>0</v>
          </cell>
          <cell r="BN650">
            <v>0</v>
          </cell>
          <cell r="BO650">
            <v>0</v>
          </cell>
          <cell r="BP650">
            <v>0</v>
          </cell>
          <cell r="BQ650">
            <v>0</v>
          </cell>
          <cell r="BR650">
            <v>0</v>
          </cell>
          <cell r="BS650">
            <v>0</v>
          </cell>
          <cell r="BT650">
            <v>0</v>
          </cell>
          <cell r="BU650">
            <v>0</v>
          </cell>
        </row>
        <row r="651">
          <cell r="A651" t="str">
            <v>W2RK32KAU70G7HR</v>
          </cell>
          <cell r="B651" t="str">
            <v>11/1/2021</v>
          </cell>
          <cell r="F651" t="str">
            <v>Knit</v>
          </cell>
          <cell r="G651" t="str">
            <v>Dressy/Night</v>
          </cell>
          <cell r="H651" t="str">
            <v>W2RK32KAU70</v>
          </cell>
          <cell r="I651" t="str">
            <v>DALILA DRESS</v>
          </cell>
          <cell r="J651" t="str">
            <v>G7HR</v>
          </cell>
          <cell r="K651" t="str">
            <v>SECRET BLUE</v>
          </cell>
          <cell r="L651" t="str">
            <v>GLOSSY SEQUINS</v>
          </cell>
          <cell r="M651" t="str">
            <v>CN</v>
          </cell>
          <cell r="N651" t="str">
            <v>XS-L</v>
          </cell>
          <cell r="O651">
            <v>118</v>
          </cell>
          <cell r="P651">
            <v>119000</v>
          </cell>
          <cell r="Q651">
            <v>429</v>
          </cell>
          <cell r="S651">
            <v>0.31</v>
          </cell>
          <cell r="T651">
            <v>36.58</v>
          </cell>
          <cell r="U651">
            <v>0</v>
          </cell>
          <cell r="V651">
            <v>0</v>
          </cell>
          <cell r="W651">
            <v>0</v>
          </cell>
          <cell r="X651">
            <v>0</v>
          </cell>
          <cell r="Y651">
            <v>0</v>
          </cell>
          <cell r="Z651">
            <v>0</v>
          </cell>
          <cell r="AA651">
            <v>0</v>
          </cell>
          <cell r="AB651">
            <v>0</v>
          </cell>
          <cell r="AD651">
            <v>0</v>
          </cell>
          <cell r="AE651">
            <v>0</v>
          </cell>
          <cell r="AO651">
            <v>0</v>
          </cell>
          <cell r="AP651">
            <v>0</v>
          </cell>
          <cell r="AR651">
            <v>0</v>
          </cell>
          <cell r="AS651">
            <v>0</v>
          </cell>
          <cell r="AT651">
            <v>0</v>
          </cell>
          <cell r="AU651">
            <v>0</v>
          </cell>
          <cell r="AV651">
            <v>0</v>
          </cell>
          <cell r="AW651">
            <v>0</v>
          </cell>
          <cell r="AX651">
            <v>0</v>
          </cell>
          <cell r="AY651">
            <v>0</v>
          </cell>
          <cell r="AZ651">
            <v>0</v>
          </cell>
          <cell r="BA651">
            <v>0</v>
          </cell>
          <cell r="BB651">
            <v>0</v>
          </cell>
          <cell r="BC651">
            <v>0</v>
          </cell>
          <cell r="BD651">
            <v>0</v>
          </cell>
          <cell r="BE651">
            <v>0</v>
          </cell>
          <cell r="BF651">
            <v>0</v>
          </cell>
          <cell r="BG651">
            <v>0</v>
          </cell>
          <cell r="BH651">
            <v>0</v>
          </cell>
          <cell r="BI651">
            <v>0</v>
          </cell>
          <cell r="BJ651">
            <v>0</v>
          </cell>
          <cell r="BK651">
            <v>0</v>
          </cell>
          <cell r="BL651">
            <v>0</v>
          </cell>
          <cell r="BM651">
            <v>0</v>
          </cell>
          <cell r="BN651">
            <v>0</v>
          </cell>
          <cell r="BO651">
            <v>0</v>
          </cell>
          <cell r="BP651">
            <v>0</v>
          </cell>
          <cell r="BQ651">
            <v>0</v>
          </cell>
          <cell r="BR651">
            <v>0</v>
          </cell>
          <cell r="BS651">
            <v>0</v>
          </cell>
          <cell r="BT651">
            <v>0</v>
          </cell>
          <cell r="BU651">
            <v>0</v>
          </cell>
        </row>
        <row r="652">
          <cell r="A652" t="str">
            <v>W2RK32KAU70FQ46</v>
          </cell>
          <cell r="B652" t="str">
            <v>11/1/2021</v>
          </cell>
          <cell r="F652" t="str">
            <v>Knit</v>
          </cell>
          <cell r="G652" t="str">
            <v>Dressy/Night</v>
          </cell>
          <cell r="H652" t="str">
            <v>W2RK32KAU70</v>
          </cell>
          <cell r="I652" t="str">
            <v>DALILA DRESS</v>
          </cell>
          <cell r="J652" t="str">
            <v>FQ46</v>
          </cell>
          <cell r="K652" t="str">
            <v>SILVER SEQUINS COMBO</v>
          </cell>
          <cell r="L652" t="str">
            <v>GLOSSY SEQUINS</v>
          </cell>
          <cell r="M652" t="str">
            <v>CN</v>
          </cell>
          <cell r="N652" t="str">
            <v>XS-L</v>
          </cell>
          <cell r="O652">
            <v>118</v>
          </cell>
          <cell r="P652">
            <v>119000</v>
          </cell>
          <cell r="Q652">
            <v>429</v>
          </cell>
          <cell r="S652">
            <v>0.31</v>
          </cell>
          <cell r="T652">
            <v>36.58</v>
          </cell>
          <cell r="U652">
            <v>0</v>
          </cell>
          <cell r="V652">
            <v>0</v>
          </cell>
          <cell r="W652">
            <v>0</v>
          </cell>
          <cell r="X652">
            <v>0</v>
          </cell>
          <cell r="Y652">
            <v>0</v>
          </cell>
          <cell r="Z652">
            <v>0</v>
          </cell>
          <cell r="AA652">
            <v>0</v>
          </cell>
          <cell r="AB652">
            <v>0</v>
          </cell>
          <cell r="AD652">
            <v>0</v>
          </cell>
          <cell r="AE652">
            <v>0</v>
          </cell>
          <cell r="AO652">
            <v>0</v>
          </cell>
          <cell r="AP652">
            <v>0</v>
          </cell>
          <cell r="AR652">
            <v>0</v>
          </cell>
          <cell r="AS652">
            <v>0</v>
          </cell>
          <cell r="AT652">
            <v>0</v>
          </cell>
          <cell r="AU652">
            <v>0</v>
          </cell>
          <cell r="AV652">
            <v>0</v>
          </cell>
          <cell r="AW652">
            <v>0</v>
          </cell>
          <cell r="AX652">
            <v>0</v>
          </cell>
          <cell r="AY652">
            <v>0</v>
          </cell>
          <cell r="AZ652">
            <v>0</v>
          </cell>
          <cell r="BA652">
            <v>0</v>
          </cell>
          <cell r="BB652">
            <v>0</v>
          </cell>
          <cell r="BC652">
            <v>0</v>
          </cell>
          <cell r="BD652">
            <v>0</v>
          </cell>
          <cell r="BE652">
            <v>0</v>
          </cell>
          <cell r="BF652">
            <v>0</v>
          </cell>
          <cell r="BG652">
            <v>0</v>
          </cell>
          <cell r="BH652">
            <v>0</v>
          </cell>
          <cell r="BI652">
            <v>0</v>
          </cell>
          <cell r="BJ652">
            <v>0</v>
          </cell>
          <cell r="BK652">
            <v>0</v>
          </cell>
          <cell r="BL652">
            <v>0</v>
          </cell>
          <cell r="BM652">
            <v>0</v>
          </cell>
          <cell r="BN652">
            <v>0</v>
          </cell>
          <cell r="BO652">
            <v>0</v>
          </cell>
          <cell r="BP652">
            <v>0</v>
          </cell>
          <cell r="BQ652">
            <v>0</v>
          </cell>
          <cell r="BR652">
            <v>0</v>
          </cell>
          <cell r="BS652">
            <v>0</v>
          </cell>
          <cell r="BT652">
            <v>0</v>
          </cell>
          <cell r="BU652">
            <v>0</v>
          </cell>
        </row>
        <row r="653">
          <cell r="A653" t="str">
            <v>W1RI02K9TD2JBLK</v>
          </cell>
          <cell r="B653" t="str">
            <v>11/1/2021</v>
          </cell>
          <cell r="F653" t="str">
            <v>Knit</v>
          </cell>
          <cell r="G653" t="str">
            <v>Graphic Teeshirts</v>
          </cell>
          <cell r="H653" t="str">
            <v>W1RI02K9TD2</v>
          </cell>
          <cell r="I653" t="str">
            <v>SS MARTINI GIRL EASY TEE</v>
          </cell>
          <cell r="J653" t="str">
            <v>JBLK</v>
          </cell>
          <cell r="K653" t="str">
            <v>Jet Black A996</v>
          </cell>
          <cell r="L653" t="str">
            <v>ECO ARTISAN JERSEY 120</v>
          </cell>
          <cell r="M653" t="str">
            <v>BD</v>
          </cell>
          <cell r="N653" t="str">
            <v>XS-L</v>
          </cell>
          <cell r="O653">
            <v>39</v>
          </cell>
          <cell r="P653">
            <v>39000</v>
          </cell>
          <cell r="Q653">
            <v>159</v>
          </cell>
          <cell r="S653">
            <v>0.31</v>
          </cell>
          <cell r="T653">
            <v>12.09</v>
          </cell>
          <cell r="U653">
            <v>0</v>
          </cell>
          <cell r="V653">
            <v>0</v>
          </cell>
          <cell r="W653">
            <v>0</v>
          </cell>
          <cell r="X653">
            <v>0</v>
          </cell>
          <cell r="Y653">
            <v>0</v>
          </cell>
          <cell r="Z653">
            <v>0</v>
          </cell>
          <cell r="AA653">
            <v>0</v>
          </cell>
          <cell r="AB653">
            <v>0</v>
          </cell>
          <cell r="AD653">
            <v>0</v>
          </cell>
          <cell r="AE653">
            <v>0</v>
          </cell>
          <cell r="AO653">
            <v>0</v>
          </cell>
          <cell r="AP653">
            <v>0</v>
          </cell>
          <cell r="AR653">
            <v>0</v>
          </cell>
          <cell r="AS653">
            <v>0</v>
          </cell>
          <cell r="AT653">
            <v>0</v>
          </cell>
          <cell r="AU653">
            <v>0</v>
          </cell>
          <cell r="AV653">
            <v>0</v>
          </cell>
          <cell r="AW653">
            <v>0</v>
          </cell>
          <cell r="AX653">
            <v>0</v>
          </cell>
          <cell r="AY653">
            <v>0</v>
          </cell>
          <cell r="AZ653">
            <v>0</v>
          </cell>
          <cell r="BA653">
            <v>0</v>
          </cell>
          <cell r="BB653">
            <v>0</v>
          </cell>
          <cell r="BC653">
            <v>0</v>
          </cell>
          <cell r="BD653">
            <v>0</v>
          </cell>
          <cell r="BE653">
            <v>0</v>
          </cell>
          <cell r="BF653">
            <v>0</v>
          </cell>
          <cell r="BG653">
            <v>0</v>
          </cell>
          <cell r="BH653">
            <v>0</v>
          </cell>
          <cell r="BI653">
            <v>0</v>
          </cell>
          <cell r="BJ653">
            <v>0</v>
          </cell>
          <cell r="BK653">
            <v>0</v>
          </cell>
          <cell r="BL653">
            <v>0</v>
          </cell>
          <cell r="BM653">
            <v>0</v>
          </cell>
          <cell r="BN653">
            <v>0</v>
          </cell>
          <cell r="BO653">
            <v>0</v>
          </cell>
          <cell r="BP653">
            <v>0</v>
          </cell>
          <cell r="BQ653">
            <v>0</v>
          </cell>
          <cell r="BR653">
            <v>0</v>
          </cell>
          <cell r="BS653">
            <v>0</v>
          </cell>
          <cell r="BT653">
            <v>0</v>
          </cell>
          <cell r="BU653">
            <v>0</v>
          </cell>
        </row>
        <row r="654">
          <cell r="A654" t="str">
            <v>W1RI02K9TD2G011</v>
          </cell>
          <cell r="B654" t="str">
            <v>11/1/2021</v>
          </cell>
          <cell r="F654" t="str">
            <v>Knit</v>
          </cell>
          <cell r="G654" t="str">
            <v>Graphic Teeshirts</v>
          </cell>
          <cell r="H654" t="str">
            <v>W1RI02K9TD2</v>
          </cell>
          <cell r="I654" t="str">
            <v>SS MARTINI GIRL EASY TEE</v>
          </cell>
          <cell r="J654" t="str">
            <v>G011</v>
          </cell>
          <cell r="K654" t="str">
            <v>Pure White</v>
          </cell>
          <cell r="L654" t="str">
            <v>ECO ARTISAN JERSEY 120</v>
          </cell>
          <cell r="M654" t="str">
            <v>BD</v>
          </cell>
          <cell r="N654" t="str">
            <v>XS-L</v>
          </cell>
          <cell r="O654">
            <v>39</v>
          </cell>
          <cell r="P654">
            <v>39000</v>
          </cell>
          <cell r="Q654">
            <v>159</v>
          </cell>
          <cell r="S654">
            <v>0.31</v>
          </cell>
          <cell r="T654">
            <v>12.09</v>
          </cell>
          <cell r="U654">
            <v>0</v>
          </cell>
          <cell r="V654">
            <v>0</v>
          </cell>
          <cell r="W654">
            <v>0</v>
          </cell>
          <cell r="X654">
            <v>0</v>
          </cell>
          <cell r="Y654">
            <v>0</v>
          </cell>
          <cell r="Z654">
            <v>0</v>
          </cell>
          <cell r="AA654">
            <v>0</v>
          </cell>
          <cell r="AB654">
            <v>0</v>
          </cell>
          <cell r="AD654">
            <v>0</v>
          </cell>
          <cell r="AE654">
            <v>0</v>
          </cell>
          <cell r="AO654">
            <v>0</v>
          </cell>
          <cell r="AP654">
            <v>0</v>
          </cell>
          <cell r="AR654">
            <v>0</v>
          </cell>
          <cell r="AS654">
            <v>0</v>
          </cell>
          <cell r="AT654">
            <v>0</v>
          </cell>
          <cell r="AU654">
            <v>0</v>
          </cell>
          <cell r="AV654">
            <v>0</v>
          </cell>
          <cell r="AW654">
            <v>0</v>
          </cell>
          <cell r="AX654">
            <v>0</v>
          </cell>
          <cell r="AY654">
            <v>0</v>
          </cell>
          <cell r="AZ654">
            <v>0</v>
          </cell>
          <cell r="BA654">
            <v>0</v>
          </cell>
          <cell r="BB654">
            <v>0</v>
          </cell>
          <cell r="BC654">
            <v>0</v>
          </cell>
          <cell r="BD654">
            <v>0</v>
          </cell>
          <cell r="BE654">
            <v>0</v>
          </cell>
          <cell r="BF654">
            <v>0</v>
          </cell>
          <cell r="BG654">
            <v>0</v>
          </cell>
          <cell r="BH654">
            <v>0</v>
          </cell>
          <cell r="BI654">
            <v>0</v>
          </cell>
          <cell r="BJ654">
            <v>0</v>
          </cell>
          <cell r="BK654">
            <v>0</v>
          </cell>
          <cell r="BL654">
            <v>0</v>
          </cell>
          <cell r="BM654">
            <v>0</v>
          </cell>
          <cell r="BN654">
            <v>0</v>
          </cell>
          <cell r="BO654">
            <v>0</v>
          </cell>
          <cell r="BP654">
            <v>0</v>
          </cell>
          <cell r="BQ654">
            <v>0</v>
          </cell>
          <cell r="BR654">
            <v>0</v>
          </cell>
          <cell r="BS654">
            <v>0</v>
          </cell>
          <cell r="BT654">
            <v>0</v>
          </cell>
          <cell r="BU654">
            <v>0</v>
          </cell>
        </row>
        <row r="655">
          <cell r="A655" t="str">
            <v>W1RI02K9TD2G7HR</v>
          </cell>
          <cell r="B655" t="str">
            <v>11/1/2021</v>
          </cell>
          <cell r="F655" t="str">
            <v>Knit</v>
          </cell>
          <cell r="G655" t="str">
            <v>Graphic Teeshirts</v>
          </cell>
          <cell r="H655" t="str">
            <v>W1RI02K9TD2</v>
          </cell>
          <cell r="I655" t="str">
            <v>SS MARTINI GIRL EASY TEE</v>
          </cell>
          <cell r="J655" t="str">
            <v>G7HR</v>
          </cell>
          <cell r="K655" t="str">
            <v>SECRET BLUE</v>
          </cell>
          <cell r="L655" t="str">
            <v>ECO ARTISAN JERSEY 120</v>
          </cell>
          <cell r="M655" t="str">
            <v>BD</v>
          </cell>
          <cell r="N655" t="str">
            <v>XS-L</v>
          </cell>
          <cell r="O655">
            <v>39</v>
          </cell>
          <cell r="P655">
            <v>39000</v>
          </cell>
          <cell r="Q655">
            <v>159</v>
          </cell>
          <cell r="S655">
            <v>0.31</v>
          </cell>
          <cell r="T655">
            <v>12.09</v>
          </cell>
          <cell r="U655">
            <v>0</v>
          </cell>
          <cell r="V655">
            <v>0</v>
          </cell>
          <cell r="W655">
            <v>0</v>
          </cell>
          <cell r="X655">
            <v>0</v>
          </cell>
          <cell r="Y655">
            <v>0</v>
          </cell>
          <cell r="Z655">
            <v>0</v>
          </cell>
          <cell r="AA655">
            <v>0</v>
          </cell>
          <cell r="AB655">
            <v>0</v>
          </cell>
          <cell r="AD655">
            <v>0</v>
          </cell>
          <cell r="AE655">
            <v>0</v>
          </cell>
          <cell r="AO655">
            <v>0</v>
          </cell>
          <cell r="AP655">
            <v>0</v>
          </cell>
          <cell r="AR655">
            <v>0</v>
          </cell>
          <cell r="AS655">
            <v>0</v>
          </cell>
          <cell r="AT655">
            <v>0</v>
          </cell>
          <cell r="AU655">
            <v>0</v>
          </cell>
          <cell r="AV655">
            <v>0</v>
          </cell>
          <cell r="AW655">
            <v>0</v>
          </cell>
          <cell r="AX655">
            <v>0</v>
          </cell>
          <cell r="AY655">
            <v>0</v>
          </cell>
          <cell r="AZ655">
            <v>0</v>
          </cell>
          <cell r="BA655">
            <v>0</v>
          </cell>
          <cell r="BB655">
            <v>0</v>
          </cell>
          <cell r="BC655">
            <v>0</v>
          </cell>
          <cell r="BD655">
            <v>0</v>
          </cell>
          <cell r="BE655">
            <v>0</v>
          </cell>
          <cell r="BF655">
            <v>0</v>
          </cell>
          <cell r="BG655">
            <v>0</v>
          </cell>
          <cell r="BH655">
            <v>0</v>
          </cell>
          <cell r="BI655">
            <v>0</v>
          </cell>
          <cell r="BJ655">
            <v>0</v>
          </cell>
          <cell r="BK655">
            <v>0</v>
          </cell>
          <cell r="BL655">
            <v>0</v>
          </cell>
          <cell r="BM655">
            <v>0</v>
          </cell>
          <cell r="BN655">
            <v>0</v>
          </cell>
          <cell r="BO655">
            <v>0</v>
          </cell>
          <cell r="BP655">
            <v>0</v>
          </cell>
          <cell r="BQ655">
            <v>0</v>
          </cell>
          <cell r="BR655">
            <v>0</v>
          </cell>
          <cell r="BS655">
            <v>0</v>
          </cell>
          <cell r="BT655">
            <v>0</v>
          </cell>
          <cell r="BU655">
            <v>0</v>
          </cell>
        </row>
        <row r="656">
          <cell r="A656" t="str">
            <v>W2RI19J1311F60Q</v>
          </cell>
          <cell r="B656" t="str">
            <v>11/1/2021</v>
          </cell>
          <cell r="F656" t="str">
            <v>Knit</v>
          </cell>
          <cell r="G656" t="str">
            <v>Basic Tees</v>
          </cell>
          <cell r="H656" t="str">
            <v>W2RI19J1311</v>
          </cell>
          <cell r="I656" t="str">
            <v>LS CN ICON TEE</v>
          </cell>
          <cell r="J656" t="str">
            <v>F60Q</v>
          </cell>
          <cell r="K656" t="str">
            <v>ROSY GLOW PINK</v>
          </cell>
          <cell r="L656" t="str">
            <v>ORGANIC STRETCH JERSEY 180</v>
          </cell>
          <cell r="M656" t="str">
            <v>IN</v>
          </cell>
          <cell r="N656" t="str">
            <v>XS-L</v>
          </cell>
          <cell r="O656">
            <v>49</v>
          </cell>
          <cell r="P656">
            <v>49000</v>
          </cell>
          <cell r="Q656">
            <v>199</v>
          </cell>
          <cell r="S656">
            <v>0.31</v>
          </cell>
          <cell r="T656">
            <v>15.19</v>
          </cell>
          <cell r="U656">
            <v>0</v>
          </cell>
          <cell r="V656">
            <v>0</v>
          </cell>
          <cell r="W656">
            <v>0</v>
          </cell>
          <cell r="X656">
            <v>0</v>
          </cell>
          <cell r="Y656">
            <v>0</v>
          </cell>
          <cell r="Z656">
            <v>0</v>
          </cell>
          <cell r="AA656">
            <v>0</v>
          </cell>
          <cell r="AB656">
            <v>0</v>
          </cell>
          <cell r="AD656">
            <v>0</v>
          </cell>
          <cell r="AE656">
            <v>0</v>
          </cell>
          <cell r="AO656">
            <v>0</v>
          </cell>
          <cell r="AP656">
            <v>0</v>
          </cell>
          <cell r="AR656">
            <v>0</v>
          </cell>
          <cell r="AS656">
            <v>0</v>
          </cell>
          <cell r="AT656">
            <v>0</v>
          </cell>
          <cell r="AU656">
            <v>0</v>
          </cell>
          <cell r="AV656">
            <v>0</v>
          </cell>
          <cell r="AW656">
            <v>0</v>
          </cell>
          <cell r="AX656">
            <v>0</v>
          </cell>
          <cell r="AY656">
            <v>0</v>
          </cell>
          <cell r="AZ656">
            <v>0</v>
          </cell>
          <cell r="BA656">
            <v>0</v>
          </cell>
          <cell r="BB656">
            <v>0</v>
          </cell>
          <cell r="BC656">
            <v>0</v>
          </cell>
          <cell r="BD656">
            <v>0</v>
          </cell>
          <cell r="BE656">
            <v>0</v>
          </cell>
          <cell r="BF656">
            <v>0</v>
          </cell>
          <cell r="BG656">
            <v>0</v>
          </cell>
          <cell r="BH656">
            <v>0</v>
          </cell>
          <cell r="BI656">
            <v>0</v>
          </cell>
          <cell r="BJ656">
            <v>0</v>
          </cell>
          <cell r="BK656">
            <v>0</v>
          </cell>
          <cell r="BL656">
            <v>0</v>
          </cell>
          <cell r="BM656">
            <v>0</v>
          </cell>
          <cell r="BN656">
            <v>0</v>
          </cell>
          <cell r="BO656">
            <v>0</v>
          </cell>
          <cell r="BP656">
            <v>0</v>
          </cell>
          <cell r="BQ656">
            <v>0</v>
          </cell>
          <cell r="BR656">
            <v>0</v>
          </cell>
          <cell r="BS656">
            <v>0</v>
          </cell>
          <cell r="BT656">
            <v>0</v>
          </cell>
          <cell r="BU656">
            <v>0</v>
          </cell>
        </row>
        <row r="657">
          <cell r="A657" t="str">
            <v>W2RI19J1311JBLK</v>
          </cell>
          <cell r="B657" t="str">
            <v>11/1/2021</v>
          </cell>
          <cell r="C657">
            <v>44330</v>
          </cell>
          <cell r="D657" t="str">
            <v>ADDED UNITS FROM RS</v>
          </cell>
          <cell r="F657" t="str">
            <v>Knit</v>
          </cell>
          <cell r="G657" t="str">
            <v>Basic Tees</v>
          </cell>
          <cell r="H657" t="str">
            <v>W2RI19J1311</v>
          </cell>
          <cell r="I657" t="str">
            <v>LS CN ICON TEE</v>
          </cell>
          <cell r="J657" t="str">
            <v>JBLK</v>
          </cell>
          <cell r="K657" t="str">
            <v>Jet Black A996</v>
          </cell>
          <cell r="L657" t="str">
            <v>ORGANIC STRETCH JERSEY 180</v>
          </cell>
          <cell r="M657" t="str">
            <v>IN</v>
          </cell>
          <cell r="N657" t="str">
            <v>XS-L</v>
          </cell>
          <cell r="O657">
            <v>49</v>
          </cell>
          <cell r="P657">
            <v>49000</v>
          </cell>
          <cell r="Q657">
            <v>199</v>
          </cell>
          <cell r="S657">
            <v>0.31</v>
          </cell>
          <cell r="T657">
            <v>15.19</v>
          </cell>
          <cell r="U657">
            <v>0</v>
          </cell>
          <cell r="V657">
            <v>0</v>
          </cell>
          <cell r="W657">
            <v>0</v>
          </cell>
          <cell r="X657">
            <v>0</v>
          </cell>
          <cell r="Y657">
            <v>0</v>
          </cell>
          <cell r="Z657">
            <v>0</v>
          </cell>
          <cell r="AA657">
            <v>0</v>
          </cell>
          <cell r="AB657">
            <v>0</v>
          </cell>
          <cell r="AD657">
            <v>0</v>
          </cell>
          <cell r="AE657">
            <v>0</v>
          </cell>
          <cell r="AK657">
            <v>12</v>
          </cell>
          <cell r="AO657">
            <v>0</v>
          </cell>
          <cell r="AP657">
            <v>0</v>
          </cell>
          <cell r="AR657">
            <v>0</v>
          </cell>
          <cell r="AS657">
            <v>12</v>
          </cell>
          <cell r="AT657">
            <v>182.28</v>
          </cell>
          <cell r="AU657">
            <v>3</v>
          </cell>
          <cell r="AV657">
            <v>4</v>
          </cell>
          <cell r="AW657">
            <v>3</v>
          </cell>
          <cell r="AX657">
            <v>2</v>
          </cell>
          <cell r="AY657">
            <v>0</v>
          </cell>
          <cell r="AZ657">
            <v>0</v>
          </cell>
          <cell r="BA657">
            <v>0</v>
          </cell>
          <cell r="BB657">
            <v>0</v>
          </cell>
          <cell r="BC657">
            <v>12</v>
          </cell>
          <cell r="BD657">
            <v>0</v>
          </cell>
          <cell r="BE657">
            <v>0</v>
          </cell>
          <cell r="BF657">
            <v>0</v>
          </cell>
          <cell r="BG657">
            <v>0</v>
          </cell>
          <cell r="BH657">
            <v>0</v>
          </cell>
          <cell r="BI657">
            <v>0</v>
          </cell>
          <cell r="BJ657">
            <v>0</v>
          </cell>
          <cell r="BK657">
            <v>0</v>
          </cell>
          <cell r="BL657">
            <v>0</v>
          </cell>
          <cell r="BM657">
            <v>0</v>
          </cell>
          <cell r="BN657">
            <v>0</v>
          </cell>
          <cell r="BO657">
            <v>57</v>
          </cell>
          <cell r="BP657">
            <v>87</v>
          </cell>
          <cell r="BQ657">
            <v>65</v>
          </cell>
          <cell r="BR657">
            <v>35</v>
          </cell>
          <cell r="BS657">
            <v>0</v>
          </cell>
          <cell r="BT657">
            <v>0</v>
          </cell>
          <cell r="BU657">
            <v>0</v>
          </cell>
        </row>
        <row r="658">
          <cell r="A658" t="str">
            <v>W2RI19J1311G011</v>
          </cell>
          <cell r="B658" t="str">
            <v>11/1/2021</v>
          </cell>
          <cell r="C658">
            <v>44330</v>
          </cell>
          <cell r="D658" t="str">
            <v>ADDED UNITS FROM RS</v>
          </cell>
          <cell r="F658" t="str">
            <v>Knit</v>
          </cell>
          <cell r="G658" t="str">
            <v>Basic Tees</v>
          </cell>
          <cell r="H658" t="str">
            <v>W2RI19J1311</v>
          </cell>
          <cell r="I658" t="str">
            <v>LS CN ICON TEE</v>
          </cell>
          <cell r="J658" t="str">
            <v>G011</v>
          </cell>
          <cell r="K658" t="str">
            <v>Pure White</v>
          </cell>
          <cell r="L658" t="str">
            <v>ORGANIC STRETCH JERSEY 180</v>
          </cell>
          <cell r="M658" t="str">
            <v>IN</v>
          </cell>
          <cell r="N658" t="str">
            <v>XS-L</v>
          </cell>
          <cell r="O658">
            <v>49</v>
          </cell>
          <cell r="P658">
            <v>49000</v>
          </cell>
          <cell r="Q658">
            <v>199</v>
          </cell>
          <cell r="S658">
            <v>0.31</v>
          </cell>
          <cell r="T658">
            <v>15.19</v>
          </cell>
          <cell r="U658">
            <v>0</v>
          </cell>
          <cell r="V658">
            <v>0</v>
          </cell>
          <cell r="W658">
            <v>0</v>
          </cell>
          <cell r="X658">
            <v>0</v>
          </cell>
          <cell r="Y658">
            <v>0</v>
          </cell>
          <cell r="Z658">
            <v>0</v>
          </cell>
          <cell r="AA658">
            <v>0</v>
          </cell>
          <cell r="AB658">
            <v>0</v>
          </cell>
          <cell r="AD658">
            <v>0</v>
          </cell>
          <cell r="AE658">
            <v>0</v>
          </cell>
          <cell r="AK658">
            <v>6</v>
          </cell>
          <cell r="AO658">
            <v>0</v>
          </cell>
          <cell r="AP658">
            <v>0</v>
          </cell>
          <cell r="AR658">
            <v>0</v>
          </cell>
          <cell r="AS658">
            <v>6</v>
          </cell>
          <cell r="AT658">
            <v>91.14</v>
          </cell>
          <cell r="AU658">
            <v>1</v>
          </cell>
          <cell r="AV658">
            <v>2</v>
          </cell>
          <cell r="AW658">
            <v>2</v>
          </cell>
          <cell r="AX658">
            <v>1</v>
          </cell>
          <cell r="AY658">
            <v>0</v>
          </cell>
          <cell r="AZ658">
            <v>0</v>
          </cell>
          <cell r="BA658">
            <v>0</v>
          </cell>
          <cell r="BB658">
            <v>0</v>
          </cell>
          <cell r="BC658">
            <v>6</v>
          </cell>
          <cell r="BD658">
            <v>0</v>
          </cell>
          <cell r="BE658">
            <v>0</v>
          </cell>
          <cell r="BF658">
            <v>0</v>
          </cell>
          <cell r="BG658">
            <v>0</v>
          </cell>
          <cell r="BH658">
            <v>0</v>
          </cell>
          <cell r="BI658">
            <v>0</v>
          </cell>
          <cell r="BJ658">
            <v>0</v>
          </cell>
          <cell r="BK658">
            <v>0</v>
          </cell>
          <cell r="BL658">
            <v>0</v>
          </cell>
          <cell r="BM658">
            <v>0</v>
          </cell>
          <cell r="BN658">
            <v>0</v>
          </cell>
          <cell r="BO658">
            <v>44</v>
          </cell>
          <cell r="BP658">
            <v>70</v>
          </cell>
          <cell r="BQ658">
            <v>52</v>
          </cell>
          <cell r="BR658">
            <v>27</v>
          </cell>
          <cell r="BS658">
            <v>0</v>
          </cell>
          <cell r="BT658">
            <v>0</v>
          </cell>
          <cell r="BU658">
            <v>0</v>
          </cell>
        </row>
        <row r="659">
          <cell r="A659" t="str">
            <v>W2RI19J1311G585</v>
          </cell>
          <cell r="B659" t="str">
            <v>11/1/2021</v>
          </cell>
          <cell r="C659">
            <v>44330</v>
          </cell>
          <cell r="D659" t="str">
            <v>ADDED UNITS FROM RS</v>
          </cell>
          <cell r="F659" t="str">
            <v>Knit</v>
          </cell>
          <cell r="G659" t="str">
            <v>Basic Tees</v>
          </cell>
          <cell r="H659" t="str">
            <v>W2RI19J1311</v>
          </cell>
          <cell r="I659" t="str">
            <v>LS CN ICON TEE</v>
          </cell>
          <cell r="J659" t="str">
            <v>G585</v>
          </cell>
          <cell r="K659" t="str">
            <v>RUGBY RED</v>
          </cell>
          <cell r="L659" t="str">
            <v>ORGANIC STRETCH JERSEY 180</v>
          </cell>
          <cell r="M659" t="str">
            <v>IN</v>
          </cell>
          <cell r="N659" t="str">
            <v>XS-L</v>
          </cell>
          <cell r="O659">
            <v>49</v>
          </cell>
          <cell r="P659">
            <v>49000</v>
          </cell>
          <cell r="Q659">
            <v>199</v>
          </cell>
          <cell r="S659">
            <v>0.31</v>
          </cell>
          <cell r="T659">
            <v>15.19</v>
          </cell>
          <cell r="U659">
            <v>0</v>
          </cell>
          <cell r="V659">
            <v>0</v>
          </cell>
          <cell r="W659">
            <v>0</v>
          </cell>
          <cell r="X659">
            <v>0</v>
          </cell>
          <cell r="Y659">
            <v>0</v>
          </cell>
          <cell r="Z659">
            <v>0</v>
          </cell>
          <cell r="AA659">
            <v>0</v>
          </cell>
          <cell r="AB659">
            <v>0</v>
          </cell>
          <cell r="AD659">
            <v>0</v>
          </cell>
          <cell r="AE659">
            <v>0</v>
          </cell>
          <cell r="AK659">
            <v>6</v>
          </cell>
          <cell r="AO659">
            <v>0</v>
          </cell>
          <cell r="AP659">
            <v>0</v>
          </cell>
          <cell r="AR659">
            <v>0</v>
          </cell>
          <cell r="AS659">
            <v>6</v>
          </cell>
          <cell r="AT659">
            <v>91.14</v>
          </cell>
          <cell r="AU659">
            <v>1</v>
          </cell>
          <cell r="AV659">
            <v>2</v>
          </cell>
          <cell r="AW659">
            <v>2</v>
          </cell>
          <cell r="AX659">
            <v>1</v>
          </cell>
          <cell r="AY659">
            <v>0</v>
          </cell>
          <cell r="AZ659">
            <v>0</v>
          </cell>
          <cell r="BA659">
            <v>0</v>
          </cell>
          <cell r="BB659">
            <v>0</v>
          </cell>
          <cell r="BC659">
            <v>6</v>
          </cell>
          <cell r="BD659">
            <v>0</v>
          </cell>
          <cell r="BE659">
            <v>0</v>
          </cell>
          <cell r="BF659">
            <v>0</v>
          </cell>
          <cell r="BG659">
            <v>0</v>
          </cell>
          <cell r="BH659">
            <v>0</v>
          </cell>
          <cell r="BI659">
            <v>0</v>
          </cell>
          <cell r="BJ659">
            <v>0</v>
          </cell>
          <cell r="BK659">
            <v>0</v>
          </cell>
          <cell r="BL659">
            <v>0</v>
          </cell>
          <cell r="BM659">
            <v>0</v>
          </cell>
          <cell r="BN659">
            <v>0</v>
          </cell>
          <cell r="BO659">
            <v>44</v>
          </cell>
          <cell r="BP659">
            <v>70</v>
          </cell>
          <cell r="BQ659">
            <v>52</v>
          </cell>
          <cell r="BR659">
            <v>27</v>
          </cell>
          <cell r="BS659">
            <v>0</v>
          </cell>
          <cell r="BT659">
            <v>0</v>
          </cell>
          <cell r="BU659">
            <v>0</v>
          </cell>
        </row>
        <row r="660">
          <cell r="A660" t="str">
            <v>W2RI19J1311LHY</v>
          </cell>
          <cell r="B660" t="str">
            <v>11/1/2021</v>
          </cell>
          <cell r="F660" t="str">
            <v>Knit</v>
          </cell>
          <cell r="G660" t="str">
            <v>Basic Tees</v>
          </cell>
          <cell r="H660" t="str">
            <v>W2RI19J1311</v>
          </cell>
          <cell r="I660" t="str">
            <v>LS CN ICON TEE</v>
          </cell>
          <cell r="J660" t="str">
            <v>LHY</v>
          </cell>
          <cell r="K660" t="str">
            <v>LIGHT HEATHER GREY M90</v>
          </cell>
          <cell r="L660" t="str">
            <v>ORGANIC STRETCH JERSEY 180</v>
          </cell>
          <cell r="M660" t="str">
            <v>IN</v>
          </cell>
          <cell r="N660" t="str">
            <v>XS-L</v>
          </cell>
          <cell r="O660">
            <v>49</v>
          </cell>
          <cell r="P660">
            <v>49000</v>
          </cell>
          <cell r="Q660">
            <v>199</v>
          </cell>
          <cell r="S660">
            <v>0.31</v>
          </cell>
          <cell r="T660">
            <v>15.19</v>
          </cell>
          <cell r="U660">
            <v>0</v>
          </cell>
          <cell r="V660">
            <v>0</v>
          </cell>
          <cell r="W660">
            <v>0</v>
          </cell>
          <cell r="X660">
            <v>0</v>
          </cell>
          <cell r="Y660">
            <v>0</v>
          </cell>
          <cell r="Z660">
            <v>0</v>
          </cell>
          <cell r="AA660">
            <v>0</v>
          </cell>
          <cell r="AB660">
            <v>0</v>
          </cell>
          <cell r="AD660">
            <v>0</v>
          </cell>
          <cell r="AE660">
            <v>0</v>
          </cell>
          <cell r="AO660">
            <v>0</v>
          </cell>
          <cell r="AP660">
            <v>0</v>
          </cell>
          <cell r="AR660">
            <v>0</v>
          </cell>
          <cell r="AS660">
            <v>0</v>
          </cell>
          <cell r="AT660">
            <v>0</v>
          </cell>
          <cell r="AU660">
            <v>0</v>
          </cell>
          <cell r="AV660">
            <v>0</v>
          </cell>
          <cell r="AW660">
            <v>0</v>
          </cell>
          <cell r="AX660">
            <v>0</v>
          </cell>
          <cell r="AY660">
            <v>0</v>
          </cell>
          <cell r="AZ660">
            <v>0</v>
          </cell>
          <cell r="BA660">
            <v>0</v>
          </cell>
          <cell r="BB660">
            <v>0</v>
          </cell>
          <cell r="BC660">
            <v>0</v>
          </cell>
          <cell r="BD660">
            <v>0</v>
          </cell>
          <cell r="BE660">
            <v>0</v>
          </cell>
          <cell r="BF660">
            <v>0</v>
          </cell>
          <cell r="BG660">
            <v>0</v>
          </cell>
          <cell r="BH660">
            <v>0</v>
          </cell>
          <cell r="BI660">
            <v>0</v>
          </cell>
          <cell r="BJ660">
            <v>0</v>
          </cell>
          <cell r="BK660">
            <v>0</v>
          </cell>
          <cell r="BL660">
            <v>0</v>
          </cell>
          <cell r="BM660">
            <v>0</v>
          </cell>
          <cell r="BN660">
            <v>0</v>
          </cell>
          <cell r="BO660">
            <v>0</v>
          </cell>
          <cell r="BP660">
            <v>0</v>
          </cell>
          <cell r="BQ660">
            <v>0</v>
          </cell>
          <cell r="BR660">
            <v>0</v>
          </cell>
          <cell r="BS660">
            <v>0</v>
          </cell>
          <cell r="BT660">
            <v>0</v>
          </cell>
          <cell r="BU660">
            <v>0</v>
          </cell>
        </row>
        <row r="661">
          <cell r="A661" t="str">
            <v>W2RI19J1311G7T2</v>
          </cell>
          <cell r="B661" t="str">
            <v>11/1/2021</v>
          </cell>
          <cell r="F661" t="str">
            <v>Knit</v>
          </cell>
          <cell r="G661" t="str">
            <v>Basic Tees</v>
          </cell>
          <cell r="H661" t="str">
            <v>W2RI19J1311</v>
          </cell>
          <cell r="I661" t="str">
            <v>LS CN ICON TEE</v>
          </cell>
          <cell r="J661" t="str">
            <v>G7T2</v>
          </cell>
          <cell r="K661" t="str">
            <v>BLUE LILY</v>
          </cell>
          <cell r="L661" t="str">
            <v>ORGANIC STRETCH JERSEY 180</v>
          </cell>
          <cell r="M661" t="str">
            <v>IN</v>
          </cell>
          <cell r="N661" t="str">
            <v>XS-L</v>
          </cell>
          <cell r="O661">
            <v>49</v>
          </cell>
          <cell r="P661">
            <v>49000</v>
          </cell>
          <cell r="Q661">
            <v>199</v>
          </cell>
          <cell r="S661">
            <v>0.31</v>
          </cell>
          <cell r="T661">
            <v>15.19</v>
          </cell>
          <cell r="U661">
            <v>0</v>
          </cell>
          <cell r="V661">
            <v>0</v>
          </cell>
          <cell r="W661">
            <v>0</v>
          </cell>
          <cell r="X661">
            <v>0</v>
          </cell>
          <cell r="Y661">
            <v>0</v>
          </cell>
          <cell r="Z661">
            <v>0</v>
          </cell>
          <cell r="AA661">
            <v>0</v>
          </cell>
          <cell r="AB661">
            <v>0</v>
          </cell>
          <cell r="AD661">
            <v>0</v>
          </cell>
          <cell r="AE661">
            <v>0</v>
          </cell>
          <cell r="AO661">
            <v>0</v>
          </cell>
          <cell r="AP661">
            <v>0</v>
          </cell>
          <cell r="AR661">
            <v>0</v>
          </cell>
          <cell r="AS661">
            <v>0</v>
          </cell>
          <cell r="AT661">
            <v>0</v>
          </cell>
          <cell r="AU661">
            <v>0</v>
          </cell>
          <cell r="AV661">
            <v>0</v>
          </cell>
          <cell r="AW661">
            <v>0</v>
          </cell>
          <cell r="AX661">
            <v>0</v>
          </cell>
          <cell r="AY661">
            <v>0</v>
          </cell>
          <cell r="AZ661">
            <v>0</v>
          </cell>
          <cell r="BA661">
            <v>0</v>
          </cell>
          <cell r="BB661">
            <v>0</v>
          </cell>
          <cell r="BC661">
            <v>0</v>
          </cell>
          <cell r="BD661">
            <v>0</v>
          </cell>
          <cell r="BE661">
            <v>0</v>
          </cell>
          <cell r="BF661">
            <v>0</v>
          </cell>
          <cell r="BG661">
            <v>0</v>
          </cell>
          <cell r="BH661">
            <v>0</v>
          </cell>
          <cell r="BI661">
            <v>0</v>
          </cell>
          <cell r="BJ661">
            <v>0</v>
          </cell>
          <cell r="BK661">
            <v>0</v>
          </cell>
          <cell r="BL661">
            <v>0</v>
          </cell>
          <cell r="BM661">
            <v>0</v>
          </cell>
          <cell r="BN661">
            <v>0</v>
          </cell>
          <cell r="BO661">
            <v>0</v>
          </cell>
          <cell r="BP661">
            <v>0</v>
          </cell>
          <cell r="BQ661">
            <v>0</v>
          </cell>
          <cell r="BR661">
            <v>0</v>
          </cell>
          <cell r="BS661">
            <v>0</v>
          </cell>
          <cell r="BT661">
            <v>0</v>
          </cell>
          <cell r="BU661">
            <v>0</v>
          </cell>
        </row>
        <row r="662">
          <cell r="A662" t="str">
            <v>W2RL28WEL40G6Q7</v>
          </cell>
          <cell r="B662" t="str">
            <v>11/1/2021</v>
          </cell>
          <cell r="F662" t="str">
            <v>Woven</v>
          </cell>
          <cell r="G662" t="str">
            <v>Outerwear Coats</v>
          </cell>
          <cell r="H662" t="str">
            <v>W2RL28WEL40</v>
          </cell>
          <cell r="I662" t="str">
            <v>DESTINY COAT</v>
          </cell>
          <cell r="J662" t="str">
            <v>G6Q7</v>
          </cell>
          <cell r="K662" t="str">
            <v>DELICATE PETAL</v>
          </cell>
          <cell r="L662" t="str">
            <v>LIGHT SPRING MELTON</v>
          </cell>
          <cell r="M662" t="str">
            <v>CN</v>
          </cell>
          <cell r="N662" t="str">
            <v>XS-L</v>
          </cell>
          <cell r="O662">
            <v>178</v>
          </cell>
          <cell r="P662">
            <v>169000</v>
          </cell>
          <cell r="Q662">
            <v>429</v>
          </cell>
          <cell r="S662">
            <v>0.31</v>
          </cell>
          <cell r="T662">
            <v>55.18</v>
          </cell>
          <cell r="U662">
            <v>0</v>
          </cell>
          <cell r="V662">
            <v>0</v>
          </cell>
          <cell r="W662">
            <v>0</v>
          </cell>
          <cell r="X662">
            <v>0</v>
          </cell>
          <cell r="Y662">
            <v>0</v>
          </cell>
          <cell r="Z662">
            <v>0</v>
          </cell>
          <cell r="AA662">
            <v>0</v>
          </cell>
          <cell r="AB662">
            <v>0</v>
          </cell>
          <cell r="AD662">
            <v>0</v>
          </cell>
          <cell r="AE662">
            <v>0</v>
          </cell>
          <cell r="AO662">
            <v>0</v>
          </cell>
          <cell r="AP662">
            <v>0</v>
          </cell>
          <cell r="AR662">
            <v>0</v>
          </cell>
          <cell r="AS662">
            <v>0</v>
          </cell>
          <cell r="AT662">
            <v>0</v>
          </cell>
          <cell r="AU662">
            <v>0</v>
          </cell>
          <cell r="AV662">
            <v>0</v>
          </cell>
          <cell r="AW662">
            <v>0</v>
          </cell>
          <cell r="AX662">
            <v>0</v>
          </cell>
          <cell r="AY662">
            <v>0</v>
          </cell>
          <cell r="AZ662">
            <v>0</v>
          </cell>
          <cell r="BA662">
            <v>0</v>
          </cell>
          <cell r="BB662">
            <v>0</v>
          </cell>
          <cell r="BC662">
            <v>0</v>
          </cell>
          <cell r="BD662">
            <v>0</v>
          </cell>
          <cell r="BE662">
            <v>0</v>
          </cell>
          <cell r="BF662">
            <v>0</v>
          </cell>
          <cell r="BG662">
            <v>0</v>
          </cell>
          <cell r="BH662">
            <v>0</v>
          </cell>
          <cell r="BI662">
            <v>0</v>
          </cell>
          <cell r="BJ662">
            <v>0</v>
          </cell>
          <cell r="BK662">
            <v>0</v>
          </cell>
          <cell r="BL662">
            <v>0</v>
          </cell>
          <cell r="BM662">
            <v>0</v>
          </cell>
          <cell r="BN662">
            <v>0</v>
          </cell>
          <cell r="BO662">
            <v>0</v>
          </cell>
          <cell r="BP662">
            <v>0</v>
          </cell>
          <cell r="BQ662">
            <v>0</v>
          </cell>
          <cell r="BR662">
            <v>0</v>
          </cell>
          <cell r="BS662">
            <v>0</v>
          </cell>
          <cell r="BT662">
            <v>0</v>
          </cell>
          <cell r="BU662">
            <v>0</v>
          </cell>
        </row>
        <row r="663">
          <cell r="A663" t="str">
            <v>W2RL28WEL40E113</v>
          </cell>
          <cell r="B663" t="str">
            <v>11/1/2021</v>
          </cell>
          <cell r="F663" t="str">
            <v>Woven</v>
          </cell>
          <cell r="G663" t="str">
            <v>Outerwear Coats</v>
          </cell>
          <cell r="H663" t="str">
            <v>W2RL28WEL40</v>
          </cell>
          <cell r="I663" t="str">
            <v>DESTINY COAT</v>
          </cell>
          <cell r="J663" t="str">
            <v>E113</v>
          </cell>
          <cell r="K663" t="str">
            <v>SUBURBAN BEIGE</v>
          </cell>
          <cell r="L663" t="str">
            <v>LIGHT SPRING MELTON</v>
          </cell>
          <cell r="M663" t="str">
            <v>CN</v>
          </cell>
          <cell r="N663" t="str">
            <v>XS-L</v>
          </cell>
          <cell r="O663">
            <v>178</v>
          </cell>
          <cell r="P663">
            <v>169000</v>
          </cell>
          <cell r="Q663">
            <v>429</v>
          </cell>
          <cell r="S663">
            <v>0.31</v>
          </cell>
          <cell r="T663">
            <v>55.18</v>
          </cell>
          <cell r="U663">
            <v>0</v>
          </cell>
          <cell r="V663">
            <v>0</v>
          </cell>
          <cell r="W663">
            <v>0</v>
          </cell>
          <cell r="X663">
            <v>0</v>
          </cell>
          <cell r="Y663">
            <v>0</v>
          </cell>
          <cell r="Z663">
            <v>0</v>
          </cell>
          <cell r="AA663">
            <v>0</v>
          </cell>
          <cell r="AB663">
            <v>0</v>
          </cell>
          <cell r="AD663">
            <v>0</v>
          </cell>
          <cell r="AE663">
            <v>0</v>
          </cell>
          <cell r="AO663">
            <v>0</v>
          </cell>
          <cell r="AP663">
            <v>0</v>
          </cell>
          <cell r="AR663">
            <v>0</v>
          </cell>
          <cell r="AS663">
            <v>0</v>
          </cell>
          <cell r="AT663">
            <v>0</v>
          </cell>
          <cell r="AU663">
            <v>0</v>
          </cell>
          <cell r="AV663">
            <v>0</v>
          </cell>
          <cell r="AW663">
            <v>0</v>
          </cell>
          <cell r="AX663">
            <v>0</v>
          </cell>
          <cell r="AY663">
            <v>0</v>
          </cell>
          <cell r="AZ663">
            <v>0</v>
          </cell>
          <cell r="BA663">
            <v>0</v>
          </cell>
          <cell r="BB663">
            <v>0</v>
          </cell>
          <cell r="BC663">
            <v>0</v>
          </cell>
          <cell r="BD663">
            <v>0</v>
          </cell>
          <cell r="BE663">
            <v>0</v>
          </cell>
          <cell r="BF663">
            <v>0</v>
          </cell>
          <cell r="BG663">
            <v>0</v>
          </cell>
          <cell r="BH663">
            <v>0</v>
          </cell>
          <cell r="BI663">
            <v>0</v>
          </cell>
          <cell r="BJ663">
            <v>0</v>
          </cell>
          <cell r="BK663">
            <v>0</v>
          </cell>
          <cell r="BL663">
            <v>0</v>
          </cell>
          <cell r="BM663">
            <v>0</v>
          </cell>
          <cell r="BN663">
            <v>0</v>
          </cell>
          <cell r="BO663">
            <v>0</v>
          </cell>
          <cell r="BP663">
            <v>0</v>
          </cell>
          <cell r="BQ663">
            <v>0</v>
          </cell>
          <cell r="BR663">
            <v>0</v>
          </cell>
          <cell r="BS663">
            <v>0</v>
          </cell>
          <cell r="BT663">
            <v>0</v>
          </cell>
          <cell r="BU663">
            <v>0</v>
          </cell>
        </row>
        <row r="664">
          <cell r="A664" t="str">
            <v>W2RL28WEL40G7S1</v>
          </cell>
          <cell r="B664" t="str">
            <v>11/1/2021</v>
          </cell>
          <cell r="F664" t="str">
            <v>Woven</v>
          </cell>
          <cell r="G664" t="str">
            <v>Outerwear Coats</v>
          </cell>
          <cell r="H664" t="str">
            <v>W2RL28WEL40</v>
          </cell>
          <cell r="I664" t="str">
            <v>DESTINY COAT</v>
          </cell>
          <cell r="J664" t="str">
            <v>G7S1</v>
          </cell>
          <cell r="K664" t="str">
            <v>AIRWAY BLUE</v>
          </cell>
          <cell r="L664" t="str">
            <v>LIGHT SPRING MELTON</v>
          </cell>
          <cell r="M664" t="str">
            <v>CN</v>
          </cell>
          <cell r="N664" t="str">
            <v>XS-L</v>
          </cell>
          <cell r="O664">
            <v>178</v>
          </cell>
          <cell r="P664">
            <v>169000</v>
          </cell>
          <cell r="Q664">
            <v>429</v>
          </cell>
          <cell r="S664">
            <v>0.31</v>
          </cell>
          <cell r="T664">
            <v>55.18</v>
          </cell>
          <cell r="U664">
            <v>0</v>
          </cell>
          <cell r="V664">
            <v>0</v>
          </cell>
          <cell r="W664">
            <v>0</v>
          </cell>
          <cell r="X664">
            <v>0</v>
          </cell>
          <cell r="Y664">
            <v>0</v>
          </cell>
          <cell r="Z664">
            <v>0</v>
          </cell>
          <cell r="AA664">
            <v>0</v>
          </cell>
          <cell r="AB664">
            <v>0</v>
          </cell>
          <cell r="AD664">
            <v>0</v>
          </cell>
          <cell r="AE664">
            <v>0</v>
          </cell>
          <cell r="AO664">
            <v>0</v>
          </cell>
          <cell r="AP664">
            <v>0</v>
          </cell>
          <cell r="AR664">
            <v>0</v>
          </cell>
          <cell r="AS664">
            <v>0</v>
          </cell>
          <cell r="AT664">
            <v>0</v>
          </cell>
          <cell r="AU664">
            <v>0</v>
          </cell>
          <cell r="AV664">
            <v>0</v>
          </cell>
          <cell r="AW664">
            <v>0</v>
          </cell>
          <cell r="AX664">
            <v>0</v>
          </cell>
          <cell r="AY664">
            <v>0</v>
          </cell>
          <cell r="AZ664">
            <v>0</v>
          </cell>
          <cell r="BA664">
            <v>0</v>
          </cell>
          <cell r="BB664">
            <v>0</v>
          </cell>
          <cell r="BC664">
            <v>0</v>
          </cell>
          <cell r="BD664">
            <v>0</v>
          </cell>
          <cell r="BE664">
            <v>0</v>
          </cell>
          <cell r="BF664">
            <v>0</v>
          </cell>
          <cell r="BG664">
            <v>0</v>
          </cell>
          <cell r="BH664">
            <v>0</v>
          </cell>
          <cell r="BI664">
            <v>0</v>
          </cell>
          <cell r="BJ664">
            <v>0</v>
          </cell>
          <cell r="BK664">
            <v>0</v>
          </cell>
          <cell r="BL664">
            <v>0</v>
          </cell>
          <cell r="BM664">
            <v>0</v>
          </cell>
          <cell r="BN664">
            <v>0</v>
          </cell>
          <cell r="BO664">
            <v>0</v>
          </cell>
          <cell r="BP664">
            <v>0</v>
          </cell>
          <cell r="BQ664">
            <v>0</v>
          </cell>
          <cell r="BR664">
            <v>0</v>
          </cell>
          <cell r="BS664">
            <v>0</v>
          </cell>
          <cell r="BT664">
            <v>0</v>
          </cell>
          <cell r="BU664">
            <v>0</v>
          </cell>
        </row>
        <row r="665">
          <cell r="A665" t="str">
            <v>W1RK01Z2UK1JTMU</v>
          </cell>
          <cell r="B665" t="str">
            <v>11/1/2021</v>
          </cell>
          <cell r="F665" t="str">
            <v>Sweater</v>
          </cell>
          <cell r="G665" t="str">
            <v>Sweater Dresses</v>
          </cell>
          <cell r="H665" t="str">
            <v>W1RK01Z2UK1</v>
          </cell>
          <cell r="I665" t="str">
            <v>SL LAURIE COLORBLOCKED DRESS</v>
          </cell>
          <cell r="J665" t="str">
            <v>JTMU</v>
          </cell>
          <cell r="K665" t="str">
            <v>JET BLACK MULTI</v>
          </cell>
          <cell r="L665" t="str">
            <v>SWTR COSS HS</v>
          </cell>
          <cell r="M665" t="str">
            <v>CN</v>
          </cell>
          <cell r="N665" t="str">
            <v>XS-L</v>
          </cell>
          <cell r="O665">
            <v>108</v>
          </cell>
          <cell r="P665">
            <v>109000</v>
          </cell>
          <cell r="Q665">
            <v>429</v>
          </cell>
          <cell r="S665">
            <v>0.31</v>
          </cell>
          <cell r="T665">
            <v>33.479999999999997</v>
          </cell>
          <cell r="U665">
            <v>0</v>
          </cell>
          <cell r="V665">
            <v>0</v>
          </cell>
          <cell r="W665">
            <v>0</v>
          </cell>
          <cell r="X665">
            <v>0</v>
          </cell>
          <cell r="Y665">
            <v>0</v>
          </cell>
          <cell r="Z665">
            <v>0</v>
          </cell>
          <cell r="AA665">
            <v>0</v>
          </cell>
          <cell r="AB665">
            <v>0</v>
          </cell>
          <cell r="AD665">
            <v>0</v>
          </cell>
          <cell r="AE665">
            <v>0</v>
          </cell>
          <cell r="AO665">
            <v>0</v>
          </cell>
          <cell r="AP665">
            <v>0</v>
          </cell>
          <cell r="AR665">
            <v>0</v>
          </cell>
          <cell r="AS665">
            <v>0</v>
          </cell>
          <cell r="AT665">
            <v>0</v>
          </cell>
          <cell r="AU665">
            <v>0</v>
          </cell>
          <cell r="AV665">
            <v>0</v>
          </cell>
          <cell r="AW665">
            <v>0</v>
          </cell>
          <cell r="AX665">
            <v>0</v>
          </cell>
          <cell r="AY665">
            <v>0</v>
          </cell>
          <cell r="AZ665">
            <v>0</v>
          </cell>
          <cell r="BA665">
            <v>0</v>
          </cell>
          <cell r="BB665">
            <v>0</v>
          </cell>
          <cell r="BC665">
            <v>0</v>
          </cell>
          <cell r="BD665">
            <v>0</v>
          </cell>
          <cell r="BE665">
            <v>0</v>
          </cell>
          <cell r="BF665">
            <v>0</v>
          </cell>
          <cell r="BG665">
            <v>0</v>
          </cell>
          <cell r="BH665">
            <v>0</v>
          </cell>
          <cell r="BI665">
            <v>0</v>
          </cell>
          <cell r="BJ665">
            <v>0</v>
          </cell>
          <cell r="BK665">
            <v>0</v>
          </cell>
          <cell r="BL665">
            <v>0</v>
          </cell>
          <cell r="BM665">
            <v>0</v>
          </cell>
          <cell r="BN665">
            <v>0</v>
          </cell>
          <cell r="BO665">
            <v>0</v>
          </cell>
          <cell r="BP665">
            <v>0</v>
          </cell>
          <cell r="BQ665">
            <v>0</v>
          </cell>
          <cell r="BR665">
            <v>0</v>
          </cell>
          <cell r="BS665">
            <v>0</v>
          </cell>
          <cell r="BT665">
            <v>0</v>
          </cell>
          <cell r="BU665">
            <v>0</v>
          </cell>
        </row>
        <row r="666">
          <cell r="A666" t="str">
            <v>W2RH04WD8G2JBLK</v>
          </cell>
          <cell r="B666" t="str">
            <v>11/1/2021</v>
          </cell>
          <cell r="F666" t="str">
            <v>Woven</v>
          </cell>
          <cell r="G666" t="str">
            <v>SL Woven Shirts</v>
          </cell>
          <cell r="H666" t="str">
            <v>W2RH04WD8G2</v>
          </cell>
          <cell r="I666" t="str">
            <v>SL ILEANA TOP</v>
          </cell>
          <cell r="J666" t="str">
            <v>JBLK</v>
          </cell>
          <cell r="K666" t="str">
            <v>Jet Black A996</v>
          </cell>
          <cell r="L666" t="str">
            <v>ECO BREEZY CHARM 84</v>
          </cell>
          <cell r="M666" t="str">
            <v>CN</v>
          </cell>
          <cell r="N666" t="str">
            <v>XS-L</v>
          </cell>
          <cell r="O666">
            <v>59</v>
          </cell>
          <cell r="P666">
            <v>59000</v>
          </cell>
          <cell r="Q666">
            <v>239</v>
          </cell>
          <cell r="S666">
            <v>0.31</v>
          </cell>
          <cell r="T666">
            <v>18.29</v>
          </cell>
          <cell r="U666">
            <v>0</v>
          </cell>
          <cell r="V666">
            <v>0</v>
          </cell>
          <cell r="W666">
            <v>0</v>
          </cell>
          <cell r="X666">
            <v>0</v>
          </cell>
          <cell r="Y666">
            <v>0</v>
          </cell>
          <cell r="Z666">
            <v>0</v>
          </cell>
          <cell r="AA666">
            <v>0</v>
          </cell>
          <cell r="AB666">
            <v>0</v>
          </cell>
          <cell r="AD666">
            <v>0</v>
          </cell>
          <cell r="AE666">
            <v>0</v>
          </cell>
          <cell r="AO666">
            <v>0</v>
          </cell>
          <cell r="AP666">
            <v>0</v>
          </cell>
          <cell r="AR666">
            <v>0</v>
          </cell>
          <cell r="AS666">
            <v>0</v>
          </cell>
          <cell r="AT666">
            <v>0</v>
          </cell>
          <cell r="AU666">
            <v>0</v>
          </cell>
          <cell r="AV666">
            <v>0</v>
          </cell>
          <cell r="AW666">
            <v>0</v>
          </cell>
          <cell r="AX666">
            <v>0</v>
          </cell>
          <cell r="AY666">
            <v>0</v>
          </cell>
          <cell r="AZ666">
            <v>0</v>
          </cell>
          <cell r="BA666">
            <v>0</v>
          </cell>
          <cell r="BB666">
            <v>0</v>
          </cell>
          <cell r="BC666">
            <v>0</v>
          </cell>
          <cell r="BD666">
            <v>0</v>
          </cell>
          <cell r="BE666">
            <v>0</v>
          </cell>
          <cell r="BF666">
            <v>0</v>
          </cell>
          <cell r="BG666">
            <v>0</v>
          </cell>
          <cell r="BH666">
            <v>0</v>
          </cell>
          <cell r="BI666">
            <v>0</v>
          </cell>
          <cell r="BJ666">
            <v>0</v>
          </cell>
          <cell r="BK666">
            <v>0</v>
          </cell>
          <cell r="BL666">
            <v>0</v>
          </cell>
          <cell r="BM666">
            <v>0</v>
          </cell>
          <cell r="BN666">
            <v>0</v>
          </cell>
          <cell r="BO666">
            <v>0</v>
          </cell>
          <cell r="BP666">
            <v>0</v>
          </cell>
          <cell r="BQ666">
            <v>0</v>
          </cell>
          <cell r="BR666">
            <v>0</v>
          </cell>
          <cell r="BS666">
            <v>0</v>
          </cell>
          <cell r="BT666">
            <v>0</v>
          </cell>
          <cell r="BU666">
            <v>0</v>
          </cell>
        </row>
        <row r="667">
          <cell r="A667" t="str">
            <v>W2RH04WD8G2G5Q9</v>
          </cell>
          <cell r="B667" t="str">
            <v>11/1/2021</v>
          </cell>
          <cell r="F667" t="str">
            <v>Woven</v>
          </cell>
          <cell r="G667" t="str">
            <v>SL Woven Shirts</v>
          </cell>
          <cell r="H667" t="str">
            <v>W2RH04WD8G2</v>
          </cell>
          <cell r="I667" t="str">
            <v>SL ILEANA TOP</v>
          </cell>
          <cell r="J667" t="str">
            <v>G5Q9</v>
          </cell>
          <cell r="K667" t="str">
            <v>GROUNDED FLAME</v>
          </cell>
          <cell r="L667" t="str">
            <v>ECO BREEZY CHARM 84</v>
          </cell>
          <cell r="M667" t="str">
            <v>CN</v>
          </cell>
          <cell r="N667" t="str">
            <v>XS-L</v>
          </cell>
          <cell r="O667">
            <v>59</v>
          </cell>
          <cell r="P667">
            <v>59000</v>
          </cell>
          <cell r="Q667">
            <v>239</v>
          </cell>
          <cell r="S667">
            <v>0.31</v>
          </cell>
          <cell r="T667">
            <v>18.29</v>
          </cell>
          <cell r="U667">
            <v>0</v>
          </cell>
          <cell r="V667">
            <v>0</v>
          </cell>
          <cell r="W667">
            <v>0</v>
          </cell>
          <cell r="X667">
            <v>0</v>
          </cell>
          <cell r="Y667">
            <v>0</v>
          </cell>
          <cell r="Z667">
            <v>0</v>
          </cell>
          <cell r="AA667">
            <v>0</v>
          </cell>
          <cell r="AB667">
            <v>0</v>
          </cell>
          <cell r="AD667">
            <v>0</v>
          </cell>
          <cell r="AE667">
            <v>0</v>
          </cell>
          <cell r="AO667">
            <v>0</v>
          </cell>
          <cell r="AP667">
            <v>0</v>
          </cell>
          <cell r="AR667">
            <v>0</v>
          </cell>
          <cell r="AS667">
            <v>0</v>
          </cell>
          <cell r="AT667">
            <v>0</v>
          </cell>
          <cell r="AU667">
            <v>0</v>
          </cell>
          <cell r="AV667">
            <v>0</v>
          </cell>
          <cell r="AW667">
            <v>0</v>
          </cell>
          <cell r="AX667">
            <v>0</v>
          </cell>
          <cell r="AY667">
            <v>0</v>
          </cell>
          <cell r="AZ667">
            <v>0</v>
          </cell>
          <cell r="BA667">
            <v>0</v>
          </cell>
          <cell r="BB667">
            <v>0</v>
          </cell>
          <cell r="BC667">
            <v>0</v>
          </cell>
          <cell r="BD667">
            <v>0</v>
          </cell>
          <cell r="BE667">
            <v>0</v>
          </cell>
          <cell r="BF667">
            <v>0</v>
          </cell>
          <cell r="BG667">
            <v>0</v>
          </cell>
          <cell r="BH667">
            <v>0</v>
          </cell>
          <cell r="BI667">
            <v>0</v>
          </cell>
          <cell r="BJ667">
            <v>0</v>
          </cell>
          <cell r="BK667">
            <v>0</v>
          </cell>
          <cell r="BL667">
            <v>0</v>
          </cell>
          <cell r="BM667">
            <v>0</v>
          </cell>
          <cell r="BN667">
            <v>0</v>
          </cell>
          <cell r="BO667">
            <v>0</v>
          </cell>
          <cell r="BP667">
            <v>0</v>
          </cell>
          <cell r="BQ667">
            <v>0</v>
          </cell>
          <cell r="BR667">
            <v>0</v>
          </cell>
          <cell r="BS667">
            <v>0</v>
          </cell>
          <cell r="BT667">
            <v>0</v>
          </cell>
          <cell r="BU667">
            <v>0</v>
          </cell>
        </row>
        <row r="668">
          <cell r="A668" t="str">
            <v>W2RH04WD8G2P11L</v>
          </cell>
          <cell r="B668" t="str">
            <v>11/1/2021</v>
          </cell>
          <cell r="F668" t="str">
            <v>Woven</v>
          </cell>
          <cell r="G668" t="str">
            <v>SL Woven Shirts</v>
          </cell>
          <cell r="H668" t="str">
            <v>W2RH04WD8G2</v>
          </cell>
          <cell r="I668" t="str">
            <v>SL ILEANA TOP</v>
          </cell>
          <cell r="J668" t="str">
            <v>P11L</v>
          </cell>
          <cell r="K668" t="str">
            <v>SKETCH PYTHON PRINT</v>
          </cell>
          <cell r="L668" t="str">
            <v>ECO BREEZY CHARM 84</v>
          </cell>
          <cell r="M668" t="str">
            <v>CN</v>
          </cell>
          <cell r="N668" t="str">
            <v>XS-L</v>
          </cell>
          <cell r="O668">
            <v>59</v>
          </cell>
          <cell r="P668">
            <v>59000</v>
          </cell>
          <cell r="Q668">
            <v>239</v>
          </cell>
          <cell r="S668">
            <v>0.31</v>
          </cell>
          <cell r="T668">
            <v>18.29</v>
          </cell>
          <cell r="U668">
            <v>0</v>
          </cell>
          <cell r="V668">
            <v>0</v>
          </cell>
          <cell r="W668">
            <v>0</v>
          </cell>
          <cell r="X668">
            <v>0</v>
          </cell>
          <cell r="Y668">
            <v>0</v>
          </cell>
          <cell r="Z668">
            <v>0</v>
          </cell>
          <cell r="AA668">
            <v>0</v>
          </cell>
          <cell r="AB668">
            <v>0</v>
          </cell>
          <cell r="AD668">
            <v>0</v>
          </cell>
          <cell r="AE668">
            <v>0</v>
          </cell>
          <cell r="AO668">
            <v>0</v>
          </cell>
          <cell r="AP668">
            <v>0</v>
          </cell>
          <cell r="AR668">
            <v>0</v>
          </cell>
          <cell r="AS668">
            <v>0</v>
          </cell>
          <cell r="AT668">
            <v>0</v>
          </cell>
          <cell r="AU668">
            <v>0</v>
          </cell>
          <cell r="AV668">
            <v>0</v>
          </cell>
          <cell r="AW668">
            <v>0</v>
          </cell>
          <cell r="AX668">
            <v>0</v>
          </cell>
          <cell r="AY668">
            <v>0</v>
          </cell>
          <cell r="AZ668">
            <v>0</v>
          </cell>
          <cell r="BA668">
            <v>0</v>
          </cell>
          <cell r="BB668">
            <v>0</v>
          </cell>
          <cell r="BC668">
            <v>0</v>
          </cell>
          <cell r="BD668">
            <v>0</v>
          </cell>
          <cell r="BE668">
            <v>0</v>
          </cell>
          <cell r="BF668">
            <v>0</v>
          </cell>
          <cell r="BG668">
            <v>0</v>
          </cell>
          <cell r="BH668">
            <v>0</v>
          </cell>
          <cell r="BI668">
            <v>0</v>
          </cell>
          <cell r="BJ668">
            <v>0</v>
          </cell>
          <cell r="BK668">
            <v>0</v>
          </cell>
          <cell r="BL668">
            <v>0</v>
          </cell>
          <cell r="BM668">
            <v>0</v>
          </cell>
          <cell r="BN668">
            <v>0</v>
          </cell>
          <cell r="BO668">
            <v>0</v>
          </cell>
          <cell r="BP668">
            <v>0</v>
          </cell>
          <cell r="BQ668">
            <v>0</v>
          </cell>
          <cell r="BR668">
            <v>0</v>
          </cell>
          <cell r="BS668">
            <v>0</v>
          </cell>
          <cell r="BT668">
            <v>0</v>
          </cell>
          <cell r="BU668">
            <v>0</v>
          </cell>
        </row>
        <row r="669">
          <cell r="A669" t="str">
            <v>W2RH04WD8G2G012</v>
          </cell>
          <cell r="B669" t="str">
            <v>11/1/2021</v>
          </cell>
          <cell r="F669" t="str">
            <v>Woven</v>
          </cell>
          <cell r="G669" t="str">
            <v>SL Woven Shirts</v>
          </cell>
          <cell r="H669" t="str">
            <v>W2RH04WD8G2</v>
          </cell>
          <cell r="I669" t="str">
            <v>SL ILEANA TOP</v>
          </cell>
          <cell r="J669" t="str">
            <v>G012</v>
          </cell>
          <cell r="K669" t="str">
            <v>CREAM WHITE</v>
          </cell>
          <cell r="L669" t="str">
            <v>ECO BREEZY CHARM 84</v>
          </cell>
          <cell r="M669" t="str">
            <v>CN</v>
          </cell>
          <cell r="N669" t="str">
            <v>XS-L</v>
          </cell>
          <cell r="O669">
            <v>59</v>
          </cell>
          <cell r="P669">
            <v>59000</v>
          </cell>
          <cell r="Q669">
            <v>239</v>
          </cell>
          <cell r="S669">
            <v>0.31</v>
          </cell>
          <cell r="T669">
            <v>18.29</v>
          </cell>
          <cell r="U669">
            <v>0</v>
          </cell>
          <cell r="V669">
            <v>0</v>
          </cell>
          <cell r="W669">
            <v>0</v>
          </cell>
          <cell r="X669">
            <v>0</v>
          </cell>
          <cell r="Y669">
            <v>0</v>
          </cell>
          <cell r="Z669">
            <v>0</v>
          </cell>
          <cell r="AA669">
            <v>0</v>
          </cell>
          <cell r="AB669">
            <v>0</v>
          </cell>
          <cell r="AD669">
            <v>0</v>
          </cell>
          <cell r="AE669">
            <v>0</v>
          </cell>
          <cell r="AO669">
            <v>0</v>
          </cell>
          <cell r="AP669">
            <v>0</v>
          </cell>
          <cell r="AR669">
            <v>0</v>
          </cell>
          <cell r="AS669">
            <v>0</v>
          </cell>
          <cell r="AT669">
            <v>0</v>
          </cell>
          <cell r="AU669">
            <v>0</v>
          </cell>
          <cell r="AV669">
            <v>0</v>
          </cell>
          <cell r="AW669">
            <v>0</v>
          </cell>
          <cell r="AX669">
            <v>0</v>
          </cell>
          <cell r="AY669">
            <v>0</v>
          </cell>
          <cell r="AZ669">
            <v>0</v>
          </cell>
          <cell r="BA669">
            <v>0</v>
          </cell>
          <cell r="BB669">
            <v>0</v>
          </cell>
          <cell r="BC669">
            <v>0</v>
          </cell>
          <cell r="BD669">
            <v>0</v>
          </cell>
          <cell r="BE669">
            <v>0</v>
          </cell>
          <cell r="BF669">
            <v>0</v>
          </cell>
          <cell r="BG669">
            <v>0</v>
          </cell>
          <cell r="BH669">
            <v>0</v>
          </cell>
          <cell r="BI669">
            <v>0</v>
          </cell>
          <cell r="BJ669">
            <v>0</v>
          </cell>
          <cell r="BK669">
            <v>0</v>
          </cell>
          <cell r="BL669">
            <v>0</v>
          </cell>
          <cell r="BM669">
            <v>0</v>
          </cell>
          <cell r="BN669">
            <v>0</v>
          </cell>
          <cell r="BO669">
            <v>0</v>
          </cell>
          <cell r="BP669">
            <v>0</v>
          </cell>
          <cell r="BQ669">
            <v>0</v>
          </cell>
          <cell r="BR669">
            <v>0</v>
          </cell>
          <cell r="BS669">
            <v>0</v>
          </cell>
          <cell r="BT669">
            <v>0</v>
          </cell>
          <cell r="BU669">
            <v>0</v>
          </cell>
        </row>
        <row r="670">
          <cell r="A670" t="str">
            <v>W2RQ03K7UW2MCH</v>
          </cell>
          <cell r="B670" t="str">
            <v>11/1/2021</v>
          </cell>
          <cell r="F670" t="str">
            <v>Knit</v>
          </cell>
          <cell r="G670" t="str">
            <v>Activewear Tops - Pullovers</v>
          </cell>
          <cell r="H670" t="str">
            <v>W2RQ03K7UW2</v>
          </cell>
          <cell r="I670" t="str">
            <v>MALORIE SWEATSHIRT</v>
          </cell>
          <cell r="J670" t="str">
            <v>MCH</v>
          </cell>
          <cell r="K670" t="str">
            <v>MEDIUM CHARCOAL HEATHER M92</v>
          </cell>
          <cell r="L670" t="str">
            <v>ECO SOFT TECH SCUBA 340</v>
          </cell>
          <cell r="M670" t="str">
            <v>CN</v>
          </cell>
          <cell r="N670" t="str">
            <v>XS-L</v>
          </cell>
          <cell r="O670">
            <v>118</v>
          </cell>
          <cell r="P670">
            <v>119000</v>
          </cell>
          <cell r="Q670">
            <v>429</v>
          </cell>
          <cell r="S670">
            <v>0.31</v>
          </cell>
          <cell r="T670">
            <v>36.58</v>
          </cell>
          <cell r="U670">
            <v>0</v>
          </cell>
          <cell r="V670">
            <v>0</v>
          </cell>
          <cell r="W670">
            <v>0</v>
          </cell>
          <cell r="X670">
            <v>0</v>
          </cell>
          <cell r="Y670">
            <v>0</v>
          </cell>
          <cell r="Z670">
            <v>0</v>
          </cell>
          <cell r="AA670">
            <v>0</v>
          </cell>
          <cell r="AB670">
            <v>0</v>
          </cell>
          <cell r="AD670">
            <v>0</v>
          </cell>
          <cell r="AE670">
            <v>0</v>
          </cell>
          <cell r="AO670">
            <v>0</v>
          </cell>
          <cell r="AP670">
            <v>0</v>
          </cell>
          <cell r="AR670">
            <v>0</v>
          </cell>
          <cell r="AS670">
            <v>0</v>
          </cell>
          <cell r="AT670">
            <v>0</v>
          </cell>
          <cell r="AU670">
            <v>0</v>
          </cell>
          <cell r="AV670">
            <v>0</v>
          </cell>
          <cell r="AW670">
            <v>0</v>
          </cell>
          <cell r="AX670">
            <v>0</v>
          </cell>
          <cell r="AY670">
            <v>0</v>
          </cell>
          <cell r="AZ670">
            <v>0</v>
          </cell>
          <cell r="BA670">
            <v>0</v>
          </cell>
          <cell r="BB670">
            <v>0</v>
          </cell>
          <cell r="BC670">
            <v>0</v>
          </cell>
          <cell r="BD670">
            <v>0</v>
          </cell>
          <cell r="BE670">
            <v>0</v>
          </cell>
          <cell r="BF670">
            <v>0</v>
          </cell>
          <cell r="BG670">
            <v>0</v>
          </cell>
          <cell r="BH670">
            <v>0</v>
          </cell>
          <cell r="BI670">
            <v>0</v>
          </cell>
          <cell r="BJ670">
            <v>0</v>
          </cell>
          <cell r="BK670">
            <v>0</v>
          </cell>
          <cell r="BL670">
            <v>0</v>
          </cell>
          <cell r="BM670">
            <v>0</v>
          </cell>
          <cell r="BN670">
            <v>0</v>
          </cell>
          <cell r="BO670">
            <v>0</v>
          </cell>
          <cell r="BP670">
            <v>0</v>
          </cell>
          <cell r="BQ670">
            <v>0</v>
          </cell>
          <cell r="BR670">
            <v>0</v>
          </cell>
          <cell r="BS670">
            <v>0</v>
          </cell>
          <cell r="BT670">
            <v>0</v>
          </cell>
          <cell r="BU670">
            <v>0</v>
          </cell>
        </row>
        <row r="671">
          <cell r="A671" t="str">
            <v>W2RQ03K7UW2G1G2</v>
          </cell>
          <cell r="B671" t="str">
            <v>11/1/2021</v>
          </cell>
          <cell r="F671" t="str">
            <v>Knit</v>
          </cell>
          <cell r="G671" t="str">
            <v>Activewear Tops - Pullovers</v>
          </cell>
          <cell r="H671" t="str">
            <v>W2RQ03K7UW2</v>
          </cell>
          <cell r="I671" t="str">
            <v>MALORIE SWEATSHIRT</v>
          </cell>
          <cell r="J671" t="str">
            <v>G1G2</v>
          </cell>
          <cell r="K671" t="str">
            <v>MOCCASIN</v>
          </cell>
          <cell r="L671" t="str">
            <v>ECO SOFT TECH SCUBA 340</v>
          </cell>
          <cell r="M671" t="str">
            <v>CN</v>
          </cell>
          <cell r="N671" t="str">
            <v>XS-L</v>
          </cell>
          <cell r="O671">
            <v>118</v>
          </cell>
          <cell r="P671">
            <v>119000</v>
          </cell>
          <cell r="Q671">
            <v>429</v>
          </cell>
          <cell r="S671">
            <v>0.31</v>
          </cell>
          <cell r="T671">
            <v>36.58</v>
          </cell>
          <cell r="U671">
            <v>0</v>
          </cell>
          <cell r="V671">
            <v>0</v>
          </cell>
          <cell r="W671">
            <v>0</v>
          </cell>
          <cell r="X671">
            <v>0</v>
          </cell>
          <cell r="Y671">
            <v>0</v>
          </cell>
          <cell r="Z671">
            <v>0</v>
          </cell>
          <cell r="AA671">
            <v>0</v>
          </cell>
          <cell r="AB671">
            <v>0</v>
          </cell>
          <cell r="AD671">
            <v>0</v>
          </cell>
          <cell r="AE671">
            <v>0</v>
          </cell>
          <cell r="AO671">
            <v>0</v>
          </cell>
          <cell r="AP671">
            <v>0</v>
          </cell>
          <cell r="AR671">
            <v>0</v>
          </cell>
          <cell r="AS671">
            <v>0</v>
          </cell>
          <cell r="AT671">
            <v>0</v>
          </cell>
          <cell r="AU671">
            <v>0</v>
          </cell>
          <cell r="AV671">
            <v>0</v>
          </cell>
          <cell r="AW671">
            <v>0</v>
          </cell>
          <cell r="AX671">
            <v>0</v>
          </cell>
          <cell r="AY671">
            <v>0</v>
          </cell>
          <cell r="AZ671">
            <v>0</v>
          </cell>
          <cell r="BA671">
            <v>0</v>
          </cell>
          <cell r="BB671">
            <v>0</v>
          </cell>
          <cell r="BC671">
            <v>0</v>
          </cell>
          <cell r="BD671">
            <v>0</v>
          </cell>
          <cell r="BE671">
            <v>0</v>
          </cell>
          <cell r="BF671">
            <v>0</v>
          </cell>
          <cell r="BG671">
            <v>0</v>
          </cell>
          <cell r="BH671">
            <v>0</v>
          </cell>
          <cell r="BI671">
            <v>0</v>
          </cell>
          <cell r="BJ671">
            <v>0</v>
          </cell>
          <cell r="BK671">
            <v>0</v>
          </cell>
          <cell r="BL671">
            <v>0</v>
          </cell>
          <cell r="BM671">
            <v>0</v>
          </cell>
          <cell r="BN671">
            <v>0</v>
          </cell>
          <cell r="BO671">
            <v>0</v>
          </cell>
          <cell r="BP671">
            <v>0</v>
          </cell>
          <cell r="BQ671">
            <v>0</v>
          </cell>
          <cell r="BR671">
            <v>0</v>
          </cell>
          <cell r="BS671">
            <v>0</v>
          </cell>
          <cell r="BT671">
            <v>0</v>
          </cell>
          <cell r="BU671">
            <v>0</v>
          </cell>
        </row>
        <row r="672">
          <cell r="A672" t="str">
            <v>W2RQ03K7UW2JBLK</v>
          </cell>
          <cell r="B672" t="str">
            <v>11/1/2021</v>
          </cell>
          <cell r="F672" t="str">
            <v>Knit</v>
          </cell>
          <cell r="G672" t="str">
            <v>Activewear Tops - Pullovers</v>
          </cell>
          <cell r="H672" t="str">
            <v>W2RQ03K7UW2</v>
          </cell>
          <cell r="I672" t="str">
            <v>MALORIE SWEATSHIRT</v>
          </cell>
          <cell r="J672" t="str">
            <v>JBLK</v>
          </cell>
          <cell r="K672" t="str">
            <v>Jet Black A996</v>
          </cell>
          <cell r="L672" t="str">
            <v>ECO SOFT TECH SCUBA 340</v>
          </cell>
          <cell r="M672" t="str">
            <v>CN</v>
          </cell>
          <cell r="N672" t="str">
            <v>XS-L</v>
          </cell>
          <cell r="O672">
            <v>118</v>
          </cell>
          <cell r="P672">
            <v>119000</v>
          </cell>
          <cell r="Q672">
            <v>429</v>
          </cell>
          <cell r="S672">
            <v>0.31</v>
          </cell>
          <cell r="T672">
            <v>36.58</v>
          </cell>
          <cell r="U672">
            <v>0</v>
          </cell>
          <cell r="V672">
            <v>0</v>
          </cell>
          <cell r="W672">
            <v>0</v>
          </cell>
          <cell r="X672">
            <v>0</v>
          </cell>
          <cell r="Y672">
            <v>0</v>
          </cell>
          <cell r="Z672">
            <v>0</v>
          </cell>
          <cell r="AA672">
            <v>0</v>
          </cell>
          <cell r="AB672">
            <v>0</v>
          </cell>
          <cell r="AD672">
            <v>0</v>
          </cell>
          <cell r="AE672">
            <v>0</v>
          </cell>
          <cell r="AO672">
            <v>0</v>
          </cell>
          <cell r="AP672">
            <v>0</v>
          </cell>
          <cell r="AR672">
            <v>0</v>
          </cell>
          <cell r="AS672">
            <v>0</v>
          </cell>
          <cell r="AT672">
            <v>0</v>
          </cell>
          <cell r="AU672">
            <v>0</v>
          </cell>
          <cell r="AV672">
            <v>0</v>
          </cell>
          <cell r="AW672">
            <v>0</v>
          </cell>
          <cell r="AX672">
            <v>0</v>
          </cell>
          <cell r="AY672">
            <v>0</v>
          </cell>
          <cell r="AZ672">
            <v>0</v>
          </cell>
          <cell r="BA672">
            <v>0</v>
          </cell>
          <cell r="BB672">
            <v>0</v>
          </cell>
          <cell r="BC672">
            <v>0</v>
          </cell>
          <cell r="BD672">
            <v>0</v>
          </cell>
          <cell r="BE672">
            <v>0</v>
          </cell>
          <cell r="BF672">
            <v>0</v>
          </cell>
          <cell r="BG672">
            <v>0</v>
          </cell>
          <cell r="BH672">
            <v>0</v>
          </cell>
          <cell r="BI672">
            <v>0</v>
          </cell>
          <cell r="BJ672">
            <v>0</v>
          </cell>
          <cell r="BK672">
            <v>0</v>
          </cell>
          <cell r="BL672">
            <v>0</v>
          </cell>
          <cell r="BM672">
            <v>0</v>
          </cell>
          <cell r="BN672">
            <v>0</v>
          </cell>
          <cell r="BO672">
            <v>0</v>
          </cell>
          <cell r="BP672">
            <v>0</v>
          </cell>
          <cell r="BQ672">
            <v>0</v>
          </cell>
          <cell r="BR672">
            <v>0</v>
          </cell>
          <cell r="BS672">
            <v>0</v>
          </cell>
          <cell r="BT672">
            <v>0</v>
          </cell>
          <cell r="BU672">
            <v>0</v>
          </cell>
        </row>
        <row r="673">
          <cell r="A673" t="str">
            <v>W1RP23KATV0JBLK</v>
          </cell>
          <cell r="B673" t="str">
            <v>11/1/2021</v>
          </cell>
          <cell r="F673" t="str">
            <v>Knit</v>
          </cell>
          <cell r="G673" t="str">
            <v>SL Knit Tops</v>
          </cell>
          <cell r="H673" t="str">
            <v>W1RP23KATV0</v>
          </cell>
          <cell r="I673" t="str">
            <v>SL RARIAH BODYSUIT</v>
          </cell>
          <cell r="J673" t="str">
            <v>JBLK</v>
          </cell>
          <cell r="K673" t="str">
            <v>Jet Black A996</v>
          </cell>
          <cell r="L673" t="str">
            <v>HAMMERED STRETCH VELVET</v>
          </cell>
          <cell r="M673" t="str">
            <v>VN</v>
          </cell>
          <cell r="N673" t="str">
            <v>XS-L</v>
          </cell>
          <cell r="O673">
            <v>79</v>
          </cell>
          <cell r="P673">
            <v>79000</v>
          </cell>
          <cell r="Q673">
            <v>319</v>
          </cell>
          <cell r="S673">
            <v>0.31</v>
          </cell>
          <cell r="T673">
            <v>24.49</v>
          </cell>
          <cell r="U673">
            <v>0</v>
          </cell>
          <cell r="V673">
            <v>0</v>
          </cell>
          <cell r="W673">
            <v>0</v>
          </cell>
          <cell r="X673">
            <v>0</v>
          </cell>
          <cell r="Y673">
            <v>0</v>
          </cell>
          <cell r="Z673">
            <v>0</v>
          </cell>
          <cell r="AA673">
            <v>0</v>
          </cell>
          <cell r="AB673">
            <v>0</v>
          </cell>
          <cell r="AD673">
            <v>0</v>
          </cell>
          <cell r="AE673">
            <v>0</v>
          </cell>
          <cell r="AO673">
            <v>0</v>
          </cell>
          <cell r="AP673">
            <v>0</v>
          </cell>
          <cell r="AR673">
            <v>0</v>
          </cell>
          <cell r="AS673">
            <v>0</v>
          </cell>
          <cell r="AT673">
            <v>0</v>
          </cell>
          <cell r="AU673">
            <v>0</v>
          </cell>
          <cell r="AV673">
            <v>0</v>
          </cell>
          <cell r="AW673">
            <v>0</v>
          </cell>
          <cell r="AX673">
            <v>0</v>
          </cell>
          <cell r="AY673">
            <v>0</v>
          </cell>
          <cell r="AZ673">
            <v>0</v>
          </cell>
          <cell r="BA673">
            <v>0</v>
          </cell>
          <cell r="BB673">
            <v>0</v>
          </cell>
          <cell r="BC673">
            <v>0</v>
          </cell>
          <cell r="BD673">
            <v>0</v>
          </cell>
          <cell r="BE673">
            <v>0</v>
          </cell>
          <cell r="BF673">
            <v>0</v>
          </cell>
          <cell r="BG673">
            <v>0</v>
          </cell>
          <cell r="BH673">
            <v>0</v>
          </cell>
          <cell r="BI673">
            <v>0</v>
          </cell>
          <cell r="BJ673">
            <v>0</v>
          </cell>
          <cell r="BK673">
            <v>0</v>
          </cell>
          <cell r="BL673">
            <v>0</v>
          </cell>
          <cell r="BM673">
            <v>0</v>
          </cell>
          <cell r="BN673">
            <v>0</v>
          </cell>
          <cell r="BO673">
            <v>0</v>
          </cell>
          <cell r="BP673">
            <v>0</v>
          </cell>
          <cell r="BQ673">
            <v>0</v>
          </cell>
          <cell r="BR673">
            <v>0</v>
          </cell>
          <cell r="BS673">
            <v>0</v>
          </cell>
          <cell r="BT673">
            <v>0</v>
          </cell>
          <cell r="BU673">
            <v>0</v>
          </cell>
        </row>
        <row r="674">
          <cell r="A674" t="str">
            <v>W1RP23KATV0G7GP</v>
          </cell>
          <cell r="B674" t="str">
            <v>11/1/2021</v>
          </cell>
          <cell r="F674" t="str">
            <v>Knit</v>
          </cell>
          <cell r="G674" t="str">
            <v>SL Knit Tops</v>
          </cell>
          <cell r="H674" t="str">
            <v>W1RP23KATV0</v>
          </cell>
          <cell r="I674" t="str">
            <v>SL RARIAH BODYSUIT</v>
          </cell>
          <cell r="J674" t="str">
            <v>G7GP</v>
          </cell>
          <cell r="K674" t="str">
            <v>ALOE PALM</v>
          </cell>
          <cell r="L674" t="str">
            <v>HAMMERED STRETCH VELVET</v>
          </cell>
          <cell r="M674" t="str">
            <v>VN</v>
          </cell>
          <cell r="N674" t="str">
            <v>XS-L</v>
          </cell>
          <cell r="O674">
            <v>79</v>
          </cell>
          <cell r="P674">
            <v>79000</v>
          </cell>
          <cell r="Q674">
            <v>319</v>
          </cell>
          <cell r="S674">
            <v>0.31</v>
          </cell>
          <cell r="T674">
            <v>24.49</v>
          </cell>
          <cell r="U674">
            <v>0</v>
          </cell>
          <cell r="V674">
            <v>0</v>
          </cell>
          <cell r="W674">
            <v>0</v>
          </cell>
          <cell r="X674">
            <v>0</v>
          </cell>
          <cell r="Y674">
            <v>0</v>
          </cell>
          <cell r="Z674">
            <v>0</v>
          </cell>
          <cell r="AA674">
            <v>0</v>
          </cell>
          <cell r="AB674">
            <v>0</v>
          </cell>
          <cell r="AD674">
            <v>0</v>
          </cell>
          <cell r="AE674">
            <v>0</v>
          </cell>
          <cell r="AO674">
            <v>0</v>
          </cell>
          <cell r="AP674">
            <v>0</v>
          </cell>
          <cell r="AR674">
            <v>0</v>
          </cell>
          <cell r="AS674">
            <v>0</v>
          </cell>
          <cell r="AT674">
            <v>0</v>
          </cell>
          <cell r="AU674">
            <v>0</v>
          </cell>
          <cell r="AV674">
            <v>0</v>
          </cell>
          <cell r="AW674">
            <v>0</v>
          </cell>
          <cell r="AX674">
            <v>0</v>
          </cell>
          <cell r="AY674">
            <v>0</v>
          </cell>
          <cell r="AZ674">
            <v>0</v>
          </cell>
          <cell r="BA674">
            <v>0</v>
          </cell>
          <cell r="BB674">
            <v>0</v>
          </cell>
          <cell r="BC674">
            <v>0</v>
          </cell>
          <cell r="BD674">
            <v>0</v>
          </cell>
          <cell r="BE674">
            <v>0</v>
          </cell>
          <cell r="BF674">
            <v>0</v>
          </cell>
          <cell r="BG674">
            <v>0</v>
          </cell>
          <cell r="BH674">
            <v>0</v>
          </cell>
          <cell r="BI674">
            <v>0</v>
          </cell>
          <cell r="BJ674">
            <v>0</v>
          </cell>
          <cell r="BK674">
            <v>0</v>
          </cell>
          <cell r="BL674">
            <v>0</v>
          </cell>
          <cell r="BM674">
            <v>0</v>
          </cell>
          <cell r="BN674">
            <v>0</v>
          </cell>
          <cell r="BO674">
            <v>0</v>
          </cell>
          <cell r="BP674">
            <v>0</v>
          </cell>
          <cell r="BQ674">
            <v>0</v>
          </cell>
          <cell r="BR674">
            <v>0</v>
          </cell>
          <cell r="BS674">
            <v>0</v>
          </cell>
          <cell r="BT674">
            <v>0</v>
          </cell>
          <cell r="BU674">
            <v>0</v>
          </cell>
        </row>
        <row r="675">
          <cell r="A675" t="str">
            <v>W2RZ01L0MK0G1M8</v>
          </cell>
          <cell r="B675" t="str">
            <v>11/1/2021</v>
          </cell>
          <cell r="F675" t="str">
            <v>Other</v>
          </cell>
          <cell r="G675" t="str">
            <v>WM Belts</v>
          </cell>
          <cell r="H675" t="str">
            <v>W2RZ01L0MK0</v>
          </cell>
          <cell r="I675" t="str">
            <v>NICLA BELT</v>
          </cell>
          <cell r="J675" t="str">
            <v>G1M8</v>
          </cell>
          <cell r="K675" t="str">
            <v>DARK AUBURN</v>
          </cell>
          <cell r="L675" t="str">
            <v>JUSTY LEATHER</v>
          </cell>
          <cell r="M675" t="str">
            <v>IT</v>
          </cell>
          <cell r="N675" t="str">
            <v>XS-L</v>
          </cell>
          <cell r="O675">
            <v>69</v>
          </cell>
          <cell r="P675">
            <v>69000</v>
          </cell>
          <cell r="Q675">
            <v>279</v>
          </cell>
          <cell r="S675">
            <v>0.31</v>
          </cell>
          <cell r="T675">
            <v>21.39</v>
          </cell>
          <cell r="U675">
            <v>0</v>
          </cell>
          <cell r="V675">
            <v>0</v>
          </cell>
          <cell r="W675">
            <v>0</v>
          </cell>
          <cell r="X675">
            <v>0</v>
          </cell>
          <cell r="Y675">
            <v>0</v>
          </cell>
          <cell r="Z675">
            <v>0</v>
          </cell>
          <cell r="AA675">
            <v>0</v>
          </cell>
          <cell r="AB675">
            <v>0</v>
          </cell>
          <cell r="AD675">
            <v>0</v>
          </cell>
          <cell r="AE675">
            <v>0</v>
          </cell>
          <cell r="AO675">
            <v>0</v>
          </cell>
          <cell r="AP675">
            <v>0</v>
          </cell>
          <cell r="AR675">
            <v>0</v>
          </cell>
          <cell r="AS675">
            <v>0</v>
          </cell>
          <cell r="AT675">
            <v>0</v>
          </cell>
          <cell r="AU675">
            <v>0</v>
          </cell>
          <cell r="AV675">
            <v>0</v>
          </cell>
          <cell r="AW675">
            <v>0</v>
          </cell>
          <cell r="AX675">
            <v>0</v>
          </cell>
          <cell r="AY675">
            <v>0</v>
          </cell>
          <cell r="AZ675">
            <v>0</v>
          </cell>
          <cell r="BA675">
            <v>0</v>
          </cell>
          <cell r="BB675">
            <v>0</v>
          </cell>
          <cell r="BC675">
            <v>0</v>
          </cell>
          <cell r="BD675">
            <v>0</v>
          </cell>
          <cell r="BE675">
            <v>0</v>
          </cell>
          <cell r="BF675">
            <v>0</v>
          </cell>
          <cell r="BG675">
            <v>0</v>
          </cell>
          <cell r="BH675">
            <v>0</v>
          </cell>
          <cell r="BI675">
            <v>0</v>
          </cell>
          <cell r="BJ675">
            <v>0</v>
          </cell>
          <cell r="BK675">
            <v>0</v>
          </cell>
          <cell r="BL675">
            <v>0</v>
          </cell>
          <cell r="BM675">
            <v>0</v>
          </cell>
          <cell r="BN675">
            <v>0</v>
          </cell>
          <cell r="BO675">
            <v>0</v>
          </cell>
          <cell r="BP675">
            <v>0</v>
          </cell>
          <cell r="BQ675">
            <v>0</v>
          </cell>
          <cell r="BR675">
            <v>0</v>
          </cell>
          <cell r="BS675">
            <v>0</v>
          </cell>
          <cell r="BT675">
            <v>0</v>
          </cell>
          <cell r="BU675">
            <v>0</v>
          </cell>
        </row>
        <row r="676">
          <cell r="A676" t="str">
            <v>W2RZ01L0MK0JBLK</v>
          </cell>
          <cell r="B676" t="str">
            <v>11/1/2021</v>
          </cell>
          <cell r="F676" t="str">
            <v>Other</v>
          </cell>
          <cell r="G676" t="str">
            <v>WM Belts</v>
          </cell>
          <cell r="H676" t="str">
            <v>W2RZ01L0MK0</v>
          </cell>
          <cell r="I676" t="str">
            <v>NICLA BELT</v>
          </cell>
          <cell r="J676" t="str">
            <v>JBLK</v>
          </cell>
          <cell r="K676" t="str">
            <v>Jet Black A996</v>
          </cell>
          <cell r="L676" t="str">
            <v>JUSTY LEATHER</v>
          </cell>
          <cell r="M676" t="str">
            <v>IT</v>
          </cell>
          <cell r="N676" t="str">
            <v>XS-L</v>
          </cell>
          <cell r="O676">
            <v>69</v>
          </cell>
          <cell r="P676">
            <v>69000</v>
          </cell>
          <cell r="Q676">
            <v>279</v>
          </cell>
          <cell r="S676">
            <v>0.31</v>
          </cell>
          <cell r="T676">
            <v>21.39</v>
          </cell>
          <cell r="U676">
            <v>0</v>
          </cell>
          <cell r="V676">
            <v>0</v>
          </cell>
          <cell r="W676">
            <v>0</v>
          </cell>
          <cell r="X676">
            <v>0</v>
          </cell>
          <cell r="Y676">
            <v>0</v>
          </cell>
          <cell r="Z676">
            <v>0</v>
          </cell>
          <cell r="AA676">
            <v>0</v>
          </cell>
          <cell r="AB676">
            <v>0</v>
          </cell>
          <cell r="AD676">
            <v>0</v>
          </cell>
          <cell r="AE676">
            <v>0</v>
          </cell>
          <cell r="AO676">
            <v>0</v>
          </cell>
          <cell r="AP676">
            <v>0</v>
          </cell>
          <cell r="AR676">
            <v>0</v>
          </cell>
          <cell r="AS676">
            <v>0</v>
          </cell>
          <cell r="AT676">
            <v>0</v>
          </cell>
          <cell r="AU676">
            <v>0</v>
          </cell>
          <cell r="AV676">
            <v>0</v>
          </cell>
          <cell r="AW676">
            <v>0</v>
          </cell>
          <cell r="AX676">
            <v>0</v>
          </cell>
          <cell r="AY676">
            <v>0</v>
          </cell>
          <cell r="AZ676">
            <v>0</v>
          </cell>
          <cell r="BA676">
            <v>0</v>
          </cell>
          <cell r="BB676">
            <v>0</v>
          </cell>
          <cell r="BC676">
            <v>0</v>
          </cell>
          <cell r="BD676">
            <v>0</v>
          </cell>
          <cell r="BE676">
            <v>0</v>
          </cell>
          <cell r="BF676">
            <v>0</v>
          </cell>
          <cell r="BG676">
            <v>0</v>
          </cell>
          <cell r="BH676">
            <v>0</v>
          </cell>
          <cell r="BI676">
            <v>0</v>
          </cell>
          <cell r="BJ676">
            <v>0</v>
          </cell>
          <cell r="BK676">
            <v>0</v>
          </cell>
          <cell r="BL676">
            <v>0</v>
          </cell>
          <cell r="BM676">
            <v>0</v>
          </cell>
          <cell r="BN676">
            <v>0</v>
          </cell>
          <cell r="BO676">
            <v>0</v>
          </cell>
          <cell r="BP676">
            <v>0</v>
          </cell>
          <cell r="BQ676">
            <v>0</v>
          </cell>
          <cell r="BR676">
            <v>0</v>
          </cell>
          <cell r="BS676">
            <v>0</v>
          </cell>
          <cell r="BT676">
            <v>0</v>
          </cell>
          <cell r="BU676">
            <v>0</v>
          </cell>
        </row>
        <row r="677">
          <cell r="A677" t="str">
            <v>W2RK14WD8G2P72P</v>
          </cell>
          <cell r="B677" t="str">
            <v>11/1/2021</v>
          </cell>
          <cell r="F677" t="str">
            <v>Woven</v>
          </cell>
          <cell r="G677" t="str">
            <v>Dressy/Night</v>
          </cell>
          <cell r="H677" t="str">
            <v>W2RK14WD8G2</v>
          </cell>
          <cell r="I677" t="str">
            <v>AKILINA DRESS</v>
          </cell>
          <cell r="J677" t="str">
            <v>P72P</v>
          </cell>
          <cell r="K677" t="str">
            <v>ACQUA BLOOM PRINT</v>
          </cell>
          <cell r="L677" t="str">
            <v>ECO BREEZY CHARM 84</v>
          </cell>
          <cell r="M677" t="str">
            <v>CN</v>
          </cell>
          <cell r="N677" t="str">
            <v>XS-L</v>
          </cell>
          <cell r="O677">
            <v>108</v>
          </cell>
          <cell r="P677">
            <v>109000</v>
          </cell>
          <cell r="Q677">
            <v>429</v>
          </cell>
          <cell r="S677">
            <v>0.31</v>
          </cell>
          <cell r="T677">
            <v>33.479999999999997</v>
          </cell>
          <cell r="U677">
            <v>0</v>
          </cell>
          <cell r="V677">
            <v>0</v>
          </cell>
          <cell r="W677">
            <v>0</v>
          </cell>
          <cell r="X677">
            <v>0</v>
          </cell>
          <cell r="Y677">
            <v>0</v>
          </cell>
          <cell r="Z677">
            <v>0</v>
          </cell>
          <cell r="AA677">
            <v>0</v>
          </cell>
          <cell r="AB677">
            <v>0</v>
          </cell>
          <cell r="AD677">
            <v>0</v>
          </cell>
          <cell r="AE677">
            <v>0</v>
          </cell>
          <cell r="AO677">
            <v>0</v>
          </cell>
          <cell r="AP677">
            <v>0</v>
          </cell>
          <cell r="AR677">
            <v>0</v>
          </cell>
          <cell r="AS677">
            <v>0</v>
          </cell>
          <cell r="AT677">
            <v>0</v>
          </cell>
          <cell r="AU677">
            <v>0</v>
          </cell>
          <cell r="AV677">
            <v>0</v>
          </cell>
          <cell r="AW677">
            <v>0</v>
          </cell>
          <cell r="AX677">
            <v>0</v>
          </cell>
          <cell r="AY677">
            <v>0</v>
          </cell>
          <cell r="AZ677">
            <v>0</v>
          </cell>
          <cell r="BA677">
            <v>0</v>
          </cell>
          <cell r="BB677">
            <v>0</v>
          </cell>
          <cell r="BC677">
            <v>0</v>
          </cell>
          <cell r="BD677">
            <v>0</v>
          </cell>
          <cell r="BE677">
            <v>0</v>
          </cell>
          <cell r="BF677">
            <v>0</v>
          </cell>
          <cell r="BG677">
            <v>0</v>
          </cell>
          <cell r="BH677">
            <v>0</v>
          </cell>
          <cell r="BI677">
            <v>0</v>
          </cell>
          <cell r="BJ677">
            <v>0</v>
          </cell>
          <cell r="BK677">
            <v>0</v>
          </cell>
          <cell r="BL677">
            <v>0</v>
          </cell>
          <cell r="BM677">
            <v>0</v>
          </cell>
          <cell r="BN677">
            <v>0</v>
          </cell>
          <cell r="BO677">
            <v>0</v>
          </cell>
          <cell r="BP677">
            <v>0</v>
          </cell>
          <cell r="BQ677">
            <v>0</v>
          </cell>
          <cell r="BR677">
            <v>0</v>
          </cell>
          <cell r="BS677">
            <v>0</v>
          </cell>
          <cell r="BT677">
            <v>0</v>
          </cell>
          <cell r="BU677">
            <v>0</v>
          </cell>
        </row>
        <row r="678">
          <cell r="A678" t="str">
            <v>W2RK14WD8G2P11H</v>
          </cell>
          <cell r="B678" t="str">
            <v>11/1/2021</v>
          </cell>
          <cell r="F678" t="str">
            <v>Woven</v>
          </cell>
          <cell r="G678" t="str">
            <v>Dressy/Night</v>
          </cell>
          <cell r="H678" t="str">
            <v>W2RK14WD8G2</v>
          </cell>
          <cell r="I678" t="str">
            <v>AKILINA DRESS</v>
          </cell>
          <cell r="J678" t="str">
            <v>P11H</v>
          </cell>
          <cell r="K678" t="str">
            <v>SMALL DOT PRINT COFFEE</v>
          </cell>
          <cell r="L678" t="str">
            <v>ECO BREEZY CHARM 84</v>
          </cell>
          <cell r="M678" t="str">
            <v>CN</v>
          </cell>
          <cell r="N678" t="str">
            <v>XS-L</v>
          </cell>
          <cell r="O678">
            <v>108</v>
          </cell>
          <cell r="P678">
            <v>109000</v>
          </cell>
          <cell r="Q678">
            <v>429</v>
          </cell>
          <cell r="S678">
            <v>0.31</v>
          </cell>
          <cell r="T678">
            <v>33.479999999999997</v>
          </cell>
          <cell r="U678">
            <v>0</v>
          </cell>
          <cell r="V678">
            <v>0</v>
          </cell>
          <cell r="W678">
            <v>0</v>
          </cell>
          <cell r="X678">
            <v>0</v>
          </cell>
          <cell r="Y678">
            <v>0</v>
          </cell>
          <cell r="Z678">
            <v>0</v>
          </cell>
          <cell r="AA678">
            <v>0</v>
          </cell>
          <cell r="AB678">
            <v>0</v>
          </cell>
          <cell r="AD678">
            <v>0</v>
          </cell>
          <cell r="AE678">
            <v>0</v>
          </cell>
          <cell r="AO678">
            <v>0</v>
          </cell>
          <cell r="AP678">
            <v>0</v>
          </cell>
          <cell r="AR678">
            <v>0</v>
          </cell>
          <cell r="AS678">
            <v>0</v>
          </cell>
          <cell r="AT678">
            <v>0</v>
          </cell>
          <cell r="AU678">
            <v>0</v>
          </cell>
          <cell r="AV678">
            <v>0</v>
          </cell>
          <cell r="AW678">
            <v>0</v>
          </cell>
          <cell r="AX678">
            <v>0</v>
          </cell>
          <cell r="AY678">
            <v>0</v>
          </cell>
          <cell r="AZ678">
            <v>0</v>
          </cell>
          <cell r="BA678">
            <v>0</v>
          </cell>
          <cell r="BB678">
            <v>0</v>
          </cell>
          <cell r="BC678">
            <v>0</v>
          </cell>
          <cell r="BD678">
            <v>0</v>
          </cell>
          <cell r="BE678">
            <v>0</v>
          </cell>
          <cell r="BF678">
            <v>0</v>
          </cell>
          <cell r="BG678">
            <v>0</v>
          </cell>
          <cell r="BH678">
            <v>0</v>
          </cell>
          <cell r="BI678">
            <v>0</v>
          </cell>
          <cell r="BJ678">
            <v>0</v>
          </cell>
          <cell r="BK678">
            <v>0</v>
          </cell>
          <cell r="BL678">
            <v>0</v>
          </cell>
          <cell r="BM678">
            <v>0</v>
          </cell>
          <cell r="BN678">
            <v>0</v>
          </cell>
          <cell r="BO678">
            <v>0</v>
          </cell>
          <cell r="BP678">
            <v>0</v>
          </cell>
          <cell r="BQ678">
            <v>0</v>
          </cell>
          <cell r="BR678">
            <v>0</v>
          </cell>
          <cell r="BS678">
            <v>0</v>
          </cell>
          <cell r="BT678">
            <v>0</v>
          </cell>
          <cell r="BU678">
            <v>0</v>
          </cell>
        </row>
        <row r="679">
          <cell r="A679" t="str">
            <v>W2RD11KAWP0JBLK</v>
          </cell>
          <cell r="B679" t="str">
            <v>11/1/2021</v>
          </cell>
          <cell r="F679" t="str">
            <v>Knit</v>
          </cell>
          <cell r="G679" t="str">
            <v>Knit skirts</v>
          </cell>
          <cell r="H679" t="str">
            <v>W2RD11KAWP0</v>
          </cell>
          <cell r="I679" t="str">
            <v>MEGGHY SKIRT</v>
          </cell>
          <cell r="J679" t="str">
            <v>JBLK</v>
          </cell>
          <cell r="K679" t="str">
            <v>Jet Black A996</v>
          </cell>
          <cell r="L679" t="str">
            <v>NEW BUTTER STR PU 300</v>
          </cell>
          <cell r="M679" t="str">
            <v>ID</v>
          </cell>
          <cell r="N679" t="str">
            <v>XS-L</v>
          </cell>
          <cell r="O679">
            <v>89</v>
          </cell>
          <cell r="P679">
            <v>89000</v>
          </cell>
          <cell r="Q679">
            <v>359</v>
          </cell>
          <cell r="S679">
            <v>0.31</v>
          </cell>
          <cell r="T679">
            <v>27.59</v>
          </cell>
          <cell r="U679">
            <v>0</v>
          </cell>
          <cell r="V679">
            <v>0</v>
          </cell>
          <cell r="W679">
            <v>0</v>
          </cell>
          <cell r="X679">
            <v>0</v>
          </cell>
          <cell r="Y679">
            <v>0</v>
          </cell>
          <cell r="Z679">
            <v>0</v>
          </cell>
          <cell r="AA679">
            <v>0</v>
          </cell>
          <cell r="AB679">
            <v>0</v>
          </cell>
          <cell r="AD679">
            <v>0</v>
          </cell>
          <cell r="AE679">
            <v>0</v>
          </cell>
          <cell r="AO679">
            <v>0</v>
          </cell>
          <cell r="AP679">
            <v>0</v>
          </cell>
          <cell r="AR679">
            <v>0</v>
          </cell>
          <cell r="AS679">
            <v>0</v>
          </cell>
          <cell r="AT679">
            <v>0</v>
          </cell>
          <cell r="AU679">
            <v>0</v>
          </cell>
          <cell r="AV679">
            <v>0</v>
          </cell>
          <cell r="AW679">
            <v>0</v>
          </cell>
          <cell r="AX679">
            <v>0</v>
          </cell>
          <cell r="AY679">
            <v>0</v>
          </cell>
          <cell r="AZ679">
            <v>0</v>
          </cell>
          <cell r="BA679">
            <v>0</v>
          </cell>
          <cell r="BB679">
            <v>0</v>
          </cell>
          <cell r="BC679">
            <v>0</v>
          </cell>
          <cell r="BD679">
            <v>0</v>
          </cell>
          <cell r="BE679">
            <v>0</v>
          </cell>
          <cell r="BF679">
            <v>0</v>
          </cell>
          <cell r="BG679">
            <v>0</v>
          </cell>
          <cell r="BH679">
            <v>0</v>
          </cell>
          <cell r="BI679">
            <v>0</v>
          </cell>
          <cell r="BJ679">
            <v>0</v>
          </cell>
          <cell r="BK679">
            <v>0</v>
          </cell>
          <cell r="BL679">
            <v>0</v>
          </cell>
          <cell r="BM679">
            <v>0</v>
          </cell>
          <cell r="BN679">
            <v>0</v>
          </cell>
          <cell r="BO679">
            <v>0</v>
          </cell>
          <cell r="BP679">
            <v>0</v>
          </cell>
          <cell r="BQ679">
            <v>0</v>
          </cell>
          <cell r="BR679">
            <v>0</v>
          </cell>
          <cell r="BS679">
            <v>0</v>
          </cell>
          <cell r="BT679">
            <v>0</v>
          </cell>
          <cell r="BU679">
            <v>0</v>
          </cell>
        </row>
        <row r="680">
          <cell r="A680" t="str">
            <v>W2RD11KAWP0G012</v>
          </cell>
          <cell r="B680" t="str">
            <v>11/1/2021</v>
          </cell>
          <cell r="F680" t="str">
            <v>Knit</v>
          </cell>
          <cell r="G680" t="str">
            <v>Knit skirts</v>
          </cell>
          <cell r="H680" t="str">
            <v>W2RD11KAWP0</v>
          </cell>
          <cell r="I680" t="str">
            <v>MEGGHY SKIRT</v>
          </cell>
          <cell r="J680" t="str">
            <v>G012</v>
          </cell>
          <cell r="K680" t="str">
            <v>CREAM WHITE</v>
          </cell>
          <cell r="L680" t="str">
            <v>NEW BUTTER STR PU 300</v>
          </cell>
          <cell r="M680" t="str">
            <v>ID</v>
          </cell>
          <cell r="N680" t="str">
            <v>XS-L</v>
          </cell>
          <cell r="O680">
            <v>89</v>
          </cell>
          <cell r="P680">
            <v>89000</v>
          </cell>
          <cell r="Q680">
            <v>359</v>
          </cell>
          <cell r="S680">
            <v>0.31</v>
          </cell>
          <cell r="T680">
            <v>27.59</v>
          </cell>
          <cell r="U680">
            <v>0</v>
          </cell>
          <cell r="V680">
            <v>0</v>
          </cell>
          <cell r="W680">
            <v>0</v>
          </cell>
          <cell r="X680">
            <v>0</v>
          </cell>
          <cell r="Y680">
            <v>0</v>
          </cell>
          <cell r="Z680">
            <v>0</v>
          </cell>
          <cell r="AA680">
            <v>0</v>
          </cell>
          <cell r="AB680">
            <v>0</v>
          </cell>
          <cell r="AD680">
            <v>0</v>
          </cell>
          <cell r="AE680">
            <v>0</v>
          </cell>
          <cell r="AO680">
            <v>0</v>
          </cell>
          <cell r="AP680">
            <v>0</v>
          </cell>
          <cell r="AR680">
            <v>0</v>
          </cell>
          <cell r="AS680">
            <v>0</v>
          </cell>
          <cell r="AT680">
            <v>0</v>
          </cell>
          <cell r="AU680">
            <v>0</v>
          </cell>
          <cell r="AV680">
            <v>0</v>
          </cell>
          <cell r="AW680">
            <v>0</v>
          </cell>
          <cell r="AX680">
            <v>0</v>
          </cell>
          <cell r="AY680">
            <v>0</v>
          </cell>
          <cell r="AZ680">
            <v>0</v>
          </cell>
          <cell r="BA680">
            <v>0</v>
          </cell>
          <cell r="BB680">
            <v>0</v>
          </cell>
          <cell r="BC680">
            <v>0</v>
          </cell>
          <cell r="BD680">
            <v>0</v>
          </cell>
          <cell r="BE680">
            <v>0</v>
          </cell>
          <cell r="BF680">
            <v>0</v>
          </cell>
          <cell r="BG680">
            <v>0</v>
          </cell>
          <cell r="BH680">
            <v>0</v>
          </cell>
          <cell r="BI680">
            <v>0</v>
          </cell>
          <cell r="BJ680">
            <v>0</v>
          </cell>
          <cell r="BK680">
            <v>0</v>
          </cell>
          <cell r="BL680">
            <v>0</v>
          </cell>
          <cell r="BM680">
            <v>0</v>
          </cell>
          <cell r="BN680">
            <v>0</v>
          </cell>
          <cell r="BO680">
            <v>0</v>
          </cell>
          <cell r="BP680">
            <v>0</v>
          </cell>
          <cell r="BQ680">
            <v>0</v>
          </cell>
          <cell r="BR680">
            <v>0</v>
          </cell>
          <cell r="BS680">
            <v>0</v>
          </cell>
          <cell r="BT680">
            <v>0</v>
          </cell>
          <cell r="BU680">
            <v>0</v>
          </cell>
        </row>
        <row r="681">
          <cell r="A681" t="str">
            <v>W2RD11KAWP0G1EJ</v>
          </cell>
          <cell r="B681" t="str">
            <v>11/1/2021</v>
          </cell>
          <cell r="F681" t="str">
            <v>Knit</v>
          </cell>
          <cell r="G681" t="str">
            <v>Knit skirts</v>
          </cell>
          <cell r="H681" t="str">
            <v>W2RD11KAWP0</v>
          </cell>
          <cell r="I681" t="str">
            <v>MEGGHY SKIRT</v>
          </cell>
          <cell r="J681" t="str">
            <v>G1EJ</v>
          </cell>
          <cell r="K681" t="str">
            <v>GROUND COFFEE</v>
          </cell>
          <cell r="L681" t="str">
            <v>NEW BUTTER STR PU 300</v>
          </cell>
          <cell r="M681" t="str">
            <v>ID</v>
          </cell>
          <cell r="N681" t="str">
            <v>XS-L</v>
          </cell>
          <cell r="O681">
            <v>89</v>
          </cell>
          <cell r="P681">
            <v>89000</v>
          </cell>
          <cell r="Q681">
            <v>359</v>
          </cell>
          <cell r="S681">
            <v>0.31</v>
          </cell>
          <cell r="T681">
            <v>27.59</v>
          </cell>
          <cell r="U681">
            <v>0</v>
          </cell>
          <cell r="V681">
            <v>0</v>
          </cell>
          <cell r="W681">
            <v>0</v>
          </cell>
          <cell r="X681">
            <v>0</v>
          </cell>
          <cell r="Y681">
            <v>0</v>
          </cell>
          <cell r="Z681">
            <v>0</v>
          </cell>
          <cell r="AA681">
            <v>0</v>
          </cell>
          <cell r="AB681">
            <v>0</v>
          </cell>
          <cell r="AD681">
            <v>0</v>
          </cell>
          <cell r="AE681">
            <v>0</v>
          </cell>
          <cell r="AO681">
            <v>0</v>
          </cell>
          <cell r="AP681">
            <v>0</v>
          </cell>
          <cell r="AR681">
            <v>0</v>
          </cell>
          <cell r="AS681">
            <v>0</v>
          </cell>
          <cell r="AT681">
            <v>0</v>
          </cell>
          <cell r="AU681">
            <v>0</v>
          </cell>
          <cell r="AV681">
            <v>0</v>
          </cell>
          <cell r="AW681">
            <v>0</v>
          </cell>
          <cell r="AX681">
            <v>0</v>
          </cell>
          <cell r="AY681">
            <v>0</v>
          </cell>
          <cell r="AZ681">
            <v>0</v>
          </cell>
          <cell r="BA681">
            <v>0</v>
          </cell>
          <cell r="BB681">
            <v>0</v>
          </cell>
          <cell r="BC681">
            <v>0</v>
          </cell>
          <cell r="BD681">
            <v>0</v>
          </cell>
          <cell r="BE681">
            <v>0</v>
          </cell>
          <cell r="BF681">
            <v>0</v>
          </cell>
          <cell r="BG681">
            <v>0</v>
          </cell>
          <cell r="BH681">
            <v>0</v>
          </cell>
          <cell r="BI681">
            <v>0</v>
          </cell>
          <cell r="BJ681">
            <v>0</v>
          </cell>
          <cell r="BK681">
            <v>0</v>
          </cell>
          <cell r="BL681">
            <v>0</v>
          </cell>
          <cell r="BM681">
            <v>0</v>
          </cell>
          <cell r="BN681">
            <v>0</v>
          </cell>
          <cell r="BO681">
            <v>0</v>
          </cell>
          <cell r="BP681">
            <v>0</v>
          </cell>
          <cell r="BQ681">
            <v>0</v>
          </cell>
          <cell r="BR681">
            <v>0</v>
          </cell>
          <cell r="BS681">
            <v>0</v>
          </cell>
          <cell r="BT681">
            <v>0</v>
          </cell>
          <cell r="BU681">
            <v>0</v>
          </cell>
        </row>
        <row r="682">
          <cell r="A682" t="str">
            <v>W2RL22WEGC0JBLK</v>
          </cell>
          <cell r="B682" t="str">
            <v>11/1/2021</v>
          </cell>
          <cell r="F682" t="str">
            <v>Woven</v>
          </cell>
          <cell r="G682" t="str">
            <v>Outerwear Coats</v>
          </cell>
          <cell r="H682" t="str">
            <v>W2RL22WEGC0</v>
          </cell>
          <cell r="I682" t="str">
            <v>MARISOL COAT</v>
          </cell>
          <cell r="J682" t="str">
            <v>JBLK</v>
          </cell>
          <cell r="K682" t="str">
            <v>Jet Black A996</v>
          </cell>
          <cell r="L682" t="str">
            <v>MISTIC BRILLIANT FUR</v>
          </cell>
          <cell r="M682" t="str">
            <v>CN</v>
          </cell>
          <cell r="N682" t="str">
            <v>XS-L</v>
          </cell>
          <cell r="O682">
            <v>278</v>
          </cell>
          <cell r="P682">
            <v>269000</v>
          </cell>
          <cell r="Q682">
            <v>429</v>
          </cell>
          <cell r="S682">
            <v>0.31</v>
          </cell>
          <cell r="T682">
            <v>86.179999999999993</v>
          </cell>
          <cell r="U682">
            <v>0</v>
          </cell>
          <cell r="V682">
            <v>0</v>
          </cell>
          <cell r="W682">
            <v>0</v>
          </cell>
          <cell r="X682">
            <v>0</v>
          </cell>
          <cell r="Y682">
            <v>0</v>
          </cell>
          <cell r="Z682">
            <v>0</v>
          </cell>
          <cell r="AA682">
            <v>0</v>
          </cell>
          <cell r="AB682">
            <v>0</v>
          </cell>
          <cell r="AD682">
            <v>0</v>
          </cell>
          <cell r="AE682">
            <v>0</v>
          </cell>
          <cell r="AO682">
            <v>0</v>
          </cell>
          <cell r="AP682">
            <v>0</v>
          </cell>
          <cell r="AR682">
            <v>0</v>
          </cell>
          <cell r="AS682">
            <v>0</v>
          </cell>
          <cell r="AT682">
            <v>0</v>
          </cell>
          <cell r="AU682">
            <v>0</v>
          </cell>
          <cell r="AV682">
            <v>0</v>
          </cell>
          <cell r="AW682">
            <v>0</v>
          </cell>
          <cell r="AX682">
            <v>0</v>
          </cell>
          <cell r="AY682">
            <v>0</v>
          </cell>
          <cell r="AZ682">
            <v>0</v>
          </cell>
          <cell r="BA682">
            <v>0</v>
          </cell>
          <cell r="BB682">
            <v>0</v>
          </cell>
          <cell r="BC682">
            <v>0</v>
          </cell>
          <cell r="BD682">
            <v>0</v>
          </cell>
          <cell r="BE682">
            <v>0</v>
          </cell>
          <cell r="BF682">
            <v>0</v>
          </cell>
          <cell r="BG682">
            <v>0</v>
          </cell>
          <cell r="BH682">
            <v>0</v>
          </cell>
          <cell r="BI682">
            <v>0</v>
          </cell>
          <cell r="BJ682">
            <v>0</v>
          </cell>
          <cell r="BK682">
            <v>0</v>
          </cell>
          <cell r="BL682">
            <v>0</v>
          </cell>
          <cell r="BM682">
            <v>0</v>
          </cell>
          <cell r="BN682">
            <v>0</v>
          </cell>
          <cell r="BO682">
            <v>0</v>
          </cell>
          <cell r="BP682">
            <v>0</v>
          </cell>
          <cell r="BQ682">
            <v>0</v>
          </cell>
          <cell r="BR682">
            <v>0</v>
          </cell>
          <cell r="BS682">
            <v>0</v>
          </cell>
          <cell r="BT682">
            <v>0</v>
          </cell>
          <cell r="BU682">
            <v>0</v>
          </cell>
        </row>
        <row r="683">
          <cell r="A683" t="str">
            <v>W2RL22WEGC0G5Q7</v>
          </cell>
          <cell r="B683" t="str">
            <v>11/1/2021</v>
          </cell>
          <cell r="F683" t="str">
            <v>Woven</v>
          </cell>
          <cell r="G683" t="str">
            <v>Outerwear Coats</v>
          </cell>
          <cell r="H683" t="str">
            <v>W2RL22WEGC0</v>
          </cell>
          <cell r="I683" t="str">
            <v>MARISOL COAT</v>
          </cell>
          <cell r="J683" t="str">
            <v>G5Q7</v>
          </cell>
          <cell r="K683" t="str">
            <v>RUBY MERLOT</v>
          </cell>
          <cell r="L683" t="str">
            <v>MISTIC BRILLIANT FUR</v>
          </cell>
          <cell r="M683" t="str">
            <v>CN</v>
          </cell>
          <cell r="N683" t="str">
            <v>XS-L</v>
          </cell>
          <cell r="O683">
            <v>278</v>
          </cell>
          <cell r="P683">
            <v>269000</v>
          </cell>
          <cell r="Q683">
            <v>429</v>
          </cell>
          <cell r="S683">
            <v>0.31</v>
          </cell>
          <cell r="T683">
            <v>86.179999999999993</v>
          </cell>
          <cell r="U683">
            <v>0</v>
          </cell>
          <cell r="V683">
            <v>0</v>
          </cell>
          <cell r="W683">
            <v>0</v>
          </cell>
          <cell r="X683">
            <v>0</v>
          </cell>
          <cell r="Y683">
            <v>0</v>
          </cell>
          <cell r="Z683">
            <v>0</v>
          </cell>
          <cell r="AA683">
            <v>0</v>
          </cell>
          <cell r="AB683">
            <v>0</v>
          </cell>
          <cell r="AD683">
            <v>0</v>
          </cell>
          <cell r="AE683">
            <v>0</v>
          </cell>
          <cell r="AO683">
            <v>0</v>
          </cell>
          <cell r="AP683">
            <v>0</v>
          </cell>
          <cell r="AR683">
            <v>0</v>
          </cell>
          <cell r="AS683">
            <v>0</v>
          </cell>
          <cell r="AT683">
            <v>0</v>
          </cell>
          <cell r="AU683">
            <v>0</v>
          </cell>
          <cell r="AV683">
            <v>0</v>
          </cell>
          <cell r="AW683">
            <v>0</v>
          </cell>
          <cell r="AX683">
            <v>0</v>
          </cell>
          <cell r="AY683">
            <v>0</v>
          </cell>
          <cell r="AZ683">
            <v>0</v>
          </cell>
          <cell r="BA683">
            <v>0</v>
          </cell>
          <cell r="BB683">
            <v>0</v>
          </cell>
          <cell r="BC683">
            <v>0</v>
          </cell>
          <cell r="BD683">
            <v>0</v>
          </cell>
          <cell r="BE683">
            <v>0</v>
          </cell>
          <cell r="BF683">
            <v>0</v>
          </cell>
          <cell r="BG683">
            <v>0</v>
          </cell>
          <cell r="BH683">
            <v>0</v>
          </cell>
          <cell r="BI683">
            <v>0</v>
          </cell>
          <cell r="BJ683">
            <v>0</v>
          </cell>
          <cell r="BK683">
            <v>0</v>
          </cell>
          <cell r="BL683">
            <v>0</v>
          </cell>
          <cell r="BM683">
            <v>0</v>
          </cell>
          <cell r="BN683">
            <v>0</v>
          </cell>
          <cell r="BO683">
            <v>0</v>
          </cell>
          <cell r="BP683">
            <v>0</v>
          </cell>
          <cell r="BQ683">
            <v>0</v>
          </cell>
          <cell r="BR683">
            <v>0</v>
          </cell>
          <cell r="BS683">
            <v>0</v>
          </cell>
          <cell r="BT683">
            <v>0</v>
          </cell>
          <cell r="BU683">
            <v>0</v>
          </cell>
        </row>
        <row r="684">
          <cell r="A684" t="str">
            <v>W2RL22WEGC0G8H0</v>
          </cell>
          <cell r="B684" t="str">
            <v>11/1/2021</v>
          </cell>
          <cell r="F684" t="str">
            <v>Woven</v>
          </cell>
          <cell r="G684" t="str">
            <v>Outerwear Coats</v>
          </cell>
          <cell r="H684" t="str">
            <v>W2RL22WEGC0</v>
          </cell>
          <cell r="I684" t="str">
            <v>MARISOL COAT</v>
          </cell>
          <cell r="J684" t="str">
            <v>G8H0</v>
          </cell>
          <cell r="K684" t="str">
            <v>NEW EMERALD</v>
          </cell>
          <cell r="L684" t="str">
            <v>MISTIC BRILLIANT FUR</v>
          </cell>
          <cell r="M684" t="str">
            <v>CN</v>
          </cell>
          <cell r="N684" t="str">
            <v>XS-L</v>
          </cell>
          <cell r="O684">
            <v>278</v>
          </cell>
          <cell r="P684">
            <v>269000</v>
          </cell>
          <cell r="Q684">
            <v>429</v>
          </cell>
          <cell r="S684">
            <v>0.31</v>
          </cell>
          <cell r="T684">
            <v>86.179999999999993</v>
          </cell>
          <cell r="U684">
            <v>0</v>
          </cell>
          <cell r="V684">
            <v>0</v>
          </cell>
          <cell r="W684">
            <v>0</v>
          </cell>
          <cell r="X684">
            <v>0</v>
          </cell>
          <cell r="Y684">
            <v>0</v>
          </cell>
          <cell r="Z684">
            <v>0</v>
          </cell>
          <cell r="AA684">
            <v>0</v>
          </cell>
          <cell r="AB684">
            <v>0</v>
          </cell>
          <cell r="AD684">
            <v>0</v>
          </cell>
          <cell r="AE684">
            <v>0</v>
          </cell>
          <cell r="AO684">
            <v>0</v>
          </cell>
          <cell r="AP684">
            <v>0</v>
          </cell>
          <cell r="AR684">
            <v>0</v>
          </cell>
          <cell r="AS684">
            <v>0</v>
          </cell>
          <cell r="AT684">
            <v>0</v>
          </cell>
          <cell r="AU684">
            <v>0</v>
          </cell>
          <cell r="AV684">
            <v>0</v>
          </cell>
          <cell r="AW684">
            <v>0</v>
          </cell>
          <cell r="AX684">
            <v>0</v>
          </cell>
          <cell r="AY684">
            <v>0</v>
          </cell>
          <cell r="AZ684">
            <v>0</v>
          </cell>
          <cell r="BA684">
            <v>0</v>
          </cell>
          <cell r="BB684">
            <v>0</v>
          </cell>
          <cell r="BC684">
            <v>0</v>
          </cell>
          <cell r="BD684">
            <v>0</v>
          </cell>
          <cell r="BE684">
            <v>0</v>
          </cell>
          <cell r="BF684">
            <v>0</v>
          </cell>
          <cell r="BG684">
            <v>0</v>
          </cell>
          <cell r="BH684">
            <v>0</v>
          </cell>
          <cell r="BI684">
            <v>0</v>
          </cell>
          <cell r="BJ684">
            <v>0</v>
          </cell>
          <cell r="BK684">
            <v>0</v>
          </cell>
          <cell r="BL684">
            <v>0</v>
          </cell>
          <cell r="BM684">
            <v>0</v>
          </cell>
          <cell r="BN684">
            <v>0</v>
          </cell>
          <cell r="BO684">
            <v>0</v>
          </cell>
          <cell r="BP684">
            <v>0</v>
          </cell>
          <cell r="BQ684">
            <v>0</v>
          </cell>
          <cell r="BR684">
            <v>0</v>
          </cell>
          <cell r="BS684">
            <v>0</v>
          </cell>
          <cell r="BT684">
            <v>0</v>
          </cell>
          <cell r="BU684">
            <v>0</v>
          </cell>
        </row>
        <row r="685">
          <cell r="A685" t="str">
            <v>W2RL22WEGC0G7HR</v>
          </cell>
          <cell r="B685" t="str">
            <v>11/1/2021</v>
          </cell>
          <cell r="F685" t="str">
            <v>Woven</v>
          </cell>
          <cell r="G685" t="str">
            <v>Outerwear Coats</v>
          </cell>
          <cell r="H685" t="str">
            <v>W2RL22WEGC0</v>
          </cell>
          <cell r="I685" t="str">
            <v>MARISOL COAT</v>
          </cell>
          <cell r="J685" t="str">
            <v>G7HR</v>
          </cell>
          <cell r="K685" t="str">
            <v>SECRET BLUE</v>
          </cell>
          <cell r="L685" t="str">
            <v>MISTIC BRILLIANT FUR</v>
          </cell>
          <cell r="M685" t="str">
            <v>CN</v>
          </cell>
          <cell r="N685" t="str">
            <v>XS-L</v>
          </cell>
          <cell r="O685">
            <v>278</v>
          </cell>
          <cell r="P685">
            <v>269000</v>
          </cell>
          <cell r="Q685">
            <v>429</v>
          </cell>
          <cell r="S685">
            <v>0.31</v>
          </cell>
          <cell r="T685">
            <v>86.179999999999993</v>
          </cell>
          <cell r="U685">
            <v>0</v>
          </cell>
          <cell r="V685">
            <v>0</v>
          </cell>
          <cell r="W685">
            <v>0</v>
          </cell>
          <cell r="X685">
            <v>0</v>
          </cell>
          <cell r="Y685">
            <v>0</v>
          </cell>
          <cell r="Z685">
            <v>0</v>
          </cell>
          <cell r="AA685">
            <v>0</v>
          </cell>
          <cell r="AB685">
            <v>0</v>
          </cell>
          <cell r="AD685">
            <v>0</v>
          </cell>
          <cell r="AE685">
            <v>0</v>
          </cell>
          <cell r="AO685">
            <v>0</v>
          </cell>
          <cell r="AP685">
            <v>0</v>
          </cell>
          <cell r="AR685">
            <v>0</v>
          </cell>
          <cell r="AS685">
            <v>0</v>
          </cell>
          <cell r="AT685">
            <v>0</v>
          </cell>
          <cell r="AU685">
            <v>0</v>
          </cell>
          <cell r="AV685">
            <v>0</v>
          </cell>
          <cell r="AW685">
            <v>0</v>
          </cell>
          <cell r="AX685">
            <v>0</v>
          </cell>
          <cell r="AY685">
            <v>0</v>
          </cell>
          <cell r="AZ685">
            <v>0</v>
          </cell>
          <cell r="BA685">
            <v>0</v>
          </cell>
          <cell r="BB685">
            <v>0</v>
          </cell>
          <cell r="BC685">
            <v>0</v>
          </cell>
          <cell r="BD685">
            <v>0</v>
          </cell>
          <cell r="BE685">
            <v>0</v>
          </cell>
          <cell r="BF685">
            <v>0</v>
          </cell>
          <cell r="BG685">
            <v>0</v>
          </cell>
          <cell r="BH685">
            <v>0</v>
          </cell>
          <cell r="BI685">
            <v>0</v>
          </cell>
          <cell r="BJ685">
            <v>0</v>
          </cell>
          <cell r="BK685">
            <v>0</v>
          </cell>
          <cell r="BL685">
            <v>0</v>
          </cell>
          <cell r="BM685">
            <v>0</v>
          </cell>
          <cell r="BN685">
            <v>0</v>
          </cell>
          <cell r="BO685">
            <v>0</v>
          </cell>
          <cell r="BP685">
            <v>0</v>
          </cell>
          <cell r="BQ685">
            <v>0</v>
          </cell>
          <cell r="BR685">
            <v>0</v>
          </cell>
          <cell r="BS685">
            <v>0</v>
          </cell>
          <cell r="BT685">
            <v>0</v>
          </cell>
          <cell r="BU685">
            <v>0</v>
          </cell>
        </row>
        <row r="686">
          <cell r="A686" t="str">
            <v>W1GAJ2W77REG63E</v>
          </cell>
          <cell r="B686" t="str">
            <v>11/1/2021</v>
          </cell>
          <cell r="F686" t="str">
            <v>Woven</v>
          </cell>
          <cell r="G686" t="str">
            <v>Woven pants</v>
          </cell>
          <cell r="H686" t="str">
            <v>W1GAJ2W77RE</v>
          </cell>
          <cell r="I686" t="str">
            <v>CURVE X</v>
          </cell>
          <cell r="J686" t="str">
            <v>G63E</v>
          </cell>
          <cell r="K686" t="str">
            <v>LILAC LOVE</v>
          </cell>
          <cell r="L686" t="str">
            <v>SUPER STRETCH SUNNY SATIN</v>
          </cell>
          <cell r="M686" t="str">
            <v>TN</v>
          </cell>
          <cell r="N686" t="str">
            <v>24-30</v>
          </cell>
          <cell r="O686">
            <v>89</v>
          </cell>
          <cell r="P686">
            <v>89000</v>
          </cell>
          <cell r="Q686">
            <v>359</v>
          </cell>
          <cell r="S686">
            <v>0.31</v>
          </cell>
          <cell r="T686">
            <v>27.59</v>
          </cell>
          <cell r="U686">
            <v>0</v>
          </cell>
          <cell r="V686">
            <v>0</v>
          </cell>
          <cell r="W686">
            <v>0</v>
          </cell>
          <cell r="X686">
            <v>0</v>
          </cell>
          <cell r="Y686">
            <v>0</v>
          </cell>
          <cell r="Z686">
            <v>0</v>
          </cell>
          <cell r="AA686">
            <v>0</v>
          </cell>
          <cell r="AB686">
            <v>0</v>
          </cell>
          <cell r="AD686">
            <v>0</v>
          </cell>
          <cell r="AE686">
            <v>0</v>
          </cell>
          <cell r="AO686">
            <v>0</v>
          </cell>
          <cell r="AP686">
            <v>0</v>
          </cell>
          <cell r="AR686">
            <v>0</v>
          </cell>
          <cell r="AS686">
            <v>0</v>
          </cell>
          <cell r="AT686">
            <v>0</v>
          </cell>
          <cell r="AU686">
            <v>0</v>
          </cell>
          <cell r="AV686">
            <v>0</v>
          </cell>
          <cell r="AW686">
            <v>0</v>
          </cell>
          <cell r="AX686">
            <v>0</v>
          </cell>
          <cell r="AY686">
            <v>0</v>
          </cell>
          <cell r="AZ686">
            <v>0</v>
          </cell>
          <cell r="BA686">
            <v>0</v>
          </cell>
          <cell r="BB686">
            <v>0</v>
          </cell>
          <cell r="BC686">
            <v>0</v>
          </cell>
          <cell r="BD686">
            <v>0</v>
          </cell>
          <cell r="BE686">
            <v>0</v>
          </cell>
          <cell r="BF686">
            <v>0</v>
          </cell>
          <cell r="BG686">
            <v>0</v>
          </cell>
          <cell r="BH686">
            <v>0</v>
          </cell>
          <cell r="BI686">
            <v>0</v>
          </cell>
          <cell r="BJ686">
            <v>0</v>
          </cell>
          <cell r="BK686">
            <v>0</v>
          </cell>
          <cell r="BL686">
            <v>0</v>
          </cell>
          <cell r="BM686">
            <v>0</v>
          </cell>
          <cell r="BN686">
            <v>0</v>
          </cell>
          <cell r="BO686">
            <v>0</v>
          </cell>
          <cell r="BP686">
            <v>0</v>
          </cell>
          <cell r="BQ686">
            <v>0</v>
          </cell>
          <cell r="BR686">
            <v>0</v>
          </cell>
          <cell r="BS686">
            <v>0</v>
          </cell>
          <cell r="BT686">
            <v>0</v>
          </cell>
          <cell r="BU686">
            <v>0</v>
          </cell>
        </row>
        <row r="687">
          <cell r="A687" t="str">
            <v>W1GAJ2W77REG8CR</v>
          </cell>
          <cell r="B687" t="str">
            <v>11/1/2021</v>
          </cell>
          <cell r="F687" t="str">
            <v>Woven</v>
          </cell>
          <cell r="G687" t="str">
            <v>Woven pants</v>
          </cell>
          <cell r="H687" t="str">
            <v>W1GAJ2W77RE</v>
          </cell>
          <cell r="I687" t="str">
            <v>CURVE X</v>
          </cell>
          <cell r="J687" t="str">
            <v>G8CR</v>
          </cell>
          <cell r="K687" t="str">
            <v>LIGHT MATCHA</v>
          </cell>
          <cell r="L687" t="str">
            <v>SUPER STRETCH SUNNY SATIN</v>
          </cell>
          <cell r="M687" t="str">
            <v>TN</v>
          </cell>
          <cell r="N687" t="str">
            <v>24-30</v>
          </cell>
          <cell r="O687">
            <v>89</v>
          </cell>
          <cell r="P687">
            <v>89000</v>
          </cell>
          <cell r="Q687">
            <v>359</v>
          </cell>
          <cell r="S687">
            <v>0.31</v>
          </cell>
          <cell r="T687">
            <v>27.59</v>
          </cell>
          <cell r="U687">
            <v>0</v>
          </cell>
          <cell r="V687">
            <v>0</v>
          </cell>
          <cell r="W687">
            <v>0</v>
          </cell>
          <cell r="X687">
            <v>0</v>
          </cell>
          <cell r="Y687">
            <v>0</v>
          </cell>
          <cell r="Z687">
            <v>0</v>
          </cell>
          <cell r="AA687">
            <v>0</v>
          </cell>
          <cell r="AB687">
            <v>0</v>
          </cell>
          <cell r="AD687">
            <v>0</v>
          </cell>
          <cell r="AE687">
            <v>0</v>
          </cell>
          <cell r="AO687">
            <v>0</v>
          </cell>
          <cell r="AP687">
            <v>0</v>
          </cell>
          <cell r="AR687">
            <v>0</v>
          </cell>
          <cell r="AS687">
            <v>0</v>
          </cell>
          <cell r="AT687">
            <v>0</v>
          </cell>
          <cell r="AU687">
            <v>0</v>
          </cell>
          <cell r="AV687">
            <v>0</v>
          </cell>
          <cell r="AW687">
            <v>0</v>
          </cell>
          <cell r="AX687">
            <v>0</v>
          </cell>
          <cell r="AY687">
            <v>0</v>
          </cell>
          <cell r="AZ687">
            <v>0</v>
          </cell>
          <cell r="BA687">
            <v>0</v>
          </cell>
          <cell r="BB687">
            <v>0</v>
          </cell>
          <cell r="BC687">
            <v>0</v>
          </cell>
          <cell r="BD687">
            <v>0</v>
          </cell>
          <cell r="BE687">
            <v>0</v>
          </cell>
          <cell r="BF687">
            <v>0</v>
          </cell>
          <cell r="BG687">
            <v>0</v>
          </cell>
          <cell r="BH687">
            <v>0</v>
          </cell>
          <cell r="BI687">
            <v>0</v>
          </cell>
          <cell r="BJ687">
            <v>0</v>
          </cell>
          <cell r="BK687">
            <v>0</v>
          </cell>
          <cell r="BL687">
            <v>0</v>
          </cell>
          <cell r="BM687">
            <v>0</v>
          </cell>
          <cell r="BN687">
            <v>0</v>
          </cell>
          <cell r="BO687">
            <v>0</v>
          </cell>
          <cell r="BP687">
            <v>0</v>
          </cell>
          <cell r="BQ687">
            <v>0</v>
          </cell>
          <cell r="BR687">
            <v>0</v>
          </cell>
          <cell r="BS687">
            <v>0</v>
          </cell>
          <cell r="BT687">
            <v>0</v>
          </cell>
          <cell r="BU687">
            <v>0</v>
          </cell>
        </row>
        <row r="688">
          <cell r="A688" t="str">
            <v>W1GAJ2W77REA803</v>
          </cell>
          <cell r="B688" t="str">
            <v>11/1/2021</v>
          </cell>
          <cell r="F688" t="str">
            <v>Woven</v>
          </cell>
          <cell r="G688" t="str">
            <v>Woven pants</v>
          </cell>
          <cell r="H688" t="str">
            <v>W1GAJ2W77RE</v>
          </cell>
          <cell r="I688" t="str">
            <v>CURVE X</v>
          </cell>
          <cell r="J688" t="str">
            <v>A803</v>
          </cell>
          <cell r="K688" t="str">
            <v>VERIDIAN TEAL</v>
          </cell>
          <cell r="L688" t="str">
            <v>SUPER STRETCH SUNNY SATIN</v>
          </cell>
          <cell r="M688" t="str">
            <v>TN</v>
          </cell>
          <cell r="N688" t="str">
            <v>24-30</v>
          </cell>
          <cell r="O688">
            <v>89</v>
          </cell>
          <cell r="P688">
            <v>89000</v>
          </cell>
          <cell r="Q688">
            <v>359</v>
          </cell>
          <cell r="S688">
            <v>0.31</v>
          </cell>
          <cell r="T688">
            <v>27.59</v>
          </cell>
          <cell r="U688">
            <v>0</v>
          </cell>
          <cell r="V688">
            <v>0</v>
          </cell>
          <cell r="W688">
            <v>0</v>
          </cell>
          <cell r="X688">
            <v>0</v>
          </cell>
          <cell r="Y688">
            <v>0</v>
          </cell>
          <cell r="Z688">
            <v>0</v>
          </cell>
          <cell r="AA688">
            <v>0</v>
          </cell>
          <cell r="AB688">
            <v>0</v>
          </cell>
          <cell r="AD688">
            <v>0</v>
          </cell>
          <cell r="AE688">
            <v>0</v>
          </cell>
          <cell r="AO688">
            <v>0</v>
          </cell>
          <cell r="AP688">
            <v>0</v>
          </cell>
          <cell r="AR688">
            <v>0</v>
          </cell>
          <cell r="AS688">
            <v>0</v>
          </cell>
          <cell r="AT688">
            <v>0</v>
          </cell>
          <cell r="AU688">
            <v>0</v>
          </cell>
          <cell r="AV688">
            <v>0</v>
          </cell>
          <cell r="AW688">
            <v>0</v>
          </cell>
          <cell r="AX688">
            <v>0</v>
          </cell>
          <cell r="AY688">
            <v>0</v>
          </cell>
          <cell r="AZ688">
            <v>0</v>
          </cell>
          <cell r="BA688">
            <v>0</v>
          </cell>
          <cell r="BB688">
            <v>0</v>
          </cell>
          <cell r="BC688">
            <v>0</v>
          </cell>
          <cell r="BD688">
            <v>0</v>
          </cell>
          <cell r="BE688">
            <v>0</v>
          </cell>
          <cell r="BF688">
            <v>0</v>
          </cell>
          <cell r="BG688">
            <v>0</v>
          </cell>
          <cell r="BH688">
            <v>0</v>
          </cell>
          <cell r="BI688">
            <v>0</v>
          </cell>
          <cell r="BJ688">
            <v>0</v>
          </cell>
          <cell r="BK688">
            <v>0</v>
          </cell>
          <cell r="BL688">
            <v>0</v>
          </cell>
          <cell r="BM688">
            <v>0</v>
          </cell>
          <cell r="BN688">
            <v>0</v>
          </cell>
          <cell r="BO688">
            <v>0</v>
          </cell>
          <cell r="BP688">
            <v>0</v>
          </cell>
          <cell r="BQ688">
            <v>0</v>
          </cell>
          <cell r="BR688">
            <v>0</v>
          </cell>
          <cell r="BS688">
            <v>0</v>
          </cell>
          <cell r="BT688">
            <v>0</v>
          </cell>
          <cell r="BU688">
            <v>0</v>
          </cell>
        </row>
        <row r="689">
          <cell r="A689" t="str">
            <v>W1GAJ2W77REG1DA</v>
          </cell>
          <cell r="B689" t="str">
            <v>11/1/2021</v>
          </cell>
          <cell r="F689" t="str">
            <v>Woven</v>
          </cell>
          <cell r="G689" t="str">
            <v>Woven pants</v>
          </cell>
          <cell r="H689" t="str">
            <v>W1GAJ2W77RE</v>
          </cell>
          <cell r="I689" t="str">
            <v>CURVE X</v>
          </cell>
          <cell r="J689" t="str">
            <v>G1DA</v>
          </cell>
          <cell r="K689" t="str">
            <v>LIGHT RUM</v>
          </cell>
          <cell r="L689" t="str">
            <v>SUPER STRETCH SUNNY SATIN</v>
          </cell>
          <cell r="M689" t="str">
            <v>TN</v>
          </cell>
          <cell r="N689" t="str">
            <v>24-30</v>
          </cell>
          <cell r="O689">
            <v>89</v>
          </cell>
          <cell r="P689">
            <v>89000</v>
          </cell>
          <cell r="Q689">
            <v>359</v>
          </cell>
          <cell r="S689">
            <v>0.31</v>
          </cell>
          <cell r="T689">
            <v>27.59</v>
          </cell>
          <cell r="U689">
            <v>0</v>
          </cell>
          <cell r="V689">
            <v>0</v>
          </cell>
          <cell r="W689">
            <v>0</v>
          </cell>
          <cell r="X689">
            <v>0</v>
          </cell>
          <cell r="Y689">
            <v>0</v>
          </cell>
          <cell r="Z689">
            <v>0</v>
          </cell>
          <cell r="AA689">
            <v>0</v>
          </cell>
          <cell r="AB689">
            <v>0</v>
          </cell>
          <cell r="AD689">
            <v>0</v>
          </cell>
          <cell r="AE689">
            <v>0</v>
          </cell>
          <cell r="AO689">
            <v>0</v>
          </cell>
          <cell r="AP689">
            <v>0</v>
          </cell>
          <cell r="AR689">
            <v>0</v>
          </cell>
          <cell r="AS689">
            <v>0</v>
          </cell>
          <cell r="AT689">
            <v>0</v>
          </cell>
          <cell r="AU689">
            <v>0</v>
          </cell>
          <cell r="AV689">
            <v>0</v>
          </cell>
          <cell r="AW689">
            <v>0</v>
          </cell>
          <cell r="AX689">
            <v>0</v>
          </cell>
          <cell r="AY689">
            <v>0</v>
          </cell>
          <cell r="AZ689">
            <v>0</v>
          </cell>
          <cell r="BA689">
            <v>0</v>
          </cell>
          <cell r="BB689">
            <v>0</v>
          </cell>
          <cell r="BC689">
            <v>0</v>
          </cell>
          <cell r="BD689">
            <v>0</v>
          </cell>
          <cell r="BE689">
            <v>0</v>
          </cell>
          <cell r="BF689">
            <v>0</v>
          </cell>
          <cell r="BG689">
            <v>0</v>
          </cell>
          <cell r="BH689">
            <v>0</v>
          </cell>
          <cell r="BI689">
            <v>0</v>
          </cell>
          <cell r="BJ689">
            <v>0</v>
          </cell>
          <cell r="BK689">
            <v>0</v>
          </cell>
          <cell r="BL689">
            <v>0</v>
          </cell>
          <cell r="BM689">
            <v>0</v>
          </cell>
          <cell r="BN689">
            <v>0</v>
          </cell>
          <cell r="BO689">
            <v>0</v>
          </cell>
          <cell r="BP689">
            <v>0</v>
          </cell>
          <cell r="BQ689">
            <v>0</v>
          </cell>
          <cell r="BR689">
            <v>0</v>
          </cell>
          <cell r="BS689">
            <v>0</v>
          </cell>
          <cell r="BT689">
            <v>0</v>
          </cell>
          <cell r="BU689">
            <v>0</v>
          </cell>
        </row>
        <row r="690">
          <cell r="A690" t="str">
            <v>W1GAJ2W77REINK</v>
          </cell>
          <cell r="B690" t="str">
            <v>11/1/2021</v>
          </cell>
          <cell r="F690" t="str">
            <v>Woven</v>
          </cell>
          <cell r="G690" t="str">
            <v>Woven pants</v>
          </cell>
          <cell r="H690" t="str">
            <v>W1GAJ2W77RE</v>
          </cell>
          <cell r="I690" t="str">
            <v>CURVE X</v>
          </cell>
          <cell r="J690" t="str">
            <v>INK</v>
          </cell>
          <cell r="K690" t="str">
            <v>INK A714</v>
          </cell>
          <cell r="L690" t="str">
            <v>SUPER STRETCH SUNNY SATIN</v>
          </cell>
          <cell r="M690" t="str">
            <v>TN</v>
          </cell>
          <cell r="N690" t="str">
            <v>24-30</v>
          </cell>
          <cell r="O690">
            <v>89</v>
          </cell>
          <cell r="P690">
            <v>89000</v>
          </cell>
          <cell r="Q690">
            <v>359</v>
          </cell>
          <cell r="S690">
            <v>0.31</v>
          </cell>
          <cell r="T690">
            <v>27.59</v>
          </cell>
          <cell r="U690">
            <v>0</v>
          </cell>
          <cell r="V690">
            <v>0</v>
          </cell>
          <cell r="W690">
            <v>0</v>
          </cell>
          <cell r="X690">
            <v>0</v>
          </cell>
          <cell r="Y690">
            <v>0</v>
          </cell>
          <cell r="Z690">
            <v>0</v>
          </cell>
          <cell r="AA690">
            <v>0</v>
          </cell>
          <cell r="AB690">
            <v>0</v>
          </cell>
          <cell r="AD690">
            <v>0</v>
          </cell>
          <cell r="AE690">
            <v>0</v>
          </cell>
          <cell r="AO690">
            <v>0</v>
          </cell>
          <cell r="AP690">
            <v>0</v>
          </cell>
          <cell r="AR690">
            <v>0</v>
          </cell>
          <cell r="AS690">
            <v>0</v>
          </cell>
          <cell r="AT690">
            <v>0</v>
          </cell>
          <cell r="AU690">
            <v>0</v>
          </cell>
          <cell r="AV690">
            <v>0</v>
          </cell>
          <cell r="AW690">
            <v>0</v>
          </cell>
          <cell r="AX690">
            <v>0</v>
          </cell>
          <cell r="AY690">
            <v>0</v>
          </cell>
          <cell r="AZ690">
            <v>0</v>
          </cell>
          <cell r="BA690">
            <v>0</v>
          </cell>
          <cell r="BB690">
            <v>0</v>
          </cell>
          <cell r="BC690">
            <v>0</v>
          </cell>
          <cell r="BD690">
            <v>0</v>
          </cell>
          <cell r="BE690">
            <v>0</v>
          </cell>
          <cell r="BF690">
            <v>0</v>
          </cell>
          <cell r="BG690">
            <v>0</v>
          </cell>
          <cell r="BH690">
            <v>0</v>
          </cell>
          <cell r="BI690">
            <v>0</v>
          </cell>
          <cell r="BJ690">
            <v>0</v>
          </cell>
          <cell r="BK690">
            <v>0</v>
          </cell>
          <cell r="BL690">
            <v>0</v>
          </cell>
          <cell r="BM690">
            <v>0</v>
          </cell>
          <cell r="BN690">
            <v>0</v>
          </cell>
          <cell r="BO690">
            <v>0</v>
          </cell>
          <cell r="BP690">
            <v>0</v>
          </cell>
          <cell r="BQ690">
            <v>0</v>
          </cell>
          <cell r="BR690">
            <v>0</v>
          </cell>
          <cell r="BS690">
            <v>0</v>
          </cell>
          <cell r="BT690">
            <v>0</v>
          </cell>
          <cell r="BU690">
            <v>0</v>
          </cell>
        </row>
        <row r="691">
          <cell r="A691" t="str">
            <v>W1GAJ2W77REG011</v>
          </cell>
          <cell r="B691" t="str">
            <v>11/1/2021</v>
          </cell>
          <cell r="F691" t="str">
            <v>Woven</v>
          </cell>
          <cell r="G691" t="str">
            <v>Woven pants</v>
          </cell>
          <cell r="H691" t="str">
            <v>W1GAJ2W77RE</v>
          </cell>
          <cell r="I691" t="str">
            <v>CURVE X</v>
          </cell>
          <cell r="J691" t="str">
            <v>G011</v>
          </cell>
          <cell r="K691" t="str">
            <v>Pure White</v>
          </cell>
          <cell r="L691" t="str">
            <v>SUPER STRETCH SUNNY SATIN</v>
          </cell>
          <cell r="M691" t="str">
            <v>TN</v>
          </cell>
          <cell r="N691" t="str">
            <v>24-30</v>
          </cell>
          <cell r="O691">
            <v>89</v>
          </cell>
          <cell r="P691">
            <v>89000</v>
          </cell>
          <cell r="Q691">
            <v>359</v>
          </cell>
          <cell r="S691">
            <v>0.31</v>
          </cell>
          <cell r="T691">
            <v>27.59</v>
          </cell>
          <cell r="U691">
            <v>0</v>
          </cell>
          <cell r="V691">
            <v>0</v>
          </cell>
          <cell r="W691">
            <v>0</v>
          </cell>
          <cell r="X691">
            <v>0</v>
          </cell>
          <cell r="Y691">
            <v>0</v>
          </cell>
          <cell r="Z691">
            <v>0</v>
          </cell>
          <cell r="AA691">
            <v>0</v>
          </cell>
          <cell r="AB691">
            <v>0</v>
          </cell>
          <cell r="AD691">
            <v>0</v>
          </cell>
          <cell r="AE691">
            <v>0</v>
          </cell>
          <cell r="AO691">
            <v>0</v>
          </cell>
          <cell r="AP691">
            <v>0</v>
          </cell>
          <cell r="AR691">
            <v>0</v>
          </cell>
          <cell r="AS691">
            <v>0</v>
          </cell>
          <cell r="AT691">
            <v>0</v>
          </cell>
          <cell r="AU691">
            <v>0</v>
          </cell>
          <cell r="AV691">
            <v>0</v>
          </cell>
          <cell r="AW691">
            <v>0</v>
          </cell>
          <cell r="AX691">
            <v>0</v>
          </cell>
          <cell r="AY691">
            <v>0</v>
          </cell>
          <cell r="AZ691">
            <v>0</v>
          </cell>
          <cell r="BA691">
            <v>0</v>
          </cell>
          <cell r="BB691">
            <v>0</v>
          </cell>
          <cell r="BC691">
            <v>0</v>
          </cell>
          <cell r="BD691">
            <v>0</v>
          </cell>
          <cell r="BE691">
            <v>0</v>
          </cell>
          <cell r="BF691">
            <v>0</v>
          </cell>
          <cell r="BG691">
            <v>0</v>
          </cell>
          <cell r="BH691">
            <v>0</v>
          </cell>
          <cell r="BI691">
            <v>0</v>
          </cell>
          <cell r="BJ691">
            <v>0</v>
          </cell>
          <cell r="BK691">
            <v>0</v>
          </cell>
          <cell r="BL691">
            <v>0</v>
          </cell>
          <cell r="BM691">
            <v>0</v>
          </cell>
          <cell r="BN691">
            <v>0</v>
          </cell>
          <cell r="BO691">
            <v>0</v>
          </cell>
          <cell r="BP691">
            <v>0</v>
          </cell>
          <cell r="BQ691">
            <v>0</v>
          </cell>
          <cell r="BR691">
            <v>0</v>
          </cell>
          <cell r="BS691">
            <v>0</v>
          </cell>
          <cell r="BT691">
            <v>0</v>
          </cell>
          <cell r="BU691">
            <v>0</v>
          </cell>
        </row>
        <row r="692">
          <cell r="A692" t="str">
            <v>W1GAJ2W77REG472</v>
          </cell>
          <cell r="B692" t="str">
            <v>11/1/2021</v>
          </cell>
          <cell r="F692" t="str">
            <v>Woven</v>
          </cell>
          <cell r="G692" t="str">
            <v>Woven pants</v>
          </cell>
          <cell r="H692" t="str">
            <v>W1GAJ2W77RE</v>
          </cell>
          <cell r="I692" t="str">
            <v>CURVE X</v>
          </cell>
          <cell r="J692" t="str">
            <v>G472</v>
          </cell>
          <cell r="K692" t="str">
            <v>NEW LIGHT LILAC</v>
          </cell>
          <cell r="L692" t="str">
            <v>SUPER STRETCH SUNNY SATIN</v>
          </cell>
          <cell r="M692" t="str">
            <v>TN</v>
          </cell>
          <cell r="N692" t="str">
            <v>24-30</v>
          </cell>
          <cell r="O692">
            <v>89</v>
          </cell>
          <cell r="P692">
            <v>89000</v>
          </cell>
          <cell r="Q692">
            <v>359</v>
          </cell>
          <cell r="S692">
            <v>0.31</v>
          </cell>
          <cell r="T692">
            <v>27.59</v>
          </cell>
          <cell r="U692">
            <v>0</v>
          </cell>
          <cell r="V692">
            <v>0</v>
          </cell>
          <cell r="W692">
            <v>0</v>
          </cell>
          <cell r="X692">
            <v>0</v>
          </cell>
          <cell r="Y692">
            <v>0</v>
          </cell>
          <cell r="Z692">
            <v>0</v>
          </cell>
          <cell r="AA692">
            <v>0</v>
          </cell>
          <cell r="AB692">
            <v>0</v>
          </cell>
          <cell r="AD692">
            <v>0</v>
          </cell>
          <cell r="AE692">
            <v>0</v>
          </cell>
          <cell r="AO692">
            <v>0</v>
          </cell>
          <cell r="AP692">
            <v>0</v>
          </cell>
          <cell r="AR692">
            <v>0</v>
          </cell>
          <cell r="AS692">
            <v>0</v>
          </cell>
          <cell r="AT692">
            <v>0</v>
          </cell>
          <cell r="AU692">
            <v>0</v>
          </cell>
          <cell r="AV692">
            <v>0</v>
          </cell>
          <cell r="AW692">
            <v>0</v>
          </cell>
          <cell r="AX692">
            <v>0</v>
          </cell>
          <cell r="AY692">
            <v>0</v>
          </cell>
          <cell r="AZ692">
            <v>0</v>
          </cell>
          <cell r="BA692">
            <v>0</v>
          </cell>
          <cell r="BB692">
            <v>0</v>
          </cell>
          <cell r="BC692">
            <v>0</v>
          </cell>
          <cell r="BD692">
            <v>0</v>
          </cell>
          <cell r="BE692">
            <v>0</v>
          </cell>
          <cell r="BF692">
            <v>0</v>
          </cell>
          <cell r="BG692">
            <v>0</v>
          </cell>
          <cell r="BH692">
            <v>0</v>
          </cell>
          <cell r="BI692">
            <v>0</v>
          </cell>
          <cell r="BJ692">
            <v>0</v>
          </cell>
          <cell r="BK692">
            <v>0</v>
          </cell>
          <cell r="BL692">
            <v>0</v>
          </cell>
          <cell r="BM692">
            <v>0</v>
          </cell>
          <cell r="BN692">
            <v>0</v>
          </cell>
          <cell r="BO692">
            <v>0</v>
          </cell>
          <cell r="BP692">
            <v>0</v>
          </cell>
          <cell r="BQ692">
            <v>0</v>
          </cell>
          <cell r="BR692">
            <v>0</v>
          </cell>
          <cell r="BS692">
            <v>0</v>
          </cell>
          <cell r="BT692">
            <v>0</v>
          </cell>
          <cell r="BU692">
            <v>0</v>
          </cell>
        </row>
        <row r="693">
          <cell r="A693" t="str">
            <v>W1GAJ2W77REG1EI</v>
          </cell>
          <cell r="B693" t="str">
            <v>11/1/2021</v>
          </cell>
          <cell r="F693" t="str">
            <v>Woven</v>
          </cell>
          <cell r="G693" t="str">
            <v>Woven pants</v>
          </cell>
          <cell r="H693" t="str">
            <v>W1GAJ2W77RE</v>
          </cell>
          <cell r="I693" t="str">
            <v>CURVE X</v>
          </cell>
          <cell r="J693" t="str">
            <v>G1EI</v>
          </cell>
          <cell r="K693" t="str">
            <v>BURNT WOOD</v>
          </cell>
          <cell r="L693" t="str">
            <v>SUPER STRETCH SUNNY SATIN</v>
          </cell>
          <cell r="M693" t="str">
            <v>TN</v>
          </cell>
          <cell r="N693" t="str">
            <v>24-30</v>
          </cell>
          <cell r="O693">
            <v>89</v>
          </cell>
          <cell r="P693">
            <v>89000</v>
          </cell>
          <cell r="Q693">
            <v>359</v>
          </cell>
          <cell r="S693">
            <v>0.31</v>
          </cell>
          <cell r="T693">
            <v>27.59</v>
          </cell>
          <cell r="U693">
            <v>0</v>
          </cell>
          <cell r="V693">
            <v>0</v>
          </cell>
          <cell r="W693">
            <v>0</v>
          </cell>
          <cell r="X693">
            <v>0</v>
          </cell>
          <cell r="Y693">
            <v>0</v>
          </cell>
          <cell r="Z693">
            <v>0</v>
          </cell>
          <cell r="AA693">
            <v>0</v>
          </cell>
          <cell r="AB693">
            <v>0</v>
          </cell>
          <cell r="AD693">
            <v>0</v>
          </cell>
          <cell r="AE693">
            <v>0</v>
          </cell>
          <cell r="AO693">
            <v>0</v>
          </cell>
          <cell r="AP693">
            <v>0</v>
          </cell>
          <cell r="AR693">
            <v>0</v>
          </cell>
          <cell r="AS693">
            <v>0</v>
          </cell>
          <cell r="AT693">
            <v>0</v>
          </cell>
          <cell r="AU693">
            <v>0</v>
          </cell>
          <cell r="AV693">
            <v>0</v>
          </cell>
          <cell r="AW693">
            <v>0</v>
          </cell>
          <cell r="AX693">
            <v>0</v>
          </cell>
          <cell r="AY693">
            <v>0</v>
          </cell>
          <cell r="AZ693">
            <v>0</v>
          </cell>
          <cell r="BA693">
            <v>0</v>
          </cell>
          <cell r="BB693">
            <v>0</v>
          </cell>
          <cell r="BC693">
            <v>0</v>
          </cell>
          <cell r="BD693">
            <v>0</v>
          </cell>
          <cell r="BE693">
            <v>0</v>
          </cell>
          <cell r="BF693">
            <v>0</v>
          </cell>
          <cell r="BG693">
            <v>0</v>
          </cell>
          <cell r="BH693">
            <v>0</v>
          </cell>
          <cell r="BI693">
            <v>0</v>
          </cell>
          <cell r="BJ693">
            <v>0</v>
          </cell>
          <cell r="BK693">
            <v>0</v>
          </cell>
          <cell r="BL693">
            <v>0</v>
          </cell>
          <cell r="BM693">
            <v>0</v>
          </cell>
          <cell r="BN693">
            <v>0</v>
          </cell>
          <cell r="BO693">
            <v>0</v>
          </cell>
          <cell r="BP693">
            <v>0</v>
          </cell>
          <cell r="BQ693">
            <v>0</v>
          </cell>
          <cell r="BR693">
            <v>0</v>
          </cell>
          <cell r="BS693">
            <v>0</v>
          </cell>
          <cell r="BT693">
            <v>0</v>
          </cell>
          <cell r="BU693">
            <v>0</v>
          </cell>
        </row>
        <row r="694">
          <cell r="A694" t="str">
            <v>W1GAJ2W77REG4Q9</v>
          </cell>
          <cell r="B694" t="str">
            <v>11/1/2021</v>
          </cell>
          <cell r="F694" t="str">
            <v>Woven</v>
          </cell>
          <cell r="G694" t="str">
            <v>Woven pants</v>
          </cell>
          <cell r="H694" t="str">
            <v>W1GAJ2W77RE</v>
          </cell>
          <cell r="I694" t="str">
            <v>CURVE X</v>
          </cell>
          <cell r="J694" t="str">
            <v>G4Q9</v>
          </cell>
          <cell r="K694" t="str">
            <v>POSH TAUPE</v>
          </cell>
          <cell r="L694" t="str">
            <v>SUPER STRETCH SUNNY SATIN</v>
          </cell>
          <cell r="M694" t="str">
            <v>TN</v>
          </cell>
          <cell r="N694" t="str">
            <v>24-30</v>
          </cell>
          <cell r="O694">
            <v>89</v>
          </cell>
          <cell r="P694">
            <v>89000</v>
          </cell>
          <cell r="Q694">
            <v>359</v>
          </cell>
          <cell r="S694">
            <v>0.31</v>
          </cell>
          <cell r="T694">
            <v>27.59</v>
          </cell>
          <cell r="U694">
            <v>0</v>
          </cell>
          <cell r="V694">
            <v>0</v>
          </cell>
          <cell r="W694">
            <v>0</v>
          </cell>
          <cell r="X694">
            <v>0</v>
          </cell>
          <cell r="Y694">
            <v>0</v>
          </cell>
          <cell r="Z694">
            <v>0</v>
          </cell>
          <cell r="AA694">
            <v>0</v>
          </cell>
          <cell r="AB694">
            <v>0</v>
          </cell>
          <cell r="AD694">
            <v>0</v>
          </cell>
          <cell r="AE694">
            <v>0</v>
          </cell>
          <cell r="AO694">
            <v>0</v>
          </cell>
          <cell r="AP694">
            <v>0</v>
          </cell>
          <cell r="AR694">
            <v>0</v>
          </cell>
          <cell r="AS694">
            <v>0</v>
          </cell>
          <cell r="AT694">
            <v>0</v>
          </cell>
          <cell r="AU694">
            <v>0</v>
          </cell>
          <cell r="AV694">
            <v>0</v>
          </cell>
          <cell r="AW694">
            <v>0</v>
          </cell>
          <cell r="AX694">
            <v>0</v>
          </cell>
          <cell r="AY694">
            <v>0</v>
          </cell>
          <cell r="AZ694">
            <v>0</v>
          </cell>
          <cell r="BA694">
            <v>0</v>
          </cell>
          <cell r="BB694">
            <v>0</v>
          </cell>
          <cell r="BC694">
            <v>0</v>
          </cell>
          <cell r="BD694">
            <v>0</v>
          </cell>
          <cell r="BE694">
            <v>0</v>
          </cell>
          <cell r="BF694">
            <v>0</v>
          </cell>
          <cell r="BG694">
            <v>0</v>
          </cell>
          <cell r="BH694">
            <v>0</v>
          </cell>
          <cell r="BI694">
            <v>0</v>
          </cell>
          <cell r="BJ694">
            <v>0</v>
          </cell>
          <cell r="BK694">
            <v>0</v>
          </cell>
          <cell r="BL694">
            <v>0</v>
          </cell>
          <cell r="BM694">
            <v>0</v>
          </cell>
          <cell r="BN694">
            <v>0</v>
          </cell>
          <cell r="BO694">
            <v>0</v>
          </cell>
          <cell r="BP694">
            <v>0</v>
          </cell>
          <cell r="BQ694">
            <v>0</v>
          </cell>
          <cell r="BR694">
            <v>0</v>
          </cell>
          <cell r="BS694">
            <v>0</v>
          </cell>
          <cell r="BT694">
            <v>0</v>
          </cell>
          <cell r="BU694">
            <v>0</v>
          </cell>
        </row>
        <row r="695">
          <cell r="A695" t="str">
            <v>W1GAJ2W77REJBLK</v>
          </cell>
          <cell r="B695" t="str">
            <v>11/1/2021</v>
          </cell>
          <cell r="F695" t="str">
            <v>Woven</v>
          </cell>
          <cell r="G695" t="str">
            <v>Woven pants</v>
          </cell>
          <cell r="H695" t="str">
            <v>W1GAJ2W77RE</v>
          </cell>
          <cell r="I695" t="str">
            <v>CURVE X</v>
          </cell>
          <cell r="J695" t="str">
            <v>JBLK</v>
          </cell>
          <cell r="K695" t="str">
            <v>Jet Black A996</v>
          </cell>
          <cell r="L695" t="str">
            <v>SUPER STRETCH SUNNY SATIN</v>
          </cell>
          <cell r="M695" t="str">
            <v>TN</v>
          </cell>
          <cell r="N695" t="str">
            <v>24-30</v>
          </cell>
          <cell r="O695">
            <v>89</v>
          </cell>
          <cell r="P695">
            <v>89000</v>
          </cell>
          <cell r="Q695">
            <v>359</v>
          </cell>
          <cell r="S695">
            <v>0.31</v>
          </cell>
          <cell r="T695">
            <v>27.59</v>
          </cell>
          <cell r="U695">
            <v>0</v>
          </cell>
          <cell r="V695">
            <v>0</v>
          </cell>
          <cell r="W695">
            <v>0</v>
          </cell>
          <cell r="X695">
            <v>0</v>
          </cell>
          <cell r="Y695">
            <v>0</v>
          </cell>
          <cell r="Z695">
            <v>0</v>
          </cell>
          <cell r="AA695">
            <v>0</v>
          </cell>
          <cell r="AB695">
            <v>0</v>
          </cell>
          <cell r="AD695">
            <v>0</v>
          </cell>
          <cell r="AE695">
            <v>0</v>
          </cell>
          <cell r="AO695">
            <v>0</v>
          </cell>
          <cell r="AP695">
            <v>0</v>
          </cell>
          <cell r="AR695">
            <v>0</v>
          </cell>
          <cell r="AS695">
            <v>0</v>
          </cell>
          <cell r="AT695">
            <v>0</v>
          </cell>
          <cell r="AU695">
            <v>0</v>
          </cell>
          <cell r="AV695">
            <v>0</v>
          </cell>
          <cell r="AW695">
            <v>0</v>
          </cell>
          <cell r="AX695">
            <v>0</v>
          </cell>
          <cell r="AY695">
            <v>0</v>
          </cell>
          <cell r="AZ695">
            <v>0</v>
          </cell>
          <cell r="BA695">
            <v>0</v>
          </cell>
          <cell r="BB695">
            <v>0</v>
          </cell>
          <cell r="BC695">
            <v>0</v>
          </cell>
          <cell r="BD695">
            <v>0</v>
          </cell>
          <cell r="BE695">
            <v>0</v>
          </cell>
          <cell r="BF695">
            <v>0</v>
          </cell>
          <cell r="BG695">
            <v>0</v>
          </cell>
          <cell r="BH695">
            <v>0</v>
          </cell>
          <cell r="BI695">
            <v>0</v>
          </cell>
          <cell r="BJ695">
            <v>0</v>
          </cell>
          <cell r="BK695">
            <v>0</v>
          </cell>
          <cell r="BL695">
            <v>0</v>
          </cell>
          <cell r="BM695">
            <v>0</v>
          </cell>
          <cell r="BN695">
            <v>0</v>
          </cell>
          <cell r="BO695">
            <v>0</v>
          </cell>
          <cell r="BP695">
            <v>0</v>
          </cell>
          <cell r="BQ695">
            <v>0</v>
          </cell>
          <cell r="BR695">
            <v>0</v>
          </cell>
          <cell r="BS695">
            <v>0</v>
          </cell>
          <cell r="BT695">
            <v>0</v>
          </cell>
          <cell r="BU695">
            <v>0</v>
          </cell>
        </row>
        <row r="696">
          <cell r="A696" t="str">
            <v>W1GAJ2W77REA70E</v>
          </cell>
          <cell r="B696" t="str">
            <v>11/1/2021</v>
          </cell>
          <cell r="F696" t="str">
            <v>Woven</v>
          </cell>
          <cell r="G696" t="str">
            <v>Woven pants</v>
          </cell>
          <cell r="H696" t="str">
            <v>W1GAJ2W77RE</v>
          </cell>
          <cell r="I696" t="str">
            <v>CURVE X</v>
          </cell>
          <cell r="J696" t="str">
            <v>A70E</v>
          </cell>
          <cell r="K696" t="str">
            <v>DEEPEST DEPTHS TEAL</v>
          </cell>
          <cell r="L696" t="str">
            <v>SUPER STRETCH SUNNY SATIN</v>
          </cell>
          <cell r="M696" t="str">
            <v>TN</v>
          </cell>
          <cell r="N696" t="str">
            <v>24-30</v>
          </cell>
          <cell r="O696">
            <v>89</v>
          </cell>
          <cell r="P696">
            <v>89000</v>
          </cell>
          <cell r="Q696">
            <v>359</v>
          </cell>
          <cell r="S696">
            <v>0.31</v>
          </cell>
          <cell r="T696">
            <v>27.59</v>
          </cell>
          <cell r="U696">
            <v>0</v>
          </cell>
          <cell r="V696">
            <v>0</v>
          </cell>
          <cell r="W696">
            <v>0</v>
          </cell>
          <cell r="X696">
            <v>0</v>
          </cell>
          <cell r="Y696">
            <v>0</v>
          </cell>
          <cell r="Z696">
            <v>0</v>
          </cell>
          <cell r="AA696">
            <v>0</v>
          </cell>
          <cell r="AB696">
            <v>0</v>
          </cell>
          <cell r="AD696">
            <v>0</v>
          </cell>
          <cell r="AE696">
            <v>0</v>
          </cell>
          <cell r="AO696">
            <v>0</v>
          </cell>
          <cell r="AP696">
            <v>0</v>
          </cell>
          <cell r="AR696">
            <v>0</v>
          </cell>
          <cell r="AS696">
            <v>0</v>
          </cell>
          <cell r="AT696">
            <v>0</v>
          </cell>
          <cell r="AU696">
            <v>0</v>
          </cell>
          <cell r="AV696">
            <v>0</v>
          </cell>
          <cell r="AW696">
            <v>0</v>
          </cell>
          <cell r="AX696">
            <v>0</v>
          </cell>
          <cell r="AY696">
            <v>0</v>
          </cell>
          <cell r="AZ696">
            <v>0</v>
          </cell>
          <cell r="BA696">
            <v>0</v>
          </cell>
          <cell r="BB696">
            <v>0</v>
          </cell>
          <cell r="BC696">
            <v>0</v>
          </cell>
          <cell r="BD696">
            <v>0</v>
          </cell>
          <cell r="BE696">
            <v>0</v>
          </cell>
          <cell r="BF696">
            <v>0</v>
          </cell>
          <cell r="BG696">
            <v>0</v>
          </cell>
          <cell r="BH696">
            <v>0</v>
          </cell>
          <cell r="BI696">
            <v>0</v>
          </cell>
          <cell r="BJ696">
            <v>0</v>
          </cell>
          <cell r="BK696">
            <v>0</v>
          </cell>
          <cell r="BL696">
            <v>0</v>
          </cell>
          <cell r="BM696">
            <v>0</v>
          </cell>
          <cell r="BN696">
            <v>0</v>
          </cell>
          <cell r="BO696">
            <v>0</v>
          </cell>
          <cell r="BP696">
            <v>0</v>
          </cell>
          <cell r="BQ696">
            <v>0</v>
          </cell>
          <cell r="BR696">
            <v>0</v>
          </cell>
          <cell r="BS696">
            <v>0</v>
          </cell>
          <cell r="BT696">
            <v>0</v>
          </cell>
          <cell r="BU696">
            <v>0</v>
          </cell>
        </row>
        <row r="697">
          <cell r="A697" t="str">
            <v>W1GAJ2W77REDKSF</v>
          </cell>
          <cell r="B697" t="str">
            <v>11/1/2021</v>
          </cell>
          <cell r="F697" t="str">
            <v>Woven</v>
          </cell>
          <cell r="G697" t="str">
            <v>Woven pants</v>
          </cell>
          <cell r="H697" t="str">
            <v>W1GAJ2W77RE</v>
          </cell>
          <cell r="I697" t="str">
            <v>CURVE X</v>
          </cell>
          <cell r="J697" t="str">
            <v>DKSF</v>
          </cell>
          <cell r="K697" t="str">
            <v>DARK SEAFOAM</v>
          </cell>
          <cell r="L697" t="str">
            <v>SUPER STRETCH SUNNY SATIN</v>
          </cell>
          <cell r="M697" t="str">
            <v>TN</v>
          </cell>
          <cell r="N697" t="str">
            <v>24-30</v>
          </cell>
          <cell r="O697">
            <v>89</v>
          </cell>
          <cell r="P697">
            <v>89000</v>
          </cell>
          <cell r="Q697">
            <v>359</v>
          </cell>
          <cell r="S697">
            <v>0.31</v>
          </cell>
          <cell r="T697">
            <v>27.59</v>
          </cell>
          <cell r="U697">
            <v>0</v>
          </cell>
          <cell r="V697">
            <v>0</v>
          </cell>
          <cell r="W697">
            <v>0</v>
          </cell>
          <cell r="X697">
            <v>0</v>
          </cell>
          <cell r="Y697">
            <v>0</v>
          </cell>
          <cell r="Z697">
            <v>0</v>
          </cell>
          <cell r="AA697">
            <v>0</v>
          </cell>
          <cell r="AB697">
            <v>0</v>
          </cell>
          <cell r="AD697">
            <v>0</v>
          </cell>
          <cell r="AE697">
            <v>0</v>
          </cell>
          <cell r="AO697">
            <v>0</v>
          </cell>
          <cell r="AP697">
            <v>0</v>
          </cell>
          <cell r="AR697">
            <v>0</v>
          </cell>
          <cell r="AS697">
            <v>0</v>
          </cell>
          <cell r="AT697">
            <v>0</v>
          </cell>
          <cell r="AU697">
            <v>0</v>
          </cell>
          <cell r="AV697">
            <v>0</v>
          </cell>
          <cell r="AW697">
            <v>0</v>
          </cell>
          <cell r="AX697">
            <v>0</v>
          </cell>
          <cell r="AY697">
            <v>0</v>
          </cell>
          <cell r="AZ697">
            <v>0</v>
          </cell>
          <cell r="BA697">
            <v>0</v>
          </cell>
          <cell r="BB697">
            <v>0</v>
          </cell>
          <cell r="BC697">
            <v>0</v>
          </cell>
          <cell r="BD697">
            <v>0</v>
          </cell>
          <cell r="BE697">
            <v>0</v>
          </cell>
          <cell r="BF697">
            <v>0</v>
          </cell>
          <cell r="BG697">
            <v>0</v>
          </cell>
          <cell r="BH697">
            <v>0</v>
          </cell>
          <cell r="BI697">
            <v>0</v>
          </cell>
          <cell r="BJ697">
            <v>0</v>
          </cell>
          <cell r="BK697">
            <v>0</v>
          </cell>
          <cell r="BL697">
            <v>0</v>
          </cell>
          <cell r="BM697">
            <v>0</v>
          </cell>
          <cell r="BN697">
            <v>0</v>
          </cell>
          <cell r="BO697">
            <v>0</v>
          </cell>
          <cell r="BP697">
            <v>0</v>
          </cell>
          <cell r="BQ697">
            <v>0</v>
          </cell>
          <cell r="BR697">
            <v>0</v>
          </cell>
          <cell r="BS697">
            <v>0</v>
          </cell>
          <cell r="BT697">
            <v>0</v>
          </cell>
          <cell r="BU697">
            <v>0</v>
          </cell>
        </row>
        <row r="698">
          <cell r="A698" t="str">
            <v>W1GAJ2W77REG6K6</v>
          </cell>
          <cell r="B698" t="str">
            <v>11/1/2021</v>
          </cell>
          <cell r="F698" t="str">
            <v>Woven</v>
          </cell>
          <cell r="G698" t="str">
            <v>Woven pants</v>
          </cell>
          <cell r="H698" t="str">
            <v>W1GAJ2W77RE</v>
          </cell>
          <cell r="I698" t="str">
            <v>CURVE X</v>
          </cell>
          <cell r="J698" t="str">
            <v>G6K6</v>
          </cell>
          <cell r="K698" t="str">
            <v>PRETTY IN PINK</v>
          </cell>
          <cell r="L698" t="str">
            <v>SUPER STRETCH SUNNY SATIN</v>
          </cell>
          <cell r="M698" t="str">
            <v>TN</v>
          </cell>
          <cell r="N698" t="str">
            <v>24-30</v>
          </cell>
          <cell r="O698">
            <v>89</v>
          </cell>
          <cell r="P698">
            <v>89000</v>
          </cell>
          <cell r="Q698">
            <v>359</v>
          </cell>
          <cell r="S698">
            <v>0.31</v>
          </cell>
          <cell r="T698">
            <v>27.59</v>
          </cell>
          <cell r="U698">
            <v>0</v>
          </cell>
          <cell r="V698">
            <v>0</v>
          </cell>
          <cell r="W698">
            <v>0</v>
          </cell>
          <cell r="X698">
            <v>0</v>
          </cell>
          <cell r="Y698">
            <v>0</v>
          </cell>
          <cell r="Z698">
            <v>0</v>
          </cell>
          <cell r="AA698">
            <v>0</v>
          </cell>
          <cell r="AB698">
            <v>0</v>
          </cell>
          <cell r="AD698">
            <v>0</v>
          </cell>
          <cell r="AE698">
            <v>0</v>
          </cell>
          <cell r="AO698">
            <v>0</v>
          </cell>
          <cell r="AP698">
            <v>0</v>
          </cell>
          <cell r="AR698">
            <v>0</v>
          </cell>
          <cell r="AS698">
            <v>0</v>
          </cell>
          <cell r="AT698">
            <v>0</v>
          </cell>
          <cell r="AU698">
            <v>0</v>
          </cell>
          <cell r="AV698">
            <v>0</v>
          </cell>
          <cell r="AW698">
            <v>0</v>
          </cell>
          <cell r="AX698">
            <v>0</v>
          </cell>
          <cell r="AY698">
            <v>0</v>
          </cell>
          <cell r="AZ698">
            <v>0</v>
          </cell>
          <cell r="BA698">
            <v>0</v>
          </cell>
          <cell r="BB698">
            <v>0</v>
          </cell>
          <cell r="BC698">
            <v>0</v>
          </cell>
          <cell r="BD698">
            <v>0</v>
          </cell>
          <cell r="BE698">
            <v>0</v>
          </cell>
          <cell r="BF698">
            <v>0</v>
          </cell>
          <cell r="BG698">
            <v>0</v>
          </cell>
          <cell r="BH698">
            <v>0</v>
          </cell>
          <cell r="BI698">
            <v>0</v>
          </cell>
          <cell r="BJ698">
            <v>0</v>
          </cell>
          <cell r="BK698">
            <v>0</v>
          </cell>
          <cell r="BL698">
            <v>0</v>
          </cell>
          <cell r="BM698">
            <v>0</v>
          </cell>
          <cell r="BN698">
            <v>0</v>
          </cell>
          <cell r="BO698">
            <v>0</v>
          </cell>
          <cell r="BP698">
            <v>0</v>
          </cell>
          <cell r="BQ698">
            <v>0</v>
          </cell>
          <cell r="BR698">
            <v>0</v>
          </cell>
          <cell r="BS698">
            <v>0</v>
          </cell>
          <cell r="BT698">
            <v>0</v>
          </cell>
          <cell r="BU698">
            <v>0</v>
          </cell>
        </row>
        <row r="699">
          <cell r="A699" t="str">
            <v>W1GAJ2W77REG7HR</v>
          </cell>
          <cell r="B699" t="str">
            <v>11/1/2021</v>
          </cell>
          <cell r="F699" t="str">
            <v>Woven</v>
          </cell>
          <cell r="G699" t="str">
            <v>Woven pants</v>
          </cell>
          <cell r="H699" t="str">
            <v>W1GAJ2W77RE</v>
          </cell>
          <cell r="I699" t="str">
            <v>CURVE X</v>
          </cell>
          <cell r="J699" t="str">
            <v>G7HR</v>
          </cell>
          <cell r="K699" t="str">
            <v>SECRET BLUE</v>
          </cell>
          <cell r="L699" t="str">
            <v>SUPER STRETCH SUNNY SATIN</v>
          </cell>
          <cell r="M699" t="str">
            <v>TN</v>
          </cell>
          <cell r="N699" t="str">
            <v>24-30</v>
          </cell>
          <cell r="O699">
            <v>89</v>
          </cell>
          <cell r="P699">
            <v>89000</v>
          </cell>
          <cell r="Q699">
            <v>359</v>
          </cell>
          <cell r="S699">
            <v>0.31</v>
          </cell>
          <cell r="T699">
            <v>27.59</v>
          </cell>
          <cell r="U699">
            <v>0</v>
          </cell>
          <cell r="V699">
            <v>0</v>
          </cell>
          <cell r="W699">
            <v>0</v>
          </cell>
          <cell r="X699">
            <v>0</v>
          </cell>
          <cell r="Y699">
            <v>0</v>
          </cell>
          <cell r="Z699">
            <v>0</v>
          </cell>
          <cell r="AA699">
            <v>0</v>
          </cell>
          <cell r="AB699">
            <v>0</v>
          </cell>
          <cell r="AD699">
            <v>0</v>
          </cell>
          <cell r="AE699">
            <v>0</v>
          </cell>
          <cell r="AO699">
            <v>0</v>
          </cell>
          <cell r="AP699">
            <v>0</v>
          </cell>
          <cell r="AR699">
            <v>0</v>
          </cell>
          <cell r="AS699">
            <v>0</v>
          </cell>
          <cell r="AT699">
            <v>0</v>
          </cell>
          <cell r="AU699">
            <v>0</v>
          </cell>
          <cell r="AV699">
            <v>0</v>
          </cell>
          <cell r="AW699">
            <v>0</v>
          </cell>
          <cell r="AX699">
            <v>0</v>
          </cell>
          <cell r="AY699">
            <v>0</v>
          </cell>
          <cell r="AZ699">
            <v>0</v>
          </cell>
          <cell r="BA699">
            <v>0</v>
          </cell>
          <cell r="BB699">
            <v>0</v>
          </cell>
          <cell r="BC699">
            <v>0</v>
          </cell>
          <cell r="BD699">
            <v>0</v>
          </cell>
          <cell r="BE699">
            <v>0</v>
          </cell>
          <cell r="BF699">
            <v>0</v>
          </cell>
          <cell r="BG699">
            <v>0</v>
          </cell>
          <cell r="BH699">
            <v>0</v>
          </cell>
          <cell r="BI699">
            <v>0</v>
          </cell>
          <cell r="BJ699">
            <v>0</v>
          </cell>
          <cell r="BK699">
            <v>0</v>
          </cell>
          <cell r="BL699">
            <v>0</v>
          </cell>
          <cell r="BM699">
            <v>0</v>
          </cell>
          <cell r="BN699">
            <v>0</v>
          </cell>
          <cell r="BO699">
            <v>0</v>
          </cell>
          <cell r="BP699">
            <v>0</v>
          </cell>
          <cell r="BQ699">
            <v>0</v>
          </cell>
          <cell r="BR699">
            <v>0</v>
          </cell>
          <cell r="BS699">
            <v>0</v>
          </cell>
          <cell r="BT699">
            <v>0</v>
          </cell>
          <cell r="BU699">
            <v>0</v>
          </cell>
        </row>
        <row r="700">
          <cell r="A700" t="str">
            <v>W2RA46D3ZTFVNSS</v>
          </cell>
          <cell r="B700" t="str">
            <v>11/1/2021</v>
          </cell>
          <cell r="F700" t="str">
            <v>Denim</v>
          </cell>
          <cell r="G700" t="str">
            <v>Basic Denim Jeans</v>
          </cell>
          <cell r="H700" t="str">
            <v>W2RA46D3ZTF</v>
          </cell>
          <cell r="I700" t="str">
            <v>1981 SKINNY</v>
          </cell>
          <cell r="J700" t="str">
            <v>VNSS</v>
          </cell>
          <cell r="K700" t="str">
            <v>VENUS SEQUINS</v>
          </cell>
          <cell r="L700" t="str">
            <v>ECO LUNARIA SS INDACO</v>
          </cell>
          <cell r="M700" t="str">
            <v>TN</v>
          </cell>
          <cell r="N700" t="str">
            <v>24-30</v>
          </cell>
          <cell r="O700">
            <v>128</v>
          </cell>
          <cell r="P700">
            <v>119000</v>
          </cell>
          <cell r="Q700">
            <v>429</v>
          </cell>
          <cell r="S700">
            <v>0.31</v>
          </cell>
          <cell r="T700">
            <v>39.68</v>
          </cell>
          <cell r="U700">
            <v>0</v>
          </cell>
          <cell r="V700">
            <v>0</v>
          </cell>
          <cell r="W700">
            <v>0</v>
          </cell>
          <cell r="X700">
            <v>0</v>
          </cell>
          <cell r="Y700">
            <v>0</v>
          </cell>
          <cell r="Z700">
            <v>0</v>
          </cell>
          <cell r="AA700">
            <v>0</v>
          </cell>
          <cell r="AB700">
            <v>0</v>
          </cell>
          <cell r="AD700">
            <v>0</v>
          </cell>
          <cell r="AE700">
            <v>0</v>
          </cell>
          <cell r="AO700">
            <v>0</v>
          </cell>
          <cell r="AP700">
            <v>0</v>
          </cell>
          <cell r="AR700">
            <v>0</v>
          </cell>
          <cell r="AS700">
            <v>0</v>
          </cell>
          <cell r="AT700">
            <v>0</v>
          </cell>
          <cell r="AU700">
            <v>0</v>
          </cell>
          <cell r="AV700">
            <v>0</v>
          </cell>
          <cell r="AW700">
            <v>0</v>
          </cell>
          <cell r="AX700">
            <v>0</v>
          </cell>
          <cell r="AY700">
            <v>0</v>
          </cell>
          <cell r="AZ700">
            <v>0</v>
          </cell>
          <cell r="BA700">
            <v>0</v>
          </cell>
          <cell r="BB700">
            <v>0</v>
          </cell>
          <cell r="BC700">
            <v>0</v>
          </cell>
          <cell r="BD700">
            <v>0</v>
          </cell>
          <cell r="BE700">
            <v>0</v>
          </cell>
          <cell r="BF700">
            <v>0</v>
          </cell>
          <cell r="BG700">
            <v>0</v>
          </cell>
          <cell r="BH700">
            <v>0</v>
          </cell>
          <cell r="BI700">
            <v>0</v>
          </cell>
          <cell r="BJ700">
            <v>0</v>
          </cell>
          <cell r="BK700">
            <v>0</v>
          </cell>
          <cell r="BL700">
            <v>0</v>
          </cell>
          <cell r="BM700">
            <v>0</v>
          </cell>
          <cell r="BN700">
            <v>0</v>
          </cell>
          <cell r="BO700">
            <v>0</v>
          </cell>
          <cell r="BP700">
            <v>0</v>
          </cell>
          <cell r="BQ700">
            <v>0</v>
          </cell>
          <cell r="BR700">
            <v>0</v>
          </cell>
          <cell r="BS700">
            <v>0</v>
          </cell>
          <cell r="BT700">
            <v>0</v>
          </cell>
          <cell r="BU700">
            <v>0</v>
          </cell>
        </row>
        <row r="701">
          <cell r="A701" t="str">
            <v>W2RK03D3ZTCVENC</v>
          </cell>
          <cell r="B701" t="str">
            <v>11/1/2021</v>
          </cell>
          <cell r="F701" t="str">
            <v>Denim</v>
          </cell>
          <cell r="G701" t="str">
            <v>Denim dresses</v>
          </cell>
          <cell r="H701" t="str">
            <v>W2RK03D3ZTC</v>
          </cell>
          <cell r="I701" t="str">
            <v>MARISSA DRESS</v>
          </cell>
          <cell r="J701" t="str">
            <v>VENC</v>
          </cell>
          <cell r="K701" t="str">
            <v>VENUS CLEAN</v>
          </cell>
          <cell r="L701" t="str">
            <v>ECO LUNARIA SS INDACO</v>
          </cell>
          <cell r="M701" t="str">
            <v>TN</v>
          </cell>
          <cell r="N701" t="str">
            <v>XS-L</v>
          </cell>
          <cell r="O701">
            <v>148</v>
          </cell>
          <cell r="P701">
            <v>139000</v>
          </cell>
          <cell r="Q701">
            <v>429</v>
          </cell>
          <cell r="S701">
            <v>0.31</v>
          </cell>
          <cell r="T701">
            <v>45.88</v>
          </cell>
          <cell r="U701">
            <v>0</v>
          </cell>
          <cell r="V701">
            <v>0</v>
          </cell>
          <cell r="W701">
            <v>0</v>
          </cell>
          <cell r="X701">
            <v>0</v>
          </cell>
          <cell r="Y701">
            <v>0</v>
          </cell>
          <cell r="Z701">
            <v>0</v>
          </cell>
          <cell r="AA701">
            <v>0</v>
          </cell>
          <cell r="AB701">
            <v>0</v>
          </cell>
          <cell r="AD701">
            <v>0</v>
          </cell>
          <cell r="AE701">
            <v>0</v>
          </cell>
          <cell r="AO701">
            <v>0</v>
          </cell>
          <cell r="AP701">
            <v>0</v>
          </cell>
          <cell r="AR701">
            <v>0</v>
          </cell>
          <cell r="AS701">
            <v>0</v>
          </cell>
          <cell r="AT701">
            <v>0</v>
          </cell>
          <cell r="AU701">
            <v>0</v>
          </cell>
          <cell r="AV701">
            <v>0</v>
          </cell>
          <cell r="AW701">
            <v>0</v>
          </cell>
          <cell r="AX701">
            <v>0</v>
          </cell>
          <cell r="AY701">
            <v>0</v>
          </cell>
          <cell r="AZ701">
            <v>0</v>
          </cell>
          <cell r="BA701">
            <v>0</v>
          </cell>
          <cell r="BB701">
            <v>0</v>
          </cell>
          <cell r="BC701">
            <v>0</v>
          </cell>
          <cell r="BD701">
            <v>0</v>
          </cell>
          <cell r="BE701">
            <v>0</v>
          </cell>
          <cell r="BF701">
            <v>0</v>
          </cell>
          <cell r="BG701">
            <v>0</v>
          </cell>
          <cell r="BH701">
            <v>0</v>
          </cell>
          <cell r="BI701">
            <v>0</v>
          </cell>
          <cell r="BJ701">
            <v>0</v>
          </cell>
          <cell r="BK701">
            <v>0</v>
          </cell>
          <cell r="BL701">
            <v>0</v>
          </cell>
          <cell r="BM701">
            <v>0</v>
          </cell>
          <cell r="BN701">
            <v>0</v>
          </cell>
          <cell r="BO701">
            <v>0</v>
          </cell>
          <cell r="BP701">
            <v>0</v>
          </cell>
          <cell r="BQ701">
            <v>0</v>
          </cell>
          <cell r="BR701">
            <v>0</v>
          </cell>
          <cell r="BS701">
            <v>0</v>
          </cell>
          <cell r="BT701">
            <v>0</v>
          </cell>
          <cell r="BU701">
            <v>0</v>
          </cell>
        </row>
        <row r="702">
          <cell r="A702" t="str">
            <v>W2RK03D3ZTCVEND</v>
          </cell>
          <cell r="B702" t="str">
            <v>11/1/2021</v>
          </cell>
          <cell r="F702" t="str">
            <v>Denim</v>
          </cell>
          <cell r="G702" t="str">
            <v>Denim dresses</v>
          </cell>
          <cell r="H702" t="str">
            <v>W2RK03D3ZTC</v>
          </cell>
          <cell r="I702" t="str">
            <v>MARISSA DRESS</v>
          </cell>
          <cell r="J702" t="str">
            <v>VEND</v>
          </cell>
          <cell r="K702" t="str">
            <v>VENUS DARK</v>
          </cell>
          <cell r="L702" t="str">
            <v>ECO LUNARIA SS INDACO</v>
          </cell>
          <cell r="M702" t="str">
            <v>TN</v>
          </cell>
          <cell r="N702" t="str">
            <v>XS-L</v>
          </cell>
          <cell r="O702">
            <v>148</v>
          </cell>
          <cell r="P702">
            <v>139000</v>
          </cell>
          <cell r="Q702">
            <v>429</v>
          </cell>
          <cell r="S702">
            <v>0.31</v>
          </cell>
          <cell r="T702">
            <v>45.88</v>
          </cell>
          <cell r="U702">
            <v>0</v>
          </cell>
          <cell r="V702">
            <v>0</v>
          </cell>
          <cell r="W702">
            <v>0</v>
          </cell>
          <cell r="X702">
            <v>0</v>
          </cell>
          <cell r="Y702">
            <v>0</v>
          </cell>
          <cell r="Z702">
            <v>0</v>
          </cell>
          <cell r="AA702">
            <v>0</v>
          </cell>
          <cell r="AB702">
            <v>0</v>
          </cell>
          <cell r="AD702">
            <v>0</v>
          </cell>
          <cell r="AE702">
            <v>0</v>
          </cell>
          <cell r="AO702">
            <v>0</v>
          </cell>
          <cell r="AP702">
            <v>0</v>
          </cell>
          <cell r="AR702">
            <v>0</v>
          </cell>
          <cell r="AS702">
            <v>0</v>
          </cell>
          <cell r="AT702">
            <v>0</v>
          </cell>
          <cell r="AU702">
            <v>0</v>
          </cell>
          <cell r="AV702">
            <v>0</v>
          </cell>
          <cell r="AW702">
            <v>0</v>
          </cell>
          <cell r="AX702">
            <v>0</v>
          </cell>
          <cell r="AY702">
            <v>0</v>
          </cell>
          <cell r="AZ702">
            <v>0</v>
          </cell>
          <cell r="BA702">
            <v>0</v>
          </cell>
          <cell r="BB702">
            <v>0</v>
          </cell>
          <cell r="BC702">
            <v>0</v>
          </cell>
          <cell r="BD702">
            <v>0</v>
          </cell>
          <cell r="BE702">
            <v>0</v>
          </cell>
          <cell r="BF702">
            <v>0</v>
          </cell>
          <cell r="BG702">
            <v>0</v>
          </cell>
          <cell r="BH702">
            <v>0</v>
          </cell>
          <cell r="BI702">
            <v>0</v>
          </cell>
          <cell r="BJ702">
            <v>0</v>
          </cell>
          <cell r="BK702">
            <v>0</v>
          </cell>
          <cell r="BL702">
            <v>0</v>
          </cell>
          <cell r="BM702">
            <v>0</v>
          </cell>
          <cell r="BN702">
            <v>0</v>
          </cell>
          <cell r="BO702">
            <v>0</v>
          </cell>
          <cell r="BP702">
            <v>0</v>
          </cell>
          <cell r="BQ702">
            <v>0</v>
          </cell>
          <cell r="BR702">
            <v>0</v>
          </cell>
          <cell r="BS702">
            <v>0</v>
          </cell>
          <cell r="BT702">
            <v>0</v>
          </cell>
          <cell r="BU702">
            <v>0</v>
          </cell>
        </row>
        <row r="703">
          <cell r="A703" t="str">
            <v>W2RB08WEFC0P11Q</v>
          </cell>
          <cell r="B703" t="str">
            <v>11/01/2021 12/01/2021</v>
          </cell>
          <cell r="F703" t="str">
            <v>Woven</v>
          </cell>
          <cell r="G703" t="str">
            <v>Woven pants</v>
          </cell>
          <cell r="H703" t="str">
            <v>W2RB08WEFC0</v>
          </cell>
          <cell r="I703" t="str">
            <v>JAY CHARM JOGGER</v>
          </cell>
          <cell r="J703" t="str">
            <v>P11Q</v>
          </cell>
          <cell r="K703" t="str">
            <v>TRINKET PRINT</v>
          </cell>
          <cell r="L703" t="str">
            <v>ECO HEAVY UMA STR CHARM</v>
          </cell>
          <cell r="M703" t="str">
            <v>ID</v>
          </cell>
          <cell r="N703" t="str">
            <v>XS-L</v>
          </cell>
          <cell r="O703">
            <v>89</v>
          </cell>
          <cell r="P703">
            <v>89000</v>
          </cell>
          <cell r="Q703">
            <v>359</v>
          </cell>
          <cell r="S703">
            <v>0.31</v>
          </cell>
          <cell r="T703">
            <v>27.59</v>
          </cell>
          <cell r="U703">
            <v>0</v>
          </cell>
          <cell r="V703">
            <v>0</v>
          </cell>
          <cell r="W703">
            <v>0</v>
          </cell>
          <cell r="X703">
            <v>0</v>
          </cell>
          <cell r="Y703">
            <v>0</v>
          </cell>
          <cell r="Z703">
            <v>0</v>
          </cell>
          <cell r="AA703">
            <v>0</v>
          </cell>
          <cell r="AB703">
            <v>0</v>
          </cell>
          <cell r="AD703">
            <v>0</v>
          </cell>
          <cell r="AE703">
            <v>0</v>
          </cell>
          <cell r="AO703">
            <v>0</v>
          </cell>
          <cell r="AP703">
            <v>0</v>
          </cell>
          <cell r="AR703">
            <v>0</v>
          </cell>
          <cell r="AS703">
            <v>0</v>
          </cell>
          <cell r="AT703">
            <v>0</v>
          </cell>
          <cell r="AU703">
            <v>0</v>
          </cell>
          <cell r="AV703">
            <v>0</v>
          </cell>
          <cell r="AW703">
            <v>0</v>
          </cell>
          <cell r="AX703">
            <v>0</v>
          </cell>
          <cell r="AY703">
            <v>0</v>
          </cell>
          <cell r="AZ703">
            <v>0</v>
          </cell>
          <cell r="BA703">
            <v>0</v>
          </cell>
          <cell r="BB703">
            <v>0</v>
          </cell>
          <cell r="BC703">
            <v>0</v>
          </cell>
          <cell r="BD703">
            <v>0</v>
          </cell>
          <cell r="BE703">
            <v>0</v>
          </cell>
          <cell r="BF703">
            <v>0</v>
          </cell>
          <cell r="BG703">
            <v>0</v>
          </cell>
          <cell r="BH703">
            <v>0</v>
          </cell>
          <cell r="BI703">
            <v>0</v>
          </cell>
          <cell r="BJ703">
            <v>0</v>
          </cell>
          <cell r="BK703">
            <v>0</v>
          </cell>
          <cell r="BL703">
            <v>0</v>
          </cell>
          <cell r="BM703">
            <v>0</v>
          </cell>
          <cell r="BN703">
            <v>0</v>
          </cell>
          <cell r="BO703">
            <v>0</v>
          </cell>
          <cell r="BP703">
            <v>0</v>
          </cell>
          <cell r="BQ703">
            <v>0</v>
          </cell>
          <cell r="BR703">
            <v>0</v>
          </cell>
          <cell r="BS703">
            <v>0</v>
          </cell>
          <cell r="BT703">
            <v>0</v>
          </cell>
          <cell r="BU703">
            <v>0</v>
          </cell>
        </row>
        <row r="704">
          <cell r="A704" t="str">
            <v>W2RB08WEFC0G1G2</v>
          </cell>
          <cell r="B704" t="str">
            <v>11/01/2021 12/01/2021</v>
          </cell>
          <cell r="F704" t="str">
            <v>Woven</v>
          </cell>
          <cell r="G704" t="str">
            <v>Woven pants</v>
          </cell>
          <cell r="H704" t="str">
            <v>W2RB08WEFC0</v>
          </cell>
          <cell r="I704" t="str">
            <v>JAY CHARM JOGGER</v>
          </cell>
          <cell r="J704" t="str">
            <v>G1G2</v>
          </cell>
          <cell r="K704" t="str">
            <v>MOCCASIN</v>
          </cell>
          <cell r="L704" t="str">
            <v>ECO HEAVY UMA STR CHARM</v>
          </cell>
          <cell r="M704" t="str">
            <v>ID</v>
          </cell>
          <cell r="N704" t="str">
            <v>XS-L</v>
          </cell>
          <cell r="O704">
            <v>89</v>
          </cell>
          <cell r="P704">
            <v>89000</v>
          </cell>
          <cell r="Q704">
            <v>359</v>
          </cell>
          <cell r="S704">
            <v>0.31</v>
          </cell>
          <cell r="T704">
            <v>27.59</v>
          </cell>
          <cell r="U704">
            <v>0</v>
          </cell>
          <cell r="V704">
            <v>0</v>
          </cell>
          <cell r="W704">
            <v>0</v>
          </cell>
          <cell r="X704">
            <v>0</v>
          </cell>
          <cell r="Y704">
            <v>0</v>
          </cell>
          <cell r="Z704">
            <v>0</v>
          </cell>
          <cell r="AA704">
            <v>0</v>
          </cell>
          <cell r="AB704">
            <v>0</v>
          </cell>
          <cell r="AD704">
            <v>0</v>
          </cell>
          <cell r="AE704">
            <v>0</v>
          </cell>
          <cell r="AO704">
            <v>0</v>
          </cell>
          <cell r="AP704">
            <v>0</v>
          </cell>
          <cell r="AR704">
            <v>0</v>
          </cell>
          <cell r="AS704">
            <v>0</v>
          </cell>
          <cell r="AT704">
            <v>0</v>
          </cell>
          <cell r="AU704">
            <v>0</v>
          </cell>
          <cell r="AV704">
            <v>0</v>
          </cell>
          <cell r="AW704">
            <v>0</v>
          </cell>
          <cell r="AX704">
            <v>0</v>
          </cell>
          <cell r="AY704">
            <v>0</v>
          </cell>
          <cell r="AZ704">
            <v>0</v>
          </cell>
          <cell r="BA704">
            <v>0</v>
          </cell>
          <cell r="BB704">
            <v>0</v>
          </cell>
          <cell r="BC704">
            <v>0</v>
          </cell>
          <cell r="BD704">
            <v>0</v>
          </cell>
          <cell r="BE704">
            <v>0</v>
          </cell>
          <cell r="BF704">
            <v>0</v>
          </cell>
          <cell r="BG704">
            <v>0</v>
          </cell>
          <cell r="BH704">
            <v>0</v>
          </cell>
          <cell r="BI704">
            <v>0</v>
          </cell>
          <cell r="BJ704">
            <v>0</v>
          </cell>
          <cell r="BK704">
            <v>0</v>
          </cell>
          <cell r="BL704">
            <v>0</v>
          </cell>
          <cell r="BM704">
            <v>0</v>
          </cell>
          <cell r="BN704">
            <v>0</v>
          </cell>
          <cell r="BO704">
            <v>0</v>
          </cell>
          <cell r="BP704">
            <v>0</v>
          </cell>
          <cell r="BQ704">
            <v>0</v>
          </cell>
          <cell r="BR704">
            <v>0</v>
          </cell>
          <cell r="BS704">
            <v>0</v>
          </cell>
          <cell r="BT704">
            <v>0</v>
          </cell>
          <cell r="BU704">
            <v>0</v>
          </cell>
        </row>
        <row r="705">
          <cell r="A705" t="str">
            <v>W2RB08WEFC0G7HL</v>
          </cell>
          <cell r="B705" t="str">
            <v>11/01/2021 12/01/2021</v>
          </cell>
          <cell r="F705" t="str">
            <v>Woven</v>
          </cell>
          <cell r="G705" t="str">
            <v>Woven pants</v>
          </cell>
          <cell r="H705" t="str">
            <v>W2RB08WEFC0</v>
          </cell>
          <cell r="I705" t="str">
            <v>JAY CHARM JOGGER</v>
          </cell>
          <cell r="J705" t="str">
            <v>G7HL</v>
          </cell>
          <cell r="K705" t="str">
            <v>DUSTY TEAL</v>
          </cell>
          <cell r="L705" t="str">
            <v>ECO HEAVY UMA STR CHARM</v>
          </cell>
          <cell r="M705" t="str">
            <v>ID</v>
          </cell>
          <cell r="N705" t="str">
            <v>XS-L</v>
          </cell>
          <cell r="O705">
            <v>89</v>
          </cell>
          <cell r="P705">
            <v>89000</v>
          </cell>
          <cell r="Q705">
            <v>359</v>
          </cell>
          <cell r="S705">
            <v>0.31</v>
          </cell>
          <cell r="T705">
            <v>27.59</v>
          </cell>
          <cell r="U705">
            <v>0</v>
          </cell>
          <cell r="V705">
            <v>0</v>
          </cell>
          <cell r="W705">
            <v>0</v>
          </cell>
          <cell r="X705">
            <v>0</v>
          </cell>
          <cell r="Y705">
            <v>0</v>
          </cell>
          <cell r="Z705">
            <v>0</v>
          </cell>
          <cell r="AA705">
            <v>0</v>
          </cell>
          <cell r="AB705">
            <v>0</v>
          </cell>
          <cell r="AD705">
            <v>0</v>
          </cell>
          <cell r="AE705">
            <v>0</v>
          </cell>
          <cell r="AO705">
            <v>0</v>
          </cell>
          <cell r="AP705">
            <v>0</v>
          </cell>
          <cell r="AR705">
            <v>0</v>
          </cell>
          <cell r="AS705">
            <v>0</v>
          </cell>
          <cell r="AT705">
            <v>0</v>
          </cell>
          <cell r="AU705">
            <v>0</v>
          </cell>
          <cell r="AV705">
            <v>0</v>
          </cell>
          <cell r="AW705">
            <v>0</v>
          </cell>
          <cell r="AX705">
            <v>0</v>
          </cell>
          <cell r="AY705">
            <v>0</v>
          </cell>
          <cell r="AZ705">
            <v>0</v>
          </cell>
          <cell r="BA705">
            <v>0</v>
          </cell>
          <cell r="BB705">
            <v>0</v>
          </cell>
          <cell r="BC705">
            <v>0</v>
          </cell>
          <cell r="BD705">
            <v>0</v>
          </cell>
          <cell r="BE705">
            <v>0</v>
          </cell>
          <cell r="BF705">
            <v>0</v>
          </cell>
          <cell r="BG705">
            <v>0</v>
          </cell>
          <cell r="BH705">
            <v>0</v>
          </cell>
          <cell r="BI705">
            <v>0</v>
          </cell>
          <cell r="BJ705">
            <v>0</v>
          </cell>
          <cell r="BK705">
            <v>0</v>
          </cell>
          <cell r="BL705">
            <v>0</v>
          </cell>
          <cell r="BM705">
            <v>0</v>
          </cell>
          <cell r="BN705">
            <v>0</v>
          </cell>
          <cell r="BO705">
            <v>0</v>
          </cell>
          <cell r="BP705">
            <v>0</v>
          </cell>
          <cell r="BQ705">
            <v>0</v>
          </cell>
          <cell r="BR705">
            <v>0</v>
          </cell>
          <cell r="BS705">
            <v>0</v>
          </cell>
          <cell r="BT705">
            <v>0</v>
          </cell>
          <cell r="BU705">
            <v>0</v>
          </cell>
        </row>
        <row r="706">
          <cell r="A706" t="str">
            <v>W2RB08WEFC0JBLK</v>
          </cell>
          <cell r="B706" t="str">
            <v>11/01/2021 12/01/2021</v>
          </cell>
          <cell r="F706" t="str">
            <v>Woven</v>
          </cell>
          <cell r="G706" t="str">
            <v>Woven pants</v>
          </cell>
          <cell r="H706" t="str">
            <v>W2RB08WEFC0</v>
          </cell>
          <cell r="I706" t="str">
            <v>JAY CHARM JOGGER</v>
          </cell>
          <cell r="J706" t="str">
            <v>JBLK</v>
          </cell>
          <cell r="K706" t="str">
            <v>Jet Black A996</v>
          </cell>
          <cell r="L706" t="str">
            <v>ECO HEAVY UMA STR CHARM</v>
          </cell>
          <cell r="M706" t="str">
            <v>ID</v>
          </cell>
          <cell r="N706" t="str">
            <v>XS-L</v>
          </cell>
          <cell r="O706">
            <v>89</v>
          </cell>
          <cell r="P706">
            <v>89000</v>
          </cell>
          <cell r="Q706">
            <v>359</v>
          </cell>
          <cell r="S706">
            <v>0.31</v>
          </cell>
          <cell r="T706">
            <v>27.59</v>
          </cell>
          <cell r="U706">
            <v>0</v>
          </cell>
          <cell r="V706">
            <v>0</v>
          </cell>
          <cell r="W706">
            <v>0</v>
          </cell>
          <cell r="X706">
            <v>0</v>
          </cell>
          <cell r="Y706">
            <v>0</v>
          </cell>
          <cell r="Z706">
            <v>0</v>
          </cell>
          <cell r="AA706">
            <v>0</v>
          </cell>
          <cell r="AB706">
            <v>0</v>
          </cell>
          <cell r="AD706">
            <v>0</v>
          </cell>
          <cell r="AE706">
            <v>0</v>
          </cell>
          <cell r="AO706">
            <v>0</v>
          </cell>
          <cell r="AP706">
            <v>0</v>
          </cell>
          <cell r="AR706">
            <v>0</v>
          </cell>
          <cell r="AS706">
            <v>0</v>
          </cell>
          <cell r="AT706">
            <v>0</v>
          </cell>
          <cell r="AU706">
            <v>0</v>
          </cell>
          <cell r="AV706">
            <v>0</v>
          </cell>
          <cell r="AW706">
            <v>0</v>
          </cell>
          <cell r="AX706">
            <v>0</v>
          </cell>
          <cell r="AY706">
            <v>0</v>
          </cell>
          <cell r="AZ706">
            <v>0</v>
          </cell>
          <cell r="BA706">
            <v>0</v>
          </cell>
          <cell r="BB706">
            <v>0</v>
          </cell>
          <cell r="BC706">
            <v>0</v>
          </cell>
          <cell r="BD706">
            <v>0</v>
          </cell>
          <cell r="BE706">
            <v>0</v>
          </cell>
          <cell r="BF706">
            <v>0</v>
          </cell>
          <cell r="BG706">
            <v>0</v>
          </cell>
          <cell r="BH706">
            <v>0</v>
          </cell>
          <cell r="BI706">
            <v>0</v>
          </cell>
          <cell r="BJ706">
            <v>0</v>
          </cell>
          <cell r="BK706">
            <v>0</v>
          </cell>
          <cell r="BL706">
            <v>0</v>
          </cell>
          <cell r="BM706">
            <v>0</v>
          </cell>
          <cell r="BN706">
            <v>0</v>
          </cell>
          <cell r="BO706">
            <v>0</v>
          </cell>
          <cell r="BP706">
            <v>0</v>
          </cell>
          <cell r="BQ706">
            <v>0</v>
          </cell>
          <cell r="BR706">
            <v>0</v>
          </cell>
          <cell r="BS706">
            <v>0</v>
          </cell>
          <cell r="BT706">
            <v>0</v>
          </cell>
          <cell r="BU706">
            <v>0</v>
          </cell>
        </row>
        <row r="707">
          <cell r="A707" t="str">
            <v>W2RB08WEFC0P60H</v>
          </cell>
          <cell r="B707" t="str">
            <v>11/01/2021 12/01/2021</v>
          </cell>
          <cell r="F707" t="str">
            <v>Woven</v>
          </cell>
          <cell r="G707" t="str">
            <v>Woven pants</v>
          </cell>
          <cell r="H707" t="str">
            <v>W2RB08WEFC0</v>
          </cell>
          <cell r="I707" t="str">
            <v>JAY CHARM JOGGER</v>
          </cell>
          <cell r="J707" t="str">
            <v>P60H</v>
          </cell>
          <cell r="K707" t="str">
            <v>EQUESTRIAN HONEY BUNNY</v>
          </cell>
          <cell r="L707" t="str">
            <v>ECO HEAVY UMA STR CHARM</v>
          </cell>
          <cell r="M707" t="str">
            <v>ID</v>
          </cell>
          <cell r="N707" t="str">
            <v>XS-L</v>
          </cell>
          <cell r="O707">
            <v>89</v>
          </cell>
          <cell r="P707">
            <v>89000</v>
          </cell>
          <cell r="Q707">
            <v>359</v>
          </cell>
          <cell r="S707">
            <v>0.31</v>
          </cell>
          <cell r="T707">
            <v>27.59</v>
          </cell>
          <cell r="U707">
            <v>0</v>
          </cell>
          <cell r="V707">
            <v>0</v>
          </cell>
          <cell r="W707">
            <v>0</v>
          </cell>
          <cell r="X707">
            <v>0</v>
          </cell>
          <cell r="Y707">
            <v>0</v>
          </cell>
          <cell r="Z707">
            <v>0</v>
          </cell>
          <cell r="AA707">
            <v>0</v>
          </cell>
          <cell r="AB707">
            <v>0</v>
          </cell>
          <cell r="AD707">
            <v>0</v>
          </cell>
          <cell r="AE707">
            <v>0</v>
          </cell>
          <cell r="AO707">
            <v>0</v>
          </cell>
          <cell r="AP707">
            <v>0</v>
          </cell>
          <cell r="AR707">
            <v>0</v>
          </cell>
          <cell r="AS707">
            <v>0</v>
          </cell>
          <cell r="AT707">
            <v>0</v>
          </cell>
          <cell r="AU707">
            <v>0</v>
          </cell>
          <cell r="AV707">
            <v>0</v>
          </cell>
          <cell r="AW707">
            <v>0</v>
          </cell>
          <cell r="AX707">
            <v>0</v>
          </cell>
          <cell r="AY707">
            <v>0</v>
          </cell>
          <cell r="AZ707">
            <v>0</v>
          </cell>
          <cell r="BA707">
            <v>0</v>
          </cell>
          <cell r="BB707">
            <v>0</v>
          </cell>
          <cell r="BC707">
            <v>0</v>
          </cell>
          <cell r="BD707">
            <v>0</v>
          </cell>
          <cell r="BE707">
            <v>0</v>
          </cell>
          <cell r="BF707">
            <v>0</v>
          </cell>
          <cell r="BG707">
            <v>0</v>
          </cell>
          <cell r="BH707">
            <v>0</v>
          </cell>
          <cell r="BI707">
            <v>0</v>
          </cell>
          <cell r="BJ707">
            <v>0</v>
          </cell>
          <cell r="BK707">
            <v>0</v>
          </cell>
          <cell r="BL707">
            <v>0</v>
          </cell>
          <cell r="BM707">
            <v>0</v>
          </cell>
          <cell r="BN707">
            <v>0</v>
          </cell>
          <cell r="BO707">
            <v>0</v>
          </cell>
          <cell r="BP707">
            <v>0</v>
          </cell>
          <cell r="BQ707">
            <v>0</v>
          </cell>
          <cell r="BR707">
            <v>0</v>
          </cell>
          <cell r="BS707">
            <v>0</v>
          </cell>
          <cell r="BT707">
            <v>0</v>
          </cell>
          <cell r="BU707">
            <v>0</v>
          </cell>
        </row>
        <row r="708">
          <cell r="A708" t="str">
            <v>W2RP00K1811G64W</v>
          </cell>
          <cell r="B708" t="str">
            <v>11/1/2021</v>
          </cell>
          <cell r="C708">
            <v>44330</v>
          </cell>
          <cell r="F708" t="str">
            <v>Knit</v>
          </cell>
          <cell r="G708" t="str">
            <v>Tanks</v>
          </cell>
          <cell r="H708" t="str">
            <v>W2RP00K1811</v>
          </cell>
          <cell r="I708" t="str">
            <v>CLARALIE TANK TOP</v>
          </cell>
          <cell r="J708" t="str">
            <v>G64W</v>
          </cell>
          <cell r="K708" t="str">
            <v>PINKY FLOWER</v>
          </cell>
          <cell r="L708" t="str">
            <v>ORGANIC GLAM RIB 190</v>
          </cell>
          <cell r="M708" t="str">
            <v>IN</v>
          </cell>
          <cell r="N708" t="str">
            <v>XS-L</v>
          </cell>
          <cell r="O708">
            <v>39</v>
          </cell>
          <cell r="P708">
            <v>39000</v>
          </cell>
          <cell r="Q708">
            <v>159</v>
          </cell>
          <cell r="S708">
            <v>0.31</v>
          </cell>
          <cell r="T708">
            <v>12.09</v>
          </cell>
          <cell r="U708">
            <v>10</v>
          </cell>
          <cell r="V708">
            <v>10</v>
          </cell>
          <cell r="W708">
            <v>10</v>
          </cell>
          <cell r="X708">
            <v>8</v>
          </cell>
          <cell r="Y708">
            <v>6</v>
          </cell>
          <cell r="Z708">
            <v>8</v>
          </cell>
          <cell r="AA708">
            <v>7</v>
          </cell>
          <cell r="AB708">
            <v>5</v>
          </cell>
          <cell r="AD708">
            <v>7</v>
          </cell>
          <cell r="AE708">
            <v>20</v>
          </cell>
          <cell r="AK708">
            <v>8</v>
          </cell>
          <cell r="AO708">
            <v>8</v>
          </cell>
          <cell r="AP708">
            <v>8</v>
          </cell>
          <cell r="AQ708">
            <v>10</v>
          </cell>
          <cell r="AR708">
            <v>10</v>
          </cell>
          <cell r="AS708">
            <v>99</v>
          </cell>
          <cell r="AT708">
            <v>1209</v>
          </cell>
          <cell r="AU708">
            <v>23</v>
          </cell>
          <cell r="AV708">
            <v>36</v>
          </cell>
          <cell r="AW708">
            <v>27</v>
          </cell>
          <cell r="AX708">
            <v>14</v>
          </cell>
          <cell r="AY708">
            <v>0</v>
          </cell>
          <cell r="AZ708">
            <v>0</v>
          </cell>
          <cell r="BA708">
            <v>0</v>
          </cell>
          <cell r="BB708">
            <v>0</v>
          </cell>
          <cell r="BC708">
            <v>100</v>
          </cell>
          <cell r="BD708">
            <v>36</v>
          </cell>
          <cell r="BE708">
            <v>435.24</v>
          </cell>
          <cell r="BF708">
            <v>8</v>
          </cell>
          <cell r="BG708">
            <v>13</v>
          </cell>
          <cell r="BH708">
            <v>10</v>
          </cell>
          <cell r="BI708">
            <v>5</v>
          </cell>
          <cell r="BJ708">
            <v>0</v>
          </cell>
          <cell r="BK708">
            <v>0</v>
          </cell>
          <cell r="BL708">
            <v>0</v>
          </cell>
          <cell r="BM708">
            <v>0</v>
          </cell>
          <cell r="BN708">
            <v>36</v>
          </cell>
          <cell r="BO708">
            <v>31</v>
          </cell>
          <cell r="BP708">
            <v>49</v>
          </cell>
          <cell r="BQ708">
            <v>37</v>
          </cell>
          <cell r="BR708">
            <v>19</v>
          </cell>
          <cell r="BS708">
            <v>0</v>
          </cell>
          <cell r="BT708">
            <v>0</v>
          </cell>
          <cell r="BU708">
            <v>0</v>
          </cell>
        </row>
        <row r="709">
          <cell r="A709" t="str">
            <v>W2RP00K1811JBLK</v>
          </cell>
          <cell r="B709" t="str">
            <v>11/1/2021</v>
          </cell>
          <cell r="C709">
            <v>44330</v>
          </cell>
          <cell r="F709" t="str">
            <v>Knit</v>
          </cell>
          <cell r="G709" t="str">
            <v>Tanks</v>
          </cell>
          <cell r="H709" t="str">
            <v>W2RP00K1811</v>
          </cell>
          <cell r="I709" t="str">
            <v>CLARALIE TANK TOP</v>
          </cell>
          <cell r="J709" t="str">
            <v>JBLK</v>
          </cell>
          <cell r="K709" t="str">
            <v>Jet Black A996</v>
          </cell>
          <cell r="L709" t="str">
            <v>ORGANIC GLAM RIB 190</v>
          </cell>
          <cell r="M709" t="str">
            <v>IN</v>
          </cell>
          <cell r="N709" t="str">
            <v>XS-L</v>
          </cell>
          <cell r="O709">
            <v>39</v>
          </cell>
          <cell r="P709">
            <v>39000</v>
          </cell>
          <cell r="Q709">
            <v>159</v>
          </cell>
          <cell r="S709">
            <v>0.31</v>
          </cell>
          <cell r="T709">
            <v>12.09</v>
          </cell>
          <cell r="U709">
            <v>18</v>
          </cell>
          <cell r="V709">
            <v>18</v>
          </cell>
          <cell r="W709">
            <v>18</v>
          </cell>
          <cell r="X709">
            <v>16</v>
          </cell>
          <cell r="Y709">
            <v>14</v>
          </cell>
          <cell r="Z709">
            <v>16</v>
          </cell>
          <cell r="AA709">
            <v>15</v>
          </cell>
          <cell r="AB709">
            <v>13</v>
          </cell>
          <cell r="AD709">
            <v>15</v>
          </cell>
          <cell r="AE709">
            <v>36</v>
          </cell>
          <cell r="AK709">
            <v>8</v>
          </cell>
          <cell r="AO709">
            <v>16</v>
          </cell>
          <cell r="AP709">
            <v>16</v>
          </cell>
          <cell r="AQ709">
            <v>18</v>
          </cell>
          <cell r="AR709">
            <v>18</v>
          </cell>
          <cell r="AS709">
            <v>187</v>
          </cell>
          <cell r="AT709">
            <v>2248.7399999999998</v>
          </cell>
          <cell r="AU709">
            <v>43</v>
          </cell>
          <cell r="AV709">
            <v>67</v>
          </cell>
          <cell r="AW709">
            <v>50</v>
          </cell>
          <cell r="AX709">
            <v>26</v>
          </cell>
          <cell r="AY709">
            <v>0</v>
          </cell>
          <cell r="AZ709">
            <v>0</v>
          </cell>
          <cell r="BA709">
            <v>0</v>
          </cell>
          <cell r="BB709">
            <v>0</v>
          </cell>
          <cell r="BC709">
            <v>186</v>
          </cell>
          <cell r="BD709">
            <v>68</v>
          </cell>
          <cell r="BE709">
            <v>822.12</v>
          </cell>
          <cell r="BF709">
            <v>16</v>
          </cell>
          <cell r="BG709">
            <v>24</v>
          </cell>
          <cell r="BH709">
            <v>18</v>
          </cell>
          <cell r="BI709">
            <v>10</v>
          </cell>
          <cell r="BJ709">
            <v>0</v>
          </cell>
          <cell r="BK709">
            <v>0</v>
          </cell>
          <cell r="BL709">
            <v>0</v>
          </cell>
          <cell r="BM709">
            <v>0</v>
          </cell>
          <cell r="BN709">
            <v>68</v>
          </cell>
          <cell r="BO709">
            <v>59</v>
          </cell>
          <cell r="BP709">
            <v>91</v>
          </cell>
          <cell r="BQ709">
            <v>68</v>
          </cell>
          <cell r="BR709">
            <v>36</v>
          </cell>
          <cell r="BS709">
            <v>0</v>
          </cell>
          <cell r="BT709">
            <v>0</v>
          </cell>
          <cell r="BU709">
            <v>0</v>
          </cell>
        </row>
        <row r="710">
          <cell r="A710" t="str">
            <v>W2RP00K1811G585</v>
          </cell>
          <cell r="B710" t="str">
            <v>11/1/2021</v>
          </cell>
          <cell r="C710">
            <v>44330</v>
          </cell>
          <cell r="F710" t="str">
            <v>Knit</v>
          </cell>
          <cell r="G710" t="str">
            <v>Tanks</v>
          </cell>
          <cell r="H710" t="str">
            <v>W2RP00K1811</v>
          </cell>
          <cell r="I710" t="str">
            <v>CLARALIE TANK TOP</v>
          </cell>
          <cell r="J710" t="str">
            <v>G585</v>
          </cell>
          <cell r="K710" t="str">
            <v>RUGBY RED</v>
          </cell>
          <cell r="L710" t="str">
            <v>ORGANIC GLAM RIB 190</v>
          </cell>
          <cell r="M710" t="str">
            <v>IN</v>
          </cell>
          <cell r="N710" t="str">
            <v>XS-L</v>
          </cell>
          <cell r="O710">
            <v>39</v>
          </cell>
          <cell r="P710">
            <v>39000</v>
          </cell>
          <cell r="Q710">
            <v>159</v>
          </cell>
          <cell r="S710">
            <v>0.31</v>
          </cell>
          <cell r="T710">
            <v>12.09</v>
          </cell>
          <cell r="U710">
            <v>12</v>
          </cell>
          <cell r="V710">
            <v>12</v>
          </cell>
          <cell r="W710">
            <v>12</v>
          </cell>
          <cell r="X710">
            <v>10</v>
          </cell>
          <cell r="Y710">
            <v>8</v>
          </cell>
          <cell r="Z710">
            <v>10</v>
          </cell>
          <cell r="AA710">
            <v>9</v>
          </cell>
          <cell r="AB710">
            <v>7</v>
          </cell>
          <cell r="AD710">
            <v>9</v>
          </cell>
          <cell r="AE710">
            <v>24</v>
          </cell>
          <cell r="AO710">
            <v>10</v>
          </cell>
          <cell r="AP710">
            <v>10</v>
          </cell>
          <cell r="AQ710">
            <v>12</v>
          </cell>
          <cell r="AR710">
            <v>12</v>
          </cell>
          <cell r="AS710">
            <v>113</v>
          </cell>
          <cell r="AT710">
            <v>1378.26</v>
          </cell>
          <cell r="AU710">
            <v>26</v>
          </cell>
          <cell r="AV710">
            <v>41</v>
          </cell>
          <cell r="AW710">
            <v>31</v>
          </cell>
          <cell r="AX710">
            <v>16</v>
          </cell>
          <cell r="AY710">
            <v>0</v>
          </cell>
          <cell r="AZ710">
            <v>0</v>
          </cell>
          <cell r="BA710">
            <v>0</v>
          </cell>
          <cell r="BB710">
            <v>0</v>
          </cell>
          <cell r="BC710">
            <v>114</v>
          </cell>
          <cell r="BD710">
            <v>44</v>
          </cell>
          <cell r="BE710">
            <v>531.96</v>
          </cell>
          <cell r="BF710">
            <v>10</v>
          </cell>
          <cell r="BG710">
            <v>16</v>
          </cell>
          <cell r="BH710">
            <v>12</v>
          </cell>
          <cell r="BI710">
            <v>6</v>
          </cell>
          <cell r="BJ710">
            <v>0</v>
          </cell>
          <cell r="BK710">
            <v>0</v>
          </cell>
          <cell r="BL710">
            <v>0</v>
          </cell>
          <cell r="BM710">
            <v>0</v>
          </cell>
          <cell r="BN710">
            <v>44</v>
          </cell>
          <cell r="BO710">
            <v>36</v>
          </cell>
          <cell r="BP710">
            <v>57</v>
          </cell>
          <cell r="BQ710">
            <v>43</v>
          </cell>
          <cell r="BR710">
            <v>22</v>
          </cell>
          <cell r="BS710">
            <v>0</v>
          </cell>
          <cell r="BT710">
            <v>0</v>
          </cell>
          <cell r="BU710">
            <v>0</v>
          </cell>
        </row>
        <row r="711">
          <cell r="A711" t="str">
            <v>W2RP00K1811G012</v>
          </cell>
          <cell r="B711" t="str">
            <v>11/1/2021</v>
          </cell>
          <cell r="C711">
            <v>44330</v>
          </cell>
          <cell r="F711" t="str">
            <v>Knit</v>
          </cell>
          <cell r="G711" t="str">
            <v>Tanks</v>
          </cell>
          <cell r="H711" t="str">
            <v>W2RP00K1811</v>
          </cell>
          <cell r="I711" t="str">
            <v>CLARALIE TANK TOP</v>
          </cell>
          <cell r="J711" t="str">
            <v>G012</v>
          </cell>
          <cell r="K711" t="str">
            <v>CREAM WHITE</v>
          </cell>
          <cell r="L711" t="str">
            <v>ORGANIC GLAM RIB 190</v>
          </cell>
          <cell r="M711" t="str">
            <v>IN</v>
          </cell>
          <cell r="N711" t="str">
            <v>XS-L</v>
          </cell>
          <cell r="O711">
            <v>39</v>
          </cell>
          <cell r="P711">
            <v>39000</v>
          </cell>
          <cell r="Q711">
            <v>159</v>
          </cell>
          <cell r="S711">
            <v>0.31</v>
          </cell>
          <cell r="T711">
            <v>12.09</v>
          </cell>
          <cell r="U711">
            <v>0</v>
          </cell>
          <cell r="V711">
            <v>0</v>
          </cell>
          <cell r="W711">
            <v>0</v>
          </cell>
          <cell r="X711">
            <v>0</v>
          </cell>
          <cell r="Y711">
            <v>0</v>
          </cell>
          <cell r="Z711">
            <v>0</v>
          </cell>
          <cell r="AA711">
            <v>0</v>
          </cell>
          <cell r="AB711">
            <v>0</v>
          </cell>
          <cell r="AD711">
            <v>0</v>
          </cell>
          <cell r="AE711">
            <v>0</v>
          </cell>
          <cell r="AK711">
            <v>8</v>
          </cell>
          <cell r="AO711">
            <v>0</v>
          </cell>
          <cell r="AP711">
            <v>0</v>
          </cell>
          <cell r="AR711">
            <v>0</v>
          </cell>
          <cell r="AS711">
            <v>8</v>
          </cell>
          <cell r="AT711">
            <v>96.72</v>
          </cell>
          <cell r="AU711">
            <v>2</v>
          </cell>
          <cell r="AV711">
            <v>3</v>
          </cell>
          <cell r="AW711">
            <v>2</v>
          </cell>
          <cell r="AX711">
            <v>1</v>
          </cell>
          <cell r="AY711">
            <v>0</v>
          </cell>
          <cell r="AZ711">
            <v>0</v>
          </cell>
          <cell r="BA711">
            <v>0</v>
          </cell>
          <cell r="BB711">
            <v>0</v>
          </cell>
          <cell r="BC711">
            <v>8</v>
          </cell>
          <cell r="BD711">
            <v>0</v>
          </cell>
          <cell r="BE711">
            <v>0</v>
          </cell>
          <cell r="BF711">
            <v>0</v>
          </cell>
          <cell r="BG711">
            <v>0</v>
          </cell>
          <cell r="BH711">
            <v>0</v>
          </cell>
          <cell r="BI711">
            <v>0</v>
          </cell>
          <cell r="BJ711">
            <v>0</v>
          </cell>
          <cell r="BK711">
            <v>0</v>
          </cell>
          <cell r="BL711">
            <v>0</v>
          </cell>
          <cell r="BM711">
            <v>0</v>
          </cell>
          <cell r="BN711">
            <v>0</v>
          </cell>
          <cell r="BO711">
            <v>2</v>
          </cell>
          <cell r="BP711">
            <v>3</v>
          </cell>
          <cell r="BQ711">
            <v>2</v>
          </cell>
          <cell r="BR711">
            <v>1</v>
          </cell>
          <cell r="BS711">
            <v>0</v>
          </cell>
          <cell r="BT711">
            <v>0</v>
          </cell>
          <cell r="BU711">
            <v>0</v>
          </cell>
        </row>
        <row r="712">
          <cell r="A712" t="str">
            <v>W2RP00K1811LHY</v>
          </cell>
          <cell r="B712" t="str">
            <v>11/1/2021</v>
          </cell>
          <cell r="C712">
            <v>44330</v>
          </cell>
          <cell r="F712" t="str">
            <v>Knit</v>
          </cell>
          <cell r="G712" t="str">
            <v>Tanks</v>
          </cell>
          <cell r="H712" t="str">
            <v>W2RP00K1811</v>
          </cell>
          <cell r="I712" t="str">
            <v>CLARALIE TANK TOP</v>
          </cell>
          <cell r="J712" t="str">
            <v>LHY</v>
          </cell>
          <cell r="K712" t="str">
            <v>LIGHT HEATHER GREY M90</v>
          </cell>
          <cell r="L712" t="str">
            <v>ORGANIC GLAM RIB 190</v>
          </cell>
          <cell r="M712" t="str">
            <v>IN</v>
          </cell>
          <cell r="N712" t="str">
            <v>XS-L</v>
          </cell>
          <cell r="O712">
            <v>39</v>
          </cell>
          <cell r="P712">
            <v>39000</v>
          </cell>
          <cell r="Q712">
            <v>159</v>
          </cell>
          <cell r="S712">
            <v>0.31</v>
          </cell>
          <cell r="T712">
            <v>12.09</v>
          </cell>
          <cell r="U712">
            <v>14</v>
          </cell>
          <cell r="V712">
            <v>14</v>
          </cell>
          <cell r="W712">
            <v>14</v>
          </cell>
          <cell r="X712">
            <v>12</v>
          </cell>
          <cell r="Y712">
            <v>10</v>
          </cell>
          <cell r="Z712">
            <v>12</v>
          </cell>
          <cell r="AA712">
            <v>11</v>
          </cell>
          <cell r="AB712">
            <v>9</v>
          </cell>
          <cell r="AD712">
            <v>11</v>
          </cell>
          <cell r="AE712">
            <v>28</v>
          </cell>
          <cell r="AO712">
            <v>12</v>
          </cell>
          <cell r="AP712">
            <v>12</v>
          </cell>
          <cell r="AQ712">
            <v>14</v>
          </cell>
          <cell r="AR712">
            <v>14</v>
          </cell>
          <cell r="AS712">
            <v>135</v>
          </cell>
          <cell r="AT712">
            <v>1632.15</v>
          </cell>
          <cell r="AU712">
            <v>31</v>
          </cell>
          <cell r="AV712">
            <v>49</v>
          </cell>
          <cell r="AW712">
            <v>36</v>
          </cell>
          <cell r="AX712">
            <v>19</v>
          </cell>
          <cell r="AY712">
            <v>0</v>
          </cell>
          <cell r="AZ712">
            <v>0</v>
          </cell>
          <cell r="BA712">
            <v>0</v>
          </cell>
          <cell r="BB712">
            <v>0</v>
          </cell>
          <cell r="BC712">
            <v>135</v>
          </cell>
          <cell r="BD712">
            <v>52</v>
          </cell>
          <cell r="BE712">
            <v>628.67999999999995</v>
          </cell>
          <cell r="BF712">
            <v>12</v>
          </cell>
          <cell r="BG712">
            <v>19</v>
          </cell>
          <cell r="BH712">
            <v>14</v>
          </cell>
          <cell r="BI712">
            <v>7</v>
          </cell>
          <cell r="BJ712">
            <v>0</v>
          </cell>
          <cell r="BK712">
            <v>0</v>
          </cell>
          <cell r="BL712">
            <v>0</v>
          </cell>
          <cell r="BM712">
            <v>0</v>
          </cell>
          <cell r="BN712">
            <v>52</v>
          </cell>
          <cell r="BO712">
            <v>43</v>
          </cell>
          <cell r="BP712">
            <v>68</v>
          </cell>
          <cell r="BQ712">
            <v>50</v>
          </cell>
          <cell r="BR712">
            <v>26</v>
          </cell>
          <cell r="BS712">
            <v>0</v>
          </cell>
          <cell r="BT712">
            <v>0</v>
          </cell>
          <cell r="BU712">
            <v>0</v>
          </cell>
        </row>
        <row r="713">
          <cell r="A713" t="str">
            <v>W2RP00K1811G7T2</v>
          </cell>
          <cell r="B713" t="str">
            <v>11/1/2021</v>
          </cell>
          <cell r="F713" t="str">
            <v>Knit</v>
          </cell>
          <cell r="G713" t="str">
            <v>Tanks</v>
          </cell>
          <cell r="H713" t="str">
            <v>W2RP00K1811</v>
          </cell>
          <cell r="I713" t="str">
            <v>CLARALIE TANK TOP</v>
          </cell>
          <cell r="J713" t="str">
            <v>G7T2</v>
          </cell>
          <cell r="K713" t="str">
            <v>BLUE LILY</v>
          </cell>
          <cell r="L713" t="str">
            <v>ORGANIC GLAM RIB 190</v>
          </cell>
          <cell r="M713" t="str">
            <v>IN</v>
          </cell>
          <cell r="N713" t="str">
            <v>XS-L</v>
          </cell>
          <cell r="O713">
            <v>39</v>
          </cell>
          <cell r="P713">
            <v>39000</v>
          </cell>
          <cell r="Q713">
            <v>159</v>
          </cell>
          <cell r="S713">
            <v>0.31</v>
          </cell>
          <cell r="T713">
            <v>12.09</v>
          </cell>
          <cell r="U713">
            <v>0</v>
          </cell>
          <cell r="V713">
            <v>0</v>
          </cell>
          <cell r="W713">
            <v>0</v>
          </cell>
          <cell r="X713">
            <v>0</v>
          </cell>
          <cell r="Y713">
            <v>0</v>
          </cell>
          <cell r="Z713">
            <v>0</v>
          </cell>
          <cell r="AA713">
            <v>0</v>
          </cell>
          <cell r="AB713">
            <v>0</v>
          </cell>
          <cell r="AD713">
            <v>0</v>
          </cell>
          <cell r="AE713">
            <v>0</v>
          </cell>
          <cell r="AO713">
            <v>0</v>
          </cell>
          <cell r="AP713">
            <v>0</v>
          </cell>
          <cell r="AR713">
            <v>0</v>
          </cell>
          <cell r="AS713">
            <v>0</v>
          </cell>
          <cell r="AT713">
            <v>0</v>
          </cell>
          <cell r="AU713">
            <v>0</v>
          </cell>
          <cell r="AV713">
            <v>0</v>
          </cell>
          <cell r="AW713">
            <v>0</v>
          </cell>
          <cell r="AX713">
            <v>0</v>
          </cell>
          <cell r="AY713">
            <v>0</v>
          </cell>
          <cell r="AZ713">
            <v>0</v>
          </cell>
          <cell r="BA713">
            <v>0</v>
          </cell>
          <cell r="BB713">
            <v>0</v>
          </cell>
          <cell r="BC713">
            <v>0</v>
          </cell>
          <cell r="BD713">
            <v>0</v>
          </cell>
          <cell r="BE713">
            <v>0</v>
          </cell>
          <cell r="BF713">
            <v>0</v>
          </cell>
          <cell r="BG713">
            <v>0</v>
          </cell>
          <cell r="BH713">
            <v>0</v>
          </cell>
          <cell r="BI713">
            <v>0</v>
          </cell>
          <cell r="BJ713">
            <v>0</v>
          </cell>
          <cell r="BK713">
            <v>0</v>
          </cell>
          <cell r="BL713">
            <v>0</v>
          </cell>
          <cell r="BM713">
            <v>0</v>
          </cell>
          <cell r="BN713">
            <v>0</v>
          </cell>
          <cell r="BO713">
            <v>0</v>
          </cell>
          <cell r="BP713">
            <v>0</v>
          </cell>
          <cell r="BQ713">
            <v>0</v>
          </cell>
          <cell r="BR713">
            <v>0</v>
          </cell>
          <cell r="BS713">
            <v>0</v>
          </cell>
          <cell r="BT713">
            <v>0</v>
          </cell>
          <cell r="BU713">
            <v>0</v>
          </cell>
        </row>
        <row r="714">
          <cell r="A714" t="str">
            <v>W2RN06T08Q1JTMU</v>
          </cell>
          <cell r="B714" t="str">
            <v>11/1/2021</v>
          </cell>
          <cell r="F714" t="str">
            <v>Other</v>
          </cell>
          <cell r="G714" t="str">
            <v>Blazers</v>
          </cell>
          <cell r="H714" t="str">
            <v>W2RN06T08Q1</v>
          </cell>
          <cell r="I714" t="str">
            <v>LS ZIZA QUILTED PU BLAZER</v>
          </cell>
          <cell r="J714" t="str">
            <v>JTMU</v>
          </cell>
          <cell r="K714" t="str">
            <v>JET BLACK MULTI</v>
          </cell>
          <cell r="L714" t="str">
            <v>QUILTED 2 WAY BUTTER STR PU</v>
          </cell>
          <cell r="M714" t="str">
            <v>CN</v>
          </cell>
          <cell r="N714" t="str">
            <v>XS-L</v>
          </cell>
          <cell r="O714">
            <v>148</v>
          </cell>
          <cell r="P714">
            <v>139000</v>
          </cell>
          <cell r="Q714">
            <v>429</v>
          </cell>
          <cell r="S714">
            <v>0.31</v>
          </cell>
          <cell r="T714">
            <v>45.88</v>
          </cell>
          <cell r="U714">
            <v>0</v>
          </cell>
          <cell r="V714">
            <v>0</v>
          </cell>
          <cell r="W714">
            <v>0</v>
          </cell>
          <cell r="X714">
            <v>0</v>
          </cell>
          <cell r="Y714">
            <v>0</v>
          </cell>
          <cell r="Z714">
            <v>0</v>
          </cell>
          <cell r="AA714">
            <v>0</v>
          </cell>
          <cell r="AB714">
            <v>0</v>
          </cell>
          <cell r="AD714">
            <v>0</v>
          </cell>
          <cell r="AE714">
            <v>0</v>
          </cell>
          <cell r="AO714">
            <v>0</v>
          </cell>
          <cell r="AP714">
            <v>0</v>
          </cell>
          <cell r="AR714">
            <v>0</v>
          </cell>
          <cell r="AS714">
            <v>0</v>
          </cell>
          <cell r="AT714">
            <v>0</v>
          </cell>
          <cell r="AU714">
            <v>0</v>
          </cell>
          <cell r="AV714">
            <v>0</v>
          </cell>
          <cell r="AW714">
            <v>0</v>
          </cell>
          <cell r="AX714">
            <v>0</v>
          </cell>
          <cell r="AY714">
            <v>0</v>
          </cell>
          <cell r="AZ714">
            <v>0</v>
          </cell>
          <cell r="BA714">
            <v>0</v>
          </cell>
          <cell r="BB714">
            <v>0</v>
          </cell>
          <cell r="BC714">
            <v>0</v>
          </cell>
          <cell r="BD714">
            <v>0</v>
          </cell>
          <cell r="BE714">
            <v>0</v>
          </cell>
          <cell r="BF714">
            <v>0</v>
          </cell>
          <cell r="BG714">
            <v>0</v>
          </cell>
          <cell r="BH714">
            <v>0</v>
          </cell>
          <cell r="BI714">
            <v>0</v>
          </cell>
          <cell r="BJ714">
            <v>0</v>
          </cell>
          <cell r="BK714">
            <v>0</v>
          </cell>
          <cell r="BL714">
            <v>0</v>
          </cell>
          <cell r="BM714">
            <v>0</v>
          </cell>
          <cell r="BN714">
            <v>0</v>
          </cell>
          <cell r="BO714">
            <v>0</v>
          </cell>
          <cell r="BP714">
            <v>0</v>
          </cell>
          <cell r="BQ714">
            <v>0</v>
          </cell>
          <cell r="BR714">
            <v>0</v>
          </cell>
          <cell r="BS714">
            <v>0</v>
          </cell>
          <cell r="BT714">
            <v>0</v>
          </cell>
          <cell r="BU714">
            <v>0</v>
          </cell>
        </row>
        <row r="715">
          <cell r="A715" t="str">
            <v>W2RN06T08Q1F1AI</v>
          </cell>
          <cell r="B715" t="str">
            <v>11/1/2021</v>
          </cell>
          <cell r="F715" t="str">
            <v>Other</v>
          </cell>
          <cell r="G715" t="str">
            <v>Blazers</v>
          </cell>
          <cell r="H715" t="str">
            <v>W2RN06T08Q1</v>
          </cell>
          <cell r="I715" t="str">
            <v>LS ZIZA QUILTED PU BLAZER</v>
          </cell>
          <cell r="J715" t="str">
            <v>F1AI</v>
          </cell>
          <cell r="K715" t="str">
            <v>LIGHT RUM MULTI</v>
          </cell>
          <cell r="L715" t="str">
            <v>QUILTED 2 WAY BUTTER STR PU</v>
          </cell>
          <cell r="M715" t="str">
            <v>CN</v>
          </cell>
          <cell r="N715" t="str">
            <v>XS-L</v>
          </cell>
          <cell r="O715">
            <v>148</v>
          </cell>
          <cell r="P715">
            <v>139000</v>
          </cell>
          <cell r="Q715">
            <v>429</v>
          </cell>
          <cell r="S715">
            <v>0.31</v>
          </cell>
          <cell r="T715">
            <v>45.88</v>
          </cell>
          <cell r="U715">
            <v>0</v>
          </cell>
          <cell r="V715">
            <v>0</v>
          </cell>
          <cell r="W715">
            <v>0</v>
          </cell>
          <cell r="X715">
            <v>0</v>
          </cell>
          <cell r="Y715">
            <v>0</v>
          </cell>
          <cell r="Z715">
            <v>0</v>
          </cell>
          <cell r="AA715">
            <v>0</v>
          </cell>
          <cell r="AB715">
            <v>0</v>
          </cell>
          <cell r="AD715">
            <v>0</v>
          </cell>
          <cell r="AE715">
            <v>0</v>
          </cell>
          <cell r="AO715">
            <v>0</v>
          </cell>
          <cell r="AP715">
            <v>0</v>
          </cell>
          <cell r="AR715">
            <v>0</v>
          </cell>
          <cell r="AS715">
            <v>0</v>
          </cell>
          <cell r="AT715">
            <v>0</v>
          </cell>
          <cell r="AU715">
            <v>0</v>
          </cell>
          <cell r="AV715">
            <v>0</v>
          </cell>
          <cell r="AW715">
            <v>0</v>
          </cell>
          <cell r="AX715">
            <v>0</v>
          </cell>
          <cell r="AY715">
            <v>0</v>
          </cell>
          <cell r="AZ715">
            <v>0</v>
          </cell>
          <cell r="BA715">
            <v>0</v>
          </cell>
          <cell r="BB715">
            <v>0</v>
          </cell>
          <cell r="BC715">
            <v>0</v>
          </cell>
          <cell r="BD715">
            <v>0</v>
          </cell>
          <cell r="BE715">
            <v>0</v>
          </cell>
          <cell r="BF715">
            <v>0</v>
          </cell>
          <cell r="BG715">
            <v>0</v>
          </cell>
          <cell r="BH715">
            <v>0</v>
          </cell>
          <cell r="BI715">
            <v>0</v>
          </cell>
          <cell r="BJ715">
            <v>0</v>
          </cell>
          <cell r="BK715">
            <v>0</v>
          </cell>
          <cell r="BL715">
            <v>0</v>
          </cell>
          <cell r="BM715">
            <v>0</v>
          </cell>
          <cell r="BN715">
            <v>0</v>
          </cell>
          <cell r="BO715">
            <v>0</v>
          </cell>
          <cell r="BP715">
            <v>0</v>
          </cell>
          <cell r="BQ715">
            <v>0</v>
          </cell>
          <cell r="BR715">
            <v>0</v>
          </cell>
          <cell r="BS715">
            <v>0</v>
          </cell>
          <cell r="BT715">
            <v>0</v>
          </cell>
          <cell r="BU715">
            <v>0</v>
          </cell>
        </row>
        <row r="716">
          <cell r="A716" t="str">
            <v>W2RN06T08Q1F7LC</v>
          </cell>
          <cell r="B716" t="str">
            <v>11/1/2021</v>
          </cell>
          <cell r="F716" t="str">
            <v>Other</v>
          </cell>
          <cell r="G716" t="str">
            <v>Blazers</v>
          </cell>
          <cell r="H716" t="str">
            <v>W2RN06T08Q1</v>
          </cell>
          <cell r="I716" t="str">
            <v>LS ZIZA QUILTED PU BLAZER</v>
          </cell>
          <cell r="J716" t="str">
            <v>F7LC</v>
          </cell>
          <cell r="K716" t="str">
            <v>SOFT WAVES BLUE MULTI</v>
          </cell>
          <cell r="L716" t="str">
            <v>QUILTED 2 WAY BUTTER STR PU</v>
          </cell>
          <cell r="M716" t="str">
            <v>CN</v>
          </cell>
          <cell r="N716" t="str">
            <v>XS-L</v>
          </cell>
          <cell r="O716">
            <v>148</v>
          </cell>
          <cell r="P716">
            <v>139000</v>
          </cell>
          <cell r="Q716">
            <v>429</v>
          </cell>
          <cell r="S716">
            <v>0.31</v>
          </cell>
          <cell r="T716">
            <v>45.88</v>
          </cell>
          <cell r="U716">
            <v>0</v>
          </cell>
          <cell r="V716">
            <v>0</v>
          </cell>
          <cell r="W716">
            <v>0</v>
          </cell>
          <cell r="X716">
            <v>0</v>
          </cell>
          <cell r="Y716">
            <v>0</v>
          </cell>
          <cell r="Z716">
            <v>0</v>
          </cell>
          <cell r="AA716">
            <v>0</v>
          </cell>
          <cell r="AB716">
            <v>0</v>
          </cell>
          <cell r="AD716">
            <v>0</v>
          </cell>
          <cell r="AE716">
            <v>0</v>
          </cell>
          <cell r="AO716">
            <v>0</v>
          </cell>
          <cell r="AP716">
            <v>0</v>
          </cell>
          <cell r="AR716">
            <v>0</v>
          </cell>
          <cell r="AS716">
            <v>0</v>
          </cell>
          <cell r="AT716">
            <v>0</v>
          </cell>
          <cell r="AU716">
            <v>0</v>
          </cell>
          <cell r="AV716">
            <v>0</v>
          </cell>
          <cell r="AW716">
            <v>0</v>
          </cell>
          <cell r="AX716">
            <v>0</v>
          </cell>
          <cell r="AY716">
            <v>0</v>
          </cell>
          <cell r="AZ716">
            <v>0</v>
          </cell>
          <cell r="BA716">
            <v>0</v>
          </cell>
          <cell r="BB716">
            <v>0</v>
          </cell>
          <cell r="BC716">
            <v>0</v>
          </cell>
          <cell r="BD716">
            <v>0</v>
          </cell>
          <cell r="BE716">
            <v>0</v>
          </cell>
          <cell r="BF716">
            <v>0</v>
          </cell>
          <cell r="BG716">
            <v>0</v>
          </cell>
          <cell r="BH716">
            <v>0</v>
          </cell>
          <cell r="BI716">
            <v>0</v>
          </cell>
          <cell r="BJ716">
            <v>0</v>
          </cell>
          <cell r="BK716">
            <v>0</v>
          </cell>
          <cell r="BL716">
            <v>0</v>
          </cell>
          <cell r="BM716">
            <v>0</v>
          </cell>
          <cell r="BN716">
            <v>0</v>
          </cell>
          <cell r="BO716">
            <v>0</v>
          </cell>
          <cell r="BP716">
            <v>0</v>
          </cell>
          <cell r="BQ716">
            <v>0</v>
          </cell>
          <cell r="BR716">
            <v>0</v>
          </cell>
          <cell r="BS716">
            <v>0</v>
          </cell>
          <cell r="BT716">
            <v>0</v>
          </cell>
          <cell r="BU716">
            <v>0</v>
          </cell>
        </row>
        <row r="717">
          <cell r="A717" t="str">
            <v>W2RN06T08Q1F1H9</v>
          </cell>
          <cell r="B717" t="str">
            <v>11/1/2021</v>
          </cell>
          <cell r="F717" t="str">
            <v>Other</v>
          </cell>
          <cell r="G717" t="str">
            <v>Blazers</v>
          </cell>
          <cell r="H717" t="str">
            <v>W2RN06T08Q1</v>
          </cell>
          <cell r="I717" t="str">
            <v>LS ZIZA QUILTED PU BLAZER</v>
          </cell>
          <cell r="J717" t="str">
            <v>F1H9</v>
          </cell>
          <cell r="K717" t="str">
            <v>MOCASSIN MULTI</v>
          </cell>
          <cell r="L717" t="str">
            <v>QUILTED 2 WAY BUTTER STR PU</v>
          </cell>
          <cell r="M717" t="str">
            <v>CN</v>
          </cell>
          <cell r="N717" t="str">
            <v>XS-L</v>
          </cell>
          <cell r="O717">
            <v>148</v>
          </cell>
          <cell r="P717">
            <v>139000</v>
          </cell>
          <cell r="Q717">
            <v>429</v>
          </cell>
          <cell r="S717">
            <v>0.31</v>
          </cell>
          <cell r="T717">
            <v>45.88</v>
          </cell>
          <cell r="U717">
            <v>0</v>
          </cell>
          <cell r="V717">
            <v>0</v>
          </cell>
          <cell r="W717">
            <v>0</v>
          </cell>
          <cell r="X717">
            <v>0</v>
          </cell>
          <cell r="Y717">
            <v>0</v>
          </cell>
          <cell r="Z717">
            <v>0</v>
          </cell>
          <cell r="AA717">
            <v>0</v>
          </cell>
          <cell r="AB717">
            <v>0</v>
          </cell>
          <cell r="AD717">
            <v>0</v>
          </cell>
          <cell r="AE717">
            <v>0</v>
          </cell>
          <cell r="AO717">
            <v>0</v>
          </cell>
          <cell r="AP717">
            <v>0</v>
          </cell>
          <cell r="AR717">
            <v>0</v>
          </cell>
          <cell r="AS717">
            <v>0</v>
          </cell>
          <cell r="AT717">
            <v>0</v>
          </cell>
          <cell r="AU717">
            <v>0</v>
          </cell>
          <cell r="AV717">
            <v>0</v>
          </cell>
          <cell r="AW717">
            <v>0</v>
          </cell>
          <cell r="AX717">
            <v>0</v>
          </cell>
          <cell r="AY717">
            <v>0</v>
          </cell>
          <cell r="AZ717">
            <v>0</v>
          </cell>
          <cell r="BA717">
            <v>0</v>
          </cell>
          <cell r="BB717">
            <v>0</v>
          </cell>
          <cell r="BC717">
            <v>0</v>
          </cell>
          <cell r="BD717">
            <v>0</v>
          </cell>
          <cell r="BE717">
            <v>0</v>
          </cell>
          <cell r="BF717">
            <v>0</v>
          </cell>
          <cell r="BG717">
            <v>0</v>
          </cell>
          <cell r="BH717">
            <v>0</v>
          </cell>
          <cell r="BI717">
            <v>0</v>
          </cell>
          <cell r="BJ717">
            <v>0</v>
          </cell>
          <cell r="BK717">
            <v>0</v>
          </cell>
          <cell r="BL717">
            <v>0</v>
          </cell>
          <cell r="BM717">
            <v>0</v>
          </cell>
          <cell r="BN717">
            <v>0</v>
          </cell>
          <cell r="BO717">
            <v>0</v>
          </cell>
          <cell r="BP717">
            <v>0</v>
          </cell>
          <cell r="BQ717">
            <v>0</v>
          </cell>
          <cell r="BR717">
            <v>0</v>
          </cell>
          <cell r="BS717">
            <v>0</v>
          </cell>
          <cell r="BT717">
            <v>0</v>
          </cell>
          <cell r="BU717">
            <v>0</v>
          </cell>
        </row>
        <row r="718">
          <cell r="A718" t="str">
            <v>W2RP20KAU70JBLK</v>
          </cell>
          <cell r="B718" t="str">
            <v>11/1/2021</v>
          </cell>
          <cell r="F718" t="str">
            <v>Knit</v>
          </cell>
          <cell r="G718" t="str">
            <v>SL Knit Tops</v>
          </cell>
          <cell r="H718" t="str">
            <v>W2RP20KAU70</v>
          </cell>
          <cell r="I718" t="str">
            <v>SL DANIELA TOP</v>
          </cell>
          <cell r="J718" t="str">
            <v>JBLK</v>
          </cell>
          <cell r="K718" t="str">
            <v>Jet Black A996</v>
          </cell>
          <cell r="L718" t="str">
            <v>GLOSSY SEQUINS</v>
          </cell>
          <cell r="M718" t="str">
            <v>CN</v>
          </cell>
          <cell r="N718" t="str">
            <v>XS-L</v>
          </cell>
          <cell r="O718">
            <v>69</v>
          </cell>
          <cell r="P718">
            <v>69000</v>
          </cell>
          <cell r="Q718">
            <v>279</v>
          </cell>
          <cell r="S718">
            <v>0.31</v>
          </cell>
          <cell r="T718">
            <v>21.39</v>
          </cell>
          <cell r="U718">
            <v>0</v>
          </cell>
          <cell r="V718">
            <v>0</v>
          </cell>
          <cell r="W718">
            <v>0</v>
          </cell>
          <cell r="X718">
            <v>0</v>
          </cell>
          <cell r="Y718">
            <v>0</v>
          </cell>
          <cell r="Z718">
            <v>0</v>
          </cell>
          <cell r="AA718">
            <v>0</v>
          </cell>
          <cell r="AB718">
            <v>0</v>
          </cell>
          <cell r="AD718">
            <v>0</v>
          </cell>
          <cell r="AE718">
            <v>0</v>
          </cell>
          <cell r="AO718">
            <v>0</v>
          </cell>
          <cell r="AP718">
            <v>0</v>
          </cell>
          <cell r="AR718">
            <v>0</v>
          </cell>
          <cell r="AS718">
            <v>0</v>
          </cell>
          <cell r="AT718">
            <v>0</v>
          </cell>
          <cell r="AU718">
            <v>0</v>
          </cell>
          <cell r="AV718">
            <v>0</v>
          </cell>
          <cell r="AW718">
            <v>0</v>
          </cell>
          <cell r="AX718">
            <v>0</v>
          </cell>
          <cell r="AY718">
            <v>0</v>
          </cell>
          <cell r="AZ718">
            <v>0</v>
          </cell>
          <cell r="BA718">
            <v>0</v>
          </cell>
          <cell r="BB718">
            <v>0</v>
          </cell>
          <cell r="BC718">
            <v>0</v>
          </cell>
          <cell r="BD718">
            <v>0</v>
          </cell>
          <cell r="BE718">
            <v>0</v>
          </cell>
          <cell r="BF718">
            <v>0</v>
          </cell>
          <cell r="BG718">
            <v>0</v>
          </cell>
          <cell r="BH718">
            <v>0</v>
          </cell>
          <cell r="BI718">
            <v>0</v>
          </cell>
          <cell r="BJ718">
            <v>0</v>
          </cell>
          <cell r="BK718">
            <v>0</v>
          </cell>
          <cell r="BL718">
            <v>0</v>
          </cell>
          <cell r="BM718">
            <v>0</v>
          </cell>
          <cell r="BN718">
            <v>0</v>
          </cell>
          <cell r="BO718">
            <v>0</v>
          </cell>
          <cell r="BP718">
            <v>0</v>
          </cell>
          <cell r="BQ718">
            <v>0</v>
          </cell>
          <cell r="BR718">
            <v>0</v>
          </cell>
          <cell r="BS718">
            <v>0</v>
          </cell>
          <cell r="BT718">
            <v>0</v>
          </cell>
          <cell r="BU718">
            <v>0</v>
          </cell>
        </row>
        <row r="719">
          <cell r="A719" t="str">
            <v>W2RP20KAU70G7HR</v>
          </cell>
          <cell r="B719" t="str">
            <v>11/1/2021</v>
          </cell>
          <cell r="F719" t="str">
            <v>Knit</v>
          </cell>
          <cell r="G719" t="str">
            <v>SL Knit Tops</v>
          </cell>
          <cell r="H719" t="str">
            <v>W2RP20KAU70</v>
          </cell>
          <cell r="I719" t="str">
            <v>SL DANIELA TOP</v>
          </cell>
          <cell r="J719" t="str">
            <v>G7HR</v>
          </cell>
          <cell r="K719" t="str">
            <v>SECRET BLUE</v>
          </cell>
          <cell r="L719" t="str">
            <v>GLOSSY SEQUINS</v>
          </cell>
          <cell r="M719" t="str">
            <v>CN</v>
          </cell>
          <cell r="N719" t="str">
            <v>XS-L</v>
          </cell>
          <cell r="O719">
            <v>69</v>
          </cell>
          <cell r="P719">
            <v>69000</v>
          </cell>
          <cell r="Q719">
            <v>279</v>
          </cell>
          <cell r="S719">
            <v>0.31</v>
          </cell>
          <cell r="T719">
            <v>21.39</v>
          </cell>
          <cell r="U719">
            <v>0</v>
          </cell>
          <cell r="V719">
            <v>0</v>
          </cell>
          <cell r="W719">
            <v>0</v>
          </cell>
          <cell r="X719">
            <v>0</v>
          </cell>
          <cell r="Y719">
            <v>0</v>
          </cell>
          <cell r="Z719">
            <v>0</v>
          </cell>
          <cell r="AA719">
            <v>0</v>
          </cell>
          <cell r="AB719">
            <v>0</v>
          </cell>
          <cell r="AD719">
            <v>0</v>
          </cell>
          <cell r="AE719">
            <v>0</v>
          </cell>
          <cell r="AO719">
            <v>0</v>
          </cell>
          <cell r="AP719">
            <v>0</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cell r="BE719">
            <v>0</v>
          </cell>
          <cell r="BF719">
            <v>0</v>
          </cell>
          <cell r="BG719">
            <v>0</v>
          </cell>
          <cell r="BH719">
            <v>0</v>
          </cell>
          <cell r="BI719">
            <v>0</v>
          </cell>
          <cell r="BJ719">
            <v>0</v>
          </cell>
          <cell r="BK719">
            <v>0</v>
          </cell>
          <cell r="BL719">
            <v>0</v>
          </cell>
          <cell r="BM719">
            <v>0</v>
          </cell>
          <cell r="BN719">
            <v>0</v>
          </cell>
          <cell r="BO719">
            <v>0</v>
          </cell>
          <cell r="BP719">
            <v>0</v>
          </cell>
          <cell r="BQ719">
            <v>0</v>
          </cell>
          <cell r="BR719">
            <v>0</v>
          </cell>
          <cell r="BS719">
            <v>0</v>
          </cell>
          <cell r="BT719">
            <v>0</v>
          </cell>
          <cell r="BU719">
            <v>0</v>
          </cell>
        </row>
        <row r="720">
          <cell r="A720" t="str">
            <v>W2RP20KAU70FQ46</v>
          </cell>
          <cell r="B720" t="str">
            <v>11/1/2021</v>
          </cell>
          <cell r="F720" t="str">
            <v>Knit</v>
          </cell>
          <cell r="G720" t="str">
            <v>SL Knit Tops</v>
          </cell>
          <cell r="H720" t="str">
            <v>W2RP20KAU70</v>
          </cell>
          <cell r="I720" t="str">
            <v>SL DANIELA TOP</v>
          </cell>
          <cell r="J720" t="str">
            <v>FQ46</v>
          </cell>
          <cell r="K720" t="str">
            <v>SILVER SEQUINS COMBO</v>
          </cell>
          <cell r="L720" t="str">
            <v>GLOSSY SEQUINS</v>
          </cell>
          <cell r="M720" t="str">
            <v>CN</v>
          </cell>
          <cell r="N720" t="str">
            <v>XS-L</v>
          </cell>
          <cell r="O720">
            <v>69</v>
          </cell>
          <cell r="P720">
            <v>69000</v>
          </cell>
          <cell r="Q720">
            <v>279</v>
          </cell>
          <cell r="S720">
            <v>0.31</v>
          </cell>
          <cell r="T720">
            <v>21.39</v>
          </cell>
          <cell r="U720">
            <v>0</v>
          </cell>
          <cell r="V720">
            <v>0</v>
          </cell>
          <cell r="W720">
            <v>0</v>
          </cell>
          <cell r="X720">
            <v>0</v>
          </cell>
          <cell r="Y720">
            <v>0</v>
          </cell>
          <cell r="Z720">
            <v>0</v>
          </cell>
          <cell r="AA720">
            <v>0</v>
          </cell>
          <cell r="AB720">
            <v>0</v>
          </cell>
          <cell r="AD720">
            <v>0</v>
          </cell>
          <cell r="AE720">
            <v>0</v>
          </cell>
          <cell r="AO720">
            <v>0</v>
          </cell>
          <cell r="AP720">
            <v>0</v>
          </cell>
          <cell r="AR720">
            <v>0</v>
          </cell>
          <cell r="AS720">
            <v>0</v>
          </cell>
          <cell r="AT720">
            <v>0</v>
          </cell>
          <cell r="AU720">
            <v>0</v>
          </cell>
          <cell r="AV720">
            <v>0</v>
          </cell>
          <cell r="AW720">
            <v>0</v>
          </cell>
          <cell r="AX720">
            <v>0</v>
          </cell>
          <cell r="AY720">
            <v>0</v>
          </cell>
          <cell r="AZ720">
            <v>0</v>
          </cell>
          <cell r="BA720">
            <v>0</v>
          </cell>
          <cell r="BB720">
            <v>0</v>
          </cell>
          <cell r="BC720">
            <v>0</v>
          </cell>
          <cell r="BD720">
            <v>0</v>
          </cell>
          <cell r="BE720">
            <v>0</v>
          </cell>
          <cell r="BF720">
            <v>0</v>
          </cell>
          <cell r="BG720">
            <v>0</v>
          </cell>
          <cell r="BH720">
            <v>0</v>
          </cell>
          <cell r="BI720">
            <v>0</v>
          </cell>
          <cell r="BJ720">
            <v>0</v>
          </cell>
          <cell r="BK720">
            <v>0</v>
          </cell>
          <cell r="BL720">
            <v>0</v>
          </cell>
          <cell r="BM720">
            <v>0</v>
          </cell>
          <cell r="BN720">
            <v>0</v>
          </cell>
          <cell r="BO720">
            <v>0</v>
          </cell>
          <cell r="BP720">
            <v>0</v>
          </cell>
          <cell r="BQ720">
            <v>0</v>
          </cell>
          <cell r="BR720">
            <v>0</v>
          </cell>
          <cell r="BS720">
            <v>0</v>
          </cell>
          <cell r="BT720">
            <v>0</v>
          </cell>
          <cell r="BU720">
            <v>0</v>
          </cell>
        </row>
        <row r="721">
          <cell r="A721" t="str">
            <v>W2RA46D4KG1DONE</v>
          </cell>
          <cell r="B721" t="str">
            <v>11/1/2021</v>
          </cell>
          <cell r="F721" t="str">
            <v>Denim</v>
          </cell>
          <cell r="G721" t="str">
            <v>Basic Denim Jeans</v>
          </cell>
          <cell r="H721" t="str">
            <v>W2RA46D4KG1</v>
          </cell>
          <cell r="I721" t="str">
            <v>1981 SKINNY</v>
          </cell>
          <cell r="J721" t="str">
            <v>DONE</v>
          </cell>
          <cell r="K721" t="str">
            <v>DIONE</v>
          </cell>
          <cell r="L721" t="str">
            <v>DIONE SS BLACK</v>
          </cell>
          <cell r="M721" t="str">
            <v>TN</v>
          </cell>
          <cell r="N721" t="str">
            <v>24-30</v>
          </cell>
          <cell r="O721">
            <v>108</v>
          </cell>
          <cell r="P721">
            <v>109000</v>
          </cell>
          <cell r="Q721">
            <v>429</v>
          </cell>
          <cell r="S721">
            <v>0.31</v>
          </cell>
          <cell r="T721">
            <v>33.479999999999997</v>
          </cell>
          <cell r="U721">
            <v>0</v>
          </cell>
          <cell r="V721">
            <v>0</v>
          </cell>
          <cell r="W721">
            <v>0</v>
          </cell>
          <cell r="X721">
            <v>0</v>
          </cell>
          <cell r="Y721">
            <v>0</v>
          </cell>
          <cell r="Z721">
            <v>0</v>
          </cell>
          <cell r="AA721">
            <v>0</v>
          </cell>
          <cell r="AB721">
            <v>0</v>
          </cell>
          <cell r="AD721">
            <v>0</v>
          </cell>
          <cell r="AE721">
            <v>0</v>
          </cell>
          <cell r="AO721">
            <v>0</v>
          </cell>
          <cell r="AP721">
            <v>0</v>
          </cell>
          <cell r="AR721">
            <v>0</v>
          </cell>
          <cell r="AS721">
            <v>0</v>
          </cell>
          <cell r="AT721">
            <v>0</v>
          </cell>
          <cell r="AU721">
            <v>0</v>
          </cell>
          <cell r="AV721">
            <v>0</v>
          </cell>
          <cell r="AW721">
            <v>0</v>
          </cell>
          <cell r="AX721">
            <v>0</v>
          </cell>
          <cell r="AY721">
            <v>0</v>
          </cell>
          <cell r="AZ721">
            <v>0</v>
          </cell>
          <cell r="BA721">
            <v>0</v>
          </cell>
          <cell r="BB721">
            <v>0</v>
          </cell>
          <cell r="BC721">
            <v>0</v>
          </cell>
          <cell r="BD721">
            <v>0</v>
          </cell>
          <cell r="BE721">
            <v>0</v>
          </cell>
          <cell r="BF721">
            <v>0</v>
          </cell>
          <cell r="BG721">
            <v>0</v>
          </cell>
          <cell r="BH721">
            <v>0</v>
          </cell>
          <cell r="BI721">
            <v>0</v>
          </cell>
          <cell r="BJ721">
            <v>0</v>
          </cell>
          <cell r="BK721">
            <v>0</v>
          </cell>
          <cell r="BL721">
            <v>0</v>
          </cell>
          <cell r="BM721">
            <v>0</v>
          </cell>
          <cell r="BN721">
            <v>0</v>
          </cell>
          <cell r="BO721">
            <v>0</v>
          </cell>
          <cell r="BP721">
            <v>0</v>
          </cell>
          <cell r="BQ721">
            <v>0</v>
          </cell>
          <cell r="BR721">
            <v>0</v>
          </cell>
          <cell r="BS721">
            <v>0</v>
          </cell>
          <cell r="BT721">
            <v>0</v>
          </cell>
          <cell r="BU721">
            <v>0</v>
          </cell>
        </row>
        <row r="722">
          <cell r="A722" t="str">
            <v>W2RL25WEGN0G8CR</v>
          </cell>
          <cell r="B722" t="str">
            <v>11/1/2021</v>
          </cell>
          <cell r="F722" t="str">
            <v>Woven</v>
          </cell>
          <cell r="G722" t="str">
            <v>Down Jackets</v>
          </cell>
          <cell r="H722" t="str">
            <v>W2RL25WEGN0</v>
          </cell>
          <cell r="I722" t="str">
            <v>NATASHA DOWN JACKET</v>
          </cell>
          <cell r="J722" t="str">
            <v>G8CR</v>
          </cell>
          <cell r="K722" t="str">
            <v>LIGHT MATCHA</v>
          </cell>
          <cell r="L722" t="str">
            <v>SOFT CIRE  NYLON</v>
          </cell>
          <cell r="M722" t="str">
            <v>CN</v>
          </cell>
          <cell r="N722" t="str">
            <v>XS-L</v>
          </cell>
          <cell r="O722">
            <v>218</v>
          </cell>
          <cell r="P722">
            <v>209000</v>
          </cell>
          <cell r="Q722">
            <v>429</v>
          </cell>
          <cell r="S722">
            <v>0.31</v>
          </cell>
          <cell r="T722">
            <v>67.58</v>
          </cell>
          <cell r="U722">
            <v>0</v>
          </cell>
          <cell r="V722">
            <v>0</v>
          </cell>
          <cell r="W722">
            <v>0</v>
          </cell>
          <cell r="X722">
            <v>0</v>
          </cell>
          <cell r="Y722">
            <v>0</v>
          </cell>
          <cell r="Z722">
            <v>0</v>
          </cell>
          <cell r="AA722">
            <v>0</v>
          </cell>
          <cell r="AB722">
            <v>0</v>
          </cell>
          <cell r="AD722">
            <v>0</v>
          </cell>
          <cell r="AE722">
            <v>0</v>
          </cell>
          <cell r="AO722">
            <v>0</v>
          </cell>
          <cell r="AP722">
            <v>0</v>
          </cell>
          <cell r="AR722">
            <v>0</v>
          </cell>
          <cell r="AS722">
            <v>0</v>
          </cell>
          <cell r="AT722">
            <v>0</v>
          </cell>
          <cell r="AU722">
            <v>0</v>
          </cell>
          <cell r="AV722">
            <v>0</v>
          </cell>
          <cell r="AW722">
            <v>0</v>
          </cell>
          <cell r="AX722">
            <v>0</v>
          </cell>
          <cell r="AY722">
            <v>0</v>
          </cell>
          <cell r="AZ722">
            <v>0</v>
          </cell>
          <cell r="BA722">
            <v>0</v>
          </cell>
          <cell r="BB722">
            <v>0</v>
          </cell>
          <cell r="BC722">
            <v>0</v>
          </cell>
          <cell r="BD722">
            <v>0</v>
          </cell>
          <cell r="BE722">
            <v>0</v>
          </cell>
          <cell r="BF722">
            <v>0</v>
          </cell>
          <cell r="BG722">
            <v>0</v>
          </cell>
          <cell r="BH722">
            <v>0</v>
          </cell>
          <cell r="BI722">
            <v>0</v>
          </cell>
          <cell r="BJ722">
            <v>0</v>
          </cell>
          <cell r="BK722">
            <v>0</v>
          </cell>
          <cell r="BL722">
            <v>0</v>
          </cell>
          <cell r="BM722">
            <v>0</v>
          </cell>
          <cell r="BN722">
            <v>0</v>
          </cell>
          <cell r="BO722">
            <v>0</v>
          </cell>
          <cell r="BP722">
            <v>0</v>
          </cell>
          <cell r="BQ722">
            <v>0</v>
          </cell>
          <cell r="BR722">
            <v>0</v>
          </cell>
          <cell r="BS722">
            <v>0</v>
          </cell>
          <cell r="BT722">
            <v>0</v>
          </cell>
          <cell r="BU722">
            <v>0</v>
          </cell>
        </row>
        <row r="723">
          <cell r="A723" t="str">
            <v>W2RL25WEGN0G1G2</v>
          </cell>
          <cell r="B723" t="str">
            <v>11/1/2021</v>
          </cell>
          <cell r="F723" t="str">
            <v>Woven</v>
          </cell>
          <cell r="G723" t="str">
            <v>Down Jackets</v>
          </cell>
          <cell r="H723" t="str">
            <v>W2RL25WEGN0</v>
          </cell>
          <cell r="I723" t="str">
            <v>NATASHA DOWN JACKET</v>
          </cell>
          <cell r="J723" t="str">
            <v>G1G2</v>
          </cell>
          <cell r="K723" t="str">
            <v>MOCCASIN</v>
          </cell>
          <cell r="L723" t="str">
            <v>SOFT CIRE  NYLON</v>
          </cell>
          <cell r="M723" t="str">
            <v>CN</v>
          </cell>
          <cell r="N723" t="str">
            <v>XS-L</v>
          </cell>
          <cell r="O723">
            <v>218</v>
          </cell>
          <cell r="P723">
            <v>209000</v>
          </cell>
          <cell r="Q723">
            <v>429</v>
          </cell>
          <cell r="S723">
            <v>0.31</v>
          </cell>
          <cell r="T723">
            <v>67.58</v>
          </cell>
          <cell r="U723">
            <v>0</v>
          </cell>
          <cell r="V723">
            <v>0</v>
          </cell>
          <cell r="W723">
            <v>0</v>
          </cell>
          <cell r="X723">
            <v>0</v>
          </cell>
          <cell r="Y723">
            <v>0</v>
          </cell>
          <cell r="Z723">
            <v>0</v>
          </cell>
          <cell r="AA723">
            <v>0</v>
          </cell>
          <cell r="AB723">
            <v>0</v>
          </cell>
          <cell r="AD723">
            <v>0</v>
          </cell>
          <cell r="AE723">
            <v>0</v>
          </cell>
          <cell r="AO723">
            <v>0</v>
          </cell>
          <cell r="AP723">
            <v>0</v>
          </cell>
          <cell r="AR723">
            <v>0</v>
          </cell>
          <cell r="AS723">
            <v>0</v>
          </cell>
          <cell r="AT723">
            <v>0</v>
          </cell>
          <cell r="AU723">
            <v>0</v>
          </cell>
          <cell r="AV723">
            <v>0</v>
          </cell>
          <cell r="AW723">
            <v>0</v>
          </cell>
          <cell r="AX723">
            <v>0</v>
          </cell>
          <cell r="AY723">
            <v>0</v>
          </cell>
          <cell r="AZ723">
            <v>0</v>
          </cell>
          <cell r="BA723">
            <v>0</v>
          </cell>
          <cell r="BB723">
            <v>0</v>
          </cell>
          <cell r="BC723">
            <v>0</v>
          </cell>
          <cell r="BD723">
            <v>0</v>
          </cell>
          <cell r="BE723">
            <v>0</v>
          </cell>
          <cell r="BF723">
            <v>0</v>
          </cell>
          <cell r="BG723">
            <v>0</v>
          </cell>
          <cell r="BH723">
            <v>0</v>
          </cell>
          <cell r="BI723">
            <v>0</v>
          </cell>
          <cell r="BJ723">
            <v>0</v>
          </cell>
          <cell r="BK723">
            <v>0</v>
          </cell>
          <cell r="BL723">
            <v>0</v>
          </cell>
          <cell r="BM723">
            <v>0</v>
          </cell>
          <cell r="BN723">
            <v>0</v>
          </cell>
          <cell r="BO723">
            <v>0</v>
          </cell>
          <cell r="BP723">
            <v>0</v>
          </cell>
          <cell r="BQ723">
            <v>0</v>
          </cell>
          <cell r="BR723">
            <v>0</v>
          </cell>
          <cell r="BS723">
            <v>0</v>
          </cell>
          <cell r="BT723">
            <v>0</v>
          </cell>
          <cell r="BU723">
            <v>0</v>
          </cell>
        </row>
        <row r="724">
          <cell r="A724" t="str">
            <v>W2RL25WEGN0JBLK</v>
          </cell>
          <cell r="B724" t="str">
            <v>11/1/2021</v>
          </cell>
          <cell r="F724" t="str">
            <v>Woven</v>
          </cell>
          <cell r="G724" t="str">
            <v>Down Jackets</v>
          </cell>
          <cell r="H724" t="str">
            <v>W2RL25WEGN0</v>
          </cell>
          <cell r="I724" t="str">
            <v>NATASHA DOWN JACKET</v>
          </cell>
          <cell r="J724" t="str">
            <v>JBLK</v>
          </cell>
          <cell r="K724" t="str">
            <v>Jet Black A996</v>
          </cell>
          <cell r="L724" t="str">
            <v>SOFT CIRE  NYLON</v>
          </cell>
          <cell r="M724" t="str">
            <v>CN</v>
          </cell>
          <cell r="N724" t="str">
            <v>XS-L</v>
          </cell>
          <cell r="O724">
            <v>218</v>
          </cell>
          <cell r="P724">
            <v>209000</v>
          </cell>
          <cell r="Q724">
            <v>429</v>
          </cell>
          <cell r="S724">
            <v>0.31</v>
          </cell>
          <cell r="T724">
            <v>67.58</v>
          </cell>
          <cell r="U724">
            <v>0</v>
          </cell>
          <cell r="V724">
            <v>0</v>
          </cell>
          <cell r="W724">
            <v>0</v>
          </cell>
          <cell r="X724">
            <v>0</v>
          </cell>
          <cell r="Y724">
            <v>0</v>
          </cell>
          <cell r="Z724">
            <v>0</v>
          </cell>
          <cell r="AA724">
            <v>0</v>
          </cell>
          <cell r="AB724">
            <v>0</v>
          </cell>
          <cell r="AD724">
            <v>0</v>
          </cell>
          <cell r="AE724">
            <v>0</v>
          </cell>
          <cell r="AO724">
            <v>0</v>
          </cell>
          <cell r="AP724">
            <v>0</v>
          </cell>
          <cell r="AR724">
            <v>0</v>
          </cell>
          <cell r="AS724">
            <v>0</v>
          </cell>
          <cell r="AT724">
            <v>0</v>
          </cell>
          <cell r="AU724">
            <v>0</v>
          </cell>
          <cell r="AV724">
            <v>0</v>
          </cell>
          <cell r="AW724">
            <v>0</v>
          </cell>
          <cell r="AX724">
            <v>0</v>
          </cell>
          <cell r="AY724">
            <v>0</v>
          </cell>
          <cell r="AZ724">
            <v>0</v>
          </cell>
          <cell r="BA724">
            <v>0</v>
          </cell>
          <cell r="BB724">
            <v>0</v>
          </cell>
          <cell r="BC724">
            <v>0</v>
          </cell>
          <cell r="BD724">
            <v>0</v>
          </cell>
          <cell r="BE724">
            <v>0</v>
          </cell>
          <cell r="BF724">
            <v>0</v>
          </cell>
          <cell r="BG724">
            <v>0</v>
          </cell>
          <cell r="BH724">
            <v>0</v>
          </cell>
          <cell r="BI724">
            <v>0</v>
          </cell>
          <cell r="BJ724">
            <v>0</v>
          </cell>
          <cell r="BK724">
            <v>0</v>
          </cell>
          <cell r="BL724">
            <v>0</v>
          </cell>
          <cell r="BM724">
            <v>0</v>
          </cell>
          <cell r="BN724">
            <v>0</v>
          </cell>
          <cell r="BO724">
            <v>0</v>
          </cell>
          <cell r="BP724">
            <v>0</v>
          </cell>
          <cell r="BQ724">
            <v>0</v>
          </cell>
          <cell r="BR724">
            <v>0</v>
          </cell>
          <cell r="BS724">
            <v>0</v>
          </cell>
          <cell r="BT724">
            <v>0</v>
          </cell>
          <cell r="BU724">
            <v>0</v>
          </cell>
        </row>
        <row r="725">
          <cell r="A725" t="str">
            <v>W2RL25WEGN0G011</v>
          </cell>
          <cell r="B725" t="str">
            <v>11/1/2021</v>
          </cell>
          <cell r="F725" t="str">
            <v>Woven</v>
          </cell>
          <cell r="G725" t="str">
            <v>Down Jackets</v>
          </cell>
          <cell r="H725" t="str">
            <v>W2RL25WEGN0</v>
          </cell>
          <cell r="I725" t="str">
            <v>NATASHA DOWN JACKET</v>
          </cell>
          <cell r="J725" t="str">
            <v>G011</v>
          </cell>
          <cell r="K725" t="str">
            <v>Pure White</v>
          </cell>
          <cell r="L725" t="str">
            <v>SOFT CIRE  NYLON</v>
          </cell>
          <cell r="M725" t="str">
            <v>CN</v>
          </cell>
          <cell r="N725" t="str">
            <v>XS-L</v>
          </cell>
          <cell r="O725">
            <v>218</v>
          </cell>
          <cell r="P725">
            <v>209000</v>
          </cell>
          <cell r="Q725">
            <v>429</v>
          </cell>
          <cell r="S725">
            <v>0.31</v>
          </cell>
          <cell r="T725">
            <v>67.58</v>
          </cell>
          <cell r="U725">
            <v>0</v>
          </cell>
          <cell r="V725">
            <v>0</v>
          </cell>
          <cell r="W725">
            <v>0</v>
          </cell>
          <cell r="X725">
            <v>0</v>
          </cell>
          <cell r="Y725">
            <v>0</v>
          </cell>
          <cell r="Z725">
            <v>0</v>
          </cell>
          <cell r="AA725">
            <v>0</v>
          </cell>
          <cell r="AB725">
            <v>0</v>
          </cell>
          <cell r="AD725">
            <v>0</v>
          </cell>
          <cell r="AE725">
            <v>0</v>
          </cell>
          <cell r="AO725">
            <v>0</v>
          </cell>
          <cell r="AP725">
            <v>0</v>
          </cell>
          <cell r="AR725">
            <v>0</v>
          </cell>
          <cell r="AS725">
            <v>0</v>
          </cell>
          <cell r="AT725">
            <v>0</v>
          </cell>
          <cell r="AU725">
            <v>0</v>
          </cell>
          <cell r="AV725">
            <v>0</v>
          </cell>
          <cell r="AW725">
            <v>0</v>
          </cell>
          <cell r="AX725">
            <v>0</v>
          </cell>
          <cell r="AY725">
            <v>0</v>
          </cell>
          <cell r="AZ725">
            <v>0</v>
          </cell>
          <cell r="BA725">
            <v>0</v>
          </cell>
          <cell r="BB725">
            <v>0</v>
          </cell>
          <cell r="BC725">
            <v>0</v>
          </cell>
          <cell r="BD725">
            <v>0</v>
          </cell>
          <cell r="BE725">
            <v>0</v>
          </cell>
          <cell r="BF725">
            <v>0</v>
          </cell>
          <cell r="BG725">
            <v>0</v>
          </cell>
          <cell r="BH725">
            <v>0</v>
          </cell>
          <cell r="BI725">
            <v>0</v>
          </cell>
          <cell r="BJ725">
            <v>0</v>
          </cell>
          <cell r="BK725">
            <v>0</v>
          </cell>
          <cell r="BL725">
            <v>0</v>
          </cell>
          <cell r="BM725">
            <v>0</v>
          </cell>
          <cell r="BN725">
            <v>0</v>
          </cell>
          <cell r="BO725">
            <v>0</v>
          </cell>
          <cell r="BP725">
            <v>0</v>
          </cell>
          <cell r="BQ725">
            <v>0</v>
          </cell>
          <cell r="BR725">
            <v>0</v>
          </cell>
          <cell r="BS725">
            <v>0</v>
          </cell>
          <cell r="BT725">
            <v>0</v>
          </cell>
          <cell r="BU725">
            <v>0</v>
          </cell>
        </row>
        <row r="726">
          <cell r="A726" t="str">
            <v>W2RL25WEGN0F40K</v>
          </cell>
          <cell r="B726" t="str">
            <v>11/1/2021</v>
          </cell>
          <cell r="F726" t="str">
            <v>Woven</v>
          </cell>
          <cell r="G726" t="str">
            <v>Down Jackets</v>
          </cell>
          <cell r="H726" t="str">
            <v>W2RL25WEGN0</v>
          </cell>
          <cell r="I726" t="str">
            <v>NATASHA DOWN JACKET</v>
          </cell>
          <cell r="J726" t="str">
            <v>F40K</v>
          </cell>
          <cell r="K726" t="str">
            <v>GENTLE MAUVE</v>
          </cell>
          <cell r="L726" t="str">
            <v>SOFT CIRE  NYLON</v>
          </cell>
          <cell r="M726" t="str">
            <v>CN</v>
          </cell>
          <cell r="N726" t="str">
            <v>XS-L</v>
          </cell>
          <cell r="O726">
            <v>218</v>
          </cell>
          <cell r="P726">
            <v>209000</v>
          </cell>
          <cell r="Q726">
            <v>429</v>
          </cell>
          <cell r="S726">
            <v>0.31</v>
          </cell>
          <cell r="T726">
            <v>67.58</v>
          </cell>
          <cell r="U726">
            <v>0</v>
          </cell>
          <cell r="V726">
            <v>0</v>
          </cell>
          <cell r="W726">
            <v>0</v>
          </cell>
          <cell r="X726">
            <v>0</v>
          </cell>
          <cell r="Y726">
            <v>0</v>
          </cell>
          <cell r="Z726">
            <v>0</v>
          </cell>
          <cell r="AA726">
            <v>0</v>
          </cell>
          <cell r="AB726">
            <v>0</v>
          </cell>
          <cell r="AD726">
            <v>0</v>
          </cell>
          <cell r="AE726">
            <v>0</v>
          </cell>
          <cell r="AO726">
            <v>0</v>
          </cell>
          <cell r="AP726">
            <v>0</v>
          </cell>
          <cell r="AR726">
            <v>0</v>
          </cell>
          <cell r="AS726">
            <v>0</v>
          </cell>
          <cell r="AT726">
            <v>0</v>
          </cell>
          <cell r="AU726">
            <v>0</v>
          </cell>
          <cell r="AV726">
            <v>0</v>
          </cell>
          <cell r="AW726">
            <v>0</v>
          </cell>
          <cell r="AX726">
            <v>0</v>
          </cell>
          <cell r="AY726">
            <v>0</v>
          </cell>
          <cell r="AZ726">
            <v>0</v>
          </cell>
          <cell r="BA726">
            <v>0</v>
          </cell>
          <cell r="BB726">
            <v>0</v>
          </cell>
          <cell r="BC726">
            <v>0</v>
          </cell>
          <cell r="BD726">
            <v>0</v>
          </cell>
          <cell r="BE726">
            <v>0</v>
          </cell>
          <cell r="BF726">
            <v>0</v>
          </cell>
          <cell r="BG726">
            <v>0</v>
          </cell>
          <cell r="BH726">
            <v>0</v>
          </cell>
          <cell r="BI726">
            <v>0</v>
          </cell>
          <cell r="BJ726">
            <v>0</v>
          </cell>
          <cell r="BK726">
            <v>0</v>
          </cell>
          <cell r="BL726">
            <v>0</v>
          </cell>
          <cell r="BM726">
            <v>0</v>
          </cell>
          <cell r="BN726">
            <v>0</v>
          </cell>
          <cell r="BO726">
            <v>0</v>
          </cell>
          <cell r="BP726">
            <v>0</v>
          </cell>
          <cell r="BQ726">
            <v>0</v>
          </cell>
          <cell r="BR726">
            <v>0</v>
          </cell>
          <cell r="BS726">
            <v>0</v>
          </cell>
          <cell r="BT726">
            <v>0</v>
          </cell>
          <cell r="BU726">
            <v>0</v>
          </cell>
        </row>
        <row r="727">
          <cell r="A727" t="str">
            <v>W2RL25WEGN0G1CA</v>
          </cell>
          <cell r="B727" t="str">
            <v>11/1/2021</v>
          </cell>
          <cell r="F727" t="str">
            <v>Woven</v>
          </cell>
          <cell r="G727" t="str">
            <v>Down Jackets</v>
          </cell>
          <cell r="H727" t="str">
            <v>W2RL25WEGN0</v>
          </cell>
          <cell r="I727" t="str">
            <v>NATASHA DOWN JACKET</v>
          </cell>
          <cell r="J727" t="str">
            <v>G1CA</v>
          </cell>
          <cell r="K727" t="str">
            <v>PASADENA STONE</v>
          </cell>
          <cell r="L727" t="str">
            <v>SOFT CIRE  NYLON</v>
          </cell>
          <cell r="M727" t="str">
            <v>CN</v>
          </cell>
          <cell r="N727" t="str">
            <v>XS-L</v>
          </cell>
          <cell r="O727">
            <v>218</v>
          </cell>
          <cell r="P727">
            <v>209000</v>
          </cell>
          <cell r="Q727">
            <v>429</v>
          </cell>
          <cell r="S727">
            <v>0.31</v>
          </cell>
          <cell r="T727">
            <v>67.58</v>
          </cell>
          <cell r="U727">
            <v>0</v>
          </cell>
          <cell r="V727">
            <v>0</v>
          </cell>
          <cell r="W727">
            <v>0</v>
          </cell>
          <cell r="X727">
            <v>0</v>
          </cell>
          <cell r="Y727">
            <v>0</v>
          </cell>
          <cell r="Z727">
            <v>0</v>
          </cell>
          <cell r="AA727">
            <v>0</v>
          </cell>
          <cell r="AB727">
            <v>0</v>
          </cell>
          <cell r="AD727">
            <v>0</v>
          </cell>
          <cell r="AE727">
            <v>0</v>
          </cell>
          <cell r="AO727">
            <v>0</v>
          </cell>
          <cell r="AP727">
            <v>0</v>
          </cell>
          <cell r="AR727">
            <v>0</v>
          </cell>
          <cell r="AS727">
            <v>0</v>
          </cell>
          <cell r="AT727">
            <v>0</v>
          </cell>
          <cell r="AU727">
            <v>0</v>
          </cell>
          <cell r="AV727">
            <v>0</v>
          </cell>
          <cell r="AW727">
            <v>0</v>
          </cell>
          <cell r="AX727">
            <v>0</v>
          </cell>
          <cell r="AY727">
            <v>0</v>
          </cell>
          <cell r="AZ727">
            <v>0</v>
          </cell>
          <cell r="BA727">
            <v>0</v>
          </cell>
          <cell r="BB727">
            <v>0</v>
          </cell>
          <cell r="BC727">
            <v>0</v>
          </cell>
          <cell r="BD727">
            <v>0</v>
          </cell>
          <cell r="BE727">
            <v>0</v>
          </cell>
          <cell r="BF727">
            <v>0</v>
          </cell>
          <cell r="BG727">
            <v>0</v>
          </cell>
          <cell r="BH727">
            <v>0</v>
          </cell>
          <cell r="BI727">
            <v>0</v>
          </cell>
          <cell r="BJ727">
            <v>0</v>
          </cell>
          <cell r="BK727">
            <v>0</v>
          </cell>
          <cell r="BL727">
            <v>0</v>
          </cell>
          <cell r="BM727">
            <v>0</v>
          </cell>
          <cell r="BN727">
            <v>0</v>
          </cell>
          <cell r="BO727">
            <v>0</v>
          </cell>
          <cell r="BP727">
            <v>0</v>
          </cell>
          <cell r="BQ727">
            <v>0</v>
          </cell>
          <cell r="BR727">
            <v>0</v>
          </cell>
          <cell r="BS727">
            <v>0</v>
          </cell>
          <cell r="BT727">
            <v>0</v>
          </cell>
          <cell r="BU727">
            <v>0</v>
          </cell>
        </row>
        <row r="728">
          <cell r="A728" t="str">
            <v>W1BK56Z17X3G1O6</v>
          </cell>
          <cell r="B728" t="str">
            <v>11/1/2021</v>
          </cell>
          <cell r="F728" t="str">
            <v>Sweater</v>
          </cell>
          <cell r="G728" t="str">
            <v>Sweater Dresses</v>
          </cell>
          <cell r="H728" t="str">
            <v>W1BK56Z17X3</v>
          </cell>
          <cell r="I728" t="str">
            <v>LS KIMM LACED A-LINE RIB DRESS</v>
          </cell>
          <cell r="J728" t="str">
            <v>G1O6</v>
          </cell>
          <cell r="K728" t="str">
            <v>DOVE WHITE</v>
          </cell>
          <cell r="L728" t="str">
            <v>SWTR ALLISON HS</v>
          </cell>
          <cell r="M728" t="str">
            <v>CN</v>
          </cell>
          <cell r="N728" t="str">
            <v>XS-L</v>
          </cell>
          <cell r="O728">
            <v>118</v>
          </cell>
          <cell r="P728">
            <v>119000</v>
          </cell>
          <cell r="Q728">
            <v>429</v>
          </cell>
          <cell r="S728">
            <v>0.31</v>
          </cell>
          <cell r="T728">
            <v>36.58</v>
          </cell>
          <cell r="U728">
            <v>0</v>
          </cell>
          <cell r="V728">
            <v>0</v>
          </cell>
          <cell r="W728">
            <v>0</v>
          </cell>
          <cell r="X728">
            <v>0</v>
          </cell>
          <cell r="Y728">
            <v>0</v>
          </cell>
          <cell r="Z728">
            <v>0</v>
          </cell>
          <cell r="AA728">
            <v>0</v>
          </cell>
          <cell r="AB728">
            <v>0</v>
          </cell>
          <cell r="AD728">
            <v>0</v>
          </cell>
          <cell r="AE728">
            <v>0</v>
          </cell>
          <cell r="AO728">
            <v>0</v>
          </cell>
          <cell r="AP728">
            <v>0</v>
          </cell>
          <cell r="AR728">
            <v>0</v>
          </cell>
          <cell r="AS728">
            <v>0</v>
          </cell>
          <cell r="AT728">
            <v>0</v>
          </cell>
          <cell r="AU728">
            <v>0</v>
          </cell>
          <cell r="AV728">
            <v>0</v>
          </cell>
          <cell r="AW728">
            <v>0</v>
          </cell>
          <cell r="AX728">
            <v>0</v>
          </cell>
          <cell r="AY728">
            <v>0</v>
          </cell>
          <cell r="AZ728">
            <v>0</v>
          </cell>
          <cell r="BA728">
            <v>0</v>
          </cell>
          <cell r="BB728">
            <v>0</v>
          </cell>
          <cell r="BC728">
            <v>0</v>
          </cell>
          <cell r="BD728">
            <v>0</v>
          </cell>
          <cell r="BE728">
            <v>0</v>
          </cell>
          <cell r="BF728">
            <v>0</v>
          </cell>
          <cell r="BG728">
            <v>0</v>
          </cell>
          <cell r="BH728">
            <v>0</v>
          </cell>
          <cell r="BI728">
            <v>0</v>
          </cell>
          <cell r="BJ728">
            <v>0</v>
          </cell>
          <cell r="BK728">
            <v>0</v>
          </cell>
          <cell r="BL728">
            <v>0</v>
          </cell>
          <cell r="BM728">
            <v>0</v>
          </cell>
          <cell r="BN728">
            <v>0</v>
          </cell>
          <cell r="BO728">
            <v>0</v>
          </cell>
          <cell r="BP728">
            <v>0</v>
          </cell>
          <cell r="BQ728">
            <v>0</v>
          </cell>
          <cell r="BR728">
            <v>0</v>
          </cell>
          <cell r="BS728">
            <v>0</v>
          </cell>
          <cell r="BT728">
            <v>0</v>
          </cell>
          <cell r="BU728">
            <v>0</v>
          </cell>
        </row>
        <row r="729">
          <cell r="A729" t="str">
            <v>W2RP02KAU70JBLK</v>
          </cell>
          <cell r="B729" t="str">
            <v>11/1/2021</v>
          </cell>
          <cell r="F729" t="str">
            <v>Knit</v>
          </cell>
          <cell r="G729" t="str">
            <v>LS Knit Tops</v>
          </cell>
          <cell r="H729" t="str">
            <v>W2RP02KAU70</v>
          </cell>
          <cell r="I729" t="str">
            <v>LS LUDOVICA BODY SUIT</v>
          </cell>
          <cell r="J729" t="str">
            <v>JBLK</v>
          </cell>
          <cell r="K729" t="str">
            <v>Jet Black A996</v>
          </cell>
          <cell r="L729" t="str">
            <v>GLOSSY SEQUINS</v>
          </cell>
          <cell r="M729" t="str">
            <v>CN</v>
          </cell>
          <cell r="N729" t="str">
            <v>XS-L</v>
          </cell>
          <cell r="O729">
            <v>108</v>
          </cell>
          <cell r="P729">
            <v>109000</v>
          </cell>
          <cell r="Q729">
            <v>429</v>
          </cell>
          <cell r="S729">
            <v>0.31</v>
          </cell>
          <cell r="T729">
            <v>33.479999999999997</v>
          </cell>
          <cell r="U729">
            <v>0</v>
          </cell>
          <cell r="V729">
            <v>0</v>
          </cell>
          <cell r="W729">
            <v>0</v>
          </cell>
          <cell r="X729">
            <v>0</v>
          </cell>
          <cell r="Y729">
            <v>0</v>
          </cell>
          <cell r="Z729">
            <v>0</v>
          </cell>
          <cell r="AA729">
            <v>0</v>
          </cell>
          <cell r="AB729">
            <v>0</v>
          </cell>
          <cell r="AD729">
            <v>0</v>
          </cell>
          <cell r="AE729">
            <v>0</v>
          </cell>
          <cell r="AO729">
            <v>0</v>
          </cell>
          <cell r="AP729">
            <v>0</v>
          </cell>
          <cell r="AR729">
            <v>0</v>
          </cell>
          <cell r="AS729">
            <v>0</v>
          </cell>
          <cell r="AT729">
            <v>0</v>
          </cell>
          <cell r="AU729">
            <v>0</v>
          </cell>
          <cell r="AV729">
            <v>0</v>
          </cell>
          <cell r="AW729">
            <v>0</v>
          </cell>
          <cell r="AX729">
            <v>0</v>
          </cell>
          <cell r="AY729">
            <v>0</v>
          </cell>
          <cell r="AZ729">
            <v>0</v>
          </cell>
          <cell r="BA729">
            <v>0</v>
          </cell>
          <cell r="BB729">
            <v>0</v>
          </cell>
          <cell r="BC729">
            <v>0</v>
          </cell>
          <cell r="BD729">
            <v>0</v>
          </cell>
          <cell r="BE729">
            <v>0</v>
          </cell>
          <cell r="BF729">
            <v>0</v>
          </cell>
          <cell r="BG729">
            <v>0</v>
          </cell>
          <cell r="BH729">
            <v>0</v>
          </cell>
          <cell r="BI729">
            <v>0</v>
          </cell>
          <cell r="BJ729">
            <v>0</v>
          </cell>
          <cell r="BK729">
            <v>0</v>
          </cell>
          <cell r="BL729">
            <v>0</v>
          </cell>
          <cell r="BM729">
            <v>0</v>
          </cell>
          <cell r="BN729">
            <v>0</v>
          </cell>
          <cell r="BO729">
            <v>0</v>
          </cell>
          <cell r="BP729">
            <v>0</v>
          </cell>
          <cell r="BQ729">
            <v>0</v>
          </cell>
          <cell r="BR729">
            <v>0</v>
          </cell>
          <cell r="BS729">
            <v>0</v>
          </cell>
          <cell r="BT729">
            <v>0</v>
          </cell>
          <cell r="BU729">
            <v>0</v>
          </cell>
        </row>
        <row r="730">
          <cell r="A730" t="str">
            <v>W2RP02KAU70G7HR</v>
          </cell>
          <cell r="B730" t="str">
            <v>11/1/2021</v>
          </cell>
          <cell r="F730" t="str">
            <v>Knit</v>
          </cell>
          <cell r="G730" t="str">
            <v>LS Knit Tops</v>
          </cell>
          <cell r="H730" t="str">
            <v>W2RP02KAU70</v>
          </cell>
          <cell r="I730" t="str">
            <v>LS LUDOVICA BODY SUIT</v>
          </cell>
          <cell r="J730" t="str">
            <v>G7HR</v>
          </cell>
          <cell r="K730" t="str">
            <v>SECRET BLUE</v>
          </cell>
          <cell r="L730" t="str">
            <v>GLOSSY SEQUINS</v>
          </cell>
          <cell r="M730" t="str">
            <v>CN</v>
          </cell>
          <cell r="N730" t="str">
            <v>XS-L</v>
          </cell>
          <cell r="O730">
            <v>108</v>
          </cell>
          <cell r="P730">
            <v>109000</v>
          </cell>
          <cell r="Q730">
            <v>429</v>
          </cell>
          <cell r="S730">
            <v>0.31</v>
          </cell>
          <cell r="T730">
            <v>33.479999999999997</v>
          </cell>
          <cell r="U730">
            <v>0</v>
          </cell>
          <cell r="V730">
            <v>0</v>
          </cell>
          <cell r="W730">
            <v>0</v>
          </cell>
          <cell r="X730">
            <v>0</v>
          </cell>
          <cell r="Y730">
            <v>0</v>
          </cell>
          <cell r="Z730">
            <v>0</v>
          </cell>
          <cell r="AA730">
            <v>0</v>
          </cell>
          <cell r="AB730">
            <v>0</v>
          </cell>
          <cell r="AD730">
            <v>0</v>
          </cell>
          <cell r="AE730">
            <v>0</v>
          </cell>
          <cell r="AO730">
            <v>0</v>
          </cell>
          <cell r="AP730">
            <v>0</v>
          </cell>
          <cell r="AR730">
            <v>0</v>
          </cell>
          <cell r="AS730">
            <v>0</v>
          </cell>
          <cell r="AT730">
            <v>0</v>
          </cell>
          <cell r="AU730">
            <v>0</v>
          </cell>
          <cell r="AV730">
            <v>0</v>
          </cell>
          <cell r="AW730">
            <v>0</v>
          </cell>
          <cell r="AX730">
            <v>0</v>
          </cell>
          <cell r="AY730">
            <v>0</v>
          </cell>
          <cell r="AZ730">
            <v>0</v>
          </cell>
          <cell r="BA730">
            <v>0</v>
          </cell>
          <cell r="BB730">
            <v>0</v>
          </cell>
          <cell r="BC730">
            <v>0</v>
          </cell>
          <cell r="BD730">
            <v>0</v>
          </cell>
          <cell r="BE730">
            <v>0</v>
          </cell>
          <cell r="BF730">
            <v>0</v>
          </cell>
          <cell r="BG730">
            <v>0</v>
          </cell>
          <cell r="BH730">
            <v>0</v>
          </cell>
          <cell r="BI730">
            <v>0</v>
          </cell>
          <cell r="BJ730">
            <v>0</v>
          </cell>
          <cell r="BK730">
            <v>0</v>
          </cell>
          <cell r="BL730">
            <v>0</v>
          </cell>
          <cell r="BM730">
            <v>0</v>
          </cell>
          <cell r="BN730">
            <v>0</v>
          </cell>
          <cell r="BO730">
            <v>0</v>
          </cell>
          <cell r="BP730">
            <v>0</v>
          </cell>
          <cell r="BQ730">
            <v>0</v>
          </cell>
          <cell r="BR730">
            <v>0</v>
          </cell>
          <cell r="BS730">
            <v>0</v>
          </cell>
          <cell r="BT730">
            <v>0</v>
          </cell>
          <cell r="BU730">
            <v>0</v>
          </cell>
        </row>
        <row r="731">
          <cell r="A731" t="str">
            <v>W2RP02KAU70FQ46</v>
          </cell>
          <cell r="B731" t="str">
            <v>11/1/2021</v>
          </cell>
          <cell r="F731" t="str">
            <v>Knit</v>
          </cell>
          <cell r="G731" t="str">
            <v>LS Knit Tops</v>
          </cell>
          <cell r="H731" t="str">
            <v>W2RP02KAU70</v>
          </cell>
          <cell r="I731" t="str">
            <v>LS LUDOVICA BODY SUIT</v>
          </cell>
          <cell r="J731" t="str">
            <v>FQ46</v>
          </cell>
          <cell r="K731" t="str">
            <v>SILVER SEQUINS COMBO</v>
          </cell>
          <cell r="L731" t="str">
            <v>GLOSSY SEQUINS</v>
          </cell>
          <cell r="M731" t="str">
            <v>CN</v>
          </cell>
          <cell r="N731" t="str">
            <v>XS-L</v>
          </cell>
          <cell r="O731">
            <v>108</v>
          </cell>
          <cell r="P731">
            <v>109000</v>
          </cell>
          <cell r="Q731">
            <v>429</v>
          </cell>
          <cell r="S731">
            <v>0.31</v>
          </cell>
          <cell r="T731">
            <v>33.479999999999997</v>
          </cell>
          <cell r="U731">
            <v>0</v>
          </cell>
          <cell r="V731">
            <v>0</v>
          </cell>
          <cell r="W731">
            <v>0</v>
          </cell>
          <cell r="X731">
            <v>0</v>
          </cell>
          <cell r="Y731">
            <v>0</v>
          </cell>
          <cell r="Z731">
            <v>0</v>
          </cell>
          <cell r="AA731">
            <v>0</v>
          </cell>
          <cell r="AB731">
            <v>0</v>
          </cell>
          <cell r="AD731">
            <v>0</v>
          </cell>
          <cell r="AE731">
            <v>0</v>
          </cell>
          <cell r="AO731">
            <v>0</v>
          </cell>
          <cell r="AP731">
            <v>0</v>
          </cell>
          <cell r="AR731">
            <v>0</v>
          </cell>
          <cell r="AS731">
            <v>0</v>
          </cell>
          <cell r="AT731">
            <v>0</v>
          </cell>
          <cell r="AU731">
            <v>0</v>
          </cell>
          <cell r="AV731">
            <v>0</v>
          </cell>
          <cell r="AW731">
            <v>0</v>
          </cell>
          <cell r="AX731">
            <v>0</v>
          </cell>
          <cell r="AY731">
            <v>0</v>
          </cell>
          <cell r="AZ731">
            <v>0</v>
          </cell>
          <cell r="BA731">
            <v>0</v>
          </cell>
          <cell r="BB731">
            <v>0</v>
          </cell>
          <cell r="BC731">
            <v>0</v>
          </cell>
          <cell r="BD731">
            <v>0</v>
          </cell>
          <cell r="BE731">
            <v>0</v>
          </cell>
          <cell r="BF731">
            <v>0</v>
          </cell>
          <cell r="BG731">
            <v>0</v>
          </cell>
          <cell r="BH731">
            <v>0</v>
          </cell>
          <cell r="BI731">
            <v>0</v>
          </cell>
          <cell r="BJ731">
            <v>0</v>
          </cell>
          <cell r="BK731">
            <v>0</v>
          </cell>
          <cell r="BL731">
            <v>0</v>
          </cell>
          <cell r="BM731">
            <v>0</v>
          </cell>
          <cell r="BN731">
            <v>0</v>
          </cell>
          <cell r="BO731">
            <v>0</v>
          </cell>
          <cell r="BP731">
            <v>0</v>
          </cell>
          <cell r="BQ731">
            <v>0</v>
          </cell>
          <cell r="BR731">
            <v>0</v>
          </cell>
          <cell r="BS731">
            <v>0</v>
          </cell>
          <cell r="BT731">
            <v>0</v>
          </cell>
          <cell r="BU731">
            <v>0</v>
          </cell>
        </row>
        <row r="732">
          <cell r="A732" t="str">
            <v>W1BL44WE9C0F00I</v>
          </cell>
          <cell r="B732" t="str">
            <v>11/1/2021</v>
          </cell>
          <cell r="F732" t="str">
            <v>Woven</v>
          </cell>
          <cell r="G732" t="str">
            <v>Outerwear Coats</v>
          </cell>
          <cell r="H732" t="str">
            <v>W1BL44WE9C0</v>
          </cell>
          <cell r="I732" t="str">
            <v>MABEL COAT</v>
          </cell>
          <cell r="J732" t="str">
            <v>F00I</v>
          </cell>
          <cell r="K732" t="str">
            <v>FANTASY SPOTTED NATURAL</v>
          </cell>
          <cell r="L732" t="str">
            <v>COZY TOUCH FAUX FUR</v>
          </cell>
          <cell r="M732" t="str">
            <v>CN</v>
          </cell>
          <cell r="N732" t="str">
            <v>XS-L</v>
          </cell>
          <cell r="O732">
            <v>258</v>
          </cell>
          <cell r="P732">
            <v>249000</v>
          </cell>
          <cell r="Q732">
            <v>429</v>
          </cell>
          <cell r="S732">
            <v>0.31</v>
          </cell>
          <cell r="T732">
            <v>79.98</v>
          </cell>
          <cell r="U732">
            <v>0</v>
          </cell>
          <cell r="V732">
            <v>0</v>
          </cell>
          <cell r="W732">
            <v>0</v>
          </cell>
          <cell r="X732">
            <v>0</v>
          </cell>
          <cell r="Y732">
            <v>0</v>
          </cell>
          <cell r="Z732">
            <v>0</v>
          </cell>
          <cell r="AA732">
            <v>0</v>
          </cell>
          <cell r="AB732">
            <v>0</v>
          </cell>
          <cell r="AD732">
            <v>0</v>
          </cell>
          <cell r="AE732">
            <v>0</v>
          </cell>
          <cell r="AO732">
            <v>0</v>
          </cell>
          <cell r="AP732">
            <v>0</v>
          </cell>
          <cell r="AR732">
            <v>0</v>
          </cell>
          <cell r="AS732">
            <v>0</v>
          </cell>
          <cell r="AT732">
            <v>0</v>
          </cell>
          <cell r="AU732">
            <v>0</v>
          </cell>
          <cell r="AV732">
            <v>0</v>
          </cell>
          <cell r="AW732">
            <v>0</v>
          </cell>
          <cell r="AX732">
            <v>0</v>
          </cell>
          <cell r="AY732">
            <v>0</v>
          </cell>
          <cell r="AZ732">
            <v>0</v>
          </cell>
          <cell r="BA732">
            <v>0</v>
          </cell>
          <cell r="BB732">
            <v>0</v>
          </cell>
          <cell r="BC732">
            <v>0</v>
          </cell>
          <cell r="BD732">
            <v>0</v>
          </cell>
          <cell r="BE732">
            <v>0</v>
          </cell>
          <cell r="BF732">
            <v>0</v>
          </cell>
          <cell r="BG732">
            <v>0</v>
          </cell>
          <cell r="BH732">
            <v>0</v>
          </cell>
          <cell r="BI732">
            <v>0</v>
          </cell>
          <cell r="BJ732">
            <v>0</v>
          </cell>
          <cell r="BK732">
            <v>0</v>
          </cell>
          <cell r="BL732">
            <v>0</v>
          </cell>
          <cell r="BM732">
            <v>0</v>
          </cell>
          <cell r="BN732">
            <v>0</v>
          </cell>
          <cell r="BO732">
            <v>0</v>
          </cell>
          <cell r="BP732">
            <v>0</v>
          </cell>
          <cell r="BQ732">
            <v>0</v>
          </cell>
          <cell r="BR732">
            <v>0</v>
          </cell>
          <cell r="BS732">
            <v>0</v>
          </cell>
          <cell r="BT732">
            <v>0</v>
          </cell>
          <cell r="BU732">
            <v>0</v>
          </cell>
        </row>
        <row r="733">
          <cell r="A733" t="str">
            <v>W1YN0ED4GV1CRD1</v>
          </cell>
          <cell r="B733" t="str">
            <v>11/1/2021</v>
          </cell>
          <cell r="C733">
            <v>44330</v>
          </cell>
          <cell r="F733" t="str">
            <v>Denim</v>
          </cell>
          <cell r="G733" t="str">
            <v>Denim Jackets</v>
          </cell>
          <cell r="H733" t="str">
            <v>W1YN0ED4GV1</v>
          </cell>
          <cell r="I733" t="str">
            <v>SEXY TRUCKER JACKET</v>
          </cell>
          <cell r="J733" t="str">
            <v>CRD1</v>
          </cell>
          <cell r="K733" t="str">
            <v>CARRIE DARK</v>
          </cell>
          <cell r="L733" t="str">
            <v>ECO CARRY SS INDACO</v>
          </cell>
          <cell r="M733" t="str">
            <v>PK</v>
          </cell>
          <cell r="N733" t="str">
            <v>XS-L</v>
          </cell>
          <cell r="O733">
            <v>98</v>
          </cell>
          <cell r="P733">
            <v>99000</v>
          </cell>
          <cell r="Q733">
            <v>399</v>
          </cell>
          <cell r="S733">
            <v>0.31</v>
          </cell>
          <cell r="T733">
            <v>30.38</v>
          </cell>
          <cell r="U733">
            <v>0</v>
          </cell>
          <cell r="V733">
            <v>0</v>
          </cell>
          <cell r="W733">
            <v>0</v>
          </cell>
          <cell r="X733">
            <v>0</v>
          </cell>
          <cell r="Y733">
            <v>0</v>
          </cell>
          <cell r="Z733">
            <v>0</v>
          </cell>
          <cell r="AA733">
            <v>0</v>
          </cell>
          <cell r="AB733">
            <v>0</v>
          </cell>
          <cell r="AD733">
            <v>0</v>
          </cell>
          <cell r="AE733">
            <v>0</v>
          </cell>
          <cell r="AK733">
            <v>8</v>
          </cell>
          <cell r="AO733">
            <v>0</v>
          </cell>
          <cell r="AP733">
            <v>0</v>
          </cell>
          <cell r="AR733">
            <v>0</v>
          </cell>
          <cell r="AS733">
            <v>8</v>
          </cell>
          <cell r="AT733">
            <v>243.04</v>
          </cell>
          <cell r="AU733">
            <v>2</v>
          </cell>
          <cell r="AV733">
            <v>3</v>
          </cell>
          <cell r="AW733">
            <v>2</v>
          </cell>
          <cell r="AX733">
            <v>1</v>
          </cell>
          <cell r="AY733">
            <v>0</v>
          </cell>
          <cell r="AZ733">
            <v>0</v>
          </cell>
          <cell r="BA733">
            <v>0</v>
          </cell>
          <cell r="BB733">
            <v>0</v>
          </cell>
          <cell r="BC733">
            <v>8</v>
          </cell>
          <cell r="BD733">
            <v>0</v>
          </cell>
          <cell r="BE733">
            <v>0</v>
          </cell>
          <cell r="BF733">
            <v>0</v>
          </cell>
          <cell r="BG733">
            <v>0</v>
          </cell>
          <cell r="BH733">
            <v>0</v>
          </cell>
          <cell r="BI733">
            <v>0</v>
          </cell>
          <cell r="BJ733">
            <v>0</v>
          </cell>
          <cell r="BK733">
            <v>0</v>
          </cell>
          <cell r="BL733">
            <v>0</v>
          </cell>
          <cell r="BM733">
            <v>0</v>
          </cell>
          <cell r="BN733">
            <v>0</v>
          </cell>
          <cell r="BO733">
            <v>2</v>
          </cell>
          <cell r="BP733">
            <v>3</v>
          </cell>
          <cell r="BQ733">
            <v>2</v>
          </cell>
          <cell r="BR733">
            <v>1</v>
          </cell>
          <cell r="BS733">
            <v>0</v>
          </cell>
          <cell r="BT733">
            <v>0</v>
          </cell>
          <cell r="BU733">
            <v>0</v>
          </cell>
        </row>
        <row r="734">
          <cell r="A734" t="str">
            <v>W2RP01KATV2G5Q3</v>
          </cell>
          <cell r="B734" t="str">
            <v>11/01/2021 12/01/2021</v>
          </cell>
          <cell r="F734" t="str">
            <v>Knit</v>
          </cell>
          <cell r="G734" t="str">
            <v>SS Knit Tops</v>
          </cell>
          <cell r="H734" t="str">
            <v>W2RP01KATV2</v>
          </cell>
          <cell r="I734" t="str">
            <v>SS LEILA TOP</v>
          </cell>
          <cell r="J734" t="str">
            <v>G5Q3</v>
          </cell>
          <cell r="K734" t="str">
            <v>BURGUNDY ROSE</v>
          </cell>
          <cell r="L734" t="str">
            <v>HAMMERED STRETCH VELVET</v>
          </cell>
          <cell r="M734" t="str">
            <v>VN</v>
          </cell>
          <cell r="N734" t="str">
            <v>XS-L</v>
          </cell>
          <cell r="O734">
            <v>59</v>
          </cell>
          <cell r="P734">
            <v>59000</v>
          </cell>
          <cell r="Q734">
            <v>239</v>
          </cell>
          <cell r="S734">
            <v>0.31</v>
          </cell>
          <cell r="T734">
            <v>18.29</v>
          </cell>
          <cell r="U734">
            <v>0</v>
          </cell>
          <cell r="V734">
            <v>0</v>
          </cell>
          <cell r="W734">
            <v>0</v>
          </cell>
          <cell r="X734">
            <v>0</v>
          </cell>
          <cell r="Y734">
            <v>0</v>
          </cell>
          <cell r="Z734">
            <v>0</v>
          </cell>
          <cell r="AA734">
            <v>0</v>
          </cell>
          <cell r="AB734">
            <v>0</v>
          </cell>
          <cell r="AD734">
            <v>0</v>
          </cell>
          <cell r="AE734">
            <v>0</v>
          </cell>
          <cell r="AO734">
            <v>0</v>
          </cell>
          <cell r="AP734">
            <v>0</v>
          </cell>
          <cell r="AR734">
            <v>0</v>
          </cell>
          <cell r="AS734">
            <v>0</v>
          </cell>
          <cell r="AT734">
            <v>0</v>
          </cell>
          <cell r="AU734">
            <v>0</v>
          </cell>
          <cell r="AV734">
            <v>0</v>
          </cell>
          <cell r="AW734">
            <v>0</v>
          </cell>
          <cell r="AX734">
            <v>0</v>
          </cell>
          <cell r="AY734">
            <v>0</v>
          </cell>
          <cell r="AZ734">
            <v>0</v>
          </cell>
          <cell r="BA734">
            <v>0</v>
          </cell>
          <cell r="BB734">
            <v>0</v>
          </cell>
          <cell r="BC734">
            <v>0</v>
          </cell>
          <cell r="BD734">
            <v>0</v>
          </cell>
          <cell r="BE734">
            <v>0</v>
          </cell>
          <cell r="BF734">
            <v>0</v>
          </cell>
          <cell r="BG734">
            <v>0</v>
          </cell>
          <cell r="BH734">
            <v>0</v>
          </cell>
          <cell r="BI734">
            <v>0</v>
          </cell>
          <cell r="BJ734">
            <v>0</v>
          </cell>
          <cell r="BK734">
            <v>0</v>
          </cell>
          <cell r="BL734">
            <v>0</v>
          </cell>
          <cell r="BM734">
            <v>0</v>
          </cell>
          <cell r="BN734">
            <v>0</v>
          </cell>
          <cell r="BO734">
            <v>0</v>
          </cell>
          <cell r="BP734">
            <v>0</v>
          </cell>
          <cell r="BQ734">
            <v>0</v>
          </cell>
          <cell r="BR734">
            <v>0</v>
          </cell>
          <cell r="BS734">
            <v>0</v>
          </cell>
          <cell r="BT734">
            <v>0</v>
          </cell>
          <cell r="BU734">
            <v>0</v>
          </cell>
        </row>
        <row r="735">
          <cell r="A735" t="str">
            <v>W2RP01KATV2G6M1</v>
          </cell>
          <cell r="B735" t="str">
            <v>11/01/2021 12/01/2021</v>
          </cell>
          <cell r="F735" t="str">
            <v>Knit</v>
          </cell>
          <cell r="G735" t="str">
            <v>SS Knit Tops</v>
          </cell>
          <cell r="H735" t="str">
            <v>W2RP01KATV2</v>
          </cell>
          <cell r="I735" t="str">
            <v>SS LEILA TOP</v>
          </cell>
          <cell r="J735" t="str">
            <v>G6M1</v>
          </cell>
          <cell r="K735" t="str">
            <v>ROSE BLISS</v>
          </cell>
          <cell r="L735" t="str">
            <v>HAMMERED STRETCH VELVET</v>
          </cell>
          <cell r="M735" t="str">
            <v>VN</v>
          </cell>
          <cell r="N735" t="str">
            <v>XS-L</v>
          </cell>
          <cell r="O735">
            <v>59</v>
          </cell>
          <cell r="P735">
            <v>59000</v>
          </cell>
          <cell r="Q735">
            <v>239</v>
          </cell>
          <cell r="S735">
            <v>0.31</v>
          </cell>
          <cell r="T735">
            <v>18.29</v>
          </cell>
          <cell r="U735">
            <v>0</v>
          </cell>
          <cell r="V735">
            <v>0</v>
          </cell>
          <cell r="W735">
            <v>0</v>
          </cell>
          <cell r="X735">
            <v>0</v>
          </cell>
          <cell r="Y735">
            <v>0</v>
          </cell>
          <cell r="Z735">
            <v>0</v>
          </cell>
          <cell r="AA735">
            <v>0</v>
          </cell>
          <cell r="AB735">
            <v>0</v>
          </cell>
          <cell r="AD735">
            <v>0</v>
          </cell>
          <cell r="AE735">
            <v>0</v>
          </cell>
          <cell r="AO735">
            <v>0</v>
          </cell>
          <cell r="AP735">
            <v>0</v>
          </cell>
          <cell r="AR735">
            <v>0</v>
          </cell>
          <cell r="AS735">
            <v>0</v>
          </cell>
          <cell r="AT735">
            <v>0</v>
          </cell>
          <cell r="AU735">
            <v>0</v>
          </cell>
          <cell r="AV735">
            <v>0</v>
          </cell>
          <cell r="AW735">
            <v>0</v>
          </cell>
          <cell r="AX735">
            <v>0</v>
          </cell>
          <cell r="AY735">
            <v>0</v>
          </cell>
          <cell r="AZ735">
            <v>0</v>
          </cell>
          <cell r="BA735">
            <v>0</v>
          </cell>
          <cell r="BB735">
            <v>0</v>
          </cell>
          <cell r="BC735">
            <v>0</v>
          </cell>
          <cell r="BD735">
            <v>0</v>
          </cell>
          <cell r="BE735">
            <v>0</v>
          </cell>
          <cell r="BF735">
            <v>0</v>
          </cell>
          <cell r="BG735">
            <v>0</v>
          </cell>
          <cell r="BH735">
            <v>0</v>
          </cell>
          <cell r="BI735">
            <v>0</v>
          </cell>
          <cell r="BJ735">
            <v>0</v>
          </cell>
          <cell r="BK735">
            <v>0</v>
          </cell>
          <cell r="BL735">
            <v>0</v>
          </cell>
          <cell r="BM735">
            <v>0</v>
          </cell>
          <cell r="BN735">
            <v>0</v>
          </cell>
          <cell r="BO735">
            <v>0</v>
          </cell>
          <cell r="BP735">
            <v>0</v>
          </cell>
          <cell r="BQ735">
            <v>0</v>
          </cell>
          <cell r="BR735">
            <v>0</v>
          </cell>
          <cell r="BS735">
            <v>0</v>
          </cell>
          <cell r="BT735">
            <v>0</v>
          </cell>
          <cell r="BU735">
            <v>0</v>
          </cell>
        </row>
        <row r="736">
          <cell r="A736" t="str">
            <v>W2RP01KATV2JBLK</v>
          </cell>
          <cell r="B736" t="str">
            <v>11/01/2021 12/01/2021</v>
          </cell>
          <cell r="F736" t="str">
            <v>Knit</v>
          </cell>
          <cell r="G736" t="str">
            <v>SS Knit Tops</v>
          </cell>
          <cell r="H736" t="str">
            <v>W2RP01KATV2</v>
          </cell>
          <cell r="I736" t="str">
            <v>SS LEILA TOP</v>
          </cell>
          <cell r="J736" t="str">
            <v>JBLK</v>
          </cell>
          <cell r="K736" t="str">
            <v>Jet Black A996</v>
          </cell>
          <cell r="L736" t="str">
            <v>HAMMERED STRETCH VELVET</v>
          </cell>
          <cell r="M736" t="str">
            <v>VN</v>
          </cell>
          <cell r="N736" t="str">
            <v>XS-L</v>
          </cell>
          <cell r="O736">
            <v>59</v>
          </cell>
          <cell r="P736">
            <v>59000</v>
          </cell>
          <cell r="Q736">
            <v>239</v>
          </cell>
          <cell r="S736">
            <v>0.31</v>
          </cell>
          <cell r="T736">
            <v>18.29</v>
          </cell>
          <cell r="U736">
            <v>0</v>
          </cell>
          <cell r="V736">
            <v>0</v>
          </cell>
          <cell r="W736">
            <v>0</v>
          </cell>
          <cell r="X736">
            <v>0</v>
          </cell>
          <cell r="Y736">
            <v>0</v>
          </cell>
          <cell r="Z736">
            <v>0</v>
          </cell>
          <cell r="AA736">
            <v>0</v>
          </cell>
          <cell r="AB736">
            <v>0</v>
          </cell>
          <cell r="AD736">
            <v>0</v>
          </cell>
          <cell r="AE736">
            <v>0</v>
          </cell>
          <cell r="AO736">
            <v>0</v>
          </cell>
          <cell r="AP736">
            <v>0</v>
          </cell>
          <cell r="AR736">
            <v>0</v>
          </cell>
          <cell r="AS736">
            <v>0</v>
          </cell>
          <cell r="AT736">
            <v>0</v>
          </cell>
          <cell r="AU736">
            <v>0</v>
          </cell>
          <cell r="AV736">
            <v>0</v>
          </cell>
          <cell r="AW736">
            <v>0</v>
          </cell>
          <cell r="AX736">
            <v>0</v>
          </cell>
          <cell r="AY736">
            <v>0</v>
          </cell>
          <cell r="AZ736">
            <v>0</v>
          </cell>
          <cell r="BA736">
            <v>0</v>
          </cell>
          <cell r="BB736">
            <v>0</v>
          </cell>
          <cell r="BC736">
            <v>0</v>
          </cell>
          <cell r="BD736">
            <v>0</v>
          </cell>
          <cell r="BE736">
            <v>0</v>
          </cell>
          <cell r="BF736">
            <v>0</v>
          </cell>
          <cell r="BG736">
            <v>0</v>
          </cell>
          <cell r="BH736">
            <v>0</v>
          </cell>
          <cell r="BI736">
            <v>0</v>
          </cell>
          <cell r="BJ736">
            <v>0</v>
          </cell>
          <cell r="BK736">
            <v>0</v>
          </cell>
          <cell r="BL736">
            <v>0</v>
          </cell>
          <cell r="BM736">
            <v>0</v>
          </cell>
          <cell r="BN736">
            <v>0</v>
          </cell>
          <cell r="BO736">
            <v>0</v>
          </cell>
          <cell r="BP736">
            <v>0</v>
          </cell>
          <cell r="BQ736">
            <v>0</v>
          </cell>
          <cell r="BR736">
            <v>0</v>
          </cell>
          <cell r="BS736">
            <v>0</v>
          </cell>
          <cell r="BT736">
            <v>0</v>
          </cell>
          <cell r="BU736">
            <v>0</v>
          </cell>
        </row>
        <row r="737">
          <cell r="A737" t="str">
            <v>W2RP01KATV2G7HR</v>
          </cell>
          <cell r="B737" t="str">
            <v>11/01/2021 12/01/2021</v>
          </cell>
          <cell r="F737" t="str">
            <v>Knit</v>
          </cell>
          <cell r="G737" t="str">
            <v>SS Knit Tops</v>
          </cell>
          <cell r="H737" t="str">
            <v>W2RP01KATV2</v>
          </cell>
          <cell r="I737" t="str">
            <v>SS LEILA TOP</v>
          </cell>
          <cell r="J737" t="str">
            <v>G7HR</v>
          </cell>
          <cell r="K737" t="str">
            <v>SECRET BLUE</v>
          </cell>
          <cell r="L737" t="str">
            <v>HAMMERED STRETCH VELVET</v>
          </cell>
          <cell r="M737" t="str">
            <v>VN</v>
          </cell>
          <cell r="N737" t="str">
            <v>XS-L</v>
          </cell>
          <cell r="O737">
            <v>59</v>
          </cell>
          <cell r="P737">
            <v>59000</v>
          </cell>
          <cell r="Q737">
            <v>239</v>
          </cell>
          <cell r="S737">
            <v>0.31</v>
          </cell>
          <cell r="T737">
            <v>18.29</v>
          </cell>
          <cell r="U737">
            <v>0</v>
          </cell>
          <cell r="V737">
            <v>0</v>
          </cell>
          <cell r="W737">
            <v>0</v>
          </cell>
          <cell r="X737">
            <v>0</v>
          </cell>
          <cell r="Y737">
            <v>0</v>
          </cell>
          <cell r="Z737">
            <v>0</v>
          </cell>
          <cell r="AA737">
            <v>0</v>
          </cell>
          <cell r="AB737">
            <v>0</v>
          </cell>
          <cell r="AD737">
            <v>0</v>
          </cell>
          <cell r="AE737">
            <v>0</v>
          </cell>
          <cell r="AO737">
            <v>0</v>
          </cell>
          <cell r="AP737">
            <v>0</v>
          </cell>
          <cell r="AR737">
            <v>0</v>
          </cell>
          <cell r="AS737">
            <v>0</v>
          </cell>
          <cell r="AT737">
            <v>0</v>
          </cell>
          <cell r="AU737">
            <v>0</v>
          </cell>
          <cell r="AV737">
            <v>0</v>
          </cell>
          <cell r="AW737">
            <v>0</v>
          </cell>
          <cell r="AX737">
            <v>0</v>
          </cell>
          <cell r="AY737">
            <v>0</v>
          </cell>
          <cell r="AZ737">
            <v>0</v>
          </cell>
          <cell r="BA737">
            <v>0</v>
          </cell>
          <cell r="BB737">
            <v>0</v>
          </cell>
          <cell r="BC737">
            <v>0</v>
          </cell>
          <cell r="BD737">
            <v>0</v>
          </cell>
          <cell r="BE737">
            <v>0</v>
          </cell>
          <cell r="BF737">
            <v>0</v>
          </cell>
          <cell r="BG737">
            <v>0</v>
          </cell>
          <cell r="BH737">
            <v>0</v>
          </cell>
          <cell r="BI737">
            <v>0</v>
          </cell>
          <cell r="BJ737">
            <v>0</v>
          </cell>
          <cell r="BK737">
            <v>0</v>
          </cell>
          <cell r="BL737">
            <v>0</v>
          </cell>
          <cell r="BM737">
            <v>0</v>
          </cell>
          <cell r="BN737">
            <v>0</v>
          </cell>
          <cell r="BO737">
            <v>0</v>
          </cell>
          <cell r="BP737">
            <v>0</v>
          </cell>
          <cell r="BQ737">
            <v>0</v>
          </cell>
          <cell r="BR737">
            <v>0</v>
          </cell>
          <cell r="BS737">
            <v>0</v>
          </cell>
          <cell r="BT737">
            <v>0</v>
          </cell>
          <cell r="BU737">
            <v>0</v>
          </cell>
        </row>
        <row r="738">
          <cell r="A738" t="str">
            <v>W2RA19D4KH6REFV</v>
          </cell>
          <cell r="B738" t="str">
            <v>11/1/2021</v>
          </cell>
          <cell r="F738" t="str">
            <v>Denim</v>
          </cell>
          <cell r="G738" t="str">
            <v>Basic Denim Jeans</v>
          </cell>
          <cell r="H738" t="str">
            <v>W2RA19D4KH6</v>
          </cell>
          <cell r="I738" t="str">
            <v>SEXY STRAIGHT BUTTON</v>
          </cell>
          <cell r="J738" t="str">
            <v>REFV</v>
          </cell>
          <cell r="K738" t="str">
            <v>REFINED VINTAGE</v>
          </cell>
          <cell r="L738" t="str">
            <v>ECO BOLSENA STR INDACO</v>
          </cell>
          <cell r="M738" t="str">
            <v>TN</v>
          </cell>
          <cell r="N738" t="str">
            <v>24-30</v>
          </cell>
          <cell r="O738">
            <v>118</v>
          </cell>
          <cell r="P738">
            <v>119000</v>
          </cell>
          <cell r="Q738">
            <v>429</v>
          </cell>
          <cell r="S738">
            <v>0.31</v>
          </cell>
          <cell r="T738">
            <v>36.58</v>
          </cell>
          <cell r="U738">
            <v>0</v>
          </cell>
          <cell r="V738">
            <v>0</v>
          </cell>
          <cell r="W738">
            <v>0</v>
          </cell>
          <cell r="X738">
            <v>0</v>
          </cell>
          <cell r="Y738">
            <v>0</v>
          </cell>
          <cell r="Z738">
            <v>0</v>
          </cell>
          <cell r="AA738">
            <v>0</v>
          </cell>
          <cell r="AB738">
            <v>0</v>
          </cell>
          <cell r="AD738">
            <v>0</v>
          </cell>
          <cell r="AE738">
            <v>0</v>
          </cell>
          <cell r="AO738">
            <v>0</v>
          </cell>
          <cell r="AP738">
            <v>0</v>
          </cell>
          <cell r="AR738">
            <v>0</v>
          </cell>
          <cell r="AS738">
            <v>0</v>
          </cell>
          <cell r="AT738">
            <v>0</v>
          </cell>
          <cell r="AU738">
            <v>0</v>
          </cell>
          <cell r="AV738">
            <v>0</v>
          </cell>
          <cell r="AW738">
            <v>0</v>
          </cell>
          <cell r="AX738">
            <v>0</v>
          </cell>
          <cell r="AY738">
            <v>0</v>
          </cell>
          <cell r="AZ738">
            <v>0</v>
          </cell>
          <cell r="BA738">
            <v>0</v>
          </cell>
          <cell r="BB738">
            <v>0</v>
          </cell>
          <cell r="BC738">
            <v>0</v>
          </cell>
          <cell r="BD738">
            <v>0</v>
          </cell>
          <cell r="BE738">
            <v>0</v>
          </cell>
          <cell r="BF738">
            <v>0</v>
          </cell>
          <cell r="BG738">
            <v>0</v>
          </cell>
          <cell r="BH738">
            <v>0</v>
          </cell>
          <cell r="BI738">
            <v>0</v>
          </cell>
          <cell r="BJ738">
            <v>0</v>
          </cell>
          <cell r="BK738">
            <v>0</v>
          </cell>
          <cell r="BL738">
            <v>0</v>
          </cell>
          <cell r="BM738">
            <v>0</v>
          </cell>
          <cell r="BN738">
            <v>0</v>
          </cell>
          <cell r="BO738">
            <v>0</v>
          </cell>
          <cell r="BP738">
            <v>0</v>
          </cell>
          <cell r="BQ738">
            <v>0</v>
          </cell>
          <cell r="BR738">
            <v>0</v>
          </cell>
          <cell r="BS738">
            <v>0</v>
          </cell>
          <cell r="BT738">
            <v>0</v>
          </cell>
          <cell r="BU738">
            <v>0</v>
          </cell>
        </row>
        <row r="739">
          <cell r="A739" t="str">
            <v>W2RL16WEDP0P11U</v>
          </cell>
          <cell r="B739" t="str">
            <v>11/1/2021</v>
          </cell>
          <cell r="F739" t="str">
            <v>Woven</v>
          </cell>
          <cell r="G739" t="str">
            <v>Non Down Jackets</v>
          </cell>
          <cell r="H739" t="str">
            <v>W2RL16WEDP0</v>
          </cell>
          <cell r="I739" t="str">
            <v>MELANIA JACKET</v>
          </cell>
          <cell r="J739" t="str">
            <v>P11U</v>
          </cell>
          <cell r="K739" t="str">
            <v>SAFARI PYTHON NAT COMBO</v>
          </cell>
          <cell r="L739" t="str">
            <v>3D PRINTED PYTHON FAUX LEATHER</v>
          </cell>
          <cell r="M739" t="str">
            <v>CN</v>
          </cell>
          <cell r="N739" t="str">
            <v>XS-L</v>
          </cell>
          <cell r="O739">
            <v>178</v>
          </cell>
          <cell r="P739">
            <v>169000</v>
          </cell>
          <cell r="Q739">
            <v>429</v>
          </cell>
          <cell r="S739">
            <v>0.31</v>
          </cell>
          <cell r="T739">
            <v>55.18</v>
          </cell>
          <cell r="U739">
            <v>0</v>
          </cell>
          <cell r="V739">
            <v>0</v>
          </cell>
          <cell r="W739">
            <v>0</v>
          </cell>
          <cell r="X739">
            <v>0</v>
          </cell>
          <cell r="Y739">
            <v>0</v>
          </cell>
          <cell r="Z739">
            <v>0</v>
          </cell>
          <cell r="AA739">
            <v>0</v>
          </cell>
          <cell r="AB739">
            <v>0</v>
          </cell>
          <cell r="AD739">
            <v>0</v>
          </cell>
          <cell r="AE739">
            <v>0</v>
          </cell>
          <cell r="AO739">
            <v>0</v>
          </cell>
          <cell r="AP739">
            <v>0</v>
          </cell>
          <cell r="AR739">
            <v>0</v>
          </cell>
          <cell r="AS739">
            <v>0</v>
          </cell>
          <cell r="AT739">
            <v>0</v>
          </cell>
          <cell r="AU739">
            <v>0</v>
          </cell>
          <cell r="AV739">
            <v>0</v>
          </cell>
          <cell r="AW739">
            <v>0</v>
          </cell>
          <cell r="AX739">
            <v>0</v>
          </cell>
          <cell r="AY739">
            <v>0</v>
          </cell>
          <cell r="AZ739">
            <v>0</v>
          </cell>
          <cell r="BA739">
            <v>0</v>
          </cell>
          <cell r="BB739">
            <v>0</v>
          </cell>
          <cell r="BC739">
            <v>0</v>
          </cell>
          <cell r="BD739">
            <v>0</v>
          </cell>
          <cell r="BE739">
            <v>0</v>
          </cell>
          <cell r="BF739">
            <v>0</v>
          </cell>
          <cell r="BG739">
            <v>0</v>
          </cell>
          <cell r="BH739">
            <v>0</v>
          </cell>
          <cell r="BI739">
            <v>0</v>
          </cell>
          <cell r="BJ739">
            <v>0</v>
          </cell>
          <cell r="BK739">
            <v>0</v>
          </cell>
          <cell r="BL739">
            <v>0</v>
          </cell>
          <cell r="BM739">
            <v>0</v>
          </cell>
          <cell r="BN739">
            <v>0</v>
          </cell>
          <cell r="BO739">
            <v>0</v>
          </cell>
          <cell r="BP739">
            <v>0</v>
          </cell>
          <cell r="BQ739">
            <v>0</v>
          </cell>
          <cell r="BR739">
            <v>0</v>
          </cell>
          <cell r="BS739">
            <v>0</v>
          </cell>
          <cell r="BT739">
            <v>0</v>
          </cell>
          <cell r="BU739">
            <v>0</v>
          </cell>
        </row>
        <row r="740">
          <cell r="A740" t="str">
            <v>W2RQ01K7UW2MCH</v>
          </cell>
          <cell r="B740" t="str">
            <v>11/1/2021</v>
          </cell>
          <cell r="F740" t="str">
            <v>Knit</v>
          </cell>
          <cell r="G740" t="str">
            <v>Activewear Tops - Pullovers</v>
          </cell>
          <cell r="H740" t="str">
            <v>W2RQ01K7UW2</v>
          </cell>
          <cell r="I740" t="str">
            <v>FANNY DRESS</v>
          </cell>
          <cell r="J740" t="str">
            <v>MCH</v>
          </cell>
          <cell r="K740" t="str">
            <v>MEDIUM CHARCOAL HEATHER M92</v>
          </cell>
          <cell r="L740" t="str">
            <v>ECO SOFT TECH SCUBA 340</v>
          </cell>
          <cell r="M740" t="str">
            <v>CN</v>
          </cell>
          <cell r="N740" t="str">
            <v>XS-L</v>
          </cell>
          <cell r="O740">
            <v>98</v>
          </cell>
          <cell r="P740">
            <v>99000</v>
          </cell>
          <cell r="Q740">
            <v>399</v>
          </cell>
          <cell r="S740">
            <v>0.31</v>
          </cell>
          <cell r="T740">
            <v>30.38</v>
          </cell>
          <cell r="U740">
            <v>0</v>
          </cell>
          <cell r="V740">
            <v>0</v>
          </cell>
          <cell r="W740">
            <v>0</v>
          </cell>
          <cell r="X740">
            <v>0</v>
          </cell>
          <cell r="Y740">
            <v>0</v>
          </cell>
          <cell r="Z740">
            <v>0</v>
          </cell>
          <cell r="AA740">
            <v>0</v>
          </cell>
          <cell r="AB740">
            <v>0</v>
          </cell>
          <cell r="AD740">
            <v>0</v>
          </cell>
          <cell r="AE740">
            <v>0</v>
          </cell>
          <cell r="AO740">
            <v>0</v>
          </cell>
          <cell r="AP740">
            <v>0</v>
          </cell>
          <cell r="AR740">
            <v>0</v>
          </cell>
          <cell r="AS740">
            <v>0</v>
          </cell>
          <cell r="AT740">
            <v>0</v>
          </cell>
          <cell r="AU740">
            <v>0</v>
          </cell>
          <cell r="AV740">
            <v>0</v>
          </cell>
          <cell r="AW740">
            <v>0</v>
          </cell>
          <cell r="AX740">
            <v>0</v>
          </cell>
          <cell r="AY740">
            <v>0</v>
          </cell>
          <cell r="AZ740">
            <v>0</v>
          </cell>
          <cell r="BA740">
            <v>0</v>
          </cell>
          <cell r="BB740">
            <v>0</v>
          </cell>
          <cell r="BC740">
            <v>0</v>
          </cell>
          <cell r="BD740">
            <v>0</v>
          </cell>
          <cell r="BE740">
            <v>0</v>
          </cell>
          <cell r="BF740">
            <v>0</v>
          </cell>
          <cell r="BG740">
            <v>0</v>
          </cell>
          <cell r="BH740">
            <v>0</v>
          </cell>
          <cell r="BI740">
            <v>0</v>
          </cell>
          <cell r="BJ740">
            <v>0</v>
          </cell>
          <cell r="BK740">
            <v>0</v>
          </cell>
          <cell r="BL740">
            <v>0</v>
          </cell>
          <cell r="BM740">
            <v>0</v>
          </cell>
          <cell r="BN740">
            <v>0</v>
          </cell>
          <cell r="BO740">
            <v>0</v>
          </cell>
          <cell r="BP740">
            <v>0</v>
          </cell>
          <cell r="BQ740">
            <v>0</v>
          </cell>
          <cell r="BR740">
            <v>0</v>
          </cell>
          <cell r="BS740">
            <v>0</v>
          </cell>
          <cell r="BT740">
            <v>0</v>
          </cell>
          <cell r="BU740">
            <v>0</v>
          </cell>
        </row>
        <row r="741">
          <cell r="A741" t="str">
            <v>W2RQ01K7UW2G1G2</v>
          </cell>
          <cell r="B741" t="str">
            <v>11/1/2021</v>
          </cell>
          <cell r="F741" t="str">
            <v>Knit</v>
          </cell>
          <cell r="G741" t="str">
            <v>Activewear Tops - Pullovers</v>
          </cell>
          <cell r="H741" t="str">
            <v>W2RQ01K7UW2</v>
          </cell>
          <cell r="I741" t="str">
            <v>FANNY DRESS</v>
          </cell>
          <cell r="J741" t="str">
            <v>G1G2</v>
          </cell>
          <cell r="K741" t="str">
            <v>MOCCASIN</v>
          </cell>
          <cell r="L741" t="str">
            <v>ECO SOFT TECH SCUBA 340</v>
          </cell>
          <cell r="M741" t="str">
            <v>CN</v>
          </cell>
          <cell r="N741" t="str">
            <v>XS-L</v>
          </cell>
          <cell r="O741">
            <v>98</v>
          </cell>
          <cell r="P741">
            <v>99000</v>
          </cell>
          <cell r="Q741">
            <v>399</v>
          </cell>
          <cell r="S741">
            <v>0.31</v>
          </cell>
          <cell r="T741">
            <v>30.38</v>
          </cell>
          <cell r="U741">
            <v>0</v>
          </cell>
          <cell r="V741">
            <v>0</v>
          </cell>
          <cell r="W741">
            <v>0</v>
          </cell>
          <cell r="X741">
            <v>0</v>
          </cell>
          <cell r="Y741">
            <v>0</v>
          </cell>
          <cell r="Z741">
            <v>0</v>
          </cell>
          <cell r="AA741">
            <v>0</v>
          </cell>
          <cell r="AB741">
            <v>0</v>
          </cell>
          <cell r="AD741">
            <v>0</v>
          </cell>
          <cell r="AE741">
            <v>0</v>
          </cell>
          <cell r="AO741">
            <v>0</v>
          </cell>
          <cell r="AP741">
            <v>0</v>
          </cell>
          <cell r="AR741">
            <v>0</v>
          </cell>
          <cell r="AS741">
            <v>0</v>
          </cell>
          <cell r="AT741">
            <v>0</v>
          </cell>
          <cell r="AU741">
            <v>0</v>
          </cell>
          <cell r="AV741">
            <v>0</v>
          </cell>
          <cell r="AW741">
            <v>0</v>
          </cell>
          <cell r="AX741">
            <v>0</v>
          </cell>
          <cell r="AY741">
            <v>0</v>
          </cell>
          <cell r="AZ741">
            <v>0</v>
          </cell>
          <cell r="BA741">
            <v>0</v>
          </cell>
          <cell r="BB741">
            <v>0</v>
          </cell>
          <cell r="BC741">
            <v>0</v>
          </cell>
          <cell r="BD741">
            <v>0</v>
          </cell>
          <cell r="BE741">
            <v>0</v>
          </cell>
          <cell r="BF741">
            <v>0</v>
          </cell>
          <cell r="BG741">
            <v>0</v>
          </cell>
          <cell r="BH741">
            <v>0</v>
          </cell>
          <cell r="BI741">
            <v>0</v>
          </cell>
          <cell r="BJ741">
            <v>0</v>
          </cell>
          <cell r="BK741">
            <v>0</v>
          </cell>
          <cell r="BL741">
            <v>0</v>
          </cell>
          <cell r="BM741">
            <v>0</v>
          </cell>
          <cell r="BN741">
            <v>0</v>
          </cell>
          <cell r="BO741">
            <v>0</v>
          </cell>
          <cell r="BP741">
            <v>0</v>
          </cell>
          <cell r="BQ741">
            <v>0</v>
          </cell>
          <cell r="BR741">
            <v>0</v>
          </cell>
          <cell r="BS741">
            <v>0</v>
          </cell>
          <cell r="BT741">
            <v>0</v>
          </cell>
          <cell r="BU741">
            <v>0</v>
          </cell>
        </row>
        <row r="742">
          <cell r="A742" t="str">
            <v>W2RQ01K7UW2JBLK</v>
          </cell>
          <cell r="B742" t="str">
            <v>11/1/2021</v>
          </cell>
          <cell r="F742" t="str">
            <v>Knit</v>
          </cell>
          <cell r="G742" t="str">
            <v>Activewear Tops - Pullovers</v>
          </cell>
          <cell r="H742" t="str">
            <v>W2RQ01K7UW2</v>
          </cell>
          <cell r="I742" t="str">
            <v>FANNY DRESS</v>
          </cell>
          <cell r="J742" t="str">
            <v>JBLK</v>
          </cell>
          <cell r="K742" t="str">
            <v>Jet Black A996</v>
          </cell>
          <cell r="L742" t="str">
            <v>ECO SOFT TECH SCUBA 340</v>
          </cell>
          <cell r="M742" t="str">
            <v>CN</v>
          </cell>
          <cell r="N742" t="str">
            <v>XS-L</v>
          </cell>
          <cell r="O742">
            <v>98</v>
          </cell>
          <cell r="P742">
            <v>99000</v>
          </cell>
          <cell r="Q742">
            <v>399</v>
          </cell>
          <cell r="S742">
            <v>0.31</v>
          </cell>
          <cell r="T742">
            <v>30.38</v>
          </cell>
          <cell r="U742">
            <v>0</v>
          </cell>
          <cell r="V742">
            <v>0</v>
          </cell>
          <cell r="W742">
            <v>0</v>
          </cell>
          <cell r="X742">
            <v>0</v>
          </cell>
          <cell r="Y742">
            <v>0</v>
          </cell>
          <cell r="Z742">
            <v>0</v>
          </cell>
          <cell r="AA742">
            <v>0</v>
          </cell>
          <cell r="AB742">
            <v>0</v>
          </cell>
          <cell r="AD742">
            <v>0</v>
          </cell>
          <cell r="AE742">
            <v>0</v>
          </cell>
          <cell r="AO742">
            <v>0</v>
          </cell>
          <cell r="AP742">
            <v>0</v>
          </cell>
          <cell r="AR742">
            <v>0</v>
          </cell>
          <cell r="AS742">
            <v>0</v>
          </cell>
          <cell r="AT742">
            <v>0</v>
          </cell>
          <cell r="AU742">
            <v>0</v>
          </cell>
          <cell r="AV742">
            <v>0</v>
          </cell>
          <cell r="AW742">
            <v>0</v>
          </cell>
          <cell r="AX742">
            <v>0</v>
          </cell>
          <cell r="AY742">
            <v>0</v>
          </cell>
          <cell r="AZ742">
            <v>0</v>
          </cell>
          <cell r="BA742">
            <v>0</v>
          </cell>
          <cell r="BB742">
            <v>0</v>
          </cell>
          <cell r="BC742">
            <v>0</v>
          </cell>
          <cell r="BD742">
            <v>0</v>
          </cell>
          <cell r="BE742">
            <v>0</v>
          </cell>
          <cell r="BF742">
            <v>0</v>
          </cell>
          <cell r="BG742">
            <v>0</v>
          </cell>
          <cell r="BH742">
            <v>0</v>
          </cell>
          <cell r="BI742">
            <v>0</v>
          </cell>
          <cell r="BJ742">
            <v>0</v>
          </cell>
          <cell r="BK742">
            <v>0</v>
          </cell>
          <cell r="BL742">
            <v>0</v>
          </cell>
          <cell r="BM742">
            <v>0</v>
          </cell>
          <cell r="BN742">
            <v>0</v>
          </cell>
          <cell r="BO742">
            <v>0</v>
          </cell>
          <cell r="BP742">
            <v>0</v>
          </cell>
          <cell r="BQ742">
            <v>0</v>
          </cell>
          <cell r="BR742">
            <v>0</v>
          </cell>
          <cell r="BS742">
            <v>0</v>
          </cell>
          <cell r="BT742">
            <v>0</v>
          </cell>
          <cell r="BU742">
            <v>0</v>
          </cell>
        </row>
        <row r="743">
          <cell r="A743" t="str">
            <v>W2RR27Z2XY1G7HL</v>
          </cell>
          <cell r="B743" t="str">
            <v>11/1/2021</v>
          </cell>
          <cell r="F743" t="str">
            <v>Sweater</v>
          </cell>
          <cell r="G743" t="str">
            <v>Sweater Dresses</v>
          </cell>
          <cell r="H743" t="str">
            <v>W2RR27Z2XY1</v>
          </cell>
          <cell r="I743" t="str">
            <v>LS OPEN BACK MIRAGE MARIAH DRS</v>
          </cell>
          <cell r="J743" t="str">
            <v>G7HL</v>
          </cell>
          <cell r="K743" t="str">
            <v>DUSTY TEAL</v>
          </cell>
          <cell r="L743" t="str">
            <v>SWTR MIRAGE HF</v>
          </cell>
          <cell r="M743" t="str">
            <v>CN</v>
          </cell>
          <cell r="N743" t="str">
            <v>XS-L</v>
          </cell>
          <cell r="O743">
            <v>128</v>
          </cell>
          <cell r="P743">
            <v>119000</v>
          </cell>
          <cell r="Q743">
            <v>429</v>
          </cell>
          <cell r="S743">
            <v>0.31</v>
          </cell>
          <cell r="T743">
            <v>39.68</v>
          </cell>
          <cell r="U743">
            <v>0</v>
          </cell>
          <cell r="V743">
            <v>0</v>
          </cell>
          <cell r="W743">
            <v>0</v>
          </cell>
          <cell r="X743">
            <v>0</v>
          </cell>
          <cell r="Y743">
            <v>0</v>
          </cell>
          <cell r="Z743">
            <v>0</v>
          </cell>
          <cell r="AA743">
            <v>0</v>
          </cell>
          <cell r="AB743">
            <v>0</v>
          </cell>
          <cell r="AD743">
            <v>0</v>
          </cell>
          <cell r="AE743">
            <v>0</v>
          </cell>
          <cell r="AO743">
            <v>0</v>
          </cell>
          <cell r="AP743">
            <v>0</v>
          </cell>
          <cell r="AR743">
            <v>0</v>
          </cell>
          <cell r="AS743">
            <v>0</v>
          </cell>
          <cell r="AT743">
            <v>0</v>
          </cell>
          <cell r="AU743">
            <v>0</v>
          </cell>
          <cell r="AV743">
            <v>0</v>
          </cell>
          <cell r="AW743">
            <v>0</v>
          </cell>
          <cell r="AX743">
            <v>0</v>
          </cell>
          <cell r="AY743">
            <v>0</v>
          </cell>
          <cell r="AZ743">
            <v>0</v>
          </cell>
          <cell r="BA743">
            <v>0</v>
          </cell>
          <cell r="BB743">
            <v>0</v>
          </cell>
          <cell r="BC743">
            <v>0</v>
          </cell>
          <cell r="BD743">
            <v>0</v>
          </cell>
          <cell r="BE743">
            <v>0</v>
          </cell>
          <cell r="BF743">
            <v>0</v>
          </cell>
          <cell r="BG743">
            <v>0</v>
          </cell>
          <cell r="BH743">
            <v>0</v>
          </cell>
          <cell r="BI743">
            <v>0</v>
          </cell>
          <cell r="BJ743">
            <v>0</v>
          </cell>
          <cell r="BK743">
            <v>0</v>
          </cell>
          <cell r="BL743">
            <v>0</v>
          </cell>
          <cell r="BM743">
            <v>0</v>
          </cell>
          <cell r="BN743">
            <v>0</v>
          </cell>
          <cell r="BO743">
            <v>0</v>
          </cell>
          <cell r="BP743">
            <v>0</v>
          </cell>
          <cell r="BQ743">
            <v>0</v>
          </cell>
          <cell r="BR743">
            <v>0</v>
          </cell>
          <cell r="BS743">
            <v>0</v>
          </cell>
          <cell r="BT743">
            <v>0</v>
          </cell>
          <cell r="BU743">
            <v>0</v>
          </cell>
        </row>
        <row r="744">
          <cell r="A744" t="str">
            <v>W2RR27Z2XY1JBLK</v>
          </cell>
          <cell r="B744" t="str">
            <v>11/1/2021</v>
          </cell>
          <cell r="F744" t="str">
            <v>Sweater</v>
          </cell>
          <cell r="G744" t="str">
            <v>Sweater Dresses</v>
          </cell>
          <cell r="H744" t="str">
            <v>W2RR27Z2XY1</v>
          </cell>
          <cell r="I744" t="str">
            <v>LS OPEN BACK MIRAGE MARIAH DRS</v>
          </cell>
          <cell r="J744" t="str">
            <v>JBLK</v>
          </cell>
          <cell r="K744" t="str">
            <v>Jet Black A996</v>
          </cell>
          <cell r="L744" t="str">
            <v>SWTR MIRAGE HF</v>
          </cell>
          <cell r="M744" t="str">
            <v>CN</v>
          </cell>
          <cell r="N744" t="str">
            <v>XS-L</v>
          </cell>
          <cell r="O744">
            <v>128</v>
          </cell>
          <cell r="P744">
            <v>119000</v>
          </cell>
          <cell r="Q744">
            <v>429</v>
          </cell>
          <cell r="S744">
            <v>0.31</v>
          </cell>
          <cell r="T744">
            <v>39.68</v>
          </cell>
          <cell r="U744">
            <v>0</v>
          </cell>
          <cell r="V744">
            <v>0</v>
          </cell>
          <cell r="W744">
            <v>0</v>
          </cell>
          <cell r="X744">
            <v>0</v>
          </cell>
          <cell r="Y744">
            <v>0</v>
          </cell>
          <cell r="Z744">
            <v>0</v>
          </cell>
          <cell r="AA744">
            <v>0</v>
          </cell>
          <cell r="AB744">
            <v>0</v>
          </cell>
          <cell r="AD744">
            <v>0</v>
          </cell>
          <cell r="AE744">
            <v>0</v>
          </cell>
          <cell r="AO744">
            <v>0</v>
          </cell>
          <cell r="AP744">
            <v>0</v>
          </cell>
          <cell r="AR744">
            <v>0</v>
          </cell>
          <cell r="AS744">
            <v>0</v>
          </cell>
          <cell r="AT744">
            <v>0</v>
          </cell>
          <cell r="AU744">
            <v>0</v>
          </cell>
          <cell r="AV744">
            <v>0</v>
          </cell>
          <cell r="AW744">
            <v>0</v>
          </cell>
          <cell r="AX744">
            <v>0</v>
          </cell>
          <cell r="AY744">
            <v>0</v>
          </cell>
          <cell r="AZ744">
            <v>0</v>
          </cell>
          <cell r="BA744">
            <v>0</v>
          </cell>
          <cell r="BB744">
            <v>0</v>
          </cell>
          <cell r="BC744">
            <v>0</v>
          </cell>
          <cell r="BD744">
            <v>0</v>
          </cell>
          <cell r="BE744">
            <v>0</v>
          </cell>
          <cell r="BF744">
            <v>0</v>
          </cell>
          <cell r="BG744">
            <v>0</v>
          </cell>
          <cell r="BH744">
            <v>0</v>
          </cell>
          <cell r="BI744">
            <v>0</v>
          </cell>
          <cell r="BJ744">
            <v>0</v>
          </cell>
          <cell r="BK744">
            <v>0</v>
          </cell>
          <cell r="BL744">
            <v>0</v>
          </cell>
          <cell r="BM744">
            <v>0</v>
          </cell>
          <cell r="BN744">
            <v>0</v>
          </cell>
          <cell r="BO744">
            <v>0</v>
          </cell>
          <cell r="BP744">
            <v>0</v>
          </cell>
          <cell r="BQ744">
            <v>0</v>
          </cell>
          <cell r="BR744">
            <v>0</v>
          </cell>
          <cell r="BS744">
            <v>0</v>
          </cell>
          <cell r="BT744">
            <v>0</v>
          </cell>
          <cell r="BU744">
            <v>0</v>
          </cell>
        </row>
        <row r="745">
          <cell r="A745" t="str">
            <v>W2RR27Z2XY1G585</v>
          </cell>
          <cell r="B745" t="str">
            <v>11/1/2021</v>
          </cell>
          <cell r="F745" t="str">
            <v>Sweater</v>
          </cell>
          <cell r="G745" t="str">
            <v>Sweater Dresses</v>
          </cell>
          <cell r="H745" t="str">
            <v>W2RR27Z2XY1</v>
          </cell>
          <cell r="I745" t="str">
            <v>LS OPEN BACK MIRAGE MARIAH DRS</v>
          </cell>
          <cell r="J745" t="str">
            <v>G585</v>
          </cell>
          <cell r="K745" t="str">
            <v>RUGBY RED</v>
          </cell>
          <cell r="L745" t="str">
            <v>SWTR MIRAGE HF</v>
          </cell>
          <cell r="M745" t="str">
            <v>CN</v>
          </cell>
          <cell r="N745" t="str">
            <v>XS-L</v>
          </cell>
          <cell r="O745">
            <v>128</v>
          </cell>
          <cell r="P745">
            <v>119000</v>
          </cell>
          <cell r="Q745">
            <v>429</v>
          </cell>
          <cell r="S745">
            <v>0.31</v>
          </cell>
          <cell r="T745">
            <v>39.68</v>
          </cell>
          <cell r="U745">
            <v>0</v>
          </cell>
          <cell r="V745">
            <v>0</v>
          </cell>
          <cell r="W745">
            <v>0</v>
          </cell>
          <cell r="X745">
            <v>0</v>
          </cell>
          <cell r="Y745">
            <v>0</v>
          </cell>
          <cell r="Z745">
            <v>0</v>
          </cell>
          <cell r="AA745">
            <v>0</v>
          </cell>
          <cell r="AB745">
            <v>0</v>
          </cell>
          <cell r="AD745">
            <v>0</v>
          </cell>
          <cell r="AE745">
            <v>0</v>
          </cell>
          <cell r="AO745">
            <v>0</v>
          </cell>
          <cell r="AP745">
            <v>0</v>
          </cell>
          <cell r="AR745">
            <v>0</v>
          </cell>
          <cell r="AS745">
            <v>0</v>
          </cell>
          <cell r="AT745">
            <v>0</v>
          </cell>
          <cell r="AU745">
            <v>0</v>
          </cell>
          <cell r="AV745">
            <v>0</v>
          </cell>
          <cell r="AW745">
            <v>0</v>
          </cell>
          <cell r="AX745">
            <v>0</v>
          </cell>
          <cell r="AY745">
            <v>0</v>
          </cell>
          <cell r="AZ745">
            <v>0</v>
          </cell>
          <cell r="BA745">
            <v>0</v>
          </cell>
          <cell r="BB745">
            <v>0</v>
          </cell>
          <cell r="BC745">
            <v>0</v>
          </cell>
          <cell r="BD745">
            <v>0</v>
          </cell>
          <cell r="BE745">
            <v>0</v>
          </cell>
          <cell r="BF745">
            <v>0</v>
          </cell>
          <cell r="BG745">
            <v>0</v>
          </cell>
          <cell r="BH745">
            <v>0</v>
          </cell>
          <cell r="BI745">
            <v>0</v>
          </cell>
          <cell r="BJ745">
            <v>0</v>
          </cell>
          <cell r="BK745">
            <v>0</v>
          </cell>
          <cell r="BL745">
            <v>0</v>
          </cell>
          <cell r="BM745">
            <v>0</v>
          </cell>
          <cell r="BN745">
            <v>0</v>
          </cell>
          <cell r="BO745">
            <v>0</v>
          </cell>
          <cell r="BP745">
            <v>0</v>
          </cell>
          <cell r="BQ745">
            <v>0</v>
          </cell>
          <cell r="BR745">
            <v>0</v>
          </cell>
          <cell r="BS745">
            <v>0</v>
          </cell>
          <cell r="BT745">
            <v>0</v>
          </cell>
          <cell r="BU745">
            <v>0</v>
          </cell>
        </row>
        <row r="746">
          <cell r="A746" t="str">
            <v>W2RA46WEFO1P9JJ</v>
          </cell>
          <cell r="B746" t="str">
            <v>11/1/2021</v>
          </cell>
          <cell r="F746" t="str">
            <v>Woven</v>
          </cell>
          <cell r="G746" t="str">
            <v>Woven pants</v>
          </cell>
          <cell r="H746" t="str">
            <v>W2RA46WEFO1</v>
          </cell>
          <cell r="I746" t="str">
            <v>1981 SKINNY</v>
          </cell>
          <cell r="J746" t="str">
            <v>P9JJ</v>
          </cell>
          <cell r="K746" t="str">
            <v>BROWN BLOOM PRINT</v>
          </cell>
          <cell r="L746" t="str">
            <v>SHINY BLOOM PRINT TWILL</v>
          </cell>
          <cell r="M746" t="str">
            <v>TN</v>
          </cell>
          <cell r="N746" t="str">
            <v>24-30</v>
          </cell>
          <cell r="O746">
            <v>108</v>
          </cell>
          <cell r="P746">
            <v>109000</v>
          </cell>
          <cell r="Q746">
            <v>429</v>
          </cell>
          <cell r="S746">
            <v>0.31</v>
          </cell>
          <cell r="T746">
            <v>33.479999999999997</v>
          </cell>
          <cell r="U746">
            <v>0</v>
          </cell>
          <cell r="V746">
            <v>0</v>
          </cell>
          <cell r="W746">
            <v>0</v>
          </cell>
          <cell r="X746">
            <v>0</v>
          </cell>
          <cell r="Y746">
            <v>0</v>
          </cell>
          <cell r="Z746">
            <v>0</v>
          </cell>
          <cell r="AA746">
            <v>0</v>
          </cell>
          <cell r="AB746">
            <v>0</v>
          </cell>
          <cell r="AD746">
            <v>0</v>
          </cell>
          <cell r="AE746">
            <v>0</v>
          </cell>
          <cell r="AO746">
            <v>0</v>
          </cell>
          <cell r="AP746">
            <v>0</v>
          </cell>
          <cell r="AR746">
            <v>0</v>
          </cell>
          <cell r="AS746">
            <v>0</v>
          </cell>
          <cell r="AT746">
            <v>0</v>
          </cell>
          <cell r="AU746">
            <v>0</v>
          </cell>
          <cell r="AV746">
            <v>0</v>
          </cell>
          <cell r="AW746">
            <v>0</v>
          </cell>
          <cell r="AX746">
            <v>0</v>
          </cell>
          <cell r="AY746">
            <v>0</v>
          </cell>
          <cell r="AZ746">
            <v>0</v>
          </cell>
          <cell r="BA746">
            <v>0</v>
          </cell>
          <cell r="BB746">
            <v>0</v>
          </cell>
          <cell r="BC746">
            <v>0</v>
          </cell>
          <cell r="BD746">
            <v>0</v>
          </cell>
          <cell r="BE746">
            <v>0</v>
          </cell>
          <cell r="BF746">
            <v>0</v>
          </cell>
          <cell r="BG746">
            <v>0</v>
          </cell>
          <cell r="BH746">
            <v>0</v>
          </cell>
          <cell r="BI746">
            <v>0</v>
          </cell>
          <cell r="BJ746">
            <v>0</v>
          </cell>
          <cell r="BK746">
            <v>0</v>
          </cell>
          <cell r="BL746">
            <v>0</v>
          </cell>
          <cell r="BM746">
            <v>0</v>
          </cell>
          <cell r="BN746">
            <v>0</v>
          </cell>
          <cell r="BO746">
            <v>0</v>
          </cell>
          <cell r="BP746">
            <v>0</v>
          </cell>
          <cell r="BQ746">
            <v>0</v>
          </cell>
          <cell r="BR746">
            <v>0</v>
          </cell>
          <cell r="BS746">
            <v>0</v>
          </cell>
          <cell r="BT746">
            <v>0</v>
          </cell>
          <cell r="BU746">
            <v>0</v>
          </cell>
        </row>
        <row r="747">
          <cell r="A747" t="str">
            <v>W2RA46WEFO1P9JK</v>
          </cell>
          <cell r="B747" t="str">
            <v>11/1/2021</v>
          </cell>
          <cell r="F747" t="str">
            <v>Woven</v>
          </cell>
          <cell r="G747" t="str">
            <v>Woven pants</v>
          </cell>
          <cell r="H747" t="str">
            <v>W2RA46WEFO1</v>
          </cell>
          <cell r="I747" t="str">
            <v>1981 SKINNY</v>
          </cell>
          <cell r="J747" t="str">
            <v>P9JK</v>
          </cell>
          <cell r="K747" t="str">
            <v>LILY OF THE VALLEY BLACK COMBO</v>
          </cell>
          <cell r="L747" t="str">
            <v>SHINY BLOOM PRINT TWILL</v>
          </cell>
          <cell r="M747" t="str">
            <v>TN</v>
          </cell>
          <cell r="N747" t="str">
            <v>24-30</v>
          </cell>
          <cell r="O747">
            <v>108</v>
          </cell>
          <cell r="P747">
            <v>109000</v>
          </cell>
          <cell r="Q747">
            <v>429</v>
          </cell>
          <cell r="S747">
            <v>0.31</v>
          </cell>
          <cell r="T747">
            <v>33.479999999999997</v>
          </cell>
          <cell r="U747">
            <v>0</v>
          </cell>
          <cell r="V747">
            <v>0</v>
          </cell>
          <cell r="W747">
            <v>0</v>
          </cell>
          <cell r="X747">
            <v>0</v>
          </cell>
          <cell r="Y747">
            <v>0</v>
          </cell>
          <cell r="Z747">
            <v>0</v>
          </cell>
          <cell r="AA747">
            <v>0</v>
          </cell>
          <cell r="AB747">
            <v>0</v>
          </cell>
          <cell r="AD747">
            <v>0</v>
          </cell>
          <cell r="AE747">
            <v>0</v>
          </cell>
          <cell r="AO747">
            <v>0</v>
          </cell>
          <cell r="AP747">
            <v>0</v>
          </cell>
          <cell r="AR747">
            <v>0</v>
          </cell>
          <cell r="AS747">
            <v>0</v>
          </cell>
          <cell r="AT747">
            <v>0</v>
          </cell>
          <cell r="AU747">
            <v>0</v>
          </cell>
          <cell r="AV747">
            <v>0</v>
          </cell>
          <cell r="AW747">
            <v>0</v>
          </cell>
          <cell r="AX747">
            <v>0</v>
          </cell>
          <cell r="AY747">
            <v>0</v>
          </cell>
          <cell r="AZ747">
            <v>0</v>
          </cell>
          <cell r="BA747">
            <v>0</v>
          </cell>
          <cell r="BB747">
            <v>0</v>
          </cell>
          <cell r="BC747">
            <v>0</v>
          </cell>
          <cell r="BD747">
            <v>0</v>
          </cell>
          <cell r="BE747">
            <v>0</v>
          </cell>
          <cell r="BF747">
            <v>0</v>
          </cell>
          <cell r="BG747">
            <v>0</v>
          </cell>
          <cell r="BH747">
            <v>0</v>
          </cell>
          <cell r="BI747">
            <v>0</v>
          </cell>
          <cell r="BJ747">
            <v>0</v>
          </cell>
          <cell r="BK747">
            <v>0</v>
          </cell>
          <cell r="BL747">
            <v>0</v>
          </cell>
          <cell r="BM747">
            <v>0</v>
          </cell>
          <cell r="BN747">
            <v>0</v>
          </cell>
          <cell r="BO747">
            <v>0</v>
          </cell>
          <cell r="BP747">
            <v>0</v>
          </cell>
          <cell r="BQ747">
            <v>0</v>
          </cell>
          <cell r="BR747">
            <v>0</v>
          </cell>
          <cell r="BS747">
            <v>0</v>
          </cell>
          <cell r="BT747">
            <v>0</v>
          </cell>
          <cell r="BU747">
            <v>0</v>
          </cell>
        </row>
        <row r="748">
          <cell r="A748" t="str">
            <v>W2RN06WCXP2JTMU</v>
          </cell>
          <cell r="B748" t="str">
            <v>11/1/2021</v>
          </cell>
          <cell r="F748" t="str">
            <v>Woven</v>
          </cell>
          <cell r="G748" t="str">
            <v>Non Down Jackets</v>
          </cell>
          <cell r="H748" t="str">
            <v>W2RN06WCXP2</v>
          </cell>
          <cell r="I748" t="str">
            <v>LS ARCTIC METALLIC PUFFER</v>
          </cell>
          <cell r="J748" t="str">
            <v>JTMU</v>
          </cell>
          <cell r="K748" t="str">
            <v>JET BLACK MULTI</v>
          </cell>
          <cell r="L748" t="str">
            <v>ARCTIC METALLIC NYLON</v>
          </cell>
          <cell r="M748" t="str">
            <v>CN</v>
          </cell>
          <cell r="N748" t="str">
            <v>XS-L</v>
          </cell>
          <cell r="O748">
            <v>178</v>
          </cell>
          <cell r="P748">
            <v>169000</v>
          </cell>
          <cell r="Q748">
            <v>429</v>
          </cell>
          <cell r="S748">
            <v>0.31</v>
          </cell>
          <cell r="T748">
            <v>55.18</v>
          </cell>
          <cell r="U748">
            <v>0</v>
          </cell>
          <cell r="V748">
            <v>0</v>
          </cell>
          <cell r="W748">
            <v>0</v>
          </cell>
          <cell r="X748">
            <v>0</v>
          </cell>
          <cell r="Y748">
            <v>0</v>
          </cell>
          <cell r="Z748">
            <v>0</v>
          </cell>
          <cell r="AA748">
            <v>0</v>
          </cell>
          <cell r="AB748">
            <v>0</v>
          </cell>
          <cell r="AD748">
            <v>0</v>
          </cell>
          <cell r="AE748">
            <v>0</v>
          </cell>
          <cell r="AO748">
            <v>0</v>
          </cell>
          <cell r="AP748">
            <v>0</v>
          </cell>
          <cell r="AR748">
            <v>0</v>
          </cell>
          <cell r="AS748">
            <v>0</v>
          </cell>
          <cell r="AT748">
            <v>0</v>
          </cell>
          <cell r="AU748">
            <v>0</v>
          </cell>
          <cell r="AV748">
            <v>0</v>
          </cell>
          <cell r="AW748">
            <v>0</v>
          </cell>
          <cell r="AX748">
            <v>0</v>
          </cell>
          <cell r="AY748">
            <v>0</v>
          </cell>
          <cell r="AZ748">
            <v>0</v>
          </cell>
          <cell r="BA748">
            <v>0</v>
          </cell>
          <cell r="BB748">
            <v>0</v>
          </cell>
          <cell r="BC748">
            <v>0</v>
          </cell>
          <cell r="BD748">
            <v>0</v>
          </cell>
          <cell r="BE748">
            <v>0</v>
          </cell>
          <cell r="BF748">
            <v>0</v>
          </cell>
          <cell r="BG748">
            <v>0</v>
          </cell>
          <cell r="BH748">
            <v>0</v>
          </cell>
          <cell r="BI748">
            <v>0</v>
          </cell>
          <cell r="BJ748">
            <v>0</v>
          </cell>
          <cell r="BK748">
            <v>0</v>
          </cell>
          <cell r="BL748">
            <v>0</v>
          </cell>
          <cell r="BM748">
            <v>0</v>
          </cell>
          <cell r="BN748">
            <v>0</v>
          </cell>
          <cell r="BO748">
            <v>0</v>
          </cell>
          <cell r="BP748">
            <v>0</v>
          </cell>
          <cell r="BQ748">
            <v>0</v>
          </cell>
          <cell r="BR748">
            <v>0</v>
          </cell>
          <cell r="BS748">
            <v>0</v>
          </cell>
          <cell r="BT748">
            <v>0</v>
          </cell>
          <cell r="BU748">
            <v>0</v>
          </cell>
        </row>
        <row r="749">
          <cell r="A749" t="str">
            <v>W1YA46D4GV2CRM2</v>
          </cell>
          <cell r="B749" t="str">
            <v>11/1/2021</v>
          </cell>
          <cell r="F749" t="str">
            <v>Denim</v>
          </cell>
          <cell r="G749" t="str">
            <v>Basic Denim Jeans</v>
          </cell>
          <cell r="H749" t="str">
            <v>W1YA46D4GV2</v>
          </cell>
          <cell r="I749" t="str">
            <v>1981 SKINNY</v>
          </cell>
          <cell r="J749" t="str">
            <v>CRM2</v>
          </cell>
          <cell r="K749" t="str">
            <v>CARRIE MID</v>
          </cell>
          <cell r="L749" t="str">
            <v>ECO CARRY SS INDACO</v>
          </cell>
          <cell r="M749" t="str">
            <v>PK</v>
          </cell>
          <cell r="N749" t="str">
            <v>24-30</v>
          </cell>
          <cell r="O749">
            <v>89</v>
          </cell>
          <cell r="P749">
            <v>89000</v>
          </cell>
          <cell r="Q749">
            <v>359</v>
          </cell>
          <cell r="S749">
            <v>0.31</v>
          </cell>
          <cell r="T749">
            <v>27.59</v>
          </cell>
          <cell r="U749">
            <v>0</v>
          </cell>
          <cell r="V749">
            <v>0</v>
          </cell>
          <cell r="W749">
            <v>0</v>
          </cell>
          <cell r="X749">
            <v>0</v>
          </cell>
          <cell r="Y749">
            <v>0</v>
          </cell>
          <cell r="Z749">
            <v>0</v>
          </cell>
          <cell r="AA749">
            <v>0</v>
          </cell>
          <cell r="AB749">
            <v>0</v>
          </cell>
          <cell r="AD749">
            <v>0</v>
          </cell>
          <cell r="AE749">
            <v>0</v>
          </cell>
          <cell r="AO749">
            <v>0</v>
          </cell>
          <cell r="AP749">
            <v>0</v>
          </cell>
          <cell r="AR749">
            <v>0</v>
          </cell>
          <cell r="AS749">
            <v>0</v>
          </cell>
          <cell r="AT749">
            <v>0</v>
          </cell>
          <cell r="AU749">
            <v>0</v>
          </cell>
          <cell r="AV749">
            <v>0</v>
          </cell>
          <cell r="AW749">
            <v>0</v>
          </cell>
          <cell r="AX749">
            <v>0</v>
          </cell>
          <cell r="AY749">
            <v>0</v>
          </cell>
          <cell r="AZ749">
            <v>0</v>
          </cell>
          <cell r="BA749">
            <v>0</v>
          </cell>
          <cell r="BB749">
            <v>0</v>
          </cell>
          <cell r="BC749">
            <v>0</v>
          </cell>
          <cell r="BD749">
            <v>0</v>
          </cell>
          <cell r="BE749">
            <v>0</v>
          </cell>
          <cell r="BF749">
            <v>0</v>
          </cell>
          <cell r="BG749">
            <v>0</v>
          </cell>
          <cell r="BH749">
            <v>0</v>
          </cell>
          <cell r="BI749">
            <v>0</v>
          </cell>
          <cell r="BJ749">
            <v>0</v>
          </cell>
          <cell r="BK749">
            <v>0</v>
          </cell>
          <cell r="BL749">
            <v>0</v>
          </cell>
          <cell r="BM749">
            <v>0</v>
          </cell>
          <cell r="BN749">
            <v>0</v>
          </cell>
          <cell r="BO749">
            <v>0</v>
          </cell>
          <cell r="BP749">
            <v>0</v>
          </cell>
          <cell r="BQ749">
            <v>0</v>
          </cell>
          <cell r="BR749">
            <v>0</v>
          </cell>
          <cell r="BS749">
            <v>0</v>
          </cell>
          <cell r="BT749">
            <v>0</v>
          </cell>
          <cell r="BU749">
            <v>0</v>
          </cell>
        </row>
        <row r="750">
          <cell r="A750" t="str">
            <v>W2RA84D3ZTEVENU</v>
          </cell>
          <cell r="B750" t="str">
            <v>11/1/2021</v>
          </cell>
          <cell r="F750" t="str">
            <v>Denim</v>
          </cell>
          <cell r="G750" t="str">
            <v>Basic Denim Jeans</v>
          </cell>
          <cell r="H750" t="str">
            <v>W2RA84D3ZTE</v>
          </cell>
          <cell r="I750" t="str">
            <v>STARLETTE</v>
          </cell>
          <cell r="J750" t="str">
            <v>VENU</v>
          </cell>
          <cell r="K750" t="str">
            <v>THE VENUS</v>
          </cell>
          <cell r="L750" t="str">
            <v>ECO LUNARIA SS INDACO</v>
          </cell>
          <cell r="M750" t="str">
            <v>TN</v>
          </cell>
          <cell r="N750" t="str">
            <v>24-30</v>
          </cell>
          <cell r="O750">
            <v>128</v>
          </cell>
          <cell r="P750">
            <v>119000</v>
          </cell>
          <cell r="Q750">
            <v>429</v>
          </cell>
          <cell r="S750">
            <v>0.31</v>
          </cell>
          <cell r="T750">
            <v>39.68</v>
          </cell>
          <cell r="U750">
            <v>0</v>
          </cell>
          <cell r="V750">
            <v>0</v>
          </cell>
          <cell r="W750">
            <v>0</v>
          </cell>
          <cell r="X750">
            <v>0</v>
          </cell>
          <cell r="Y750">
            <v>0</v>
          </cell>
          <cell r="Z750">
            <v>0</v>
          </cell>
          <cell r="AA750">
            <v>0</v>
          </cell>
          <cell r="AB750">
            <v>0</v>
          </cell>
          <cell r="AD750">
            <v>0</v>
          </cell>
          <cell r="AE750">
            <v>0</v>
          </cell>
          <cell r="AO750">
            <v>0</v>
          </cell>
          <cell r="AP750">
            <v>0</v>
          </cell>
          <cell r="AR750">
            <v>0</v>
          </cell>
          <cell r="AS750">
            <v>0</v>
          </cell>
          <cell r="AT750">
            <v>0</v>
          </cell>
          <cell r="AU750">
            <v>0</v>
          </cell>
          <cell r="AV750">
            <v>0</v>
          </cell>
          <cell r="AW750">
            <v>0</v>
          </cell>
          <cell r="AX750">
            <v>0</v>
          </cell>
          <cell r="AY750">
            <v>0</v>
          </cell>
          <cell r="AZ750">
            <v>0</v>
          </cell>
          <cell r="BA750">
            <v>0</v>
          </cell>
          <cell r="BB750">
            <v>0</v>
          </cell>
          <cell r="BC750">
            <v>0</v>
          </cell>
          <cell r="BD750">
            <v>0</v>
          </cell>
          <cell r="BE750">
            <v>0</v>
          </cell>
          <cell r="BF750">
            <v>0</v>
          </cell>
          <cell r="BG750">
            <v>0</v>
          </cell>
          <cell r="BH750">
            <v>0</v>
          </cell>
          <cell r="BI750">
            <v>0</v>
          </cell>
          <cell r="BJ750">
            <v>0</v>
          </cell>
          <cell r="BK750">
            <v>0</v>
          </cell>
          <cell r="BL750">
            <v>0</v>
          </cell>
          <cell r="BM750">
            <v>0</v>
          </cell>
          <cell r="BN750">
            <v>0</v>
          </cell>
          <cell r="BO750">
            <v>0</v>
          </cell>
          <cell r="BP750">
            <v>0</v>
          </cell>
          <cell r="BQ750">
            <v>0</v>
          </cell>
          <cell r="BR750">
            <v>0</v>
          </cell>
          <cell r="BS750">
            <v>0</v>
          </cell>
          <cell r="BT750">
            <v>0</v>
          </cell>
          <cell r="BU750">
            <v>0</v>
          </cell>
        </row>
        <row r="751">
          <cell r="A751" t="str">
            <v>W2RL23WEGY0P20J</v>
          </cell>
          <cell r="B751" t="str">
            <v>11/1/2021</v>
          </cell>
          <cell r="F751" t="str">
            <v>Woven</v>
          </cell>
          <cell r="G751" t="str">
            <v>Non Down Jackets</v>
          </cell>
          <cell r="H751" t="str">
            <v>W2RL23WEGY0</v>
          </cell>
          <cell r="I751" t="str">
            <v>OTTAVIA PUFFER JACKET</v>
          </cell>
          <cell r="J751" t="str">
            <v>P20J</v>
          </cell>
          <cell r="K751" t="str">
            <v>BIRCHWOOD COMBO</v>
          </cell>
          <cell r="L751" t="str">
            <v>LANDSCAPE POLY</v>
          </cell>
          <cell r="M751" t="str">
            <v>CN</v>
          </cell>
          <cell r="N751" t="str">
            <v>XS-L</v>
          </cell>
          <cell r="O751">
            <v>168</v>
          </cell>
          <cell r="P751">
            <v>159000</v>
          </cell>
          <cell r="Q751">
            <v>429</v>
          </cell>
          <cell r="S751">
            <v>0.31</v>
          </cell>
          <cell r="T751">
            <v>52.08</v>
          </cell>
          <cell r="U751">
            <v>0</v>
          </cell>
          <cell r="V751">
            <v>0</v>
          </cell>
          <cell r="W751">
            <v>0</v>
          </cell>
          <cell r="X751">
            <v>0</v>
          </cell>
          <cell r="Y751">
            <v>0</v>
          </cell>
          <cell r="Z751">
            <v>0</v>
          </cell>
          <cell r="AA751">
            <v>0</v>
          </cell>
          <cell r="AB751">
            <v>0</v>
          </cell>
          <cell r="AD751">
            <v>0</v>
          </cell>
          <cell r="AE751">
            <v>0</v>
          </cell>
          <cell r="AO751">
            <v>0</v>
          </cell>
          <cell r="AP751">
            <v>0</v>
          </cell>
          <cell r="AR751">
            <v>0</v>
          </cell>
          <cell r="AS751">
            <v>0</v>
          </cell>
          <cell r="AT751">
            <v>0</v>
          </cell>
          <cell r="AU751">
            <v>0</v>
          </cell>
          <cell r="AV751">
            <v>0</v>
          </cell>
          <cell r="AW751">
            <v>0</v>
          </cell>
          <cell r="AX751">
            <v>0</v>
          </cell>
          <cell r="AY751">
            <v>0</v>
          </cell>
          <cell r="AZ751">
            <v>0</v>
          </cell>
          <cell r="BA751">
            <v>0</v>
          </cell>
          <cell r="BB751">
            <v>0</v>
          </cell>
          <cell r="BC751">
            <v>0</v>
          </cell>
          <cell r="BD751">
            <v>0</v>
          </cell>
          <cell r="BE751">
            <v>0</v>
          </cell>
          <cell r="BF751">
            <v>0</v>
          </cell>
          <cell r="BG751">
            <v>0</v>
          </cell>
          <cell r="BH751">
            <v>0</v>
          </cell>
          <cell r="BI751">
            <v>0</v>
          </cell>
          <cell r="BJ751">
            <v>0</v>
          </cell>
          <cell r="BK751">
            <v>0</v>
          </cell>
          <cell r="BL751">
            <v>0</v>
          </cell>
          <cell r="BM751">
            <v>0</v>
          </cell>
          <cell r="BN751">
            <v>0</v>
          </cell>
          <cell r="BO751">
            <v>0</v>
          </cell>
          <cell r="BP751">
            <v>0</v>
          </cell>
          <cell r="BQ751">
            <v>0</v>
          </cell>
          <cell r="BR751">
            <v>0</v>
          </cell>
          <cell r="BS751">
            <v>0</v>
          </cell>
          <cell r="BT751">
            <v>0</v>
          </cell>
          <cell r="BU751">
            <v>0</v>
          </cell>
        </row>
        <row r="752">
          <cell r="A752" t="str">
            <v>W2RA46D4KP1HEZE</v>
          </cell>
          <cell r="B752" t="str">
            <v>11/1/2021</v>
          </cell>
          <cell r="F752" t="str">
            <v>Denim</v>
          </cell>
          <cell r="G752" t="str">
            <v>Basic Denim Jeans</v>
          </cell>
          <cell r="H752" t="str">
            <v>W2RA46D4KP1</v>
          </cell>
          <cell r="I752" t="str">
            <v>1981 SKINNY</v>
          </cell>
          <cell r="J752" t="str">
            <v>HEZE</v>
          </cell>
          <cell r="K752" t="str">
            <v>HEZE</v>
          </cell>
          <cell r="L752" t="str">
            <v>HEZE STR INDACO</v>
          </cell>
          <cell r="M752" t="str">
            <v>IN</v>
          </cell>
          <cell r="N752" t="str">
            <v>24-30</v>
          </cell>
          <cell r="O752">
            <v>128</v>
          </cell>
          <cell r="P752">
            <v>119000</v>
          </cell>
          <cell r="Q752">
            <v>429</v>
          </cell>
          <cell r="S752">
            <v>0.31</v>
          </cell>
          <cell r="T752">
            <v>39.68</v>
          </cell>
          <cell r="U752">
            <v>0</v>
          </cell>
          <cell r="V752">
            <v>0</v>
          </cell>
          <cell r="W752">
            <v>0</v>
          </cell>
          <cell r="X752">
            <v>0</v>
          </cell>
          <cell r="Y752">
            <v>0</v>
          </cell>
          <cell r="Z752">
            <v>0</v>
          </cell>
          <cell r="AA752">
            <v>0</v>
          </cell>
          <cell r="AB752">
            <v>0</v>
          </cell>
          <cell r="AD752">
            <v>0</v>
          </cell>
          <cell r="AE752">
            <v>0</v>
          </cell>
          <cell r="AO752">
            <v>0</v>
          </cell>
          <cell r="AP752">
            <v>0</v>
          </cell>
          <cell r="AR752">
            <v>0</v>
          </cell>
          <cell r="AS752">
            <v>0</v>
          </cell>
          <cell r="AT752">
            <v>0</v>
          </cell>
          <cell r="AU752">
            <v>0</v>
          </cell>
          <cell r="AV752">
            <v>0</v>
          </cell>
          <cell r="AW752">
            <v>0</v>
          </cell>
          <cell r="AX752">
            <v>0</v>
          </cell>
          <cell r="AY752">
            <v>0</v>
          </cell>
          <cell r="AZ752">
            <v>0</v>
          </cell>
          <cell r="BA752">
            <v>0</v>
          </cell>
          <cell r="BB752">
            <v>0</v>
          </cell>
          <cell r="BC752">
            <v>0</v>
          </cell>
          <cell r="BD752">
            <v>0</v>
          </cell>
          <cell r="BE752">
            <v>0</v>
          </cell>
          <cell r="BF752">
            <v>0</v>
          </cell>
          <cell r="BG752">
            <v>0</v>
          </cell>
          <cell r="BH752">
            <v>0</v>
          </cell>
          <cell r="BI752">
            <v>0</v>
          </cell>
          <cell r="BJ752">
            <v>0</v>
          </cell>
          <cell r="BK752">
            <v>0</v>
          </cell>
          <cell r="BL752">
            <v>0</v>
          </cell>
          <cell r="BM752">
            <v>0</v>
          </cell>
          <cell r="BN752">
            <v>0</v>
          </cell>
          <cell r="BO752">
            <v>0</v>
          </cell>
          <cell r="BP752">
            <v>0</v>
          </cell>
          <cell r="BQ752">
            <v>0</v>
          </cell>
          <cell r="BR752">
            <v>0</v>
          </cell>
          <cell r="BS752">
            <v>0</v>
          </cell>
          <cell r="BT752">
            <v>0</v>
          </cell>
          <cell r="BU752">
            <v>0</v>
          </cell>
        </row>
        <row r="753">
          <cell r="A753" t="str">
            <v>W2RN0ED4K10UNLZ</v>
          </cell>
          <cell r="B753" t="str">
            <v>11/1/2021</v>
          </cell>
          <cell r="F753" t="str">
            <v>Denim</v>
          </cell>
          <cell r="G753" t="str">
            <v>Denim Jackets</v>
          </cell>
          <cell r="H753" t="str">
            <v>W2RN0ED4K10</v>
          </cell>
          <cell r="I753" t="str">
            <v>FLOCKED SEXY TRUCKER</v>
          </cell>
          <cell r="J753" t="str">
            <v>UNLZ</v>
          </cell>
          <cell r="K753" t="str">
            <v>HOUNDSTOOTH LASER</v>
          </cell>
          <cell r="L753" t="str">
            <v>FLOCKED STR BLK</v>
          </cell>
          <cell r="M753" t="str">
            <v>CN</v>
          </cell>
          <cell r="N753" t="str">
            <v>XS-L</v>
          </cell>
          <cell r="O753">
            <v>148</v>
          </cell>
          <cell r="P753">
            <v>139000</v>
          </cell>
          <cell r="Q753">
            <v>429</v>
          </cell>
          <cell r="S753">
            <v>0.31</v>
          </cell>
          <cell r="T753">
            <v>45.88</v>
          </cell>
          <cell r="U753">
            <v>0</v>
          </cell>
          <cell r="V753">
            <v>0</v>
          </cell>
          <cell r="W753">
            <v>0</v>
          </cell>
          <cell r="X753">
            <v>0</v>
          </cell>
          <cell r="Y753">
            <v>0</v>
          </cell>
          <cell r="Z753">
            <v>0</v>
          </cell>
          <cell r="AA753">
            <v>0</v>
          </cell>
          <cell r="AB753">
            <v>0</v>
          </cell>
          <cell r="AD753">
            <v>0</v>
          </cell>
          <cell r="AE753">
            <v>0</v>
          </cell>
          <cell r="AO753">
            <v>0</v>
          </cell>
          <cell r="AP753">
            <v>0</v>
          </cell>
          <cell r="AR753">
            <v>0</v>
          </cell>
          <cell r="AS753">
            <v>0</v>
          </cell>
          <cell r="AT753">
            <v>0</v>
          </cell>
          <cell r="AU753">
            <v>0</v>
          </cell>
          <cell r="AV753">
            <v>0</v>
          </cell>
          <cell r="AW753">
            <v>0</v>
          </cell>
          <cell r="AX753">
            <v>0</v>
          </cell>
          <cell r="AY753">
            <v>0</v>
          </cell>
          <cell r="AZ753">
            <v>0</v>
          </cell>
          <cell r="BA753">
            <v>0</v>
          </cell>
          <cell r="BB753">
            <v>0</v>
          </cell>
          <cell r="BC753">
            <v>0</v>
          </cell>
          <cell r="BD753">
            <v>0</v>
          </cell>
          <cell r="BE753">
            <v>0</v>
          </cell>
          <cell r="BF753">
            <v>0</v>
          </cell>
          <cell r="BG753">
            <v>0</v>
          </cell>
          <cell r="BH753">
            <v>0</v>
          </cell>
          <cell r="BI753">
            <v>0</v>
          </cell>
          <cell r="BJ753">
            <v>0</v>
          </cell>
          <cell r="BK753">
            <v>0</v>
          </cell>
          <cell r="BL753">
            <v>0</v>
          </cell>
          <cell r="BM753">
            <v>0</v>
          </cell>
          <cell r="BN753">
            <v>0</v>
          </cell>
          <cell r="BO753">
            <v>0</v>
          </cell>
          <cell r="BP753">
            <v>0</v>
          </cell>
          <cell r="BQ753">
            <v>0</v>
          </cell>
          <cell r="BR753">
            <v>0</v>
          </cell>
          <cell r="BS753">
            <v>0</v>
          </cell>
          <cell r="BT753">
            <v>0</v>
          </cell>
          <cell r="BU753">
            <v>0</v>
          </cell>
        </row>
        <row r="754">
          <cell r="A754" t="str">
            <v>W1BH15WDW52P50P</v>
          </cell>
          <cell r="B754" t="str">
            <v>11/1/2021</v>
          </cell>
          <cell r="F754" t="str">
            <v>Woven</v>
          </cell>
          <cell r="G754" t="str">
            <v>LS Woven Shirts</v>
          </cell>
          <cell r="H754" t="str">
            <v>W1BH15WDW52</v>
          </cell>
          <cell r="I754" t="str">
            <v>LS DIAMANTE TOP</v>
          </cell>
          <cell r="J754" t="str">
            <v>P50P</v>
          </cell>
          <cell r="K754" t="str">
            <v>NIGHT PALMS RED COMBO</v>
          </cell>
          <cell r="L754" t="str">
            <v>CRINKLE ECO CHIFFON</v>
          </cell>
          <cell r="M754" t="str">
            <v>IN</v>
          </cell>
          <cell r="N754" t="str">
            <v>XS-L</v>
          </cell>
          <cell r="O754">
            <v>79</v>
          </cell>
          <cell r="P754">
            <v>79000</v>
          </cell>
          <cell r="Q754">
            <v>319</v>
          </cell>
          <cell r="S754">
            <v>0.31</v>
          </cell>
          <cell r="T754">
            <v>24.49</v>
          </cell>
          <cell r="U754">
            <v>0</v>
          </cell>
          <cell r="V754">
            <v>0</v>
          </cell>
          <cell r="W754">
            <v>0</v>
          </cell>
          <cell r="X754">
            <v>0</v>
          </cell>
          <cell r="Y754">
            <v>0</v>
          </cell>
          <cell r="Z754">
            <v>0</v>
          </cell>
          <cell r="AA754">
            <v>0</v>
          </cell>
          <cell r="AB754">
            <v>0</v>
          </cell>
          <cell r="AD754">
            <v>0</v>
          </cell>
          <cell r="AE754">
            <v>0</v>
          </cell>
          <cell r="AO754">
            <v>0</v>
          </cell>
          <cell r="AP754">
            <v>0</v>
          </cell>
          <cell r="AR754">
            <v>0</v>
          </cell>
          <cell r="AS754">
            <v>0</v>
          </cell>
          <cell r="AT754">
            <v>0</v>
          </cell>
          <cell r="AU754">
            <v>0</v>
          </cell>
          <cell r="AV754">
            <v>0</v>
          </cell>
          <cell r="AW754">
            <v>0</v>
          </cell>
          <cell r="AX754">
            <v>0</v>
          </cell>
          <cell r="AY754">
            <v>0</v>
          </cell>
          <cell r="AZ754">
            <v>0</v>
          </cell>
          <cell r="BA754">
            <v>0</v>
          </cell>
          <cell r="BB754">
            <v>0</v>
          </cell>
          <cell r="BC754">
            <v>0</v>
          </cell>
          <cell r="BD754">
            <v>0</v>
          </cell>
          <cell r="BE754">
            <v>0</v>
          </cell>
          <cell r="BF754">
            <v>0</v>
          </cell>
          <cell r="BG754">
            <v>0</v>
          </cell>
          <cell r="BH754">
            <v>0</v>
          </cell>
          <cell r="BI754">
            <v>0</v>
          </cell>
          <cell r="BJ754">
            <v>0</v>
          </cell>
          <cell r="BK754">
            <v>0</v>
          </cell>
          <cell r="BL754">
            <v>0</v>
          </cell>
          <cell r="BM754">
            <v>0</v>
          </cell>
          <cell r="BN754">
            <v>0</v>
          </cell>
          <cell r="BO754">
            <v>0</v>
          </cell>
          <cell r="BP754">
            <v>0</v>
          </cell>
          <cell r="BQ754">
            <v>0</v>
          </cell>
          <cell r="BR754">
            <v>0</v>
          </cell>
          <cell r="BS754">
            <v>0</v>
          </cell>
          <cell r="BT754">
            <v>0</v>
          </cell>
          <cell r="BU754">
            <v>0</v>
          </cell>
        </row>
        <row r="755">
          <cell r="A755" t="str">
            <v>W1BH15WDW52P72P</v>
          </cell>
          <cell r="B755" t="str">
            <v>11/1/2021</v>
          </cell>
          <cell r="F755" t="str">
            <v>Woven</v>
          </cell>
          <cell r="G755" t="str">
            <v>LS Woven Shirts</v>
          </cell>
          <cell r="H755" t="str">
            <v>W1BH15WDW52</v>
          </cell>
          <cell r="I755" t="str">
            <v>LS DIAMANTE TOP</v>
          </cell>
          <cell r="J755" t="str">
            <v>P72P</v>
          </cell>
          <cell r="K755" t="str">
            <v>ACQUA BLOOM PRINT</v>
          </cell>
          <cell r="L755" t="str">
            <v>CRINKLE ECO CHIFFON</v>
          </cell>
          <cell r="M755" t="str">
            <v>IN</v>
          </cell>
          <cell r="N755" t="str">
            <v>XS-L</v>
          </cell>
          <cell r="O755">
            <v>79</v>
          </cell>
          <cell r="P755">
            <v>79000</v>
          </cell>
          <cell r="Q755">
            <v>319</v>
          </cell>
          <cell r="S755">
            <v>0.31</v>
          </cell>
          <cell r="T755">
            <v>24.49</v>
          </cell>
          <cell r="U755">
            <v>0</v>
          </cell>
          <cell r="V755">
            <v>0</v>
          </cell>
          <cell r="W755">
            <v>0</v>
          </cell>
          <cell r="X755">
            <v>0</v>
          </cell>
          <cell r="Y755">
            <v>0</v>
          </cell>
          <cell r="Z755">
            <v>0</v>
          </cell>
          <cell r="AA755">
            <v>0</v>
          </cell>
          <cell r="AB755">
            <v>0</v>
          </cell>
          <cell r="AD755">
            <v>0</v>
          </cell>
          <cell r="AE755">
            <v>0</v>
          </cell>
          <cell r="AO755">
            <v>0</v>
          </cell>
          <cell r="AP755">
            <v>0</v>
          </cell>
          <cell r="AR755">
            <v>0</v>
          </cell>
          <cell r="AS755">
            <v>0</v>
          </cell>
          <cell r="AT755">
            <v>0</v>
          </cell>
          <cell r="AU755">
            <v>0</v>
          </cell>
          <cell r="AV755">
            <v>0</v>
          </cell>
          <cell r="AW755">
            <v>0</v>
          </cell>
          <cell r="AX755">
            <v>0</v>
          </cell>
          <cell r="AY755">
            <v>0</v>
          </cell>
          <cell r="AZ755">
            <v>0</v>
          </cell>
          <cell r="BA755">
            <v>0</v>
          </cell>
          <cell r="BB755">
            <v>0</v>
          </cell>
          <cell r="BC755">
            <v>0</v>
          </cell>
          <cell r="BD755">
            <v>0</v>
          </cell>
          <cell r="BE755">
            <v>0</v>
          </cell>
          <cell r="BF755">
            <v>0</v>
          </cell>
          <cell r="BG755">
            <v>0</v>
          </cell>
          <cell r="BH755">
            <v>0</v>
          </cell>
          <cell r="BI755">
            <v>0</v>
          </cell>
          <cell r="BJ755">
            <v>0</v>
          </cell>
          <cell r="BK755">
            <v>0</v>
          </cell>
          <cell r="BL755">
            <v>0</v>
          </cell>
          <cell r="BM755">
            <v>0</v>
          </cell>
          <cell r="BN755">
            <v>0</v>
          </cell>
          <cell r="BO755">
            <v>0</v>
          </cell>
          <cell r="BP755">
            <v>0</v>
          </cell>
          <cell r="BQ755">
            <v>0</v>
          </cell>
          <cell r="BR755">
            <v>0</v>
          </cell>
          <cell r="BS755">
            <v>0</v>
          </cell>
          <cell r="BT755">
            <v>0</v>
          </cell>
          <cell r="BU755">
            <v>0</v>
          </cell>
        </row>
        <row r="756">
          <cell r="A756" t="str">
            <v>W1BH15WDW52F50D</v>
          </cell>
          <cell r="B756" t="str">
            <v>11/1/2021</v>
          </cell>
          <cell r="F756" t="str">
            <v>Woven</v>
          </cell>
          <cell r="G756" t="str">
            <v>LS Woven Shirts</v>
          </cell>
          <cell r="H756" t="str">
            <v>W1BH15WDW52</v>
          </cell>
          <cell r="I756" t="str">
            <v>LS DIAMANTE TOP</v>
          </cell>
          <cell r="J756" t="str">
            <v>F50D</v>
          </cell>
          <cell r="K756" t="str">
            <v>ROSE MIRAGE PRINT RED</v>
          </cell>
          <cell r="L756" t="str">
            <v>CRINKLE ECO CHIFFON</v>
          </cell>
          <cell r="M756" t="str">
            <v>IN</v>
          </cell>
          <cell r="N756" t="str">
            <v>XS-L</v>
          </cell>
          <cell r="O756">
            <v>79</v>
          </cell>
          <cell r="P756">
            <v>79000</v>
          </cell>
          <cell r="Q756">
            <v>319</v>
          </cell>
          <cell r="S756">
            <v>0.31</v>
          </cell>
          <cell r="T756">
            <v>24.49</v>
          </cell>
          <cell r="U756">
            <v>0</v>
          </cell>
          <cell r="V756">
            <v>0</v>
          </cell>
          <cell r="W756">
            <v>0</v>
          </cell>
          <cell r="X756">
            <v>0</v>
          </cell>
          <cell r="Y756">
            <v>0</v>
          </cell>
          <cell r="Z756">
            <v>0</v>
          </cell>
          <cell r="AA756">
            <v>0</v>
          </cell>
          <cell r="AB756">
            <v>0</v>
          </cell>
          <cell r="AD756">
            <v>0</v>
          </cell>
          <cell r="AE756">
            <v>0</v>
          </cell>
          <cell r="AO756">
            <v>0</v>
          </cell>
          <cell r="AP756">
            <v>0</v>
          </cell>
          <cell r="AR756">
            <v>0</v>
          </cell>
          <cell r="AS756">
            <v>0</v>
          </cell>
          <cell r="AT756">
            <v>0</v>
          </cell>
          <cell r="AU756">
            <v>0</v>
          </cell>
          <cell r="AV756">
            <v>0</v>
          </cell>
          <cell r="AW756">
            <v>0</v>
          </cell>
          <cell r="AX756">
            <v>0</v>
          </cell>
          <cell r="AY756">
            <v>0</v>
          </cell>
          <cell r="AZ756">
            <v>0</v>
          </cell>
          <cell r="BA756">
            <v>0</v>
          </cell>
          <cell r="BB756">
            <v>0</v>
          </cell>
          <cell r="BC756">
            <v>0</v>
          </cell>
          <cell r="BD756">
            <v>0</v>
          </cell>
          <cell r="BE756">
            <v>0</v>
          </cell>
          <cell r="BF756">
            <v>0</v>
          </cell>
          <cell r="BG756">
            <v>0</v>
          </cell>
          <cell r="BH756">
            <v>0</v>
          </cell>
          <cell r="BI756">
            <v>0</v>
          </cell>
          <cell r="BJ756">
            <v>0</v>
          </cell>
          <cell r="BK756">
            <v>0</v>
          </cell>
          <cell r="BL756">
            <v>0</v>
          </cell>
          <cell r="BM756">
            <v>0</v>
          </cell>
          <cell r="BN756">
            <v>0</v>
          </cell>
          <cell r="BO756">
            <v>0</v>
          </cell>
          <cell r="BP756">
            <v>0</v>
          </cell>
          <cell r="BQ756">
            <v>0</v>
          </cell>
          <cell r="BR756">
            <v>0</v>
          </cell>
          <cell r="BS756">
            <v>0</v>
          </cell>
          <cell r="BT756">
            <v>0</v>
          </cell>
          <cell r="BU756">
            <v>0</v>
          </cell>
        </row>
        <row r="757">
          <cell r="A757" t="str">
            <v>W1BH15WDW52P00Q</v>
          </cell>
          <cell r="B757" t="str">
            <v>11/1/2021</v>
          </cell>
          <cell r="F757" t="str">
            <v>Woven</v>
          </cell>
          <cell r="G757" t="str">
            <v>LS Woven Shirts</v>
          </cell>
          <cell r="H757" t="str">
            <v>W1BH15WDW52</v>
          </cell>
          <cell r="I757" t="str">
            <v>LS DIAMANTE TOP</v>
          </cell>
          <cell r="J757" t="str">
            <v>P00Q</v>
          </cell>
          <cell r="K757" t="str">
            <v>SHAKA SNAKE WHITE COMBO</v>
          </cell>
          <cell r="L757" t="str">
            <v>CRINKLE ECO CHIFFON</v>
          </cell>
          <cell r="M757" t="str">
            <v>IN</v>
          </cell>
          <cell r="N757" t="str">
            <v>XS-L</v>
          </cell>
          <cell r="O757">
            <v>79</v>
          </cell>
          <cell r="P757">
            <v>79000</v>
          </cell>
          <cell r="Q757">
            <v>319</v>
          </cell>
          <cell r="S757">
            <v>0.31</v>
          </cell>
          <cell r="T757">
            <v>24.49</v>
          </cell>
          <cell r="U757">
            <v>0</v>
          </cell>
          <cell r="V757">
            <v>0</v>
          </cell>
          <cell r="W757">
            <v>0</v>
          </cell>
          <cell r="X757">
            <v>0</v>
          </cell>
          <cell r="Y757">
            <v>0</v>
          </cell>
          <cell r="Z757">
            <v>0</v>
          </cell>
          <cell r="AA757">
            <v>0</v>
          </cell>
          <cell r="AB757">
            <v>0</v>
          </cell>
          <cell r="AD757">
            <v>0</v>
          </cell>
          <cell r="AE757">
            <v>0</v>
          </cell>
          <cell r="AO757">
            <v>0</v>
          </cell>
          <cell r="AP757">
            <v>0</v>
          </cell>
          <cell r="AR757">
            <v>0</v>
          </cell>
          <cell r="AS757">
            <v>0</v>
          </cell>
          <cell r="AT757">
            <v>0</v>
          </cell>
          <cell r="AU757">
            <v>0</v>
          </cell>
          <cell r="AV757">
            <v>0</v>
          </cell>
          <cell r="AW757">
            <v>0</v>
          </cell>
          <cell r="AX757">
            <v>0</v>
          </cell>
          <cell r="AY757">
            <v>0</v>
          </cell>
          <cell r="AZ757">
            <v>0</v>
          </cell>
          <cell r="BA757">
            <v>0</v>
          </cell>
          <cell r="BB757">
            <v>0</v>
          </cell>
          <cell r="BC757">
            <v>0</v>
          </cell>
          <cell r="BD757">
            <v>0</v>
          </cell>
          <cell r="BE757">
            <v>0</v>
          </cell>
          <cell r="BF757">
            <v>0</v>
          </cell>
          <cell r="BG757">
            <v>0</v>
          </cell>
          <cell r="BH757">
            <v>0</v>
          </cell>
          <cell r="BI757">
            <v>0</v>
          </cell>
          <cell r="BJ757">
            <v>0</v>
          </cell>
          <cell r="BK757">
            <v>0</v>
          </cell>
          <cell r="BL757">
            <v>0</v>
          </cell>
          <cell r="BM757">
            <v>0</v>
          </cell>
          <cell r="BN757">
            <v>0</v>
          </cell>
          <cell r="BO757">
            <v>0</v>
          </cell>
          <cell r="BP757">
            <v>0</v>
          </cell>
          <cell r="BQ757">
            <v>0</v>
          </cell>
          <cell r="BR757">
            <v>0</v>
          </cell>
          <cell r="BS757">
            <v>0</v>
          </cell>
          <cell r="BT757">
            <v>0</v>
          </cell>
          <cell r="BU757">
            <v>0</v>
          </cell>
        </row>
        <row r="758">
          <cell r="A758" t="str">
            <v>W1BH15WDW52P71Z</v>
          </cell>
          <cell r="B758" t="str">
            <v>11/1/2021</v>
          </cell>
          <cell r="F758" t="str">
            <v>Woven</v>
          </cell>
          <cell r="G758" t="str">
            <v>LS Woven Shirts</v>
          </cell>
          <cell r="H758" t="str">
            <v>W1BH15WDW52</v>
          </cell>
          <cell r="I758" t="str">
            <v>LS DIAMANTE TOP</v>
          </cell>
          <cell r="J758" t="str">
            <v>P71Z</v>
          </cell>
          <cell r="K758" t="str">
            <v>SOFT WATERCOLOR LEOPARD</v>
          </cell>
          <cell r="L758" t="str">
            <v>CRINKLE ECO CHIFFON</v>
          </cell>
          <cell r="M758" t="str">
            <v>IN</v>
          </cell>
          <cell r="N758" t="str">
            <v>XS-L</v>
          </cell>
          <cell r="O758">
            <v>79</v>
          </cell>
          <cell r="P758">
            <v>79000</v>
          </cell>
          <cell r="Q758">
            <v>319</v>
          </cell>
          <cell r="S758">
            <v>0.31</v>
          </cell>
          <cell r="T758">
            <v>24.49</v>
          </cell>
          <cell r="U758">
            <v>0</v>
          </cell>
          <cell r="V758">
            <v>0</v>
          </cell>
          <cell r="W758">
            <v>0</v>
          </cell>
          <cell r="X758">
            <v>0</v>
          </cell>
          <cell r="Y758">
            <v>0</v>
          </cell>
          <cell r="Z758">
            <v>0</v>
          </cell>
          <cell r="AA758">
            <v>0</v>
          </cell>
          <cell r="AB758">
            <v>0</v>
          </cell>
          <cell r="AD758">
            <v>0</v>
          </cell>
          <cell r="AE758">
            <v>0</v>
          </cell>
          <cell r="AO758">
            <v>0</v>
          </cell>
          <cell r="AP758">
            <v>0</v>
          </cell>
          <cell r="AR758">
            <v>0</v>
          </cell>
          <cell r="AS758">
            <v>0</v>
          </cell>
          <cell r="AT758">
            <v>0</v>
          </cell>
          <cell r="AU758">
            <v>0</v>
          </cell>
          <cell r="AV758">
            <v>0</v>
          </cell>
          <cell r="AW758">
            <v>0</v>
          </cell>
          <cell r="AX758">
            <v>0</v>
          </cell>
          <cell r="AY758">
            <v>0</v>
          </cell>
          <cell r="AZ758">
            <v>0</v>
          </cell>
          <cell r="BA758">
            <v>0</v>
          </cell>
          <cell r="BB758">
            <v>0</v>
          </cell>
          <cell r="BC758">
            <v>0</v>
          </cell>
          <cell r="BD758">
            <v>0</v>
          </cell>
          <cell r="BE758">
            <v>0</v>
          </cell>
          <cell r="BF758">
            <v>0</v>
          </cell>
          <cell r="BG758">
            <v>0</v>
          </cell>
          <cell r="BH758">
            <v>0</v>
          </cell>
          <cell r="BI758">
            <v>0</v>
          </cell>
          <cell r="BJ758">
            <v>0</v>
          </cell>
          <cell r="BK758">
            <v>0</v>
          </cell>
          <cell r="BL758">
            <v>0</v>
          </cell>
          <cell r="BM758">
            <v>0</v>
          </cell>
          <cell r="BN758">
            <v>0</v>
          </cell>
          <cell r="BO758">
            <v>0</v>
          </cell>
          <cell r="BP758">
            <v>0</v>
          </cell>
          <cell r="BQ758">
            <v>0</v>
          </cell>
          <cell r="BR758">
            <v>0</v>
          </cell>
          <cell r="BS758">
            <v>0</v>
          </cell>
          <cell r="BT758">
            <v>0</v>
          </cell>
          <cell r="BU758">
            <v>0</v>
          </cell>
        </row>
        <row r="759">
          <cell r="A759" t="str">
            <v>W1BH15WDW52P72Y</v>
          </cell>
          <cell r="B759" t="str">
            <v>11/1/2021</v>
          </cell>
          <cell r="F759" t="str">
            <v>Woven</v>
          </cell>
          <cell r="G759" t="str">
            <v>LS Woven Shirts</v>
          </cell>
          <cell r="H759" t="str">
            <v>W1BH15WDW52</v>
          </cell>
          <cell r="I759" t="str">
            <v>LS DIAMANTE TOP</v>
          </cell>
          <cell r="J759" t="str">
            <v>P72Y</v>
          </cell>
          <cell r="K759" t="str">
            <v>ROSE MIRAGE PRINT BLUE</v>
          </cell>
          <cell r="L759" t="str">
            <v>CRINKLE ECO CHIFFON</v>
          </cell>
          <cell r="M759" t="str">
            <v>IN</v>
          </cell>
          <cell r="N759" t="str">
            <v>XS-L</v>
          </cell>
          <cell r="O759">
            <v>79</v>
          </cell>
          <cell r="P759">
            <v>79000</v>
          </cell>
          <cell r="Q759">
            <v>319</v>
          </cell>
          <cell r="S759">
            <v>0.31</v>
          </cell>
          <cell r="T759">
            <v>24.49</v>
          </cell>
          <cell r="U759">
            <v>0</v>
          </cell>
          <cell r="V759">
            <v>0</v>
          </cell>
          <cell r="W759">
            <v>0</v>
          </cell>
          <cell r="X759">
            <v>0</v>
          </cell>
          <cell r="Y759">
            <v>0</v>
          </cell>
          <cell r="Z759">
            <v>0</v>
          </cell>
          <cell r="AA759">
            <v>0</v>
          </cell>
          <cell r="AB759">
            <v>0</v>
          </cell>
          <cell r="AD759">
            <v>0</v>
          </cell>
          <cell r="AE759">
            <v>0</v>
          </cell>
          <cell r="AO759">
            <v>0</v>
          </cell>
          <cell r="AP759">
            <v>0</v>
          </cell>
          <cell r="AR759">
            <v>0</v>
          </cell>
          <cell r="AS759">
            <v>0</v>
          </cell>
          <cell r="AT759">
            <v>0</v>
          </cell>
          <cell r="AU759">
            <v>0</v>
          </cell>
          <cell r="AV759">
            <v>0</v>
          </cell>
          <cell r="AW759">
            <v>0</v>
          </cell>
          <cell r="AX759">
            <v>0</v>
          </cell>
          <cell r="AY759">
            <v>0</v>
          </cell>
          <cell r="AZ759">
            <v>0</v>
          </cell>
          <cell r="BA759">
            <v>0</v>
          </cell>
          <cell r="BB759">
            <v>0</v>
          </cell>
          <cell r="BC759">
            <v>0</v>
          </cell>
          <cell r="BD759">
            <v>0</v>
          </cell>
          <cell r="BE759">
            <v>0</v>
          </cell>
          <cell r="BF759">
            <v>0</v>
          </cell>
          <cell r="BG759">
            <v>0</v>
          </cell>
          <cell r="BH759">
            <v>0</v>
          </cell>
          <cell r="BI759">
            <v>0</v>
          </cell>
          <cell r="BJ759">
            <v>0</v>
          </cell>
          <cell r="BK759">
            <v>0</v>
          </cell>
          <cell r="BL759">
            <v>0</v>
          </cell>
          <cell r="BM759">
            <v>0</v>
          </cell>
          <cell r="BN759">
            <v>0</v>
          </cell>
          <cell r="BO759">
            <v>0</v>
          </cell>
          <cell r="BP759">
            <v>0</v>
          </cell>
          <cell r="BQ759">
            <v>0</v>
          </cell>
          <cell r="BR759">
            <v>0</v>
          </cell>
          <cell r="BS759">
            <v>0</v>
          </cell>
          <cell r="BT759">
            <v>0</v>
          </cell>
          <cell r="BU759">
            <v>0</v>
          </cell>
        </row>
        <row r="760">
          <cell r="A760" t="str">
            <v>W1BH15WDW52P11K</v>
          </cell>
          <cell r="B760" t="str">
            <v>11/1/2021</v>
          </cell>
          <cell r="F760" t="str">
            <v>Woven</v>
          </cell>
          <cell r="G760" t="str">
            <v>LS Woven Shirts</v>
          </cell>
          <cell r="H760" t="str">
            <v>W1BH15WDW52</v>
          </cell>
          <cell r="I760" t="str">
            <v>LS DIAMANTE TOP</v>
          </cell>
          <cell r="J760" t="str">
            <v>P11K</v>
          </cell>
          <cell r="K760" t="str">
            <v>WILD CAT PRINT NATURAL</v>
          </cell>
          <cell r="L760" t="str">
            <v>CRINKLE ECO CHIFFON</v>
          </cell>
          <cell r="M760" t="str">
            <v>IN</v>
          </cell>
          <cell r="N760" t="str">
            <v>XS-L</v>
          </cell>
          <cell r="O760">
            <v>79</v>
          </cell>
          <cell r="P760">
            <v>79000</v>
          </cell>
          <cell r="Q760">
            <v>319</v>
          </cell>
          <cell r="S760">
            <v>0.31</v>
          </cell>
          <cell r="T760">
            <v>24.49</v>
          </cell>
          <cell r="U760">
            <v>0</v>
          </cell>
          <cell r="V760">
            <v>0</v>
          </cell>
          <cell r="W760">
            <v>0</v>
          </cell>
          <cell r="X760">
            <v>0</v>
          </cell>
          <cell r="Y760">
            <v>0</v>
          </cell>
          <cell r="Z760">
            <v>0</v>
          </cell>
          <cell r="AA760">
            <v>0</v>
          </cell>
          <cell r="AB760">
            <v>0</v>
          </cell>
          <cell r="AD760">
            <v>0</v>
          </cell>
          <cell r="AE760">
            <v>0</v>
          </cell>
          <cell r="AO760">
            <v>0</v>
          </cell>
          <cell r="AP760">
            <v>0</v>
          </cell>
          <cell r="AR760">
            <v>0</v>
          </cell>
          <cell r="AS760">
            <v>0</v>
          </cell>
          <cell r="AT760">
            <v>0</v>
          </cell>
          <cell r="AU760">
            <v>0</v>
          </cell>
          <cell r="AV760">
            <v>0</v>
          </cell>
          <cell r="AW760">
            <v>0</v>
          </cell>
          <cell r="AX760">
            <v>0</v>
          </cell>
          <cell r="AY760">
            <v>0</v>
          </cell>
          <cell r="AZ760">
            <v>0</v>
          </cell>
          <cell r="BA760">
            <v>0</v>
          </cell>
          <cell r="BB760">
            <v>0</v>
          </cell>
          <cell r="BC760">
            <v>0</v>
          </cell>
          <cell r="BD760">
            <v>0</v>
          </cell>
          <cell r="BE760">
            <v>0</v>
          </cell>
          <cell r="BF760">
            <v>0</v>
          </cell>
          <cell r="BG760">
            <v>0</v>
          </cell>
          <cell r="BH760">
            <v>0</v>
          </cell>
          <cell r="BI760">
            <v>0</v>
          </cell>
          <cell r="BJ760">
            <v>0</v>
          </cell>
          <cell r="BK760">
            <v>0</v>
          </cell>
          <cell r="BL760">
            <v>0</v>
          </cell>
          <cell r="BM760">
            <v>0</v>
          </cell>
          <cell r="BN760">
            <v>0</v>
          </cell>
          <cell r="BO760">
            <v>0</v>
          </cell>
          <cell r="BP760">
            <v>0</v>
          </cell>
          <cell r="BQ760">
            <v>0</v>
          </cell>
          <cell r="BR760">
            <v>0</v>
          </cell>
          <cell r="BS760">
            <v>0</v>
          </cell>
          <cell r="BT760">
            <v>0</v>
          </cell>
          <cell r="BU760">
            <v>0</v>
          </cell>
        </row>
        <row r="761">
          <cell r="A761" t="str">
            <v>W2RR19Z2V42LMGY</v>
          </cell>
          <cell r="B761" t="str">
            <v>11/1/2021</v>
          </cell>
          <cell r="F761" t="str">
            <v>Sweater</v>
          </cell>
          <cell r="G761" t="str">
            <v>LS Sweaters - Pullovers</v>
          </cell>
          <cell r="H761" t="str">
            <v>W2RR19Z2V42</v>
          </cell>
          <cell r="I761" t="str">
            <v>SHERYL VN LS SWTR</v>
          </cell>
          <cell r="J761" t="str">
            <v>LMGY</v>
          </cell>
          <cell r="K761" t="str">
            <v>LIGHT MELANGE GREY M94</v>
          </cell>
          <cell r="L761" t="str">
            <v>ECO COZY SWEATER</v>
          </cell>
          <cell r="M761" t="str">
            <v>CN</v>
          </cell>
          <cell r="N761" t="str">
            <v>XS-L</v>
          </cell>
          <cell r="O761">
            <v>79</v>
          </cell>
          <cell r="P761">
            <v>79000</v>
          </cell>
          <cell r="Q761">
            <v>319</v>
          </cell>
          <cell r="S761">
            <v>0.31</v>
          </cell>
          <cell r="T761">
            <v>24.49</v>
          </cell>
          <cell r="U761">
            <v>0</v>
          </cell>
          <cell r="V761">
            <v>0</v>
          </cell>
          <cell r="W761">
            <v>0</v>
          </cell>
          <cell r="X761">
            <v>0</v>
          </cell>
          <cell r="Y761">
            <v>0</v>
          </cell>
          <cell r="Z761">
            <v>0</v>
          </cell>
          <cell r="AA761">
            <v>0</v>
          </cell>
          <cell r="AB761">
            <v>0</v>
          </cell>
          <cell r="AD761">
            <v>0</v>
          </cell>
          <cell r="AE761">
            <v>0</v>
          </cell>
          <cell r="AO761">
            <v>0</v>
          </cell>
          <cell r="AP761">
            <v>0</v>
          </cell>
          <cell r="AR761">
            <v>0</v>
          </cell>
          <cell r="AS761">
            <v>0</v>
          </cell>
          <cell r="AT761">
            <v>0</v>
          </cell>
          <cell r="AU761">
            <v>0</v>
          </cell>
          <cell r="AV761">
            <v>0</v>
          </cell>
          <cell r="AW761">
            <v>0</v>
          </cell>
          <cell r="AX761">
            <v>0</v>
          </cell>
          <cell r="AY761">
            <v>0</v>
          </cell>
          <cell r="AZ761">
            <v>0</v>
          </cell>
          <cell r="BA761">
            <v>0</v>
          </cell>
          <cell r="BB761">
            <v>0</v>
          </cell>
          <cell r="BC761">
            <v>0</v>
          </cell>
          <cell r="BD761">
            <v>0</v>
          </cell>
          <cell r="BE761">
            <v>0</v>
          </cell>
          <cell r="BF761">
            <v>0</v>
          </cell>
          <cell r="BG761">
            <v>0</v>
          </cell>
          <cell r="BH761">
            <v>0</v>
          </cell>
          <cell r="BI761">
            <v>0</v>
          </cell>
          <cell r="BJ761">
            <v>0</v>
          </cell>
          <cell r="BK761">
            <v>0</v>
          </cell>
          <cell r="BL761">
            <v>0</v>
          </cell>
          <cell r="BM761">
            <v>0</v>
          </cell>
          <cell r="BN761">
            <v>0</v>
          </cell>
          <cell r="BO761">
            <v>0</v>
          </cell>
          <cell r="BP761">
            <v>0</v>
          </cell>
          <cell r="BQ761">
            <v>0</v>
          </cell>
          <cell r="BR761">
            <v>0</v>
          </cell>
          <cell r="BS761">
            <v>0</v>
          </cell>
          <cell r="BT761">
            <v>0</v>
          </cell>
          <cell r="BU761">
            <v>0</v>
          </cell>
        </row>
        <row r="762">
          <cell r="A762" t="str">
            <v>W2RR19Z2V42G1G2</v>
          </cell>
          <cell r="B762" t="str">
            <v>11/1/2021</v>
          </cell>
          <cell r="F762" t="str">
            <v>Sweater</v>
          </cell>
          <cell r="G762" t="str">
            <v>LS Sweaters - Pullovers</v>
          </cell>
          <cell r="H762" t="str">
            <v>W2RR19Z2V42</v>
          </cell>
          <cell r="I762" t="str">
            <v>SHERYL VN LS SWTR</v>
          </cell>
          <cell r="J762" t="str">
            <v>G1G2</v>
          </cell>
          <cell r="K762" t="str">
            <v>MOCCASIN</v>
          </cell>
          <cell r="L762" t="str">
            <v>ECO COZY SWEATER</v>
          </cell>
          <cell r="M762" t="str">
            <v>CN</v>
          </cell>
          <cell r="N762" t="str">
            <v>XS-L</v>
          </cell>
          <cell r="O762">
            <v>79</v>
          </cell>
          <cell r="P762">
            <v>79000</v>
          </cell>
          <cell r="Q762">
            <v>319</v>
          </cell>
          <cell r="S762">
            <v>0.31</v>
          </cell>
          <cell r="T762">
            <v>24.49</v>
          </cell>
          <cell r="U762">
            <v>0</v>
          </cell>
          <cell r="V762">
            <v>0</v>
          </cell>
          <cell r="W762">
            <v>0</v>
          </cell>
          <cell r="X762">
            <v>0</v>
          </cell>
          <cell r="Y762">
            <v>0</v>
          </cell>
          <cell r="Z762">
            <v>0</v>
          </cell>
          <cell r="AA762">
            <v>0</v>
          </cell>
          <cell r="AB762">
            <v>0</v>
          </cell>
          <cell r="AD762">
            <v>0</v>
          </cell>
          <cell r="AE762">
            <v>0</v>
          </cell>
          <cell r="AO762">
            <v>0</v>
          </cell>
          <cell r="AP762">
            <v>0</v>
          </cell>
          <cell r="AR762">
            <v>0</v>
          </cell>
          <cell r="AS762">
            <v>0</v>
          </cell>
          <cell r="AT762">
            <v>0</v>
          </cell>
          <cell r="AU762">
            <v>0</v>
          </cell>
          <cell r="AV762">
            <v>0</v>
          </cell>
          <cell r="AW762">
            <v>0</v>
          </cell>
          <cell r="AX762">
            <v>0</v>
          </cell>
          <cell r="AY762">
            <v>0</v>
          </cell>
          <cell r="AZ762">
            <v>0</v>
          </cell>
          <cell r="BA762">
            <v>0</v>
          </cell>
          <cell r="BB762">
            <v>0</v>
          </cell>
          <cell r="BC762">
            <v>0</v>
          </cell>
          <cell r="BD762">
            <v>0</v>
          </cell>
          <cell r="BE762">
            <v>0</v>
          </cell>
          <cell r="BF762">
            <v>0</v>
          </cell>
          <cell r="BG762">
            <v>0</v>
          </cell>
          <cell r="BH762">
            <v>0</v>
          </cell>
          <cell r="BI762">
            <v>0</v>
          </cell>
          <cell r="BJ762">
            <v>0</v>
          </cell>
          <cell r="BK762">
            <v>0</v>
          </cell>
          <cell r="BL762">
            <v>0</v>
          </cell>
          <cell r="BM762">
            <v>0</v>
          </cell>
          <cell r="BN762">
            <v>0</v>
          </cell>
          <cell r="BO762">
            <v>0</v>
          </cell>
          <cell r="BP762">
            <v>0</v>
          </cell>
          <cell r="BQ762">
            <v>0</v>
          </cell>
          <cell r="BR762">
            <v>0</v>
          </cell>
          <cell r="BS762">
            <v>0</v>
          </cell>
          <cell r="BT762">
            <v>0</v>
          </cell>
          <cell r="BU762">
            <v>0</v>
          </cell>
        </row>
        <row r="763">
          <cell r="A763" t="str">
            <v>W2RR19Z2V42JBLK</v>
          </cell>
          <cell r="B763" t="str">
            <v>11/1/2021</v>
          </cell>
          <cell r="F763" t="str">
            <v>Sweater</v>
          </cell>
          <cell r="G763" t="str">
            <v>LS Sweaters - Pullovers</v>
          </cell>
          <cell r="H763" t="str">
            <v>W2RR19Z2V42</v>
          </cell>
          <cell r="I763" t="str">
            <v>SHERYL VN LS SWTR</v>
          </cell>
          <cell r="J763" t="str">
            <v>JBLK</v>
          </cell>
          <cell r="K763" t="str">
            <v>Jet Black A996</v>
          </cell>
          <cell r="L763" t="str">
            <v>ECO COZY SWEATER</v>
          </cell>
          <cell r="M763" t="str">
            <v>CN</v>
          </cell>
          <cell r="N763" t="str">
            <v>XS-L</v>
          </cell>
          <cell r="O763">
            <v>79</v>
          </cell>
          <cell r="P763">
            <v>79000</v>
          </cell>
          <cell r="Q763">
            <v>319</v>
          </cell>
          <cell r="S763">
            <v>0.31</v>
          </cell>
          <cell r="T763">
            <v>24.49</v>
          </cell>
          <cell r="U763">
            <v>0</v>
          </cell>
          <cell r="V763">
            <v>0</v>
          </cell>
          <cell r="W763">
            <v>0</v>
          </cell>
          <cell r="X763">
            <v>0</v>
          </cell>
          <cell r="Y763">
            <v>0</v>
          </cell>
          <cell r="Z763">
            <v>0</v>
          </cell>
          <cell r="AA763">
            <v>0</v>
          </cell>
          <cell r="AB763">
            <v>0</v>
          </cell>
          <cell r="AD763">
            <v>0</v>
          </cell>
          <cell r="AE763">
            <v>0</v>
          </cell>
          <cell r="AO763">
            <v>0</v>
          </cell>
          <cell r="AP763">
            <v>0</v>
          </cell>
          <cell r="AR763">
            <v>0</v>
          </cell>
          <cell r="AS763">
            <v>0</v>
          </cell>
          <cell r="AT763">
            <v>0</v>
          </cell>
          <cell r="AU763">
            <v>0</v>
          </cell>
          <cell r="AV763">
            <v>0</v>
          </cell>
          <cell r="AW763">
            <v>0</v>
          </cell>
          <cell r="AX763">
            <v>0</v>
          </cell>
          <cell r="AY763">
            <v>0</v>
          </cell>
          <cell r="AZ763">
            <v>0</v>
          </cell>
          <cell r="BA763">
            <v>0</v>
          </cell>
          <cell r="BB763">
            <v>0</v>
          </cell>
          <cell r="BC763">
            <v>0</v>
          </cell>
          <cell r="BD763">
            <v>0</v>
          </cell>
          <cell r="BE763">
            <v>0</v>
          </cell>
          <cell r="BF763">
            <v>0</v>
          </cell>
          <cell r="BG763">
            <v>0</v>
          </cell>
          <cell r="BH763">
            <v>0</v>
          </cell>
          <cell r="BI763">
            <v>0</v>
          </cell>
          <cell r="BJ763">
            <v>0</v>
          </cell>
          <cell r="BK763">
            <v>0</v>
          </cell>
          <cell r="BL763">
            <v>0</v>
          </cell>
          <cell r="BM763">
            <v>0</v>
          </cell>
          <cell r="BN763">
            <v>0</v>
          </cell>
          <cell r="BO763">
            <v>0</v>
          </cell>
          <cell r="BP763">
            <v>0</v>
          </cell>
          <cell r="BQ763">
            <v>0</v>
          </cell>
          <cell r="BR763">
            <v>0</v>
          </cell>
          <cell r="BS763">
            <v>0</v>
          </cell>
          <cell r="BT763">
            <v>0</v>
          </cell>
          <cell r="BU763">
            <v>0</v>
          </cell>
        </row>
        <row r="764">
          <cell r="A764" t="str">
            <v>W2RR19Z2V42G472</v>
          </cell>
          <cell r="B764" t="str">
            <v>11/1/2021</v>
          </cell>
          <cell r="F764" t="str">
            <v>Sweater</v>
          </cell>
          <cell r="G764" t="str">
            <v>LS Sweaters - Pullovers</v>
          </cell>
          <cell r="H764" t="str">
            <v>W2RR19Z2V42</v>
          </cell>
          <cell r="I764" t="str">
            <v>SHERYL VN LS SWTR</v>
          </cell>
          <cell r="J764" t="str">
            <v>G472</v>
          </cell>
          <cell r="K764" t="str">
            <v>NEW LIGHT LILAC</v>
          </cell>
          <cell r="L764" t="str">
            <v>ECO COZY SWEATER</v>
          </cell>
          <cell r="M764" t="str">
            <v>CN</v>
          </cell>
          <cell r="N764" t="str">
            <v>XS-L</v>
          </cell>
          <cell r="O764">
            <v>79</v>
          </cell>
          <cell r="P764">
            <v>79000</v>
          </cell>
          <cell r="Q764">
            <v>319</v>
          </cell>
          <cell r="S764">
            <v>0.31</v>
          </cell>
          <cell r="T764">
            <v>24.49</v>
          </cell>
          <cell r="U764">
            <v>0</v>
          </cell>
          <cell r="V764">
            <v>0</v>
          </cell>
          <cell r="W764">
            <v>0</v>
          </cell>
          <cell r="X764">
            <v>0</v>
          </cell>
          <cell r="Y764">
            <v>0</v>
          </cell>
          <cell r="Z764">
            <v>0</v>
          </cell>
          <cell r="AA764">
            <v>0</v>
          </cell>
          <cell r="AB764">
            <v>0</v>
          </cell>
          <cell r="AD764">
            <v>0</v>
          </cell>
          <cell r="AE764">
            <v>0</v>
          </cell>
          <cell r="AO764">
            <v>0</v>
          </cell>
          <cell r="AP764">
            <v>0</v>
          </cell>
          <cell r="AR764">
            <v>0</v>
          </cell>
          <cell r="AS764">
            <v>0</v>
          </cell>
          <cell r="AT764">
            <v>0</v>
          </cell>
          <cell r="AU764">
            <v>0</v>
          </cell>
          <cell r="AV764">
            <v>0</v>
          </cell>
          <cell r="AW764">
            <v>0</v>
          </cell>
          <cell r="AX764">
            <v>0</v>
          </cell>
          <cell r="AY764">
            <v>0</v>
          </cell>
          <cell r="AZ764">
            <v>0</v>
          </cell>
          <cell r="BA764">
            <v>0</v>
          </cell>
          <cell r="BB764">
            <v>0</v>
          </cell>
          <cell r="BC764">
            <v>0</v>
          </cell>
          <cell r="BD764">
            <v>0</v>
          </cell>
          <cell r="BE764">
            <v>0</v>
          </cell>
          <cell r="BF764">
            <v>0</v>
          </cell>
          <cell r="BG764">
            <v>0</v>
          </cell>
          <cell r="BH764">
            <v>0</v>
          </cell>
          <cell r="BI764">
            <v>0</v>
          </cell>
          <cell r="BJ764">
            <v>0</v>
          </cell>
          <cell r="BK764">
            <v>0</v>
          </cell>
          <cell r="BL764">
            <v>0</v>
          </cell>
          <cell r="BM764">
            <v>0</v>
          </cell>
          <cell r="BN764">
            <v>0</v>
          </cell>
          <cell r="BO764">
            <v>0</v>
          </cell>
          <cell r="BP764">
            <v>0</v>
          </cell>
          <cell r="BQ764">
            <v>0</v>
          </cell>
          <cell r="BR764">
            <v>0</v>
          </cell>
          <cell r="BS764">
            <v>0</v>
          </cell>
          <cell r="BT764">
            <v>0</v>
          </cell>
          <cell r="BU764">
            <v>0</v>
          </cell>
        </row>
        <row r="765">
          <cell r="A765" t="str">
            <v>W2RR19Z2V42G012</v>
          </cell>
          <cell r="B765" t="str">
            <v>11/1/2021</v>
          </cell>
          <cell r="F765" t="str">
            <v>Sweater</v>
          </cell>
          <cell r="G765" t="str">
            <v>LS Sweaters - Pullovers</v>
          </cell>
          <cell r="H765" t="str">
            <v>W2RR19Z2V42</v>
          </cell>
          <cell r="I765" t="str">
            <v>SHERYL VN LS SWTR</v>
          </cell>
          <cell r="J765" t="str">
            <v>G012</v>
          </cell>
          <cell r="K765" t="str">
            <v>CREAM WHITE</v>
          </cell>
          <cell r="L765" t="str">
            <v>ECO COZY SWEATER</v>
          </cell>
          <cell r="M765" t="str">
            <v>CN</v>
          </cell>
          <cell r="N765" t="str">
            <v>XS-L</v>
          </cell>
          <cell r="O765">
            <v>79</v>
          </cell>
          <cell r="P765">
            <v>79000</v>
          </cell>
          <cell r="Q765">
            <v>319</v>
          </cell>
          <cell r="S765">
            <v>0.31</v>
          </cell>
          <cell r="T765">
            <v>24.49</v>
          </cell>
          <cell r="U765">
            <v>0</v>
          </cell>
          <cell r="V765">
            <v>0</v>
          </cell>
          <cell r="W765">
            <v>0</v>
          </cell>
          <cell r="X765">
            <v>0</v>
          </cell>
          <cell r="Y765">
            <v>0</v>
          </cell>
          <cell r="Z765">
            <v>0</v>
          </cell>
          <cell r="AA765">
            <v>0</v>
          </cell>
          <cell r="AB765">
            <v>0</v>
          </cell>
          <cell r="AD765">
            <v>0</v>
          </cell>
          <cell r="AE765">
            <v>0</v>
          </cell>
          <cell r="AO765">
            <v>0</v>
          </cell>
          <cell r="AP765">
            <v>0</v>
          </cell>
          <cell r="AR765">
            <v>0</v>
          </cell>
          <cell r="AS765">
            <v>0</v>
          </cell>
          <cell r="AT765">
            <v>0</v>
          </cell>
          <cell r="AU765">
            <v>0</v>
          </cell>
          <cell r="AV765">
            <v>0</v>
          </cell>
          <cell r="AW765">
            <v>0</v>
          </cell>
          <cell r="AX765">
            <v>0</v>
          </cell>
          <cell r="AY765">
            <v>0</v>
          </cell>
          <cell r="AZ765">
            <v>0</v>
          </cell>
          <cell r="BA765">
            <v>0</v>
          </cell>
          <cell r="BB765">
            <v>0</v>
          </cell>
          <cell r="BC765">
            <v>0</v>
          </cell>
          <cell r="BD765">
            <v>0</v>
          </cell>
          <cell r="BE765">
            <v>0</v>
          </cell>
          <cell r="BF765">
            <v>0</v>
          </cell>
          <cell r="BG765">
            <v>0</v>
          </cell>
          <cell r="BH765">
            <v>0</v>
          </cell>
          <cell r="BI765">
            <v>0</v>
          </cell>
          <cell r="BJ765">
            <v>0</v>
          </cell>
          <cell r="BK765">
            <v>0</v>
          </cell>
          <cell r="BL765">
            <v>0</v>
          </cell>
          <cell r="BM765">
            <v>0</v>
          </cell>
          <cell r="BN765">
            <v>0</v>
          </cell>
          <cell r="BO765">
            <v>0</v>
          </cell>
          <cell r="BP765">
            <v>0</v>
          </cell>
          <cell r="BQ765">
            <v>0</v>
          </cell>
          <cell r="BR765">
            <v>0</v>
          </cell>
          <cell r="BS765">
            <v>0</v>
          </cell>
          <cell r="BT765">
            <v>0</v>
          </cell>
          <cell r="BU765">
            <v>0</v>
          </cell>
        </row>
        <row r="766">
          <cell r="A766" t="str">
            <v>W2RR19Z2V42A10B</v>
          </cell>
          <cell r="B766" t="str">
            <v>11/1/2021</v>
          </cell>
          <cell r="F766" t="str">
            <v>Sweater</v>
          </cell>
          <cell r="G766" t="str">
            <v>LS Sweaters - Pullovers</v>
          </cell>
          <cell r="H766" t="str">
            <v>W2RR19Z2V42</v>
          </cell>
          <cell r="I766" t="str">
            <v>SHERYL VN LS SWTR</v>
          </cell>
          <cell r="J766" t="str">
            <v>A10B</v>
          </cell>
          <cell r="K766" t="str">
            <v>RICH BROWN</v>
          </cell>
          <cell r="L766" t="str">
            <v>ECO COZY SWEATER</v>
          </cell>
          <cell r="M766" t="str">
            <v>CN</v>
          </cell>
          <cell r="N766" t="str">
            <v>XS-L</v>
          </cell>
          <cell r="O766">
            <v>79</v>
          </cell>
          <cell r="P766">
            <v>79000</v>
          </cell>
          <cell r="Q766">
            <v>319</v>
          </cell>
          <cell r="S766">
            <v>0.31</v>
          </cell>
          <cell r="T766">
            <v>24.49</v>
          </cell>
          <cell r="U766">
            <v>0</v>
          </cell>
          <cell r="V766">
            <v>0</v>
          </cell>
          <cell r="W766">
            <v>0</v>
          </cell>
          <cell r="X766">
            <v>0</v>
          </cell>
          <cell r="Y766">
            <v>0</v>
          </cell>
          <cell r="Z766">
            <v>0</v>
          </cell>
          <cell r="AA766">
            <v>0</v>
          </cell>
          <cell r="AB766">
            <v>0</v>
          </cell>
          <cell r="AD766">
            <v>0</v>
          </cell>
          <cell r="AE766">
            <v>0</v>
          </cell>
          <cell r="AO766">
            <v>0</v>
          </cell>
          <cell r="AP766">
            <v>0</v>
          </cell>
          <cell r="AR766">
            <v>0</v>
          </cell>
          <cell r="AS766">
            <v>0</v>
          </cell>
          <cell r="AT766">
            <v>0</v>
          </cell>
          <cell r="AU766">
            <v>0</v>
          </cell>
          <cell r="AV766">
            <v>0</v>
          </cell>
          <cell r="AW766">
            <v>0</v>
          </cell>
          <cell r="AX766">
            <v>0</v>
          </cell>
          <cell r="AY766">
            <v>0</v>
          </cell>
          <cell r="AZ766">
            <v>0</v>
          </cell>
          <cell r="BA766">
            <v>0</v>
          </cell>
          <cell r="BB766">
            <v>0</v>
          </cell>
          <cell r="BC766">
            <v>0</v>
          </cell>
          <cell r="BD766">
            <v>0</v>
          </cell>
          <cell r="BE766">
            <v>0</v>
          </cell>
          <cell r="BF766">
            <v>0</v>
          </cell>
          <cell r="BG766">
            <v>0</v>
          </cell>
          <cell r="BH766">
            <v>0</v>
          </cell>
          <cell r="BI766">
            <v>0</v>
          </cell>
          <cell r="BJ766">
            <v>0</v>
          </cell>
          <cell r="BK766">
            <v>0</v>
          </cell>
          <cell r="BL766">
            <v>0</v>
          </cell>
          <cell r="BM766">
            <v>0</v>
          </cell>
          <cell r="BN766">
            <v>0</v>
          </cell>
          <cell r="BO766">
            <v>0</v>
          </cell>
          <cell r="BP766">
            <v>0</v>
          </cell>
          <cell r="BQ766">
            <v>0</v>
          </cell>
          <cell r="BR766">
            <v>0</v>
          </cell>
          <cell r="BS766">
            <v>0</v>
          </cell>
          <cell r="BT766">
            <v>0</v>
          </cell>
          <cell r="BU766">
            <v>0</v>
          </cell>
        </row>
        <row r="767">
          <cell r="A767" t="str">
            <v>W2RD06KAVB3JTMU</v>
          </cell>
          <cell r="B767" t="str">
            <v>11/1/2021</v>
          </cell>
          <cell r="F767" t="str">
            <v>Knit</v>
          </cell>
          <cell r="G767" t="str">
            <v>Overalls</v>
          </cell>
          <cell r="H767" t="str">
            <v>W2RD06KAVB3</v>
          </cell>
          <cell r="I767" t="str">
            <v>SL COLE JUMPSUIT</v>
          </cell>
          <cell r="J767" t="str">
            <v>JTMU</v>
          </cell>
          <cell r="K767" t="str">
            <v>JET BLACK MULTI</v>
          </cell>
          <cell r="L767" t="str">
            <v>LIQUID STRETCH SUEDE</v>
          </cell>
          <cell r="M767" t="str">
            <v>ID</v>
          </cell>
          <cell r="N767" t="str">
            <v>XS-L</v>
          </cell>
          <cell r="O767">
            <v>128</v>
          </cell>
          <cell r="P767">
            <v>119000</v>
          </cell>
          <cell r="Q767">
            <v>429</v>
          </cell>
          <cell r="S767">
            <v>0.31</v>
          </cell>
          <cell r="T767">
            <v>39.68</v>
          </cell>
          <cell r="U767">
            <v>0</v>
          </cell>
          <cell r="V767">
            <v>0</v>
          </cell>
          <cell r="W767">
            <v>0</v>
          </cell>
          <cell r="X767">
            <v>0</v>
          </cell>
          <cell r="Y767">
            <v>0</v>
          </cell>
          <cell r="Z767">
            <v>0</v>
          </cell>
          <cell r="AA767">
            <v>0</v>
          </cell>
          <cell r="AB767">
            <v>0</v>
          </cell>
          <cell r="AD767">
            <v>0</v>
          </cell>
          <cell r="AE767">
            <v>0</v>
          </cell>
          <cell r="AO767">
            <v>0</v>
          </cell>
          <cell r="AP767">
            <v>0</v>
          </cell>
          <cell r="AR767">
            <v>0</v>
          </cell>
          <cell r="AS767">
            <v>0</v>
          </cell>
          <cell r="AT767">
            <v>0</v>
          </cell>
          <cell r="AU767">
            <v>0</v>
          </cell>
          <cell r="AV767">
            <v>0</v>
          </cell>
          <cell r="AW767">
            <v>0</v>
          </cell>
          <cell r="AX767">
            <v>0</v>
          </cell>
          <cell r="AY767">
            <v>0</v>
          </cell>
          <cell r="AZ767">
            <v>0</v>
          </cell>
          <cell r="BA767">
            <v>0</v>
          </cell>
          <cell r="BB767">
            <v>0</v>
          </cell>
          <cell r="BC767">
            <v>0</v>
          </cell>
          <cell r="BD767">
            <v>0</v>
          </cell>
          <cell r="BE767">
            <v>0</v>
          </cell>
          <cell r="BF767">
            <v>0</v>
          </cell>
          <cell r="BG767">
            <v>0</v>
          </cell>
          <cell r="BH767">
            <v>0</v>
          </cell>
          <cell r="BI767">
            <v>0</v>
          </cell>
          <cell r="BJ767">
            <v>0</v>
          </cell>
          <cell r="BK767">
            <v>0</v>
          </cell>
          <cell r="BL767">
            <v>0</v>
          </cell>
          <cell r="BM767">
            <v>0</v>
          </cell>
          <cell r="BN767">
            <v>0</v>
          </cell>
          <cell r="BO767">
            <v>0</v>
          </cell>
          <cell r="BP767">
            <v>0</v>
          </cell>
          <cell r="BQ767">
            <v>0</v>
          </cell>
          <cell r="BR767">
            <v>0</v>
          </cell>
          <cell r="BS767">
            <v>0</v>
          </cell>
          <cell r="BT767">
            <v>0</v>
          </cell>
          <cell r="BU767">
            <v>0</v>
          </cell>
        </row>
        <row r="768">
          <cell r="A768" t="str">
            <v>W2RQ00K9Z21G8CR</v>
          </cell>
          <cell r="B768" t="str">
            <v>11/1/2021</v>
          </cell>
          <cell r="F768" t="str">
            <v>Knit</v>
          </cell>
          <cell r="G768" t="str">
            <v>Activewear Tops - Pullovers</v>
          </cell>
          <cell r="H768" t="str">
            <v>W2RQ00K9Z21</v>
          </cell>
          <cell r="I768" t="str">
            <v>JULIANE SWEATSHIRT</v>
          </cell>
          <cell r="J768" t="str">
            <v>G8CR</v>
          </cell>
          <cell r="K768" t="str">
            <v>LIGHT MATCHA</v>
          </cell>
          <cell r="L768" t="str">
            <v>ECO SLEEK POLY/COTTON FLEECE</v>
          </cell>
          <cell r="M768" t="str">
            <v>BD</v>
          </cell>
          <cell r="N768" t="str">
            <v>XS-L</v>
          </cell>
          <cell r="O768">
            <v>69</v>
          </cell>
          <cell r="P768">
            <v>69000</v>
          </cell>
          <cell r="Q768">
            <v>279</v>
          </cell>
          <cell r="S768">
            <v>0.31</v>
          </cell>
          <cell r="T768">
            <v>21.39</v>
          </cell>
          <cell r="U768">
            <v>0</v>
          </cell>
          <cell r="V768">
            <v>0</v>
          </cell>
          <cell r="W768">
            <v>0</v>
          </cell>
          <cell r="X768">
            <v>0</v>
          </cell>
          <cell r="Y768">
            <v>0</v>
          </cell>
          <cell r="Z768">
            <v>0</v>
          </cell>
          <cell r="AA768">
            <v>0</v>
          </cell>
          <cell r="AB768">
            <v>0</v>
          </cell>
          <cell r="AD768">
            <v>0</v>
          </cell>
          <cell r="AE768">
            <v>0</v>
          </cell>
          <cell r="AO768">
            <v>0</v>
          </cell>
          <cell r="AP768">
            <v>0</v>
          </cell>
          <cell r="AR768">
            <v>0</v>
          </cell>
          <cell r="AS768">
            <v>0</v>
          </cell>
          <cell r="AT768">
            <v>0</v>
          </cell>
          <cell r="AU768">
            <v>0</v>
          </cell>
          <cell r="AV768">
            <v>0</v>
          </cell>
          <cell r="AW768">
            <v>0</v>
          </cell>
          <cell r="AX768">
            <v>0</v>
          </cell>
          <cell r="AY768">
            <v>0</v>
          </cell>
          <cell r="AZ768">
            <v>0</v>
          </cell>
          <cell r="BA768">
            <v>0</v>
          </cell>
          <cell r="BB768">
            <v>0</v>
          </cell>
          <cell r="BC768">
            <v>0</v>
          </cell>
          <cell r="BD768">
            <v>0</v>
          </cell>
          <cell r="BE768">
            <v>0</v>
          </cell>
          <cell r="BF768">
            <v>0</v>
          </cell>
          <cell r="BG768">
            <v>0</v>
          </cell>
          <cell r="BH768">
            <v>0</v>
          </cell>
          <cell r="BI768">
            <v>0</v>
          </cell>
          <cell r="BJ768">
            <v>0</v>
          </cell>
          <cell r="BK768">
            <v>0</v>
          </cell>
          <cell r="BL768">
            <v>0</v>
          </cell>
          <cell r="BM768">
            <v>0</v>
          </cell>
          <cell r="BN768">
            <v>0</v>
          </cell>
          <cell r="BO768">
            <v>0</v>
          </cell>
          <cell r="BP768">
            <v>0</v>
          </cell>
          <cell r="BQ768">
            <v>0</v>
          </cell>
          <cell r="BR768">
            <v>0</v>
          </cell>
          <cell r="BS768">
            <v>0</v>
          </cell>
          <cell r="BT768">
            <v>0</v>
          </cell>
          <cell r="BU768">
            <v>0</v>
          </cell>
        </row>
        <row r="769">
          <cell r="A769" t="str">
            <v>W2RQ00K9Z21G9K9</v>
          </cell>
          <cell r="B769" t="str">
            <v>11/1/2021</v>
          </cell>
          <cell r="F769" t="str">
            <v>Knit</v>
          </cell>
          <cell r="G769" t="str">
            <v>Activewear Tops - Pullovers</v>
          </cell>
          <cell r="H769" t="str">
            <v>W2RQ00K9Z21</v>
          </cell>
          <cell r="I769" t="str">
            <v>JULIANE SWEATSHIRT</v>
          </cell>
          <cell r="J769" t="str">
            <v>G9K9</v>
          </cell>
          <cell r="K769" t="str">
            <v>GREY WHISPER</v>
          </cell>
          <cell r="L769" t="str">
            <v>ECO SLEEK POLY/COTTON FLEECE</v>
          </cell>
          <cell r="M769" t="str">
            <v>BD</v>
          </cell>
          <cell r="N769" t="str">
            <v>XS-L</v>
          </cell>
          <cell r="O769">
            <v>69</v>
          </cell>
          <cell r="P769">
            <v>69000</v>
          </cell>
          <cell r="Q769">
            <v>279</v>
          </cell>
          <cell r="S769">
            <v>0.31</v>
          </cell>
          <cell r="T769">
            <v>21.39</v>
          </cell>
          <cell r="U769">
            <v>0</v>
          </cell>
          <cell r="V769">
            <v>0</v>
          </cell>
          <cell r="W769">
            <v>0</v>
          </cell>
          <cell r="X769">
            <v>0</v>
          </cell>
          <cell r="Y769">
            <v>0</v>
          </cell>
          <cell r="Z769">
            <v>0</v>
          </cell>
          <cell r="AA769">
            <v>0</v>
          </cell>
          <cell r="AB769">
            <v>0</v>
          </cell>
          <cell r="AD769">
            <v>0</v>
          </cell>
          <cell r="AE769">
            <v>0</v>
          </cell>
          <cell r="AO769">
            <v>0</v>
          </cell>
          <cell r="AP769">
            <v>0</v>
          </cell>
          <cell r="AR769">
            <v>0</v>
          </cell>
          <cell r="AS769">
            <v>0</v>
          </cell>
          <cell r="AT769">
            <v>0</v>
          </cell>
          <cell r="AU769">
            <v>0</v>
          </cell>
          <cell r="AV769">
            <v>0</v>
          </cell>
          <cell r="AW769">
            <v>0</v>
          </cell>
          <cell r="AX769">
            <v>0</v>
          </cell>
          <cell r="AY769">
            <v>0</v>
          </cell>
          <cell r="AZ769">
            <v>0</v>
          </cell>
          <cell r="BA769">
            <v>0</v>
          </cell>
          <cell r="BB769">
            <v>0</v>
          </cell>
          <cell r="BC769">
            <v>0</v>
          </cell>
          <cell r="BD769">
            <v>0</v>
          </cell>
          <cell r="BE769">
            <v>0</v>
          </cell>
          <cell r="BF769">
            <v>0</v>
          </cell>
          <cell r="BG769">
            <v>0</v>
          </cell>
          <cell r="BH769">
            <v>0</v>
          </cell>
          <cell r="BI769">
            <v>0</v>
          </cell>
          <cell r="BJ769">
            <v>0</v>
          </cell>
          <cell r="BK769">
            <v>0</v>
          </cell>
          <cell r="BL769">
            <v>0</v>
          </cell>
          <cell r="BM769">
            <v>0</v>
          </cell>
          <cell r="BN769">
            <v>0</v>
          </cell>
          <cell r="BO769">
            <v>0</v>
          </cell>
          <cell r="BP769">
            <v>0</v>
          </cell>
          <cell r="BQ769">
            <v>0</v>
          </cell>
          <cell r="BR769">
            <v>0</v>
          </cell>
          <cell r="BS769">
            <v>0</v>
          </cell>
          <cell r="BT769">
            <v>0</v>
          </cell>
          <cell r="BU769">
            <v>0</v>
          </cell>
        </row>
        <row r="770">
          <cell r="A770" t="str">
            <v>W2RQ00K9Z21A605</v>
          </cell>
          <cell r="B770" t="str">
            <v>11/1/2021</v>
          </cell>
          <cell r="F770" t="str">
            <v>Knit</v>
          </cell>
          <cell r="G770" t="str">
            <v>Activewear Tops - Pullovers</v>
          </cell>
          <cell r="H770" t="str">
            <v>W2RQ00K9Z21</v>
          </cell>
          <cell r="I770" t="str">
            <v>JULIANE SWEATSHIRT</v>
          </cell>
          <cell r="J770" t="str">
            <v>A605</v>
          </cell>
          <cell r="K770" t="str">
            <v>FIRST BLUSH PINK</v>
          </cell>
          <cell r="L770" t="str">
            <v>ECO SLEEK POLY/COTTON FLEECE</v>
          </cell>
          <cell r="M770" t="str">
            <v>BD</v>
          </cell>
          <cell r="N770" t="str">
            <v>XS-L</v>
          </cell>
          <cell r="O770">
            <v>69</v>
          </cell>
          <cell r="P770">
            <v>69000</v>
          </cell>
          <cell r="Q770">
            <v>279</v>
          </cell>
          <cell r="S770">
            <v>0.31</v>
          </cell>
          <cell r="T770">
            <v>21.39</v>
          </cell>
          <cell r="U770">
            <v>0</v>
          </cell>
          <cell r="V770">
            <v>0</v>
          </cell>
          <cell r="W770">
            <v>0</v>
          </cell>
          <cell r="X770">
            <v>0</v>
          </cell>
          <cell r="Y770">
            <v>0</v>
          </cell>
          <cell r="Z770">
            <v>0</v>
          </cell>
          <cell r="AA770">
            <v>0</v>
          </cell>
          <cell r="AB770">
            <v>0</v>
          </cell>
          <cell r="AD770">
            <v>0</v>
          </cell>
          <cell r="AE770">
            <v>0</v>
          </cell>
          <cell r="AO770">
            <v>0</v>
          </cell>
          <cell r="AP770">
            <v>0</v>
          </cell>
          <cell r="AR770">
            <v>0</v>
          </cell>
          <cell r="AS770">
            <v>0</v>
          </cell>
          <cell r="AT770">
            <v>0</v>
          </cell>
          <cell r="AU770">
            <v>0</v>
          </cell>
          <cell r="AV770">
            <v>0</v>
          </cell>
          <cell r="AW770">
            <v>0</v>
          </cell>
          <cell r="AX770">
            <v>0</v>
          </cell>
          <cell r="AY770">
            <v>0</v>
          </cell>
          <cell r="AZ770">
            <v>0</v>
          </cell>
          <cell r="BA770">
            <v>0</v>
          </cell>
          <cell r="BB770">
            <v>0</v>
          </cell>
          <cell r="BC770">
            <v>0</v>
          </cell>
          <cell r="BD770">
            <v>0</v>
          </cell>
          <cell r="BE770">
            <v>0</v>
          </cell>
          <cell r="BF770">
            <v>0</v>
          </cell>
          <cell r="BG770">
            <v>0</v>
          </cell>
          <cell r="BH770">
            <v>0</v>
          </cell>
          <cell r="BI770">
            <v>0</v>
          </cell>
          <cell r="BJ770">
            <v>0</v>
          </cell>
          <cell r="BK770">
            <v>0</v>
          </cell>
          <cell r="BL770">
            <v>0</v>
          </cell>
          <cell r="BM770">
            <v>0</v>
          </cell>
          <cell r="BN770">
            <v>0</v>
          </cell>
          <cell r="BO770">
            <v>0</v>
          </cell>
          <cell r="BP770">
            <v>0</v>
          </cell>
          <cell r="BQ770">
            <v>0</v>
          </cell>
          <cell r="BR770">
            <v>0</v>
          </cell>
          <cell r="BS770">
            <v>0</v>
          </cell>
          <cell r="BT770">
            <v>0</v>
          </cell>
          <cell r="BU770">
            <v>0</v>
          </cell>
        </row>
        <row r="771">
          <cell r="A771" t="str">
            <v>W2RQ00K9Z21JBLK</v>
          </cell>
          <cell r="B771" t="str">
            <v>11/1/2021</v>
          </cell>
          <cell r="F771" t="str">
            <v>Knit</v>
          </cell>
          <cell r="G771" t="str">
            <v>Activewear Tops - Pullovers</v>
          </cell>
          <cell r="H771" t="str">
            <v>W2RQ00K9Z21</v>
          </cell>
          <cell r="I771" t="str">
            <v>JULIANE SWEATSHIRT</v>
          </cell>
          <cell r="J771" t="str">
            <v>JBLK</v>
          </cell>
          <cell r="K771" t="str">
            <v>Jet Black A996</v>
          </cell>
          <cell r="L771" t="str">
            <v>ECO SLEEK POLY/COTTON FLEECE</v>
          </cell>
          <cell r="M771" t="str">
            <v>BD</v>
          </cell>
          <cell r="N771" t="str">
            <v>XS-L</v>
          </cell>
          <cell r="O771">
            <v>69</v>
          </cell>
          <cell r="P771">
            <v>69000</v>
          </cell>
          <cell r="Q771">
            <v>279</v>
          </cell>
          <cell r="S771">
            <v>0.31</v>
          </cell>
          <cell r="T771">
            <v>21.39</v>
          </cell>
          <cell r="U771">
            <v>0</v>
          </cell>
          <cell r="V771">
            <v>0</v>
          </cell>
          <cell r="W771">
            <v>0</v>
          </cell>
          <cell r="X771">
            <v>0</v>
          </cell>
          <cell r="Y771">
            <v>0</v>
          </cell>
          <cell r="Z771">
            <v>0</v>
          </cell>
          <cell r="AA771">
            <v>0</v>
          </cell>
          <cell r="AB771">
            <v>0</v>
          </cell>
          <cell r="AD771">
            <v>0</v>
          </cell>
          <cell r="AE771">
            <v>0</v>
          </cell>
          <cell r="AO771">
            <v>0</v>
          </cell>
          <cell r="AP771">
            <v>0</v>
          </cell>
          <cell r="AR771">
            <v>0</v>
          </cell>
          <cell r="AS771">
            <v>0</v>
          </cell>
          <cell r="AT771">
            <v>0</v>
          </cell>
          <cell r="AU771">
            <v>0</v>
          </cell>
          <cell r="AV771">
            <v>0</v>
          </cell>
          <cell r="AW771">
            <v>0</v>
          </cell>
          <cell r="AX771">
            <v>0</v>
          </cell>
          <cell r="AY771">
            <v>0</v>
          </cell>
          <cell r="AZ771">
            <v>0</v>
          </cell>
          <cell r="BA771">
            <v>0</v>
          </cell>
          <cell r="BB771">
            <v>0</v>
          </cell>
          <cell r="BC771">
            <v>0</v>
          </cell>
          <cell r="BD771">
            <v>0</v>
          </cell>
          <cell r="BE771">
            <v>0</v>
          </cell>
          <cell r="BF771">
            <v>0</v>
          </cell>
          <cell r="BG771">
            <v>0</v>
          </cell>
          <cell r="BH771">
            <v>0</v>
          </cell>
          <cell r="BI771">
            <v>0</v>
          </cell>
          <cell r="BJ771">
            <v>0</v>
          </cell>
          <cell r="BK771">
            <v>0</v>
          </cell>
          <cell r="BL771">
            <v>0</v>
          </cell>
          <cell r="BM771">
            <v>0</v>
          </cell>
          <cell r="BN771">
            <v>0</v>
          </cell>
          <cell r="BO771">
            <v>0</v>
          </cell>
          <cell r="BP771">
            <v>0</v>
          </cell>
          <cell r="BQ771">
            <v>0</v>
          </cell>
          <cell r="BR771">
            <v>0</v>
          </cell>
          <cell r="BS771">
            <v>0</v>
          </cell>
          <cell r="BT771">
            <v>0</v>
          </cell>
          <cell r="BU771">
            <v>0</v>
          </cell>
        </row>
        <row r="772">
          <cell r="A772" t="str">
            <v>W2RQ00K9Z21G7GP</v>
          </cell>
          <cell r="B772" t="str">
            <v>11/1/2021</v>
          </cell>
          <cell r="F772" t="str">
            <v>Knit</v>
          </cell>
          <cell r="G772" t="str">
            <v>Activewear Tops - Pullovers</v>
          </cell>
          <cell r="H772" t="str">
            <v>W2RQ00K9Z21</v>
          </cell>
          <cell r="I772" t="str">
            <v>JULIANE SWEATSHIRT</v>
          </cell>
          <cell r="J772" t="str">
            <v>G7GP</v>
          </cell>
          <cell r="K772" t="str">
            <v>ALOE PALM</v>
          </cell>
          <cell r="L772" t="str">
            <v>ECO SLEEK POLY/COTTON FLEECE</v>
          </cell>
          <cell r="M772" t="str">
            <v>BD</v>
          </cell>
          <cell r="N772" t="str">
            <v>XS-L</v>
          </cell>
          <cell r="O772">
            <v>69</v>
          </cell>
          <cell r="P772">
            <v>69000</v>
          </cell>
          <cell r="Q772">
            <v>279</v>
          </cell>
          <cell r="S772">
            <v>0.31</v>
          </cell>
          <cell r="T772">
            <v>21.39</v>
          </cell>
          <cell r="U772">
            <v>0</v>
          </cell>
          <cell r="V772">
            <v>0</v>
          </cell>
          <cell r="W772">
            <v>0</v>
          </cell>
          <cell r="X772">
            <v>0</v>
          </cell>
          <cell r="Y772">
            <v>0</v>
          </cell>
          <cell r="Z772">
            <v>0</v>
          </cell>
          <cell r="AA772">
            <v>0</v>
          </cell>
          <cell r="AB772">
            <v>0</v>
          </cell>
          <cell r="AD772">
            <v>0</v>
          </cell>
          <cell r="AE772">
            <v>0</v>
          </cell>
          <cell r="AO772">
            <v>0</v>
          </cell>
          <cell r="AP772">
            <v>0</v>
          </cell>
          <cell r="AR772">
            <v>0</v>
          </cell>
          <cell r="AS772">
            <v>0</v>
          </cell>
          <cell r="AT772">
            <v>0</v>
          </cell>
          <cell r="AU772">
            <v>0</v>
          </cell>
          <cell r="AV772">
            <v>0</v>
          </cell>
          <cell r="AW772">
            <v>0</v>
          </cell>
          <cell r="AX772">
            <v>0</v>
          </cell>
          <cell r="AY772">
            <v>0</v>
          </cell>
          <cell r="AZ772">
            <v>0</v>
          </cell>
          <cell r="BA772">
            <v>0</v>
          </cell>
          <cell r="BB772">
            <v>0</v>
          </cell>
          <cell r="BC772">
            <v>0</v>
          </cell>
          <cell r="BD772">
            <v>0</v>
          </cell>
          <cell r="BE772">
            <v>0</v>
          </cell>
          <cell r="BF772">
            <v>0</v>
          </cell>
          <cell r="BG772">
            <v>0</v>
          </cell>
          <cell r="BH772">
            <v>0</v>
          </cell>
          <cell r="BI772">
            <v>0</v>
          </cell>
          <cell r="BJ772">
            <v>0</v>
          </cell>
          <cell r="BK772">
            <v>0</v>
          </cell>
          <cell r="BL772">
            <v>0</v>
          </cell>
          <cell r="BM772">
            <v>0</v>
          </cell>
          <cell r="BN772">
            <v>0</v>
          </cell>
          <cell r="BO772">
            <v>0</v>
          </cell>
          <cell r="BP772">
            <v>0</v>
          </cell>
          <cell r="BQ772">
            <v>0</v>
          </cell>
          <cell r="BR772">
            <v>0</v>
          </cell>
          <cell r="BS772">
            <v>0</v>
          </cell>
          <cell r="BT772">
            <v>0</v>
          </cell>
          <cell r="BU772">
            <v>0</v>
          </cell>
        </row>
        <row r="773">
          <cell r="A773" t="str">
            <v>W2RQ00K9Z21G012</v>
          </cell>
          <cell r="B773" t="str">
            <v>11/1/2021</v>
          </cell>
          <cell r="F773" t="str">
            <v>Knit</v>
          </cell>
          <cell r="G773" t="str">
            <v>Activewear Tops - Pullovers</v>
          </cell>
          <cell r="H773" t="str">
            <v>W2RQ00K9Z21</v>
          </cell>
          <cell r="I773" t="str">
            <v>JULIANE SWEATSHIRT</v>
          </cell>
          <cell r="J773" t="str">
            <v>G012</v>
          </cell>
          <cell r="K773" t="str">
            <v>CREAM WHITE</v>
          </cell>
          <cell r="L773" t="str">
            <v>ECO SLEEK POLY/COTTON FLEECE</v>
          </cell>
          <cell r="M773" t="str">
            <v>BD</v>
          </cell>
          <cell r="N773" t="str">
            <v>XS-L</v>
          </cell>
          <cell r="O773">
            <v>69</v>
          </cell>
          <cell r="P773">
            <v>69000</v>
          </cell>
          <cell r="Q773">
            <v>279</v>
          </cell>
          <cell r="S773">
            <v>0.31</v>
          </cell>
          <cell r="T773">
            <v>21.39</v>
          </cell>
          <cell r="U773">
            <v>0</v>
          </cell>
          <cell r="V773">
            <v>0</v>
          </cell>
          <cell r="W773">
            <v>0</v>
          </cell>
          <cell r="X773">
            <v>0</v>
          </cell>
          <cell r="Y773">
            <v>0</v>
          </cell>
          <cell r="Z773">
            <v>0</v>
          </cell>
          <cell r="AA773">
            <v>0</v>
          </cell>
          <cell r="AB773">
            <v>0</v>
          </cell>
          <cell r="AD773">
            <v>0</v>
          </cell>
          <cell r="AE773">
            <v>0</v>
          </cell>
          <cell r="AO773">
            <v>0</v>
          </cell>
          <cell r="AP773">
            <v>0</v>
          </cell>
          <cell r="AR773">
            <v>0</v>
          </cell>
          <cell r="AS773">
            <v>0</v>
          </cell>
          <cell r="AT773">
            <v>0</v>
          </cell>
          <cell r="AU773">
            <v>0</v>
          </cell>
          <cell r="AV773">
            <v>0</v>
          </cell>
          <cell r="AW773">
            <v>0</v>
          </cell>
          <cell r="AX773">
            <v>0</v>
          </cell>
          <cell r="AY773">
            <v>0</v>
          </cell>
          <cell r="AZ773">
            <v>0</v>
          </cell>
          <cell r="BA773">
            <v>0</v>
          </cell>
          <cell r="BB773">
            <v>0</v>
          </cell>
          <cell r="BC773">
            <v>0</v>
          </cell>
          <cell r="BD773">
            <v>0</v>
          </cell>
          <cell r="BE773">
            <v>0</v>
          </cell>
          <cell r="BF773">
            <v>0</v>
          </cell>
          <cell r="BG773">
            <v>0</v>
          </cell>
          <cell r="BH773">
            <v>0</v>
          </cell>
          <cell r="BI773">
            <v>0</v>
          </cell>
          <cell r="BJ773">
            <v>0</v>
          </cell>
          <cell r="BK773">
            <v>0</v>
          </cell>
          <cell r="BL773">
            <v>0</v>
          </cell>
          <cell r="BM773">
            <v>0</v>
          </cell>
          <cell r="BN773">
            <v>0</v>
          </cell>
          <cell r="BO773">
            <v>0</v>
          </cell>
          <cell r="BP773">
            <v>0</v>
          </cell>
          <cell r="BQ773">
            <v>0</v>
          </cell>
          <cell r="BR773">
            <v>0</v>
          </cell>
          <cell r="BS773">
            <v>0</v>
          </cell>
          <cell r="BT773">
            <v>0</v>
          </cell>
          <cell r="BU773">
            <v>0</v>
          </cell>
        </row>
        <row r="774">
          <cell r="A774" t="str">
            <v>W2RQ00K9Z21G6K9</v>
          </cell>
          <cell r="B774" t="str">
            <v>11/1/2021</v>
          </cell>
          <cell r="F774" t="str">
            <v>Knit</v>
          </cell>
          <cell r="G774" t="str">
            <v>Activewear Tops - Pullovers</v>
          </cell>
          <cell r="H774" t="str">
            <v>W2RQ00K9Z21</v>
          </cell>
          <cell r="I774" t="str">
            <v>JULIANE SWEATSHIRT</v>
          </cell>
          <cell r="J774" t="str">
            <v>G6K9</v>
          </cell>
          <cell r="K774" t="str">
            <v>BALLET PINK</v>
          </cell>
          <cell r="L774" t="str">
            <v>ECO SLEEK POLY/COTTON FLEECE</v>
          </cell>
          <cell r="M774" t="str">
            <v>BD</v>
          </cell>
          <cell r="N774" t="str">
            <v>XS-L</v>
          </cell>
          <cell r="O774">
            <v>69</v>
          </cell>
          <cell r="P774">
            <v>69000</v>
          </cell>
          <cell r="Q774">
            <v>279</v>
          </cell>
          <cell r="S774">
            <v>0.31</v>
          </cell>
          <cell r="T774">
            <v>21.39</v>
          </cell>
          <cell r="U774">
            <v>0</v>
          </cell>
          <cell r="V774">
            <v>0</v>
          </cell>
          <cell r="W774">
            <v>0</v>
          </cell>
          <cell r="X774">
            <v>0</v>
          </cell>
          <cell r="Y774">
            <v>0</v>
          </cell>
          <cell r="Z774">
            <v>0</v>
          </cell>
          <cell r="AA774">
            <v>0</v>
          </cell>
          <cell r="AB774">
            <v>0</v>
          </cell>
          <cell r="AD774">
            <v>0</v>
          </cell>
          <cell r="AE774">
            <v>0</v>
          </cell>
          <cell r="AO774">
            <v>0</v>
          </cell>
          <cell r="AP774">
            <v>0</v>
          </cell>
          <cell r="AR774">
            <v>0</v>
          </cell>
          <cell r="AS774">
            <v>0</v>
          </cell>
          <cell r="AT774">
            <v>0</v>
          </cell>
          <cell r="AU774">
            <v>0</v>
          </cell>
          <cell r="AV774">
            <v>0</v>
          </cell>
          <cell r="AW774">
            <v>0</v>
          </cell>
          <cell r="AX774">
            <v>0</v>
          </cell>
          <cell r="AY774">
            <v>0</v>
          </cell>
          <cell r="AZ774">
            <v>0</v>
          </cell>
          <cell r="BA774">
            <v>0</v>
          </cell>
          <cell r="BB774">
            <v>0</v>
          </cell>
          <cell r="BC774">
            <v>0</v>
          </cell>
          <cell r="BD774">
            <v>0</v>
          </cell>
          <cell r="BE774">
            <v>0</v>
          </cell>
          <cell r="BF774">
            <v>0</v>
          </cell>
          <cell r="BG774">
            <v>0</v>
          </cell>
          <cell r="BH774">
            <v>0</v>
          </cell>
          <cell r="BI774">
            <v>0</v>
          </cell>
          <cell r="BJ774">
            <v>0</v>
          </cell>
          <cell r="BK774">
            <v>0</v>
          </cell>
          <cell r="BL774">
            <v>0</v>
          </cell>
          <cell r="BM774">
            <v>0</v>
          </cell>
          <cell r="BN774">
            <v>0</v>
          </cell>
          <cell r="BO774">
            <v>0</v>
          </cell>
          <cell r="BP774">
            <v>0</v>
          </cell>
          <cell r="BQ774">
            <v>0</v>
          </cell>
          <cell r="BR774">
            <v>0</v>
          </cell>
          <cell r="BS774">
            <v>0</v>
          </cell>
          <cell r="BT774">
            <v>0</v>
          </cell>
          <cell r="BU774">
            <v>0</v>
          </cell>
        </row>
        <row r="775">
          <cell r="A775" t="str">
            <v>W2RQ00K9Z21LHY</v>
          </cell>
          <cell r="B775" t="str">
            <v>11/1/2021</v>
          </cell>
          <cell r="F775" t="str">
            <v>Knit</v>
          </cell>
          <cell r="G775" t="str">
            <v>Activewear Tops - Pullovers</v>
          </cell>
          <cell r="H775" t="str">
            <v>W2RQ00K9Z21</v>
          </cell>
          <cell r="I775" t="str">
            <v>JULIANE SWEATSHIRT</v>
          </cell>
          <cell r="J775" t="str">
            <v>LHY</v>
          </cell>
          <cell r="K775" t="str">
            <v>LIGHT HEATHER GREY M90</v>
          </cell>
          <cell r="L775" t="str">
            <v>ECO SLEEK POLY/COTTON FLEECE</v>
          </cell>
          <cell r="M775" t="str">
            <v>BD</v>
          </cell>
          <cell r="N775" t="str">
            <v>XS-L</v>
          </cell>
          <cell r="O775">
            <v>69</v>
          </cell>
          <cell r="P775">
            <v>69000</v>
          </cell>
          <cell r="Q775">
            <v>279</v>
          </cell>
          <cell r="S775">
            <v>0.31</v>
          </cell>
          <cell r="T775">
            <v>21.39</v>
          </cell>
          <cell r="U775">
            <v>0</v>
          </cell>
          <cell r="V775">
            <v>0</v>
          </cell>
          <cell r="W775">
            <v>0</v>
          </cell>
          <cell r="X775">
            <v>0</v>
          </cell>
          <cell r="Y775">
            <v>0</v>
          </cell>
          <cell r="Z775">
            <v>0</v>
          </cell>
          <cell r="AA775">
            <v>0</v>
          </cell>
          <cell r="AB775">
            <v>0</v>
          </cell>
          <cell r="AD775">
            <v>0</v>
          </cell>
          <cell r="AE775">
            <v>0</v>
          </cell>
          <cell r="AO775">
            <v>0</v>
          </cell>
          <cell r="AP775">
            <v>0</v>
          </cell>
          <cell r="AR775">
            <v>0</v>
          </cell>
          <cell r="AS775">
            <v>0</v>
          </cell>
          <cell r="AT775">
            <v>0</v>
          </cell>
          <cell r="AU775">
            <v>0</v>
          </cell>
          <cell r="AV775">
            <v>0</v>
          </cell>
          <cell r="AW775">
            <v>0</v>
          </cell>
          <cell r="AX775">
            <v>0</v>
          </cell>
          <cell r="AY775">
            <v>0</v>
          </cell>
          <cell r="AZ775">
            <v>0</v>
          </cell>
          <cell r="BA775">
            <v>0</v>
          </cell>
          <cell r="BB775">
            <v>0</v>
          </cell>
          <cell r="BC775">
            <v>0</v>
          </cell>
          <cell r="BD775">
            <v>0</v>
          </cell>
          <cell r="BE775">
            <v>0</v>
          </cell>
          <cell r="BF775">
            <v>0</v>
          </cell>
          <cell r="BG775">
            <v>0</v>
          </cell>
          <cell r="BH775">
            <v>0</v>
          </cell>
          <cell r="BI775">
            <v>0</v>
          </cell>
          <cell r="BJ775">
            <v>0</v>
          </cell>
          <cell r="BK775">
            <v>0</v>
          </cell>
          <cell r="BL775">
            <v>0</v>
          </cell>
          <cell r="BM775">
            <v>0</v>
          </cell>
          <cell r="BN775">
            <v>0</v>
          </cell>
          <cell r="BO775">
            <v>0</v>
          </cell>
          <cell r="BP775">
            <v>0</v>
          </cell>
          <cell r="BQ775">
            <v>0</v>
          </cell>
          <cell r="BR775">
            <v>0</v>
          </cell>
          <cell r="BS775">
            <v>0</v>
          </cell>
          <cell r="BT775">
            <v>0</v>
          </cell>
          <cell r="BU775">
            <v>0</v>
          </cell>
        </row>
        <row r="776">
          <cell r="A776" t="str">
            <v>W2RQ20K68I0F60Q</v>
          </cell>
          <cell r="B776" t="str">
            <v>11/1/2021</v>
          </cell>
          <cell r="F776" t="str">
            <v>Knit</v>
          </cell>
          <cell r="G776" t="str">
            <v>Activewear Tops - Pullovers</v>
          </cell>
          <cell r="H776" t="str">
            <v>W2RQ20K68I0</v>
          </cell>
          <cell r="I776" t="str">
            <v>CN ICON SWEATSHIRT</v>
          </cell>
          <cell r="J776" t="str">
            <v>F60Q</v>
          </cell>
          <cell r="K776" t="str">
            <v>ROSY GLOW PINK</v>
          </cell>
          <cell r="L776" t="str">
            <v>ICONIC SWEETY FLEECE 365</v>
          </cell>
          <cell r="M776" t="str">
            <v>IN</v>
          </cell>
          <cell r="N776" t="str">
            <v>XS-L</v>
          </cell>
          <cell r="O776">
            <v>79</v>
          </cell>
          <cell r="P776">
            <v>79000</v>
          </cell>
          <cell r="Q776">
            <v>319</v>
          </cell>
          <cell r="S776">
            <v>0.31</v>
          </cell>
          <cell r="T776">
            <v>24.49</v>
          </cell>
          <cell r="U776">
            <v>0</v>
          </cell>
          <cell r="V776">
            <v>0</v>
          </cell>
          <cell r="W776">
            <v>0</v>
          </cell>
          <cell r="X776">
            <v>0</v>
          </cell>
          <cell r="Y776">
            <v>0</v>
          </cell>
          <cell r="Z776">
            <v>0</v>
          </cell>
          <cell r="AA776">
            <v>0</v>
          </cell>
          <cell r="AB776">
            <v>0</v>
          </cell>
          <cell r="AD776">
            <v>0</v>
          </cell>
          <cell r="AE776">
            <v>0</v>
          </cell>
          <cell r="AO776">
            <v>0</v>
          </cell>
          <cell r="AP776">
            <v>0</v>
          </cell>
          <cell r="AR776">
            <v>0</v>
          </cell>
          <cell r="AS776">
            <v>0</v>
          </cell>
          <cell r="AT776">
            <v>0</v>
          </cell>
          <cell r="AU776">
            <v>0</v>
          </cell>
          <cell r="AV776">
            <v>0</v>
          </cell>
          <cell r="AW776">
            <v>0</v>
          </cell>
          <cell r="AX776">
            <v>0</v>
          </cell>
          <cell r="AY776">
            <v>0</v>
          </cell>
          <cell r="AZ776">
            <v>0</v>
          </cell>
          <cell r="BA776">
            <v>0</v>
          </cell>
          <cell r="BB776">
            <v>0</v>
          </cell>
          <cell r="BC776">
            <v>0</v>
          </cell>
          <cell r="BD776">
            <v>0</v>
          </cell>
          <cell r="BE776">
            <v>0</v>
          </cell>
          <cell r="BF776">
            <v>0</v>
          </cell>
          <cell r="BG776">
            <v>0</v>
          </cell>
          <cell r="BH776">
            <v>0</v>
          </cell>
          <cell r="BI776">
            <v>0</v>
          </cell>
          <cell r="BJ776">
            <v>0</v>
          </cell>
          <cell r="BK776">
            <v>0</v>
          </cell>
          <cell r="BL776">
            <v>0</v>
          </cell>
          <cell r="BM776">
            <v>0</v>
          </cell>
          <cell r="BN776">
            <v>0</v>
          </cell>
          <cell r="BO776">
            <v>0</v>
          </cell>
          <cell r="BP776">
            <v>0</v>
          </cell>
          <cell r="BQ776">
            <v>0</v>
          </cell>
          <cell r="BR776">
            <v>0</v>
          </cell>
          <cell r="BS776">
            <v>0</v>
          </cell>
          <cell r="BT776">
            <v>0</v>
          </cell>
          <cell r="BU776">
            <v>0</v>
          </cell>
        </row>
        <row r="777">
          <cell r="A777" t="str">
            <v>W2RQ20K68I0G8CR</v>
          </cell>
          <cell r="B777" t="str">
            <v>11/1/2021</v>
          </cell>
          <cell r="C777">
            <v>44330</v>
          </cell>
          <cell r="F777" t="str">
            <v>Knit</v>
          </cell>
          <cell r="G777" t="str">
            <v>Activewear Tops - Pullovers</v>
          </cell>
          <cell r="H777" t="str">
            <v>W2RQ20K68I0</v>
          </cell>
          <cell r="I777" t="str">
            <v>CN ICON SWEATSHIRT</v>
          </cell>
          <cell r="J777" t="str">
            <v>G8CR</v>
          </cell>
          <cell r="K777" t="str">
            <v>LIGHT MATCHA</v>
          </cell>
          <cell r="L777" t="str">
            <v>ICONIC SWEETY FLEECE 365</v>
          </cell>
          <cell r="M777" t="str">
            <v>IN</v>
          </cell>
          <cell r="N777" t="str">
            <v>XS-L</v>
          </cell>
          <cell r="O777">
            <v>79</v>
          </cell>
          <cell r="P777">
            <v>79000</v>
          </cell>
          <cell r="Q777">
            <v>319</v>
          </cell>
          <cell r="S777">
            <v>0.31</v>
          </cell>
          <cell r="T777">
            <v>24.49</v>
          </cell>
          <cell r="U777">
            <v>6</v>
          </cell>
          <cell r="V777">
            <v>6</v>
          </cell>
          <cell r="W777">
            <v>6</v>
          </cell>
          <cell r="X777">
            <v>4</v>
          </cell>
          <cell r="Y777">
            <v>0</v>
          </cell>
          <cell r="Z777">
            <v>4</v>
          </cell>
          <cell r="AA777">
            <v>3</v>
          </cell>
          <cell r="AB777">
            <v>0</v>
          </cell>
          <cell r="AD777">
            <v>3</v>
          </cell>
          <cell r="AE777">
            <v>12</v>
          </cell>
          <cell r="AO777">
            <v>4</v>
          </cell>
          <cell r="AP777">
            <v>4</v>
          </cell>
          <cell r="AQ777">
            <v>6</v>
          </cell>
          <cell r="AR777">
            <v>6</v>
          </cell>
          <cell r="AS777">
            <v>44</v>
          </cell>
          <cell r="AT777">
            <v>1077.56</v>
          </cell>
          <cell r="AU777">
            <v>10</v>
          </cell>
          <cell r="AV777">
            <v>16</v>
          </cell>
          <cell r="AW777">
            <v>12</v>
          </cell>
          <cell r="AX777">
            <v>6</v>
          </cell>
          <cell r="AY777">
            <v>0</v>
          </cell>
          <cell r="AZ777">
            <v>0</v>
          </cell>
          <cell r="BA777">
            <v>0</v>
          </cell>
          <cell r="BB777">
            <v>0</v>
          </cell>
          <cell r="BC777">
            <v>44</v>
          </cell>
          <cell r="BD777">
            <v>20</v>
          </cell>
          <cell r="BE777">
            <v>489.79999999999995</v>
          </cell>
          <cell r="BF777">
            <v>5</v>
          </cell>
          <cell r="BG777">
            <v>7</v>
          </cell>
          <cell r="BH777">
            <v>5</v>
          </cell>
          <cell r="BI777">
            <v>3</v>
          </cell>
          <cell r="BJ777">
            <v>0</v>
          </cell>
          <cell r="BK777">
            <v>0</v>
          </cell>
          <cell r="BL777">
            <v>0</v>
          </cell>
          <cell r="BM777">
            <v>0</v>
          </cell>
          <cell r="BN777">
            <v>20</v>
          </cell>
          <cell r="BO777">
            <v>15</v>
          </cell>
          <cell r="BP777">
            <v>23</v>
          </cell>
          <cell r="BQ777">
            <v>17</v>
          </cell>
          <cell r="BR777">
            <v>9</v>
          </cell>
          <cell r="BS777">
            <v>0</v>
          </cell>
          <cell r="BT777">
            <v>0</v>
          </cell>
          <cell r="BU777">
            <v>0</v>
          </cell>
        </row>
        <row r="778">
          <cell r="A778" t="str">
            <v>W2RQ20K68I0G1G2</v>
          </cell>
          <cell r="B778" t="str">
            <v>11/1/2021</v>
          </cell>
          <cell r="F778" t="str">
            <v>Knit</v>
          </cell>
          <cell r="G778" t="str">
            <v>Activewear Tops - Pullovers</v>
          </cell>
          <cell r="H778" t="str">
            <v>W2RQ20K68I0</v>
          </cell>
          <cell r="I778" t="str">
            <v>CN ICON SWEATSHIRT</v>
          </cell>
          <cell r="J778" t="str">
            <v>G1G2</v>
          </cell>
          <cell r="K778" t="str">
            <v>MOCCASIN</v>
          </cell>
          <cell r="L778" t="str">
            <v>ICONIC SWEETY FLEECE 365</v>
          </cell>
          <cell r="M778" t="str">
            <v>IN</v>
          </cell>
          <cell r="N778" t="str">
            <v>XS-L</v>
          </cell>
          <cell r="O778">
            <v>79</v>
          </cell>
          <cell r="P778">
            <v>79000</v>
          </cell>
          <cell r="Q778">
            <v>319</v>
          </cell>
          <cell r="S778">
            <v>0.31</v>
          </cell>
          <cell r="T778">
            <v>24.49</v>
          </cell>
          <cell r="U778">
            <v>0</v>
          </cell>
          <cell r="V778">
            <v>0</v>
          </cell>
          <cell r="W778">
            <v>0</v>
          </cell>
          <cell r="X778">
            <v>0</v>
          </cell>
          <cell r="Y778">
            <v>0</v>
          </cell>
          <cell r="Z778">
            <v>0</v>
          </cell>
          <cell r="AA778">
            <v>0</v>
          </cell>
          <cell r="AB778">
            <v>0</v>
          </cell>
          <cell r="AD778">
            <v>0</v>
          </cell>
          <cell r="AE778">
            <v>0</v>
          </cell>
          <cell r="AO778">
            <v>0</v>
          </cell>
          <cell r="AP778">
            <v>0</v>
          </cell>
          <cell r="AR778">
            <v>0</v>
          </cell>
          <cell r="AS778">
            <v>0</v>
          </cell>
          <cell r="AT778">
            <v>0</v>
          </cell>
          <cell r="AU778">
            <v>0</v>
          </cell>
          <cell r="AV778">
            <v>0</v>
          </cell>
          <cell r="AW778">
            <v>0</v>
          </cell>
          <cell r="AX778">
            <v>0</v>
          </cell>
          <cell r="AY778">
            <v>0</v>
          </cell>
          <cell r="AZ778">
            <v>0</v>
          </cell>
          <cell r="BA778">
            <v>0</v>
          </cell>
          <cell r="BB778">
            <v>0</v>
          </cell>
          <cell r="BC778">
            <v>0</v>
          </cell>
          <cell r="BD778">
            <v>0</v>
          </cell>
          <cell r="BE778">
            <v>0</v>
          </cell>
          <cell r="BF778">
            <v>0</v>
          </cell>
          <cell r="BG778">
            <v>0</v>
          </cell>
          <cell r="BH778">
            <v>0</v>
          </cell>
          <cell r="BI778">
            <v>0</v>
          </cell>
          <cell r="BJ778">
            <v>0</v>
          </cell>
          <cell r="BK778">
            <v>0</v>
          </cell>
          <cell r="BL778">
            <v>0</v>
          </cell>
          <cell r="BM778">
            <v>0</v>
          </cell>
          <cell r="BN778">
            <v>0</v>
          </cell>
          <cell r="BO778">
            <v>0</v>
          </cell>
          <cell r="BP778">
            <v>0</v>
          </cell>
          <cell r="BQ778">
            <v>0</v>
          </cell>
          <cell r="BR778">
            <v>0</v>
          </cell>
          <cell r="BS778">
            <v>0</v>
          </cell>
          <cell r="BT778">
            <v>0</v>
          </cell>
          <cell r="BU778">
            <v>0</v>
          </cell>
        </row>
        <row r="779">
          <cell r="A779" t="str">
            <v>W2RQ20K68I0JBLK</v>
          </cell>
          <cell r="B779" t="str">
            <v>11/1/2021</v>
          </cell>
          <cell r="F779" t="str">
            <v>Knit</v>
          </cell>
          <cell r="G779" t="str">
            <v>Activewear Tops - Pullovers</v>
          </cell>
          <cell r="H779" t="str">
            <v>W2RQ20K68I0</v>
          </cell>
          <cell r="I779" t="str">
            <v>CN ICON SWEATSHIRT</v>
          </cell>
          <cell r="J779" t="str">
            <v>JBLK</v>
          </cell>
          <cell r="K779" t="str">
            <v>Jet Black A996</v>
          </cell>
          <cell r="L779" t="str">
            <v>ICONIC SWEETY FLEECE 365</v>
          </cell>
          <cell r="M779" t="str">
            <v>IN</v>
          </cell>
          <cell r="N779" t="str">
            <v>XS-L</v>
          </cell>
          <cell r="O779">
            <v>79</v>
          </cell>
          <cell r="P779">
            <v>79000</v>
          </cell>
          <cell r="Q779">
            <v>319</v>
          </cell>
          <cell r="S779">
            <v>0.31</v>
          </cell>
          <cell r="T779">
            <v>24.49</v>
          </cell>
          <cell r="U779">
            <v>0</v>
          </cell>
          <cell r="V779">
            <v>0</v>
          </cell>
          <cell r="W779">
            <v>0</v>
          </cell>
          <cell r="X779">
            <v>0</v>
          </cell>
          <cell r="Y779">
            <v>0</v>
          </cell>
          <cell r="Z779">
            <v>0</v>
          </cell>
          <cell r="AA779">
            <v>0</v>
          </cell>
          <cell r="AB779">
            <v>0</v>
          </cell>
          <cell r="AD779">
            <v>0</v>
          </cell>
          <cell r="AE779">
            <v>0</v>
          </cell>
          <cell r="AO779">
            <v>0</v>
          </cell>
          <cell r="AP779">
            <v>0</v>
          </cell>
          <cell r="AR779">
            <v>0</v>
          </cell>
          <cell r="AS779">
            <v>0</v>
          </cell>
          <cell r="AT779">
            <v>0</v>
          </cell>
          <cell r="AU779">
            <v>0</v>
          </cell>
          <cell r="AV779">
            <v>0</v>
          </cell>
          <cell r="AW779">
            <v>0</v>
          </cell>
          <cell r="AX779">
            <v>0</v>
          </cell>
          <cell r="AY779">
            <v>0</v>
          </cell>
          <cell r="AZ779">
            <v>0</v>
          </cell>
          <cell r="BA779">
            <v>0</v>
          </cell>
          <cell r="BB779">
            <v>0</v>
          </cell>
          <cell r="BC779">
            <v>0</v>
          </cell>
          <cell r="BD779">
            <v>0</v>
          </cell>
          <cell r="BE779">
            <v>0</v>
          </cell>
          <cell r="BF779">
            <v>0</v>
          </cell>
          <cell r="BG779">
            <v>0</v>
          </cell>
          <cell r="BH779">
            <v>0</v>
          </cell>
          <cell r="BI779">
            <v>0</v>
          </cell>
          <cell r="BJ779">
            <v>0</v>
          </cell>
          <cell r="BK779">
            <v>0</v>
          </cell>
          <cell r="BL779">
            <v>0</v>
          </cell>
          <cell r="BM779">
            <v>0</v>
          </cell>
          <cell r="BN779">
            <v>0</v>
          </cell>
          <cell r="BO779">
            <v>0</v>
          </cell>
          <cell r="BP779">
            <v>0</v>
          </cell>
          <cell r="BQ779">
            <v>0</v>
          </cell>
          <cell r="BR779">
            <v>0</v>
          </cell>
          <cell r="BS779">
            <v>0</v>
          </cell>
          <cell r="BT779">
            <v>0</v>
          </cell>
          <cell r="BU779">
            <v>0</v>
          </cell>
        </row>
        <row r="780">
          <cell r="A780" t="str">
            <v>W2RQ20K68I0A405</v>
          </cell>
          <cell r="B780" t="str">
            <v>11/1/2021</v>
          </cell>
          <cell r="F780" t="str">
            <v>Knit</v>
          </cell>
          <cell r="G780" t="str">
            <v>Activewear Tops - Pullovers</v>
          </cell>
          <cell r="H780" t="str">
            <v>W2RQ20K68I0</v>
          </cell>
          <cell r="I780" t="str">
            <v>CN ICON SWEATSHIRT</v>
          </cell>
          <cell r="J780" t="str">
            <v>A405</v>
          </cell>
          <cell r="K780" t="str">
            <v>FRESH LILAC</v>
          </cell>
          <cell r="L780" t="str">
            <v>ICONIC SWEETY FLEECE 365</v>
          </cell>
          <cell r="M780" t="str">
            <v>IN</v>
          </cell>
          <cell r="N780" t="str">
            <v>XS-L</v>
          </cell>
          <cell r="O780">
            <v>79</v>
          </cell>
          <cell r="P780">
            <v>79000</v>
          </cell>
          <cell r="Q780">
            <v>319</v>
          </cell>
          <cell r="S780">
            <v>0.31</v>
          </cell>
          <cell r="T780">
            <v>24.49</v>
          </cell>
          <cell r="U780">
            <v>0</v>
          </cell>
          <cell r="V780">
            <v>0</v>
          </cell>
          <cell r="W780">
            <v>0</v>
          </cell>
          <cell r="X780">
            <v>0</v>
          </cell>
          <cell r="Y780">
            <v>0</v>
          </cell>
          <cell r="Z780">
            <v>0</v>
          </cell>
          <cell r="AA780">
            <v>0</v>
          </cell>
          <cell r="AB780">
            <v>0</v>
          </cell>
          <cell r="AD780">
            <v>0</v>
          </cell>
          <cell r="AE780">
            <v>0</v>
          </cell>
          <cell r="AO780">
            <v>0</v>
          </cell>
          <cell r="AP780">
            <v>0</v>
          </cell>
          <cell r="AR780">
            <v>0</v>
          </cell>
          <cell r="AS780">
            <v>0</v>
          </cell>
          <cell r="AT780">
            <v>0</v>
          </cell>
          <cell r="AU780">
            <v>0</v>
          </cell>
          <cell r="AV780">
            <v>0</v>
          </cell>
          <cell r="AW780">
            <v>0</v>
          </cell>
          <cell r="AX780">
            <v>0</v>
          </cell>
          <cell r="AY780">
            <v>0</v>
          </cell>
          <cell r="AZ780">
            <v>0</v>
          </cell>
          <cell r="BA780">
            <v>0</v>
          </cell>
          <cell r="BB780">
            <v>0</v>
          </cell>
          <cell r="BC780">
            <v>0</v>
          </cell>
          <cell r="BD780">
            <v>0</v>
          </cell>
          <cell r="BE780">
            <v>0</v>
          </cell>
          <cell r="BF780">
            <v>0</v>
          </cell>
          <cell r="BG780">
            <v>0</v>
          </cell>
          <cell r="BH780">
            <v>0</v>
          </cell>
          <cell r="BI780">
            <v>0</v>
          </cell>
          <cell r="BJ780">
            <v>0</v>
          </cell>
          <cell r="BK780">
            <v>0</v>
          </cell>
          <cell r="BL780">
            <v>0</v>
          </cell>
          <cell r="BM780">
            <v>0</v>
          </cell>
          <cell r="BN780">
            <v>0</v>
          </cell>
          <cell r="BO780">
            <v>0</v>
          </cell>
          <cell r="BP780">
            <v>0</v>
          </cell>
          <cell r="BQ780">
            <v>0</v>
          </cell>
          <cell r="BR780">
            <v>0</v>
          </cell>
          <cell r="BS780">
            <v>0</v>
          </cell>
          <cell r="BT780">
            <v>0</v>
          </cell>
          <cell r="BU780">
            <v>0</v>
          </cell>
        </row>
        <row r="781">
          <cell r="A781" t="str">
            <v>W2RQ20K68I0G011</v>
          </cell>
          <cell r="B781" t="str">
            <v>11/1/2021</v>
          </cell>
          <cell r="C781">
            <v>44330</v>
          </cell>
          <cell r="F781" t="str">
            <v>Knit</v>
          </cell>
          <cell r="G781" t="str">
            <v>Activewear Tops - Pullovers</v>
          </cell>
          <cell r="H781" t="str">
            <v>W2RQ20K68I0</v>
          </cell>
          <cell r="I781" t="str">
            <v>CN ICON SWEATSHIRT</v>
          </cell>
          <cell r="J781" t="str">
            <v>G011</v>
          </cell>
          <cell r="K781" t="str">
            <v>Pure White</v>
          </cell>
          <cell r="L781" t="str">
            <v>ICONIC SWEETY FLEECE 365</v>
          </cell>
          <cell r="M781" t="str">
            <v>IN</v>
          </cell>
          <cell r="N781" t="str">
            <v>XS-L</v>
          </cell>
          <cell r="O781">
            <v>79</v>
          </cell>
          <cell r="P781">
            <v>79000</v>
          </cell>
          <cell r="Q781">
            <v>319</v>
          </cell>
          <cell r="S781">
            <v>0.31</v>
          </cell>
          <cell r="T781">
            <v>24.49</v>
          </cell>
          <cell r="U781">
            <v>10</v>
          </cell>
          <cell r="V781">
            <v>10</v>
          </cell>
          <cell r="W781">
            <v>10</v>
          </cell>
          <cell r="X781">
            <v>8</v>
          </cell>
          <cell r="Y781">
            <v>6</v>
          </cell>
          <cell r="Z781">
            <v>8</v>
          </cell>
          <cell r="AA781">
            <v>7</v>
          </cell>
          <cell r="AB781">
            <v>5</v>
          </cell>
          <cell r="AD781">
            <v>7</v>
          </cell>
          <cell r="AE781">
            <v>20</v>
          </cell>
          <cell r="AO781">
            <v>8</v>
          </cell>
          <cell r="AP781">
            <v>8</v>
          </cell>
          <cell r="AQ781">
            <v>10</v>
          </cell>
          <cell r="AR781">
            <v>10</v>
          </cell>
          <cell r="AS781">
            <v>91</v>
          </cell>
          <cell r="AT781">
            <v>2253.08</v>
          </cell>
          <cell r="AU781">
            <v>21</v>
          </cell>
          <cell r="AV781">
            <v>33</v>
          </cell>
          <cell r="AW781">
            <v>25</v>
          </cell>
          <cell r="AX781">
            <v>13</v>
          </cell>
          <cell r="AY781">
            <v>0</v>
          </cell>
          <cell r="AZ781">
            <v>0</v>
          </cell>
          <cell r="BA781">
            <v>0</v>
          </cell>
          <cell r="BB781">
            <v>0</v>
          </cell>
          <cell r="BC781">
            <v>92</v>
          </cell>
          <cell r="BD781">
            <v>36</v>
          </cell>
          <cell r="BE781">
            <v>881.64</v>
          </cell>
          <cell r="BF781">
            <v>8</v>
          </cell>
          <cell r="BG781">
            <v>13</v>
          </cell>
          <cell r="BH781">
            <v>10</v>
          </cell>
          <cell r="BI781">
            <v>5</v>
          </cell>
          <cell r="BJ781">
            <v>0</v>
          </cell>
          <cell r="BK781">
            <v>0</v>
          </cell>
          <cell r="BL781">
            <v>0</v>
          </cell>
          <cell r="BM781">
            <v>0</v>
          </cell>
          <cell r="BN781">
            <v>36</v>
          </cell>
          <cell r="BO781">
            <v>29</v>
          </cell>
          <cell r="BP781">
            <v>46</v>
          </cell>
          <cell r="BQ781">
            <v>35</v>
          </cell>
          <cell r="BR781">
            <v>18</v>
          </cell>
          <cell r="BS781">
            <v>0</v>
          </cell>
          <cell r="BT781">
            <v>0</v>
          </cell>
          <cell r="BU781">
            <v>0</v>
          </cell>
        </row>
        <row r="782">
          <cell r="A782" t="str">
            <v>W2RQ20K68I0LHY</v>
          </cell>
          <cell r="B782" t="str">
            <v>11/1/2021</v>
          </cell>
          <cell r="C782">
            <v>44330</v>
          </cell>
          <cell r="F782" t="str">
            <v>Knit</v>
          </cell>
          <cell r="G782" t="str">
            <v>Activewear Tops - Pullovers</v>
          </cell>
          <cell r="H782" t="str">
            <v>W2RQ20K68I0</v>
          </cell>
          <cell r="I782" t="str">
            <v>CN ICON SWEATSHIRT</v>
          </cell>
          <cell r="J782" t="str">
            <v>LHY</v>
          </cell>
          <cell r="K782" t="str">
            <v>LIGHT HEATHER GREY M90</v>
          </cell>
          <cell r="L782" t="str">
            <v>ICONIC SWEETY FLEECE 365</v>
          </cell>
          <cell r="M782" t="str">
            <v>IN</v>
          </cell>
          <cell r="N782" t="str">
            <v>XS-L</v>
          </cell>
          <cell r="O782">
            <v>79</v>
          </cell>
          <cell r="P782">
            <v>79000</v>
          </cell>
          <cell r="Q782">
            <v>319</v>
          </cell>
          <cell r="S782">
            <v>0.31</v>
          </cell>
          <cell r="T782">
            <v>24.49</v>
          </cell>
          <cell r="U782">
            <v>10</v>
          </cell>
          <cell r="V782">
            <v>10</v>
          </cell>
          <cell r="W782">
            <v>10</v>
          </cell>
          <cell r="X782">
            <v>8</v>
          </cell>
          <cell r="Y782">
            <v>6</v>
          </cell>
          <cell r="Z782">
            <v>8</v>
          </cell>
          <cell r="AA782">
            <v>7</v>
          </cell>
          <cell r="AB782">
            <v>5</v>
          </cell>
          <cell r="AD782">
            <v>7</v>
          </cell>
          <cell r="AE782">
            <v>20</v>
          </cell>
          <cell r="AO782">
            <v>8</v>
          </cell>
          <cell r="AP782">
            <v>8</v>
          </cell>
          <cell r="AQ782">
            <v>10</v>
          </cell>
          <cell r="AR782">
            <v>10</v>
          </cell>
          <cell r="AS782">
            <v>91</v>
          </cell>
          <cell r="AT782">
            <v>2253.08</v>
          </cell>
          <cell r="AU782">
            <v>21</v>
          </cell>
          <cell r="AV782">
            <v>33</v>
          </cell>
          <cell r="AW782">
            <v>25</v>
          </cell>
          <cell r="AX782">
            <v>13</v>
          </cell>
          <cell r="AY782">
            <v>0</v>
          </cell>
          <cell r="AZ782">
            <v>0</v>
          </cell>
          <cell r="BA782">
            <v>0</v>
          </cell>
          <cell r="BB782">
            <v>0</v>
          </cell>
          <cell r="BC782">
            <v>92</v>
          </cell>
          <cell r="BD782">
            <v>36</v>
          </cell>
          <cell r="BE782">
            <v>881.64</v>
          </cell>
          <cell r="BF782">
            <v>8</v>
          </cell>
          <cell r="BG782">
            <v>13</v>
          </cell>
          <cell r="BH782">
            <v>10</v>
          </cell>
          <cell r="BI782">
            <v>5</v>
          </cell>
          <cell r="BJ782">
            <v>0</v>
          </cell>
          <cell r="BK782">
            <v>0</v>
          </cell>
          <cell r="BL782">
            <v>0</v>
          </cell>
          <cell r="BM782">
            <v>0</v>
          </cell>
          <cell r="BN782">
            <v>36</v>
          </cell>
          <cell r="BO782">
            <v>29</v>
          </cell>
          <cell r="BP782">
            <v>46</v>
          </cell>
          <cell r="BQ782">
            <v>35</v>
          </cell>
          <cell r="BR782">
            <v>18</v>
          </cell>
          <cell r="BS782">
            <v>0</v>
          </cell>
          <cell r="BT782">
            <v>0</v>
          </cell>
          <cell r="BU782">
            <v>0</v>
          </cell>
        </row>
        <row r="783">
          <cell r="A783" t="str">
            <v>W1RB09KAYV0G5Q3</v>
          </cell>
          <cell r="B783" t="str">
            <v>11/1/2021</v>
          </cell>
          <cell r="F783" t="str">
            <v>Knit</v>
          </cell>
          <cell r="G783" t="str">
            <v>Overalls</v>
          </cell>
          <cell r="H783" t="str">
            <v>W1RB09KAYV0</v>
          </cell>
          <cell r="I783" t="str">
            <v>SL TILLIE KNOTTED JUMPSUIT</v>
          </cell>
          <cell r="J783" t="str">
            <v>G5Q3</v>
          </cell>
          <cell r="K783" t="str">
            <v>BURGUNDY ROSE</v>
          </cell>
          <cell r="L783" t="str">
            <v>ECO DANCING JERSEY</v>
          </cell>
          <cell r="M783" t="str">
            <v>VN</v>
          </cell>
          <cell r="N783" t="str">
            <v>XS-L</v>
          </cell>
          <cell r="O783">
            <v>118</v>
          </cell>
          <cell r="P783">
            <v>119000</v>
          </cell>
          <cell r="Q783">
            <v>429</v>
          </cell>
          <cell r="S783">
            <v>0.31</v>
          </cell>
          <cell r="T783">
            <v>36.58</v>
          </cell>
          <cell r="U783">
            <v>0</v>
          </cell>
          <cell r="V783">
            <v>0</v>
          </cell>
          <cell r="W783">
            <v>0</v>
          </cell>
          <cell r="X783">
            <v>0</v>
          </cell>
          <cell r="Y783">
            <v>0</v>
          </cell>
          <cell r="Z783">
            <v>0</v>
          </cell>
          <cell r="AA783">
            <v>0</v>
          </cell>
          <cell r="AB783">
            <v>0</v>
          </cell>
          <cell r="AD783">
            <v>0</v>
          </cell>
          <cell r="AE783">
            <v>0</v>
          </cell>
          <cell r="AO783">
            <v>0</v>
          </cell>
          <cell r="AP783">
            <v>0</v>
          </cell>
          <cell r="AR783">
            <v>0</v>
          </cell>
          <cell r="AS783">
            <v>0</v>
          </cell>
          <cell r="AT783">
            <v>0</v>
          </cell>
          <cell r="AU783">
            <v>0</v>
          </cell>
          <cell r="AV783">
            <v>0</v>
          </cell>
          <cell r="AW783">
            <v>0</v>
          </cell>
          <cell r="AX783">
            <v>0</v>
          </cell>
          <cell r="AY783">
            <v>0</v>
          </cell>
          <cell r="AZ783">
            <v>0</v>
          </cell>
          <cell r="BA783">
            <v>0</v>
          </cell>
          <cell r="BB783">
            <v>0</v>
          </cell>
          <cell r="BC783">
            <v>0</v>
          </cell>
          <cell r="BD783">
            <v>0</v>
          </cell>
          <cell r="BE783">
            <v>0</v>
          </cell>
          <cell r="BF783">
            <v>0</v>
          </cell>
          <cell r="BG783">
            <v>0</v>
          </cell>
          <cell r="BH783">
            <v>0</v>
          </cell>
          <cell r="BI783">
            <v>0</v>
          </cell>
          <cell r="BJ783">
            <v>0</v>
          </cell>
          <cell r="BK783">
            <v>0</v>
          </cell>
          <cell r="BL783">
            <v>0</v>
          </cell>
          <cell r="BM783">
            <v>0</v>
          </cell>
          <cell r="BN783">
            <v>0</v>
          </cell>
          <cell r="BO783">
            <v>0</v>
          </cell>
          <cell r="BP783">
            <v>0</v>
          </cell>
          <cell r="BQ783">
            <v>0</v>
          </cell>
          <cell r="BR783">
            <v>0</v>
          </cell>
          <cell r="BS783">
            <v>0</v>
          </cell>
          <cell r="BT783">
            <v>0</v>
          </cell>
          <cell r="BU783">
            <v>0</v>
          </cell>
        </row>
        <row r="784">
          <cell r="A784" t="str">
            <v>W1RB09KAYV0F11T</v>
          </cell>
          <cell r="B784" t="str">
            <v>11/1/2021</v>
          </cell>
          <cell r="F784" t="str">
            <v>Knit</v>
          </cell>
          <cell r="G784" t="str">
            <v>Overalls</v>
          </cell>
          <cell r="H784" t="str">
            <v>W1RB09KAYV0</v>
          </cell>
          <cell r="I784" t="str">
            <v>SL TILLIE KNOTTED JUMPSUIT</v>
          </cell>
          <cell r="J784" t="str">
            <v>F11T</v>
          </cell>
          <cell r="K784" t="str">
            <v>RICH BROWN MULTI</v>
          </cell>
          <cell r="L784" t="str">
            <v>ECO DANCING JERSEY</v>
          </cell>
          <cell r="M784" t="str">
            <v>VN</v>
          </cell>
          <cell r="N784" t="str">
            <v>XS-L</v>
          </cell>
          <cell r="O784">
            <v>118</v>
          </cell>
          <cell r="P784">
            <v>119000</v>
          </cell>
          <cell r="Q784">
            <v>429</v>
          </cell>
          <cell r="S784">
            <v>0.31</v>
          </cell>
          <cell r="T784">
            <v>36.58</v>
          </cell>
          <cell r="U784">
            <v>0</v>
          </cell>
          <cell r="V784">
            <v>0</v>
          </cell>
          <cell r="W784">
            <v>0</v>
          </cell>
          <cell r="X784">
            <v>0</v>
          </cell>
          <cell r="Y784">
            <v>0</v>
          </cell>
          <cell r="Z784">
            <v>0</v>
          </cell>
          <cell r="AA784">
            <v>0</v>
          </cell>
          <cell r="AB784">
            <v>0</v>
          </cell>
          <cell r="AD784">
            <v>0</v>
          </cell>
          <cell r="AE784">
            <v>0</v>
          </cell>
          <cell r="AO784">
            <v>0</v>
          </cell>
          <cell r="AP784">
            <v>0</v>
          </cell>
          <cell r="AR784">
            <v>0</v>
          </cell>
          <cell r="AS784">
            <v>0</v>
          </cell>
          <cell r="AT784">
            <v>0</v>
          </cell>
          <cell r="AU784">
            <v>0</v>
          </cell>
          <cell r="AV784">
            <v>0</v>
          </cell>
          <cell r="AW784">
            <v>0</v>
          </cell>
          <cell r="AX784">
            <v>0</v>
          </cell>
          <cell r="AY784">
            <v>0</v>
          </cell>
          <cell r="AZ784">
            <v>0</v>
          </cell>
          <cell r="BA784">
            <v>0</v>
          </cell>
          <cell r="BB784">
            <v>0</v>
          </cell>
          <cell r="BC784">
            <v>0</v>
          </cell>
          <cell r="BD784">
            <v>0</v>
          </cell>
          <cell r="BE784">
            <v>0</v>
          </cell>
          <cell r="BF784">
            <v>0</v>
          </cell>
          <cell r="BG784">
            <v>0</v>
          </cell>
          <cell r="BH784">
            <v>0</v>
          </cell>
          <cell r="BI784">
            <v>0</v>
          </cell>
          <cell r="BJ784">
            <v>0</v>
          </cell>
          <cell r="BK784">
            <v>0</v>
          </cell>
          <cell r="BL784">
            <v>0</v>
          </cell>
          <cell r="BM784">
            <v>0</v>
          </cell>
          <cell r="BN784">
            <v>0</v>
          </cell>
          <cell r="BO784">
            <v>0</v>
          </cell>
          <cell r="BP784">
            <v>0</v>
          </cell>
          <cell r="BQ784">
            <v>0</v>
          </cell>
          <cell r="BR784">
            <v>0</v>
          </cell>
          <cell r="BS784">
            <v>0</v>
          </cell>
          <cell r="BT784">
            <v>0</v>
          </cell>
          <cell r="BU784">
            <v>0</v>
          </cell>
        </row>
        <row r="785">
          <cell r="A785" t="str">
            <v>W1RH08W1V30JBLK</v>
          </cell>
          <cell r="B785" t="str">
            <v>11/1/2021</v>
          </cell>
          <cell r="F785" t="str">
            <v>Woven</v>
          </cell>
          <cell r="G785" t="str">
            <v>LS Woven Shirts</v>
          </cell>
          <cell r="H785" t="str">
            <v>W1RH08W1V30</v>
          </cell>
          <cell r="I785" t="str">
            <v>LS OFF SHLDR DEE TOP</v>
          </cell>
          <cell r="J785" t="str">
            <v>JBLK</v>
          </cell>
          <cell r="K785" t="str">
            <v>Jet Black A996</v>
          </cell>
          <cell r="L785" t="str">
            <v>NEW GGT</v>
          </cell>
          <cell r="M785" t="str">
            <v>IN</v>
          </cell>
          <cell r="N785" t="str">
            <v>XS-L</v>
          </cell>
          <cell r="O785">
            <v>79</v>
          </cell>
          <cell r="P785">
            <v>79000</v>
          </cell>
          <cell r="Q785">
            <v>319</v>
          </cell>
          <cell r="S785">
            <v>0.31</v>
          </cell>
          <cell r="T785">
            <v>24.49</v>
          </cell>
          <cell r="U785">
            <v>0</v>
          </cell>
          <cell r="V785">
            <v>0</v>
          </cell>
          <cell r="W785">
            <v>0</v>
          </cell>
          <cell r="X785">
            <v>0</v>
          </cell>
          <cell r="Y785">
            <v>0</v>
          </cell>
          <cell r="Z785">
            <v>0</v>
          </cell>
          <cell r="AA785">
            <v>0</v>
          </cell>
          <cell r="AB785">
            <v>0</v>
          </cell>
          <cell r="AD785">
            <v>0</v>
          </cell>
          <cell r="AE785">
            <v>0</v>
          </cell>
          <cell r="AO785">
            <v>0</v>
          </cell>
          <cell r="AP785">
            <v>0</v>
          </cell>
          <cell r="AR785">
            <v>0</v>
          </cell>
          <cell r="AS785">
            <v>0</v>
          </cell>
          <cell r="AT785">
            <v>0</v>
          </cell>
          <cell r="AU785">
            <v>0</v>
          </cell>
          <cell r="AV785">
            <v>0</v>
          </cell>
          <cell r="AW785">
            <v>0</v>
          </cell>
          <cell r="AX785">
            <v>0</v>
          </cell>
          <cell r="AY785">
            <v>0</v>
          </cell>
          <cell r="AZ785">
            <v>0</v>
          </cell>
          <cell r="BA785">
            <v>0</v>
          </cell>
          <cell r="BB785">
            <v>0</v>
          </cell>
          <cell r="BC785">
            <v>0</v>
          </cell>
          <cell r="BD785">
            <v>0</v>
          </cell>
          <cell r="BE785">
            <v>0</v>
          </cell>
          <cell r="BF785">
            <v>0</v>
          </cell>
          <cell r="BG785">
            <v>0</v>
          </cell>
          <cell r="BH785">
            <v>0</v>
          </cell>
          <cell r="BI785">
            <v>0</v>
          </cell>
          <cell r="BJ785">
            <v>0</v>
          </cell>
          <cell r="BK785">
            <v>0</v>
          </cell>
          <cell r="BL785">
            <v>0</v>
          </cell>
          <cell r="BM785">
            <v>0</v>
          </cell>
          <cell r="BN785">
            <v>0</v>
          </cell>
          <cell r="BO785">
            <v>0</v>
          </cell>
          <cell r="BP785">
            <v>0</v>
          </cell>
          <cell r="BQ785">
            <v>0</v>
          </cell>
          <cell r="BR785">
            <v>0</v>
          </cell>
          <cell r="BS785">
            <v>0</v>
          </cell>
          <cell r="BT785">
            <v>0</v>
          </cell>
          <cell r="BU785">
            <v>0</v>
          </cell>
        </row>
        <row r="786">
          <cell r="A786" t="str">
            <v>W1RH08W1V30P7X4</v>
          </cell>
          <cell r="B786" t="str">
            <v>11/1/2021</v>
          </cell>
          <cell r="F786" t="str">
            <v>Woven</v>
          </cell>
          <cell r="G786" t="str">
            <v>LS Woven Shirts</v>
          </cell>
          <cell r="H786" t="str">
            <v>W1RH08W1V30</v>
          </cell>
          <cell r="I786" t="str">
            <v>LS OFF SHLDR DEE TOP</v>
          </cell>
          <cell r="J786" t="str">
            <v>P7X4</v>
          </cell>
          <cell r="K786" t="str">
            <v>GEO WAVE PRINT</v>
          </cell>
          <cell r="L786" t="str">
            <v>NEW GGT</v>
          </cell>
          <cell r="M786" t="str">
            <v>IN</v>
          </cell>
          <cell r="N786" t="str">
            <v>XS-L</v>
          </cell>
          <cell r="O786">
            <v>79</v>
          </cell>
          <cell r="P786">
            <v>79000</v>
          </cell>
          <cell r="Q786">
            <v>319</v>
          </cell>
          <cell r="S786">
            <v>0.31</v>
          </cell>
          <cell r="T786">
            <v>24.49</v>
          </cell>
          <cell r="U786">
            <v>0</v>
          </cell>
          <cell r="V786">
            <v>0</v>
          </cell>
          <cell r="W786">
            <v>0</v>
          </cell>
          <cell r="X786">
            <v>0</v>
          </cell>
          <cell r="Y786">
            <v>0</v>
          </cell>
          <cell r="Z786">
            <v>0</v>
          </cell>
          <cell r="AA786">
            <v>0</v>
          </cell>
          <cell r="AB786">
            <v>0</v>
          </cell>
          <cell r="AD786">
            <v>0</v>
          </cell>
          <cell r="AE786">
            <v>0</v>
          </cell>
          <cell r="AO786">
            <v>0</v>
          </cell>
          <cell r="AP786">
            <v>0</v>
          </cell>
          <cell r="AR786">
            <v>0</v>
          </cell>
          <cell r="AS786">
            <v>0</v>
          </cell>
          <cell r="AT786">
            <v>0</v>
          </cell>
          <cell r="AU786">
            <v>0</v>
          </cell>
          <cell r="AV786">
            <v>0</v>
          </cell>
          <cell r="AW786">
            <v>0</v>
          </cell>
          <cell r="AX786">
            <v>0</v>
          </cell>
          <cell r="AY786">
            <v>0</v>
          </cell>
          <cell r="AZ786">
            <v>0</v>
          </cell>
          <cell r="BA786">
            <v>0</v>
          </cell>
          <cell r="BB786">
            <v>0</v>
          </cell>
          <cell r="BC786">
            <v>0</v>
          </cell>
          <cell r="BD786">
            <v>0</v>
          </cell>
          <cell r="BE786">
            <v>0</v>
          </cell>
          <cell r="BF786">
            <v>0</v>
          </cell>
          <cell r="BG786">
            <v>0</v>
          </cell>
          <cell r="BH786">
            <v>0</v>
          </cell>
          <cell r="BI786">
            <v>0</v>
          </cell>
          <cell r="BJ786">
            <v>0</v>
          </cell>
          <cell r="BK786">
            <v>0</v>
          </cell>
          <cell r="BL786">
            <v>0</v>
          </cell>
          <cell r="BM786">
            <v>0</v>
          </cell>
          <cell r="BN786">
            <v>0</v>
          </cell>
          <cell r="BO786">
            <v>0</v>
          </cell>
          <cell r="BP786">
            <v>0</v>
          </cell>
          <cell r="BQ786">
            <v>0</v>
          </cell>
          <cell r="BR786">
            <v>0</v>
          </cell>
          <cell r="BS786">
            <v>0</v>
          </cell>
          <cell r="BT786">
            <v>0</v>
          </cell>
          <cell r="BU786">
            <v>0</v>
          </cell>
        </row>
        <row r="787">
          <cell r="A787" t="str">
            <v>W1RH08W1V30G012</v>
          </cell>
          <cell r="B787" t="str">
            <v>11/1/2021</v>
          </cell>
          <cell r="F787" t="str">
            <v>Woven</v>
          </cell>
          <cell r="G787" t="str">
            <v>LS Woven Shirts</v>
          </cell>
          <cell r="H787" t="str">
            <v>W1RH08W1V30</v>
          </cell>
          <cell r="I787" t="str">
            <v>LS OFF SHLDR DEE TOP</v>
          </cell>
          <cell r="J787" t="str">
            <v>G012</v>
          </cell>
          <cell r="K787" t="str">
            <v>CREAM WHITE</v>
          </cell>
          <cell r="L787" t="str">
            <v>NEW GGT</v>
          </cell>
          <cell r="M787" t="str">
            <v>IN</v>
          </cell>
          <cell r="N787" t="str">
            <v>XS-L</v>
          </cell>
          <cell r="O787">
            <v>79</v>
          </cell>
          <cell r="P787">
            <v>79000</v>
          </cell>
          <cell r="Q787">
            <v>319</v>
          </cell>
          <cell r="S787">
            <v>0.31</v>
          </cell>
          <cell r="T787">
            <v>24.49</v>
          </cell>
          <cell r="U787">
            <v>0</v>
          </cell>
          <cell r="V787">
            <v>0</v>
          </cell>
          <cell r="W787">
            <v>0</v>
          </cell>
          <cell r="X787">
            <v>0</v>
          </cell>
          <cell r="Y787">
            <v>0</v>
          </cell>
          <cell r="Z787">
            <v>0</v>
          </cell>
          <cell r="AA787">
            <v>0</v>
          </cell>
          <cell r="AB787">
            <v>0</v>
          </cell>
          <cell r="AD787">
            <v>0</v>
          </cell>
          <cell r="AE787">
            <v>0</v>
          </cell>
          <cell r="AO787">
            <v>0</v>
          </cell>
          <cell r="AP787">
            <v>0</v>
          </cell>
          <cell r="AR787">
            <v>0</v>
          </cell>
          <cell r="AS787">
            <v>0</v>
          </cell>
          <cell r="AT787">
            <v>0</v>
          </cell>
          <cell r="AU787">
            <v>0</v>
          </cell>
          <cell r="AV787">
            <v>0</v>
          </cell>
          <cell r="AW787">
            <v>0</v>
          </cell>
          <cell r="AX787">
            <v>0</v>
          </cell>
          <cell r="AY787">
            <v>0</v>
          </cell>
          <cell r="AZ787">
            <v>0</v>
          </cell>
          <cell r="BA787">
            <v>0</v>
          </cell>
          <cell r="BB787">
            <v>0</v>
          </cell>
          <cell r="BC787">
            <v>0</v>
          </cell>
          <cell r="BD787">
            <v>0</v>
          </cell>
          <cell r="BE787">
            <v>0</v>
          </cell>
          <cell r="BF787">
            <v>0</v>
          </cell>
          <cell r="BG787">
            <v>0</v>
          </cell>
          <cell r="BH787">
            <v>0</v>
          </cell>
          <cell r="BI787">
            <v>0</v>
          </cell>
          <cell r="BJ787">
            <v>0</v>
          </cell>
          <cell r="BK787">
            <v>0</v>
          </cell>
          <cell r="BL787">
            <v>0</v>
          </cell>
          <cell r="BM787">
            <v>0</v>
          </cell>
          <cell r="BN787">
            <v>0</v>
          </cell>
          <cell r="BO787">
            <v>0</v>
          </cell>
          <cell r="BP787">
            <v>0</v>
          </cell>
          <cell r="BQ787">
            <v>0</v>
          </cell>
          <cell r="BR787">
            <v>0</v>
          </cell>
          <cell r="BS787">
            <v>0</v>
          </cell>
          <cell r="BT787">
            <v>0</v>
          </cell>
          <cell r="BU787">
            <v>0</v>
          </cell>
        </row>
        <row r="788">
          <cell r="A788" t="str">
            <v>W2RR28Z2NQ0MCH</v>
          </cell>
          <cell r="B788" t="str">
            <v>11/1/2021</v>
          </cell>
          <cell r="F788" t="str">
            <v>Sweater</v>
          </cell>
          <cell r="G788" t="str">
            <v>LS Sweaters - Pullovers</v>
          </cell>
          <cell r="H788" t="str">
            <v>W2RR28Z2NQ0</v>
          </cell>
          <cell r="I788" t="str">
            <v>ODETTA RN SS SWTR</v>
          </cell>
          <cell r="J788" t="str">
            <v>MCH</v>
          </cell>
          <cell r="K788" t="str">
            <v>MEDIUM CHARCOAL HEATHER M92</v>
          </cell>
          <cell r="L788" t="str">
            <v>ECO WINTER VISCOSA STRETCH</v>
          </cell>
          <cell r="M788" t="str">
            <v>CN</v>
          </cell>
          <cell r="N788" t="str">
            <v>XS-L</v>
          </cell>
          <cell r="O788">
            <v>69</v>
          </cell>
          <cell r="P788">
            <v>69000</v>
          </cell>
          <cell r="Q788">
            <v>279</v>
          </cell>
          <cell r="S788">
            <v>0.31</v>
          </cell>
          <cell r="T788">
            <v>21.39</v>
          </cell>
          <cell r="U788">
            <v>0</v>
          </cell>
          <cell r="V788">
            <v>0</v>
          </cell>
          <cell r="W788">
            <v>0</v>
          </cell>
          <cell r="X788">
            <v>0</v>
          </cell>
          <cell r="Y788">
            <v>0</v>
          </cell>
          <cell r="Z788">
            <v>0</v>
          </cell>
          <cell r="AA788">
            <v>0</v>
          </cell>
          <cell r="AB788">
            <v>0</v>
          </cell>
          <cell r="AD788">
            <v>0</v>
          </cell>
          <cell r="AE788">
            <v>0</v>
          </cell>
          <cell r="AO788">
            <v>0</v>
          </cell>
          <cell r="AP788">
            <v>0</v>
          </cell>
          <cell r="AR788">
            <v>0</v>
          </cell>
          <cell r="AS788">
            <v>0</v>
          </cell>
          <cell r="AT788">
            <v>0</v>
          </cell>
          <cell r="AU788">
            <v>0</v>
          </cell>
          <cell r="AV788">
            <v>0</v>
          </cell>
          <cell r="AW788">
            <v>0</v>
          </cell>
          <cell r="AX788">
            <v>0</v>
          </cell>
          <cell r="AY788">
            <v>0</v>
          </cell>
          <cell r="AZ788">
            <v>0</v>
          </cell>
          <cell r="BA788">
            <v>0</v>
          </cell>
          <cell r="BB788">
            <v>0</v>
          </cell>
          <cell r="BC788">
            <v>0</v>
          </cell>
          <cell r="BD788">
            <v>0</v>
          </cell>
          <cell r="BE788">
            <v>0</v>
          </cell>
          <cell r="BF788">
            <v>0</v>
          </cell>
          <cell r="BG788">
            <v>0</v>
          </cell>
          <cell r="BH788">
            <v>0</v>
          </cell>
          <cell r="BI788">
            <v>0</v>
          </cell>
          <cell r="BJ788">
            <v>0</v>
          </cell>
          <cell r="BK788">
            <v>0</v>
          </cell>
          <cell r="BL788">
            <v>0</v>
          </cell>
          <cell r="BM788">
            <v>0</v>
          </cell>
          <cell r="BN788">
            <v>0</v>
          </cell>
          <cell r="BO788">
            <v>0</v>
          </cell>
          <cell r="BP788">
            <v>0</v>
          </cell>
          <cell r="BQ788">
            <v>0</v>
          </cell>
          <cell r="BR788">
            <v>0</v>
          </cell>
          <cell r="BS788">
            <v>0</v>
          </cell>
          <cell r="BT788">
            <v>0</v>
          </cell>
          <cell r="BU788">
            <v>0</v>
          </cell>
        </row>
        <row r="789">
          <cell r="A789" t="str">
            <v>W2RR28Z2NQ0G1G2</v>
          </cell>
          <cell r="B789" t="str">
            <v>11/1/2021</v>
          </cell>
          <cell r="F789" t="str">
            <v>Sweater</v>
          </cell>
          <cell r="G789" t="str">
            <v>LS Sweaters - Pullovers</v>
          </cell>
          <cell r="H789" t="str">
            <v>W2RR28Z2NQ0</v>
          </cell>
          <cell r="I789" t="str">
            <v>ODETTA RN SS SWTR</v>
          </cell>
          <cell r="J789" t="str">
            <v>G1G2</v>
          </cell>
          <cell r="K789" t="str">
            <v>MOCCASIN</v>
          </cell>
          <cell r="L789" t="str">
            <v>ECO WINTER VISCOSA STRETCH</v>
          </cell>
          <cell r="M789" t="str">
            <v>CN</v>
          </cell>
          <cell r="N789" t="str">
            <v>XS-L</v>
          </cell>
          <cell r="O789">
            <v>69</v>
          </cell>
          <cell r="P789">
            <v>69000</v>
          </cell>
          <cell r="Q789">
            <v>279</v>
          </cell>
          <cell r="S789">
            <v>0.31</v>
          </cell>
          <cell r="T789">
            <v>21.39</v>
          </cell>
          <cell r="U789">
            <v>0</v>
          </cell>
          <cell r="V789">
            <v>0</v>
          </cell>
          <cell r="W789">
            <v>0</v>
          </cell>
          <cell r="X789">
            <v>0</v>
          </cell>
          <cell r="Y789">
            <v>0</v>
          </cell>
          <cell r="Z789">
            <v>0</v>
          </cell>
          <cell r="AA789">
            <v>0</v>
          </cell>
          <cell r="AB789">
            <v>0</v>
          </cell>
          <cell r="AD789">
            <v>0</v>
          </cell>
          <cell r="AE789">
            <v>0</v>
          </cell>
          <cell r="AO789">
            <v>0</v>
          </cell>
          <cell r="AP789">
            <v>0</v>
          </cell>
          <cell r="AR789">
            <v>0</v>
          </cell>
          <cell r="AS789">
            <v>0</v>
          </cell>
          <cell r="AT789">
            <v>0</v>
          </cell>
          <cell r="AU789">
            <v>0</v>
          </cell>
          <cell r="AV789">
            <v>0</v>
          </cell>
          <cell r="AW789">
            <v>0</v>
          </cell>
          <cell r="AX789">
            <v>0</v>
          </cell>
          <cell r="AY789">
            <v>0</v>
          </cell>
          <cell r="AZ789">
            <v>0</v>
          </cell>
          <cell r="BA789">
            <v>0</v>
          </cell>
          <cell r="BB789">
            <v>0</v>
          </cell>
          <cell r="BC789">
            <v>0</v>
          </cell>
          <cell r="BD789">
            <v>0</v>
          </cell>
          <cell r="BE789">
            <v>0</v>
          </cell>
          <cell r="BF789">
            <v>0</v>
          </cell>
          <cell r="BG789">
            <v>0</v>
          </cell>
          <cell r="BH789">
            <v>0</v>
          </cell>
          <cell r="BI789">
            <v>0</v>
          </cell>
          <cell r="BJ789">
            <v>0</v>
          </cell>
          <cell r="BK789">
            <v>0</v>
          </cell>
          <cell r="BL789">
            <v>0</v>
          </cell>
          <cell r="BM789">
            <v>0</v>
          </cell>
          <cell r="BN789">
            <v>0</v>
          </cell>
          <cell r="BO789">
            <v>0</v>
          </cell>
          <cell r="BP789">
            <v>0</v>
          </cell>
          <cell r="BQ789">
            <v>0</v>
          </cell>
          <cell r="BR789">
            <v>0</v>
          </cell>
          <cell r="BS789">
            <v>0</v>
          </cell>
          <cell r="BT789">
            <v>0</v>
          </cell>
          <cell r="BU789">
            <v>0</v>
          </cell>
        </row>
        <row r="790">
          <cell r="A790" t="str">
            <v>W2RR28Z2NQ0JBLK</v>
          </cell>
          <cell r="B790" t="str">
            <v>11/1/2021</v>
          </cell>
          <cell r="F790" t="str">
            <v>Sweater</v>
          </cell>
          <cell r="G790" t="str">
            <v>LS Sweaters - Pullovers</v>
          </cell>
          <cell r="H790" t="str">
            <v>W2RR28Z2NQ0</v>
          </cell>
          <cell r="I790" t="str">
            <v>ODETTA RN SS SWTR</v>
          </cell>
          <cell r="J790" t="str">
            <v>JBLK</v>
          </cell>
          <cell r="K790" t="str">
            <v>Jet Black A996</v>
          </cell>
          <cell r="L790" t="str">
            <v>ECO WINTER VISCOSA STRETCH</v>
          </cell>
          <cell r="M790" t="str">
            <v>CN</v>
          </cell>
          <cell r="N790" t="str">
            <v>XS-L</v>
          </cell>
          <cell r="O790">
            <v>69</v>
          </cell>
          <cell r="P790">
            <v>69000</v>
          </cell>
          <cell r="Q790">
            <v>279</v>
          </cell>
          <cell r="S790">
            <v>0.31</v>
          </cell>
          <cell r="T790">
            <v>21.39</v>
          </cell>
          <cell r="U790">
            <v>0</v>
          </cell>
          <cell r="V790">
            <v>0</v>
          </cell>
          <cell r="W790">
            <v>0</v>
          </cell>
          <cell r="X790">
            <v>0</v>
          </cell>
          <cell r="Y790">
            <v>0</v>
          </cell>
          <cell r="Z790">
            <v>0</v>
          </cell>
          <cell r="AA790">
            <v>0</v>
          </cell>
          <cell r="AB790">
            <v>0</v>
          </cell>
          <cell r="AD790">
            <v>0</v>
          </cell>
          <cell r="AE790">
            <v>0</v>
          </cell>
          <cell r="AO790">
            <v>0</v>
          </cell>
          <cell r="AP790">
            <v>0</v>
          </cell>
          <cell r="AR790">
            <v>0</v>
          </cell>
          <cell r="AS790">
            <v>0</v>
          </cell>
          <cell r="AT790">
            <v>0</v>
          </cell>
          <cell r="AU790">
            <v>0</v>
          </cell>
          <cell r="AV790">
            <v>0</v>
          </cell>
          <cell r="AW790">
            <v>0</v>
          </cell>
          <cell r="AX790">
            <v>0</v>
          </cell>
          <cell r="AY790">
            <v>0</v>
          </cell>
          <cell r="AZ790">
            <v>0</v>
          </cell>
          <cell r="BA790">
            <v>0</v>
          </cell>
          <cell r="BB790">
            <v>0</v>
          </cell>
          <cell r="BC790">
            <v>0</v>
          </cell>
          <cell r="BD790">
            <v>0</v>
          </cell>
          <cell r="BE790">
            <v>0</v>
          </cell>
          <cell r="BF790">
            <v>0</v>
          </cell>
          <cell r="BG790">
            <v>0</v>
          </cell>
          <cell r="BH790">
            <v>0</v>
          </cell>
          <cell r="BI790">
            <v>0</v>
          </cell>
          <cell r="BJ790">
            <v>0</v>
          </cell>
          <cell r="BK790">
            <v>0</v>
          </cell>
          <cell r="BL790">
            <v>0</v>
          </cell>
          <cell r="BM790">
            <v>0</v>
          </cell>
          <cell r="BN790">
            <v>0</v>
          </cell>
          <cell r="BO790">
            <v>0</v>
          </cell>
          <cell r="BP790">
            <v>0</v>
          </cell>
          <cell r="BQ790">
            <v>0</v>
          </cell>
          <cell r="BR790">
            <v>0</v>
          </cell>
          <cell r="BS790">
            <v>0</v>
          </cell>
          <cell r="BT790">
            <v>0</v>
          </cell>
          <cell r="BU790">
            <v>0</v>
          </cell>
        </row>
        <row r="791">
          <cell r="A791" t="str">
            <v>W2RR28Z2NQ0A604</v>
          </cell>
          <cell r="B791" t="str">
            <v>11/1/2021</v>
          </cell>
          <cell r="F791" t="str">
            <v>Sweater</v>
          </cell>
          <cell r="G791" t="str">
            <v>LS Sweaters - Pullovers</v>
          </cell>
          <cell r="H791" t="str">
            <v>W2RR28Z2NQ0</v>
          </cell>
          <cell r="I791" t="str">
            <v>ODETTA RN SS SWTR</v>
          </cell>
          <cell r="J791" t="str">
            <v>A604</v>
          </cell>
          <cell r="K791" t="str">
            <v>FULL BLOOM PINK</v>
          </cell>
          <cell r="L791" t="str">
            <v>ECO WINTER VISCOSA STRETCH</v>
          </cell>
          <cell r="M791" t="str">
            <v>CN</v>
          </cell>
          <cell r="N791" t="str">
            <v>XS-L</v>
          </cell>
          <cell r="O791">
            <v>69</v>
          </cell>
          <cell r="P791">
            <v>69000</v>
          </cell>
          <cell r="Q791">
            <v>279</v>
          </cell>
          <cell r="S791">
            <v>0.31</v>
          </cell>
          <cell r="T791">
            <v>21.39</v>
          </cell>
          <cell r="U791">
            <v>0</v>
          </cell>
          <cell r="V791">
            <v>0</v>
          </cell>
          <cell r="W791">
            <v>0</v>
          </cell>
          <cell r="X791">
            <v>0</v>
          </cell>
          <cell r="Y791">
            <v>0</v>
          </cell>
          <cell r="Z791">
            <v>0</v>
          </cell>
          <cell r="AA791">
            <v>0</v>
          </cell>
          <cell r="AB791">
            <v>0</v>
          </cell>
          <cell r="AD791">
            <v>0</v>
          </cell>
          <cell r="AE791">
            <v>0</v>
          </cell>
          <cell r="AO791">
            <v>0</v>
          </cell>
          <cell r="AP791">
            <v>0</v>
          </cell>
          <cell r="AR791">
            <v>0</v>
          </cell>
          <cell r="AS791">
            <v>0</v>
          </cell>
          <cell r="AT791">
            <v>0</v>
          </cell>
          <cell r="AU791">
            <v>0</v>
          </cell>
          <cell r="AV791">
            <v>0</v>
          </cell>
          <cell r="AW791">
            <v>0</v>
          </cell>
          <cell r="AX791">
            <v>0</v>
          </cell>
          <cell r="AY791">
            <v>0</v>
          </cell>
          <cell r="AZ791">
            <v>0</v>
          </cell>
          <cell r="BA791">
            <v>0</v>
          </cell>
          <cell r="BB791">
            <v>0</v>
          </cell>
          <cell r="BC791">
            <v>0</v>
          </cell>
          <cell r="BD791">
            <v>0</v>
          </cell>
          <cell r="BE791">
            <v>0</v>
          </cell>
          <cell r="BF791">
            <v>0</v>
          </cell>
          <cell r="BG791">
            <v>0</v>
          </cell>
          <cell r="BH791">
            <v>0</v>
          </cell>
          <cell r="BI791">
            <v>0</v>
          </cell>
          <cell r="BJ791">
            <v>0</v>
          </cell>
          <cell r="BK791">
            <v>0</v>
          </cell>
          <cell r="BL791">
            <v>0</v>
          </cell>
          <cell r="BM791">
            <v>0</v>
          </cell>
          <cell r="BN791">
            <v>0</v>
          </cell>
          <cell r="BO791">
            <v>0</v>
          </cell>
          <cell r="BP791">
            <v>0</v>
          </cell>
          <cell r="BQ791">
            <v>0</v>
          </cell>
          <cell r="BR791">
            <v>0</v>
          </cell>
          <cell r="BS791">
            <v>0</v>
          </cell>
          <cell r="BT791">
            <v>0</v>
          </cell>
          <cell r="BU791">
            <v>0</v>
          </cell>
        </row>
        <row r="792">
          <cell r="A792" t="str">
            <v>W2RR28Z2NQ0G011</v>
          </cell>
          <cell r="B792" t="str">
            <v>11/1/2021</v>
          </cell>
          <cell r="F792" t="str">
            <v>Sweater</v>
          </cell>
          <cell r="G792" t="str">
            <v>LS Sweaters - Pullovers</v>
          </cell>
          <cell r="H792" t="str">
            <v>W2RR28Z2NQ0</v>
          </cell>
          <cell r="I792" t="str">
            <v>ODETTA RN SS SWTR</v>
          </cell>
          <cell r="J792" t="str">
            <v>G011</v>
          </cell>
          <cell r="K792" t="str">
            <v>Pure White</v>
          </cell>
          <cell r="L792" t="str">
            <v>ECO WINTER VISCOSA STRETCH</v>
          </cell>
          <cell r="M792" t="str">
            <v>CN</v>
          </cell>
          <cell r="N792" t="str">
            <v>XS-L</v>
          </cell>
          <cell r="O792">
            <v>69</v>
          </cell>
          <cell r="P792">
            <v>69000</v>
          </cell>
          <cell r="Q792">
            <v>279</v>
          </cell>
          <cell r="S792">
            <v>0.31</v>
          </cell>
          <cell r="T792">
            <v>21.39</v>
          </cell>
          <cell r="U792">
            <v>0</v>
          </cell>
          <cell r="V792">
            <v>0</v>
          </cell>
          <cell r="W792">
            <v>0</v>
          </cell>
          <cell r="X792">
            <v>0</v>
          </cell>
          <cell r="Y792">
            <v>0</v>
          </cell>
          <cell r="Z792">
            <v>0</v>
          </cell>
          <cell r="AA792">
            <v>0</v>
          </cell>
          <cell r="AB792">
            <v>0</v>
          </cell>
          <cell r="AD792">
            <v>0</v>
          </cell>
          <cell r="AE792">
            <v>0</v>
          </cell>
          <cell r="AO792">
            <v>0</v>
          </cell>
          <cell r="AP792">
            <v>0</v>
          </cell>
          <cell r="AR792">
            <v>0</v>
          </cell>
          <cell r="AS792">
            <v>0</v>
          </cell>
          <cell r="AT792">
            <v>0</v>
          </cell>
          <cell r="AU792">
            <v>0</v>
          </cell>
          <cell r="AV792">
            <v>0</v>
          </cell>
          <cell r="AW792">
            <v>0</v>
          </cell>
          <cell r="AX792">
            <v>0</v>
          </cell>
          <cell r="AY792">
            <v>0</v>
          </cell>
          <cell r="AZ792">
            <v>0</v>
          </cell>
          <cell r="BA792">
            <v>0</v>
          </cell>
          <cell r="BB792">
            <v>0</v>
          </cell>
          <cell r="BC792">
            <v>0</v>
          </cell>
          <cell r="BD792">
            <v>0</v>
          </cell>
          <cell r="BE792">
            <v>0</v>
          </cell>
          <cell r="BF792">
            <v>0</v>
          </cell>
          <cell r="BG792">
            <v>0</v>
          </cell>
          <cell r="BH792">
            <v>0</v>
          </cell>
          <cell r="BI792">
            <v>0</v>
          </cell>
          <cell r="BJ792">
            <v>0</v>
          </cell>
          <cell r="BK792">
            <v>0</v>
          </cell>
          <cell r="BL792">
            <v>0</v>
          </cell>
          <cell r="BM792">
            <v>0</v>
          </cell>
          <cell r="BN792">
            <v>0</v>
          </cell>
          <cell r="BO792">
            <v>0</v>
          </cell>
          <cell r="BP792">
            <v>0</v>
          </cell>
          <cell r="BQ792">
            <v>0</v>
          </cell>
          <cell r="BR792">
            <v>0</v>
          </cell>
          <cell r="BS792">
            <v>0</v>
          </cell>
          <cell r="BT792">
            <v>0</v>
          </cell>
          <cell r="BU792">
            <v>0</v>
          </cell>
        </row>
        <row r="793">
          <cell r="A793" t="str">
            <v>W2RR28Z2NQ0G585</v>
          </cell>
          <cell r="B793" t="str">
            <v>11/1/2021</v>
          </cell>
          <cell r="F793" t="str">
            <v>Sweater</v>
          </cell>
          <cell r="G793" t="str">
            <v>LS Sweaters - Pullovers</v>
          </cell>
          <cell r="H793" t="str">
            <v>W2RR28Z2NQ0</v>
          </cell>
          <cell r="I793" t="str">
            <v>ODETTA RN SS SWTR</v>
          </cell>
          <cell r="J793" t="str">
            <v>G585</v>
          </cell>
          <cell r="K793" t="str">
            <v>RUGBY RED</v>
          </cell>
          <cell r="L793" t="str">
            <v>ECO WINTER VISCOSA STRETCH</v>
          </cell>
          <cell r="M793" t="str">
            <v>CN</v>
          </cell>
          <cell r="N793" t="str">
            <v>XS-L</v>
          </cell>
          <cell r="O793">
            <v>69</v>
          </cell>
          <cell r="P793">
            <v>69000</v>
          </cell>
          <cell r="Q793">
            <v>279</v>
          </cell>
          <cell r="S793">
            <v>0.31</v>
          </cell>
          <cell r="T793">
            <v>21.39</v>
          </cell>
          <cell r="U793">
            <v>0</v>
          </cell>
          <cell r="V793">
            <v>0</v>
          </cell>
          <cell r="W793">
            <v>0</v>
          </cell>
          <cell r="X793">
            <v>0</v>
          </cell>
          <cell r="Y793">
            <v>0</v>
          </cell>
          <cell r="Z793">
            <v>0</v>
          </cell>
          <cell r="AA793">
            <v>0</v>
          </cell>
          <cell r="AB793">
            <v>0</v>
          </cell>
          <cell r="AD793">
            <v>0</v>
          </cell>
          <cell r="AE793">
            <v>0</v>
          </cell>
          <cell r="AO793">
            <v>0</v>
          </cell>
          <cell r="AP793">
            <v>0</v>
          </cell>
          <cell r="AR793">
            <v>0</v>
          </cell>
          <cell r="AS793">
            <v>0</v>
          </cell>
          <cell r="AT793">
            <v>0</v>
          </cell>
          <cell r="AU793">
            <v>0</v>
          </cell>
          <cell r="AV793">
            <v>0</v>
          </cell>
          <cell r="AW793">
            <v>0</v>
          </cell>
          <cell r="AX793">
            <v>0</v>
          </cell>
          <cell r="AY793">
            <v>0</v>
          </cell>
          <cell r="AZ793">
            <v>0</v>
          </cell>
          <cell r="BA793">
            <v>0</v>
          </cell>
          <cell r="BB793">
            <v>0</v>
          </cell>
          <cell r="BC793">
            <v>0</v>
          </cell>
          <cell r="BD793">
            <v>0</v>
          </cell>
          <cell r="BE793">
            <v>0</v>
          </cell>
          <cell r="BF793">
            <v>0</v>
          </cell>
          <cell r="BG793">
            <v>0</v>
          </cell>
          <cell r="BH793">
            <v>0</v>
          </cell>
          <cell r="BI793">
            <v>0</v>
          </cell>
          <cell r="BJ793">
            <v>0</v>
          </cell>
          <cell r="BK793">
            <v>0</v>
          </cell>
          <cell r="BL793">
            <v>0</v>
          </cell>
          <cell r="BM793">
            <v>0</v>
          </cell>
          <cell r="BN793">
            <v>0</v>
          </cell>
          <cell r="BO793">
            <v>0</v>
          </cell>
          <cell r="BP793">
            <v>0</v>
          </cell>
          <cell r="BQ793">
            <v>0</v>
          </cell>
          <cell r="BR793">
            <v>0</v>
          </cell>
          <cell r="BS793">
            <v>0</v>
          </cell>
          <cell r="BT793">
            <v>0</v>
          </cell>
          <cell r="BU793">
            <v>0</v>
          </cell>
        </row>
        <row r="794">
          <cell r="A794" t="str">
            <v>W2RR28Z2NQ0G7HR</v>
          </cell>
          <cell r="B794" t="str">
            <v>11/1/2021</v>
          </cell>
          <cell r="F794" t="str">
            <v>Sweater</v>
          </cell>
          <cell r="G794" t="str">
            <v>LS Sweaters - Pullovers</v>
          </cell>
          <cell r="H794" t="str">
            <v>W2RR28Z2NQ0</v>
          </cell>
          <cell r="I794" t="str">
            <v>ODETTA RN SS SWTR</v>
          </cell>
          <cell r="J794" t="str">
            <v>G7HR</v>
          </cell>
          <cell r="K794" t="str">
            <v>SECRET BLUE</v>
          </cell>
          <cell r="L794" t="str">
            <v>ECO WINTER VISCOSA STRETCH</v>
          </cell>
          <cell r="M794" t="str">
            <v>CN</v>
          </cell>
          <cell r="N794" t="str">
            <v>XS-L</v>
          </cell>
          <cell r="O794">
            <v>69</v>
          </cell>
          <cell r="P794">
            <v>69000</v>
          </cell>
          <cell r="Q794">
            <v>279</v>
          </cell>
          <cell r="S794">
            <v>0.31</v>
          </cell>
          <cell r="T794">
            <v>21.39</v>
          </cell>
          <cell r="U794">
            <v>0</v>
          </cell>
          <cell r="V794">
            <v>0</v>
          </cell>
          <cell r="W794">
            <v>0</v>
          </cell>
          <cell r="X794">
            <v>0</v>
          </cell>
          <cell r="Y794">
            <v>0</v>
          </cell>
          <cell r="Z794">
            <v>0</v>
          </cell>
          <cell r="AA794">
            <v>0</v>
          </cell>
          <cell r="AB794">
            <v>0</v>
          </cell>
          <cell r="AD794">
            <v>0</v>
          </cell>
          <cell r="AE794">
            <v>0</v>
          </cell>
          <cell r="AO794">
            <v>0</v>
          </cell>
          <cell r="AP794">
            <v>0</v>
          </cell>
          <cell r="AR794">
            <v>0</v>
          </cell>
          <cell r="AS794">
            <v>0</v>
          </cell>
          <cell r="AT794">
            <v>0</v>
          </cell>
          <cell r="AU794">
            <v>0</v>
          </cell>
          <cell r="AV794">
            <v>0</v>
          </cell>
          <cell r="AW794">
            <v>0</v>
          </cell>
          <cell r="AX794">
            <v>0</v>
          </cell>
          <cell r="AY794">
            <v>0</v>
          </cell>
          <cell r="AZ794">
            <v>0</v>
          </cell>
          <cell r="BA794">
            <v>0</v>
          </cell>
          <cell r="BB794">
            <v>0</v>
          </cell>
          <cell r="BC794">
            <v>0</v>
          </cell>
          <cell r="BD794">
            <v>0</v>
          </cell>
          <cell r="BE794">
            <v>0</v>
          </cell>
          <cell r="BF794">
            <v>0</v>
          </cell>
          <cell r="BG794">
            <v>0</v>
          </cell>
          <cell r="BH794">
            <v>0</v>
          </cell>
          <cell r="BI794">
            <v>0</v>
          </cell>
          <cell r="BJ794">
            <v>0</v>
          </cell>
          <cell r="BK794">
            <v>0</v>
          </cell>
          <cell r="BL794">
            <v>0</v>
          </cell>
          <cell r="BM794">
            <v>0</v>
          </cell>
          <cell r="BN794">
            <v>0</v>
          </cell>
          <cell r="BO794">
            <v>0</v>
          </cell>
          <cell r="BP794">
            <v>0</v>
          </cell>
          <cell r="BQ794">
            <v>0</v>
          </cell>
          <cell r="BR794">
            <v>0</v>
          </cell>
          <cell r="BS794">
            <v>0</v>
          </cell>
          <cell r="BT794">
            <v>0</v>
          </cell>
          <cell r="BU794">
            <v>0</v>
          </cell>
        </row>
        <row r="795">
          <cell r="A795" t="str">
            <v>W2RR28Z2NQ0SA95</v>
          </cell>
          <cell r="B795" t="str">
            <v>11/1/2021</v>
          </cell>
          <cell r="F795" t="str">
            <v>Sweater</v>
          </cell>
          <cell r="G795" t="str">
            <v>LS Sweaters - Pullovers</v>
          </cell>
          <cell r="H795" t="str">
            <v>W2RR28Z2NQ0</v>
          </cell>
          <cell r="I795" t="str">
            <v>ODETTA RN SS SWTR</v>
          </cell>
          <cell r="J795" t="str">
            <v>SA95</v>
          </cell>
          <cell r="K795" t="str">
            <v>BLACK AND WHITE STRIPES</v>
          </cell>
          <cell r="L795" t="str">
            <v>ECO WINTER VISCOSA STRETCH</v>
          </cell>
          <cell r="M795" t="str">
            <v>CN</v>
          </cell>
          <cell r="N795" t="str">
            <v>XS-L</v>
          </cell>
          <cell r="O795">
            <v>69</v>
          </cell>
          <cell r="P795">
            <v>69000</v>
          </cell>
          <cell r="Q795">
            <v>279</v>
          </cell>
          <cell r="S795">
            <v>0.31</v>
          </cell>
          <cell r="T795">
            <v>21.39</v>
          </cell>
          <cell r="U795">
            <v>0</v>
          </cell>
          <cell r="V795">
            <v>0</v>
          </cell>
          <cell r="W795">
            <v>0</v>
          </cell>
          <cell r="X795">
            <v>0</v>
          </cell>
          <cell r="Y795">
            <v>0</v>
          </cell>
          <cell r="Z795">
            <v>0</v>
          </cell>
          <cell r="AA795">
            <v>0</v>
          </cell>
          <cell r="AB795">
            <v>0</v>
          </cell>
          <cell r="AD795">
            <v>0</v>
          </cell>
          <cell r="AE795">
            <v>0</v>
          </cell>
          <cell r="AO795">
            <v>0</v>
          </cell>
          <cell r="AP795">
            <v>0</v>
          </cell>
          <cell r="AR795">
            <v>0</v>
          </cell>
          <cell r="AS795">
            <v>0</v>
          </cell>
          <cell r="AT795">
            <v>0</v>
          </cell>
          <cell r="AU795">
            <v>0</v>
          </cell>
          <cell r="AV795">
            <v>0</v>
          </cell>
          <cell r="AW795">
            <v>0</v>
          </cell>
          <cell r="AX795">
            <v>0</v>
          </cell>
          <cell r="AY795">
            <v>0</v>
          </cell>
          <cell r="AZ795">
            <v>0</v>
          </cell>
          <cell r="BA795">
            <v>0</v>
          </cell>
          <cell r="BB795">
            <v>0</v>
          </cell>
          <cell r="BC795">
            <v>0</v>
          </cell>
          <cell r="BD795">
            <v>0</v>
          </cell>
          <cell r="BE795">
            <v>0</v>
          </cell>
          <cell r="BF795">
            <v>0</v>
          </cell>
          <cell r="BG795">
            <v>0</v>
          </cell>
          <cell r="BH795">
            <v>0</v>
          </cell>
          <cell r="BI795">
            <v>0</v>
          </cell>
          <cell r="BJ795">
            <v>0</v>
          </cell>
          <cell r="BK795">
            <v>0</v>
          </cell>
          <cell r="BL795">
            <v>0</v>
          </cell>
          <cell r="BM795">
            <v>0</v>
          </cell>
          <cell r="BN795">
            <v>0</v>
          </cell>
          <cell r="BO795">
            <v>0</v>
          </cell>
          <cell r="BP795">
            <v>0</v>
          </cell>
          <cell r="BQ795">
            <v>0</v>
          </cell>
          <cell r="BR795">
            <v>0</v>
          </cell>
          <cell r="BS795">
            <v>0</v>
          </cell>
          <cell r="BT795">
            <v>0</v>
          </cell>
          <cell r="BU795">
            <v>0</v>
          </cell>
        </row>
        <row r="796">
          <cell r="A796" t="str">
            <v>W1YK0FZ2V40G8CR</v>
          </cell>
          <cell r="B796" t="str">
            <v>11/1/2021</v>
          </cell>
          <cell r="E796" t="str">
            <v>Essentials</v>
          </cell>
          <cell r="F796" t="str">
            <v>Sweater</v>
          </cell>
          <cell r="G796" t="str">
            <v>Sweater Dresses</v>
          </cell>
          <cell r="H796" t="str">
            <v>W1YK0FZ2V40</v>
          </cell>
          <cell r="I796" t="str">
            <v>GISELE DRESS SWTR</v>
          </cell>
          <cell r="J796" t="str">
            <v>G8CR</v>
          </cell>
          <cell r="K796" t="str">
            <v>LIGHT MATCHA</v>
          </cell>
          <cell r="L796" t="str">
            <v>COSY SWEATER</v>
          </cell>
          <cell r="M796" t="str">
            <v>CN</v>
          </cell>
          <cell r="N796" t="str">
            <v>XS-L</v>
          </cell>
          <cell r="O796">
            <v>108</v>
          </cell>
          <cell r="P796">
            <v>109000</v>
          </cell>
          <cell r="Q796">
            <v>429</v>
          </cell>
          <cell r="S796">
            <v>0.31</v>
          </cell>
          <cell r="T796">
            <v>33.479999999999997</v>
          </cell>
          <cell r="U796">
            <v>0</v>
          </cell>
          <cell r="V796">
            <v>0</v>
          </cell>
          <cell r="W796">
            <v>0</v>
          </cell>
          <cell r="X796">
            <v>0</v>
          </cell>
          <cell r="Y796">
            <v>0</v>
          </cell>
          <cell r="Z796">
            <v>0</v>
          </cell>
          <cell r="AA796">
            <v>0</v>
          </cell>
          <cell r="AB796">
            <v>0</v>
          </cell>
          <cell r="AD796">
            <v>0</v>
          </cell>
          <cell r="AE796">
            <v>0</v>
          </cell>
          <cell r="AO796">
            <v>0</v>
          </cell>
          <cell r="AP796">
            <v>0</v>
          </cell>
          <cell r="AR796">
            <v>0</v>
          </cell>
          <cell r="AS796">
            <v>0</v>
          </cell>
          <cell r="AT796">
            <v>0</v>
          </cell>
          <cell r="AU796">
            <v>0</v>
          </cell>
          <cell r="AV796">
            <v>0</v>
          </cell>
          <cell r="AW796">
            <v>0</v>
          </cell>
          <cell r="AX796">
            <v>0</v>
          </cell>
          <cell r="AY796">
            <v>0</v>
          </cell>
          <cell r="AZ796">
            <v>0</v>
          </cell>
          <cell r="BA796">
            <v>0</v>
          </cell>
          <cell r="BB796">
            <v>0</v>
          </cell>
          <cell r="BC796">
            <v>0</v>
          </cell>
          <cell r="BD796">
            <v>0</v>
          </cell>
          <cell r="BE796">
            <v>0</v>
          </cell>
          <cell r="BF796">
            <v>0</v>
          </cell>
          <cell r="BG796">
            <v>0</v>
          </cell>
          <cell r="BH796">
            <v>0</v>
          </cell>
          <cell r="BI796">
            <v>0</v>
          </cell>
          <cell r="BJ796">
            <v>0</v>
          </cell>
          <cell r="BK796">
            <v>0</v>
          </cell>
          <cell r="BL796">
            <v>0</v>
          </cell>
          <cell r="BM796">
            <v>0</v>
          </cell>
          <cell r="BN796">
            <v>0</v>
          </cell>
          <cell r="BO796">
            <v>0</v>
          </cell>
          <cell r="BP796">
            <v>0</v>
          </cell>
          <cell r="BQ796">
            <v>0</v>
          </cell>
          <cell r="BR796">
            <v>0</v>
          </cell>
          <cell r="BS796">
            <v>0</v>
          </cell>
          <cell r="BT796">
            <v>0</v>
          </cell>
          <cell r="BU796">
            <v>0</v>
          </cell>
        </row>
        <row r="797">
          <cell r="A797" t="str">
            <v>W1YK0FZ2V40G5Q8</v>
          </cell>
          <cell r="B797" t="str">
            <v>11/1/2021</v>
          </cell>
          <cell r="E797" t="str">
            <v>Essentials</v>
          </cell>
          <cell r="F797" t="str">
            <v>Sweater</v>
          </cell>
          <cell r="G797" t="str">
            <v>Sweater Dresses</v>
          </cell>
          <cell r="H797" t="str">
            <v>W1YK0FZ2V40</v>
          </cell>
          <cell r="I797" t="str">
            <v>GISELE DRESS SWTR</v>
          </cell>
          <cell r="J797" t="str">
            <v>G5Q8</v>
          </cell>
          <cell r="K797" t="str">
            <v>BURGUNDY SHADE</v>
          </cell>
          <cell r="L797" t="str">
            <v>COSY SWEATER</v>
          </cell>
          <cell r="M797" t="str">
            <v>CN</v>
          </cell>
          <cell r="N797" t="str">
            <v>XS-L</v>
          </cell>
          <cell r="O797">
            <v>108</v>
          </cell>
          <cell r="P797">
            <v>109000</v>
          </cell>
          <cell r="Q797">
            <v>429</v>
          </cell>
          <cell r="S797">
            <v>0.31</v>
          </cell>
          <cell r="T797">
            <v>33.479999999999997</v>
          </cell>
          <cell r="U797">
            <v>0</v>
          </cell>
          <cell r="V797">
            <v>0</v>
          </cell>
          <cell r="W797">
            <v>0</v>
          </cell>
          <cell r="X797">
            <v>0</v>
          </cell>
          <cell r="Y797">
            <v>0</v>
          </cell>
          <cell r="Z797">
            <v>0</v>
          </cell>
          <cell r="AA797">
            <v>0</v>
          </cell>
          <cell r="AB797">
            <v>0</v>
          </cell>
          <cell r="AD797">
            <v>0</v>
          </cell>
          <cell r="AE797">
            <v>0</v>
          </cell>
          <cell r="AO797">
            <v>0</v>
          </cell>
          <cell r="AP797">
            <v>0</v>
          </cell>
          <cell r="AR797">
            <v>0</v>
          </cell>
          <cell r="AS797">
            <v>0</v>
          </cell>
          <cell r="AT797">
            <v>0</v>
          </cell>
          <cell r="AU797">
            <v>0</v>
          </cell>
          <cell r="AV797">
            <v>0</v>
          </cell>
          <cell r="AW797">
            <v>0</v>
          </cell>
          <cell r="AX797">
            <v>0</v>
          </cell>
          <cell r="AY797">
            <v>0</v>
          </cell>
          <cell r="AZ797">
            <v>0</v>
          </cell>
          <cell r="BA797">
            <v>0</v>
          </cell>
          <cell r="BB797">
            <v>0</v>
          </cell>
          <cell r="BC797">
            <v>0</v>
          </cell>
          <cell r="BD797">
            <v>0</v>
          </cell>
          <cell r="BE797">
            <v>0</v>
          </cell>
          <cell r="BF797">
            <v>0</v>
          </cell>
          <cell r="BG797">
            <v>0</v>
          </cell>
          <cell r="BH797">
            <v>0</v>
          </cell>
          <cell r="BI797">
            <v>0</v>
          </cell>
          <cell r="BJ797">
            <v>0</v>
          </cell>
          <cell r="BK797">
            <v>0</v>
          </cell>
          <cell r="BL797">
            <v>0</v>
          </cell>
          <cell r="BM797">
            <v>0</v>
          </cell>
          <cell r="BN797">
            <v>0</v>
          </cell>
          <cell r="BO797">
            <v>0</v>
          </cell>
          <cell r="BP797">
            <v>0</v>
          </cell>
          <cell r="BQ797">
            <v>0</v>
          </cell>
          <cell r="BR797">
            <v>0</v>
          </cell>
          <cell r="BS797">
            <v>0</v>
          </cell>
          <cell r="BT797">
            <v>0</v>
          </cell>
          <cell r="BU797">
            <v>0</v>
          </cell>
        </row>
        <row r="798">
          <cell r="A798" t="str">
            <v>W1YK0FZ2V40JBLK</v>
          </cell>
          <cell r="B798" t="str">
            <v>11/1/2021</v>
          </cell>
          <cell r="E798" t="str">
            <v>Essentials</v>
          </cell>
          <cell r="F798" t="str">
            <v>Sweater</v>
          </cell>
          <cell r="G798" t="str">
            <v>Sweater Dresses</v>
          </cell>
          <cell r="H798" t="str">
            <v>W1YK0FZ2V40</v>
          </cell>
          <cell r="I798" t="str">
            <v>GISELE DRESS SWTR</v>
          </cell>
          <cell r="J798" t="str">
            <v>JBLK</v>
          </cell>
          <cell r="K798" t="str">
            <v>Jet Black A996</v>
          </cell>
          <cell r="L798" t="str">
            <v>COSY SWEATER</v>
          </cell>
          <cell r="M798" t="str">
            <v>CN</v>
          </cell>
          <cell r="N798" t="str">
            <v>XS-L</v>
          </cell>
          <cell r="O798">
            <v>108</v>
          </cell>
          <cell r="P798">
            <v>109000</v>
          </cell>
          <cell r="Q798">
            <v>429</v>
          </cell>
          <cell r="S798">
            <v>0.31</v>
          </cell>
          <cell r="T798">
            <v>33.479999999999997</v>
          </cell>
          <cell r="U798">
            <v>0</v>
          </cell>
          <cell r="V798">
            <v>0</v>
          </cell>
          <cell r="W798">
            <v>0</v>
          </cell>
          <cell r="X798">
            <v>0</v>
          </cell>
          <cell r="Y798">
            <v>0</v>
          </cell>
          <cell r="Z798">
            <v>0</v>
          </cell>
          <cell r="AA798">
            <v>0</v>
          </cell>
          <cell r="AB798">
            <v>0</v>
          </cell>
          <cell r="AD798">
            <v>0</v>
          </cell>
          <cell r="AE798">
            <v>0</v>
          </cell>
          <cell r="AO798">
            <v>0</v>
          </cell>
          <cell r="AP798">
            <v>0</v>
          </cell>
          <cell r="AR798">
            <v>0</v>
          </cell>
          <cell r="AS798">
            <v>0</v>
          </cell>
          <cell r="AT798">
            <v>0</v>
          </cell>
          <cell r="AU798">
            <v>0</v>
          </cell>
          <cell r="AV798">
            <v>0</v>
          </cell>
          <cell r="AW798">
            <v>0</v>
          </cell>
          <cell r="AX798">
            <v>0</v>
          </cell>
          <cell r="AY798">
            <v>0</v>
          </cell>
          <cell r="AZ798">
            <v>0</v>
          </cell>
          <cell r="BA798">
            <v>0</v>
          </cell>
          <cell r="BB798">
            <v>0</v>
          </cell>
          <cell r="BC798">
            <v>0</v>
          </cell>
          <cell r="BD798">
            <v>0</v>
          </cell>
          <cell r="BE798">
            <v>0</v>
          </cell>
          <cell r="BF798">
            <v>0</v>
          </cell>
          <cell r="BG798">
            <v>0</v>
          </cell>
          <cell r="BH798">
            <v>0</v>
          </cell>
          <cell r="BI798">
            <v>0</v>
          </cell>
          <cell r="BJ798">
            <v>0</v>
          </cell>
          <cell r="BK798">
            <v>0</v>
          </cell>
          <cell r="BL798">
            <v>0</v>
          </cell>
          <cell r="BM798">
            <v>0</v>
          </cell>
          <cell r="BN798">
            <v>0</v>
          </cell>
          <cell r="BO798">
            <v>0</v>
          </cell>
          <cell r="BP798">
            <v>0</v>
          </cell>
          <cell r="BQ798">
            <v>0</v>
          </cell>
          <cell r="BR798">
            <v>0</v>
          </cell>
          <cell r="BS798">
            <v>0</v>
          </cell>
          <cell r="BT798">
            <v>0</v>
          </cell>
          <cell r="BU798">
            <v>0</v>
          </cell>
        </row>
        <row r="799">
          <cell r="A799" t="str">
            <v>W1YK0FZ2V40G1DA</v>
          </cell>
          <cell r="B799" t="str">
            <v>11/1/2021</v>
          </cell>
          <cell r="E799" t="str">
            <v>Essentials</v>
          </cell>
          <cell r="F799" t="str">
            <v>Sweater</v>
          </cell>
          <cell r="G799" t="str">
            <v>Sweater Dresses</v>
          </cell>
          <cell r="H799" t="str">
            <v>W1YK0FZ2V40</v>
          </cell>
          <cell r="I799" t="str">
            <v>GISELE DRESS SWTR</v>
          </cell>
          <cell r="J799" t="str">
            <v>G1DA</v>
          </cell>
          <cell r="K799" t="str">
            <v>LIGHT RUM</v>
          </cell>
          <cell r="L799" t="str">
            <v>COSY SWEATER</v>
          </cell>
          <cell r="M799" t="str">
            <v>CN</v>
          </cell>
          <cell r="N799" t="str">
            <v>XS-L</v>
          </cell>
          <cell r="O799">
            <v>108</v>
          </cell>
          <cell r="P799">
            <v>109000</v>
          </cell>
          <cell r="Q799">
            <v>429</v>
          </cell>
          <cell r="S799">
            <v>0.31</v>
          </cell>
          <cell r="T799">
            <v>33.479999999999997</v>
          </cell>
          <cell r="U799">
            <v>0</v>
          </cell>
          <cell r="V799">
            <v>0</v>
          </cell>
          <cell r="W799">
            <v>0</v>
          </cell>
          <cell r="X799">
            <v>0</v>
          </cell>
          <cell r="Y799">
            <v>0</v>
          </cell>
          <cell r="Z799">
            <v>0</v>
          </cell>
          <cell r="AA799">
            <v>0</v>
          </cell>
          <cell r="AB799">
            <v>0</v>
          </cell>
          <cell r="AD799">
            <v>0</v>
          </cell>
          <cell r="AE799">
            <v>0</v>
          </cell>
          <cell r="AO799">
            <v>0</v>
          </cell>
          <cell r="AP799">
            <v>0</v>
          </cell>
          <cell r="AR799">
            <v>0</v>
          </cell>
          <cell r="AS799">
            <v>0</v>
          </cell>
          <cell r="AT799">
            <v>0</v>
          </cell>
          <cell r="AU799">
            <v>0</v>
          </cell>
          <cell r="AV799">
            <v>0</v>
          </cell>
          <cell r="AW799">
            <v>0</v>
          </cell>
          <cell r="AX799">
            <v>0</v>
          </cell>
          <cell r="AY799">
            <v>0</v>
          </cell>
          <cell r="AZ799">
            <v>0</v>
          </cell>
          <cell r="BA799">
            <v>0</v>
          </cell>
          <cell r="BB799">
            <v>0</v>
          </cell>
          <cell r="BC799">
            <v>0</v>
          </cell>
          <cell r="BD799">
            <v>0</v>
          </cell>
          <cell r="BE799">
            <v>0</v>
          </cell>
          <cell r="BF799">
            <v>0</v>
          </cell>
          <cell r="BG799">
            <v>0</v>
          </cell>
          <cell r="BH799">
            <v>0</v>
          </cell>
          <cell r="BI799">
            <v>0</v>
          </cell>
          <cell r="BJ799">
            <v>0</v>
          </cell>
          <cell r="BK799">
            <v>0</v>
          </cell>
          <cell r="BL799">
            <v>0</v>
          </cell>
          <cell r="BM799">
            <v>0</v>
          </cell>
          <cell r="BN799">
            <v>0</v>
          </cell>
          <cell r="BO799">
            <v>0</v>
          </cell>
          <cell r="BP799">
            <v>0</v>
          </cell>
          <cell r="BQ799">
            <v>0</v>
          </cell>
          <cell r="BR799">
            <v>0</v>
          </cell>
          <cell r="BS799">
            <v>0</v>
          </cell>
          <cell r="BT799">
            <v>0</v>
          </cell>
          <cell r="BU799">
            <v>0</v>
          </cell>
        </row>
        <row r="800">
          <cell r="A800" t="str">
            <v>W1YK0FZ2V40G1DB</v>
          </cell>
          <cell r="B800" t="str">
            <v>11/1/2021</v>
          </cell>
          <cell r="E800" t="str">
            <v>Essentials</v>
          </cell>
          <cell r="F800" t="str">
            <v>Sweater</v>
          </cell>
          <cell r="G800" t="str">
            <v>Sweater Dresses</v>
          </cell>
          <cell r="H800" t="str">
            <v>W1YK0FZ2V40</v>
          </cell>
          <cell r="I800" t="str">
            <v>GISELE DRESS SWTR</v>
          </cell>
          <cell r="J800" t="str">
            <v>G1DB</v>
          </cell>
          <cell r="K800" t="str">
            <v>MEADOW BROWN</v>
          </cell>
          <cell r="L800" t="str">
            <v>COSY SWEATER</v>
          </cell>
          <cell r="M800" t="str">
            <v>CN</v>
          </cell>
          <cell r="N800" t="str">
            <v>XS-L</v>
          </cell>
          <cell r="O800">
            <v>108</v>
          </cell>
          <cell r="P800">
            <v>109000</v>
          </cell>
          <cell r="Q800">
            <v>429</v>
          </cell>
          <cell r="S800">
            <v>0.31</v>
          </cell>
          <cell r="T800">
            <v>33.479999999999997</v>
          </cell>
          <cell r="U800">
            <v>0</v>
          </cell>
          <cell r="V800">
            <v>0</v>
          </cell>
          <cell r="W800">
            <v>0</v>
          </cell>
          <cell r="X800">
            <v>0</v>
          </cell>
          <cell r="Y800">
            <v>0</v>
          </cell>
          <cell r="Z800">
            <v>0</v>
          </cell>
          <cell r="AA800">
            <v>0</v>
          </cell>
          <cell r="AB800">
            <v>0</v>
          </cell>
          <cell r="AD800">
            <v>0</v>
          </cell>
          <cell r="AE800">
            <v>0</v>
          </cell>
          <cell r="AO800">
            <v>0</v>
          </cell>
          <cell r="AP800">
            <v>0</v>
          </cell>
          <cell r="AR800">
            <v>0</v>
          </cell>
          <cell r="AS800">
            <v>0</v>
          </cell>
          <cell r="AT800">
            <v>0</v>
          </cell>
          <cell r="AU800">
            <v>0</v>
          </cell>
          <cell r="AV800">
            <v>0</v>
          </cell>
          <cell r="AW800">
            <v>0</v>
          </cell>
          <cell r="AX800">
            <v>0</v>
          </cell>
          <cell r="AY800">
            <v>0</v>
          </cell>
          <cell r="AZ800">
            <v>0</v>
          </cell>
          <cell r="BA800">
            <v>0</v>
          </cell>
          <cell r="BB800">
            <v>0</v>
          </cell>
          <cell r="BC800">
            <v>0</v>
          </cell>
          <cell r="BD800">
            <v>0</v>
          </cell>
          <cell r="BE800">
            <v>0</v>
          </cell>
          <cell r="BF800">
            <v>0</v>
          </cell>
          <cell r="BG800">
            <v>0</v>
          </cell>
          <cell r="BH800">
            <v>0</v>
          </cell>
          <cell r="BI800">
            <v>0</v>
          </cell>
          <cell r="BJ800">
            <v>0</v>
          </cell>
          <cell r="BK800">
            <v>0</v>
          </cell>
          <cell r="BL800">
            <v>0</v>
          </cell>
          <cell r="BM800">
            <v>0</v>
          </cell>
          <cell r="BN800">
            <v>0</v>
          </cell>
          <cell r="BO800">
            <v>0</v>
          </cell>
          <cell r="BP800">
            <v>0</v>
          </cell>
          <cell r="BQ800">
            <v>0</v>
          </cell>
          <cell r="BR800">
            <v>0</v>
          </cell>
          <cell r="BS800">
            <v>0</v>
          </cell>
          <cell r="BT800">
            <v>0</v>
          </cell>
          <cell r="BU800">
            <v>0</v>
          </cell>
        </row>
        <row r="801">
          <cell r="A801" t="str">
            <v>W1YK0FZ2V40G012</v>
          </cell>
          <cell r="B801" t="str">
            <v>11/1/2021</v>
          </cell>
          <cell r="E801" t="str">
            <v>Essentials</v>
          </cell>
          <cell r="F801" t="str">
            <v>Sweater</v>
          </cell>
          <cell r="G801" t="str">
            <v>Sweater Dresses</v>
          </cell>
          <cell r="H801" t="str">
            <v>W1YK0FZ2V40</v>
          </cell>
          <cell r="I801" t="str">
            <v>GISELE DRESS SWTR</v>
          </cell>
          <cell r="J801" t="str">
            <v>G012</v>
          </cell>
          <cell r="K801" t="str">
            <v>CREAM WHITE</v>
          </cell>
          <cell r="L801" t="str">
            <v>COSY SWEATER</v>
          </cell>
          <cell r="M801" t="str">
            <v>CN</v>
          </cell>
          <cell r="N801" t="str">
            <v>XS-L</v>
          </cell>
          <cell r="O801">
            <v>108</v>
          </cell>
          <cell r="P801">
            <v>109000</v>
          </cell>
          <cell r="Q801">
            <v>429</v>
          </cell>
          <cell r="S801">
            <v>0.31</v>
          </cell>
          <cell r="T801">
            <v>33.479999999999997</v>
          </cell>
          <cell r="U801">
            <v>0</v>
          </cell>
          <cell r="V801">
            <v>0</v>
          </cell>
          <cell r="W801">
            <v>0</v>
          </cell>
          <cell r="X801">
            <v>0</v>
          </cell>
          <cell r="Y801">
            <v>0</v>
          </cell>
          <cell r="Z801">
            <v>0</v>
          </cell>
          <cell r="AA801">
            <v>0</v>
          </cell>
          <cell r="AB801">
            <v>0</v>
          </cell>
          <cell r="AD801">
            <v>0</v>
          </cell>
          <cell r="AE801">
            <v>0</v>
          </cell>
          <cell r="AO801">
            <v>0</v>
          </cell>
          <cell r="AP801">
            <v>0</v>
          </cell>
          <cell r="AR801">
            <v>0</v>
          </cell>
          <cell r="AS801">
            <v>0</v>
          </cell>
          <cell r="AT801">
            <v>0</v>
          </cell>
          <cell r="AU801">
            <v>0</v>
          </cell>
          <cell r="AV801">
            <v>0</v>
          </cell>
          <cell r="AW801">
            <v>0</v>
          </cell>
          <cell r="AX801">
            <v>0</v>
          </cell>
          <cell r="AY801">
            <v>0</v>
          </cell>
          <cell r="AZ801">
            <v>0</v>
          </cell>
          <cell r="BA801">
            <v>0</v>
          </cell>
          <cell r="BB801">
            <v>0</v>
          </cell>
          <cell r="BC801">
            <v>0</v>
          </cell>
          <cell r="BD801">
            <v>0</v>
          </cell>
          <cell r="BE801">
            <v>0</v>
          </cell>
          <cell r="BF801">
            <v>0</v>
          </cell>
          <cell r="BG801">
            <v>0</v>
          </cell>
          <cell r="BH801">
            <v>0</v>
          </cell>
          <cell r="BI801">
            <v>0</v>
          </cell>
          <cell r="BJ801">
            <v>0</v>
          </cell>
          <cell r="BK801">
            <v>0</v>
          </cell>
          <cell r="BL801">
            <v>0</v>
          </cell>
          <cell r="BM801">
            <v>0</v>
          </cell>
          <cell r="BN801">
            <v>0</v>
          </cell>
          <cell r="BO801">
            <v>0</v>
          </cell>
          <cell r="BP801">
            <v>0</v>
          </cell>
          <cell r="BQ801">
            <v>0</v>
          </cell>
          <cell r="BR801">
            <v>0</v>
          </cell>
          <cell r="BS801">
            <v>0</v>
          </cell>
          <cell r="BT801">
            <v>0</v>
          </cell>
          <cell r="BU801">
            <v>0</v>
          </cell>
        </row>
        <row r="802">
          <cell r="A802" t="str">
            <v>W1YK0FZ2V40CHD</v>
          </cell>
          <cell r="B802" t="str">
            <v>11/1/2021</v>
          </cell>
          <cell r="E802" t="str">
            <v>Essentials</v>
          </cell>
          <cell r="F802" t="str">
            <v>Sweater</v>
          </cell>
          <cell r="G802" t="str">
            <v>Sweater Dresses</v>
          </cell>
          <cell r="H802" t="str">
            <v>W1YK0FZ2V40</v>
          </cell>
          <cell r="I802" t="str">
            <v>GISELE DRESS SWTR</v>
          </cell>
          <cell r="J802" t="str">
            <v>CHD</v>
          </cell>
          <cell r="K802" t="str">
            <v>DARK COAL HEATHER M98</v>
          </cell>
          <cell r="L802" t="str">
            <v>COSY SWEATER</v>
          </cell>
          <cell r="M802" t="str">
            <v>CN</v>
          </cell>
          <cell r="N802" t="str">
            <v>XS-L</v>
          </cell>
          <cell r="O802">
            <v>108</v>
          </cell>
          <cell r="P802">
            <v>109000</v>
          </cell>
          <cell r="Q802">
            <v>429</v>
          </cell>
          <cell r="S802">
            <v>0.31</v>
          </cell>
          <cell r="T802">
            <v>33.479999999999997</v>
          </cell>
          <cell r="U802">
            <v>0</v>
          </cell>
          <cell r="V802">
            <v>0</v>
          </cell>
          <cell r="W802">
            <v>0</v>
          </cell>
          <cell r="X802">
            <v>0</v>
          </cell>
          <cell r="Y802">
            <v>0</v>
          </cell>
          <cell r="Z802">
            <v>0</v>
          </cell>
          <cell r="AA802">
            <v>0</v>
          </cell>
          <cell r="AB802">
            <v>0</v>
          </cell>
          <cell r="AD802">
            <v>0</v>
          </cell>
          <cell r="AE802">
            <v>0</v>
          </cell>
          <cell r="AO802">
            <v>0</v>
          </cell>
          <cell r="AP802">
            <v>0</v>
          </cell>
          <cell r="AR802">
            <v>0</v>
          </cell>
          <cell r="AS802">
            <v>0</v>
          </cell>
          <cell r="AT802">
            <v>0</v>
          </cell>
          <cell r="AU802">
            <v>0</v>
          </cell>
          <cell r="AV802">
            <v>0</v>
          </cell>
          <cell r="AW802">
            <v>0</v>
          </cell>
          <cell r="AX802">
            <v>0</v>
          </cell>
          <cell r="AY802">
            <v>0</v>
          </cell>
          <cell r="AZ802">
            <v>0</v>
          </cell>
          <cell r="BA802">
            <v>0</v>
          </cell>
          <cell r="BB802">
            <v>0</v>
          </cell>
          <cell r="BC802">
            <v>0</v>
          </cell>
          <cell r="BD802">
            <v>0</v>
          </cell>
          <cell r="BE802">
            <v>0</v>
          </cell>
          <cell r="BF802">
            <v>0</v>
          </cell>
          <cell r="BG802">
            <v>0</v>
          </cell>
          <cell r="BH802">
            <v>0</v>
          </cell>
          <cell r="BI802">
            <v>0</v>
          </cell>
          <cell r="BJ802">
            <v>0</v>
          </cell>
          <cell r="BK802">
            <v>0</v>
          </cell>
          <cell r="BL802">
            <v>0</v>
          </cell>
          <cell r="BM802">
            <v>0</v>
          </cell>
          <cell r="BN802">
            <v>0</v>
          </cell>
          <cell r="BO802">
            <v>0</v>
          </cell>
          <cell r="BP802">
            <v>0</v>
          </cell>
          <cell r="BQ802">
            <v>0</v>
          </cell>
          <cell r="BR802">
            <v>0</v>
          </cell>
          <cell r="BS802">
            <v>0</v>
          </cell>
          <cell r="BT802">
            <v>0</v>
          </cell>
          <cell r="BU802">
            <v>0</v>
          </cell>
        </row>
        <row r="803">
          <cell r="A803" t="str">
            <v>W1YK0FZ2V40G7T2</v>
          </cell>
          <cell r="B803" t="str">
            <v>11/1/2021</v>
          </cell>
          <cell r="E803" t="str">
            <v>Essentials</v>
          </cell>
          <cell r="F803" t="str">
            <v>Sweater</v>
          </cell>
          <cell r="G803" t="str">
            <v>Sweater Dresses</v>
          </cell>
          <cell r="H803" t="str">
            <v>W1YK0FZ2V40</v>
          </cell>
          <cell r="I803" t="str">
            <v>GISELE DRESS SWTR</v>
          </cell>
          <cell r="J803" t="str">
            <v>G7T2</v>
          </cell>
          <cell r="K803" t="str">
            <v>BLUE LILY</v>
          </cell>
          <cell r="L803" t="str">
            <v>COSY SWEATER</v>
          </cell>
          <cell r="M803" t="str">
            <v>CN</v>
          </cell>
          <cell r="N803" t="str">
            <v>XS-L</v>
          </cell>
          <cell r="O803">
            <v>108</v>
          </cell>
          <cell r="P803">
            <v>109000</v>
          </cell>
          <cell r="Q803">
            <v>429</v>
          </cell>
          <cell r="S803">
            <v>0.31</v>
          </cell>
          <cell r="T803">
            <v>33.479999999999997</v>
          </cell>
          <cell r="U803">
            <v>0</v>
          </cell>
          <cell r="V803">
            <v>0</v>
          </cell>
          <cell r="W803">
            <v>0</v>
          </cell>
          <cell r="X803">
            <v>0</v>
          </cell>
          <cell r="Y803">
            <v>0</v>
          </cell>
          <cell r="Z803">
            <v>0</v>
          </cell>
          <cell r="AA803">
            <v>0</v>
          </cell>
          <cell r="AB803">
            <v>0</v>
          </cell>
          <cell r="AD803">
            <v>0</v>
          </cell>
          <cell r="AE803">
            <v>0</v>
          </cell>
          <cell r="AO803">
            <v>0</v>
          </cell>
          <cell r="AP803">
            <v>0</v>
          </cell>
          <cell r="AR803">
            <v>0</v>
          </cell>
          <cell r="AS803">
            <v>0</v>
          </cell>
          <cell r="AT803">
            <v>0</v>
          </cell>
          <cell r="AU803">
            <v>0</v>
          </cell>
          <cell r="AV803">
            <v>0</v>
          </cell>
          <cell r="AW803">
            <v>0</v>
          </cell>
          <cell r="AX803">
            <v>0</v>
          </cell>
          <cell r="AY803">
            <v>0</v>
          </cell>
          <cell r="AZ803">
            <v>0</v>
          </cell>
          <cell r="BA803">
            <v>0</v>
          </cell>
          <cell r="BB803">
            <v>0</v>
          </cell>
          <cell r="BC803">
            <v>0</v>
          </cell>
          <cell r="BD803">
            <v>0</v>
          </cell>
          <cell r="BE803">
            <v>0</v>
          </cell>
          <cell r="BF803">
            <v>0</v>
          </cell>
          <cell r="BG803">
            <v>0</v>
          </cell>
          <cell r="BH803">
            <v>0</v>
          </cell>
          <cell r="BI803">
            <v>0</v>
          </cell>
          <cell r="BJ803">
            <v>0</v>
          </cell>
          <cell r="BK803">
            <v>0</v>
          </cell>
          <cell r="BL803">
            <v>0</v>
          </cell>
          <cell r="BM803">
            <v>0</v>
          </cell>
          <cell r="BN803">
            <v>0</v>
          </cell>
          <cell r="BO803">
            <v>0</v>
          </cell>
          <cell r="BP803">
            <v>0</v>
          </cell>
          <cell r="BQ803">
            <v>0</v>
          </cell>
          <cell r="BR803">
            <v>0</v>
          </cell>
          <cell r="BS803">
            <v>0</v>
          </cell>
          <cell r="BT803">
            <v>0</v>
          </cell>
          <cell r="BU803">
            <v>0</v>
          </cell>
        </row>
        <row r="804">
          <cell r="A804" t="str">
            <v>W1RK07WECU0JTMU</v>
          </cell>
          <cell r="B804" t="str">
            <v>11/1/2021</v>
          </cell>
          <cell r="F804" t="str">
            <v>Woven</v>
          </cell>
          <cell r="G804" t="str">
            <v>Dressy/Night</v>
          </cell>
          <cell r="H804" t="str">
            <v>W1RK07WECU0</v>
          </cell>
          <cell r="I804" t="str">
            <v>SL AMIRA DRESS</v>
          </cell>
          <cell r="J804" t="str">
            <v>JTMU</v>
          </cell>
          <cell r="K804" t="str">
            <v>JET BLACK MULTI</v>
          </cell>
          <cell r="L804" t="str">
            <v>LIQUID CROC PU</v>
          </cell>
          <cell r="M804" t="str">
            <v>ID</v>
          </cell>
          <cell r="N804" t="str">
            <v>XS-L</v>
          </cell>
          <cell r="O804">
            <v>108</v>
          </cell>
          <cell r="P804">
            <v>109000</v>
          </cell>
          <cell r="Q804">
            <v>429</v>
          </cell>
          <cell r="S804">
            <v>0.31</v>
          </cell>
          <cell r="T804">
            <v>33.479999999999997</v>
          </cell>
          <cell r="U804">
            <v>0</v>
          </cell>
          <cell r="V804">
            <v>0</v>
          </cell>
          <cell r="W804">
            <v>0</v>
          </cell>
          <cell r="X804">
            <v>0</v>
          </cell>
          <cell r="Y804">
            <v>0</v>
          </cell>
          <cell r="Z804">
            <v>0</v>
          </cell>
          <cell r="AA804">
            <v>0</v>
          </cell>
          <cell r="AB804">
            <v>0</v>
          </cell>
          <cell r="AD804">
            <v>0</v>
          </cell>
          <cell r="AE804">
            <v>0</v>
          </cell>
          <cell r="AO804">
            <v>0</v>
          </cell>
          <cell r="AP804">
            <v>0</v>
          </cell>
          <cell r="AR804">
            <v>0</v>
          </cell>
          <cell r="AS804">
            <v>0</v>
          </cell>
          <cell r="AT804">
            <v>0</v>
          </cell>
          <cell r="AU804">
            <v>0</v>
          </cell>
          <cell r="AV804">
            <v>0</v>
          </cell>
          <cell r="AW804">
            <v>0</v>
          </cell>
          <cell r="AX804">
            <v>0</v>
          </cell>
          <cell r="AY804">
            <v>0</v>
          </cell>
          <cell r="AZ804">
            <v>0</v>
          </cell>
          <cell r="BA804">
            <v>0</v>
          </cell>
          <cell r="BB804">
            <v>0</v>
          </cell>
          <cell r="BC804">
            <v>0</v>
          </cell>
          <cell r="BD804">
            <v>0</v>
          </cell>
          <cell r="BE804">
            <v>0</v>
          </cell>
          <cell r="BF804">
            <v>0</v>
          </cell>
          <cell r="BG804">
            <v>0</v>
          </cell>
          <cell r="BH804">
            <v>0</v>
          </cell>
          <cell r="BI804">
            <v>0</v>
          </cell>
          <cell r="BJ804">
            <v>0</v>
          </cell>
          <cell r="BK804">
            <v>0</v>
          </cell>
          <cell r="BL804">
            <v>0</v>
          </cell>
          <cell r="BM804">
            <v>0</v>
          </cell>
          <cell r="BN804">
            <v>0</v>
          </cell>
          <cell r="BO804">
            <v>0</v>
          </cell>
          <cell r="BP804">
            <v>0</v>
          </cell>
          <cell r="BQ804">
            <v>0</v>
          </cell>
          <cell r="BR804">
            <v>0</v>
          </cell>
          <cell r="BS804">
            <v>0</v>
          </cell>
          <cell r="BT804">
            <v>0</v>
          </cell>
          <cell r="BU804">
            <v>0</v>
          </cell>
        </row>
        <row r="805">
          <cell r="A805" t="str">
            <v>W2RK12WDW52P50P</v>
          </cell>
          <cell r="B805" t="str">
            <v>11/1/2021</v>
          </cell>
          <cell r="F805" t="str">
            <v>Woven</v>
          </cell>
          <cell r="G805" t="str">
            <v>Casual/Day</v>
          </cell>
          <cell r="H805" t="str">
            <v>W2RK12WDW52</v>
          </cell>
          <cell r="I805" t="str">
            <v>LAVINIA DRESS</v>
          </cell>
          <cell r="J805" t="str">
            <v>P50P</v>
          </cell>
          <cell r="K805" t="str">
            <v>NIGHT PALMS RED COMBO</v>
          </cell>
          <cell r="L805" t="str">
            <v>CRINKLE ECO CHIFFON</v>
          </cell>
          <cell r="M805" t="str">
            <v>IN</v>
          </cell>
          <cell r="N805" t="str">
            <v>XS-L</v>
          </cell>
          <cell r="O805">
            <v>98</v>
          </cell>
          <cell r="P805">
            <v>99000</v>
          </cell>
          <cell r="Q805">
            <v>399</v>
          </cell>
          <cell r="S805">
            <v>0.31</v>
          </cell>
          <cell r="T805">
            <v>30.38</v>
          </cell>
          <cell r="U805">
            <v>0</v>
          </cell>
          <cell r="V805">
            <v>0</v>
          </cell>
          <cell r="W805">
            <v>0</v>
          </cell>
          <cell r="X805">
            <v>0</v>
          </cell>
          <cell r="Y805">
            <v>0</v>
          </cell>
          <cell r="Z805">
            <v>0</v>
          </cell>
          <cell r="AA805">
            <v>0</v>
          </cell>
          <cell r="AB805">
            <v>0</v>
          </cell>
          <cell r="AD805">
            <v>0</v>
          </cell>
          <cell r="AE805">
            <v>0</v>
          </cell>
          <cell r="AO805">
            <v>0</v>
          </cell>
          <cell r="AP805">
            <v>0</v>
          </cell>
          <cell r="AR805">
            <v>0</v>
          </cell>
          <cell r="AS805">
            <v>0</v>
          </cell>
          <cell r="AT805">
            <v>0</v>
          </cell>
          <cell r="AU805">
            <v>0</v>
          </cell>
          <cell r="AV805">
            <v>0</v>
          </cell>
          <cell r="AW805">
            <v>0</v>
          </cell>
          <cell r="AX805">
            <v>0</v>
          </cell>
          <cell r="AY805">
            <v>0</v>
          </cell>
          <cell r="AZ805">
            <v>0</v>
          </cell>
          <cell r="BA805">
            <v>0</v>
          </cell>
          <cell r="BB805">
            <v>0</v>
          </cell>
          <cell r="BC805">
            <v>0</v>
          </cell>
          <cell r="BD805">
            <v>0</v>
          </cell>
          <cell r="BE805">
            <v>0</v>
          </cell>
          <cell r="BF805">
            <v>0</v>
          </cell>
          <cell r="BG805">
            <v>0</v>
          </cell>
          <cell r="BH805">
            <v>0</v>
          </cell>
          <cell r="BI805">
            <v>0</v>
          </cell>
          <cell r="BJ805">
            <v>0</v>
          </cell>
          <cell r="BK805">
            <v>0</v>
          </cell>
          <cell r="BL805">
            <v>0</v>
          </cell>
          <cell r="BM805">
            <v>0</v>
          </cell>
          <cell r="BN805">
            <v>0</v>
          </cell>
          <cell r="BO805">
            <v>0</v>
          </cell>
          <cell r="BP805">
            <v>0</v>
          </cell>
          <cell r="BQ805">
            <v>0</v>
          </cell>
          <cell r="BR805">
            <v>0</v>
          </cell>
          <cell r="BS805">
            <v>0</v>
          </cell>
          <cell r="BT805">
            <v>0</v>
          </cell>
          <cell r="BU805">
            <v>0</v>
          </cell>
        </row>
        <row r="806">
          <cell r="A806" t="str">
            <v>W2RK12WDW52P72P</v>
          </cell>
          <cell r="B806" t="str">
            <v>11/1/2021</v>
          </cell>
          <cell r="F806" t="str">
            <v>Woven</v>
          </cell>
          <cell r="G806" t="str">
            <v>Casual/Day</v>
          </cell>
          <cell r="H806" t="str">
            <v>W2RK12WDW52</v>
          </cell>
          <cell r="I806" t="str">
            <v>LAVINIA DRESS</v>
          </cell>
          <cell r="J806" t="str">
            <v>P72P</v>
          </cell>
          <cell r="K806" t="str">
            <v>ACQUA BLOOM PRINT</v>
          </cell>
          <cell r="L806" t="str">
            <v>CRINKLE ECO CHIFFON</v>
          </cell>
          <cell r="M806" t="str">
            <v>IN</v>
          </cell>
          <cell r="N806" t="str">
            <v>XS-L</v>
          </cell>
          <cell r="O806">
            <v>98</v>
          </cell>
          <cell r="P806">
            <v>99000</v>
          </cell>
          <cell r="Q806">
            <v>399</v>
          </cell>
          <cell r="S806">
            <v>0.31</v>
          </cell>
          <cell r="T806">
            <v>30.38</v>
          </cell>
          <cell r="U806">
            <v>0</v>
          </cell>
          <cell r="V806">
            <v>0</v>
          </cell>
          <cell r="W806">
            <v>0</v>
          </cell>
          <cell r="X806">
            <v>0</v>
          </cell>
          <cell r="Y806">
            <v>0</v>
          </cell>
          <cell r="Z806">
            <v>0</v>
          </cell>
          <cell r="AA806">
            <v>0</v>
          </cell>
          <cell r="AB806">
            <v>0</v>
          </cell>
          <cell r="AD806">
            <v>0</v>
          </cell>
          <cell r="AE806">
            <v>0</v>
          </cell>
          <cell r="AO806">
            <v>0</v>
          </cell>
          <cell r="AP806">
            <v>0</v>
          </cell>
          <cell r="AR806">
            <v>0</v>
          </cell>
          <cell r="AS806">
            <v>0</v>
          </cell>
          <cell r="AT806">
            <v>0</v>
          </cell>
          <cell r="AU806">
            <v>0</v>
          </cell>
          <cell r="AV806">
            <v>0</v>
          </cell>
          <cell r="AW806">
            <v>0</v>
          </cell>
          <cell r="AX806">
            <v>0</v>
          </cell>
          <cell r="AY806">
            <v>0</v>
          </cell>
          <cell r="AZ806">
            <v>0</v>
          </cell>
          <cell r="BA806">
            <v>0</v>
          </cell>
          <cell r="BB806">
            <v>0</v>
          </cell>
          <cell r="BC806">
            <v>0</v>
          </cell>
          <cell r="BD806">
            <v>0</v>
          </cell>
          <cell r="BE806">
            <v>0</v>
          </cell>
          <cell r="BF806">
            <v>0</v>
          </cell>
          <cell r="BG806">
            <v>0</v>
          </cell>
          <cell r="BH806">
            <v>0</v>
          </cell>
          <cell r="BI806">
            <v>0</v>
          </cell>
          <cell r="BJ806">
            <v>0</v>
          </cell>
          <cell r="BK806">
            <v>0</v>
          </cell>
          <cell r="BL806">
            <v>0</v>
          </cell>
          <cell r="BM806">
            <v>0</v>
          </cell>
          <cell r="BN806">
            <v>0</v>
          </cell>
          <cell r="BO806">
            <v>0</v>
          </cell>
          <cell r="BP806">
            <v>0</v>
          </cell>
          <cell r="BQ806">
            <v>0</v>
          </cell>
          <cell r="BR806">
            <v>0</v>
          </cell>
          <cell r="BS806">
            <v>0</v>
          </cell>
          <cell r="BT806">
            <v>0</v>
          </cell>
          <cell r="BU806">
            <v>0</v>
          </cell>
        </row>
        <row r="807">
          <cell r="A807" t="str">
            <v>W2RK12WDW52P00Q</v>
          </cell>
          <cell r="B807" t="str">
            <v>11/1/2021</v>
          </cell>
          <cell r="F807" t="str">
            <v>Woven</v>
          </cell>
          <cell r="G807" t="str">
            <v>Casual/Day</v>
          </cell>
          <cell r="H807" t="str">
            <v>W2RK12WDW52</v>
          </cell>
          <cell r="I807" t="str">
            <v>LAVINIA DRESS</v>
          </cell>
          <cell r="J807" t="str">
            <v>P00Q</v>
          </cell>
          <cell r="K807" t="str">
            <v>SHAKA SNAKE WHITE COMBO</v>
          </cell>
          <cell r="L807" t="str">
            <v>CRINKLE ECO CHIFFON</v>
          </cell>
          <cell r="M807" t="str">
            <v>IN</v>
          </cell>
          <cell r="N807" t="str">
            <v>XS-L</v>
          </cell>
          <cell r="O807">
            <v>98</v>
          </cell>
          <cell r="P807">
            <v>99000</v>
          </cell>
          <cell r="Q807">
            <v>399</v>
          </cell>
          <cell r="S807">
            <v>0.31</v>
          </cell>
          <cell r="T807">
            <v>30.38</v>
          </cell>
          <cell r="U807">
            <v>0</v>
          </cell>
          <cell r="V807">
            <v>0</v>
          </cell>
          <cell r="W807">
            <v>0</v>
          </cell>
          <cell r="X807">
            <v>0</v>
          </cell>
          <cell r="Y807">
            <v>0</v>
          </cell>
          <cell r="Z807">
            <v>0</v>
          </cell>
          <cell r="AA807">
            <v>0</v>
          </cell>
          <cell r="AB807">
            <v>0</v>
          </cell>
          <cell r="AD807">
            <v>0</v>
          </cell>
          <cell r="AE807">
            <v>0</v>
          </cell>
          <cell r="AO807">
            <v>0</v>
          </cell>
          <cell r="AP807">
            <v>0</v>
          </cell>
          <cell r="AR807">
            <v>0</v>
          </cell>
          <cell r="AS807">
            <v>0</v>
          </cell>
          <cell r="AT807">
            <v>0</v>
          </cell>
          <cell r="AU807">
            <v>0</v>
          </cell>
          <cell r="AV807">
            <v>0</v>
          </cell>
          <cell r="AW807">
            <v>0</v>
          </cell>
          <cell r="AX807">
            <v>0</v>
          </cell>
          <cell r="AY807">
            <v>0</v>
          </cell>
          <cell r="AZ807">
            <v>0</v>
          </cell>
          <cell r="BA807">
            <v>0</v>
          </cell>
          <cell r="BB807">
            <v>0</v>
          </cell>
          <cell r="BC807">
            <v>0</v>
          </cell>
          <cell r="BD807">
            <v>0</v>
          </cell>
          <cell r="BE807">
            <v>0</v>
          </cell>
          <cell r="BF807">
            <v>0</v>
          </cell>
          <cell r="BG807">
            <v>0</v>
          </cell>
          <cell r="BH807">
            <v>0</v>
          </cell>
          <cell r="BI807">
            <v>0</v>
          </cell>
          <cell r="BJ807">
            <v>0</v>
          </cell>
          <cell r="BK807">
            <v>0</v>
          </cell>
          <cell r="BL807">
            <v>0</v>
          </cell>
          <cell r="BM807">
            <v>0</v>
          </cell>
          <cell r="BN807">
            <v>0</v>
          </cell>
          <cell r="BO807">
            <v>0</v>
          </cell>
          <cell r="BP807">
            <v>0</v>
          </cell>
          <cell r="BQ807">
            <v>0</v>
          </cell>
          <cell r="BR807">
            <v>0</v>
          </cell>
          <cell r="BS807">
            <v>0</v>
          </cell>
          <cell r="BT807">
            <v>0</v>
          </cell>
          <cell r="BU807">
            <v>0</v>
          </cell>
        </row>
        <row r="808">
          <cell r="A808" t="str">
            <v>W2RK12WDW52P71Z</v>
          </cell>
          <cell r="B808" t="str">
            <v>11/1/2021</v>
          </cell>
          <cell r="F808" t="str">
            <v>Woven</v>
          </cell>
          <cell r="G808" t="str">
            <v>Casual/Day</v>
          </cell>
          <cell r="H808" t="str">
            <v>W2RK12WDW52</v>
          </cell>
          <cell r="I808" t="str">
            <v>LAVINIA DRESS</v>
          </cell>
          <cell r="J808" t="str">
            <v>P71Z</v>
          </cell>
          <cell r="K808" t="str">
            <v>SOFT WATERCOLOR LEOPARD</v>
          </cell>
          <cell r="L808" t="str">
            <v>CRINKLE ECO CHIFFON</v>
          </cell>
          <cell r="M808" t="str">
            <v>IN</v>
          </cell>
          <cell r="N808" t="str">
            <v>XS-L</v>
          </cell>
          <cell r="O808">
            <v>98</v>
          </cell>
          <cell r="P808">
            <v>99000</v>
          </cell>
          <cell r="Q808">
            <v>399</v>
          </cell>
          <cell r="S808">
            <v>0.31</v>
          </cell>
          <cell r="T808">
            <v>30.38</v>
          </cell>
          <cell r="U808">
            <v>0</v>
          </cell>
          <cell r="V808">
            <v>0</v>
          </cell>
          <cell r="W808">
            <v>0</v>
          </cell>
          <cell r="X808">
            <v>0</v>
          </cell>
          <cell r="Y808">
            <v>0</v>
          </cell>
          <cell r="Z808">
            <v>0</v>
          </cell>
          <cell r="AA808">
            <v>0</v>
          </cell>
          <cell r="AB808">
            <v>0</v>
          </cell>
          <cell r="AD808">
            <v>0</v>
          </cell>
          <cell r="AE808">
            <v>0</v>
          </cell>
          <cell r="AO808">
            <v>0</v>
          </cell>
          <cell r="AP808">
            <v>0</v>
          </cell>
          <cell r="AR808">
            <v>0</v>
          </cell>
          <cell r="AS808">
            <v>0</v>
          </cell>
          <cell r="AT808">
            <v>0</v>
          </cell>
          <cell r="AU808">
            <v>0</v>
          </cell>
          <cell r="AV808">
            <v>0</v>
          </cell>
          <cell r="AW808">
            <v>0</v>
          </cell>
          <cell r="AX808">
            <v>0</v>
          </cell>
          <cell r="AY808">
            <v>0</v>
          </cell>
          <cell r="AZ808">
            <v>0</v>
          </cell>
          <cell r="BA808">
            <v>0</v>
          </cell>
          <cell r="BB808">
            <v>0</v>
          </cell>
          <cell r="BC808">
            <v>0</v>
          </cell>
          <cell r="BD808">
            <v>0</v>
          </cell>
          <cell r="BE808">
            <v>0</v>
          </cell>
          <cell r="BF808">
            <v>0</v>
          </cell>
          <cell r="BG808">
            <v>0</v>
          </cell>
          <cell r="BH808">
            <v>0</v>
          </cell>
          <cell r="BI808">
            <v>0</v>
          </cell>
          <cell r="BJ808">
            <v>0</v>
          </cell>
          <cell r="BK808">
            <v>0</v>
          </cell>
          <cell r="BL808">
            <v>0</v>
          </cell>
          <cell r="BM808">
            <v>0</v>
          </cell>
          <cell r="BN808">
            <v>0</v>
          </cell>
          <cell r="BO808">
            <v>0</v>
          </cell>
          <cell r="BP808">
            <v>0</v>
          </cell>
          <cell r="BQ808">
            <v>0</v>
          </cell>
          <cell r="BR808">
            <v>0</v>
          </cell>
          <cell r="BS808">
            <v>0</v>
          </cell>
          <cell r="BT808">
            <v>0</v>
          </cell>
          <cell r="BU808">
            <v>0</v>
          </cell>
        </row>
        <row r="809">
          <cell r="A809" t="str">
            <v>W2RK12WDW52P80V</v>
          </cell>
          <cell r="B809" t="str">
            <v>11/1/2021</v>
          </cell>
          <cell r="F809" t="str">
            <v>Woven</v>
          </cell>
          <cell r="G809" t="str">
            <v>Casual/Day</v>
          </cell>
          <cell r="H809" t="str">
            <v>W2RK12WDW52</v>
          </cell>
          <cell r="I809" t="str">
            <v>LAVINIA DRESS</v>
          </cell>
          <cell r="J809" t="str">
            <v>P80V</v>
          </cell>
          <cell r="K809" t="str">
            <v>NIGHT PALMS SAGE COMBO</v>
          </cell>
          <cell r="L809" t="str">
            <v>CRINKLE ECO CHIFFON</v>
          </cell>
          <cell r="M809" t="str">
            <v>IN</v>
          </cell>
          <cell r="N809" t="str">
            <v>XS-L</v>
          </cell>
          <cell r="O809">
            <v>98</v>
          </cell>
          <cell r="P809">
            <v>99000</v>
          </cell>
          <cell r="Q809">
            <v>399</v>
          </cell>
          <cell r="S809">
            <v>0.31</v>
          </cell>
          <cell r="T809">
            <v>30.38</v>
          </cell>
          <cell r="U809">
            <v>0</v>
          </cell>
          <cell r="V809">
            <v>0</v>
          </cell>
          <cell r="W809">
            <v>0</v>
          </cell>
          <cell r="X809">
            <v>0</v>
          </cell>
          <cell r="Y809">
            <v>0</v>
          </cell>
          <cell r="Z809">
            <v>0</v>
          </cell>
          <cell r="AA809">
            <v>0</v>
          </cell>
          <cell r="AB809">
            <v>0</v>
          </cell>
          <cell r="AD809">
            <v>0</v>
          </cell>
          <cell r="AE809">
            <v>0</v>
          </cell>
          <cell r="AO809">
            <v>0</v>
          </cell>
          <cell r="AP809">
            <v>0</v>
          </cell>
          <cell r="AR809">
            <v>0</v>
          </cell>
          <cell r="AS809">
            <v>0</v>
          </cell>
          <cell r="AT809">
            <v>0</v>
          </cell>
          <cell r="AU809">
            <v>0</v>
          </cell>
          <cell r="AV809">
            <v>0</v>
          </cell>
          <cell r="AW809">
            <v>0</v>
          </cell>
          <cell r="AX809">
            <v>0</v>
          </cell>
          <cell r="AY809">
            <v>0</v>
          </cell>
          <cell r="AZ809">
            <v>0</v>
          </cell>
          <cell r="BA809">
            <v>0</v>
          </cell>
          <cell r="BB809">
            <v>0</v>
          </cell>
          <cell r="BC809">
            <v>0</v>
          </cell>
          <cell r="BD809">
            <v>0</v>
          </cell>
          <cell r="BE809">
            <v>0</v>
          </cell>
          <cell r="BF809">
            <v>0</v>
          </cell>
          <cell r="BG809">
            <v>0</v>
          </cell>
          <cell r="BH809">
            <v>0</v>
          </cell>
          <cell r="BI809">
            <v>0</v>
          </cell>
          <cell r="BJ809">
            <v>0</v>
          </cell>
          <cell r="BK809">
            <v>0</v>
          </cell>
          <cell r="BL809">
            <v>0</v>
          </cell>
          <cell r="BM809">
            <v>0</v>
          </cell>
          <cell r="BN809">
            <v>0</v>
          </cell>
          <cell r="BO809">
            <v>0</v>
          </cell>
          <cell r="BP809">
            <v>0</v>
          </cell>
          <cell r="BQ809">
            <v>0</v>
          </cell>
          <cell r="BR809">
            <v>0</v>
          </cell>
          <cell r="BS809">
            <v>0</v>
          </cell>
          <cell r="BT809">
            <v>0</v>
          </cell>
          <cell r="BU809">
            <v>0</v>
          </cell>
        </row>
        <row r="810">
          <cell r="A810" t="str">
            <v>W2RK12WDW52P72T</v>
          </cell>
          <cell r="B810" t="str">
            <v>11/1/2021</v>
          </cell>
          <cell r="F810" t="str">
            <v>Woven</v>
          </cell>
          <cell r="G810" t="str">
            <v>Casual/Day</v>
          </cell>
          <cell r="H810" t="str">
            <v>W2RK12WDW52</v>
          </cell>
          <cell r="I810" t="str">
            <v>LAVINIA DRESS</v>
          </cell>
          <cell r="J810" t="str">
            <v>P72T</v>
          </cell>
          <cell r="K810" t="str">
            <v>SMALL DOT PRINT DEEPEST DEPTH</v>
          </cell>
          <cell r="L810" t="str">
            <v>CRINKLE ECO CHIFFON</v>
          </cell>
          <cell r="M810" t="str">
            <v>IN</v>
          </cell>
          <cell r="N810" t="str">
            <v>XS-L</v>
          </cell>
          <cell r="O810">
            <v>98</v>
          </cell>
          <cell r="P810">
            <v>99000</v>
          </cell>
          <cell r="Q810">
            <v>399</v>
          </cell>
          <cell r="S810">
            <v>0.31</v>
          </cell>
          <cell r="T810">
            <v>30.38</v>
          </cell>
          <cell r="U810">
            <v>0</v>
          </cell>
          <cell r="V810">
            <v>0</v>
          </cell>
          <cell r="W810">
            <v>0</v>
          </cell>
          <cell r="X810">
            <v>0</v>
          </cell>
          <cell r="Y810">
            <v>0</v>
          </cell>
          <cell r="Z810">
            <v>0</v>
          </cell>
          <cell r="AA810">
            <v>0</v>
          </cell>
          <cell r="AB810">
            <v>0</v>
          </cell>
          <cell r="AD810">
            <v>0</v>
          </cell>
          <cell r="AE810">
            <v>0</v>
          </cell>
          <cell r="AO810">
            <v>0</v>
          </cell>
          <cell r="AP810">
            <v>0</v>
          </cell>
          <cell r="AR810">
            <v>0</v>
          </cell>
          <cell r="AS810">
            <v>0</v>
          </cell>
          <cell r="AT810">
            <v>0</v>
          </cell>
          <cell r="AU810">
            <v>0</v>
          </cell>
          <cell r="AV810">
            <v>0</v>
          </cell>
          <cell r="AW810">
            <v>0</v>
          </cell>
          <cell r="AX810">
            <v>0</v>
          </cell>
          <cell r="AY810">
            <v>0</v>
          </cell>
          <cell r="AZ810">
            <v>0</v>
          </cell>
          <cell r="BA810">
            <v>0</v>
          </cell>
          <cell r="BB810">
            <v>0</v>
          </cell>
          <cell r="BC810">
            <v>0</v>
          </cell>
          <cell r="BD810">
            <v>0</v>
          </cell>
          <cell r="BE810">
            <v>0</v>
          </cell>
          <cell r="BF810">
            <v>0</v>
          </cell>
          <cell r="BG810">
            <v>0</v>
          </cell>
          <cell r="BH810">
            <v>0</v>
          </cell>
          <cell r="BI810">
            <v>0</v>
          </cell>
          <cell r="BJ810">
            <v>0</v>
          </cell>
          <cell r="BK810">
            <v>0</v>
          </cell>
          <cell r="BL810">
            <v>0</v>
          </cell>
          <cell r="BM810">
            <v>0</v>
          </cell>
          <cell r="BN810">
            <v>0</v>
          </cell>
          <cell r="BO810">
            <v>0</v>
          </cell>
          <cell r="BP810">
            <v>0</v>
          </cell>
          <cell r="BQ810">
            <v>0</v>
          </cell>
          <cell r="BR810">
            <v>0</v>
          </cell>
          <cell r="BS810">
            <v>0</v>
          </cell>
          <cell r="BT810">
            <v>0</v>
          </cell>
          <cell r="BU810">
            <v>0</v>
          </cell>
        </row>
        <row r="811">
          <cell r="A811" t="str">
            <v>W2RK12WDW52P11K</v>
          </cell>
          <cell r="B811" t="str">
            <v>11/1/2021</v>
          </cell>
          <cell r="F811" t="str">
            <v>Woven</v>
          </cell>
          <cell r="G811" t="str">
            <v>Casual/Day</v>
          </cell>
          <cell r="H811" t="str">
            <v>W2RK12WDW52</v>
          </cell>
          <cell r="I811" t="str">
            <v>LAVINIA DRESS</v>
          </cell>
          <cell r="J811" t="str">
            <v>P11K</v>
          </cell>
          <cell r="K811" t="str">
            <v>WILD CAT PRINT NATURAL</v>
          </cell>
          <cell r="L811" t="str">
            <v>CRINKLE ECO CHIFFON</v>
          </cell>
          <cell r="M811" t="str">
            <v>IN</v>
          </cell>
          <cell r="N811" t="str">
            <v>XS-L</v>
          </cell>
          <cell r="O811">
            <v>98</v>
          </cell>
          <cell r="P811">
            <v>99000</v>
          </cell>
          <cell r="Q811">
            <v>399</v>
          </cell>
          <cell r="S811">
            <v>0.31</v>
          </cell>
          <cell r="T811">
            <v>30.38</v>
          </cell>
          <cell r="U811">
            <v>0</v>
          </cell>
          <cell r="V811">
            <v>0</v>
          </cell>
          <cell r="W811">
            <v>0</v>
          </cell>
          <cell r="X811">
            <v>0</v>
          </cell>
          <cell r="Y811">
            <v>0</v>
          </cell>
          <cell r="Z811">
            <v>0</v>
          </cell>
          <cell r="AA811">
            <v>0</v>
          </cell>
          <cell r="AB811">
            <v>0</v>
          </cell>
          <cell r="AD811">
            <v>0</v>
          </cell>
          <cell r="AE811">
            <v>0</v>
          </cell>
          <cell r="AO811">
            <v>0</v>
          </cell>
          <cell r="AP811">
            <v>0</v>
          </cell>
          <cell r="AR811">
            <v>0</v>
          </cell>
          <cell r="AS811">
            <v>0</v>
          </cell>
          <cell r="AT811">
            <v>0</v>
          </cell>
          <cell r="AU811">
            <v>0</v>
          </cell>
          <cell r="AV811">
            <v>0</v>
          </cell>
          <cell r="AW811">
            <v>0</v>
          </cell>
          <cell r="AX811">
            <v>0</v>
          </cell>
          <cell r="AY811">
            <v>0</v>
          </cell>
          <cell r="AZ811">
            <v>0</v>
          </cell>
          <cell r="BA811">
            <v>0</v>
          </cell>
          <cell r="BB811">
            <v>0</v>
          </cell>
          <cell r="BC811">
            <v>0</v>
          </cell>
          <cell r="BD811">
            <v>0</v>
          </cell>
          <cell r="BE811">
            <v>0</v>
          </cell>
          <cell r="BF811">
            <v>0</v>
          </cell>
          <cell r="BG811">
            <v>0</v>
          </cell>
          <cell r="BH811">
            <v>0</v>
          </cell>
          <cell r="BI811">
            <v>0</v>
          </cell>
          <cell r="BJ811">
            <v>0</v>
          </cell>
          <cell r="BK811">
            <v>0</v>
          </cell>
          <cell r="BL811">
            <v>0</v>
          </cell>
          <cell r="BM811">
            <v>0</v>
          </cell>
          <cell r="BN811">
            <v>0</v>
          </cell>
          <cell r="BO811">
            <v>0</v>
          </cell>
          <cell r="BP811">
            <v>0</v>
          </cell>
          <cell r="BQ811">
            <v>0</v>
          </cell>
          <cell r="BR811">
            <v>0</v>
          </cell>
          <cell r="BS811">
            <v>0</v>
          </cell>
          <cell r="BT811">
            <v>0</v>
          </cell>
          <cell r="BU811">
            <v>0</v>
          </cell>
        </row>
        <row r="812">
          <cell r="A812" t="str">
            <v>W2RL17WEB00G012</v>
          </cell>
          <cell r="B812" t="str">
            <v>11/1/2021</v>
          </cell>
          <cell r="F812" t="str">
            <v>Woven</v>
          </cell>
          <cell r="G812" t="str">
            <v>Outerwear Coats</v>
          </cell>
          <cell r="H812" t="str">
            <v>W2RL17WEB00</v>
          </cell>
          <cell r="I812" t="str">
            <v>HENNIE COAT</v>
          </cell>
          <cell r="J812" t="str">
            <v>G012</v>
          </cell>
          <cell r="K812" t="str">
            <v>CREAM WHITE</v>
          </cell>
          <cell r="L812" t="str">
            <v>EMBRO FAUX LEATHER SHEARLING</v>
          </cell>
          <cell r="M812" t="str">
            <v>CN</v>
          </cell>
          <cell r="N812" t="str">
            <v>XS-L</v>
          </cell>
          <cell r="O812">
            <v>278</v>
          </cell>
          <cell r="P812">
            <v>269000</v>
          </cell>
          <cell r="Q812">
            <v>429</v>
          </cell>
          <cell r="S812">
            <v>0.31</v>
          </cell>
          <cell r="T812">
            <v>86.179999999999993</v>
          </cell>
          <cell r="U812">
            <v>0</v>
          </cell>
          <cell r="V812">
            <v>0</v>
          </cell>
          <cell r="W812">
            <v>0</v>
          </cell>
          <cell r="X812">
            <v>0</v>
          </cell>
          <cell r="Y812">
            <v>0</v>
          </cell>
          <cell r="Z812">
            <v>0</v>
          </cell>
          <cell r="AA812">
            <v>0</v>
          </cell>
          <cell r="AB812">
            <v>0</v>
          </cell>
          <cell r="AD812">
            <v>0</v>
          </cell>
          <cell r="AE812">
            <v>0</v>
          </cell>
          <cell r="AO812">
            <v>0</v>
          </cell>
          <cell r="AP812">
            <v>0</v>
          </cell>
          <cell r="AR812">
            <v>0</v>
          </cell>
          <cell r="AS812">
            <v>0</v>
          </cell>
          <cell r="AT812">
            <v>0</v>
          </cell>
          <cell r="AU812">
            <v>0</v>
          </cell>
          <cell r="AV812">
            <v>0</v>
          </cell>
          <cell r="AW812">
            <v>0</v>
          </cell>
          <cell r="AX812">
            <v>0</v>
          </cell>
          <cell r="AY812">
            <v>0</v>
          </cell>
          <cell r="AZ812">
            <v>0</v>
          </cell>
          <cell r="BA812">
            <v>0</v>
          </cell>
          <cell r="BB812">
            <v>0</v>
          </cell>
          <cell r="BC812">
            <v>0</v>
          </cell>
          <cell r="BD812">
            <v>0</v>
          </cell>
          <cell r="BE812">
            <v>0</v>
          </cell>
          <cell r="BF812">
            <v>0</v>
          </cell>
          <cell r="BG812">
            <v>0</v>
          </cell>
          <cell r="BH812">
            <v>0</v>
          </cell>
          <cell r="BI812">
            <v>0</v>
          </cell>
          <cell r="BJ812">
            <v>0</v>
          </cell>
          <cell r="BK812">
            <v>0</v>
          </cell>
          <cell r="BL812">
            <v>0</v>
          </cell>
          <cell r="BM812">
            <v>0</v>
          </cell>
          <cell r="BN812">
            <v>0</v>
          </cell>
          <cell r="BO812">
            <v>0</v>
          </cell>
          <cell r="BP812">
            <v>0</v>
          </cell>
          <cell r="BQ812">
            <v>0</v>
          </cell>
          <cell r="BR812">
            <v>0</v>
          </cell>
          <cell r="BS812">
            <v>0</v>
          </cell>
          <cell r="BT812">
            <v>0</v>
          </cell>
          <cell r="BU812">
            <v>0</v>
          </cell>
        </row>
        <row r="813">
          <cell r="A813" t="str">
            <v>W2RK05K8RN0JBLK</v>
          </cell>
          <cell r="B813" t="str">
            <v>11/1/2021</v>
          </cell>
          <cell r="F813" t="str">
            <v>Knit</v>
          </cell>
          <cell r="G813" t="str">
            <v>Casual/Day</v>
          </cell>
          <cell r="H813" t="str">
            <v>W2RK05K8RN0</v>
          </cell>
          <cell r="I813" t="str">
            <v>MILENA DRESS</v>
          </cell>
          <cell r="J813" t="str">
            <v>JBLK</v>
          </cell>
          <cell r="K813" t="str">
            <v>Jet Black A996</v>
          </cell>
          <cell r="L813" t="str">
            <v>MERCY PONTE 380</v>
          </cell>
          <cell r="M813" t="str">
            <v>CN</v>
          </cell>
          <cell r="N813" t="str">
            <v>XS-L</v>
          </cell>
          <cell r="O813">
            <v>118</v>
          </cell>
          <cell r="P813">
            <v>119000</v>
          </cell>
          <cell r="Q813">
            <v>429</v>
          </cell>
          <cell r="S813">
            <v>0.31</v>
          </cell>
          <cell r="T813">
            <v>36.58</v>
          </cell>
          <cell r="U813">
            <v>0</v>
          </cell>
          <cell r="V813">
            <v>0</v>
          </cell>
          <cell r="W813">
            <v>0</v>
          </cell>
          <cell r="X813">
            <v>0</v>
          </cell>
          <cell r="Y813">
            <v>0</v>
          </cell>
          <cell r="Z813">
            <v>0</v>
          </cell>
          <cell r="AA813">
            <v>0</v>
          </cell>
          <cell r="AB813">
            <v>0</v>
          </cell>
          <cell r="AD813">
            <v>0</v>
          </cell>
          <cell r="AE813">
            <v>0</v>
          </cell>
          <cell r="AO813">
            <v>0</v>
          </cell>
          <cell r="AP813">
            <v>0</v>
          </cell>
          <cell r="AR813">
            <v>0</v>
          </cell>
          <cell r="AS813">
            <v>0</v>
          </cell>
          <cell r="AT813">
            <v>0</v>
          </cell>
          <cell r="AU813">
            <v>0</v>
          </cell>
          <cell r="AV813">
            <v>0</v>
          </cell>
          <cell r="AW813">
            <v>0</v>
          </cell>
          <cell r="AX813">
            <v>0</v>
          </cell>
          <cell r="AY813">
            <v>0</v>
          </cell>
          <cell r="AZ813">
            <v>0</v>
          </cell>
          <cell r="BA813">
            <v>0</v>
          </cell>
          <cell r="BB813">
            <v>0</v>
          </cell>
          <cell r="BC813">
            <v>0</v>
          </cell>
          <cell r="BD813">
            <v>0</v>
          </cell>
          <cell r="BE813">
            <v>0</v>
          </cell>
          <cell r="BF813">
            <v>0</v>
          </cell>
          <cell r="BG813">
            <v>0</v>
          </cell>
          <cell r="BH813">
            <v>0</v>
          </cell>
          <cell r="BI813">
            <v>0</v>
          </cell>
          <cell r="BJ813">
            <v>0</v>
          </cell>
          <cell r="BK813">
            <v>0</v>
          </cell>
          <cell r="BL813">
            <v>0</v>
          </cell>
          <cell r="BM813">
            <v>0</v>
          </cell>
          <cell r="BN813">
            <v>0</v>
          </cell>
          <cell r="BO813">
            <v>0</v>
          </cell>
          <cell r="BP813">
            <v>0</v>
          </cell>
          <cell r="BQ813">
            <v>0</v>
          </cell>
          <cell r="BR813">
            <v>0</v>
          </cell>
          <cell r="BS813">
            <v>0</v>
          </cell>
          <cell r="BT813">
            <v>0</v>
          </cell>
          <cell r="BU813">
            <v>0</v>
          </cell>
        </row>
        <row r="814">
          <cell r="A814" t="str">
            <v>W2RK05K8RN0G011</v>
          </cell>
          <cell r="B814" t="str">
            <v>11/1/2021</v>
          </cell>
          <cell r="F814" t="str">
            <v>Knit</v>
          </cell>
          <cell r="G814" t="str">
            <v>Casual/Day</v>
          </cell>
          <cell r="H814" t="str">
            <v>W2RK05K8RN0</v>
          </cell>
          <cell r="I814" t="str">
            <v>MILENA DRESS</v>
          </cell>
          <cell r="J814" t="str">
            <v>G011</v>
          </cell>
          <cell r="K814" t="str">
            <v>Pure White</v>
          </cell>
          <cell r="L814" t="str">
            <v>MERCY PONTE 380</v>
          </cell>
          <cell r="M814" t="str">
            <v>CN</v>
          </cell>
          <cell r="N814" t="str">
            <v>XS-L</v>
          </cell>
          <cell r="O814">
            <v>118</v>
          </cell>
          <cell r="P814">
            <v>119000</v>
          </cell>
          <cell r="Q814">
            <v>429</v>
          </cell>
          <cell r="S814">
            <v>0.31</v>
          </cell>
          <cell r="T814">
            <v>36.58</v>
          </cell>
          <cell r="U814">
            <v>0</v>
          </cell>
          <cell r="V814">
            <v>0</v>
          </cell>
          <cell r="W814">
            <v>0</v>
          </cell>
          <cell r="X814">
            <v>0</v>
          </cell>
          <cell r="Y814">
            <v>0</v>
          </cell>
          <cell r="Z814">
            <v>0</v>
          </cell>
          <cell r="AA814">
            <v>0</v>
          </cell>
          <cell r="AB814">
            <v>0</v>
          </cell>
          <cell r="AD814">
            <v>0</v>
          </cell>
          <cell r="AE814">
            <v>0</v>
          </cell>
          <cell r="AO814">
            <v>0</v>
          </cell>
          <cell r="AP814">
            <v>0</v>
          </cell>
          <cell r="AR814">
            <v>0</v>
          </cell>
          <cell r="AS814">
            <v>0</v>
          </cell>
          <cell r="AT814">
            <v>0</v>
          </cell>
          <cell r="AU814">
            <v>0</v>
          </cell>
          <cell r="AV814">
            <v>0</v>
          </cell>
          <cell r="AW814">
            <v>0</v>
          </cell>
          <cell r="AX814">
            <v>0</v>
          </cell>
          <cell r="AY814">
            <v>0</v>
          </cell>
          <cell r="AZ814">
            <v>0</v>
          </cell>
          <cell r="BA814">
            <v>0</v>
          </cell>
          <cell r="BB814">
            <v>0</v>
          </cell>
          <cell r="BC814">
            <v>0</v>
          </cell>
          <cell r="BD814">
            <v>0</v>
          </cell>
          <cell r="BE814">
            <v>0</v>
          </cell>
          <cell r="BF814">
            <v>0</v>
          </cell>
          <cell r="BG814">
            <v>0</v>
          </cell>
          <cell r="BH814">
            <v>0</v>
          </cell>
          <cell r="BI814">
            <v>0</v>
          </cell>
          <cell r="BJ814">
            <v>0</v>
          </cell>
          <cell r="BK814">
            <v>0</v>
          </cell>
          <cell r="BL814">
            <v>0</v>
          </cell>
          <cell r="BM814">
            <v>0</v>
          </cell>
          <cell r="BN814">
            <v>0</v>
          </cell>
          <cell r="BO814">
            <v>0</v>
          </cell>
          <cell r="BP814">
            <v>0</v>
          </cell>
          <cell r="BQ814">
            <v>0</v>
          </cell>
          <cell r="BR814">
            <v>0</v>
          </cell>
          <cell r="BS814">
            <v>0</v>
          </cell>
          <cell r="BT814">
            <v>0</v>
          </cell>
          <cell r="BU814">
            <v>0</v>
          </cell>
        </row>
        <row r="815">
          <cell r="A815" t="str">
            <v>W2RL19WDMY0G9I0</v>
          </cell>
          <cell r="B815" t="str">
            <v>11/1/2021</v>
          </cell>
          <cell r="F815" t="str">
            <v>Woven</v>
          </cell>
          <cell r="G815" t="str">
            <v>Non Down Jackets</v>
          </cell>
          <cell r="H815" t="str">
            <v>W2RL19WDMY0</v>
          </cell>
          <cell r="I815" t="str">
            <v>NEW BERENICE PARKA</v>
          </cell>
          <cell r="J815" t="str">
            <v>G9I0</v>
          </cell>
          <cell r="K815" t="str">
            <v>IMPACT GREY</v>
          </cell>
          <cell r="L815" t="str">
            <v>COTTON POLY CORDURA 266</v>
          </cell>
          <cell r="M815" t="str">
            <v>CN</v>
          </cell>
          <cell r="N815" t="str">
            <v>XS-L</v>
          </cell>
          <cell r="O815">
            <v>358</v>
          </cell>
          <cell r="P815">
            <v>349000</v>
          </cell>
          <cell r="Q815">
            <v>429</v>
          </cell>
          <cell r="S815">
            <v>0.31</v>
          </cell>
          <cell r="T815">
            <v>110.98</v>
          </cell>
          <cell r="U815">
            <v>0</v>
          </cell>
          <cell r="V815">
            <v>0</v>
          </cell>
          <cell r="W815">
            <v>0</v>
          </cell>
          <cell r="X815">
            <v>0</v>
          </cell>
          <cell r="Y815">
            <v>0</v>
          </cell>
          <cell r="Z815">
            <v>0</v>
          </cell>
          <cell r="AA815">
            <v>0</v>
          </cell>
          <cell r="AB815">
            <v>0</v>
          </cell>
          <cell r="AD815">
            <v>0</v>
          </cell>
          <cell r="AE815">
            <v>0</v>
          </cell>
          <cell r="AO815">
            <v>0</v>
          </cell>
          <cell r="AP815">
            <v>0</v>
          </cell>
          <cell r="AR815">
            <v>0</v>
          </cell>
          <cell r="AS815">
            <v>0</v>
          </cell>
          <cell r="AT815">
            <v>0</v>
          </cell>
          <cell r="AU815">
            <v>0</v>
          </cell>
          <cell r="AV815">
            <v>0</v>
          </cell>
          <cell r="AW815">
            <v>0</v>
          </cell>
          <cell r="AX815">
            <v>0</v>
          </cell>
          <cell r="AY815">
            <v>0</v>
          </cell>
          <cell r="AZ815">
            <v>0</v>
          </cell>
          <cell r="BA815">
            <v>0</v>
          </cell>
          <cell r="BB815">
            <v>0</v>
          </cell>
          <cell r="BC815">
            <v>0</v>
          </cell>
          <cell r="BD815">
            <v>0</v>
          </cell>
          <cell r="BE815">
            <v>0</v>
          </cell>
          <cell r="BF815">
            <v>0</v>
          </cell>
          <cell r="BG815">
            <v>0</v>
          </cell>
          <cell r="BH815">
            <v>0</v>
          </cell>
          <cell r="BI815">
            <v>0</v>
          </cell>
          <cell r="BJ815">
            <v>0</v>
          </cell>
          <cell r="BK815">
            <v>0</v>
          </cell>
          <cell r="BL815">
            <v>0</v>
          </cell>
          <cell r="BM815">
            <v>0</v>
          </cell>
          <cell r="BN815">
            <v>0</v>
          </cell>
          <cell r="BO815">
            <v>0</v>
          </cell>
          <cell r="BP815">
            <v>0</v>
          </cell>
          <cell r="BQ815">
            <v>0</v>
          </cell>
          <cell r="BR815">
            <v>0</v>
          </cell>
          <cell r="BS815">
            <v>0</v>
          </cell>
          <cell r="BT815">
            <v>0</v>
          </cell>
          <cell r="BU815">
            <v>0</v>
          </cell>
        </row>
        <row r="816">
          <cell r="A816" t="str">
            <v>W2RL19WDMY0G1DR</v>
          </cell>
          <cell r="B816" t="str">
            <v>11/1/2021</v>
          </cell>
          <cell r="F816" t="str">
            <v>Woven</v>
          </cell>
          <cell r="G816" t="str">
            <v>Non Down Jackets</v>
          </cell>
          <cell r="H816" t="str">
            <v>W2RL19WDMY0</v>
          </cell>
          <cell r="I816" t="str">
            <v>NEW BERENICE PARKA</v>
          </cell>
          <cell r="J816" t="str">
            <v>G1DR</v>
          </cell>
          <cell r="K816" t="str">
            <v>NEUTRAL SAND</v>
          </cell>
          <cell r="L816" t="str">
            <v>COTTON POLY CORDURA 266</v>
          </cell>
          <cell r="M816" t="str">
            <v>CN</v>
          </cell>
          <cell r="N816" t="str">
            <v>XS-L</v>
          </cell>
          <cell r="O816">
            <v>358</v>
          </cell>
          <cell r="P816">
            <v>349000</v>
          </cell>
          <cell r="Q816">
            <v>429</v>
          </cell>
          <cell r="S816">
            <v>0.31</v>
          </cell>
          <cell r="T816">
            <v>110.98</v>
          </cell>
          <cell r="U816">
            <v>0</v>
          </cell>
          <cell r="V816">
            <v>0</v>
          </cell>
          <cell r="W816">
            <v>0</v>
          </cell>
          <cell r="X816">
            <v>0</v>
          </cell>
          <cell r="Y816">
            <v>0</v>
          </cell>
          <cell r="Z816">
            <v>0</v>
          </cell>
          <cell r="AA816">
            <v>0</v>
          </cell>
          <cell r="AB816">
            <v>0</v>
          </cell>
          <cell r="AD816">
            <v>0</v>
          </cell>
          <cell r="AE816">
            <v>0</v>
          </cell>
          <cell r="AO816">
            <v>0</v>
          </cell>
          <cell r="AP816">
            <v>0</v>
          </cell>
          <cell r="AR816">
            <v>0</v>
          </cell>
          <cell r="AS816">
            <v>0</v>
          </cell>
          <cell r="AT816">
            <v>0</v>
          </cell>
          <cell r="AU816">
            <v>0</v>
          </cell>
          <cell r="AV816">
            <v>0</v>
          </cell>
          <cell r="AW816">
            <v>0</v>
          </cell>
          <cell r="AX816">
            <v>0</v>
          </cell>
          <cell r="AY816">
            <v>0</v>
          </cell>
          <cell r="AZ816">
            <v>0</v>
          </cell>
          <cell r="BA816">
            <v>0</v>
          </cell>
          <cell r="BB816">
            <v>0</v>
          </cell>
          <cell r="BC816">
            <v>0</v>
          </cell>
          <cell r="BD816">
            <v>0</v>
          </cell>
          <cell r="BE816">
            <v>0</v>
          </cell>
          <cell r="BF816">
            <v>0</v>
          </cell>
          <cell r="BG816">
            <v>0</v>
          </cell>
          <cell r="BH816">
            <v>0</v>
          </cell>
          <cell r="BI816">
            <v>0</v>
          </cell>
          <cell r="BJ816">
            <v>0</v>
          </cell>
          <cell r="BK816">
            <v>0</v>
          </cell>
          <cell r="BL816">
            <v>0</v>
          </cell>
          <cell r="BM816">
            <v>0</v>
          </cell>
          <cell r="BN816">
            <v>0</v>
          </cell>
          <cell r="BO816">
            <v>0</v>
          </cell>
          <cell r="BP816">
            <v>0</v>
          </cell>
          <cell r="BQ816">
            <v>0</v>
          </cell>
          <cell r="BR816">
            <v>0</v>
          </cell>
          <cell r="BS816">
            <v>0</v>
          </cell>
          <cell r="BT816">
            <v>0</v>
          </cell>
          <cell r="BU816">
            <v>0</v>
          </cell>
        </row>
        <row r="817">
          <cell r="A817" t="str">
            <v>W2RA58D4KI1PLLX</v>
          </cell>
          <cell r="B817" t="str">
            <v>11/1/2021</v>
          </cell>
          <cell r="F817" t="str">
            <v>Denim</v>
          </cell>
          <cell r="G817" t="str">
            <v>Basic Denim Jeans</v>
          </cell>
          <cell r="H817" t="str">
            <v>W2RA58D4KI1</v>
          </cell>
          <cell r="I817" t="str">
            <v>SEXY BOOT</v>
          </cell>
          <cell r="J817" t="str">
            <v>PLLX</v>
          </cell>
          <cell r="K817" t="str">
            <v>PLANET LUXE</v>
          </cell>
          <cell r="L817" t="str">
            <v>ECO PLANET SS BLACK</v>
          </cell>
          <cell r="M817" t="str">
            <v>TN</v>
          </cell>
          <cell r="N817" t="str">
            <v>24-30</v>
          </cell>
          <cell r="O817">
            <v>128</v>
          </cell>
          <cell r="P817">
            <v>119000</v>
          </cell>
          <cell r="Q817">
            <v>429</v>
          </cell>
          <cell r="S817">
            <v>0.31</v>
          </cell>
          <cell r="T817">
            <v>39.68</v>
          </cell>
          <cell r="U817">
            <v>0</v>
          </cell>
          <cell r="V817">
            <v>0</v>
          </cell>
          <cell r="W817">
            <v>0</v>
          </cell>
          <cell r="X817">
            <v>0</v>
          </cell>
          <cell r="Y817">
            <v>0</v>
          </cell>
          <cell r="Z817">
            <v>0</v>
          </cell>
          <cell r="AA817">
            <v>0</v>
          </cell>
          <cell r="AB817">
            <v>0</v>
          </cell>
          <cell r="AD817">
            <v>0</v>
          </cell>
          <cell r="AE817">
            <v>0</v>
          </cell>
          <cell r="AO817">
            <v>0</v>
          </cell>
          <cell r="AP817">
            <v>0</v>
          </cell>
          <cell r="AR817">
            <v>0</v>
          </cell>
          <cell r="AS817">
            <v>0</v>
          </cell>
          <cell r="AT817">
            <v>0</v>
          </cell>
          <cell r="AU817">
            <v>0</v>
          </cell>
          <cell r="AV817">
            <v>0</v>
          </cell>
          <cell r="AW817">
            <v>0</v>
          </cell>
          <cell r="AX817">
            <v>0</v>
          </cell>
          <cell r="AY817">
            <v>0</v>
          </cell>
          <cell r="AZ817">
            <v>0</v>
          </cell>
          <cell r="BA817">
            <v>0</v>
          </cell>
          <cell r="BB817">
            <v>0</v>
          </cell>
          <cell r="BC817">
            <v>0</v>
          </cell>
          <cell r="BD817">
            <v>0</v>
          </cell>
          <cell r="BE817">
            <v>0</v>
          </cell>
          <cell r="BF817">
            <v>0</v>
          </cell>
          <cell r="BG817">
            <v>0</v>
          </cell>
          <cell r="BH817">
            <v>0</v>
          </cell>
          <cell r="BI817">
            <v>0</v>
          </cell>
          <cell r="BJ817">
            <v>0</v>
          </cell>
          <cell r="BK817">
            <v>0</v>
          </cell>
          <cell r="BL817">
            <v>0</v>
          </cell>
          <cell r="BM817">
            <v>0</v>
          </cell>
          <cell r="BN817">
            <v>0</v>
          </cell>
          <cell r="BO817">
            <v>0</v>
          </cell>
          <cell r="BP817">
            <v>0</v>
          </cell>
          <cell r="BQ817">
            <v>0</v>
          </cell>
          <cell r="BR817">
            <v>0</v>
          </cell>
          <cell r="BS817">
            <v>0</v>
          </cell>
          <cell r="BT817">
            <v>0</v>
          </cell>
          <cell r="BU817">
            <v>0</v>
          </cell>
        </row>
        <row r="818">
          <cell r="A818" t="str">
            <v>W2RN15D4KW0RISW</v>
          </cell>
          <cell r="B818" t="str">
            <v>11/1/2021</v>
          </cell>
          <cell r="F818" t="str">
            <v>Denim</v>
          </cell>
          <cell r="G818" t="str">
            <v>Denim dresses</v>
          </cell>
          <cell r="H818" t="str">
            <v>W2RN15D4KW0</v>
          </cell>
          <cell r="I818" t="str">
            <v>LS NELI BLAZER DRESS</v>
          </cell>
          <cell r="J818" t="str">
            <v>RISW</v>
          </cell>
          <cell r="K818" t="str">
            <v>RINSE</v>
          </cell>
          <cell r="L818" t="str">
            <v>MEGZ ECO SS INDIGO</v>
          </cell>
          <cell r="M818" t="str">
            <v>TR</v>
          </cell>
          <cell r="N818" t="str">
            <v>XS-L</v>
          </cell>
          <cell r="O818">
            <v>128</v>
          </cell>
          <cell r="P818">
            <v>119000</v>
          </cell>
          <cell r="Q818">
            <v>429</v>
          </cell>
          <cell r="S818">
            <v>0.31</v>
          </cell>
          <cell r="T818">
            <v>39.68</v>
          </cell>
          <cell r="U818">
            <v>0</v>
          </cell>
          <cell r="V818">
            <v>0</v>
          </cell>
          <cell r="W818">
            <v>0</v>
          </cell>
          <cell r="X818">
            <v>0</v>
          </cell>
          <cell r="Y818">
            <v>0</v>
          </cell>
          <cell r="Z818">
            <v>0</v>
          </cell>
          <cell r="AA818">
            <v>0</v>
          </cell>
          <cell r="AB818">
            <v>0</v>
          </cell>
          <cell r="AD818">
            <v>0</v>
          </cell>
          <cell r="AE818">
            <v>0</v>
          </cell>
          <cell r="AO818">
            <v>0</v>
          </cell>
          <cell r="AP818">
            <v>0</v>
          </cell>
          <cell r="AR818">
            <v>0</v>
          </cell>
          <cell r="AS818">
            <v>0</v>
          </cell>
          <cell r="AT818">
            <v>0</v>
          </cell>
          <cell r="AU818">
            <v>0</v>
          </cell>
          <cell r="AV818">
            <v>0</v>
          </cell>
          <cell r="AW818">
            <v>0</v>
          </cell>
          <cell r="AX818">
            <v>0</v>
          </cell>
          <cell r="AY818">
            <v>0</v>
          </cell>
          <cell r="AZ818">
            <v>0</v>
          </cell>
          <cell r="BA818">
            <v>0</v>
          </cell>
          <cell r="BB818">
            <v>0</v>
          </cell>
          <cell r="BC818">
            <v>0</v>
          </cell>
          <cell r="BD818">
            <v>0</v>
          </cell>
          <cell r="BE818">
            <v>0</v>
          </cell>
          <cell r="BF818">
            <v>0</v>
          </cell>
          <cell r="BG818">
            <v>0</v>
          </cell>
          <cell r="BH818">
            <v>0</v>
          </cell>
          <cell r="BI818">
            <v>0</v>
          </cell>
          <cell r="BJ818">
            <v>0</v>
          </cell>
          <cell r="BK818">
            <v>0</v>
          </cell>
          <cell r="BL818">
            <v>0</v>
          </cell>
          <cell r="BM818">
            <v>0</v>
          </cell>
          <cell r="BN818">
            <v>0</v>
          </cell>
          <cell r="BO818">
            <v>0</v>
          </cell>
          <cell r="BP818">
            <v>0</v>
          </cell>
          <cell r="BQ818">
            <v>0</v>
          </cell>
          <cell r="BR818">
            <v>0</v>
          </cell>
          <cell r="BS818">
            <v>0</v>
          </cell>
          <cell r="BT818">
            <v>0</v>
          </cell>
          <cell r="BU818">
            <v>0</v>
          </cell>
        </row>
        <row r="819">
          <cell r="A819" t="str">
            <v>W1YK0HZ2V40G8CR</v>
          </cell>
          <cell r="B819" t="str">
            <v>11/1/2021</v>
          </cell>
          <cell r="E819" t="str">
            <v>Essentials</v>
          </cell>
          <cell r="F819" t="str">
            <v>Sweater</v>
          </cell>
          <cell r="G819" t="str">
            <v>Sweater Dresses</v>
          </cell>
          <cell r="H819" t="str">
            <v>W1YK0HZ2V40</v>
          </cell>
          <cell r="I819" t="str">
            <v>INES DRESS SWTR</v>
          </cell>
          <cell r="J819" t="str">
            <v>G8CR</v>
          </cell>
          <cell r="K819" t="str">
            <v>LIGHT MATCHA</v>
          </cell>
          <cell r="L819" t="str">
            <v>COSY SWEATER</v>
          </cell>
          <cell r="M819" t="str">
            <v>CN</v>
          </cell>
          <cell r="N819" t="str">
            <v>XS-L</v>
          </cell>
          <cell r="O819">
            <v>108</v>
          </cell>
          <cell r="P819">
            <v>109000</v>
          </cell>
          <cell r="Q819">
            <v>429</v>
          </cell>
          <cell r="S819">
            <v>0.31</v>
          </cell>
          <cell r="T819">
            <v>33.479999999999997</v>
          </cell>
          <cell r="U819">
            <v>0</v>
          </cell>
          <cell r="V819">
            <v>0</v>
          </cell>
          <cell r="W819">
            <v>0</v>
          </cell>
          <cell r="X819">
            <v>0</v>
          </cell>
          <cell r="Y819">
            <v>0</v>
          </cell>
          <cell r="Z819">
            <v>0</v>
          </cell>
          <cell r="AA819">
            <v>0</v>
          </cell>
          <cell r="AB819">
            <v>0</v>
          </cell>
          <cell r="AD819">
            <v>0</v>
          </cell>
          <cell r="AE819">
            <v>0</v>
          </cell>
          <cell r="AO819">
            <v>0</v>
          </cell>
          <cell r="AP819">
            <v>0</v>
          </cell>
          <cell r="AR819">
            <v>0</v>
          </cell>
          <cell r="AS819">
            <v>0</v>
          </cell>
          <cell r="AT819">
            <v>0</v>
          </cell>
          <cell r="AU819">
            <v>0</v>
          </cell>
          <cell r="AV819">
            <v>0</v>
          </cell>
          <cell r="AW819">
            <v>0</v>
          </cell>
          <cell r="AX819">
            <v>0</v>
          </cell>
          <cell r="AY819">
            <v>0</v>
          </cell>
          <cell r="AZ819">
            <v>0</v>
          </cell>
          <cell r="BA819">
            <v>0</v>
          </cell>
          <cell r="BB819">
            <v>0</v>
          </cell>
          <cell r="BC819">
            <v>0</v>
          </cell>
          <cell r="BD819">
            <v>0</v>
          </cell>
          <cell r="BE819">
            <v>0</v>
          </cell>
          <cell r="BF819">
            <v>0</v>
          </cell>
          <cell r="BG819">
            <v>0</v>
          </cell>
          <cell r="BH819">
            <v>0</v>
          </cell>
          <cell r="BI819">
            <v>0</v>
          </cell>
          <cell r="BJ819">
            <v>0</v>
          </cell>
          <cell r="BK819">
            <v>0</v>
          </cell>
          <cell r="BL819">
            <v>0</v>
          </cell>
          <cell r="BM819">
            <v>0</v>
          </cell>
          <cell r="BN819">
            <v>0</v>
          </cell>
          <cell r="BO819">
            <v>0</v>
          </cell>
          <cell r="BP819">
            <v>0</v>
          </cell>
          <cell r="BQ819">
            <v>0</v>
          </cell>
          <cell r="BR819">
            <v>0</v>
          </cell>
          <cell r="BS819">
            <v>0</v>
          </cell>
          <cell r="BT819">
            <v>0</v>
          </cell>
          <cell r="BU819">
            <v>0</v>
          </cell>
        </row>
        <row r="820">
          <cell r="A820" t="str">
            <v>W1YK0HZ2V40G5Q8</v>
          </cell>
          <cell r="B820" t="str">
            <v>11/1/2021</v>
          </cell>
          <cell r="E820" t="str">
            <v>Essentials</v>
          </cell>
          <cell r="F820" t="str">
            <v>Sweater</v>
          </cell>
          <cell r="G820" t="str">
            <v>Sweater Dresses</v>
          </cell>
          <cell r="H820" t="str">
            <v>W1YK0HZ2V40</v>
          </cell>
          <cell r="I820" t="str">
            <v>INES DRESS SWTR</v>
          </cell>
          <cell r="J820" t="str">
            <v>G5Q8</v>
          </cell>
          <cell r="K820" t="str">
            <v>BURGUNDY SHADE</v>
          </cell>
          <cell r="L820" t="str">
            <v>COSY SWEATER</v>
          </cell>
          <cell r="M820" t="str">
            <v>CN</v>
          </cell>
          <cell r="N820" t="str">
            <v>XS-L</v>
          </cell>
          <cell r="O820">
            <v>108</v>
          </cell>
          <cell r="P820">
            <v>109000</v>
          </cell>
          <cell r="Q820">
            <v>429</v>
          </cell>
          <cell r="S820">
            <v>0.31</v>
          </cell>
          <cell r="T820">
            <v>33.479999999999997</v>
          </cell>
          <cell r="U820">
            <v>0</v>
          </cell>
          <cell r="V820">
            <v>0</v>
          </cell>
          <cell r="W820">
            <v>0</v>
          </cell>
          <cell r="X820">
            <v>0</v>
          </cell>
          <cell r="Y820">
            <v>0</v>
          </cell>
          <cell r="Z820">
            <v>0</v>
          </cell>
          <cell r="AA820">
            <v>0</v>
          </cell>
          <cell r="AB820">
            <v>0</v>
          </cell>
          <cell r="AD820">
            <v>0</v>
          </cell>
          <cell r="AE820">
            <v>0</v>
          </cell>
          <cell r="AO820">
            <v>0</v>
          </cell>
          <cell r="AP820">
            <v>0</v>
          </cell>
          <cell r="AR820">
            <v>0</v>
          </cell>
          <cell r="AS820">
            <v>0</v>
          </cell>
          <cell r="AT820">
            <v>0</v>
          </cell>
          <cell r="AU820">
            <v>0</v>
          </cell>
          <cell r="AV820">
            <v>0</v>
          </cell>
          <cell r="AW820">
            <v>0</v>
          </cell>
          <cell r="AX820">
            <v>0</v>
          </cell>
          <cell r="AY820">
            <v>0</v>
          </cell>
          <cell r="AZ820">
            <v>0</v>
          </cell>
          <cell r="BA820">
            <v>0</v>
          </cell>
          <cell r="BB820">
            <v>0</v>
          </cell>
          <cell r="BC820">
            <v>0</v>
          </cell>
          <cell r="BD820">
            <v>0</v>
          </cell>
          <cell r="BE820">
            <v>0</v>
          </cell>
          <cell r="BF820">
            <v>0</v>
          </cell>
          <cell r="BG820">
            <v>0</v>
          </cell>
          <cell r="BH820">
            <v>0</v>
          </cell>
          <cell r="BI820">
            <v>0</v>
          </cell>
          <cell r="BJ820">
            <v>0</v>
          </cell>
          <cell r="BK820">
            <v>0</v>
          </cell>
          <cell r="BL820">
            <v>0</v>
          </cell>
          <cell r="BM820">
            <v>0</v>
          </cell>
          <cell r="BN820">
            <v>0</v>
          </cell>
          <cell r="BO820">
            <v>0</v>
          </cell>
          <cell r="BP820">
            <v>0</v>
          </cell>
          <cell r="BQ820">
            <v>0</v>
          </cell>
          <cell r="BR820">
            <v>0</v>
          </cell>
          <cell r="BS820">
            <v>0</v>
          </cell>
          <cell r="BT820">
            <v>0</v>
          </cell>
          <cell r="BU820">
            <v>0</v>
          </cell>
        </row>
        <row r="821">
          <cell r="A821" t="str">
            <v>W1YK0HZ2V40JBLK</v>
          </cell>
          <cell r="B821" t="str">
            <v>11/1/2021</v>
          </cell>
          <cell r="E821" t="str">
            <v>Essentials</v>
          </cell>
          <cell r="F821" t="str">
            <v>Sweater</v>
          </cell>
          <cell r="G821" t="str">
            <v>Sweater Dresses</v>
          </cell>
          <cell r="H821" t="str">
            <v>W1YK0HZ2V40</v>
          </cell>
          <cell r="I821" t="str">
            <v>INES DRESS SWTR</v>
          </cell>
          <cell r="J821" t="str">
            <v>JBLK</v>
          </cell>
          <cell r="K821" t="str">
            <v>Jet Black A996</v>
          </cell>
          <cell r="L821" t="str">
            <v>COSY SWEATER</v>
          </cell>
          <cell r="M821" t="str">
            <v>CN</v>
          </cell>
          <cell r="N821" t="str">
            <v>XS-L</v>
          </cell>
          <cell r="O821">
            <v>108</v>
          </cell>
          <cell r="P821">
            <v>109000</v>
          </cell>
          <cell r="Q821">
            <v>429</v>
          </cell>
          <cell r="S821">
            <v>0.31</v>
          </cell>
          <cell r="T821">
            <v>33.479999999999997</v>
          </cell>
          <cell r="U821">
            <v>0</v>
          </cell>
          <cell r="V821">
            <v>0</v>
          </cell>
          <cell r="W821">
            <v>0</v>
          </cell>
          <cell r="X821">
            <v>0</v>
          </cell>
          <cell r="Y821">
            <v>0</v>
          </cell>
          <cell r="Z821">
            <v>0</v>
          </cell>
          <cell r="AA821">
            <v>0</v>
          </cell>
          <cell r="AB821">
            <v>0</v>
          </cell>
          <cell r="AD821">
            <v>0</v>
          </cell>
          <cell r="AE821">
            <v>0</v>
          </cell>
          <cell r="AO821">
            <v>0</v>
          </cell>
          <cell r="AP821">
            <v>0</v>
          </cell>
          <cell r="AR821">
            <v>0</v>
          </cell>
          <cell r="AS821">
            <v>0</v>
          </cell>
          <cell r="AT821">
            <v>0</v>
          </cell>
          <cell r="AU821">
            <v>0</v>
          </cell>
          <cell r="AV821">
            <v>0</v>
          </cell>
          <cell r="AW821">
            <v>0</v>
          </cell>
          <cell r="AX821">
            <v>0</v>
          </cell>
          <cell r="AY821">
            <v>0</v>
          </cell>
          <cell r="AZ821">
            <v>0</v>
          </cell>
          <cell r="BA821">
            <v>0</v>
          </cell>
          <cell r="BB821">
            <v>0</v>
          </cell>
          <cell r="BC821">
            <v>0</v>
          </cell>
          <cell r="BD821">
            <v>0</v>
          </cell>
          <cell r="BE821">
            <v>0</v>
          </cell>
          <cell r="BF821">
            <v>0</v>
          </cell>
          <cell r="BG821">
            <v>0</v>
          </cell>
          <cell r="BH821">
            <v>0</v>
          </cell>
          <cell r="BI821">
            <v>0</v>
          </cell>
          <cell r="BJ821">
            <v>0</v>
          </cell>
          <cell r="BK821">
            <v>0</v>
          </cell>
          <cell r="BL821">
            <v>0</v>
          </cell>
          <cell r="BM821">
            <v>0</v>
          </cell>
          <cell r="BN821">
            <v>0</v>
          </cell>
          <cell r="BO821">
            <v>0</v>
          </cell>
          <cell r="BP821">
            <v>0</v>
          </cell>
          <cell r="BQ821">
            <v>0</v>
          </cell>
          <cell r="BR821">
            <v>0</v>
          </cell>
          <cell r="BS821">
            <v>0</v>
          </cell>
          <cell r="BT821">
            <v>0</v>
          </cell>
          <cell r="BU821">
            <v>0</v>
          </cell>
        </row>
        <row r="822">
          <cell r="A822" t="str">
            <v>W1YK0HZ2V40G1DA</v>
          </cell>
          <cell r="B822" t="str">
            <v>11/1/2021</v>
          </cell>
          <cell r="E822" t="str">
            <v>Essentials</v>
          </cell>
          <cell r="F822" t="str">
            <v>Sweater</v>
          </cell>
          <cell r="G822" t="str">
            <v>Sweater Dresses</v>
          </cell>
          <cell r="H822" t="str">
            <v>W1YK0HZ2V40</v>
          </cell>
          <cell r="I822" t="str">
            <v>INES DRESS SWTR</v>
          </cell>
          <cell r="J822" t="str">
            <v>G1DA</v>
          </cell>
          <cell r="K822" t="str">
            <v>LIGHT RUM</v>
          </cell>
          <cell r="L822" t="str">
            <v>COSY SWEATER</v>
          </cell>
          <cell r="M822" t="str">
            <v>CN</v>
          </cell>
          <cell r="N822" t="str">
            <v>XS-L</v>
          </cell>
          <cell r="O822">
            <v>108</v>
          </cell>
          <cell r="P822">
            <v>109000</v>
          </cell>
          <cell r="Q822">
            <v>429</v>
          </cell>
          <cell r="S822">
            <v>0.31</v>
          </cell>
          <cell r="T822">
            <v>33.479999999999997</v>
          </cell>
          <cell r="U822">
            <v>0</v>
          </cell>
          <cell r="V822">
            <v>0</v>
          </cell>
          <cell r="W822">
            <v>0</v>
          </cell>
          <cell r="X822">
            <v>0</v>
          </cell>
          <cell r="Y822">
            <v>0</v>
          </cell>
          <cell r="Z822">
            <v>0</v>
          </cell>
          <cell r="AA822">
            <v>0</v>
          </cell>
          <cell r="AB822">
            <v>0</v>
          </cell>
          <cell r="AD822">
            <v>0</v>
          </cell>
          <cell r="AE822">
            <v>0</v>
          </cell>
          <cell r="AO822">
            <v>0</v>
          </cell>
          <cell r="AP822">
            <v>0</v>
          </cell>
          <cell r="AR822">
            <v>0</v>
          </cell>
          <cell r="AS822">
            <v>0</v>
          </cell>
          <cell r="AT822">
            <v>0</v>
          </cell>
          <cell r="AU822">
            <v>0</v>
          </cell>
          <cell r="AV822">
            <v>0</v>
          </cell>
          <cell r="AW822">
            <v>0</v>
          </cell>
          <cell r="AX822">
            <v>0</v>
          </cell>
          <cell r="AY822">
            <v>0</v>
          </cell>
          <cell r="AZ822">
            <v>0</v>
          </cell>
          <cell r="BA822">
            <v>0</v>
          </cell>
          <cell r="BB822">
            <v>0</v>
          </cell>
          <cell r="BC822">
            <v>0</v>
          </cell>
          <cell r="BD822">
            <v>0</v>
          </cell>
          <cell r="BE822">
            <v>0</v>
          </cell>
          <cell r="BF822">
            <v>0</v>
          </cell>
          <cell r="BG822">
            <v>0</v>
          </cell>
          <cell r="BH822">
            <v>0</v>
          </cell>
          <cell r="BI822">
            <v>0</v>
          </cell>
          <cell r="BJ822">
            <v>0</v>
          </cell>
          <cell r="BK822">
            <v>0</v>
          </cell>
          <cell r="BL822">
            <v>0</v>
          </cell>
          <cell r="BM822">
            <v>0</v>
          </cell>
          <cell r="BN822">
            <v>0</v>
          </cell>
          <cell r="BO822">
            <v>0</v>
          </cell>
          <cell r="BP822">
            <v>0</v>
          </cell>
          <cell r="BQ822">
            <v>0</v>
          </cell>
          <cell r="BR822">
            <v>0</v>
          </cell>
          <cell r="BS822">
            <v>0</v>
          </cell>
          <cell r="BT822">
            <v>0</v>
          </cell>
          <cell r="BU822">
            <v>0</v>
          </cell>
        </row>
        <row r="823">
          <cell r="A823" t="str">
            <v>W1YK0HZ2V40G012</v>
          </cell>
          <cell r="B823" t="str">
            <v>11/1/2021</v>
          </cell>
          <cell r="E823" t="str">
            <v>Essentials</v>
          </cell>
          <cell r="F823" t="str">
            <v>Sweater</v>
          </cell>
          <cell r="G823" t="str">
            <v>Sweater Dresses</v>
          </cell>
          <cell r="H823" t="str">
            <v>W1YK0HZ2V40</v>
          </cell>
          <cell r="I823" t="str">
            <v>INES DRESS SWTR</v>
          </cell>
          <cell r="J823" t="str">
            <v>G012</v>
          </cell>
          <cell r="K823" t="str">
            <v>CREAM WHITE</v>
          </cell>
          <cell r="L823" t="str">
            <v>COSY SWEATER</v>
          </cell>
          <cell r="M823" t="str">
            <v>CN</v>
          </cell>
          <cell r="N823" t="str">
            <v>XS-L</v>
          </cell>
          <cell r="O823">
            <v>108</v>
          </cell>
          <cell r="P823">
            <v>109000</v>
          </cell>
          <cell r="Q823">
            <v>429</v>
          </cell>
          <cell r="S823">
            <v>0.31</v>
          </cell>
          <cell r="T823">
            <v>33.479999999999997</v>
          </cell>
          <cell r="U823">
            <v>0</v>
          </cell>
          <cell r="V823">
            <v>0</v>
          </cell>
          <cell r="W823">
            <v>0</v>
          </cell>
          <cell r="X823">
            <v>0</v>
          </cell>
          <cell r="Y823">
            <v>0</v>
          </cell>
          <cell r="Z823">
            <v>0</v>
          </cell>
          <cell r="AA823">
            <v>0</v>
          </cell>
          <cell r="AB823">
            <v>0</v>
          </cell>
          <cell r="AD823">
            <v>0</v>
          </cell>
          <cell r="AE823">
            <v>0</v>
          </cell>
          <cell r="AO823">
            <v>0</v>
          </cell>
          <cell r="AP823">
            <v>0</v>
          </cell>
          <cell r="AR823">
            <v>0</v>
          </cell>
          <cell r="AS823">
            <v>0</v>
          </cell>
          <cell r="AT823">
            <v>0</v>
          </cell>
          <cell r="AU823">
            <v>0</v>
          </cell>
          <cell r="AV823">
            <v>0</v>
          </cell>
          <cell r="AW823">
            <v>0</v>
          </cell>
          <cell r="AX823">
            <v>0</v>
          </cell>
          <cell r="AY823">
            <v>0</v>
          </cell>
          <cell r="AZ823">
            <v>0</v>
          </cell>
          <cell r="BA823">
            <v>0</v>
          </cell>
          <cell r="BB823">
            <v>0</v>
          </cell>
          <cell r="BC823">
            <v>0</v>
          </cell>
          <cell r="BD823">
            <v>0</v>
          </cell>
          <cell r="BE823">
            <v>0</v>
          </cell>
          <cell r="BF823">
            <v>0</v>
          </cell>
          <cell r="BG823">
            <v>0</v>
          </cell>
          <cell r="BH823">
            <v>0</v>
          </cell>
          <cell r="BI823">
            <v>0</v>
          </cell>
          <cell r="BJ823">
            <v>0</v>
          </cell>
          <cell r="BK823">
            <v>0</v>
          </cell>
          <cell r="BL823">
            <v>0</v>
          </cell>
          <cell r="BM823">
            <v>0</v>
          </cell>
          <cell r="BN823">
            <v>0</v>
          </cell>
          <cell r="BO823">
            <v>0</v>
          </cell>
          <cell r="BP823">
            <v>0</v>
          </cell>
          <cell r="BQ823">
            <v>0</v>
          </cell>
          <cell r="BR823">
            <v>0</v>
          </cell>
          <cell r="BS823">
            <v>0</v>
          </cell>
          <cell r="BT823">
            <v>0</v>
          </cell>
          <cell r="BU823">
            <v>0</v>
          </cell>
        </row>
        <row r="824">
          <cell r="A824" t="str">
            <v>W1YK0HZ2V40CHD</v>
          </cell>
          <cell r="B824" t="str">
            <v>11/1/2021</v>
          </cell>
          <cell r="E824" t="str">
            <v>Essentials</v>
          </cell>
          <cell r="F824" t="str">
            <v>Sweater</v>
          </cell>
          <cell r="G824" t="str">
            <v>Sweater Dresses</v>
          </cell>
          <cell r="H824" t="str">
            <v>W1YK0HZ2V40</v>
          </cell>
          <cell r="I824" t="str">
            <v>INES DRESS SWTR</v>
          </cell>
          <cell r="J824" t="str">
            <v>CHD</v>
          </cell>
          <cell r="K824" t="str">
            <v>DARK COAL HEATHER M98</v>
          </cell>
          <cell r="L824" t="str">
            <v>COSY SWEATER</v>
          </cell>
          <cell r="M824" t="str">
            <v>CN</v>
          </cell>
          <cell r="N824" t="str">
            <v>XS-L</v>
          </cell>
          <cell r="O824">
            <v>108</v>
          </cell>
          <cell r="P824">
            <v>109000</v>
          </cell>
          <cell r="Q824">
            <v>429</v>
          </cell>
          <cell r="S824">
            <v>0.31</v>
          </cell>
          <cell r="T824">
            <v>33.479999999999997</v>
          </cell>
          <cell r="U824">
            <v>0</v>
          </cell>
          <cell r="V824">
            <v>0</v>
          </cell>
          <cell r="W824">
            <v>0</v>
          </cell>
          <cell r="X824">
            <v>0</v>
          </cell>
          <cell r="Y824">
            <v>0</v>
          </cell>
          <cell r="Z824">
            <v>0</v>
          </cell>
          <cell r="AA824">
            <v>0</v>
          </cell>
          <cell r="AB824">
            <v>0</v>
          </cell>
          <cell r="AD824">
            <v>0</v>
          </cell>
          <cell r="AE824">
            <v>0</v>
          </cell>
          <cell r="AO824">
            <v>0</v>
          </cell>
          <cell r="AP824">
            <v>0</v>
          </cell>
          <cell r="AR824">
            <v>0</v>
          </cell>
          <cell r="AS824">
            <v>0</v>
          </cell>
          <cell r="AT824">
            <v>0</v>
          </cell>
          <cell r="AU824">
            <v>0</v>
          </cell>
          <cell r="AV824">
            <v>0</v>
          </cell>
          <cell r="AW824">
            <v>0</v>
          </cell>
          <cell r="AX824">
            <v>0</v>
          </cell>
          <cell r="AY824">
            <v>0</v>
          </cell>
          <cell r="AZ824">
            <v>0</v>
          </cell>
          <cell r="BA824">
            <v>0</v>
          </cell>
          <cell r="BB824">
            <v>0</v>
          </cell>
          <cell r="BC824">
            <v>0</v>
          </cell>
          <cell r="BD824">
            <v>0</v>
          </cell>
          <cell r="BE824">
            <v>0</v>
          </cell>
          <cell r="BF824">
            <v>0</v>
          </cell>
          <cell r="BG824">
            <v>0</v>
          </cell>
          <cell r="BH824">
            <v>0</v>
          </cell>
          <cell r="BI824">
            <v>0</v>
          </cell>
          <cell r="BJ824">
            <v>0</v>
          </cell>
          <cell r="BK824">
            <v>0</v>
          </cell>
          <cell r="BL824">
            <v>0</v>
          </cell>
          <cell r="BM824">
            <v>0</v>
          </cell>
          <cell r="BN824">
            <v>0</v>
          </cell>
          <cell r="BO824">
            <v>0</v>
          </cell>
          <cell r="BP824">
            <v>0</v>
          </cell>
          <cell r="BQ824">
            <v>0</v>
          </cell>
          <cell r="BR824">
            <v>0</v>
          </cell>
          <cell r="BS824">
            <v>0</v>
          </cell>
          <cell r="BT824">
            <v>0</v>
          </cell>
          <cell r="BU824">
            <v>0</v>
          </cell>
        </row>
        <row r="825">
          <cell r="A825" t="str">
            <v>W1YK0HZ2V40G7T2</v>
          </cell>
          <cell r="B825" t="str">
            <v>11/1/2021</v>
          </cell>
          <cell r="E825" t="str">
            <v>Essentials</v>
          </cell>
          <cell r="F825" t="str">
            <v>Sweater</v>
          </cell>
          <cell r="G825" t="str">
            <v>Sweater Dresses</v>
          </cell>
          <cell r="H825" t="str">
            <v>W1YK0HZ2V40</v>
          </cell>
          <cell r="I825" t="str">
            <v>INES DRESS SWTR</v>
          </cell>
          <cell r="J825" t="str">
            <v>G7T2</v>
          </cell>
          <cell r="K825" t="str">
            <v>BLUE LILY</v>
          </cell>
          <cell r="L825" t="str">
            <v>COSY SWEATER</v>
          </cell>
          <cell r="M825" t="str">
            <v>CN</v>
          </cell>
          <cell r="N825" t="str">
            <v>XS-L</v>
          </cell>
          <cell r="O825">
            <v>108</v>
          </cell>
          <cell r="P825">
            <v>109000</v>
          </cell>
          <cell r="Q825">
            <v>429</v>
          </cell>
          <cell r="S825">
            <v>0.31</v>
          </cell>
          <cell r="T825">
            <v>33.479999999999997</v>
          </cell>
          <cell r="U825">
            <v>0</v>
          </cell>
          <cell r="V825">
            <v>0</v>
          </cell>
          <cell r="W825">
            <v>0</v>
          </cell>
          <cell r="X825">
            <v>0</v>
          </cell>
          <cell r="Y825">
            <v>0</v>
          </cell>
          <cell r="Z825">
            <v>0</v>
          </cell>
          <cell r="AA825">
            <v>0</v>
          </cell>
          <cell r="AB825">
            <v>0</v>
          </cell>
          <cell r="AD825">
            <v>0</v>
          </cell>
          <cell r="AE825">
            <v>0</v>
          </cell>
          <cell r="AO825">
            <v>0</v>
          </cell>
          <cell r="AP825">
            <v>0</v>
          </cell>
          <cell r="AR825">
            <v>0</v>
          </cell>
          <cell r="AS825">
            <v>0</v>
          </cell>
          <cell r="AT825">
            <v>0</v>
          </cell>
          <cell r="AU825">
            <v>0</v>
          </cell>
          <cell r="AV825">
            <v>0</v>
          </cell>
          <cell r="AW825">
            <v>0</v>
          </cell>
          <cell r="AX825">
            <v>0</v>
          </cell>
          <cell r="AY825">
            <v>0</v>
          </cell>
          <cell r="AZ825">
            <v>0</v>
          </cell>
          <cell r="BA825">
            <v>0</v>
          </cell>
          <cell r="BB825">
            <v>0</v>
          </cell>
          <cell r="BC825">
            <v>0</v>
          </cell>
          <cell r="BD825">
            <v>0</v>
          </cell>
          <cell r="BE825">
            <v>0</v>
          </cell>
          <cell r="BF825">
            <v>0</v>
          </cell>
          <cell r="BG825">
            <v>0</v>
          </cell>
          <cell r="BH825">
            <v>0</v>
          </cell>
          <cell r="BI825">
            <v>0</v>
          </cell>
          <cell r="BJ825">
            <v>0</v>
          </cell>
          <cell r="BK825">
            <v>0</v>
          </cell>
          <cell r="BL825">
            <v>0</v>
          </cell>
          <cell r="BM825">
            <v>0</v>
          </cell>
          <cell r="BN825">
            <v>0</v>
          </cell>
          <cell r="BO825">
            <v>0</v>
          </cell>
          <cell r="BP825">
            <v>0</v>
          </cell>
          <cell r="BQ825">
            <v>0</v>
          </cell>
          <cell r="BR825">
            <v>0</v>
          </cell>
          <cell r="BS825">
            <v>0</v>
          </cell>
          <cell r="BT825">
            <v>0</v>
          </cell>
          <cell r="BU825">
            <v>0</v>
          </cell>
        </row>
        <row r="826">
          <cell r="A826" t="str">
            <v>W2RP11KAZH2G8CR</v>
          </cell>
          <cell r="B826" t="str">
            <v>11/1/2021</v>
          </cell>
          <cell r="F826" t="str">
            <v>Knit</v>
          </cell>
          <cell r="G826" t="str">
            <v>LS Knit Tops</v>
          </cell>
          <cell r="H826" t="str">
            <v>W2RP11KAZH2</v>
          </cell>
          <cell r="I826" t="str">
            <v>LS ILARIA TOP</v>
          </cell>
          <cell r="J826" t="str">
            <v>G8CR</v>
          </cell>
          <cell r="K826" t="str">
            <v>LIGHT MATCHA</v>
          </cell>
          <cell r="L826" t="str">
            <v>ECO GLAMOUROUS RIB</v>
          </cell>
          <cell r="M826" t="str">
            <v>CN</v>
          </cell>
          <cell r="N826" t="str">
            <v>XS-L</v>
          </cell>
          <cell r="O826">
            <v>49</v>
          </cell>
          <cell r="P826">
            <v>49000</v>
          </cell>
          <cell r="Q826">
            <v>199</v>
          </cell>
          <cell r="S826">
            <v>0.31</v>
          </cell>
          <cell r="T826">
            <v>15.19</v>
          </cell>
          <cell r="U826">
            <v>0</v>
          </cell>
          <cell r="V826">
            <v>0</v>
          </cell>
          <cell r="W826">
            <v>0</v>
          </cell>
          <cell r="X826">
            <v>0</v>
          </cell>
          <cell r="Y826">
            <v>0</v>
          </cell>
          <cell r="Z826">
            <v>0</v>
          </cell>
          <cell r="AA826">
            <v>0</v>
          </cell>
          <cell r="AB826">
            <v>0</v>
          </cell>
          <cell r="AD826">
            <v>0</v>
          </cell>
          <cell r="AE826">
            <v>0</v>
          </cell>
          <cell r="AO826">
            <v>0</v>
          </cell>
          <cell r="AP826">
            <v>0</v>
          </cell>
          <cell r="AR826">
            <v>0</v>
          </cell>
          <cell r="AS826">
            <v>0</v>
          </cell>
          <cell r="AT826">
            <v>0</v>
          </cell>
          <cell r="AU826">
            <v>0</v>
          </cell>
          <cell r="AV826">
            <v>0</v>
          </cell>
          <cell r="AW826">
            <v>0</v>
          </cell>
          <cell r="AX826">
            <v>0</v>
          </cell>
          <cell r="AY826">
            <v>0</v>
          </cell>
          <cell r="AZ826">
            <v>0</v>
          </cell>
          <cell r="BA826">
            <v>0</v>
          </cell>
          <cell r="BB826">
            <v>0</v>
          </cell>
          <cell r="BC826">
            <v>0</v>
          </cell>
          <cell r="BD826">
            <v>0</v>
          </cell>
          <cell r="BE826">
            <v>0</v>
          </cell>
          <cell r="BF826">
            <v>0</v>
          </cell>
          <cell r="BG826">
            <v>0</v>
          </cell>
          <cell r="BH826">
            <v>0</v>
          </cell>
          <cell r="BI826">
            <v>0</v>
          </cell>
          <cell r="BJ826">
            <v>0</v>
          </cell>
          <cell r="BK826">
            <v>0</v>
          </cell>
          <cell r="BL826">
            <v>0</v>
          </cell>
          <cell r="BM826">
            <v>0</v>
          </cell>
          <cell r="BN826">
            <v>0</v>
          </cell>
          <cell r="BO826">
            <v>0</v>
          </cell>
          <cell r="BP826">
            <v>0</v>
          </cell>
          <cell r="BQ826">
            <v>0</v>
          </cell>
          <cell r="BR826">
            <v>0</v>
          </cell>
          <cell r="BS826">
            <v>0</v>
          </cell>
          <cell r="BT826">
            <v>0</v>
          </cell>
          <cell r="BU826">
            <v>0</v>
          </cell>
        </row>
        <row r="827">
          <cell r="A827" t="str">
            <v>W2RP11KAZH2G5B7</v>
          </cell>
          <cell r="B827" t="str">
            <v>11/1/2021</v>
          </cell>
          <cell r="F827" t="str">
            <v>Knit</v>
          </cell>
          <cell r="G827" t="str">
            <v>LS Knit Tops</v>
          </cell>
          <cell r="H827" t="str">
            <v>W2RP11KAZH2</v>
          </cell>
          <cell r="I827" t="str">
            <v>LS ILARIA TOP</v>
          </cell>
          <cell r="J827" t="str">
            <v>G5B7</v>
          </cell>
          <cell r="K827" t="str">
            <v>BEET JUICE RED</v>
          </cell>
          <cell r="L827" t="str">
            <v>ECO GLAMOUROUS RIB</v>
          </cell>
          <cell r="M827" t="str">
            <v>CN</v>
          </cell>
          <cell r="N827" t="str">
            <v>XS-L</v>
          </cell>
          <cell r="O827">
            <v>49</v>
          </cell>
          <cell r="P827">
            <v>49000</v>
          </cell>
          <cell r="Q827">
            <v>199</v>
          </cell>
          <cell r="S827">
            <v>0.31</v>
          </cell>
          <cell r="T827">
            <v>15.19</v>
          </cell>
          <cell r="U827">
            <v>0</v>
          </cell>
          <cell r="V827">
            <v>0</v>
          </cell>
          <cell r="W827">
            <v>0</v>
          </cell>
          <cell r="X827">
            <v>0</v>
          </cell>
          <cell r="Y827">
            <v>0</v>
          </cell>
          <cell r="Z827">
            <v>0</v>
          </cell>
          <cell r="AA827">
            <v>0</v>
          </cell>
          <cell r="AB827">
            <v>0</v>
          </cell>
          <cell r="AD827">
            <v>0</v>
          </cell>
          <cell r="AE827">
            <v>0</v>
          </cell>
          <cell r="AO827">
            <v>0</v>
          </cell>
          <cell r="AP827">
            <v>0</v>
          </cell>
          <cell r="AR827">
            <v>0</v>
          </cell>
          <cell r="AS827">
            <v>0</v>
          </cell>
          <cell r="AT827">
            <v>0</v>
          </cell>
          <cell r="AU827">
            <v>0</v>
          </cell>
          <cell r="AV827">
            <v>0</v>
          </cell>
          <cell r="AW827">
            <v>0</v>
          </cell>
          <cell r="AX827">
            <v>0</v>
          </cell>
          <cell r="AY827">
            <v>0</v>
          </cell>
          <cell r="AZ827">
            <v>0</v>
          </cell>
          <cell r="BA827">
            <v>0</v>
          </cell>
          <cell r="BB827">
            <v>0</v>
          </cell>
          <cell r="BC827">
            <v>0</v>
          </cell>
          <cell r="BD827">
            <v>0</v>
          </cell>
          <cell r="BE827">
            <v>0</v>
          </cell>
          <cell r="BF827">
            <v>0</v>
          </cell>
          <cell r="BG827">
            <v>0</v>
          </cell>
          <cell r="BH827">
            <v>0</v>
          </cell>
          <cell r="BI827">
            <v>0</v>
          </cell>
          <cell r="BJ827">
            <v>0</v>
          </cell>
          <cell r="BK827">
            <v>0</v>
          </cell>
          <cell r="BL827">
            <v>0</v>
          </cell>
          <cell r="BM827">
            <v>0</v>
          </cell>
          <cell r="BN827">
            <v>0</v>
          </cell>
          <cell r="BO827">
            <v>0</v>
          </cell>
          <cell r="BP827">
            <v>0</v>
          </cell>
          <cell r="BQ827">
            <v>0</v>
          </cell>
          <cell r="BR827">
            <v>0</v>
          </cell>
          <cell r="BS827">
            <v>0</v>
          </cell>
          <cell r="BT827">
            <v>0</v>
          </cell>
          <cell r="BU827">
            <v>0</v>
          </cell>
        </row>
        <row r="828">
          <cell r="A828" t="str">
            <v>W2RP11KAZH2G1G2</v>
          </cell>
          <cell r="B828" t="str">
            <v>11/1/2021</v>
          </cell>
          <cell r="F828" t="str">
            <v>Knit</v>
          </cell>
          <cell r="G828" t="str">
            <v>LS Knit Tops</v>
          </cell>
          <cell r="H828" t="str">
            <v>W2RP11KAZH2</v>
          </cell>
          <cell r="I828" t="str">
            <v>LS ILARIA TOP</v>
          </cell>
          <cell r="J828" t="str">
            <v>G1G2</v>
          </cell>
          <cell r="K828" t="str">
            <v>MOCCASIN</v>
          </cell>
          <cell r="L828" t="str">
            <v>ECO GLAMOUROUS RIB</v>
          </cell>
          <cell r="M828" t="str">
            <v>CN</v>
          </cell>
          <cell r="N828" t="str">
            <v>XS-L</v>
          </cell>
          <cell r="O828">
            <v>49</v>
          </cell>
          <cell r="P828">
            <v>49000</v>
          </cell>
          <cell r="Q828">
            <v>199</v>
          </cell>
          <cell r="S828">
            <v>0.31</v>
          </cell>
          <cell r="T828">
            <v>15.19</v>
          </cell>
          <cell r="U828">
            <v>0</v>
          </cell>
          <cell r="V828">
            <v>0</v>
          </cell>
          <cell r="W828">
            <v>0</v>
          </cell>
          <cell r="X828">
            <v>0</v>
          </cell>
          <cell r="Y828">
            <v>0</v>
          </cell>
          <cell r="Z828">
            <v>0</v>
          </cell>
          <cell r="AA828">
            <v>0</v>
          </cell>
          <cell r="AB828">
            <v>0</v>
          </cell>
          <cell r="AD828">
            <v>0</v>
          </cell>
          <cell r="AE828">
            <v>0</v>
          </cell>
          <cell r="AO828">
            <v>0</v>
          </cell>
          <cell r="AP828">
            <v>0</v>
          </cell>
          <cell r="AR828">
            <v>0</v>
          </cell>
          <cell r="AS828">
            <v>0</v>
          </cell>
          <cell r="AT828">
            <v>0</v>
          </cell>
          <cell r="AU828">
            <v>0</v>
          </cell>
          <cell r="AV828">
            <v>0</v>
          </cell>
          <cell r="AW828">
            <v>0</v>
          </cell>
          <cell r="AX828">
            <v>0</v>
          </cell>
          <cell r="AY828">
            <v>0</v>
          </cell>
          <cell r="AZ828">
            <v>0</v>
          </cell>
          <cell r="BA828">
            <v>0</v>
          </cell>
          <cell r="BB828">
            <v>0</v>
          </cell>
          <cell r="BC828">
            <v>0</v>
          </cell>
          <cell r="BD828">
            <v>0</v>
          </cell>
          <cell r="BE828">
            <v>0</v>
          </cell>
          <cell r="BF828">
            <v>0</v>
          </cell>
          <cell r="BG828">
            <v>0</v>
          </cell>
          <cell r="BH828">
            <v>0</v>
          </cell>
          <cell r="BI828">
            <v>0</v>
          </cell>
          <cell r="BJ828">
            <v>0</v>
          </cell>
          <cell r="BK828">
            <v>0</v>
          </cell>
          <cell r="BL828">
            <v>0</v>
          </cell>
          <cell r="BM828">
            <v>0</v>
          </cell>
          <cell r="BN828">
            <v>0</v>
          </cell>
          <cell r="BO828">
            <v>0</v>
          </cell>
          <cell r="BP828">
            <v>0</v>
          </cell>
          <cell r="BQ828">
            <v>0</v>
          </cell>
          <cell r="BR828">
            <v>0</v>
          </cell>
          <cell r="BS828">
            <v>0</v>
          </cell>
          <cell r="BT828">
            <v>0</v>
          </cell>
          <cell r="BU828">
            <v>0</v>
          </cell>
        </row>
        <row r="829">
          <cell r="A829" t="str">
            <v>W2RP11KAZH2JBLK</v>
          </cell>
          <cell r="B829" t="str">
            <v>11/1/2021</v>
          </cell>
          <cell r="F829" t="str">
            <v>Knit</v>
          </cell>
          <cell r="G829" t="str">
            <v>LS Knit Tops</v>
          </cell>
          <cell r="H829" t="str">
            <v>W2RP11KAZH2</v>
          </cell>
          <cell r="I829" t="str">
            <v>LS ILARIA TOP</v>
          </cell>
          <cell r="J829" t="str">
            <v>JBLK</v>
          </cell>
          <cell r="K829" t="str">
            <v>Jet Black A996</v>
          </cell>
          <cell r="L829" t="str">
            <v>ECO GLAMOUROUS RIB</v>
          </cell>
          <cell r="M829" t="str">
            <v>CN</v>
          </cell>
          <cell r="N829" t="str">
            <v>XS-L</v>
          </cell>
          <cell r="O829">
            <v>49</v>
          </cell>
          <cell r="P829">
            <v>49000</v>
          </cell>
          <cell r="Q829">
            <v>199</v>
          </cell>
          <cell r="S829">
            <v>0.31</v>
          </cell>
          <cell r="T829">
            <v>15.19</v>
          </cell>
          <cell r="U829">
            <v>0</v>
          </cell>
          <cell r="V829">
            <v>0</v>
          </cell>
          <cell r="W829">
            <v>0</v>
          </cell>
          <cell r="X829">
            <v>0</v>
          </cell>
          <cell r="Y829">
            <v>0</v>
          </cell>
          <cell r="Z829">
            <v>0</v>
          </cell>
          <cell r="AA829">
            <v>0</v>
          </cell>
          <cell r="AB829">
            <v>0</v>
          </cell>
          <cell r="AD829">
            <v>0</v>
          </cell>
          <cell r="AE829">
            <v>0</v>
          </cell>
          <cell r="AO829">
            <v>0</v>
          </cell>
          <cell r="AP829">
            <v>0</v>
          </cell>
          <cell r="AR829">
            <v>0</v>
          </cell>
          <cell r="AS829">
            <v>0</v>
          </cell>
          <cell r="AT829">
            <v>0</v>
          </cell>
          <cell r="AU829">
            <v>0</v>
          </cell>
          <cell r="AV829">
            <v>0</v>
          </cell>
          <cell r="AW829">
            <v>0</v>
          </cell>
          <cell r="AX829">
            <v>0</v>
          </cell>
          <cell r="AY829">
            <v>0</v>
          </cell>
          <cell r="AZ829">
            <v>0</v>
          </cell>
          <cell r="BA829">
            <v>0</v>
          </cell>
          <cell r="BB829">
            <v>0</v>
          </cell>
          <cell r="BC829">
            <v>0</v>
          </cell>
          <cell r="BD829">
            <v>0</v>
          </cell>
          <cell r="BE829">
            <v>0</v>
          </cell>
          <cell r="BF829">
            <v>0</v>
          </cell>
          <cell r="BG829">
            <v>0</v>
          </cell>
          <cell r="BH829">
            <v>0</v>
          </cell>
          <cell r="BI829">
            <v>0</v>
          </cell>
          <cell r="BJ829">
            <v>0</v>
          </cell>
          <cell r="BK829">
            <v>0</v>
          </cell>
          <cell r="BL829">
            <v>0</v>
          </cell>
          <cell r="BM829">
            <v>0</v>
          </cell>
          <cell r="BN829">
            <v>0</v>
          </cell>
          <cell r="BO829">
            <v>0</v>
          </cell>
          <cell r="BP829">
            <v>0</v>
          </cell>
          <cell r="BQ829">
            <v>0</v>
          </cell>
          <cell r="BR829">
            <v>0</v>
          </cell>
          <cell r="BS829">
            <v>0</v>
          </cell>
          <cell r="BT829">
            <v>0</v>
          </cell>
          <cell r="BU829">
            <v>0</v>
          </cell>
        </row>
        <row r="830">
          <cell r="A830" t="str">
            <v>W2RP11KAZH2G5K4</v>
          </cell>
          <cell r="B830" t="str">
            <v>11/1/2021</v>
          </cell>
          <cell r="F830" t="str">
            <v>Knit</v>
          </cell>
          <cell r="G830" t="str">
            <v>LS Knit Tops</v>
          </cell>
          <cell r="H830" t="str">
            <v>W2RP11KAZH2</v>
          </cell>
          <cell r="I830" t="str">
            <v>LS ILARIA TOP</v>
          </cell>
          <cell r="J830" t="str">
            <v>G5K4</v>
          </cell>
          <cell r="K830" t="str">
            <v>SMOKED SALMON</v>
          </cell>
          <cell r="L830" t="str">
            <v>ECO GLAMOUROUS RIB</v>
          </cell>
          <cell r="M830" t="str">
            <v>CN</v>
          </cell>
          <cell r="N830" t="str">
            <v>XS-L</v>
          </cell>
          <cell r="O830">
            <v>49</v>
          </cell>
          <cell r="P830">
            <v>49000</v>
          </cell>
          <cell r="Q830">
            <v>199</v>
          </cell>
          <cell r="S830">
            <v>0.31</v>
          </cell>
          <cell r="T830">
            <v>15.19</v>
          </cell>
          <cell r="U830">
            <v>0</v>
          </cell>
          <cell r="V830">
            <v>0</v>
          </cell>
          <cell r="W830">
            <v>0</v>
          </cell>
          <cell r="X830">
            <v>0</v>
          </cell>
          <cell r="Y830">
            <v>0</v>
          </cell>
          <cell r="Z830">
            <v>0</v>
          </cell>
          <cell r="AA830">
            <v>0</v>
          </cell>
          <cell r="AB830">
            <v>0</v>
          </cell>
          <cell r="AD830">
            <v>0</v>
          </cell>
          <cell r="AE830">
            <v>0</v>
          </cell>
          <cell r="AO830">
            <v>0</v>
          </cell>
          <cell r="AP830">
            <v>0</v>
          </cell>
          <cell r="AR830">
            <v>0</v>
          </cell>
          <cell r="AS830">
            <v>0</v>
          </cell>
          <cell r="AT830">
            <v>0</v>
          </cell>
          <cell r="AU830">
            <v>0</v>
          </cell>
          <cell r="AV830">
            <v>0</v>
          </cell>
          <cell r="AW830">
            <v>0</v>
          </cell>
          <cell r="AX830">
            <v>0</v>
          </cell>
          <cell r="AY830">
            <v>0</v>
          </cell>
          <cell r="AZ830">
            <v>0</v>
          </cell>
          <cell r="BA830">
            <v>0</v>
          </cell>
          <cell r="BB830">
            <v>0</v>
          </cell>
          <cell r="BC830">
            <v>0</v>
          </cell>
          <cell r="BD830">
            <v>0</v>
          </cell>
          <cell r="BE830">
            <v>0</v>
          </cell>
          <cell r="BF830">
            <v>0</v>
          </cell>
          <cell r="BG830">
            <v>0</v>
          </cell>
          <cell r="BH830">
            <v>0</v>
          </cell>
          <cell r="BI830">
            <v>0</v>
          </cell>
          <cell r="BJ830">
            <v>0</v>
          </cell>
          <cell r="BK830">
            <v>0</v>
          </cell>
          <cell r="BL830">
            <v>0</v>
          </cell>
          <cell r="BM830">
            <v>0</v>
          </cell>
          <cell r="BN830">
            <v>0</v>
          </cell>
          <cell r="BO830">
            <v>0</v>
          </cell>
          <cell r="BP830">
            <v>0</v>
          </cell>
          <cell r="BQ830">
            <v>0</v>
          </cell>
          <cell r="BR830">
            <v>0</v>
          </cell>
          <cell r="BS830">
            <v>0</v>
          </cell>
          <cell r="BT830">
            <v>0</v>
          </cell>
          <cell r="BU830">
            <v>0</v>
          </cell>
        </row>
        <row r="831">
          <cell r="A831" t="str">
            <v>W2RP11KAZH2G012</v>
          </cell>
          <cell r="B831" t="str">
            <v>11/1/2021</v>
          </cell>
          <cell r="F831" t="str">
            <v>Knit</v>
          </cell>
          <cell r="G831" t="str">
            <v>LS Knit Tops</v>
          </cell>
          <cell r="H831" t="str">
            <v>W2RP11KAZH2</v>
          </cell>
          <cell r="I831" t="str">
            <v>LS ILARIA TOP</v>
          </cell>
          <cell r="J831" t="str">
            <v>G012</v>
          </cell>
          <cell r="K831" t="str">
            <v>CREAM WHITE</v>
          </cell>
          <cell r="L831" t="str">
            <v>ECO GLAMOUROUS RIB</v>
          </cell>
          <cell r="M831" t="str">
            <v>CN</v>
          </cell>
          <cell r="N831" t="str">
            <v>XS-L</v>
          </cell>
          <cell r="O831">
            <v>49</v>
          </cell>
          <cell r="P831">
            <v>49000</v>
          </cell>
          <cell r="Q831">
            <v>199</v>
          </cell>
          <cell r="S831">
            <v>0.31</v>
          </cell>
          <cell r="T831">
            <v>15.19</v>
          </cell>
          <cell r="U831">
            <v>0</v>
          </cell>
          <cell r="V831">
            <v>0</v>
          </cell>
          <cell r="W831">
            <v>0</v>
          </cell>
          <cell r="X831">
            <v>0</v>
          </cell>
          <cell r="Y831">
            <v>0</v>
          </cell>
          <cell r="Z831">
            <v>0</v>
          </cell>
          <cell r="AA831">
            <v>0</v>
          </cell>
          <cell r="AB831">
            <v>0</v>
          </cell>
          <cell r="AD831">
            <v>0</v>
          </cell>
          <cell r="AE831">
            <v>0</v>
          </cell>
          <cell r="AO831">
            <v>0</v>
          </cell>
          <cell r="AP831">
            <v>0</v>
          </cell>
          <cell r="AR831">
            <v>0</v>
          </cell>
          <cell r="AS831">
            <v>0</v>
          </cell>
          <cell r="AT831">
            <v>0</v>
          </cell>
          <cell r="AU831">
            <v>0</v>
          </cell>
          <cell r="AV831">
            <v>0</v>
          </cell>
          <cell r="AW831">
            <v>0</v>
          </cell>
          <cell r="AX831">
            <v>0</v>
          </cell>
          <cell r="AY831">
            <v>0</v>
          </cell>
          <cell r="AZ831">
            <v>0</v>
          </cell>
          <cell r="BA831">
            <v>0</v>
          </cell>
          <cell r="BB831">
            <v>0</v>
          </cell>
          <cell r="BC831">
            <v>0</v>
          </cell>
          <cell r="BD831">
            <v>0</v>
          </cell>
          <cell r="BE831">
            <v>0</v>
          </cell>
          <cell r="BF831">
            <v>0</v>
          </cell>
          <cell r="BG831">
            <v>0</v>
          </cell>
          <cell r="BH831">
            <v>0</v>
          </cell>
          <cell r="BI831">
            <v>0</v>
          </cell>
          <cell r="BJ831">
            <v>0</v>
          </cell>
          <cell r="BK831">
            <v>0</v>
          </cell>
          <cell r="BL831">
            <v>0</v>
          </cell>
          <cell r="BM831">
            <v>0</v>
          </cell>
          <cell r="BN831">
            <v>0</v>
          </cell>
          <cell r="BO831">
            <v>0</v>
          </cell>
          <cell r="BP831">
            <v>0</v>
          </cell>
          <cell r="BQ831">
            <v>0</v>
          </cell>
          <cell r="BR831">
            <v>0</v>
          </cell>
          <cell r="BS831">
            <v>0</v>
          </cell>
          <cell r="BT831">
            <v>0</v>
          </cell>
          <cell r="BU831">
            <v>0</v>
          </cell>
        </row>
        <row r="832">
          <cell r="A832" t="str">
            <v>W2RP11KAZH2G7T2</v>
          </cell>
          <cell r="B832" t="str">
            <v>11/1/2021</v>
          </cell>
          <cell r="F832" t="str">
            <v>Knit</v>
          </cell>
          <cell r="G832" t="str">
            <v>LS Knit Tops</v>
          </cell>
          <cell r="H832" t="str">
            <v>W2RP11KAZH2</v>
          </cell>
          <cell r="I832" t="str">
            <v>LS ILARIA TOP</v>
          </cell>
          <cell r="J832" t="str">
            <v>G7T2</v>
          </cell>
          <cell r="K832" t="str">
            <v>BLUE LILY</v>
          </cell>
          <cell r="L832" t="str">
            <v>ECO GLAMOUROUS RIB</v>
          </cell>
          <cell r="M832" t="str">
            <v>CN</v>
          </cell>
          <cell r="N832" t="str">
            <v>XS-L</v>
          </cell>
          <cell r="O832">
            <v>49</v>
          </cell>
          <cell r="P832">
            <v>49000</v>
          </cell>
          <cell r="Q832">
            <v>199</v>
          </cell>
          <cell r="S832">
            <v>0.31</v>
          </cell>
          <cell r="T832">
            <v>15.19</v>
          </cell>
          <cell r="U832">
            <v>0</v>
          </cell>
          <cell r="V832">
            <v>0</v>
          </cell>
          <cell r="W832">
            <v>0</v>
          </cell>
          <cell r="X832">
            <v>0</v>
          </cell>
          <cell r="Y832">
            <v>0</v>
          </cell>
          <cell r="Z832">
            <v>0</v>
          </cell>
          <cell r="AA832">
            <v>0</v>
          </cell>
          <cell r="AB832">
            <v>0</v>
          </cell>
          <cell r="AD832">
            <v>0</v>
          </cell>
          <cell r="AE832">
            <v>0</v>
          </cell>
          <cell r="AO832">
            <v>0</v>
          </cell>
          <cell r="AP832">
            <v>0</v>
          </cell>
          <cell r="AR832">
            <v>0</v>
          </cell>
          <cell r="AS832">
            <v>0</v>
          </cell>
          <cell r="AT832">
            <v>0</v>
          </cell>
          <cell r="AU832">
            <v>0</v>
          </cell>
          <cell r="AV832">
            <v>0</v>
          </cell>
          <cell r="AW832">
            <v>0</v>
          </cell>
          <cell r="AX832">
            <v>0</v>
          </cell>
          <cell r="AY832">
            <v>0</v>
          </cell>
          <cell r="AZ832">
            <v>0</v>
          </cell>
          <cell r="BA832">
            <v>0</v>
          </cell>
          <cell r="BB832">
            <v>0</v>
          </cell>
          <cell r="BC832">
            <v>0</v>
          </cell>
          <cell r="BD832">
            <v>0</v>
          </cell>
          <cell r="BE832">
            <v>0</v>
          </cell>
          <cell r="BF832">
            <v>0</v>
          </cell>
          <cell r="BG832">
            <v>0</v>
          </cell>
          <cell r="BH832">
            <v>0</v>
          </cell>
          <cell r="BI832">
            <v>0</v>
          </cell>
          <cell r="BJ832">
            <v>0</v>
          </cell>
          <cell r="BK832">
            <v>0</v>
          </cell>
          <cell r="BL832">
            <v>0</v>
          </cell>
          <cell r="BM832">
            <v>0</v>
          </cell>
          <cell r="BN832">
            <v>0</v>
          </cell>
          <cell r="BO832">
            <v>0</v>
          </cell>
          <cell r="BP832">
            <v>0</v>
          </cell>
          <cell r="BQ832">
            <v>0</v>
          </cell>
          <cell r="BR832">
            <v>0</v>
          </cell>
          <cell r="BS832">
            <v>0</v>
          </cell>
          <cell r="BT832">
            <v>0</v>
          </cell>
          <cell r="BU832">
            <v>0</v>
          </cell>
        </row>
        <row r="833">
          <cell r="A833" t="str">
            <v>W2RA07D4KW0RISW</v>
          </cell>
          <cell r="B833" t="str">
            <v>11/1/2021</v>
          </cell>
          <cell r="F833" t="str">
            <v>Denim</v>
          </cell>
          <cell r="G833" t="str">
            <v>Fashion Prem Denim Jeans</v>
          </cell>
          <cell r="H833" t="str">
            <v>W2RA07D4KW0</v>
          </cell>
          <cell r="I833" t="str">
            <v>BARDOT DENIM PONTE SKINNY</v>
          </cell>
          <cell r="J833" t="str">
            <v>RISW</v>
          </cell>
          <cell r="K833" t="str">
            <v>RINSE</v>
          </cell>
          <cell r="L833" t="str">
            <v>MEGZ ECO SS INDIGO</v>
          </cell>
          <cell r="M833" t="str">
            <v>MX</v>
          </cell>
          <cell r="N833" t="str">
            <v>24-30</v>
          </cell>
          <cell r="O833">
            <v>108</v>
          </cell>
          <cell r="P833">
            <v>109000</v>
          </cell>
          <cell r="Q833">
            <v>429</v>
          </cell>
          <cell r="S833">
            <v>0.31</v>
          </cell>
          <cell r="T833">
            <v>33.479999999999997</v>
          </cell>
          <cell r="U833">
            <v>0</v>
          </cell>
          <cell r="V833">
            <v>0</v>
          </cell>
          <cell r="W833">
            <v>0</v>
          </cell>
          <cell r="X833">
            <v>0</v>
          </cell>
          <cell r="Y833">
            <v>0</v>
          </cell>
          <cell r="Z833">
            <v>0</v>
          </cell>
          <cell r="AA833">
            <v>0</v>
          </cell>
          <cell r="AB833">
            <v>0</v>
          </cell>
          <cell r="AD833">
            <v>0</v>
          </cell>
          <cell r="AE833">
            <v>0</v>
          </cell>
          <cell r="AO833">
            <v>0</v>
          </cell>
          <cell r="AP833">
            <v>0</v>
          </cell>
          <cell r="AR833">
            <v>0</v>
          </cell>
          <cell r="AS833">
            <v>0</v>
          </cell>
          <cell r="AT833">
            <v>0</v>
          </cell>
          <cell r="AU833">
            <v>0</v>
          </cell>
          <cell r="AV833">
            <v>0</v>
          </cell>
          <cell r="AW833">
            <v>0</v>
          </cell>
          <cell r="AX833">
            <v>0</v>
          </cell>
          <cell r="AY833">
            <v>0</v>
          </cell>
          <cell r="AZ833">
            <v>0</v>
          </cell>
          <cell r="BA833">
            <v>0</v>
          </cell>
          <cell r="BB833">
            <v>0</v>
          </cell>
          <cell r="BC833">
            <v>0</v>
          </cell>
          <cell r="BD833">
            <v>0</v>
          </cell>
          <cell r="BE833">
            <v>0</v>
          </cell>
          <cell r="BF833">
            <v>0</v>
          </cell>
          <cell r="BG833">
            <v>0</v>
          </cell>
          <cell r="BH833">
            <v>0</v>
          </cell>
          <cell r="BI833">
            <v>0</v>
          </cell>
          <cell r="BJ833">
            <v>0</v>
          </cell>
          <cell r="BK833">
            <v>0</v>
          </cell>
          <cell r="BL833">
            <v>0</v>
          </cell>
          <cell r="BM833">
            <v>0</v>
          </cell>
          <cell r="BN833">
            <v>0</v>
          </cell>
          <cell r="BO833">
            <v>0</v>
          </cell>
          <cell r="BP833">
            <v>0</v>
          </cell>
          <cell r="BQ833">
            <v>0</v>
          </cell>
          <cell r="BR833">
            <v>0</v>
          </cell>
          <cell r="BS833">
            <v>0</v>
          </cell>
          <cell r="BT833">
            <v>0</v>
          </cell>
          <cell r="BU833">
            <v>0</v>
          </cell>
        </row>
        <row r="834">
          <cell r="A834" t="str">
            <v>W2RH09WD8G2P11H</v>
          </cell>
          <cell r="B834" t="str">
            <v>11/1/2021</v>
          </cell>
          <cell r="F834" t="str">
            <v>Woven</v>
          </cell>
          <cell r="G834" t="str">
            <v>LS Woven Shirts</v>
          </cell>
          <cell r="H834" t="str">
            <v>W2RH09WD8G2</v>
          </cell>
          <cell r="I834" t="str">
            <v>ANNAMARIA SHIRT</v>
          </cell>
          <cell r="J834" t="str">
            <v>P11H</v>
          </cell>
          <cell r="K834" t="str">
            <v>SMALL DOT PRINT COFFEE</v>
          </cell>
          <cell r="L834" t="str">
            <v>ECO BREEZY CHARM 84</v>
          </cell>
          <cell r="M834" t="str">
            <v>CN</v>
          </cell>
          <cell r="N834" t="str">
            <v>XS-L</v>
          </cell>
          <cell r="O834">
            <v>89</v>
          </cell>
          <cell r="P834">
            <v>89000</v>
          </cell>
          <cell r="Q834">
            <v>359</v>
          </cell>
          <cell r="S834">
            <v>0.31</v>
          </cell>
          <cell r="T834">
            <v>27.59</v>
          </cell>
          <cell r="U834">
            <v>0</v>
          </cell>
          <cell r="V834">
            <v>0</v>
          </cell>
          <cell r="W834">
            <v>0</v>
          </cell>
          <cell r="X834">
            <v>0</v>
          </cell>
          <cell r="Y834">
            <v>0</v>
          </cell>
          <cell r="Z834">
            <v>0</v>
          </cell>
          <cell r="AA834">
            <v>0</v>
          </cell>
          <cell r="AB834">
            <v>0</v>
          </cell>
          <cell r="AD834">
            <v>0</v>
          </cell>
          <cell r="AE834">
            <v>0</v>
          </cell>
          <cell r="AO834">
            <v>0</v>
          </cell>
          <cell r="AP834">
            <v>0</v>
          </cell>
          <cell r="AR834">
            <v>0</v>
          </cell>
          <cell r="AS834">
            <v>0</v>
          </cell>
          <cell r="AT834">
            <v>0</v>
          </cell>
          <cell r="AU834">
            <v>0</v>
          </cell>
          <cell r="AV834">
            <v>0</v>
          </cell>
          <cell r="AW834">
            <v>0</v>
          </cell>
          <cell r="AX834">
            <v>0</v>
          </cell>
          <cell r="AY834">
            <v>0</v>
          </cell>
          <cell r="AZ834">
            <v>0</v>
          </cell>
          <cell r="BA834">
            <v>0</v>
          </cell>
          <cell r="BB834">
            <v>0</v>
          </cell>
          <cell r="BC834">
            <v>0</v>
          </cell>
          <cell r="BD834">
            <v>0</v>
          </cell>
          <cell r="BE834">
            <v>0</v>
          </cell>
          <cell r="BF834">
            <v>0</v>
          </cell>
          <cell r="BG834">
            <v>0</v>
          </cell>
          <cell r="BH834">
            <v>0</v>
          </cell>
          <cell r="BI834">
            <v>0</v>
          </cell>
          <cell r="BJ834">
            <v>0</v>
          </cell>
          <cell r="BK834">
            <v>0</v>
          </cell>
          <cell r="BL834">
            <v>0</v>
          </cell>
          <cell r="BM834">
            <v>0</v>
          </cell>
          <cell r="BN834">
            <v>0</v>
          </cell>
          <cell r="BO834">
            <v>0</v>
          </cell>
          <cell r="BP834">
            <v>0</v>
          </cell>
          <cell r="BQ834">
            <v>0</v>
          </cell>
          <cell r="BR834">
            <v>0</v>
          </cell>
          <cell r="BS834">
            <v>0</v>
          </cell>
          <cell r="BT834">
            <v>0</v>
          </cell>
          <cell r="BU834">
            <v>0</v>
          </cell>
        </row>
        <row r="835">
          <cell r="A835" t="str">
            <v>W2RH09WD8G2P30G</v>
          </cell>
          <cell r="B835" t="str">
            <v>11/1/2021</v>
          </cell>
          <cell r="F835" t="str">
            <v>Woven</v>
          </cell>
          <cell r="G835" t="str">
            <v>LS Woven Shirts</v>
          </cell>
          <cell r="H835" t="str">
            <v>W2RH09WD8G2</v>
          </cell>
          <cell r="I835" t="str">
            <v>ANNAMARIA SHIRT</v>
          </cell>
          <cell r="J835" t="str">
            <v>P30G</v>
          </cell>
          <cell r="K835" t="str">
            <v>TEXAS PRINT</v>
          </cell>
          <cell r="L835" t="str">
            <v>ECO BREEZY CHARM 84</v>
          </cell>
          <cell r="M835" t="str">
            <v>CN</v>
          </cell>
          <cell r="N835" t="str">
            <v>XS-L</v>
          </cell>
          <cell r="O835">
            <v>89</v>
          </cell>
          <cell r="P835">
            <v>89000</v>
          </cell>
          <cell r="Q835">
            <v>359</v>
          </cell>
          <cell r="S835">
            <v>0.31</v>
          </cell>
          <cell r="T835">
            <v>27.59</v>
          </cell>
          <cell r="U835">
            <v>0</v>
          </cell>
          <cell r="V835">
            <v>0</v>
          </cell>
          <cell r="W835">
            <v>0</v>
          </cell>
          <cell r="X835">
            <v>0</v>
          </cell>
          <cell r="Y835">
            <v>0</v>
          </cell>
          <cell r="Z835">
            <v>0</v>
          </cell>
          <cell r="AA835">
            <v>0</v>
          </cell>
          <cell r="AB835">
            <v>0</v>
          </cell>
          <cell r="AD835">
            <v>0</v>
          </cell>
          <cell r="AE835">
            <v>0</v>
          </cell>
          <cell r="AO835">
            <v>0</v>
          </cell>
          <cell r="AP835">
            <v>0</v>
          </cell>
          <cell r="AR835">
            <v>0</v>
          </cell>
          <cell r="AS835">
            <v>0</v>
          </cell>
          <cell r="AT835">
            <v>0</v>
          </cell>
          <cell r="AU835">
            <v>0</v>
          </cell>
          <cell r="AV835">
            <v>0</v>
          </cell>
          <cell r="AW835">
            <v>0</v>
          </cell>
          <cell r="AX835">
            <v>0</v>
          </cell>
          <cell r="AY835">
            <v>0</v>
          </cell>
          <cell r="AZ835">
            <v>0</v>
          </cell>
          <cell r="BA835">
            <v>0</v>
          </cell>
          <cell r="BB835">
            <v>0</v>
          </cell>
          <cell r="BC835">
            <v>0</v>
          </cell>
          <cell r="BD835">
            <v>0</v>
          </cell>
          <cell r="BE835">
            <v>0</v>
          </cell>
          <cell r="BF835">
            <v>0</v>
          </cell>
          <cell r="BG835">
            <v>0</v>
          </cell>
          <cell r="BH835">
            <v>0</v>
          </cell>
          <cell r="BI835">
            <v>0</v>
          </cell>
          <cell r="BJ835">
            <v>0</v>
          </cell>
          <cell r="BK835">
            <v>0</v>
          </cell>
          <cell r="BL835">
            <v>0</v>
          </cell>
          <cell r="BM835">
            <v>0</v>
          </cell>
          <cell r="BN835">
            <v>0</v>
          </cell>
          <cell r="BO835">
            <v>0</v>
          </cell>
          <cell r="BP835">
            <v>0</v>
          </cell>
          <cell r="BQ835">
            <v>0</v>
          </cell>
          <cell r="BR835">
            <v>0</v>
          </cell>
          <cell r="BS835">
            <v>0</v>
          </cell>
          <cell r="BT835">
            <v>0</v>
          </cell>
          <cell r="BU835">
            <v>0</v>
          </cell>
        </row>
        <row r="836">
          <cell r="A836" t="str">
            <v>W2RH34WELZ0F60P</v>
          </cell>
          <cell r="B836" t="str">
            <v>11/01/2021 12/01/2021</v>
          </cell>
          <cell r="F836" t="str">
            <v>Woven</v>
          </cell>
          <cell r="G836" t="str">
            <v>LS Woven Shirts</v>
          </cell>
          <cell r="H836" t="str">
            <v>W2RH34WELZ0</v>
          </cell>
          <cell r="I836" t="str">
            <v>LS METALLIC KAM WRAP TOP</v>
          </cell>
          <cell r="J836" t="str">
            <v>F60P</v>
          </cell>
          <cell r="K836" t="str">
            <v>FULL BLOOM PINK MULTI</v>
          </cell>
          <cell r="L836" t="str">
            <v>PARTY FOILED CHIFFON</v>
          </cell>
          <cell r="M836" t="str">
            <v>ID</v>
          </cell>
          <cell r="N836" t="str">
            <v>XS-L</v>
          </cell>
          <cell r="O836">
            <v>89</v>
          </cell>
          <cell r="P836">
            <v>89000</v>
          </cell>
          <cell r="Q836">
            <v>359</v>
          </cell>
          <cell r="S836">
            <v>0.31</v>
          </cell>
          <cell r="T836">
            <v>27.59</v>
          </cell>
          <cell r="U836">
            <v>0</v>
          </cell>
          <cell r="V836">
            <v>0</v>
          </cell>
          <cell r="W836">
            <v>0</v>
          </cell>
          <cell r="X836">
            <v>0</v>
          </cell>
          <cell r="Y836">
            <v>0</v>
          </cell>
          <cell r="Z836">
            <v>0</v>
          </cell>
          <cell r="AA836">
            <v>0</v>
          </cell>
          <cell r="AB836">
            <v>0</v>
          </cell>
          <cell r="AD836">
            <v>0</v>
          </cell>
          <cell r="AE836">
            <v>0</v>
          </cell>
          <cell r="AO836">
            <v>0</v>
          </cell>
          <cell r="AP836">
            <v>0</v>
          </cell>
          <cell r="AR836">
            <v>0</v>
          </cell>
          <cell r="AS836">
            <v>0</v>
          </cell>
          <cell r="AT836">
            <v>0</v>
          </cell>
          <cell r="AU836">
            <v>0</v>
          </cell>
          <cell r="AV836">
            <v>0</v>
          </cell>
          <cell r="AW836">
            <v>0</v>
          </cell>
          <cell r="AX836">
            <v>0</v>
          </cell>
          <cell r="AY836">
            <v>0</v>
          </cell>
          <cell r="AZ836">
            <v>0</v>
          </cell>
          <cell r="BA836">
            <v>0</v>
          </cell>
          <cell r="BB836">
            <v>0</v>
          </cell>
          <cell r="BC836">
            <v>0</v>
          </cell>
          <cell r="BD836">
            <v>0</v>
          </cell>
          <cell r="BE836">
            <v>0</v>
          </cell>
          <cell r="BF836">
            <v>0</v>
          </cell>
          <cell r="BG836">
            <v>0</v>
          </cell>
          <cell r="BH836">
            <v>0</v>
          </cell>
          <cell r="BI836">
            <v>0</v>
          </cell>
          <cell r="BJ836">
            <v>0</v>
          </cell>
          <cell r="BK836">
            <v>0</v>
          </cell>
          <cell r="BL836">
            <v>0</v>
          </cell>
          <cell r="BM836">
            <v>0</v>
          </cell>
          <cell r="BN836">
            <v>0</v>
          </cell>
          <cell r="BO836">
            <v>0</v>
          </cell>
          <cell r="BP836">
            <v>0</v>
          </cell>
          <cell r="BQ836">
            <v>0</v>
          </cell>
          <cell r="BR836">
            <v>0</v>
          </cell>
          <cell r="BS836">
            <v>0</v>
          </cell>
          <cell r="BT836">
            <v>0</v>
          </cell>
          <cell r="BU836">
            <v>0</v>
          </cell>
        </row>
        <row r="837">
          <cell r="A837" t="str">
            <v>W2RH34WELZ0F9A2</v>
          </cell>
          <cell r="B837" t="str">
            <v>11/01/2021 12/01/2021</v>
          </cell>
          <cell r="F837" t="str">
            <v>Woven</v>
          </cell>
          <cell r="G837" t="str">
            <v>LS Woven Shirts</v>
          </cell>
          <cell r="H837" t="str">
            <v>W2RH34WELZ0</v>
          </cell>
          <cell r="I837" t="str">
            <v>LS METALLIC KAM WRAP TOP</v>
          </cell>
          <cell r="J837" t="str">
            <v>F9A2</v>
          </cell>
          <cell r="K837" t="str">
            <v>GUNMETAL MULTI</v>
          </cell>
          <cell r="L837" t="str">
            <v>PARTY FOILED CHIFFON</v>
          </cell>
          <cell r="M837" t="str">
            <v>ID</v>
          </cell>
          <cell r="N837" t="str">
            <v>XS-L</v>
          </cell>
          <cell r="O837">
            <v>89</v>
          </cell>
          <cell r="P837">
            <v>89000</v>
          </cell>
          <cell r="Q837">
            <v>359</v>
          </cell>
          <cell r="S837">
            <v>0.31</v>
          </cell>
          <cell r="T837">
            <v>27.59</v>
          </cell>
          <cell r="U837">
            <v>0</v>
          </cell>
          <cell r="V837">
            <v>0</v>
          </cell>
          <cell r="W837">
            <v>0</v>
          </cell>
          <cell r="X837">
            <v>0</v>
          </cell>
          <cell r="Y837">
            <v>0</v>
          </cell>
          <cell r="Z837">
            <v>0</v>
          </cell>
          <cell r="AA837">
            <v>0</v>
          </cell>
          <cell r="AB837">
            <v>0</v>
          </cell>
          <cell r="AD837">
            <v>0</v>
          </cell>
          <cell r="AE837">
            <v>0</v>
          </cell>
          <cell r="AO837">
            <v>0</v>
          </cell>
          <cell r="AP837">
            <v>0</v>
          </cell>
          <cell r="AR837">
            <v>0</v>
          </cell>
          <cell r="AS837">
            <v>0</v>
          </cell>
          <cell r="AT837">
            <v>0</v>
          </cell>
          <cell r="AU837">
            <v>0</v>
          </cell>
          <cell r="AV837">
            <v>0</v>
          </cell>
          <cell r="AW837">
            <v>0</v>
          </cell>
          <cell r="AX837">
            <v>0</v>
          </cell>
          <cell r="AY837">
            <v>0</v>
          </cell>
          <cell r="AZ837">
            <v>0</v>
          </cell>
          <cell r="BA837">
            <v>0</v>
          </cell>
          <cell r="BB837">
            <v>0</v>
          </cell>
          <cell r="BC837">
            <v>0</v>
          </cell>
          <cell r="BD837">
            <v>0</v>
          </cell>
          <cell r="BE837">
            <v>0</v>
          </cell>
          <cell r="BF837">
            <v>0</v>
          </cell>
          <cell r="BG837">
            <v>0</v>
          </cell>
          <cell r="BH837">
            <v>0</v>
          </cell>
          <cell r="BI837">
            <v>0</v>
          </cell>
          <cell r="BJ837">
            <v>0</v>
          </cell>
          <cell r="BK837">
            <v>0</v>
          </cell>
          <cell r="BL837">
            <v>0</v>
          </cell>
          <cell r="BM837">
            <v>0</v>
          </cell>
          <cell r="BN837">
            <v>0</v>
          </cell>
          <cell r="BO837">
            <v>0</v>
          </cell>
          <cell r="BP837">
            <v>0</v>
          </cell>
          <cell r="BQ837">
            <v>0</v>
          </cell>
          <cell r="BR837">
            <v>0</v>
          </cell>
          <cell r="BS837">
            <v>0</v>
          </cell>
          <cell r="BT837">
            <v>0</v>
          </cell>
          <cell r="BU837">
            <v>0</v>
          </cell>
        </row>
        <row r="838">
          <cell r="A838" t="str">
            <v>W2RH34WELZ0F7U9</v>
          </cell>
          <cell r="B838" t="str">
            <v>11/01/2021 12/01/2021</v>
          </cell>
          <cell r="F838" t="str">
            <v>Woven</v>
          </cell>
          <cell r="G838" t="str">
            <v>LS Woven Shirts</v>
          </cell>
          <cell r="H838" t="str">
            <v>W2RH34WELZ0</v>
          </cell>
          <cell r="I838" t="str">
            <v>LS METALLIC KAM WRAP TOP</v>
          </cell>
          <cell r="J838" t="str">
            <v>F7U9</v>
          </cell>
          <cell r="K838" t="str">
            <v>ATMOSPHERE BLUE MULTI</v>
          </cell>
          <cell r="L838" t="str">
            <v>PARTY FOILED CHIFFON</v>
          </cell>
          <cell r="M838" t="str">
            <v>ID</v>
          </cell>
          <cell r="N838" t="str">
            <v>XS-L</v>
          </cell>
          <cell r="O838">
            <v>89</v>
          </cell>
          <cell r="P838">
            <v>89000</v>
          </cell>
          <cell r="Q838">
            <v>359</v>
          </cell>
          <cell r="S838">
            <v>0.31</v>
          </cell>
          <cell r="T838">
            <v>27.59</v>
          </cell>
          <cell r="U838">
            <v>0</v>
          </cell>
          <cell r="V838">
            <v>0</v>
          </cell>
          <cell r="W838">
            <v>0</v>
          </cell>
          <cell r="X838">
            <v>0</v>
          </cell>
          <cell r="Y838">
            <v>0</v>
          </cell>
          <cell r="Z838">
            <v>0</v>
          </cell>
          <cell r="AA838">
            <v>0</v>
          </cell>
          <cell r="AB838">
            <v>0</v>
          </cell>
          <cell r="AD838">
            <v>0</v>
          </cell>
          <cell r="AE838">
            <v>0</v>
          </cell>
          <cell r="AO838">
            <v>0</v>
          </cell>
          <cell r="AP838">
            <v>0</v>
          </cell>
          <cell r="AR838">
            <v>0</v>
          </cell>
          <cell r="AS838">
            <v>0</v>
          </cell>
          <cell r="AT838">
            <v>0</v>
          </cell>
          <cell r="AU838">
            <v>0</v>
          </cell>
          <cell r="AV838">
            <v>0</v>
          </cell>
          <cell r="AW838">
            <v>0</v>
          </cell>
          <cell r="AX838">
            <v>0</v>
          </cell>
          <cell r="AY838">
            <v>0</v>
          </cell>
          <cell r="AZ838">
            <v>0</v>
          </cell>
          <cell r="BA838">
            <v>0</v>
          </cell>
          <cell r="BB838">
            <v>0</v>
          </cell>
          <cell r="BC838">
            <v>0</v>
          </cell>
          <cell r="BD838">
            <v>0</v>
          </cell>
          <cell r="BE838">
            <v>0</v>
          </cell>
          <cell r="BF838">
            <v>0</v>
          </cell>
          <cell r="BG838">
            <v>0</v>
          </cell>
          <cell r="BH838">
            <v>0</v>
          </cell>
          <cell r="BI838">
            <v>0</v>
          </cell>
          <cell r="BJ838">
            <v>0</v>
          </cell>
          <cell r="BK838">
            <v>0</v>
          </cell>
          <cell r="BL838">
            <v>0</v>
          </cell>
          <cell r="BM838">
            <v>0</v>
          </cell>
          <cell r="BN838">
            <v>0</v>
          </cell>
          <cell r="BO838">
            <v>0</v>
          </cell>
          <cell r="BP838">
            <v>0</v>
          </cell>
          <cell r="BQ838">
            <v>0</v>
          </cell>
          <cell r="BR838">
            <v>0</v>
          </cell>
          <cell r="BS838">
            <v>0</v>
          </cell>
          <cell r="BT838">
            <v>0</v>
          </cell>
          <cell r="BU838">
            <v>0</v>
          </cell>
        </row>
        <row r="839">
          <cell r="A839" t="str">
            <v>W2RH34WELZ0GDMT</v>
          </cell>
          <cell r="B839" t="str">
            <v>11/01/2021 12/01/2021</v>
          </cell>
          <cell r="F839" t="str">
            <v>Woven</v>
          </cell>
          <cell r="G839" t="str">
            <v>LS Woven Shirts</v>
          </cell>
          <cell r="H839" t="str">
            <v>W2RH34WELZ0</v>
          </cell>
          <cell r="I839" t="str">
            <v>LS METALLIC KAM WRAP TOP</v>
          </cell>
          <cell r="J839" t="str">
            <v>GDMT</v>
          </cell>
          <cell r="K839" t="str">
            <v>GOLD MULTI</v>
          </cell>
          <cell r="L839" t="str">
            <v>PARTY FOILED CHIFFON</v>
          </cell>
          <cell r="M839" t="str">
            <v>ID</v>
          </cell>
          <cell r="N839" t="str">
            <v>XS-L</v>
          </cell>
          <cell r="O839">
            <v>89</v>
          </cell>
          <cell r="P839">
            <v>89000</v>
          </cell>
          <cell r="Q839">
            <v>359</v>
          </cell>
          <cell r="S839">
            <v>0.31</v>
          </cell>
          <cell r="T839">
            <v>27.59</v>
          </cell>
          <cell r="U839">
            <v>0</v>
          </cell>
          <cell r="V839">
            <v>0</v>
          </cell>
          <cell r="W839">
            <v>0</v>
          </cell>
          <cell r="X839">
            <v>0</v>
          </cell>
          <cell r="Y839">
            <v>0</v>
          </cell>
          <cell r="Z839">
            <v>0</v>
          </cell>
          <cell r="AA839">
            <v>0</v>
          </cell>
          <cell r="AB839">
            <v>0</v>
          </cell>
          <cell r="AD839">
            <v>0</v>
          </cell>
          <cell r="AE839">
            <v>0</v>
          </cell>
          <cell r="AO839">
            <v>0</v>
          </cell>
          <cell r="AP839">
            <v>0</v>
          </cell>
          <cell r="AR839">
            <v>0</v>
          </cell>
          <cell r="AS839">
            <v>0</v>
          </cell>
          <cell r="AT839">
            <v>0</v>
          </cell>
          <cell r="AU839">
            <v>0</v>
          </cell>
          <cell r="AV839">
            <v>0</v>
          </cell>
          <cell r="AW839">
            <v>0</v>
          </cell>
          <cell r="AX839">
            <v>0</v>
          </cell>
          <cell r="AY839">
            <v>0</v>
          </cell>
          <cell r="AZ839">
            <v>0</v>
          </cell>
          <cell r="BA839">
            <v>0</v>
          </cell>
          <cell r="BB839">
            <v>0</v>
          </cell>
          <cell r="BC839">
            <v>0</v>
          </cell>
          <cell r="BD839">
            <v>0</v>
          </cell>
          <cell r="BE839">
            <v>0</v>
          </cell>
          <cell r="BF839">
            <v>0</v>
          </cell>
          <cell r="BG839">
            <v>0</v>
          </cell>
          <cell r="BH839">
            <v>0</v>
          </cell>
          <cell r="BI839">
            <v>0</v>
          </cell>
          <cell r="BJ839">
            <v>0</v>
          </cell>
          <cell r="BK839">
            <v>0</v>
          </cell>
          <cell r="BL839">
            <v>0</v>
          </cell>
          <cell r="BM839">
            <v>0</v>
          </cell>
          <cell r="BN839">
            <v>0</v>
          </cell>
          <cell r="BO839">
            <v>0</v>
          </cell>
          <cell r="BP839">
            <v>0</v>
          </cell>
          <cell r="BQ839">
            <v>0</v>
          </cell>
          <cell r="BR839">
            <v>0</v>
          </cell>
          <cell r="BS839">
            <v>0</v>
          </cell>
          <cell r="BT839">
            <v>0</v>
          </cell>
          <cell r="BU839">
            <v>0</v>
          </cell>
        </row>
        <row r="840">
          <cell r="A840" t="str">
            <v>W2RA34D4KM1SULX</v>
          </cell>
          <cell r="B840" t="str">
            <v>11/1/2021</v>
          </cell>
          <cell r="F840" t="str">
            <v>Denim</v>
          </cell>
          <cell r="G840" t="str">
            <v>Basic Denim Jeans</v>
          </cell>
          <cell r="H840" t="str">
            <v>W2RA34D4KM1</v>
          </cell>
          <cell r="I840" t="str">
            <v>SHAPE UP</v>
          </cell>
          <cell r="J840" t="str">
            <v>SULX</v>
          </cell>
          <cell r="K840" t="str">
            <v>SUN LUXE</v>
          </cell>
          <cell r="L840" t="str">
            <v>ECO MOON SS INDACO</v>
          </cell>
          <cell r="M840" t="str">
            <v>TR</v>
          </cell>
          <cell r="N840" t="str">
            <v>24-30</v>
          </cell>
          <cell r="O840">
            <v>118</v>
          </cell>
          <cell r="P840">
            <v>119000</v>
          </cell>
          <cell r="Q840">
            <v>429</v>
          </cell>
          <cell r="S840">
            <v>0.31</v>
          </cell>
          <cell r="T840">
            <v>36.58</v>
          </cell>
          <cell r="U840">
            <v>0</v>
          </cell>
          <cell r="V840">
            <v>0</v>
          </cell>
          <cell r="W840">
            <v>0</v>
          </cell>
          <cell r="X840">
            <v>0</v>
          </cell>
          <cell r="Y840">
            <v>0</v>
          </cell>
          <cell r="Z840">
            <v>0</v>
          </cell>
          <cell r="AA840">
            <v>0</v>
          </cell>
          <cell r="AB840">
            <v>0</v>
          </cell>
          <cell r="AD840">
            <v>0</v>
          </cell>
          <cell r="AE840">
            <v>0</v>
          </cell>
          <cell r="AO840">
            <v>0</v>
          </cell>
          <cell r="AP840">
            <v>0</v>
          </cell>
          <cell r="AR840">
            <v>0</v>
          </cell>
          <cell r="AS840">
            <v>0</v>
          </cell>
          <cell r="AT840">
            <v>0</v>
          </cell>
          <cell r="AU840">
            <v>0</v>
          </cell>
          <cell r="AV840">
            <v>0</v>
          </cell>
          <cell r="AW840">
            <v>0</v>
          </cell>
          <cell r="AX840">
            <v>0</v>
          </cell>
          <cell r="AY840">
            <v>0</v>
          </cell>
          <cell r="AZ840">
            <v>0</v>
          </cell>
          <cell r="BA840">
            <v>0</v>
          </cell>
          <cell r="BB840">
            <v>0</v>
          </cell>
          <cell r="BC840">
            <v>0</v>
          </cell>
          <cell r="BD840">
            <v>0</v>
          </cell>
          <cell r="BE840">
            <v>0</v>
          </cell>
          <cell r="BF840">
            <v>0</v>
          </cell>
          <cell r="BG840">
            <v>0</v>
          </cell>
          <cell r="BH840">
            <v>0</v>
          </cell>
          <cell r="BI840">
            <v>0</v>
          </cell>
          <cell r="BJ840">
            <v>0</v>
          </cell>
          <cell r="BK840">
            <v>0</v>
          </cell>
          <cell r="BL840">
            <v>0</v>
          </cell>
          <cell r="BM840">
            <v>0</v>
          </cell>
          <cell r="BN840">
            <v>0</v>
          </cell>
          <cell r="BO840">
            <v>0</v>
          </cell>
          <cell r="BP840">
            <v>0</v>
          </cell>
          <cell r="BQ840">
            <v>0</v>
          </cell>
          <cell r="BR840">
            <v>0</v>
          </cell>
          <cell r="BS840">
            <v>0</v>
          </cell>
          <cell r="BT840">
            <v>0</v>
          </cell>
          <cell r="BU840">
            <v>0</v>
          </cell>
        </row>
        <row r="841">
          <cell r="A841" t="str">
            <v>W1YA46D4GV1CRD1</v>
          </cell>
          <cell r="B841" t="str">
            <v>11/1/2021</v>
          </cell>
          <cell r="F841" t="str">
            <v>Denim</v>
          </cell>
          <cell r="G841" t="str">
            <v>Basic Denim Jeans</v>
          </cell>
          <cell r="H841" t="str">
            <v>W1YA46D4GV1</v>
          </cell>
          <cell r="I841" t="str">
            <v>1981 SKINNY</v>
          </cell>
          <cell r="J841" t="str">
            <v>CRD1</v>
          </cell>
          <cell r="K841" t="str">
            <v>CARRIE DARK</v>
          </cell>
          <cell r="L841" t="str">
            <v>ECO CARRY SS INDACO</v>
          </cell>
          <cell r="M841" t="str">
            <v>PK</v>
          </cell>
          <cell r="N841" t="str">
            <v>24-30</v>
          </cell>
          <cell r="O841">
            <v>89</v>
          </cell>
          <cell r="P841">
            <v>89000</v>
          </cell>
          <cell r="Q841">
            <v>359</v>
          </cell>
          <cell r="S841">
            <v>0.31</v>
          </cell>
          <cell r="T841">
            <v>27.59</v>
          </cell>
          <cell r="U841">
            <v>0</v>
          </cell>
          <cell r="V841">
            <v>0</v>
          </cell>
          <cell r="W841">
            <v>0</v>
          </cell>
          <cell r="X841">
            <v>0</v>
          </cell>
          <cell r="Y841">
            <v>0</v>
          </cell>
          <cell r="Z841">
            <v>0</v>
          </cell>
          <cell r="AA841">
            <v>0</v>
          </cell>
          <cell r="AB841">
            <v>0</v>
          </cell>
          <cell r="AD841">
            <v>0</v>
          </cell>
          <cell r="AE841">
            <v>0</v>
          </cell>
          <cell r="AO841">
            <v>0</v>
          </cell>
          <cell r="AP841">
            <v>0</v>
          </cell>
          <cell r="AR841">
            <v>0</v>
          </cell>
          <cell r="AS841">
            <v>0</v>
          </cell>
          <cell r="AT841">
            <v>0</v>
          </cell>
          <cell r="AU841">
            <v>0</v>
          </cell>
          <cell r="AV841">
            <v>0</v>
          </cell>
          <cell r="AW841">
            <v>0</v>
          </cell>
          <cell r="AX841">
            <v>0</v>
          </cell>
          <cell r="AY841">
            <v>0</v>
          </cell>
          <cell r="AZ841">
            <v>0</v>
          </cell>
          <cell r="BA841">
            <v>0</v>
          </cell>
          <cell r="BB841">
            <v>0</v>
          </cell>
          <cell r="BC841">
            <v>0</v>
          </cell>
          <cell r="BD841">
            <v>0</v>
          </cell>
          <cell r="BE841">
            <v>0</v>
          </cell>
          <cell r="BF841">
            <v>0</v>
          </cell>
          <cell r="BG841">
            <v>0</v>
          </cell>
          <cell r="BH841">
            <v>0</v>
          </cell>
          <cell r="BI841">
            <v>0</v>
          </cell>
          <cell r="BJ841">
            <v>0</v>
          </cell>
          <cell r="BK841">
            <v>0</v>
          </cell>
          <cell r="BL841">
            <v>0</v>
          </cell>
          <cell r="BM841">
            <v>0</v>
          </cell>
          <cell r="BN841">
            <v>0</v>
          </cell>
          <cell r="BO841">
            <v>0</v>
          </cell>
          <cell r="BP841">
            <v>0</v>
          </cell>
          <cell r="BQ841">
            <v>0</v>
          </cell>
          <cell r="BR841">
            <v>0</v>
          </cell>
          <cell r="BS841">
            <v>0</v>
          </cell>
          <cell r="BT841">
            <v>0</v>
          </cell>
          <cell r="BU841">
            <v>0</v>
          </cell>
        </row>
        <row r="842">
          <cell r="A842" t="str">
            <v>W2RH09WEE00G1G2</v>
          </cell>
          <cell r="B842" t="str">
            <v>11/1/2021</v>
          </cell>
          <cell r="F842" t="str">
            <v>Woven</v>
          </cell>
          <cell r="G842" t="str">
            <v>LS Woven Shirts</v>
          </cell>
          <cell r="H842" t="str">
            <v>W2RH09WEE00</v>
          </cell>
          <cell r="I842" t="str">
            <v>LS ANNAMARIA SHIRT</v>
          </cell>
          <cell r="J842" t="str">
            <v>G1G2</v>
          </cell>
          <cell r="K842" t="str">
            <v>MOCCASIN</v>
          </cell>
          <cell r="L842" t="str">
            <v>CREPE DE CHINE SILK</v>
          </cell>
          <cell r="M842" t="str">
            <v>CN</v>
          </cell>
          <cell r="N842" t="str">
            <v>XS-L</v>
          </cell>
          <cell r="O842">
            <v>128</v>
          </cell>
          <cell r="P842">
            <v>119000</v>
          </cell>
          <cell r="Q842">
            <v>429</v>
          </cell>
          <cell r="S842">
            <v>0.31</v>
          </cell>
          <cell r="T842">
            <v>39.68</v>
          </cell>
          <cell r="U842">
            <v>0</v>
          </cell>
          <cell r="V842">
            <v>0</v>
          </cell>
          <cell r="W842">
            <v>0</v>
          </cell>
          <cell r="X842">
            <v>0</v>
          </cell>
          <cell r="Y842">
            <v>0</v>
          </cell>
          <cell r="Z842">
            <v>0</v>
          </cell>
          <cell r="AA842">
            <v>0</v>
          </cell>
          <cell r="AB842">
            <v>0</v>
          </cell>
          <cell r="AD842">
            <v>0</v>
          </cell>
          <cell r="AE842">
            <v>0</v>
          </cell>
          <cell r="AO842">
            <v>0</v>
          </cell>
          <cell r="AP842">
            <v>0</v>
          </cell>
          <cell r="AR842">
            <v>0</v>
          </cell>
          <cell r="AS842">
            <v>0</v>
          </cell>
          <cell r="AT842">
            <v>0</v>
          </cell>
          <cell r="AU842">
            <v>0</v>
          </cell>
          <cell r="AV842">
            <v>0</v>
          </cell>
          <cell r="AW842">
            <v>0</v>
          </cell>
          <cell r="AX842">
            <v>0</v>
          </cell>
          <cell r="AY842">
            <v>0</v>
          </cell>
          <cell r="AZ842">
            <v>0</v>
          </cell>
          <cell r="BA842">
            <v>0</v>
          </cell>
          <cell r="BB842">
            <v>0</v>
          </cell>
          <cell r="BC842">
            <v>0</v>
          </cell>
          <cell r="BD842">
            <v>0</v>
          </cell>
          <cell r="BE842">
            <v>0</v>
          </cell>
          <cell r="BF842">
            <v>0</v>
          </cell>
          <cell r="BG842">
            <v>0</v>
          </cell>
          <cell r="BH842">
            <v>0</v>
          </cell>
          <cell r="BI842">
            <v>0</v>
          </cell>
          <cell r="BJ842">
            <v>0</v>
          </cell>
          <cell r="BK842">
            <v>0</v>
          </cell>
          <cell r="BL842">
            <v>0</v>
          </cell>
          <cell r="BM842">
            <v>0</v>
          </cell>
          <cell r="BN842">
            <v>0</v>
          </cell>
          <cell r="BO842">
            <v>0</v>
          </cell>
          <cell r="BP842">
            <v>0</v>
          </cell>
          <cell r="BQ842">
            <v>0</v>
          </cell>
          <cell r="BR842">
            <v>0</v>
          </cell>
          <cell r="BS842">
            <v>0</v>
          </cell>
          <cell r="BT842">
            <v>0</v>
          </cell>
          <cell r="BU842">
            <v>0</v>
          </cell>
        </row>
        <row r="843">
          <cell r="A843" t="str">
            <v>W2RH09WEE00G5Q8</v>
          </cell>
          <cell r="B843" t="str">
            <v>11/1/2021</v>
          </cell>
          <cell r="F843" t="str">
            <v>Woven</v>
          </cell>
          <cell r="G843" t="str">
            <v>LS Woven Shirts</v>
          </cell>
          <cell r="H843" t="str">
            <v>W2RH09WEE00</v>
          </cell>
          <cell r="I843" t="str">
            <v>LS ANNAMARIA SHIRT</v>
          </cell>
          <cell r="J843" t="str">
            <v>G5Q8</v>
          </cell>
          <cell r="K843" t="str">
            <v>BURGUNDY SHADE</v>
          </cell>
          <cell r="L843" t="str">
            <v>CREPE DE CHINE SILK</v>
          </cell>
          <cell r="M843" t="str">
            <v>CN</v>
          </cell>
          <cell r="N843" t="str">
            <v>XS-L</v>
          </cell>
          <cell r="O843">
            <v>128</v>
          </cell>
          <cell r="P843">
            <v>119000</v>
          </cell>
          <cell r="Q843">
            <v>429</v>
          </cell>
          <cell r="S843">
            <v>0.31</v>
          </cell>
          <cell r="T843">
            <v>39.68</v>
          </cell>
          <cell r="U843">
            <v>0</v>
          </cell>
          <cell r="V843">
            <v>0</v>
          </cell>
          <cell r="W843">
            <v>0</v>
          </cell>
          <cell r="X843">
            <v>0</v>
          </cell>
          <cell r="Y843">
            <v>0</v>
          </cell>
          <cell r="Z843">
            <v>0</v>
          </cell>
          <cell r="AA843">
            <v>0</v>
          </cell>
          <cell r="AB843">
            <v>0</v>
          </cell>
          <cell r="AD843">
            <v>0</v>
          </cell>
          <cell r="AE843">
            <v>0</v>
          </cell>
          <cell r="AO843">
            <v>0</v>
          </cell>
          <cell r="AP843">
            <v>0</v>
          </cell>
          <cell r="AR843">
            <v>0</v>
          </cell>
          <cell r="AS843">
            <v>0</v>
          </cell>
          <cell r="AT843">
            <v>0</v>
          </cell>
          <cell r="AU843">
            <v>0</v>
          </cell>
          <cell r="AV843">
            <v>0</v>
          </cell>
          <cell r="AW843">
            <v>0</v>
          </cell>
          <cell r="AX843">
            <v>0</v>
          </cell>
          <cell r="AY843">
            <v>0</v>
          </cell>
          <cell r="AZ843">
            <v>0</v>
          </cell>
          <cell r="BA843">
            <v>0</v>
          </cell>
          <cell r="BB843">
            <v>0</v>
          </cell>
          <cell r="BC843">
            <v>0</v>
          </cell>
          <cell r="BD843">
            <v>0</v>
          </cell>
          <cell r="BE843">
            <v>0</v>
          </cell>
          <cell r="BF843">
            <v>0</v>
          </cell>
          <cell r="BG843">
            <v>0</v>
          </cell>
          <cell r="BH843">
            <v>0</v>
          </cell>
          <cell r="BI843">
            <v>0</v>
          </cell>
          <cell r="BJ843">
            <v>0</v>
          </cell>
          <cell r="BK843">
            <v>0</v>
          </cell>
          <cell r="BL843">
            <v>0</v>
          </cell>
          <cell r="BM843">
            <v>0</v>
          </cell>
          <cell r="BN843">
            <v>0</v>
          </cell>
          <cell r="BO843">
            <v>0</v>
          </cell>
          <cell r="BP843">
            <v>0</v>
          </cell>
          <cell r="BQ843">
            <v>0</v>
          </cell>
          <cell r="BR843">
            <v>0</v>
          </cell>
          <cell r="BS843">
            <v>0</v>
          </cell>
          <cell r="BT843">
            <v>0</v>
          </cell>
          <cell r="BU843">
            <v>0</v>
          </cell>
        </row>
        <row r="844">
          <cell r="A844" t="str">
            <v>W2RH09WEE00JBLK</v>
          </cell>
          <cell r="B844" t="str">
            <v>11/1/2021</v>
          </cell>
          <cell r="F844" t="str">
            <v>Woven</v>
          </cell>
          <cell r="G844" t="str">
            <v>LS Woven Shirts</v>
          </cell>
          <cell r="H844" t="str">
            <v>W2RH09WEE00</v>
          </cell>
          <cell r="I844" t="str">
            <v>LS ANNAMARIA SHIRT</v>
          </cell>
          <cell r="J844" t="str">
            <v>JBLK</v>
          </cell>
          <cell r="K844" t="str">
            <v>Jet Black A996</v>
          </cell>
          <cell r="L844" t="str">
            <v>CREPE DE CHINE SILK</v>
          </cell>
          <cell r="M844" t="str">
            <v>CN</v>
          </cell>
          <cell r="N844" t="str">
            <v>XS-L</v>
          </cell>
          <cell r="O844">
            <v>128</v>
          </cell>
          <cell r="P844">
            <v>119000</v>
          </cell>
          <cell r="Q844">
            <v>429</v>
          </cell>
          <cell r="S844">
            <v>0.31</v>
          </cell>
          <cell r="T844">
            <v>39.68</v>
          </cell>
          <cell r="U844">
            <v>0</v>
          </cell>
          <cell r="V844">
            <v>0</v>
          </cell>
          <cell r="W844">
            <v>0</v>
          </cell>
          <cell r="X844">
            <v>0</v>
          </cell>
          <cell r="Y844">
            <v>0</v>
          </cell>
          <cell r="Z844">
            <v>0</v>
          </cell>
          <cell r="AA844">
            <v>0</v>
          </cell>
          <cell r="AB844">
            <v>0</v>
          </cell>
          <cell r="AD844">
            <v>0</v>
          </cell>
          <cell r="AE844">
            <v>0</v>
          </cell>
          <cell r="AO844">
            <v>0</v>
          </cell>
          <cell r="AP844">
            <v>0</v>
          </cell>
          <cell r="AR844">
            <v>0</v>
          </cell>
          <cell r="AS844">
            <v>0</v>
          </cell>
          <cell r="AT844">
            <v>0</v>
          </cell>
          <cell r="AU844">
            <v>0</v>
          </cell>
          <cell r="AV844">
            <v>0</v>
          </cell>
          <cell r="AW844">
            <v>0</v>
          </cell>
          <cell r="AX844">
            <v>0</v>
          </cell>
          <cell r="AY844">
            <v>0</v>
          </cell>
          <cell r="AZ844">
            <v>0</v>
          </cell>
          <cell r="BA844">
            <v>0</v>
          </cell>
          <cell r="BB844">
            <v>0</v>
          </cell>
          <cell r="BC844">
            <v>0</v>
          </cell>
          <cell r="BD844">
            <v>0</v>
          </cell>
          <cell r="BE844">
            <v>0</v>
          </cell>
          <cell r="BF844">
            <v>0</v>
          </cell>
          <cell r="BG844">
            <v>0</v>
          </cell>
          <cell r="BH844">
            <v>0</v>
          </cell>
          <cell r="BI844">
            <v>0</v>
          </cell>
          <cell r="BJ844">
            <v>0</v>
          </cell>
          <cell r="BK844">
            <v>0</v>
          </cell>
          <cell r="BL844">
            <v>0</v>
          </cell>
          <cell r="BM844">
            <v>0</v>
          </cell>
          <cell r="BN844">
            <v>0</v>
          </cell>
          <cell r="BO844">
            <v>0</v>
          </cell>
          <cell r="BP844">
            <v>0</v>
          </cell>
          <cell r="BQ844">
            <v>0</v>
          </cell>
          <cell r="BR844">
            <v>0</v>
          </cell>
          <cell r="BS844">
            <v>0</v>
          </cell>
          <cell r="BT844">
            <v>0</v>
          </cell>
          <cell r="BU844">
            <v>0</v>
          </cell>
        </row>
        <row r="845">
          <cell r="A845" t="str">
            <v>W2RH09WEE00G011</v>
          </cell>
          <cell r="B845" t="str">
            <v>11/1/2021</v>
          </cell>
          <cell r="F845" t="str">
            <v>Woven</v>
          </cell>
          <cell r="G845" t="str">
            <v>LS Woven Shirts</v>
          </cell>
          <cell r="H845" t="str">
            <v>W2RH09WEE00</v>
          </cell>
          <cell r="I845" t="str">
            <v>LS ANNAMARIA SHIRT</v>
          </cell>
          <cell r="J845" t="str">
            <v>G011</v>
          </cell>
          <cell r="K845" t="str">
            <v>Pure White</v>
          </cell>
          <cell r="L845" t="str">
            <v>CREPE DE CHINE SILK</v>
          </cell>
          <cell r="M845" t="str">
            <v>CN</v>
          </cell>
          <cell r="N845" t="str">
            <v>XS-L</v>
          </cell>
          <cell r="O845">
            <v>128</v>
          </cell>
          <cell r="P845">
            <v>119000</v>
          </cell>
          <cell r="Q845">
            <v>429</v>
          </cell>
          <cell r="S845">
            <v>0.31</v>
          </cell>
          <cell r="T845">
            <v>39.68</v>
          </cell>
          <cell r="U845">
            <v>0</v>
          </cell>
          <cell r="V845">
            <v>0</v>
          </cell>
          <cell r="W845">
            <v>0</v>
          </cell>
          <cell r="X845">
            <v>0</v>
          </cell>
          <cell r="Y845">
            <v>0</v>
          </cell>
          <cell r="Z845">
            <v>0</v>
          </cell>
          <cell r="AA845">
            <v>0</v>
          </cell>
          <cell r="AB845">
            <v>0</v>
          </cell>
          <cell r="AD845">
            <v>0</v>
          </cell>
          <cell r="AE845">
            <v>0</v>
          </cell>
          <cell r="AO845">
            <v>0</v>
          </cell>
          <cell r="AP845">
            <v>0</v>
          </cell>
          <cell r="AR845">
            <v>0</v>
          </cell>
          <cell r="AS845">
            <v>0</v>
          </cell>
          <cell r="AT845">
            <v>0</v>
          </cell>
          <cell r="AU845">
            <v>0</v>
          </cell>
          <cell r="AV845">
            <v>0</v>
          </cell>
          <cell r="AW845">
            <v>0</v>
          </cell>
          <cell r="AX845">
            <v>0</v>
          </cell>
          <cell r="AY845">
            <v>0</v>
          </cell>
          <cell r="AZ845">
            <v>0</v>
          </cell>
          <cell r="BA845">
            <v>0</v>
          </cell>
          <cell r="BB845">
            <v>0</v>
          </cell>
          <cell r="BC845">
            <v>0</v>
          </cell>
          <cell r="BD845">
            <v>0</v>
          </cell>
          <cell r="BE845">
            <v>0</v>
          </cell>
          <cell r="BF845">
            <v>0</v>
          </cell>
          <cell r="BG845">
            <v>0</v>
          </cell>
          <cell r="BH845">
            <v>0</v>
          </cell>
          <cell r="BI845">
            <v>0</v>
          </cell>
          <cell r="BJ845">
            <v>0</v>
          </cell>
          <cell r="BK845">
            <v>0</v>
          </cell>
          <cell r="BL845">
            <v>0</v>
          </cell>
          <cell r="BM845">
            <v>0</v>
          </cell>
          <cell r="BN845">
            <v>0</v>
          </cell>
          <cell r="BO845">
            <v>0</v>
          </cell>
          <cell r="BP845">
            <v>0</v>
          </cell>
          <cell r="BQ845">
            <v>0</v>
          </cell>
          <cell r="BR845">
            <v>0</v>
          </cell>
          <cell r="BS845">
            <v>0</v>
          </cell>
          <cell r="BT845">
            <v>0</v>
          </cell>
          <cell r="BU845">
            <v>0</v>
          </cell>
        </row>
        <row r="846">
          <cell r="A846" t="str">
            <v>W2RH09WEE00G7HC</v>
          </cell>
          <cell r="B846" t="str">
            <v>11/1/2021</v>
          </cell>
          <cell r="F846" t="str">
            <v>Woven</v>
          </cell>
          <cell r="G846" t="str">
            <v>LS Woven Shirts</v>
          </cell>
          <cell r="H846" t="str">
            <v>W2RH09WEE00</v>
          </cell>
          <cell r="I846" t="str">
            <v>LS ANNAMARIA SHIRT</v>
          </cell>
          <cell r="J846" t="str">
            <v>G7HC</v>
          </cell>
          <cell r="K846" t="str">
            <v>NORDIC SEA</v>
          </cell>
          <cell r="L846" t="str">
            <v>CREPE DE CHINE SILK</v>
          </cell>
          <cell r="M846" t="str">
            <v>CN</v>
          </cell>
          <cell r="N846" t="str">
            <v>XS-L</v>
          </cell>
          <cell r="O846">
            <v>128</v>
          </cell>
          <cell r="P846">
            <v>119000</v>
          </cell>
          <cell r="Q846">
            <v>429</v>
          </cell>
          <cell r="S846">
            <v>0.31</v>
          </cell>
          <cell r="T846">
            <v>39.68</v>
          </cell>
          <cell r="U846">
            <v>0</v>
          </cell>
          <cell r="V846">
            <v>0</v>
          </cell>
          <cell r="W846">
            <v>0</v>
          </cell>
          <cell r="X846">
            <v>0</v>
          </cell>
          <cell r="Y846">
            <v>0</v>
          </cell>
          <cell r="Z846">
            <v>0</v>
          </cell>
          <cell r="AA846">
            <v>0</v>
          </cell>
          <cell r="AB846">
            <v>0</v>
          </cell>
          <cell r="AD846">
            <v>0</v>
          </cell>
          <cell r="AE846">
            <v>0</v>
          </cell>
          <cell r="AO846">
            <v>0</v>
          </cell>
          <cell r="AP846">
            <v>0</v>
          </cell>
          <cell r="AR846">
            <v>0</v>
          </cell>
          <cell r="AS846">
            <v>0</v>
          </cell>
          <cell r="AT846">
            <v>0</v>
          </cell>
          <cell r="AU846">
            <v>0</v>
          </cell>
          <cell r="AV846">
            <v>0</v>
          </cell>
          <cell r="AW846">
            <v>0</v>
          </cell>
          <cell r="AX846">
            <v>0</v>
          </cell>
          <cell r="AY846">
            <v>0</v>
          </cell>
          <cell r="AZ846">
            <v>0</v>
          </cell>
          <cell r="BA846">
            <v>0</v>
          </cell>
          <cell r="BB846">
            <v>0</v>
          </cell>
          <cell r="BC846">
            <v>0</v>
          </cell>
          <cell r="BD846">
            <v>0</v>
          </cell>
          <cell r="BE846">
            <v>0</v>
          </cell>
          <cell r="BF846">
            <v>0</v>
          </cell>
          <cell r="BG846">
            <v>0</v>
          </cell>
          <cell r="BH846">
            <v>0</v>
          </cell>
          <cell r="BI846">
            <v>0</v>
          </cell>
          <cell r="BJ846">
            <v>0</v>
          </cell>
          <cell r="BK846">
            <v>0</v>
          </cell>
          <cell r="BL846">
            <v>0</v>
          </cell>
          <cell r="BM846">
            <v>0</v>
          </cell>
          <cell r="BN846">
            <v>0</v>
          </cell>
          <cell r="BO846">
            <v>0</v>
          </cell>
          <cell r="BP846">
            <v>0</v>
          </cell>
          <cell r="BQ846">
            <v>0</v>
          </cell>
          <cell r="BR846">
            <v>0</v>
          </cell>
          <cell r="BS846">
            <v>0</v>
          </cell>
          <cell r="BT846">
            <v>0</v>
          </cell>
          <cell r="BU846">
            <v>0</v>
          </cell>
        </row>
        <row r="847">
          <cell r="A847" t="str">
            <v>W2RH09WEE00G896</v>
          </cell>
          <cell r="B847" t="str">
            <v>11/1/2021</v>
          </cell>
          <cell r="F847" t="str">
            <v>Woven</v>
          </cell>
          <cell r="G847" t="str">
            <v>LS Woven Shirts</v>
          </cell>
          <cell r="H847" t="str">
            <v>W2RH09WEE00</v>
          </cell>
          <cell r="I847" t="str">
            <v>LS ANNAMARIA SHIRT</v>
          </cell>
          <cell r="J847" t="str">
            <v>G896</v>
          </cell>
          <cell r="K847" t="str">
            <v>ARMY OLIVE</v>
          </cell>
          <cell r="L847" t="str">
            <v>CREPE DE CHINE SILK</v>
          </cell>
          <cell r="M847" t="str">
            <v>CN</v>
          </cell>
          <cell r="N847" t="str">
            <v>XS-L</v>
          </cell>
          <cell r="O847">
            <v>128</v>
          </cell>
          <cell r="P847">
            <v>119000</v>
          </cell>
          <cell r="Q847">
            <v>429</v>
          </cell>
          <cell r="S847">
            <v>0.31</v>
          </cell>
          <cell r="T847">
            <v>39.68</v>
          </cell>
          <cell r="U847">
            <v>0</v>
          </cell>
          <cell r="V847">
            <v>0</v>
          </cell>
          <cell r="W847">
            <v>0</v>
          </cell>
          <cell r="X847">
            <v>0</v>
          </cell>
          <cell r="Y847">
            <v>0</v>
          </cell>
          <cell r="Z847">
            <v>0</v>
          </cell>
          <cell r="AA847">
            <v>0</v>
          </cell>
          <cell r="AB847">
            <v>0</v>
          </cell>
          <cell r="AD847">
            <v>0</v>
          </cell>
          <cell r="AE847">
            <v>0</v>
          </cell>
          <cell r="AO847">
            <v>0</v>
          </cell>
          <cell r="AP847">
            <v>0</v>
          </cell>
          <cell r="AR847">
            <v>0</v>
          </cell>
          <cell r="AS847">
            <v>0</v>
          </cell>
          <cell r="AT847">
            <v>0</v>
          </cell>
          <cell r="AU847">
            <v>0</v>
          </cell>
          <cell r="AV847">
            <v>0</v>
          </cell>
          <cell r="AW847">
            <v>0</v>
          </cell>
          <cell r="AX847">
            <v>0</v>
          </cell>
          <cell r="AY847">
            <v>0</v>
          </cell>
          <cell r="AZ847">
            <v>0</v>
          </cell>
          <cell r="BA847">
            <v>0</v>
          </cell>
          <cell r="BB847">
            <v>0</v>
          </cell>
          <cell r="BC847">
            <v>0</v>
          </cell>
          <cell r="BD847">
            <v>0</v>
          </cell>
          <cell r="BE847">
            <v>0</v>
          </cell>
          <cell r="BF847">
            <v>0</v>
          </cell>
          <cell r="BG847">
            <v>0</v>
          </cell>
          <cell r="BH847">
            <v>0</v>
          </cell>
          <cell r="BI847">
            <v>0</v>
          </cell>
          <cell r="BJ847">
            <v>0</v>
          </cell>
          <cell r="BK847">
            <v>0</v>
          </cell>
          <cell r="BL847">
            <v>0</v>
          </cell>
          <cell r="BM847">
            <v>0</v>
          </cell>
          <cell r="BN847">
            <v>0</v>
          </cell>
          <cell r="BO847">
            <v>0</v>
          </cell>
          <cell r="BP847">
            <v>0</v>
          </cell>
          <cell r="BQ847">
            <v>0</v>
          </cell>
          <cell r="BR847">
            <v>0</v>
          </cell>
          <cell r="BS847">
            <v>0</v>
          </cell>
          <cell r="BT847">
            <v>0</v>
          </cell>
          <cell r="BU847">
            <v>0</v>
          </cell>
        </row>
        <row r="848">
          <cell r="A848" t="str">
            <v>W2RZ05WEE70P11X</v>
          </cell>
          <cell r="B848" t="str">
            <v>11/1/2021</v>
          </cell>
          <cell r="F848" t="str">
            <v>Woven</v>
          </cell>
          <cell r="G848" t="str">
            <v>Scarves</v>
          </cell>
          <cell r="H848" t="str">
            <v>W2RZ05WEE70</v>
          </cell>
          <cell r="I848" t="str">
            <v>NUNZIA SCARF</v>
          </cell>
          <cell r="J848" t="str">
            <v>P11X</v>
          </cell>
          <cell r="K848" t="str">
            <v>TEXAS AND ACQUA BLOOM COMBO</v>
          </cell>
          <cell r="L848" t="str">
            <v>GUESS LOGO JACQUARD SATIN</v>
          </cell>
          <cell r="M848" t="str">
            <v>CN</v>
          </cell>
          <cell r="N848" t="str">
            <v>ONE</v>
          </cell>
          <cell r="O848">
            <v>59</v>
          </cell>
          <cell r="P848">
            <v>59000</v>
          </cell>
          <cell r="Q848">
            <v>239</v>
          </cell>
          <cell r="S848">
            <v>0.31</v>
          </cell>
          <cell r="T848">
            <v>18.29</v>
          </cell>
          <cell r="U848">
            <v>0</v>
          </cell>
          <cell r="V848">
            <v>0</v>
          </cell>
          <cell r="W848">
            <v>0</v>
          </cell>
          <cell r="X848">
            <v>0</v>
          </cell>
          <cell r="Y848">
            <v>0</v>
          </cell>
          <cell r="Z848">
            <v>0</v>
          </cell>
          <cell r="AA848">
            <v>0</v>
          </cell>
          <cell r="AB848">
            <v>0</v>
          </cell>
          <cell r="AD848">
            <v>0</v>
          </cell>
          <cell r="AE848">
            <v>0</v>
          </cell>
          <cell r="AO848">
            <v>0</v>
          </cell>
          <cell r="AP848">
            <v>0</v>
          </cell>
          <cell r="AR848">
            <v>0</v>
          </cell>
          <cell r="AS848">
            <v>0</v>
          </cell>
          <cell r="AT848">
            <v>0</v>
          </cell>
          <cell r="AU848">
            <v>0</v>
          </cell>
          <cell r="AV848">
            <v>0</v>
          </cell>
          <cell r="AW848">
            <v>0</v>
          </cell>
          <cell r="AX848">
            <v>0</v>
          </cell>
          <cell r="AY848">
            <v>0</v>
          </cell>
          <cell r="AZ848">
            <v>0</v>
          </cell>
          <cell r="BA848">
            <v>0</v>
          </cell>
          <cell r="BB848">
            <v>0</v>
          </cell>
          <cell r="BC848">
            <v>0</v>
          </cell>
          <cell r="BD848">
            <v>0</v>
          </cell>
          <cell r="BE848">
            <v>0</v>
          </cell>
          <cell r="BF848">
            <v>0</v>
          </cell>
          <cell r="BG848">
            <v>0</v>
          </cell>
          <cell r="BH848">
            <v>0</v>
          </cell>
          <cell r="BI848">
            <v>0</v>
          </cell>
          <cell r="BJ848">
            <v>0</v>
          </cell>
          <cell r="BK848">
            <v>0</v>
          </cell>
          <cell r="BL848">
            <v>0</v>
          </cell>
          <cell r="BM848">
            <v>0</v>
          </cell>
          <cell r="BN848">
            <v>0</v>
          </cell>
          <cell r="BO848">
            <v>0</v>
          </cell>
          <cell r="BP848">
            <v>0</v>
          </cell>
          <cell r="BQ848">
            <v>0</v>
          </cell>
          <cell r="BR848">
            <v>0</v>
          </cell>
          <cell r="BS848">
            <v>0</v>
          </cell>
          <cell r="BT848">
            <v>0</v>
          </cell>
          <cell r="BU848">
            <v>0</v>
          </cell>
        </row>
        <row r="849">
          <cell r="A849" t="str">
            <v>W2RA03D4KM2STRX</v>
          </cell>
          <cell r="B849" t="str">
            <v>11/1/2021</v>
          </cell>
          <cell r="F849" t="str">
            <v>Denim</v>
          </cell>
          <cell r="G849" t="str">
            <v>Basic Denim Jeans</v>
          </cell>
          <cell r="H849" t="str">
            <v>W2RA03D4KM2</v>
          </cell>
          <cell r="I849" t="str">
            <v>JEGGING MID</v>
          </cell>
          <cell r="J849" t="str">
            <v>STRX</v>
          </cell>
          <cell r="K849" t="str">
            <v>STAR LUXE</v>
          </cell>
          <cell r="L849" t="str">
            <v>ECO MOON SS INDACO</v>
          </cell>
          <cell r="M849" t="str">
            <v>TN</v>
          </cell>
          <cell r="N849" t="str">
            <v>24-30</v>
          </cell>
          <cell r="O849">
            <v>118</v>
          </cell>
          <cell r="P849">
            <v>119000</v>
          </cell>
          <cell r="Q849">
            <v>429</v>
          </cell>
          <cell r="S849">
            <v>0.31</v>
          </cell>
          <cell r="T849">
            <v>36.58</v>
          </cell>
          <cell r="U849">
            <v>0</v>
          </cell>
          <cell r="V849">
            <v>0</v>
          </cell>
          <cell r="W849">
            <v>0</v>
          </cell>
          <cell r="X849">
            <v>0</v>
          </cell>
          <cell r="Y849">
            <v>0</v>
          </cell>
          <cell r="Z849">
            <v>0</v>
          </cell>
          <cell r="AA849">
            <v>0</v>
          </cell>
          <cell r="AB849">
            <v>0</v>
          </cell>
          <cell r="AD849">
            <v>0</v>
          </cell>
          <cell r="AE849">
            <v>0</v>
          </cell>
          <cell r="AO849">
            <v>0</v>
          </cell>
          <cell r="AP849">
            <v>0</v>
          </cell>
          <cell r="AR849">
            <v>0</v>
          </cell>
          <cell r="AS849">
            <v>0</v>
          </cell>
          <cell r="AT849">
            <v>0</v>
          </cell>
          <cell r="AU849">
            <v>0</v>
          </cell>
          <cell r="AV849">
            <v>0</v>
          </cell>
          <cell r="AW849">
            <v>0</v>
          </cell>
          <cell r="AX849">
            <v>0</v>
          </cell>
          <cell r="AY849">
            <v>0</v>
          </cell>
          <cell r="AZ849">
            <v>0</v>
          </cell>
          <cell r="BA849">
            <v>0</v>
          </cell>
          <cell r="BB849">
            <v>0</v>
          </cell>
          <cell r="BC849">
            <v>0</v>
          </cell>
          <cell r="BD849">
            <v>0</v>
          </cell>
          <cell r="BE849">
            <v>0</v>
          </cell>
          <cell r="BF849">
            <v>0</v>
          </cell>
          <cell r="BG849">
            <v>0</v>
          </cell>
          <cell r="BH849">
            <v>0</v>
          </cell>
          <cell r="BI849">
            <v>0</v>
          </cell>
          <cell r="BJ849">
            <v>0</v>
          </cell>
          <cell r="BK849">
            <v>0</v>
          </cell>
          <cell r="BL849">
            <v>0</v>
          </cell>
          <cell r="BM849">
            <v>0</v>
          </cell>
          <cell r="BN849">
            <v>0</v>
          </cell>
          <cell r="BO849">
            <v>0</v>
          </cell>
          <cell r="BP849">
            <v>0</v>
          </cell>
          <cell r="BQ849">
            <v>0</v>
          </cell>
          <cell r="BR849">
            <v>0</v>
          </cell>
          <cell r="BS849">
            <v>0</v>
          </cell>
          <cell r="BT849">
            <v>0</v>
          </cell>
          <cell r="BU849">
            <v>0</v>
          </cell>
        </row>
        <row r="850">
          <cell r="A850" t="str">
            <v>W2RR11Z2YN0JBLK</v>
          </cell>
          <cell r="B850" t="str">
            <v>11/1/2021</v>
          </cell>
          <cell r="F850" t="str">
            <v>Sweater</v>
          </cell>
          <cell r="G850" t="str">
            <v>Sweater Bottoms</v>
          </cell>
          <cell r="H850" t="str">
            <v>W2RR11Z2YN0</v>
          </cell>
          <cell r="I850" t="str">
            <v>COLETTE WIDE RIB WIDE LEG PANT</v>
          </cell>
          <cell r="J850" t="str">
            <v>JBLK</v>
          </cell>
          <cell r="K850" t="str">
            <v>Jet Black A996</v>
          </cell>
          <cell r="L850" t="str">
            <v>ECO SWTR ALESSIA</v>
          </cell>
          <cell r="M850" t="str">
            <v>CN</v>
          </cell>
          <cell r="N850" t="str">
            <v>XS-L</v>
          </cell>
          <cell r="O850">
            <v>98</v>
          </cell>
          <cell r="P850">
            <v>99000</v>
          </cell>
          <cell r="Q850">
            <v>399</v>
          </cell>
          <cell r="S850">
            <v>0.31</v>
          </cell>
          <cell r="T850">
            <v>30.38</v>
          </cell>
          <cell r="U850">
            <v>0</v>
          </cell>
          <cell r="V850">
            <v>0</v>
          </cell>
          <cell r="W850">
            <v>0</v>
          </cell>
          <cell r="X850">
            <v>0</v>
          </cell>
          <cell r="Y850">
            <v>0</v>
          </cell>
          <cell r="Z850">
            <v>0</v>
          </cell>
          <cell r="AA850">
            <v>0</v>
          </cell>
          <cell r="AB850">
            <v>0</v>
          </cell>
          <cell r="AD850">
            <v>0</v>
          </cell>
          <cell r="AE850">
            <v>0</v>
          </cell>
          <cell r="AO850">
            <v>0</v>
          </cell>
          <cell r="AP850">
            <v>0</v>
          </cell>
          <cell r="AR850">
            <v>0</v>
          </cell>
          <cell r="AS850">
            <v>0</v>
          </cell>
          <cell r="AT850">
            <v>0</v>
          </cell>
          <cell r="AU850">
            <v>0</v>
          </cell>
          <cell r="AV850">
            <v>0</v>
          </cell>
          <cell r="AW850">
            <v>0</v>
          </cell>
          <cell r="AX850">
            <v>0</v>
          </cell>
          <cell r="AY850">
            <v>0</v>
          </cell>
          <cell r="AZ850">
            <v>0</v>
          </cell>
          <cell r="BA850">
            <v>0</v>
          </cell>
          <cell r="BB850">
            <v>0</v>
          </cell>
          <cell r="BC850">
            <v>0</v>
          </cell>
          <cell r="BD850">
            <v>0</v>
          </cell>
          <cell r="BE850">
            <v>0</v>
          </cell>
          <cell r="BF850">
            <v>0</v>
          </cell>
          <cell r="BG850">
            <v>0</v>
          </cell>
          <cell r="BH850">
            <v>0</v>
          </cell>
          <cell r="BI850">
            <v>0</v>
          </cell>
          <cell r="BJ850">
            <v>0</v>
          </cell>
          <cell r="BK850">
            <v>0</v>
          </cell>
          <cell r="BL850">
            <v>0</v>
          </cell>
          <cell r="BM850">
            <v>0</v>
          </cell>
          <cell r="BN850">
            <v>0</v>
          </cell>
          <cell r="BO850">
            <v>0</v>
          </cell>
          <cell r="BP850">
            <v>0</v>
          </cell>
          <cell r="BQ850">
            <v>0</v>
          </cell>
          <cell r="BR850">
            <v>0</v>
          </cell>
          <cell r="BS850">
            <v>0</v>
          </cell>
          <cell r="BT850">
            <v>0</v>
          </cell>
          <cell r="BU850">
            <v>0</v>
          </cell>
        </row>
        <row r="851">
          <cell r="A851" t="str">
            <v>W2RR11Z2YN0G7K7</v>
          </cell>
          <cell r="B851" t="str">
            <v>11/1/2021</v>
          </cell>
          <cell r="F851" t="str">
            <v>Sweater</v>
          </cell>
          <cell r="G851" t="str">
            <v>Sweater Bottoms</v>
          </cell>
          <cell r="H851" t="str">
            <v>W2RR11Z2YN0</v>
          </cell>
          <cell r="I851" t="str">
            <v>COLETTE WIDE RIB WIDE LEG PANT</v>
          </cell>
          <cell r="J851" t="str">
            <v>G7K7</v>
          </cell>
          <cell r="K851" t="str">
            <v>ATMOSPHERE BLUE</v>
          </cell>
          <cell r="L851" t="str">
            <v>ECO SWTR ALESSIA</v>
          </cell>
          <cell r="M851" t="str">
            <v>CN</v>
          </cell>
          <cell r="N851" t="str">
            <v>XS-L</v>
          </cell>
          <cell r="O851">
            <v>98</v>
          </cell>
          <cell r="P851">
            <v>99000</v>
          </cell>
          <cell r="Q851">
            <v>399</v>
          </cell>
          <cell r="S851">
            <v>0.31</v>
          </cell>
          <cell r="T851">
            <v>30.38</v>
          </cell>
          <cell r="U851">
            <v>0</v>
          </cell>
          <cell r="V851">
            <v>0</v>
          </cell>
          <cell r="W851">
            <v>0</v>
          </cell>
          <cell r="X851">
            <v>0</v>
          </cell>
          <cell r="Y851">
            <v>0</v>
          </cell>
          <cell r="Z851">
            <v>0</v>
          </cell>
          <cell r="AA851">
            <v>0</v>
          </cell>
          <cell r="AB851">
            <v>0</v>
          </cell>
          <cell r="AD851">
            <v>0</v>
          </cell>
          <cell r="AE851">
            <v>0</v>
          </cell>
          <cell r="AO851">
            <v>0</v>
          </cell>
          <cell r="AP851">
            <v>0</v>
          </cell>
          <cell r="AR851">
            <v>0</v>
          </cell>
          <cell r="AS851">
            <v>0</v>
          </cell>
          <cell r="AT851">
            <v>0</v>
          </cell>
          <cell r="AU851">
            <v>0</v>
          </cell>
          <cell r="AV851">
            <v>0</v>
          </cell>
          <cell r="AW851">
            <v>0</v>
          </cell>
          <cell r="AX851">
            <v>0</v>
          </cell>
          <cell r="AY851">
            <v>0</v>
          </cell>
          <cell r="AZ851">
            <v>0</v>
          </cell>
          <cell r="BA851">
            <v>0</v>
          </cell>
          <cell r="BB851">
            <v>0</v>
          </cell>
          <cell r="BC851">
            <v>0</v>
          </cell>
          <cell r="BD851">
            <v>0</v>
          </cell>
          <cell r="BE851">
            <v>0</v>
          </cell>
          <cell r="BF851">
            <v>0</v>
          </cell>
          <cell r="BG851">
            <v>0</v>
          </cell>
          <cell r="BH851">
            <v>0</v>
          </cell>
          <cell r="BI851">
            <v>0</v>
          </cell>
          <cell r="BJ851">
            <v>0</v>
          </cell>
          <cell r="BK851">
            <v>0</v>
          </cell>
          <cell r="BL851">
            <v>0</v>
          </cell>
          <cell r="BM851">
            <v>0</v>
          </cell>
          <cell r="BN851">
            <v>0</v>
          </cell>
          <cell r="BO851">
            <v>0</v>
          </cell>
          <cell r="BP851">
            <v>0</v>
          </cell>
          <cell r="BQ851">
            <v>0</v>
          </cell>
          <cell r="BR851">
            <v>0</v>
          </cell>
          <cell r="BS851">
            <v>0</v>
          </cell>
          <cell r="BT851">
            <v>0</v>
          </cell>
          <cell r="BU851">
            <v>0</v>
          </cell>
        </row>
        <row r="852">
          <cell r="A852" t="str">
            <v>W2RN12K8RN0JBLK</v>
          </cell>
          <cell r="B852" t="str">
            <v>11/1/2021</v>
          </cell>
          <cell r="F852" t="str">
            <v>Other</v>
          </cell>
          <cell r="G852" t="str">
            <v>Blazers</v>
          </cell>
          <cell r="H852" t="str">
            <v>W2RN12K8RN0</v>
          </cell>
          <cell r="I852" t="str">
            <v>GIORGIA BLAZER</v>
          </cell>
          <cell r="J852" t="str">
            <v>JBLK</v>
          </cell>
          <cell r="K852" t="str">
            <v>Jet Black A996</v>
          </cell>
          <cell r="L852" t="str">
            <v>MERCY PONTE 380</v>
          </cell>
          <cell r="M852" t="str">
            <v>CN</v>
          </cell>
          <cell r="N852" t="str">
            <v>XS-L</v>
          </cell>
          <cell r="O852">
            <v>128</v>
          </cell>
          <cell r="P852">
            <v>119000</v>
          </cell>
          <cell r="Q852">
            <v>429</v>
          </cell>
          <cell r="S852">
            <v>0.31</v>
          </cell>
          <cell r="T852">
            <v>39.68</v>
          </cell>
          <cell r="U852">
            <v>0</v>
          </cell>
          <cell r="V852">
            <v>0</v>
          </cell>
          <cell r="W852">
            <v>0</v>
          </cell>
          <cell r="X852">
            <v>0</v>
          </cell>
          <cell r="Y852">
            <v>0</v>
          </cell>
          <cell r="Z852">
            <v>0</v>
          </cell>
          <cell r="AA852">
            <v>0</v>
          </cell>
          <cell r="AB852">
            <v>0</v>
          </cell>
          <cell r="AD852">
            <v>0</v>
          </cell>
          <cell r="AE852">
            <v>0</v>
          </cell>
          <cell r="AO852">
            <v>0</v>
          </cell>
          <cell r="AP852">
            <v>0</v>
          </cell>
          <cell r="AR852">
            <v>0</v>
          </cell>
          <cell r="AS852">
            <v>0</v>
          </cell>
          <cell r="AT852">
            <v>0</v>
          </cell>
          <cell r="AU852">
            <v>0</v>
          </cell>
          <cell r="AV852">
            <v>0</v>
          </cell>
          <cell r="AW852">
            <v>0</v>
          </cell>
          <cell r="AX852">
            <v>0</v>
          </cell>
          <cell r="AY852">
            <v>0</v>
          </cell>
          <cell r="AZ852">
            <v>0</v>
          </cell>
          <cell r="BA852">
            <v>0</v>
          </cell>
          <cell r="BB852">
            <v>0</v>
          </cell>
          <cell r="BC852">
            <v>0</v>
          </cell>
          <cell r="BD852">
            <v>0</v>
          </cell>
          <cell r="BE852">
            <v>0</v>
          </cell>
          <cell r="BF852">
            <v>0</v>
          </cell>
          <cell r="BG852">
            <v>0</v>
          </cell>
          <cell r="BH852">
            <v>0</v>
          </cell>
          <cell r="BI852">
            <v>0</v>
          </cell>
          <cell r="BJ852">
            <v>0</v>
          </cell>
          <cell r="BK852">
            <v>0</v>
          </cell>
          <cell r="BL852">
            <v>0</v>
          </cell>
          <cell r="BM852">
            <v>0</v>
          </cell>
          <cell r="BN852">
            <v>0</v>
          </cell>
          <cell r="BO852">
            <v>0</v>
          </cell>
          <cell r="BP852">
            <v>0</v>
          </cell>
          <cell r="BQ852">
            <v>0</v>
          </cell>
          <cell r="BR852">
            <v>0</v>
          </cell>
          <cell r="BS852">
            <v>0</v>
          </cell>
          <cell r="BT852">
            <v>0</v>
          </cell>
          <cell r="BU852">
            <v>0</v>
          </cell>
        </row>
        <row r="853">
          <cell r="A853" t="str">
            <v>W2RN12K8RN0G011</v>
          </cell>
          <cell r="B853" t="str">
            <v>11/1/2021</v>
          </cell>
          <cell r="F853" t="str">
            <v>Other</v>
          </cell>
          <cell r="G853" t="str">
            <v>Blazers</v>
          </cell>
          <cell r="H853" t="str">
            <v>W2RN12K8RN0</v>
          </cell>
          <cell r="I853" t="str">
            <v>GIORGIA BLAZER</v>
          </cell>
          <cell r="J853" t="str">
            <v>G011</v>
          </cell>
          <cell r="K853" t="str">
            <v>Pure White</v>
          </cell>
          <cell r="L853" t="str">
            <v>MERCY PONTE 380</v>
          </cell>
          <cell r="M853" t="str">
            <v>CN</v>
          </cell>
          <cell r="N853" t="str">
            <v>XS-L</v>
          </cell>
          <cell r="O853">
            <v>128</v>
          </cell>
          <cell r="P853">
            <v>119000</v>
          </cell>
          <cell r="Q853">
            <v>429</v>
          </cell>
          <cell r="S853">
            <v>0.31</v>
          </cell>
          <cell r="T853">
            <v>39.68</v>
          </cell>
          <cell r="U853">
            <v>0</v>
          </cell>
          <cell r="V853">
            <v>0</v>
          </cell>
          <cell r="W853">
            <v>0</v>
          </cell>
          <cell r="X853">
            <v>0</v>
          </cell>
          <cell r="Y853">
            <v>0</v>
          </cell>
          <cell r="Z853">
            <v>0</v>
          </cell>
          <cell r="AA853">
            <v>0</v>
          </cell>
          <cell r="AB853">
            <v>0</v>
          </cell>
          <cell r="AD853">
            <v>0</v>
          </cell>
          <cell r="AE853">
            <v>0</v>
          </cell>
          <cell r="AO853">
            <v>0</v>
          </cell>
          <cell r="AP853">
            <v>0</v>
          </cell>
          <cell r="AR853">
            <v>0</v>
          </cell>
          <cell r="AS853">
            <v>0</v>
          </cell>
          <cell r="AT853">
            <v>0</v>
          </cell>
          <cell r="AU853">
            <v>0</v>
          </cell>
          <cell r="AV853">
            <v>0</v>
          </cell>
          <cell r="AW853">
            <v>0</v>
          </cell>
          <cell r="AX853">
            <v>0</v>
          </cell>
          <cell r="AY853">
            <v>0</v>
          </cell>
          <cell r="AZ853">
            <v>0</v>
          </cell>
          <cell r="BA853">
            <v>0</v>
          </cell>
          <cell r="BB853">
            <v>0</v>
          </cell>
          <cell r="BC853">
            <v>0</v>
          </cell>
          <cell r="BD853">
            <v>0</v>
          </cell>
          <cell r="BE853">
            <v>0</v>
          </cell>
          <cell r="BF853">
            <v>0</v>
          </cell>
          <cell r="BG853">
            <v>0</v>
          </cell>
          <cell r="BH853">
            <v>0</v>
          </cell>
          <cell r="BI853">
            <v>0</v>
          </cell>
          <cell r="BJ853">
            <v>0</v>
          </cell>
          <cell r="BK853">
            <v>0</v>
          </cell>
          <cell r="BL853">
            <v>0</v>
          </cell>
          <cell r="BM853">
            <v>0</v>
          </cell>
          <cell r="BN853">
            <v>0</v>
          </cell>
          <cell r="BO853">
            <v>0</v>
          </cell>
          <cell r="BP853">
            <v>0</v>
          </cell>
          <cell r="BQ853">
            <v>0</v>
          </cell>
          <cell r="BR853">
            <v>0</v>
          </cell>
          <cell r="BS853">
            <v>0</v>
          </cell>
          <cell r="BT853">
            <v>0</v>
          </cell>
          <cell r="BU853">
            <v>0</v>
          </cell>
        </row>
        <row r="854">
          <cell r="A854" t="str">
            <v>W2RR21Z2NQ0MCH</v>
          </cell>
          <cell r="B854" t="str">
            <v>11/1/2021</v>
          </cell>
          <cell r="F854" t="str">
            <v>Sweater</v>
          </cell>
          <cell r="G854" t="str">
            <v>LS Sweaters - Pullovers</v>
          </cell>
          <cell r="H854" t="str">
            <v>W2RR21Z2NQ0</v>
          </cell>
          <cell r="I854" t="str">
            <v>ODETTE VN LS SWEATER</v>
          </cell>
          <cell r="J854" t="str">
            <v>MCH</v>
          </cell>
          <cell r="K854" t="str">
            <v>MEDIUM CHARCOAL HEATHER M92</v>
          </cell>
          <cell r="L854" t="str">
            <v>ECO WINTER VISCOSA STRETCH</v>
          </cell>
          <cell r="M854" t="str">
            <v>CN</v>
          </cell>
          <cell r="N854" t="str">
            <v>XS-L</v>
          </cell>
          <cell r="O854">
            <v>79</v>
          </cell>
          <cell r="P854">
            <v>79000</v>
          </cell>
          <cell r="Q854">
            <v>319</v>
          </cell>
          <cell r="S854">
            <v>0.31</v>
          </cell>
          <cell r="T854">
            <v>24.49</v>
          </cell>
          <cell r="U854">
            <v>0</v>
          </cell>
          <cell r="V854">
            <v>0</v>
          </cell>
          <cell r="W854">
            <v>0</v>
          </cell>
          <cell r="X854">
            <v>0</v>
          </cell>
          <cell r="Y854">
            <v>0</v>
          </cell>
          <cell r="Z854">
            <v>0</v>
          </cell>
          <cell r="AA854">
            <v>0</v>
          </cell>
          <cell r="AB854">
            <v>0</v>
          </cell>
          <cell r="AD854">
            <v>0</v>
          </cell>
          <cell r="AE854">
            <v>0</v>
          </cell>
          <cell r="AO854">
            <v>0</v>
          </cell>
          <cell r="AP854">
            <v>0</v>
          </cell>
          <cell r="AR854">
            <v>0</v>
          </cell>
          <cell r="AS854">
            <v>0</v>
          </cell>
          <cell r="AT854">
            <v>0</v>
          </cell>
          <cell r="AU854">
            <v>0</v>
          </cell>
          <cell r="AV854">
            <v>0</v>
          </cell>
          <cell r="AW854">
            <v>0</v>
          </cell>
          <cell r="AX854">
            <v>0</v>
          </cell>
          <cell r="AY854">
            <v>0</v>
          </cell>
          <cell r="AZ854">
            <v>0</v>
          </cell>
          <cell r="BA854">
            <v>0</v>
          </cell>
          <cell r="BB854">
            <v>0</v>
          </cell>
          <cell r="BC854">
            <v>0</v>
          </cell>
          <cell r="BD854">
            <v>0</v>
          </cell>
          <cell r="BE854">
            <v>0</v>
          </cell>
          <cell r="BF854">
            <v>0</v>
          </cell>
          <cell r="BG854">
            <v>0</v>
          </cell>
          <cell r="BH854">
            <v>0</v>
          </cell>
          <cell r="BI854">
            <v>0</v>
          </cell>
          <cell r="BJ854">
            <v>0</v>
          </cell>
          <cell r="BK854">
            <v>0</v>
          </cell>
          <cell r="BL854">
            <v>0</v>
          </cell>
          <cell r="BM854">
            <v>0</v>
          </cell>
          <cell r="BN854">
            <v>0</v>
          </cell>
          <cell r="BO854">
            <v>0</v>
          </cell>
          <cell r="BP854">
            <v>0</v>
          </cell>
          <cell r="BQ854">
            <v>0</v>
          </cell>
          <cell r="BR854">
            <v>0</v>
          </cell>
          <cell r="BS854">
            <v>0</v>
          </cell>
          <cell r="BT854">
            <v>0</v>
          </cell>
          <cell r="BU854">
            <v>0</v>
          </cell>
        </row>
        <row r="855">
          <cell r="A855" t="str">
            <v>W2RR21Z2NQ0G1G2</v>
          </cell>
          <cell r="B855" t="str">
            <v>11/1/2021</v>
          </cell>
          <cell r="F855" t="str">
            <v>Sweater</v>
          </cell>
          <cell r="G855" t="str">
            <v>LS Sweaters - Pullovers</v>
          </cell>
          <cell r="H855" t="str">
            <v>W2RR21Z2NQ0</v>
          </cell>
          <cell r="I855" t="str">
            <v>ODETTE VN LS SWEATER</v>
          </cell>
          <cell r="J855" t="str">
            <v>G1G2</v>
          </cell>
          <cell r="K855" t="str">
            <v>MOCCASIN</v>
          </cell>
          <cell r="L855" t="str">
            <v>ECO WINTER VISCOSA STRETCH</v>
          </cell>
          <cell r="M855" t="str">
            <v>CN</v>
          </cell>
          <cell r="N855" t="str">
            <v>XS-L</v>
          </cell>
          <cell r="O855">
            <v>79</v>
          </cell>
          <cell r="P855">
            <v>79000</v>
          </cell>
          <cell r="Q855">
            <v>319</v>
          </cell>
          <cell r="S855">
            <v>0.31</v>
          </cell>
          <cell r="T855">
            <v>24.49</v>
          </cell>
          <cell r="U855">
            <v>0</v>
          </cell>
          <cell r="V855">
            <v>0</v>
          </cell>
          <cell r="W855">
            <v>0</v>
          </cell>
          <cell r="X855">
            <v>0</v>
          </cell>
          <cell r="Y855">
            <v>0</v>
          </cell>
          <cell r="Z855">
            <v>0</v>
          </cell>
          <cell r="AA855">
            <v>0</v>
          </cell>
          <cell r="AB855">
            <v>0</v>
          </cell>
          <cell r="AD855">
            <v>0</v>
          </cell>
          <cell r="AE855">
            <v>0</v>
          </cell>
          <cell r="AO855">
            <v>0</v>
          </cell>
          <cell r="AP855">
            <v>0</v>
          </cell>
          <cell r="AR855">
            <v>0</v>
          </cell>
          <cell r="AS855">
            <v>0</v>
          </cell>
          <cell r="AT855">
            <v>0</v>
          </cell>
          <cell r="AU855">
            <v>0</v>
          </cell>
          <cell r="AV855">
            <v>0</v>
          </cell>
          <cell r="AW855">
            <v>0</v>
          </cell>
          <cell r="AX855">
            <v>0</v>
          </cell>
          <cell r="AY855">
            <v>0</v>
          </cell>
          <cell r="AZ855">
            <v>0</v>
          </cell>
          <cell r="BA855">
            <v>0</v>
          </cell>
          <cell r="BB855">
            <v>0</v>
          </cell>
          <cell r="BC855">
            <v>0</v>
          </cell>
          <cell r="BD855">
            <v>0</v>
          </cell>
          <cell r="BE855">
            <v>0</v>
          </cell>
          <cell r="BF855">
            <v>0</v>
          </cell>
          <cell r="BG855">
            <v>0</v>
          </cell>
          <cell r="BH855">
            <v>0</v>
          </cell>
          <cell r="BI855">
            <v>0</v>
          </cell>
          <cell r="BJ855">
            <v>0</v>
          </cell>
          <cell r="BK855">
            <v>0</v>
          </cell>
          <cell r="BL855">
            <v>0</v>
          </cell>
          <cell r="BM855">
            <v>0</v>
          </cell>
          <cell r="BN855">
            <v>0</v>
          </cell>
          <cell r="BO855">
            <v>0</v>
          </cell>
          <cell r="BP855">
            <v>0</v>
          </cell>
          <cell r="BQ855">
            <v>0</v>
          </cell>
          <cell r="BR855">
            <v>0</v>
          </cell>
          <cell r="BS855">
            <v>0</v>
          </cell>
          <cell r="BT855">
            <v>0</v>
          </cell>
          <cell r="BU855">
            <v>0</v>
          </cell>
        </row>
        <row r="856">
          <cell r="A856" t="str">
            <v>W2RR21Z2NQ0JBLK</v>
          </cell>
          <cell r="B856" t="str">
            <v>11/1/2021</v>
          </cell>
          <cell r="F856" t="str">
            <v>Sweater</v>
          </cell>
          <cell r="G856" t="str">
            <v>LS Sweaters - Pullovers</v>
          </cell>
          <cell r="H856" t="str">
            <v>W2RR21Z2NQ0</v>
          </cell>
          <cell r="I856" t="str">
            <v>ODETTE VN LS SWEATER</v>
          </cell>
          <cell r="J856" t="str">
            <v>JBLK</v>
          </cell>
          <cell r="K856" t="str">
            <v>Jet Black A996</v>
          </cell>
          <cell r="L856" t="str">
            <v>ECO WINTER VISCOSA STRETCH</v>
          </cell>
          <cell r="M856" t="str">
            <v>CN</v>
          </cell>
          <cell r="N856" t="str">
            <v>XS-L</v>
          </cell>
          <cell r="O856">
            <v>79</v>
          </cell>
          <cell r="P856">
            <v>79000</v>
          </cell>
          <cell r="Q856">
            <v>319</v>
          </cell>
          <cell r="S856">
            <v>0.31</v>
          </cell>
          <cell r="T856">
            <v>24.49</v>
          </cell>
          <cell r="U856">
            <v>0</v>
          </cell>
          <cell r="V856">
            <v>0</v>
          </cell>
          <cell r="W856">
            <v>0</v>
          </cell>
          <cell r="X856">
            <v>0</v>
          </cell>
          <cell r="Y856">
            <v>0</v>
          </cell>
          <cell r="Z856">
            <v>0</v>
          </cell>
          <cell r="AA856">
            <v>0</v>
          </cell>
          <cell r="AB856">
            <v>0</v>
          </cell>
          <cell r="AD856">
            <v>0</v>
          </cell>
          <cell r="AE856">
            <v>0</v>
          </cell>
          <cell r="AO856">
            <v>0</v>
          </cell>
          <cell r="AP856">
            <v>0</v>
          </cell>
          <cell r="AR856">
            <v>0</v>
          </cell>
          <cell r="AS856">
            <v>0</v>
          </cell>
          <cell r="AT856">
            <v>0</v>
          </cell>
          <cell r="AU856">
            <v>0</v>
          </cell>
          <cell r="AV856">
            <v>0</v>
          </cell>
          <cell r="AW856">
            <v>0</v>
          </cell>
          <cell r="AX856">
            <v>0</v>
          </cell>
          <cell r="AY856">
            <v>0</v>
          </cell>
          <cell r="AZ856">
            <v>0</v>
          </cell>
          <cell r="BA856">
            <v>0</v>
          </cell>
          <cell r="BB856">
            <v>0</v>
          </cell>
          <cell r="BC856">
            <v>0</v>
          </cell>
          <cell r="BD856">
            <v>0</v>
          </cell>
          <cell r="BE856">
            <v>0</v>
          </cell>
          <cell r="BF856">
            <v>0</v>
          </cell>
          <cell r="BG856">
            <v>0</v>
          </cell>
          <cell r="BH856">
            <v>0</v>
          </cell>
          <cell r="BI856">
            <v>0</v>
          </cell>
          <cell r="BJ856">
            <v>0</v>
          </cell>
          <cell r="BK856">
            <v>0</v>
          </cell>
          <cell r="BL856">
            <v>0</v>
          </cell>
          <cell r="BM856">
            <v>0</v>
          </cell>
          <cell r="BN856">
            <v>0</v>
          </cell>
          <cell r="BO856">
            <v>0</v>
          </cell>
          <cell r="BP856">
            <v>0</v>
          </cell>
          <cell r="BQ856">
            <v>0</v>
          </cell>
          <cell r="BR856">
            <v>0</v>
          </cell>
          <cell r="BS856">
            <v>0</v>
          </cell>
          <cell r="BT856">
            <v>0</v>
          </cell>
          <cell r="BU856">
            <v>0</v>
          </cell>
        </row>
        <row r="857">
          <cell r="A857" t="str">
            <v>W2RR21Z2NQ0A604</v>
          </cell>
          <cell r="B857" t="str">
            <v>11/1/2021</v>
          </cell>
          <cell r="F857" t="str">
            <v>Sweater</v>
          </cell>
          <cell r="G857" t="str">
            <v>LS Sweaters - Pullovers</v>
          </cell>
          <cell r="H857" t="str">
            <v>W2RR21Z2NQ0</v>
          </cell>
          <cell r="I857" t="str">
            <v>ODETTE VN LS SWEATER</v>
          </cell>
          <cell r="J857" t="str">
            <v>A604</v>
          </cell>
          <cell r="K857" t="str">
            <v>FULL BLOOM PINK</v>
          </cell>
          <cell r="L857" t="str">
            <v>ECO WINTER VISCOSA STRETCH</v>
          </cell>
          <cell r="M857" t="str">
            <v>CN</v>
          </cell>
          <cell r="N857" t="str">
            <v>XS-L</v>
          </cell>
          <cell r="O857">
            <v>79</v>
          </cell>
          <cell r="P857">
            <v>79000</v>
          </cell>
          <cell r="Q857">
            <v>319</v>
          </cell>
          <cell r="S857">
            <v>0.31</v>
          </cell>
          <cell r="T857">
            <v>24.49</v>
          </cell>
          <cell r="U857">
            <v>0</v>
          </cell>
          <cell r="V857">
            <v>0</v>
          </cell>
          <cell r="W857">
            <v>0</v>
          </cell>
          <cell r="X857">
            <v>0</v>
          </cell>
          <cell r="Y857">
            <v>0</v>
          </cell>
          <cell r="Z857">
            <v>0</v>
          </cell>
          <cell r="AA857">
            <v>0</v>
          </cell>
          <cell r="AB857">
            <v>0</v>
          </cell>
          <cell r="AD857">
            <v>0</v>
          </cell>
          <cell r="AE857">
            <v>0</v>
          </cell>
          <cell r="AO857">
            <v>0</v>
          </cell>
          <cell r="AP857">
            <v>0</v>
          </cell>
          <cell r="AR857">
            <v>0</v>
          </cell>
          <cell r="AS857">
            <v>0</v>
          </cell>
          <cell r="AT857">
            <v>0</v>
          </cell>
          <cell r="AU857">
            <v>0</v>
          </cell>
          <cell r="AV857">
            <v>0</v>
          </cell>
          <cell r="AW857">
            <v>0</v>
          </cell>
          <cell r="AX857">
            <v>0</v>
          </cell>
          <cell r="AY857">
            <v>0</v>
          </cell>
          <cell r="AZ857">
            <v>0</v>
          </cell>
          <cell r="BA857">
            <v>0</v>
          </cell>
          <cell r="BB857">
            <v>0</v>
          </cell>
          <cell r="BC857">
            <v>0</v>
          </cell>
          <cell r="BD857">
            <v>0</v>
          </cell>
          <cell r="BE857">
            <v>0</v>
          </cell>
          <cell r="BF857">
            <v>0</v>
          </cell>
          <cell r="BG857">
            <v>0</v>
          </cell>
          <cell r="BH857">
            <v>0</v>
          </cell>
          <cell r="BI857">
            <v>0</v>
          </cell>
          <cell r="BJ857">
            <v>0</v>
          </cell>
          <cell r="BK857">
            <v>0</v>
          </cell>
          <cell r="BL857">
            <v>0</v>
          </cell>
          <cell r="BM857">
            <v>0</v>
          </cell>
          <cell r="BN857">
            <v>0</v>
          </cell>
          <cell r="BO857">
            <v>0</v>
          </cell>
          <cell r="BP857">
            <v>0</v>
          </cell>
          <cell r="BQ857">
            <v>0</v>
          </cell>
          <cell r="BR857">
            <v>0</v>
          </cell>
          <cell r="BS857">
            <v>0</v>
          </cell>
          <cell r="BT857">
            <v>0</v>
          </cell>
          <cell r="BU857">
            <v>0</v>
          </cell>
        </row>
        <row r="858">
          <cell r="A858" t="str">
            <v>W2RR21Z2NQ0G011</v>
          </cell>
          <cell r="B858" t="str">
            <v>11/1/2021</v>
          </cell>
          <cell r="F858" t="str">
            <v>Sweater</v>
          </cell>
          <cell r="G858" t="str">
            <v>LS Sweaters - Pullovers</v>
          </cell>
          <cell r="H858" t="str">
            <v>W2RR21Z2NQ0</v>
          </cell>
          <cell r="I858" t="str">
            <v>ODETTE VN LS SWEATER</v>
          </cell>
          <cell r="J858" t="str">
            <v>G011</v>
          </cell>
          <cell r="K858" t="str">
            <v>Pure White</v>
          </cell>
          <cell r="L858" t="str">
            <v>ECO WINTER VISCOSA STRETCH</v>
          </cell>
          <cell r="M858" t="str">
            <v>CN</v>
          </cell>
          <cell r="N858" t="str">
            <v>XS-L</v>
          </cell>
          <cell r="O858">
            <v>79</v>
          </cell>
          <cell r="P858">
            <v>79000</v>
          </cell>
          <cell r="Q858">
            <v>319</v>
          </cell>
          <cell r="S858">
            <v>0.31</v>
          </cell>
          <cell r="T858">
            <v>24.49</v>
          </cell>
          <cell r="U858">
            <v>0</v>
          </cell>
          <cell r="V858">
            <v>0</v>
          </cell>
          <cell r="W858">
            <v>0</v>
          </cell>
          <cell r="X858">
            <v>0</v>
          </cell>
          <cell r="Y858">
            <v>0</v>
          </cell>
          <cell r="Z858">
            <v>0</v>
          </cell>
          <cell r="AA858">
            <v>0</v>
          </cell>
          <cell r="AB858">
            <v>0</v>
          </cell>
          <cell r="AD858">
            <v>0</v>
          </cell>
          <cell r="AE858">
            <v>0</v>
          </cell>
          <cell r="AO858">
            <v>0</v>
          </cell>
          <cell r="AP858">
            <v>0</v>
          </cell>
          <cell r="AR858">
            <v>0</v>
          </cell>
          <cell r="AS858">
            <v>0</v>
          </cell>
          <cell r="AT858">
            <v>0</v>
          </cell>
          <cell r="AU858">
            <v>0</v>
          </cell>
          <cell r="AV858">
            <v>0</v>
          </cell>
          <cell r="AW858">
            <v>0</v>
          </cell>
          <cell r="AX858">
            <v>0</v>
          </cell>
          <cell r="AY858">
            <v>0</v>
          </cell>
          <cell r="AZ858">
            <v>0</v>
          </cell>
          <cell r="BA858">
            <v>0</v>
          </cell>
          <cell r="BB858">
            <v>0</v>
          </cell>
          <cell r="BC858">
            <v>0</v>
          </cell>
          <cell r="BD858">
            <v>0</v>
          </cell>
          <cell r="BE858">
            <v>0</v>
          </cell>
          <cell r="BF858">
            <v>0</v>
          </cell>
          <cell r="BG858">
            <v>0</v>
          </cell>
          <cell r="BH858">
            <v>0</v>
          </cell>
          <cell r="BI858">
            <v>0</v>
          </cell>
          <cell r="BJ858">
            <v>0</v>
          </cell>
          <cell r="BK858">
            <v>0</v>
          </cell>
          <cell r="BL858">
            <v>0</v>
          </cell>
          <cell r="BM858">
            <v>0</v>
          </cell>
          <cell r="BN858">
            <v>0</v>
          </cell>
          <cell r="BO858">
            <v>0</v>
          </cell>
          <cell r="BP858">
            <v>0</v>
          </cell>
          <cell r="BQ858">
            <v>0</v>
          </cell>
          <cell r="BR858">
            <v>0</v>
          </cell>
          <cell r="BS858">
            <v>0</v>
          </cell>
          <cell r="BT858">
            <v>0</v>
          </cell>
          <cell r="BU858">
            <v>0</v>
          </cell>
        </row>
        <row r="859">
          <cell r="A859" t="str">
            <v>W2RR21Z2NQ0G585</v>
          </cell>
          <cell r="B859" t="str">
            <v>11/1/2021</v>
          </cell>
          <cell r="F859" t="str">
            <v>Sweater</v>
          </cell>
          <cell r="G859" t="str">
            <v>LS Sweaters - Pullovers</v>
          </cell>
          <cell r="H859" t="str">
            <v>W2RR21Z2NQ0</v>
          </cell>
          <cell r="I859" t="str">
            <v>ODETTE VN LS SWEATER</v>
          </cell>
          <cell r="J859" t="str">
            <v>G585</v>
          </cell>
          <cell r="K859" t="str">
            <v>RUGBY RED</v>
          </cell>
          <cell r="L859" t="str">
            <v>ECO WINTER VISCOSA STRETCH</v>
          </cell>
          <cell r="M859" t="str">
            <v>CN</v>
          </cell>
          <cell r="N859" t="str">
            <v>XS-L</v>
          </cell>
          <cell r="O859">
            <v>79</v>
          </cell>
          <cell r="P859">
            <v>79000</v>
          </cell>
          <cell r="Q859">
            <v>319</v>
          </cell>
          <cell r="S859">
            <v>0.31</v>
          </cell>
          <cell r="T859">
            <v>24.49</v>
          </cell>
          <cell r="U859">
            <v>0</v>
          </cell>
          <cell r="V859">
            <v>0</v>
          </cell>
          <cell r="W859">
            <v>0</v>
          </cell>
          <cell r="X859">
            <v>0</v>
          </cell>
          <cell r="Y859">
            <v>0</v>
          </cell>
          <cell r="Z859">
            <v>0</v>
          </cell>
          <cell r="AA859">
            <v>0</v>
          </cell>
          <cell r="AB859">
            <v>0</v>
          </cell>
          <cell r="AD859">
            <v>0</v>
          </cell>
          <cell r="AE859">
            <v>0</v>
          </cell>
          <cell r="AO859">
            <v>0</v>
          </cell>
          <cell r="AP859">
            <v>0</v>
          </cell>
          <cell r="AR859">
            <v>0</v>
          </cell>
          <cell r="AS859">
            <v>0</v>
          </cell>
          <cell r="AT859">
            <v>0</v>
          </cell>
          <cell r="AU859">
            <v>0</v>
          </cell>
          <cell r="AV859">
            <v>0</v>
          </cell>
          <cell r="AW859">
            <v>0</v>
          </cell>
          <cell r="AX859">
            <v>0</v>
          </cell>
          <cell r="AY859">
            <v>0</v>
          </cell>
          <cell r="AZ859">
            <v>0</v>
          </cell>
          <cell r="BA859">
            <v>0</v>
          </cell>
          <cell r="BB859">
            <v>0</v>
          </cell>
          <cell r="BC859">
            <v>0</v>
          </cell>
          <cell r="BD859">
            <v>0</v>
          </cell>
          <cell r="BE859">
            <v>0</v>
          </cell>
          <cell r="BF859">
            <v>0</v>
          </cell>
          <cell r="BG859">
            <v>0</v>
          </cell>
          <cell r="BH859">
            <v>0</v>
          </cell>
          <cell r="BI859">
            <v>0</v>
          </cell>
          <cell r="BJ859">
            <v>0</v>
          </cell>
          <cell r="BK859">
            <v>0</v>
          </cell>
          <cell r="BL859">
            <v>0</v>
          </cell>
          <cell r="BM859">
            <v>0</v>
          </cell>
          <cell r="BN859">
            <v>0</v>
          </cell>
          <cell r="BO859">
            <v>0</v>
          </cell>
          <cell r="BP859">
            <v>0</v>
          </cell>
          <cell r="BQ859">
            <v>0</v>
          </cell>
          <cell r="BR859">
            <v>0</v>
          </cell>
          <cell r="BS859">
            <v>0</v>
          </cell>
          <cell r="BT859">
            <v>0</v>
          </cell>
          <cell r="BU859">
            <v>0</v>
          </cell>
        </row>
        <row r="860">
          <cell r="A860" t="str">
            <v>W2RR21Z2NQ0G7HR</v>
          </cell>
          <cell r="B860" t="str">
            <v>11/1/2021</v>
          </cell>
          <cell r="F860" t="str">
            <v>Sweater</v>
          </cell>
          <cell r="G860" t="str">
            <v>LS Sweaters - Pullovers</v>
          </cell>
          <cell r="H860" t="str">
            <v>W2RR21Z2NQ0</v>
          </cell>
          <cell r="I860" t="str">
            <v>ODETTE VN LS SWEATER</v>
          </cell>
          <cell r="J860" t="str">
            <v>G7HR</v>
          </cell>
          <cell r="K860" t="str">
            <v>SECRET BLUE</v>
          </cell>
          <cell r="L860" t="str">
            <v>ECO WINTER VISCOSA STRETCH</v>
          </cell>
          <cell r="M860" t="str">
            <v>CN</v>
          </cell>
          <cell r="N860" t="str">
            <v>XS-L</v>
          </cell>
          <cell r="O860">
            <v>79</v>
          </cell>
          <cell r="P860">
            <v>79000</v>
          </cell>
          <cell r="Q860">
            <v>319</v>
          </cell>
          <cell r="S860">
            <v>0.31</v>
          </cell>
          <cell r="T860">
            <v>24.49</v>
          </cell>
          <cell r="U860">
            <v>0</v>
          </cell>
          <cell r="V860">
            <v>0</v>
          </cell>
          <cell r="W860">
            <v>0</v>
          </cell>
          <cell r="X860">
            <v>0</v>
          </cell>
          <cell r="Y860">
            <v>0</v>
          </cell>
          <cell r="Z860">
            <v>0</v>
          </cell>
          <cell r="AA860">
            <v>0</v>
          </cell>
          <cell r="AB860">
            <v>0</v>
          </cell>
          <cell r="AD860">
            <v>0</v>
          </cell>
          <cell r="AE860">
            <v>0</v>
          </cell>
          <cell r="AO860">
            <v>0</v>
          </cell>
          <cell r="AP860">
            <v>0</v>
          </cell>
          <cell r="AR860">
            <v>0</v>
          </cell>
          <cell r="AS860">
            <v>0</v>
          </cell>
          <cell r="AT860">
            <v>0</v>
          </cell>
          <cell r="AU860">
            <v>0</v>
          </cell>
          <cell r="AV860">
            <v>0</v>
          </cell>
          <cell r="AW860">
            <v>0</v>
          </cell>
          <cell r="AX860">
            <v>0</v>
          </cell>
          <cell r="AY860">
            <v>0</v>
          </cell>
          <cell r="AZ860">
            <v>0</v>
          </cell>
          <cell r="BA860">
            <v>0</v>
          </cell>
          <cell r="BB860">
            <v>0</v>
          </cell>
          <cell r="BC860">
            <v>0</v>
          </cell>
          <cell r="BD860">
            <v>0</v>
          </cell>
          <cell r="BE860">
            <v>0</v>
          </cell>
          <cell r="BF860">
            <v>0</v>
          </cell>
          <cell r="BG860">
            <v>0</v>
          </cell>
          <cell r="BH860">
            <v>0</v>
          </cell>
          <cell r="BI860">
            <v>0</v>
          </cell>
          <cell r="BJ860">
            <v>0</v>
          </cell>
          <cell r="BK860">
            <v>0</v>
          </cell>
          <cell r="BL860">
            <v>0</v>
          </cell>
          <cell r="BM860">
            <v>0</v>
          </cell>
          <cell r="BN860">
            <v>0</v>
          </cell>
          <cell r="BO860">
            <v>0</v>
          </cell>
          <cell r="BP860">
            <v>0</v>
          </cell>
          <cell r="BQ860">
            <v>0</v>
          </cell>
          <cell r="BR860">
            <v>0</v>
          </cell>
          <cell r="BS860">
            <v>0</v>
          </cell>
          <cell r="BT860">
            <v>0</v>
          </cell>
          <cell r="BU860">
            <v>0</v>
          </cell>
        </row>
        <row r="861">
          <cell r="A861" t="str">
            <v>W2RR21Z2NQ0SA95</v>
          </cell>
          <cell r="B861" t="str">
            <v>11/1/2021</v>
          </cell>
          <cell r="F861" t="str">
            <v>Sweater</v>
          </cell>
          <cell r="G861" t="str">
            <v>LS Sweaters - Pullovers</v>
          </cell>
          <cell r="H861" t="str">
            <v>W2RR21Z2NQ0</v>
          </cell>
          <cell r="I861" t="str">
            <v>ODETTE VN LS SWEATER</v>
          </cell>
          <cell r="J861" t="str">
            <v>SA95</v>
          </cell>
          <cell r="K861" t="str">
            <v>BLACK AND WHITE STRIPES</v>
          </cell>
          <cell r="L861" t="str">
            <v>ECO WINTER VISCOSA STRETCH</v>
          </cell>
          <cell r="M861" t="str">
            <v>CN</v>
          </cell>
          <cell r="N861" t="str">
            <v>XS-L</v>
          </cell>
          <cell r="O861">
            <v>79</v>
          </cell>
          <cell r="P861">
            <v>79000</v>
          </cell>
          <cell r="Q861">
            <v>319</v>
          </cell>
          <cell r="S861">
            <v>0.31</v>
          </cell>
          <cell r="T861">
            <v>24.49</v>
          </cell>
          <cell r="U861">
            <v>0</v>
          </cell>
          <cell r="V861">
            <v>0</v>
          </cell>
          <cell r="W861">
            <v>0</v>
          </cell>
          <cell r="X861">
            <v>0</v>
          </cell>
          <cell r="Y861">
            <v>0</v>
          </cell>
          <cell r="Z861">
            <v>0</v>
          </cell>
          <cell r="AA861">
            <v>0</v>
          </cell>
          <cell r="AB861">
            <v>0</v>
          </cell>
          <cell r="AD861">
            <v>0</v>
          </cell>
          <cell r="AE861">
            <v>0</v>
          </cell>
          <cell r="AO861">
            <v>0</v>
          </cell>
          <cell r="AP861">
            <v>0</v>
          </cell>
          <cell r="AR861">
            <v>0</v>
          </cell>
          <cell r="AS861">
            <v>0</v>
          </cell>
          <cell r="AT861">
            <v>0</v>
          </cell>
          <cell r="AU861">
            <v>0</v>
          </cell>
          <cell r="AV861">
            <v>0</v>
          </cell>
          <cell r="AW861">
            <v>0</v>
          </cell>
          <cell r="AX861">
            <v>0</v>
          </cell>
          <cell r="AY861">
            <v>0</v>
          </cell>
          <cell r="AZ861">
            <v>0</v>
          </cell>
          <cell r="BA861">
            <v>0</v>
          </cell>
          <cell r="BB861">
            <v>0</v>
          </cell>
          <cell r="BC861">
            <v>0</v>
          </cell>
          <cell r="BD861">
            <v>0</v>
          </cell>
          <cell r="BE861">
            <v>0</v>
          </cell>
          <cell r="BF861">
            <v>0</v>
          </cell>
          <cell r="BG861">
            <v>0</v>
          </cell>
          <cell r="BH861">
            <v>0</v>
          </cell>
          <cell r="BI861">
            <v>0</v>
          </cell>
          <cell r="BJ861">
            <v>0</v>
          </cell>
          <cell r="BK861">
            <v>0</v>
          </cell>
          <cell r="BL861">
            <v>0</v>
          </cell>
          <cell r="BM861">
            <v>0</v>
          </cell>
          <cell r="BN861">
            <v>0</v>
          </cell>
          <cell r="BO861">
            <v>0</v>
          </cell>
          <cell r="BP861">
            <v>0</v>
          </cell>
          <cell r="BQ861">
            <v>0</v>
          </cell>
          <cell r="BR861">
            <v>0</v>
          </cell>
          <cell r="BS861">
            <v>0</v>
          </cell>
          <cell r="BT861">
            <v>0</v>
          </cell>
          <cell r="BU861">
            <v>0</v>
          </cell>
        </row>
        <row r="862">
          <cell r="A862" t="str">
            <v>W1RD11KAYY0F73F</v>
          </cell>
          <cell r="B862" t="str">
            <v>11/01/2021 12/01/2021</v>
          </cell>
          <cell r="F862" t="str">
            <v>Knit</v>
          </cell>
          <cell r="G862" t="str">
            <v>Overalls</v>
          </cell>
          <cell r="H862" t="str">
            <v>W1RD11KAYY0</v>
          </cell>
          <cell r="I862" t="str">
            <v>LS ANNLEE TWEED ROMPER</v>
          </cell>
          <cell r="J862" t="str">
            <v>F73F</v>
          </cell>
          <cell r="K862" t="str">
            <v>SECRET BLUE MULTI</v>
          </cell>
          <cell r="L862" t="str">
            <v>SPARKLE TWEED</v>
          </cell>
          <cell r="M862" t="str">
            <v>ID</v>
          </cell>
          <cell r="N862" t="str">
            <v>XS-L</v>
          </cell>
          <cell r="O862">
            <v>128</v>
          </cell>
          <cell r="P862">
            <v>119000</v>
          </cell>
          <cell r="Q862">
            <v>429</v>
          </cell>
          <cell r="S862">
            <v>0.31</v>
          </cell>
          <cell r="T862">
            <v>39.68</v>
          </cell>
          <cell r="U862">
            <v>0</v>
          </cell>
          <cell r="V862">
            <v>0</v>
          </cell>
          <cell r="W862">
            <v>0</v>
          </cell>
          <cell r="X862">
            <v>0</v>
          </cell>
          <cell r="Y862">
            <v>0</v>
          </cell>
          <cell r="Z862">
            <v>0</v>
          </cell>
          <cell r="AA862">
            <v>0</v>
          </cell>
          <cell r="AB862">
            <v>0</v>
          </cell>
          <cell r="AD862">
            <v>0</v>
          </cell>
          <cell r="AE862">
            <v>0</v>
          </cell>
          <cell r="AO862">
            <v>0</v>
          </cell>
          <cell r="AP862">
            <v>0</v>
          </cell>
          <cell r="AR862">
            <v>0</v>
          </cell>
          <cell r="AS862">
            <v>0</v>
          </cell>
          <cell r="AT862">
            <v>0</v>
          </cell>
          <cell r="AU862">
            <v>0</v>
          </cell>
          <cell r="AV862">
            <v>0</v>
          </cell>
          <cell r="AW862">
            <v>0</v>
          </cell>
          <cell r="AX862">
            <v>0</v>
          </cell>
          <cell r="AY862">
            <v>0</v>
          </cell>
          <cell r="AZ862">
            <v>0</v>
          </cell>
          <cell r="BA862">
            <v>0</v>
          </cell>
          <cell r="BB862">
            <v>0</v>
          </cell>
          <cell r="BC862">
            <v>0</v>
          </cell>
          <cell r="BD862">
            <v>0</v>
          </cell>
          <cell r="BE862">
            <v>0</v>
          </cell>
          <cell r="BF862">
            <v>0</v>
          </cell>
          <cell r="BG862">
            <v>0</v>
          </cell>
          <cell r="BH862">
            <v>0</v>
          </cell>
          <cell r="BI862">
            <v>0</v>
          </cell>
          <cell r="BJ862">
            <v>0</v>
          </cell>
          <cell r="BK862">
            <v>0</v>
          </cell>
          <cell r="BL862">
            <v>0</v>
          </cell>
          <cell r="BM862">
            <v>0</v>
          </cell>
          <cell r="BN862">
            <v>0</v>
          </cell>
          <cell r="BO862">
            <v>0</v>
          </cell>
          <cell r="BP862">
            <v>0</v>
          </cell>
          <cell r="BQ862">
            <v>0</v>
          </cell>
          <cell r="BR862">
            <v>0</v>
          </cell>
          <cell r="BS862">
            <v>0</v>
          </cell>
          <cell r="BT862">
            <v>0</v>
          </cell>
          <cell r="BU862">
            <v>0</v>
          </cell>
        </row>
        <row r="863">
          <cell r="A863" t="str">
            <v>W1RD11KAYY0F97R</v>
          </cell>
          <cell r="B863" t="str">
            <v>11/01/2021 12/01/2021</v>
          </cell>
          <cell r="F863" t="str">
            <v>Knit</v>
          </cell>
          <cell r="G863" t="str">
            <v>Overalls</v>
          </cell>
          <cell r="H863" t="str">
            <v>W1RD11KAYY0</v>
          </cell>
          <cell r="I863" t="str">
            <v>LS ANNLEE TWEED ROMPER</v>
          </cell>
          <cell r="J863" t="str">
            <v>F97R</v>
          </cell>
          <cell r="K863" t="str">
            <v>AFTERMATH GREY MULTI</v>
          </cell>
          <cell r="L863" t="str">
            <v>SPARKLE TWEED</v>
          </cell>
          <cell r="M863" t="str">
            <v>ID</v>
          </cell>
          <cell r="N863" t="str">
            <v>XS-L</v>
          </cell>
          <cell r="O863">
            <v>128</v>
          </cell>
          <cell r="P863">
            <v>119000</v>
          </cell>
          <cell r="Q863">
            <v>429</v>
          </cell>
          <cell r="S863">
            <v>0.31</v>
          </cell>
          <cell r="T863">
            <v>39.68</v>
          </cell>
          <cell r="U863">
            <v>0</v>
          </cell>
          <cell r="V863">
            <v>0</v>
          </cell>
          <cell r="W863">
            <v>0</v>
          </cell>
          <cell r="X863">
            <v>0</v>
          </cell>
          <cell r="Y863">
            <v>0</v>
          </cell>
          <cell r="Z863">
            <v>0</v>
          </cell>
          <cell r="AA863">
            <v>0</v>
          </cell>
          <cell r="AB863">
            <v>0</v>
          </cell>
          <cell r="AD863">
            <v>0</v>
          </cell>
          <cell r="AE863">
            <v>0</v>
          </cell>
          <cell r="AO863">
            <v>0</v>
          </cell>
          <cell r="AP863">
            <v>0</v>
          </cell>
          <cell r="AR863">
            <v>0</v>
          </cell>
          <cell r="AS863">
            <v>0</v>
          </cell>
          <cell r="AT863">
            <v>0</v>
          </cell>
          <cell r="AU863">
            <v>0</v>
          </cell>
          <cell r="AV863">
            <v>0</v>
          </cell>
          <cell r="AW863">
            <v>0</v>
          </cell>
          <cell r="AX863">
            <v>0</v>
          </cell>
          <cell r="AY863">
            <v>0</v>
          </cell>
          <cell r="AZ863">
            <v>0</v>
          </cell>
          <cell r="BA863">
            <v>0</v>
          </cell>
          <cell r="BB863">
            <v>0</v>
          </cell>
          <cell r="BC863">
            <v>0</v>
          </cell>
          <cell r="BD863">
            <v>0</v>
          </cell>
          <cell r="BE863">
            <v>0</v>
          </cell>
          <cell r="BF863">
            <v>0</v>
          </cell>
          <cell r="BG863">
            <v>0</v>
          </cell>
          <cell r="BH863">
            <v>0</v>
          </cell>
          <cell r="BI863">
            <v>0</v>
          </cell>
          <cell r="BJ863">
            <v>0</v>
          </cell>
          <cell r="BK863">
            <v>0</v>
          </cell>
          <cell r="BL863">
            <v>0</v>
          </cell>
          <cell r="BM863">
            <v>0</v>
          </cell>
          <cell r="BN863">
            <v>0</v>
          </cell>
          <cell r="BO863">
            <v>0</v>
          </cell>
          <cell r="BP863">
            <v>0</v>
          </cell>
          <cell r="BQ863">
            <v>0</v>
          </cell>
          <cell r="BR863">
            <v>0</v>
          </cell>
          <cell r="BS863">
            <v>0</v>
          </cell>
          <cell r="BT863">
            <v>0</v>
          </cell>
          <cell r="BU863">
            <v>0</v>
          </cell>
        </row>
        <row r="864">
          <cell r="A864" t="str">
            <v>W1RD11KAYY0F7KY</v>
          </cell>
          <cell r="B864" t="str">
            <v>11/01/2021 12/01/2021</v>
          </cell>
          <cell r="F864" t="str">
            <v>Knit</v>
          </cell>
          <cell r="G864" t="str">
            <v>Overalls</v>
          </cell>
          <cell r="H864" t="str">
            <v>W1RD11KAYY0</v>
          </cell>
          <cell r="I864" t="str">
            <v>LS ANNLEE TWEED ROMPER</v>
          </cell>
          <cell r="J864" t="str">
            <v>F7KY</v>
          </cell>
          <cell r="K864" t="str">
            <v>BLUE LILY MULTI</v>
          </cell>
          <cell r="L864" t="str">
            <v>SPARKLE TWEED</v>
          </cell>
          <cell r="M864" t="str">
            <v>ID</v>
          </cell>
          <cell r="N864" t="str">
            <v>XS-L</v>
          </cell>
          <cell r="O864">
            <v>128</v>
          </cell>
          <cell r="P864">
            <v>119000</v>
          </cell>
          <cell r="Q864">
            <v>429</v>
          </cell>
          <cell r="S864">
            <v>0.31</v>
          </cell>
          <cell r="T864">
            <v>39.68</v>
          </cell>
          <cell r="U864">
            <v>0</v>
          </cell>
          <cell r="V864">
            <v>0</v>
          </cell>
          <cell r="W864">
            <v>0</v>
          </cell>
          <cell r="X864">
            <v>0</v>
          </cell>
          <cell r="Y864">
            <v>0</v>
          </cell>
          <cell r="Z864">
            <v>0</v>
          </cell>
          <cell r="AA864">
            <v>0</v>
          </cell>
          <cell r="AB864">
            <v>0</v>
          </cell>
          <cell r="AD864">
            <v>0</v>
          </cell>
          <cell r="AE864">
            <v>0</v>
          </cell>
          <cell r="AO864">
            <v>0</v>
          </cell>
          <cell r="AP864">
            <v>0</v>
          </cell>
          <cell r="AR864">
            <v>0</v>
          </cell>
          <cell r="AS864">
            <v>0</v>
          </cell>
          <cell r="AT864">
            <v>0</v>
          </cell>
          <cell r="AU864">
            <v>0</v>
          </cell>
          <cell r="AV864">
            <v>0</v>
          </cell>
          <cell r="AW864">
            <v>0</v>
          </cell>
          <cell r="AX864">
            <v>0</v>
          </cell>
          <cell r="AY864">
            <v>0</v>
          </cell>
          <cell r="AZ864">
            <v>0</v>
          </cell>
          <cell r="BA864">
            <v>0</v>
          </cell>
          <cell r="BB864">
            <v>0</v>
          </cell>
          <cell r="BC864">
            <v>0</v>
          </cell>
          <cell r="BD864">
            <v>0</v>
          </cell>
          <cell r="BE864">
            <v>0</v>
          </cell>
          <cell r="BF864">
            <v>0</v>
          </cell>
          <cell r="BG864">
            <v>0</v>
          </cell>
          <cell r="BH864">
            <v>0</v>
          </cell>
          <cell r="BI864">
            <v>0</v>
          </cell>
          <cell r="BJ864">
            <v>0</v>
          </cell>
          <cell r="BK864">
            <v>0</v>
          </cell>
          <cell r="BL864">
            <v>0</v>
          </cell>
          <cell r="BM864">
            <v>0</v>
          </cell>
          <cell r="BN864">
            <v>0</v>
          </cell>
          <cell r="BO864">
            <v>0</v>
          </cell>
          <cell r="BP864">
            <v>0</v>
          </cell>
          <cell r="BQ864">
            <v>0</v>
          </cell>
          <cell r="BR864">
            <v>0</v>
          </cell>
          <cell r="BS864">
            <v>0</v>
          </cell>
          <cell r="BT864">
            <v>0</v>
          </cell>
          <cell r="BU864">
            <v>0</v>
          </cell>
        </row>
        <row r="865">
          <cell r="A865" t="str">
            <v>W2RAJ2D4KM3MNLX</v>
          </cell>
          <cell r="B865" t="str">
            <v>11/1/2021</v>
          </cell>
          <cell r="F865" t="str">
            <v>Denim</v>
          </cell>
          <cell r="G865" t="str">
            <v>Basic Denim Jeans</v>
          </cell>
          <cell r="H865" t="str">
            <v>W2RAJ2D4KM3</v>
          </cell>
          <cell r="I865" t="str">
            <v>CURVE X</v>
          </cell>
          <cell r="J865" t="str">
            <v>MNLX</v>
          </cell>
          <cell r="K865" t="str">
            <v>MOON LUXE</v>
          </cell>
          <cell r="L865" t="str">
            <v>ECO MOON SS INDACO</v>
          </cell>
          <cell r="M865" t="str">
            <v>TN</v>
          </cell>
          <cell r="N865" t="str">
            <v>24-30</v>
          </cell>
          <cell r="O865">
            <v>108</v>
          </cell>
          <cell r="P865">
            <v>109000</v>
          </cell>
          <cell r="Q865">
            <v>429</v>
          </cell>
          <cell r="S865">
            <v>0.31</v>
          </cell>
          <cell r="T865">
            <v>33.479999999999997</v>
          </cell>
          <cell r="U865">
            <v>0</v>
          </cell>
          <cell r="V865">
            <v>0</v>
          </cell>
          <cell r="W865">
            <v>0</v>
          </cell>
          <cell r="X865">
            <v>0</v>
          </cell>
          <cell r="Y865">
            <v>0</v>
          </cell>
          <cell r="Z865">
            <v>0</v>
          </cell>
          <cell r="AA865">
            <v>0</v>
          </cell>
          <cell r="AB865">
            <v>0</v>
          </cell>
          <cell r="AD865">
            <v>0</v>
          </cell>
          <cell r="AE865">
            <v>0</v>
          </cell>
          <cell r="AO865">
            <v>0</v>
          </cell>
          <cell r="AP865">
            <v>0</v>
          </cell>
          <cell r="AR865">
            <v>0</v>
          </cell>
          <cell r="AS865">
            <v>0</v>
          </cell>
          <cell r="AT865">
            <v>0</v>
          </cell>
          <cell r="AU865">
            <v>0</v>
          </cell>
          <cell r="AV865">
            <v>0</v>
          </cell>
          <cell r="AW865">
            <v>0</v>
          </cell>
          <cell r="AX865">
            <v>0</v>
          </cell>
          <cell r="AY865">
            <v>0</v>
          </cell>
          <cell r="AZ865">
            <v>0</v>
          </cell>
          <cell r="BA865">
            <v>0</v>
          </cell>
          <cell r="BB865">
            <v>0</v>
          </cell>
          <cell r="BC865">
            <v>0</v>
          </cell>
          <cell r="BD865">
            <v>0</v>
          </cell>
          <cell r="BE865">
            <v>0</v>
          </cell>
          <cell r="BF865">
            <v>0</v>
          </cell>
          <cell r="BG865">
            <v>0</v>
          </cell>
          <cell r="BH865">
            <v>0</v>
          </cell>
          <cell r="BI865">
            <v>0</v>
          </cell>
          <cell r="BJ865">
            <v>0</v>
          </cell>
          <cell r="BK865">
            <v>0</v>
          </cell>
          <cell r="BL865">
            <v>0</v>
          </cell>
          <cell r="BM865">
            <v>0</v>
          </cell>
          <cell r="BN865">
            <v>0</v>
          </cell>
          <cell r="BO865">
            <v>0</v>
          </cell>
          <cell r="BP865">
            <v>0</v>
          </cell>
          <cell r="BQ865">
            <v>0</v>
          </cell>
          <cell r="BR865">
            <v>0</v>
          </cell>
          <cell r="BS865">
            <v>0</v>
          </cell>
          <cell r="BT865">
            <v>0</v>
          </cell>
          <cell r="BU865">
            <v>0</v>
          </cell>
        </row>
        <row r="866">
          <cell r="A866" t="str">
            <v>W1YAJ2D4F51CRB1</v>
          </cell>
          <cell r="B866" t="str">
            <v>11/1/2021</v>
          </cell>
          <cell r="F866" t="str">
            <v>Denim</v>
          </cell>
          <cell r="G866" t="str">
            <v>Basic Denim Jeans</v>
          </cell>
          <cell r="H866" t="str">
            <v>W1YAJ2D4F51</v>
          </cell>
          <cell r="I866" t="str">
            <v>CURVE X</v>
          </cell>
          <cell r="J866" t="str">
            <v>CRB1</v>
          </cell>
          <cell r="K866" t="str">
            <v>CARRIE BLACK</v>
          </cell>
          <cell r="L866" t="str">
            <v>ECO CARRIE SS BLACK</v>
          </cell>
          <cell r="M866" t="str">
            <v>PK</v>
          </cell>
          <cell r="N866" t="str">
            <v>24-30</v>
          </cell>
          <cell r="O866">
            <v>89</v>
          </cell>
          <cell r="P866">
            <v>89000</v>
          </cell>
          <cell r="Q866">
            <v>359</v>
          </cell>
          <cell r="S866">
            <v>0.31</v>
          </cell>
          <cell r="T866">
            <v>27.59</v>
          </cell>
          <cell r="U866">
            <v>0</v>
          </cell>
          <cell r="V866">
            <v>0</v>
          </cell>
          <cell r="W866">
            <v>0</v>
          </cell>
          <cell r="X866">
            <v>0</v>
          </cell>
          <cell r="Y866">
            <v>0</v>
          </cell>
          <cell r="Z866">
            <v>0</v>
          </cell>
          <cell r="AA866">
            <v>0</v>
          </cell>
          <cell r="AB866">
            <v>0</v>
          </cell>
          <cell r="AD866">
            <v>0</v>
          </cell>
          <cell r="AE866">
            <v>0</v>
          </cell>
          <cell r="AO866">
            <v>0</v>
          </cell>
          <cell r="AP866">
            <v>0</v>
          </cell>
          <cell r="AR866">
            <v>0</v>
          </cell>
          <cell r="AS866">
            <v>0</v>
          </cell>
          <cell r="AT866">
            <v>0</v>
          </cell>
          <cell r="AU866">
            <v>0</v>
          </cell>
          <cell r="AV866">
            <v>0</v>
          </cell>
          <cell r="AW866">
            <v>0</v>
          </cell>
          <cell r="AX866">
            <v>0</v>
          </cell>
          <cell r="AY866">
            <v>0</v>
          </cell>
          <cell r="AZ866">
            <v>0</v>
          </cell>
          <cell r="BA866">
            <v>0</v>
          </cell>
          <cell r="BB866">
            <v>0</v>
          </cell>
          <cell r="BC866">
            <v>0</v>
          </cell>
          <cell r="BD866">
            <v>0</v>
          </cell>
          <cell r="BE866">
            <v>0</v>
          </cell>
          <cell r="BF866">
            <v>0</v>
          </cell>
          <cell r="BG866">
            <v>0</v>
          </cell>
          <cell r="BH866">
            <v>0</v>
          </cell>
          <cell r="BI866">
            <v>0</v>
          </cell>
          <cell r="BJ866">
            <v>0</v>
          </cell>
          <cell r="BK866">
            <v>0</v>
          </cell>
          <cell r="BL866">
            <v>0</v>
          </cell>
          <cell r="BM866">
            <v>0</v>
          </cell>
          <cell r="BN866">
            <v>0</v>
          </cell>
          <cell r="BO866">
            <v>0</v>
          </cell>
          <cell r="BP866">
            <v>0</v>
          </cell>
          <cell r="BQ866">
            <v>0</v>
          </cell>
          <cell r="BR866">
            <v>0</v>
          </cell>
          <cell r="BS866">
            <v>0</v>
          </cell>
          <cell r="BT866">
            <v>0</v>
          </cell>
          <cell r="BU866">
            <v>0</v>
          </cell>
        </row>
        <row r="867">
          <cell r="A867" t="str">
            <v>W1RI01KA0Q0JBLK</v>
          </cell>
          <cell r="B867" t="str">
            <v>11/1/2021</v>
          </cell>
          <cell r="C867">
            <v>44330</v>
          </cell>
          <cell r="F867" t="str">
            <v>Knit</v>
          </cell>
          <cell r="G867" t="str">
            <v>Graphic Teeshirts</v>
          </cell>
          <cell r="H867" t="str">
            <v>W1RI01KA0Q0</v>
          </cell>
          <cell r="I867" t="str">
            <v>SS GUESS JEWEL LOGO R3</v>
          </cell>
          <cell r="J867" t="str">
            <v>JBLK</v>
          </cell>
          <cell r="K867" t="str">
            <v>Jet Black A996</v>
          </cell>
          <cell r="L867" t="str">
            <v>ORGANIC STREAM STRETCH JSY 180</v>
          </cell>
          <cell r="M867" t="str">
            <v>BD</v>
          </cell>
          <cell r="N867" t="str">
            <v>XS-L</v>
          </cell>
          <cell r="O867">
            <v>39</v>
          </cell>
          <cell r="P867">
            <v>39000</v>
          </cell>
          <cell r="Q867">
            <v>159</v>
          </cell>
          <cell r="S867">
            <v>0.31</v>
          </cell>
          <cell r="T867">
            <v>12.09</v>
          </cell>
          <cell r="U867">
            <v>8</v>
          </cell>
          <cell r="V867">
            <v>8</v>
          </cell>
          <cell r="W867">
            <v>8</v>
          </cell>
          <cell r="X867">
            <v>6</v>
          </cell>
          <cell r="Y867">
            <v>4</v>
          </cell>
          <cell r="Z867">
            <v>6</v>
          </cell>
          <cell r="AA867">
            <v>5</v>
          </cell>
          <cell r="AB867">
            <v>3</v>
          </cell>
          <cell r="AD867">
            <v>5</v>
          </cell>
          <cell r="AE867">
            <v>16</v>
          </cell>
          <cell r="AO867">
            <v>6</v>
          </cell>
          <cell r="AP867">
            <v>6</v>
          </cell>
          <cell r="AQ867">
            <v>8</v>
          </cell>
          <cell r="AR867">
            <v>8</v>
          </cell>
          <cell r="AS867">
            <v>69</v>
          </cell>
          <cell r="AT867">
            <v>846.3</v>
          </cell>
          <cell r="AU867">
            <v>16</v>
          </cell>
          <cell r="AV867">
            <v>25</v>
          </cell>
          <cell r="AW867">
            <v>19</v>
          </cell>
          <cell r="AX867">
            <v>10</v>
          </cell>
          <cell r="AY867">
            <v>0</v>
          </cell>
          <cell r="AZ867">
            <v>0</v>
          </cell>
          <cell r="BA867">
            <v>0</v>
          </cell>
          <cell r="BB867">
            <v>0</v>
          </cell>
          <cell r="BC867">
            <v>70</v>
          </cell>
          <cell r="BD867">
            <v>28</v>
          </cell>
          <cell r="BE867">
            <v>338.52</v>
          </cell>
          <cell r="BF867">
            <v>6</v>
          </cell>
          <cell r="BG867">
            <v>10</v>
          </cell>
          <cell r="BH867">
            <v>8</v>
          </cell>
          <cell r="BI867">
            <v>4</v>
          </cell>
          <cell r="BJ867">
            <v>0</v>
          </cell>
          <cell r="BK867">
            <v>0</v>
          </cell>
          <cell r="BL867">
            <v>0</v>
          </cell>
          <cell r="BM867">
            <v>0</v>
          </cell>
          <cell r="BN867">
            <v>28</v>
          </cell>
          <cell r="BO867">
            <v>22</v>
          </cell>
          <cell r="BP867">
            <v>35</v>
          </cell>
          <cell r="BQ867">
            <v>27</v>
          </cell>
          <cell r="BR867">
            <v>14</v>
          </cell>
          <cell r="BS867">
            <v>0</v>
          </cell>
          <cell r="BT867">
            <v>0</v>
          </cell>
          <cell r="BU867">
            <v>0</v>
          </cell>
        </row>
        <row r="868">
          <cell r="A868" t="str">
            <v>W1RI01KA0Q0G7K7</v>
          </cell>
          <cell r="B868" t="str">
            <v>11/1/2021</v>
          </cell>
          <cell r="F868" t="str">
            <v>Knit</v>
          </cell>
          <cell r="G868" t="str">
            <v>Graphic Teeshirts</v>
          </cell>
          <cell r="H868" t="str">
            <v>W1RI01KA0Q0</v>
          </cell>
          <cell r="I868" t="str">
            <v>SS GUESS JEWEL LOGO R3</v>
          </cell>
          <cell r="J868" t="str">
            <v>G7K7</v>
          </cell>
          <cell r="K868" t="str">
            <v>ATMOSPHERE BLUE</v>
          </cell>
          <cell r="L868" t="str">
            <v>ORGANIC STREAM STRETCH JSY 180</v>
          </cell>
          <cell r="M868" t="str">
            <v>BD</v>
          </cell>
          <cell r="N868" t="str">
            <v>XS-L</v>
          </cell>
          <cell r="O868">
            <v>39</v>
          </cell>
          <cell r="P868">
            <v>39000</v>
          </cell>
          <cell r="Q868">
            <v>159</v>
          </cell>
          <cell r="S868">
            <v>0.31</v>
          </cell>
          <cell r="T868">
            <v>12.09</v>
          </cell>
          <cell r="U868">
            <v>0</v>
          </cell>
          <cell r="V868">
            <v>0</v>
          </cell>
          <cell r="W868">
            <v>0</v>
          </cell>
          <cell r="X868">
            <v>0</v>
          </cell>
          <cell r="Y868">
            <v>0</v>
          </cell>
          <cell r="Z868">
            <v>0</v>
          </cell>
          <cell r="AA868">
            <v>0</v>
          </cell>
          <cell r="AB868">
            <v>0</v>
          </cell>
          <cell r="AD868">
            <v>0</v>
          </cell>
          <cell r="AE868">
            <v>0</v>
          </cell>
          <cell r="AO868">
            <v>0</v>
          </cell>
          <cell r="AP868">
            <v>0</v>
          </cell>
          <cell r="AR868">
            <v>0</v>
          </cell>
          <cell r="AS868">
            <v>0</v>
          </cell>
          <cell r="AT868">
            <v>0</v>
          </cell>
          <cell r="AU868">
            <v>0</v>
          </cell>
          <cell r="AV868">
            <v>0</v>
          </cell>
          <cell r="AW868">
            <v>0</v>
          </cell>
          <cell r="AX868">
            <v>0</v>
          </cell>
          <cell r="AY868">
            <v>0</v>
          </cell>
          <cell r="AZ868">
            <v>0</v>
          </cell>
          <cell r="BA868">
            <v>0</v>
          </cell>
          <cell r="BB868">
            <v>0</v>
          </cell>
          <cell r="BC868">
            <v>0</v>
          </cell>
          <cell r="BD868">
            <v>0</v>
          </cell>
          <cell r="BE868">
            <v>0</v>
          </cell>
          <cell r="BF868">
            <v>0</v>
          </cell>
          <cell r="BG868">
            <v>0</v>
          </cell>
          <cell r="BH868">
            <v>0</v>
          </cell>
          <cell r="BI868">
            <v>0</v>
          </cell>
          <cell r="BJ868">
            <v>0</v>
          </cell>
          <cell r="BK868">
            <v>0</v>
          </cell>
          <cell r="BL868">
            <v>0</v>
          </cell>
          <cell r="BM868">
            <v>0</v>
          </cell>
          <cell r="BN868">
            <v>0</v>
          </cell>
          <cell r="BO868">
            <v>0</v>
          </cell>
          <cell r="BP868">
            <v>0</v>
          </cell>
          <cell r="BQ868">
            <v>0</v>
          </cell>
          <cell r="BR868">
            <v>0</v>
          </cell>
          <cell r="BS868">
            <v>0</v>
          </cell>
          <cell r="BT868">
            <v>0</v>
          </cell>
          <cell r="BU868">
            <v>0</v>
          </cell>
        </row>
        <row r="869">
          <cell r="A869" t="str">
            <v>W1RI01KA0Q0P10Z</v>
          </cell>
          <cell r="B869" t="str">
            <v>11/1/2021</v>
          </cell>
          <cell r="C869" t="str">
            <v>-----</v>
          </cell>
          <cell r="D869" t="str">
            <v>COLOR DROPPED</v>
          </cell>
          <cell r="F869" t="str">
            <v>Knit</v>
          </cell>
          <cell r="G869" t="str">
            <v>Graphic Teeshirts</v>
          </cell>
          <cell r="H869" t="str">
            <v>W1RI01KA0Q0</v>
          </cell>
          <cell r="I869" t="str">
            <v>SS GUESS JEWEL LOGO R3</v>
          </cell>
          <cell r="J869" t="str">
            <v>P10Z</v>
          </cell>
          <cell r="K869" t="str">
            <v>SHAKA SNAKE PRINT TIRAMISU</v>
          </cell>
          <cell r="L869" t="str">
            <v>ORGANIC STREAM STRETCH JSY 180</v>
          </cell>
          <cell r="M869" t="str">
            <v>BD</v>
          </cell>
          <cell r="N869" t="str">
            <v>XS-L</v>
          </cell>
          <cell r="O869">
            <v>39</v>
          </cell>
          <cell r="P869">
            <v>39000</v>
          </cell>
          <cell r="Q869">
            <v>159</v>
          </cell>
          <cell r="S869">
            <v>0.31</v>
          </cell>
          <cell r="T869">
            <v>12.09</v>
          </cell>
          <cell r="U869">
            <v>6</v>
          </cell>
          <cell r="V869">
            <v>6</v>
          </cell>
          <cell r="W869">
            <v>6</v>
          </cell>
          <cell r="X869">
            <v>4</v>
          </cell>
          <cell r="Y869">
            <v>0</v>
          </cell>
          <cell r="Z869">
            <v>4</v>
          </cell>
          <cell r="AA869">
            <v>3</v>
          </cell>
          <cell r="AB869">
            <v>0</v>
          </cell>
          <cell r="AD869">
            <v>3</v>
          </cell>
          <cell r="AE869">
            <v>12</v>
          </cell>
          <cell r="AO869">
            <v>4</v>
          </cell>
          <cell r="AP869">
            <v>4</v>
          </cell>
          <cell r="AQ869">
            <v>6</v>
          </cell>
          <cell r="AR869">
            <v>6</v>
          </cell>
          <cell r="AS869">
            <v>44</v>
          </cell>
          <cell r="AT869">
            <v>531.96</v>
          </cell>
          <cell r="AU869">
            <v>10</v>
          </cell>
          <cell r="AV869">
            <v>16</v>
          </cell>
          <cell r="AW869">
            <v>12</v>
          </cell>
          <cell r="AX869">
            <v>6</v>
          </cell>
          <cell r="AY869">
            <v>0</v>
          </cell>
          <cell r="AZ869">
            <v>0</v>
          </cell>
          <cell r="BA869">
            <v>0</v>
          </cell>
          <cell r="BB869">
            <v>0</v>
          </cell>
          <cell r="BC869">
            <v>44</v>
          </cell>
          <cell r="BD869">
            <v>20</v>
          </cell>
          <cell r="BE869">
            <v>241.8</v>
          </cell>
          <cell r="BF869">
            <v>5</v>
          </cell>
          <cell r="BG869">
            <v>7</v>
          </cell>
          <cell r="BH869">
            <v>5</v>
          </cell>
          <cell r="BI869">
            <v>3</v>
          </cell>
          <cell r="BJ869">
            <v>0</v>
          </cell>
          <cell r="BK869">
            <v>0</v>
          </cell>
          <cell r="BL869">
            <v>0</v>
          </cell>
          <cell r="BM869">
            <v>0</v>
          </cell>
          <cell r="BN869">
            <v>20</v>
          </cell>
          <cell r="BO869">
            <v>15</v>
          </cell>
          <cell r="BP869">
            <v>23</v>
          </cell>
          <cell r="BQ869">
            <v>17</v>
          </cell>
          <cell r="BR869">
            <v>9</v>
          </cell>
          <cell r="BS869">
            <v>0</v>
          </cell>
          <cell r="BT869">
            <v>0</v>
          </cell>
          <cell r="BU869">
            <v>0</v>
          </cell>
        </row>
        <row r="870">
          <cell r="A870" t="str">
            <v>W2RR18Z26I0JBLK</v>
          </cell>
          <cell r="B870" t="str">
            <v>11/1/2021</v>
          </cell>
          <cell r="F870" t="str">
            <v>Sweater</v>
          </cell>
          <cell r="G870" t="str">
            <v>LS Sweaters - Pullovers</v>
          </cell>
          <cell r="H870" t="str">
            <v>W2RR18Z26I0</v>
          </cell>
          <cell r="I870" t="str">
            <v>MARGOT TN LS SWEATER</v>
          </cell>
          <cell r="J870" t="str">
            <v>JBLK</v>
          </cell>
          <cell r="K870" t="str">
            <v>Jet Black A996</v>
          </cell>
          <cell r="L870" t="str">
            <v>NEEDLE SINTH</v>
          </cell>
          <cell r="M870" t="str">
            <v>CN</v>
          </cell>
          <cell r="N870" t="str">
            <v>XS-L</v>
          </cell>
          <cell r="O870">
            <v>89</v>
          </cell>
          <cell r="P870">
            <v>89000</v>
          </cell>
          <cell r="Q870">
            <v>359</v>
          </cell>
          <cell r="S870">
            <v>0.31</v>
          </cell>
          <cell r="T870">
            <v>27.59</v>
          </cell>
          <cell r="U870">
            <v>0</v>
          </cell>
          <cell r="V870">
            <v>0</v>
          </cell>
          <cell r="W870">
            <v>0</v>
          </cell>
          <cell r="X870">
            <v>0</v>
          </cell>
          <cell r="Y870">
            <v>0</v>
          </cell>
          <cell r="Z870">
            <v>0</v>
          </cell>
          <cell r="AA870">
            <v>0</v>
          </cell>
          <cell r="AB870">
            <v>0</v>
          </cell>
          <cell r="AD870">
            <v>0</v>
          </cell>
          <cell r="AE870">
            <v>0</v>
          </cell>
          <cell r="AO870">
            <v>0</v>
          </cell>
          <cell r="AP870">
            <v>0</v>
          </cell>
          <cell r="AR870">
            <v>0</v>
          </cell>
          <cell r="AS870">
            <v>0</v>
          </cell>
          <cell r="AT870">
            <v>0</v>
          </cell>
          <cell r="AU870">
            <v>0</v>
          </cell>
          <cell r="AV870">
            <v>0</v>
          </cell>
          <cell r="AW870">
            <v>0</v>
          </cell>
          <cell r="AX870">
            <v>0</v>
          </cell>
          <cell r="AY870">
            <v>0</v>
          </cell>
          <cell r="AZ870">
            <v>0</v>
          </cell>
          <cell r="BA870">
            <v>0</v>
          </cell>
          <cell r="BB870">
            <v>0</v>
          </cell>
          <cell r="BC870">
            <v>0</v>
          </cell>
          <cell r="BD870">
            <v>0</v>
          </cell>
          <cell r="BE870">
            <v>0</v>
          </cell>
          <cell r="BF870">
            <v>0</v>
          </cell>
          <cell r="BG870">
            <v>0</v>
          </cell>
          <cell r="BH870">
            <v>0</v>
          </cell>
          <cell r="BI870">
            <v>0</v>
          </cell>
          <cell r="BJ870">
            <v>0</v>
          </cell>
          <cell r="BK870">
            <v>0</v>
          </cell>
          <cell r="BL870">
            <v>0</v>
          </cell>
          <cell r="BM870">
            <v>0</v>
          </cell>
          <cell r="BN870">
            <v>0</v>
          </cell>
          <cell r="BO870">
            <v>0</v>
          </cell>
          <cell r="BP870">
            <v>0</v>
          </cell>
          <cell r="BQ870">
            <v>0</v>
          </cell>
          <cell r="BR870">
            <v>0</v>
          </cell>
          <cell r="BS870">
            <v>0</v>
          </cell>
          <cell r="BT870">
            <v>0</v>
          </cell>
          <cell r="BU870">
            <v>0</v>
          </cell>
        </row>
        <row r="871">
          <cell r="A871" t="str">
            <v>W2RR18Z26I0A604</v>
          </cell>
          <cell r="B871" t="str">
            <v>11/1/2021</v>
          </cell>
          <cell r="F871" t="str">
            <v>Sweater</v>
          </cell>
          <cell r="G871" t="str">
            <v>LS Sweaters - Pullovers</v>
          </cell>
          <cell r="H871" t="str">
            <v>W2RR18Z26I0</v>
          </cell>
          <cell r="I871" t="str">
            <v>MARGOT TN LS SWEATER</v>
          </cell>
          <cell r="J871" t="str">
            <v>A604</v>
          </cell>
          <cell r="K871" t="str">
            <v>FULL BLOOM PINK</v>
          </cell>
          <cell r="L871" t="str">
            <v>NEEDLE SINTH</v>
          </cell>
          <cell r="M871" t="str">
            <v>CN</v>
          </cell>
          <cell r="N871" t="str">
            <v>XS-L</v>
          </cell>
          <cell r="O871">
            <v>89</v>
          </cell>
          <cell r="P871">
            <v>89000</v>
          </cell>
          <cell r="Q871">
            <v>359</v>
          </cell>
          <cell r="S871">
            <v>0.31</v>
          </cell>
          <cell r="T871">
            <v>27.59</v>
          </cell>
          <cell r="U871">
            <v>0</v>
          </cell>
          <cell r="V871">
            <v>0</v>
          </cell>
          <cell r="W871">
            <v>0</v>
          </cell>
          <cell r="X871">
            <v>0</v>
          </cell>
          <cell r="Y871">
            <v>0</v>
          </cell>
          <cell r="Z871">
            <v>0</v>
          </cell>
          <cell r="AA871">
            <v>0</v>
          </cell>
          <cell r="AB871">
            <v>0</v>
          </cell>
          <cell r="AD871">
            <v>0</v>
          </cell>
          <cell r="AE871">
            <v>0</v>
          </cell>
          <cell r="AO871">
            <v>0</v>
          </cell>
          <cell r="AP871">
            <v>0</v>
          </cell>
          <cell r="AR871">
            <v>0</v>
          </cell>
          <cell r="AS871">
            <v>0</v>
          </cell>
          <cell r="AT871">
            <v>0</v>
          </cell>
          <cell r="AU871">
            <v>0</v>
          </cell>
          <cell r="AV871">
            <v>0</v>
          </cell>
          <cell r="AW871">
            <v>0</v>
          </cell>
          <cell r="AX871">
            <v>0</v>
          </cell>
          <cell r="AY871">
            <v>0</v>
          </cell>
          <cell r="AZ871">
            <v>0</v>
          </cell>
          <cell r="BA871">
            <v>0</v>
          </cell>
          <cell r="BB871">
            <v>0</v>
          </cell>
          <cell r="BC871">
            <v>0</v>
          </cell>
          <cell r="BD871">
            <v>0</v>
          </cell>
          <cell r="BE871">
            <v>0</v>
          </cell>
          <cell r="BF871">
            <v>0</v>
          </cell>
          <cell r="BG871">
            <v>0</v>
          </cell>
          <cell r="BH871">
            <v>0</v>
          </cell>
          <cell r="BI871">
            <v>0</v>
          </cell>
          <cell r="BJ871">
            <v>0</v>
          </cell>
          <cell r="BK871">
            <v>0</v>
          </cell>
          <cell r="BL871">
            <v>0</v>
          </cell>
          <cell r="BM871">
            <v>0</v>
          </cell>
          <cell r="BN871">
            <v>0</v>
          </cell>
          <cell r="BO871">
            <v>0</v>
          </cell>
          <cell r="BP871">
            <v>0</v>
          </cell>
          <cell r="BQ871">
            <v>0</v>
          </cell>
          <cell r="BR871">
            <v>0</v>
          </cell>
          <cell r="BS871">
            <v>0</v>
          </cell>
          <cell r="BT871">
            <v>0</v>
          </cell>
          <cell r="BU871">
            <v>0</v>
          </cell>
        </row>
        <row r="872">
          <cell r="A872" t="str">
            <v>W2RR18Z26I0G012</v>
          </cell>
          <cell r="B872" t="str">
            <v>11/1/2021</v>
          </cell>
          <cell r="F872" t="str">
            <v>Sweater</v>
          </cell>
          <cell r="G872" t="str">
            <v>LS Sweaters - Pullovers</v>
          </cell>
          <cell r="H872" t="str">
            <v>W2RR18Z26I0</v>
          </cell>
          <cell r="I872" t="str">
            <v>MARGOT TN LS SWEATER</v>
          </cell>
          <cell r="J872" t="str">
            <v>G012</v>
          </cell>
          <cell r="K872" t="str">
            <v>CREAM WHITE</v>
          </cell>
          <cell r="L872" t="str">
            <v>NEEDLE SINTH</v>
          </cell>
          <cell r="M872" t="str">
            <v>CN</v>
          </cell>
          <cell r="N872" t="str">
            <v>XS-L</v>
          </cell>
          <cell r="O872">
            <v>89</v>
          </cell>
          <cell r="P872">
            <v>89000</v>
          </cell>
          <cell r="Q872">
            <v>359</v>
          </cell>
          <cell r="S872">
            <v>0.31</v>
          </cell>
          <cell r="T872">
            <v>27.59</v>
          </cell>
          <cell r="U872">
            <v>0</v>
          </cell>
          <cell r="V872">
            <v>0</v>
          </cell>
          <cell r="W872">
            <v>0</v>
          </cell>
          <cell r="X872">
            <v>0</v>
          </cell>
          <cell r="Y872">
            <v>0</v>
          </cell>
          <cell r="Z872">
            <v>0</v>
          </cell>
          <cell r="AA872">
            <v>0</v>
          </cell>
          <cell r="AB872">
            <v>0</v>
          </cell>
          <cell r="AD872">
            <v>0</v>
          </cell>
          <cell r="AE872">
            <v>0</v>
          </cell>
          <cell r="AO872">
            <v>0</v>
          </cell>
          <cell r="AP872">
            <v>0</v>
          </cell>
          <cell r="AR872">
            <v>0</v>
          </cell>
          <cell r="AS872">
            <v>0</v>
          </cell>
          <cell r="AT872">
            <v>0</v>
          </cell>
          <cell r="AU872">
            <v>0</v>
          </cell>
          <cell r="AV872">
            <v>0</v>
          </cell>
          <cell r="AW872">
            <v>0</v>
          </cell>
          <cell r="AX872">
            <v>0</v>
          </cell>
          <cell r="AY872">
            <v>0</v>
          </cell>
          <cell r="AZ872">
            <v>0</v>
          </cell>
          <cell r="BA872">
            <v>0</v>
          </cell>
          <cell r="BB872">
            <v>0</v>
          </cell>
          <cell r="BC872">
            <v>0</v>
          </cell>
          <cell r="BD872">
            <v>0</v>
          </cell>
          <cell r="BE872">
            <v>0</v>
          </cell>
          <cell r="BF872">
            <v>0</v>
          </cell>
          <cell r="BG872">
            <v>0</v>
          </cell>
          <cell r="BH872">
            <v>0</v>
          </cell>
          <cell r="BI872">
            <v>0</v>
          </cell>
          <cell r="BJ872">
            <v>0</v>
          </cell>
          <cell r="BK872">
            <v>0</v>
          </cell>
          <cell r="BL872">
            <v>0</v>
          </cell>
          <cell r="BM872">
            <v>0</v>
          </cell>
          <cell r="BN872">
            <v>0</v>
          </cell>
          <cell r="BO872">
            <v>0</v>
          </cell>
          <cell r="BP872">
            <v>0</v>
          </cell>
          <cell r="BQ872">
            <v>0</v>
          </cell>
          <cell r="BR872">
            <v>0</v>
          </cell>
          <cell r="BS872">
            <v>0</v>
          </cell>
          <cell r="BT872">
            <v>0</v>
          </cell>
          <cell r="BU872">
            <v>0</v>
          </cell>
        </row>
        <row r="873">
          <cell r="A873" t="str">
            <v>W2RR18Z26I0G7HR</v>
          </cell>
          <cell r="B873" t="str">
            <v>11/1/2021</v>
          </cell>
          <cell r="F873" t="str">
            <v>Sweater</v>
          </cell>
          <cell r="G873" t="str">
            <v>LS Sweaters - Pullovers</v>
          </cell>
          <cell r="H873" t="str">
            <v>W2RR18Z26I0</v>
          </cell>
          <cell r="I873" t="str">
            <v>MARGOT TN LS SWEATER</v>
          </cell>
          <cell r="J873" t="str">
            <v>G7HR</v>
          </cell>
          <cell r="K873" t="str">
            <v>SECRET BLUE</v>
          </cell>
          <cell r="L873" t="str">
            <v>NEEDLE SINTH</v>
          </cell>
          <cell r="M873" t="str">
            <v>CN</v>
          </cell>
          <cell r="N873" t="str">
            <v>XS-L</v>
          </cell>
          <cell r="O873">
            <v>89</v>
          </cell>
          <cell r="P873">
            <v>89000</v>
          </cell>
          <cell r="Q873">
            <v>359</v>
          </cell>
          <cell r="S873">
            <v>0.31</v>
          </cell>
          <cell r="T873">
            <v>27.59</v>
          </cell>
          <cell r="U873">
            <v>0</v>
          </cell>
          <cell r="V873">
            <v>0</v>
          </cell>
          <cell r="W873">
            <v>0</v>
          </cell>
          <cell r="X873">
            <v>0</v>
          </cell>
          <cell r="Y873">
            <v>0</v>
          </cell>
          <cell r="Z873">
            <v>0</v>
          </cell>
          <cell r="AA873">
            <v>0</v>
          </cell>
          <cell r="AB873">
            <v>0</v>
          </cell>
          <cell r="AD873">
            <v>0</v>
          </cell>
          <cell r="AE873">
            <v>0</v>
          </cell>
          <cell r="AO873">
            <v>0</v>
          </cell>
          <cell r="AP873">
            <v>0</v>
          </cell>
          <cell r="AR873">
            <v>0</v>
          </cell>
          <cell r="AS873">
            <v>0</v>
          </cell>
          <cell r="AT873">
            <v>0</v>
          </cell>
          <cell r="AU873">
            <v>0</v>
          </cell>
          <cell r="AV873">
            <v>0</v>
          </cell>
          <cell r="AW873">
            <v>0</v>
          </cell>
          <cell r="AX873">
            <v>0</v>
          </cell>
          <cell r="AY873">
            <v>0</v>
          </cell>
          <cell r="AZ873">
            <v>0</v>
          </cell>
          <cell r="BA873">
            <v>0</v>
          </cell>
          <cell r="BB873">
            <v>0</v>
          </cell>
          <cell r="BC873">
            <v>0</v>
          </cell>
          <cell r="BD873">
            <v>0</v>
          </cell>
          <cell r="BE873">
            <v>0</v>
          </cell>
          <cell r="BF873">
            <v>0</v>
          </cell>
          <cell r="BG873">
            <v>0</v>
          </cell>
          <cell r="BH873">
            <v>0</v>
          </cell>
          <cell r="BI873">
            <v>0</v>
          </cell>
          <cell r="BJ873">
            <v>0</v>
          </cell>
          <cell r="BK873">
            <v>0</v>
          </cell>
          <cell r="BL873">
            <v>0</v>
          </cell>
          <cell r="BM873">
            <v>0</v>
          </cell>
          <cell r="BN873">
            <v>0</v>
          </cell>
          <cell r="BO873">
            <v>0</v>
          </cell>
          <cell r="BP873">
            <v>0</v>
          </cell>
          <cell r="BQ873">
            <v>0</v>
          </cell>
          <cell r="BR873">
            <v>0</v>
          </cell>
          <cell r="BS873">
            <v>0</v>
          </cell>
          <cell r="BT873">
            <v>0</v>
          </cell>
          <cell r="BU873">
            <v>0</v>
          </cell>
        </row>
        <row r="874">
          <cell r="A874" t="str">
            <v>W1BH13WE5D0G5B7</v>
          </cell>
          <cell r="B874" t="str">
            <v>11/1/2021</v>
          </cell>
          <cell r="E874" t="str">
            <v>Essentials</v>
          </cell>
          <cell r="F874" t="str">
            <v>Woven</v>
          </cell>
          <cell r="G874" t="str">
            <v>LS Woven Shirts</v>
          </cell>
          <cell r="H874" t="str">
            <v>W1BH13WE5D0</v>
          </cell>
          <cell r="I874" t="str">
            <v>LS DAISY SHIRT</v>
          </cell>
          <cell r="J874" t="str">
            <v>G5B7</v>
          </cell>
          <cell r="K874" t="str">
            <v>BEET JUICE RED</v>
          </cell>
          <cell r="L874" t="str">
            <v>SUPER SOFT FAUX SUEDE</v>
          </cell>
          <cell r="M874" t="str">
            <v>CN</v>
          </cell>
          <cell r="N874" t="str">
            <v>XS-L</v>
          </cell>
          <cell r="O874">
            <v>79</v>
          </cell>
          <cell r="P874">
            <v>79000</v>
          </cell>
          <cell r="Q874">
            <v>319</v>
          </cell>
          <cell r="S874">
            <v>0.31</v>
          </cell>
          <cell r="T874">
            <v>24.49</v>
          </cell>
          <cell r="U874">
            <v>0</v>
          </cell>
          <cell r="V874">
            <v>0</v>
          </cell>
          <cell r="W874">
            <v>0</v>
          </cell>
          <cell r="X874">
            <v>0</v>
          </cell>
          <cell r="Y874">
            <v>0</v>
          </cell>
          <cell r="Z874">
            <v>0</v>
          </cell>
          <cell r="AA874">
            <v>0</v>
          </cell>
          <cell r="AB874">
            <v>0</v>
          </cell>
          <cell r="AD874">
            <v>0</v>
          </cell>
          <cell r="AE874">
            <v>0</v>
          </cell>
          <cell r="AO874">
            <v>0</v>
          </cell>
          <cell r="AP874">
            <v>0</v>
          </cell>
          <cell r="AR874">
            <v>0</v>
          </cell>
          <cell r="AS874">
            <v>0</v>
          </cell>
          <cell r="AT874">
            <v>0</v>
          </cell>
          <cell r="AU874">
            <v>0</v>
          </cell>
          <cell r="AV874">
            <v>0</v>
          </cell>
          <cell r="AW874">
            <v>0</v>
          </cell>
          <cell r="AX874">
            <v>0</v>
          </cell>
          <cell r="AY874">
            <v>0</v>
          </cell>
          <cell r="AZ874">
            <v>0</v>
          </cell>
          <cell r="BA874">
            <v>0</v>
          </cell>
          <cell r="BB874">
            <v>0</v>
          </cell>
          <cell r="BC874">
            <v>0</v>
          </cell>
          <cell r="BD874">
            <v>0</v>
          </cell>
          <cell r="BE874">
            <v>0</v>
          </cell>
          <cell r="BF874">
            <v>0</v>
          </cell>
          <cell r="BG874">
            <v>0</v>
          </cell>
          <cell r="BH874">
            <v>0</v>
          </cell>
          <cell r="BI874">
            <v>0</v>
          </cell>
          <cell r="BJ874">
            <v>0</v>
          </cell>
          <cell r="BK874">
            <v>0</v>
          </cell>
          <cell r="BL874">
            <v>0</v>
          </cell>
          <cell r="BM874">
            <v>0</v>
          </cell>
          <cell r="BN874">
            <v>0</v>
          </cell>
          <cell r="BO874">
            <v>0</v>
          </cell>
          <cell r="BP874">
            <v>0</v>
          </cell>
          <cell r="BQ874">
            <v>0</v>
          </cell>
          <cell r="BR874">
            <v>0</v>
          </cell>
          <cell r="BS874">
            <v>0</v>
          </cell>
          <cell r="BT874">
            <v>0</v>
          </cell>
          <cell r="BU874">
            <v>0</v>
          </cell>
        </row>
        <row r="875">
          <cell r="A875" t="str">
            <v>W1BH13WE5D0JBLK</v>
          </cell>
          <cell r="B875" t="str">
            <v>11/1/2021</v>
          </cell>
          <cell r="E875" t="str">
            <v>Essentials</v>
          </cell>
          <cell r="F875" t="str">
            <v>Woven</v>
          </cell>
          <cell r="G875" t="str">
            <v>LS Woven Shirts</v>
          </cell>
          <cell r="H875" t="str">
            <v>W1BH13WE5D0</v>
          </cell>
          <cell r="I875" t="str">
            <v>LS DAISY SHIRT</v>
          </cell>
          <cell r="J875" t="str">
            <v>JBLK</v>
          </cell>
          <cell r="K875" t="str">
            <v>Jet Black A996</v>
          </cell>
          <cell r="L875" t="str">
            <v>SUPER SOFT FAUX SUEDE</v>
          </cell>
          <cell r="M875" t="str">
            <v>CN</v>
          </cell>
          <cell r="N875" t="str">
            <v>XS-L</v>
          </cell>
          <cell r="O875">
            <v>79</v>
          </cell>
          <cell r="P875">
            <v>79000</v>
          </cell>
          <cell r="Q875">
            <v>319</v>
          </cell>
          <cell r="S875">
            <v>0.31</v>
          </cell>
          <cell r="T875">
            <v>24.49</v>
          </cell>
          <cell r="U875">
            <v>0</v>
          </cell>
          <cell r="V875">
            <v>0</v>
          </cell>
          <cell r="W875">
            <v>0</v>
          </cell>
          <cell r="X875">
            <v>0</v>
          </cell>
          <cell r="Y875">
            <v>0</v>
          </cell>
          <cell r="Z875">
            <v>0</v>
          </cell>
          <cell r="AA875">
            <v>0</v>
          </cell>
          <cell r="AB875">
            <v>0</v>
          </cell>
          <cell r="AD875">
            <v>0</v>
          </cell>
          <cell r="AE875">
            <v>0</v>
          </cell>
          <cell r="AO875">
            <v>0</v>
          </cell>
          <cell r="AP875">
            <v>0</v>
          </cell>
          <cell r="AR875">
            <v>0</v>
          </cell>
          <cell r="AS875">
            <v>0</v>
          </cell>
          <cell r="AT875">
            <v>0</v>
          </cell>
          <cell r="AU875">
            <v>0</v>
          </cell>
          <cell r="AV875">
            <v>0</v>
          </cell>
          <cell r="AW875">
            <v>0</v>
          </cell>
          <cell r="AX875">
            <v>0</v>
          </cell>
          <cell r="AY875">
            <v>0</v>
          </cell>
          <cell r="AZ875">
            <v>0</v>
          </cell>
          <cell r="BA875">
            <v>0</v>
          </cell>
          <cell r="BB875">
            <v>0</v>
          </cell>
          <cell r="BC875">
            <v>0</v>
          </cell>
          <cell r="BD875">
            <v>0</v>
          </cell>
          <cell r="BE875">
            <v>0</v>
          </cell>
          <cell r="BF875">
            <v>0</v>
          </cell>
          <cell r="BG875">
            <v>0</v>
          </cell>
          <cell r="BH875">
            <v>0</v>
          </cell>
          <cell r="BI875">
            <v>0</v>
          </cell>
          <cell r="BJ875">
            <v>0</v>
          </cell>
          <cell r="BK875">
            <v>0</v>
          </cell>
          <cell r="BL875">
            <v>0</v>
          </cell>
          <cell r="BM875">
            <v>0</v>
          </cell>
          <cell r="BN875">
            <v>0</v>
          </cell>
          <cell r="BO875">
            <v>0</v>
          </cell>
          <cell r="BP875">
            <v>0</v>
          </cell>
          <cell r="BQ875">
            <v>0</v>
          </cell>
          <cell r="BR875">
            <v>0</v>
          </cell>
          <cell r="BS875">
            <v>0</v>
          </cell>
          <cell r="BT875">
            <v>0</v>
          </cell>
          <cell r="BU875">
            <v>0</v>
          </cell>
        </row>
        <row r="876">
          <cell r="A876" t="str">
            <v>W1BH13WE5D0G5Q7</v>
          </cell>
          <cell r="B876" t="str">
            <v>11/1/2021</v>
          </cell>
          <cell r="E876" t="str">
            <v>Essentials</v>
          </cell>
          <cell r="F876" t="str">
            <v>Woven</v>
          </cell>
          <cell r="G876" t="str">
            <v>LS Woven Shirts</v>
          </cell>
          <cell r="H876" t="str">
            <v>W1BH13WE5D0</v>
          </cell>
          <cell r="I876" t="str">
            <v>LS DAISY SHIRT</v>
          </cell>
          <cell r="J876" t="str">
            <v>G5Q7</v>
          </cell>
          <cell r="K876" t="str">
            <v>RUBY MERLOT</v>
          </cell>
          <cell r="L876" t="str">
            <v>SUPER SOFT FAUX SUEDE</v>
          </cell>
          <cell r="M876" t="str">
            <v>CN</v>
          </cell>
          <cell r="N876" t="str">
            <v>XS-L</v>
          </cell>
          <cell r="O876">
            <v>79</v>
          </cell>
          <cell r="P876">
            <v>79000</v>
          </cell>
          <cell r="Q876">
            <v>319</v>
          </cell>
          <cell r="S876">
            <v>0.31</v>
          </cell>
          <cell r="T876">
            <v>24.49</v>
          </cell>
          <cell r="U876">
            <v>0</v>
          </cell>
          <cell r="V876">
            <v>0</v>
          </cell>
          <cell r="W876">
            <v>0</v>
          </cell>
          <cell r="X876">
            <v>0</v>
          </cell>
          <cell r="Y876">
            <v>0</v>
          </cell>
          <cell r="Z876">
            <v>0</v>
          </cell>
          <cell r="AA876">
            <v>0</v>
          </cell>
          <cell r="AB876">
            <v>0</v>
          </cell>
          <cell r="AD876">
            <v>0</v>
          </cell>
          <cell r="AE876">
            <v>0</v>
          </cell>
          <cell r="AO876">
            <v>0</v>
          </cell>
          <cell r="AP876">
            <v>0</v>
          </cell>
          <cell r="AR876">
            <v>0</v>
          </cell>
          <cell r="AS876">
            <v>0</v>
          </cell>
          <cell r="AT876">
            <v>0</v>
          </cell>
          <cell r="AU876">
            <v>0</v>
          </cell>
          <cell r="AV876">
            <v>0</v>
          </cell>
          <cell r="AW876">
            <v>0</v>
          </cell>
          <cell r="AX876">
            <v>0</v>
          </cell>
          <cell r="AY876">
            <v>0</v>
          </cell>
          <cell r="AZ876">
            <v>0</v>
          </cell>
          <cell r="BA876">
            <v>0</v>
          </cell>
          <cell r="BB876">
            <v>0</v>
          </cell>
          <cell r="BC876">
            <v>0</v>
          </cell>
          <cell r="BD876">
            <v>0</v>
          </cell>
          <cell r="BE876">
            <v>0</v>
          </cell>
          <cell r="BF876">
            <v>0</v>
          </cell>
          <cell r="BG876">
            <v>0</v>
          </cell>
          <cell r="BH876">
            <v>0</v>
          </cell>
          <cell r="BI876">
            <v>0</v>
          </cell>
          <cell r="BJ876">
            <v>0</v>
          </cell>
          <cell r="BK876">
            <v>0</v>
          </cell>
          <cell r="BL876">
            <v>0</v>
          </cell>
          <cell r="BM876">
            <v>0</v>
          </cell>
          <cell r="BN876">
            <v>0</v>
          </cell>
          <cell r="BO876">
            <v>0</v>
          </cell>
          <cell r="BP876">
            <v>0</v>
          </cell>
          <cell r="BQ876">
            <v>0</v>
          </cell>
          <cell r="BR876">
            <v>0</v>
          </cell>
          <cell r="BS876">
            <v>0</v>
          </cell>
          <cell r="BT876">
            <v>0</v>
          </cell>
          <cell r="BU876">
            <v>0</v>
          </cell>
        </row>
        <row r="877">
          <cell r="A877" t="str">
            <v>W1BH13WE5D0G1V2</v>
          </cell>
          <cell r="B877" t="str">
            <v>11/1/2021</v>
          </cell>
          <cell r="E877" t="str">
            <v>Essentials</v>
          </cell>
          <cell r="F877" t="str">
            <v>Woven</v>
          </cell>
          <cell r="G877" t="str">
            <v>LS Woven Shirts</v>
          </cell>
          <cell r="H877" t="str">
            <v>W1BH13WE5D0</v>
          </cell>
          <cell r="I877" t="str">
            <v>LS DAISY SHIRT</v>
          </cell>
          <cell r="J877" t="str">
            <v>G1V2</v>
          </cell>
          <cell r="K877" t="str">
            <v>MOUNTAIN HONEY</v>
          </cell>
          <cell r="L877" t="str">
            <v>SUPER SOFT FAUX SUEDE</v>
          </cell>
          <cell r="M877" t="str">
            <v>CN</v>
          </cell>
          <cell r="N877" t="str">
            <v>XS-L</v>
          </cell>
          <cell r="O877">
            <v>79</v>
          </cell>
          <cell r="P877">
            <v>79000</v>
          </cell>
          <cell r="Q877">
            <v>319</v>
          </cell>
          <cell r="S877">
            <v>0.31</v>
          </cell>
          <cell r="T877">
            <v>24.49</v>
          </cell>
          <cell r="U877">
            <v>0</v>
          </cell>
          <cell r="V877">
            <v>0</v>
          </cell>
          <cell r="W877">
            <v>0</v>
          </cell>
          <cell r="X877">
            <v>0</v>
          </cell>
          <cell r="Y877">
            <v>0</v>
          </cell>
          <cell r="Z877">
            <v>0</v>
          </cell>
          <cell r="AA877">
            <v>0</v>
          </cell>
          <cell r="AB877">
            <v>0</v>
          </cell>
          <cell r="AD877">
            <v>0</v>
          </cell>
          <cell r="AE877">
            <v>0</v>
          </cell>
          <cell r="AO877">
            <v>0</v>
          </cell>
          <cell r="AP877">
            <v>0</v>
          </cell>
          <cell r="AR877">
            <v>0</v>
          </cell>
          <cell r="AS877">
            <v>0</v>
          </cell>
          <cell r="AT877">
            <v>0</v>
          </cell>
          <cell r="AU877">
            <v>0</v>
          </cell>
          <cell r="AV877">
            <v>0</v>
          </cell>
          <cell r="AW877">
            <v>0</v>
          </cell>
          <cell r="AX877">
            <v>0</v>
          </cell>
          <cell r="AY877">
            <v>0</v>
          </cell>
          <cell r="AZ877">
            <v>0</v>
          </cell>
          <cell r="BA877">
            <v>0</v>
          </cell>
          <cell r="BB877">
            <v>0</v>
          </cell>
          <cell r="BC877">
            <v>0</v>
          </cell>
          <cell r="BD877">
            <v>0</v>
          </cell>
          <cell r="BE877">
            <v>0</v>
          </cell>
          <cell r="BF877">
            <v>0</v>
          </cell>
          <cell r="BG877">
            <v>0</v>
          </cell>
          <cell r="BH877">
            <v>0</v>
          </cell>
          <cell r="BI877">
            <v>0</v>
          </cell>
          <cell r="BJ877">
            <v>0</v>
          </cell>
          <cell r="BK877">
            <v>0</v>
          </cell>
          <cell r="BL877">
            <v>0</v>
          </cell>
          <cell r="BM877">
            <v>0</v>
          </cell>
          <cell r="BN877">
            <v>0</v>
          </cell>
          <cell r="BO877">
            <v>0</v>
          </cell>
          <cell r="BP877">
            <v>0</v>
          </cell>
          <cell r="BQ877">
            <v>0</v>
          </cell>
          <cell r="BR877">
            <v>0</v>
          </cell>
          <cell r="BS877">
            <v>0</v>
          </cell>
          <cell r="BT877">
            <v>0</v>
          </cell>
          <cell r="BU877">
            <v>0</v>
          </cell>
        </row>
        <row r="878">
          <cell r="A878" t="str">
            <v>W1BH13WE5D0G7HR</v>
          </cell>
          <cell r="B878" t="str">
            <v>11/1/2021</v>
          </cell>
          <cell r="E878" t="str">
            <v>Essentials</v>
          </cell>
          <cell r="F878" t="str">
            <v>Woven</v>
          </cell>
          <cell r="G878" t="str">
            <v>LS Woven Shirts</v>
          </cell>
          <cell r="H878" t="str">
            <v>W1BH13WE5D0</v>
          </cell>
          <cell r="I878" t="str">
            <v>LS DAISY SHIRT</v>
          </cell>
          <cell r="J878" t="str">
            <v>G7HR</v>
          </cell>
          <cell r="K878" t="str">
            <v>SECRET BLUE</v>
          </cell>
          <cell r="L878" t="str">
            <v>SUPER SOFT FAUX SUEDE</v>
          </cell>
          <cell r="M878" t="str">
            <v>CN</v>
          </cell>
          <cell r="N878" t="str">
            <v>XS-L</v>
          </cell>
          <cell r="O878">
            <v>79</v>
          </cell>
          <cell r="P878">
            <v>79000</v>
          </cell>
          <cell r="Q878">
            <v>319</v>
          </cell>
          <cell r="S878">
            <v>0.31</v>
          </cell>
          <cell r="T878">
            <v>24.49</v>
          </cell>
          <cell r="U878">
            <v>0</v>
          </cell>
          <cell r="V878">
            <v>0</v>
          </cell>
          <cell r="W878">
            <v>0</v>
          </cell>
          <cell r="X878">
            <v>0</v>
          </cell>
          <cell r="Y878">
            <v>0</v>
          </cell>
          <cell r="Z878">
            <v>0</v>
          </cell>
          <cell r="AA878">
            <v>0</v>
          </cell>
          <cell r="AB878">
            <v>0</v>
          </cell>
          <cell r="AD878">
            <v>0</v>
          </cell>
          <cell r="AE878">
            <v>0</v>
          </cell>
          <cell r="AO878">
            <v>0</v>
          </cell>
          <cell r="AP878">
            <v>0</v>
          </cell>
          <cell r="AR878">
            <v>0</v>
          </cell>
          <cell r="AS878">
            <v>0</v>
          </cell>
          <cell r="AT878">
            <v>0</v>
          </cell>
          <cell r="AU878">
            <v>0</v>
          </cell>
          <cell r="AV878">
            <v>0</v>
          </cell>
          <cell r="AW878">
            <v>0</v>
          </cell>
          <cell r="AX878">
            <v>0</v>
          </cell>
          <cell r="AY878">
            <v>0</v>
          </cell>
          <cell r="AZ878">
            <v>0</v>
          </cell>
          <cell r="BA878">
            <v>0</v>
          </cell>
          <cell r="BB878">
            <v>0</v>
          </cell>
          <cell r="BC878">
            <v>0</v>
          </cell>
          <cell r="BD878">
            <v>0</v>
          </cell>
          <cell r="BE878">
            <v>0</v>
          </cell>
          <cell r="BF878">
            <v>0</v>
          </cell>
          <cell r="BG878">
            <v>0</v>
          </cell>
          <cell r="BH878">
            <v>0</v>
          </cell>
          <cell r="BI878">
            <v>0</v>
          </cell>
          <cell r="BJ878">
            <v>0</v>
          </cell>
          <cell r="BK878">
            <v>0</v>
          </cell>
          <cell r="BL878">
            <v>0</v>
          </cell>
          <cell r="BM878">
            <v>0</v>
          </cell>
          <cell r="BN878">
            <v>0</v>
          </cell>
          <cell r="BO878">
            <v>0</v>
          </cell>
          <cell r="BP878">
            <v>0</v>
          </cell>
          <cell r="BQ878">
            <v>0</v>
          </cell>
          <cell r="BR878">
            <v>0</v>
          </cell>
          <cell r="BS878">
            <v>0</v>
          </cell>
          <cell r="BT878">
            <v>0</v>
          </cell>
          <cell r="BU878">
            <v>0</v>
          </cell>
        </row>
        <row r="879">
          <cell r="A879" t="str">
            <v>W1BH13WE5D0G8DQ</v>
          </cell>
          <cell r="B879" t="str">
            <v>11/1/2021</v>
          </cell>
          <cell r="E879" t="str">
            <v>Essentials</v>
          </cell>
          <cell r="F879" t="str">
            <v>Woven</v>
          </cell>
          <cell r="G879" t="str">
            <v>LS Woven Shirts</v>
          </cell>
          <cell r="H879" t="str">
            <v>W1BH13WE5D0</v>
          </cell>
          <cell r="I879" t="str">
            <v>LS DAISY SHIRT</v>
          </cell>
          <cell r="J879" t="str">
            <v>G8DQ</v>
          </cell>
          <cell r="K879" t="str">
            <v>JOSHUA TREE</v>
          </cell>
          <cell r="L879" t="str">
            <v>SUPER SOFT FAUX SUEDE</v>
          </cell>
          <cell r="M879" t="str">
            <v>CN</v>
          </cell>
          <cell r="N879" t="str">
            <v>XS-L</v>
          </cell>
          <cell r="O879">
            <v>79</v>
          </cell>
          <cell r="P879">
            <v>79000</v>
          </cell>
          <cell r="Q879">
            <v>319</v>
          </cell>
          <cell r="S879">
            <v>0.31</v>
          </cell>
          <cell r="T879">
            <v>24.49</v>
          </cell>
          <cell r="U879">
            <v>0</v>
          </cell>
          <cell r="V879">
            <v>0</v>
          </cell>
          <cell r="W879">
            <v>0</v>
          </cell>
          <cell r="X879">
            <v>0</v>
          </cell>
          <cell r="Y879">
            <v>0</v>
          </cell>
          <cell r="Z879">
            <v>0</v>
          </cell>
          <cell r="AA879">
            <v>0</v>
          </cell>
          <cell r="AB879">
            <v>0</v>
          </cell>
          <cell r="AD879">
            <v>0</v>
          </cell>
          <cell r="AE879">
            <v>0</v>
          </cell>
          <cell r="AO879">
            <v>0</v>
          </cell>
          <cell r="AP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G879">
            <v>0</v>
          </cell>
          <cell r="BH879">
            <v>0</v>
          </cell>
          <cell r="BI879">
            <v>0</v>
          </cell>
          <cell r="BJ879">
            <v>0</v>
          </cell>
          <cell r="BK879">
            <v>0</v>
          </cell>
          <cell r="BL879">
            <v>0</v>
          </cell>
          <cell r="BM879">
            <v>0</v>
          </cell>
          <cell r="BN879">
            <v>0</v>
          </cell>
          <cell r="BO879">
            <v>0</v>
          </cell>
          <cell r="BP879">
            <v>0</v>
          </cell>
          <cell r="BQ879">
            <v>0</v>
          </cell>
          <cell r="BR879">
            <v>0</v>
          </cell>
          <cell r="BS879">
            <v>0</v>
          </cell>
          <cell r="BT879">
            <v>0</v>
          </cell>
          <cell r="BU879">
            <v>0</v>
          </cell>
        </row>
        <row r="880">
          <cell r="A880" t="str">
            <v>W2RR02Z2V42G63E</v>
          </cell>
          <cell r="B880" t="str">
            <v>11/1/2021</v>
          </cell>
          <cell r="F880" t="str">
            <v>Sweater</v>
          </cell>
          <cell r="G880" t="str">
            <v>LS Sweaters - Pullovers</v>
          </cell>
          <cell r="H880" t="str">
            <v>W2RR02Z2V42</v>
          </cell>
          <cell r="I880" t="str">
            <v>BABETTE LS SWEATER</v>
          </cell>
          <cell r="J880" t="str">
            <v>G63E</v>
          </cell>
          <cell r="K880" t="str">
            <v>LILAC LOVE</v>
          </cell>
          <cell r="L880" t="str">
            <v>ECO COZY SWEATER</v>
          </cell>
          <cell r="M880" t="str">
            <v>CN</v>
          </cell>
          <cell r="N880" t="str">
            <v>XS-L</v>
          </cell>
          <cell r="O880">
            <v>79</v>
          </cell>
          <cell r="P880">
            <v>79000</v>
          </cell>
          <cell r="Q880">
            <v>319</v>
          </cell>
          <cell r="S880">
            <v>0.31</v>
          </cell>
          <cell r="T880">
            <v>24.49</v>
          </cell>
          <cell r="U880">
            <v>0</v>
          </cell>
          <cell r="V880">
            <v>0</v>
          </cell>
          <cell r="W880">
            <v>0</v>
          </cell>
          <cell r="X880">
            <v>0</v>
          </cell>
          <cell r="Y880">
            <v>0</v>
          </cell>
          <cell r="Z880">
            <v>0</v>
          </cell>
          <cell r="AA880">
            <v>0</v>
          </cell>
          <cell r="AB880">
            <v>0</v>
          </cell>
          <cell r="AD880">
            <v>0</v>
          </cell>
          <cell r="AE880">
            <v>0</v>
          </cell>
          <cell r="AO880">
            <v>0</v>
          </cell>
          <cell r="AP880">
            <v>0</v>
          </cell>
          <cell r="AR880">
            <v>0</v>
          </cell>
          <cell r="AS880">
            <v>0</v>
          </cell>
          <cell r="AT880">
            <v>0</v>
          </cell>
          <cell r="AU880">
            <v>0</v>
          </cell>
          <cell r="AV880">
            <v>0</v>
          </cell>
          <cell r="AW880">
            <v>0</v>
          </cell>
          <cell r="AX880">
            <v>0</v>
          </cell>
          <cell r="AY880">
            <v>0</v>
          </cell>
          <cell r="AZ880">
            <v>0</v>
          </cell>
          <cell r="BA880">
            <v>0</v>
          </cell>
          <cell r="BB880">
            <v>0</v>
          </cell>
          <cell r="BC880">
            <v>0</v>
          </cell>
          <cell r="BD880">
            <v>0</v>
          </cell>
          <cell r="BE880">
            <v>0</v>
          </cell>
          <cell r="BF880">
            <v>0</v>
          </cell>
          <cell r="BG880">
            <v>0</v>
          </cell>
          <cell r="BH880">
            <v>0</v>
          </cell>
          <cell r="BI880">
            <v>0</v>
          </cell>
          <cell r="BJ880">
            <v>0</v>
          </cell>
          <cell r="BK880">
            <v>0</v>
          </cell>
          <cell r="BL880">
            <v>0</v>
          </cell>
          <cell r="BM880">
            <v>0</v>
          </cell>
          <cell r="BN880">
            <v>0</v>
          </cell>
          <cell r="BO880">
            <v>0</v>
          </cell>
          <cell r="BP880">
            <v>0</v>
          </cell>
          <cell r="BQ880">
            <v>0</v>
          </cell>
          <cell r="BR880">
            <v>0</v>
          </cell>
          <cell r="BS880">
            <v>0</v>
          </cell>
          <cell r="BT880">
            <v>0</v>
          </cell>
          <cell r="BU880">
            <v>0</v>
          </cell>
        </row>
        <row r="881">
          <cell r="A881" t="str">
            <v>W2RR02Z2V42LMGY</v>
          </cell>
          <cell r="B881" t="str">
            <v>11/1/2021</v>
          </cell>
          <cell r="F881" t="str">
            <v>Sweater</v>
          </cell>
          <cell r="G881" t="str">
            <v>LS Sweaters - Pullovers</v>
          </cell>
          <cell r="H881" t="str">
            <v>W2RR02Z2V42</v>
          </cell>
          <cell r="I881" t="str">
            <v>BABETTE LS SWEATER</v>
          </cell>
          <cell r="J881" t="str">
            <v>LMGY</v>
          </cell>
          <cell r="K881" t="str">
            <v>LIGHT MELANGE GREY M94</v>
          </cell>
          <cell r="L881" t="str">
            <v>ECO COZY SWEATER</v>
          </cell>
          <cell r="M881" t="str">
            <v>CN</v>
          </cell>
          <cell r="N881" t="str">
            <v>XS-L</v>
          </cell>
          <cell r="O881">
            <v>79</v>
          </cell>
          <cell r="P881">
            <v>79000</v>
          </cell>
          <cell r="Q881">
            <v>319</v>
          </cell>
          <cell r="S881">
            <v>0.31</v>
          </cell>
          <cell r="T881">
            <v>24.49</v>
          </cell>
          <cell r="U881">
            <v>0</v>
          </cell>
          <cell r="V881">
            <v>0</v>
          </cell>
          <cell r="W881">
            <v>0</v>
          </cell>
          <cell r="X881">
            <v>0</v>
          </cell>
          <cell r="Y881">
            <v>0</v>
          </cell>
          <cell r="Z881">
            <v>0</v>
          </cell>
          <cell r="AA881">
            <v>0</v>
          </cell>
          <cell r="AB881">
            <v>0</v>
          </cell>
          <cell r="AD881">
            <v>0</v>
          </cell>
          <cell r="AE881">
            <v>0</v>
          </cell>
          <cell r="AO881">
            <v>0</v>
          </cell>
          <cell r="AP881">
            <v>0</v>
          </cell>
          <cell r="AR881">
            <v>0</v>
          </cell>
          <cell r="AS881">
            <v>0</v>
          </cell>
          <cell r="AT881">
            <v>0</v>
          </cell>
          <cell r="AU881">
            <v>0</v>
          </cell>
          <cell r="AV881">
            <v>0</v>
          </cell>
          <cell r="AW881">
            <v>0</v>
          </cell>
          <cell r="AX881">
            <v>0</v>
          </cell>
          <cell r="AY881">
            <v>0</v>
          </cell>
          <cell r="AZ881">
            <v>0</v>
          </cell>
          <cell r="BA881">
            <v>0</v>
          </cell>
          <cell r="BB881">
            <v>0</v>
          </cell>
          <cell r="BC881">
            <v>0</v>
          </cell>
          <cell r="BD881">
            <v>0</v>
          </cell>
          <cell r="BE881">
            <v>0</v>
          </cell>
          <cell r="BF881">
            <v>0</v>
          </cell>
          <cell r="BG881">
            <v>0</v>
          </cell>
          <cell r="BH881">
            <v>0</v>
          </cell>
          <cell r="BI881">
            <v>0</v>
          </cell>
          <cell r="BJ881">
            <v>0</v>
          </cell>
          <cell r="BK881">
            <v>0</v>
          </cell>
          <cell r="BL881">
            <v>0</v>
          </cell>
          <cell r="BM881">
            <v>0</v>
          </cell>
          <cell r="BN881">
            <v>0</v>
          </cell>
          <cell r="BO881">
            <v>0</v>
          </cell>
          <cell r="BP881">
            <v>0</v>
          </cell>
          <cell r="BQ881">
            <v>0</v>
          </cell>
          <cell r="BR881">
            <v>0</v>
          </cell>
          <cell r="BS881">
            <v>0</v>
          </cell>
          <cell r="BT881">
            <v>0</v>
          </cell>
          <cell r="BU881">
            <v>0</v>
          </cell>
        </row>
        <row r="882">
          <cell r="A882" t="str">
            <v>W2RR02Z2V42G1G2</v>
          </cell>
          <cell r="B882" t="str">
            <v>11/1/2021</v>
          </cell>
          <cell r="F882" t="str">
            <v>Sweater</v>
          </cell>
          <cell r="G882" t="str">
            <v>LS Sweaters - Pullovers</v>
          </cell>
          <cell r="H882" t="str">
            <v>W2RR02Z2V42</v>
          </cell>
          <cell r="I882" t="str">
            <v>BABETTE LS SWEATER</v>
          </cell>
          <cell r="J882" t="str">
            <v>G1G2</v>
          </cell>
          <cell r="K882" t="str">
            <v>MOCCASIN</v>
          </cell>
          <cell r="L882" t="str">
            <v>ECO COZY SWEATER</v>
          </cell>
          <cell r="M882" t="str">
            <v>CN</v>
          </cell>
          <cell r="N882" t="str">
            <v>XS-L</v>
          </cell>
          <cell r="O882">
            <v>79</v>
          </cell>
          <cell r="P882">
            <v>79000</v>
          </cell>
          <cell r="Q882">
            <v>319</v>
          </cell>
          <cell r="S882">
            <v>0.31</v>
          </cell>
          <cell r="T882">
            <v>24.49</v>
          </cell>
          <cell r="U882">
            <v>0</v>
          </cell>
          <cell r="V882">
            <v>0</v>
          </cell>
          <cell r="W882">
            <v>0</v>
          </cell>
          <cell r="X882">
            <v>0</v>
          </cell>
          <cell r="Y882">
            <v>0</v>
          </cell>
          <cell r="Z882">
            <v>0</v>
          </cell>
          <cell r="AA882">
            <v>0</v>
          </cell>
          <cell r="AB882">
            <v>0</v>
          </cell>
          <cell r="AD882">
            <v>0</v>
          </cell>
          <cell r="AE882">
            <v>0</v>
          </cell>
          <cell r="AO882">
            <v>0</v>
          </cell>
          <cell r="AP882">
            <v>0</v>
          </cell>
          <cell r="AR882">
            <v>0</v>
          </cell>
          <cell r="AS882">
            <v>0</v>
          </cell>
          <cell r="AT882">
            <v>0</v>
          </cell>
          <cell r="AU882">
            <v>0</v>
          </cell>
          <cell r="AV882">
            <v>0</v>
          </cell>
          <cell r="AW882">
            <v>0</v>
          </cell>
          <cell r="AX882">
            <v>0</v>
          </cell>
          <cell r="AY882">
            <v>0</v>
          </cell>
          <cell r="AZ882">
            <v>0</v>
          </cell>
          <cell r="BA882">
            <v>0</v>
          </cell>
          <cell r="BB882">
            <v>0</v>
          </cell>
          <cell r="BC882">
            <v>0</v>
          </cell>
          <cell r="BD882">
            <v>0</v>
          </cell>
          <cell r="BE882">
            <v>0</v>
          </cell>
          <cell r="BF882">
            <v>0</v>
          </cell>
          <cell r="BG882">
            <v>0</v>
          </cell>
          <cell r="BH882">
            <v>0</v>
          </cell>
          <cell r="BI882">
            <v>0</v>
          </cell>
          <cell r="BJ882">
            <v>0</v>
          </cell>
          <cell r="BK882">
            <v>0</v>
          </cell>
          <cell r="BL882">
            <v>0</v>
          </cell>
          <cell r="BM882">
            <v>0</v>
          </cell>
          <cell r="BN882">
            <v>0</v>
          </cell>
          <cell r="BO882">
            <v>0</v>
          </cell>
          <cell r="BP882">
            <v>0</v>
          </cell>
          <cell r="BQ882">
            <v>0</v>
          </cell>
          <cell r="BR882">
            <v>0</v>
          </cell>
          <cell r="BS882">
            <v>0</v>
          </cell>
          <cell r="BT882">
            <v>0</v>
          </cell>
          <cell r="BU882">
            <v>0</v>
          </cell>
        </row>
        <row r="883">
          <cell r="A883" t="str">
            <v>W2RR02Z2V42JBLK</v>
          </cell>
          <cell r="B883" t="str">
            <v>11/1/2021</v>
          </cell>
          <cell r="F883" t="str">
            <v>Sweater</v>
          </cell>
          <cell r="G883" t="str">
            <v>LS Sweaters - Pullovers</v>
          </cell>
          <cell r="H883" t="str">
            <v>W2RR02Z2V42</v>
          </cell>
          <cell r="I883" t="str">
            <v>BABETTE LS SWEATER</v>
          </cell>
          <cell r="J883" t="str">
            <v>JBLK</v>
          </cell>
          <cell r="K883" t="str">
            <v>Jet Black A996</v>
          </cell>
          <cell r="L883" t="str">
            <v>ECO COZY SWEATER</v>
          </cell>
          <cell r="M883" t="str">
            <v>CN</v>
          </cell>
          <cell r="N883" t="str">
            <v>XS-L</v>
          </cell>
          <cell r="O883">
            <v>79</v>
          </cell>
          <cell r="P883">
            <v>79000</v>
          </cell>
          <cell r="Q883">
            <v>319</v>
          </cell>
          <cell r="S883">
            <v>0.31</v>
          </cell>
          <cell r="T883">
            <v>24.49</v>
          </cell>
          <cell r="U883">
            <v>0</v>
          </cell>
          <cell r="V883">
            <v>0</v>
          </cell>
          <cell r="W883">
            <v>0</v>
          </cell>
          <cell r="X883">
            <v>0</v>
          </cell>
          <cell r="Y883">
            <v>0</v>
          </cell>
          <cell r="Z883">
            <v>0</v>
          </cell>
          <cell r="AA883">
            <v>0</v>
          </cell>
          <cell r="AB883">
            <v>0</v>
          </cell>
          <cell r="AD883">
            <v>0</v>
          </cell>
          <cell r="AE883">
            <v>0</v>
          </cell>
          <cell r="AO883">
            <v>0</v>
          </cell>
          <cell r="AP883">
            <v>0</v>
          </cell>
          <cell r="AR883">
            <v>0</v>
          </cell>
          <cell r="AS883">
            <v>0</v>
          </cell>
          <cell r="AT883">
            <v>0</v>
          </cell>
          <cell r="AU883">
            <v>0</v>
          </cell>
          <cell r="AV883">
            <v>0</v>
          </cell>
          <cell r="AW883">
            <v>0</v>
          </cell>
          <cell r="AX883">
            <v>0</v>
          </cell>
          <cell r="AY883">
            <v>0</v>
          </cell>
          <cell r="AZ883">
            <v>0</v>
          </cell>
          <cell r="BA883">
            <v>0</v>
          </cell>
          <cell r="BB883">
            <v>0</v>
          </cell>
          <cell r="BC883">
            <v>0</v>
          </cell>
          <cell r="BD883">
            <v>0</v>
          </cell>
          <cell r="BE883">
            <v>0</v>
          </cell>
          <cell r="BF883">
            <v>0</v>
          </cell>
          <cell r="BG883">
            <v>0</v>
          </cell>
          <cell r="BH883">
            <v>0</v>
          </cell>
          <cell r="BI883">
            <v>0</v>
          </cell>
          <cell r="BJ883">
            <v>0</v>
          </cell>
          <cell r="BK883">
            <v>0</v>
          </cell>
          <cell r="BL883">
            <v>0</v>
          </cell>
          <cell r="BM883">
            <v>0</v>
          </cell>
          <cell r="BN883">
            <v>0</v>
          </cell>
          <cell r="BO883">
            <v>0</v>
          </cell>
          <cell r="BP883">
            <v>0</v>
          </cell>
          <cell r="BQ883">
            <v>0</v>
          </cell>
          <cell r="BR883">
            <v>0</v>
          </cell>
          <cell r="BS883">
            <v>0</v>
          </cell>
          <cell r="BT883">
            <v>0</v>
          </cell>
          <cell r="BU883">
            <v>0</v>
          </cell>
        </row>
        <row r="884">
          <cell r="A884" t="str">
            <v>W2RR02Z2V42G7P7</v>
          </cell>
          <cell r="B884" t="str">
            <v>11/1/2021</v>
          </cell>
          <cell r="F884" t="str">
            <v>Sweater</v>
          </cell>
          <cell r="G884" t="str">
            <v>LS Sweaters - Pullovers</v>
          </cell>
          <cell r="H884" t="str">
            <v>W2RR02Z2V42</v>
          </cell>
          <cell r="I884" t="str">
            <v>BABETTE LS SWEATER</v>
          </cell>
          <cell r="J884" t="str">
            <v>G7P7</v>
          </cell>
          <cell r="K884" t="str">
            <v>BLUE FOAM</v>
          </cell>
          <cell r="L884" t="str">
            <v>ECO COZY SWEATER</v>
          </cell>
          <cell r="M884" t="str">
            <v>CN</v>
          </cell>
          <cell r="N884" t="str">
            <v>XS-L</v>
          </cell>
          <cell r="O884">
            <v>79</v>
          </cell>
          <cell r="P884">
            <v>79000</v>
          </cell>
          <cell r="Q884">
            <v>319</v>
          </cell>
          <cell r="S884">
            <v>0.31</v>
          </cell>
          <cell r="T884">
            <v>24.49</v>
          </cell>
          <cell r="U884">
            <v>0</v>
          </cell>
          <cell r="V884">
            <v>0</v>
          </cell>
          <cell r="W884">
            <v>0</v>
          </cell>
          <cell r="X884">
            <v>0</v>
          </cell>
          <cell r="Y884">
            <v>0</v>
          </cell>
          <cell r="Z884">
            <v>0</v>
          </cell>
          <cell r="AA884">
            <v>0</v>
          </cell>
          <cell r="AB884">
            <v>0</v>
          </cell>
          <cell r="AD884">
            <v>0</v>
          </cell>
          <cell r="AE884">
            <v>0</v>
          </cell>
          <cell r="AO884">
            <v>0</v>
          </cell>
          <cell r="AP884">
            <v>0</v>
          </cell>
          <cell r="AR884">
            <v>0</v>
          </cell>
          <cell r="AS884">
            <v>0</v>
          </cell>
          <cell r="AT884">
            <v>0</v>
          </cell>
          <cell r="AU884">
            <v>0</v>
          </cell>
          <cell r="AV884">
            <v>0</v>
          </cell>
          <cell r="AW884">
            <v>0</v>
          </cell>
          <cell r="AX884">
            <v>0</v>
          </cell>
          <cell r="AY884">
            <v>0</v>
          </cell>
          <cell r="AZ884">
            <v>0</v>
          </cell>
          <cell r="BA884">
            <v>0</v>
          </cell>
          <cell r="BB884">
            <v>0</v>
          </cell>
          <cell r="BC884">
            <v>0</v>
          </cell>
          <cell r="BD884">
            <v>0</v>
          </cell>
          <cell r="BE884">
            <v>0</v>
          </cell>
          <cell r="BF884">
            <v>0</v>
          </cell>
          <cell r="BG884">
            <v>0</v>
          </cell>
          <cell r="BH884">
            <v>0</v>
          </cell>
          <cell r="BI884">
            <v>0</v>
          </cell>
          <cell r="BJ884">
            <v>0</v>
          </cell>
          <cell r="BK884">
            <v>0</v>
          </cell>
          <cell r="BL884">
            <v>0</v>
          </cell>
          <cell r="BM884">
            <v>0</v>
          </cell>
          <cell r="BN884">
            <v>0</v>
          </cell>
          <cell r="BO884">
            <v>0</v>
          </cell>
          <cell r="BP884">
            <v>0</v>
          </cell>
          <cell r="BQ884">
            <v>0</v>
          </cell>
          <cell r="BR884">
            <v>0</v>
          </cell>
          <cell r="BS884">
            <v>0</v>
          </cell>
          <cell r="BT884">
            <v>0</v>
          </cell>
          <cell r="BU884">
            <v>0</v>
          </cell>
        </row>
        <row r="885">
          <cell r="A885" t="str">
            <v>W2RR02Z2V42G012</v>
          </cell>
          <cell r="B885" t="str">
            <v>11/1/2021</v>
          </cell>
          <cell r="F885" t="str">
            <v>Sweater</v>
          </cell>
          <cell r="G885" t="str">
            <v>LS Sweaters - Pullovers</v>
          </cell>
          <cell r="H885" t="str">
            <v>W2RR02Z2V42</v>
          </cell>
          <cell r="I885" t="str">
            <v>BABETTE LS SWEATER</v>
          </cell>
          <cell r="J885" t="str">
            <v>G012</v>
          </cell>
          <cell r="K885" t="str">
            <v>CREAM WHITE</v>
          </cell>
          <cell r="L885" t="str">
            <v>ECO COZY SWEATER</v>
          </cell>
          <cell r="M885" t="str">
            <v>CN</v>
          </cell>
          <cell r="N885" t="str">
            <v>XS-L</v>
          </cell>
          <cell r="O885">
            <v>79</v>
          </cell>
          <cell r="P885">
            <v>79000</v>
          </cell>
          <cell r="Q885">
            <v>319</v>
          </cell>
          <cell r="S885">
            <v>0.31</v>
          </cell>
          <cell r="T885">
            <v>24.49</v>
          </cell>
          <cell r="U885">
            <v>0</v>
          </cell>
          <cell r="V885">
            <v>0</v>
          </cell>
          <cell r="W885">
            <v>0</v>
          </cell>
          <cell r="X885">
            <v>0</v>
          </cell>
          <cell r="Y885">
            <v>0</v>
          </cell>
          <cell r="Z885">
            <v>0</v>
          </cell>
          <cell r="AA885">
            <v>0</v>
          </cell>
          <cell r="AB885">
            <v>0</v>
          </cell>
          <cell r="AD885">
            <v>0</v>
          </cell>
          <cell r="AE885">
            <v>0</v>
          </cell>
          <cell r="AO885">
            <v>0</v>
          </cell>
          <cell r="AP885">
            <v>0</v>
          </cell>
          <cell r="AR885">
            <v>0</v>
          </cell>
          <cell r="AS885">
            <v>0</v>
          </cell>
          <cell r="AT885">
            <v>0</v>
          </cell>
          <cell r="AU885">
            <v>0</v>
          </cell>
          <cell r="AV885">
            <v>0</v>
          </cell>
          <cell r="AW885">
            <v>0</v>
          </cell>
          <cell r="AX885">
            <v>0</v>
          </cell>
          <cell r="AY885">
            <v>0</v>
          </cell>
          <cell r="AZ885">
            <v>0</v>
          </cell>
          <cell r="BA885">
            <v>0</v>
          </cell>
          <cell r="BB885">
            <v>0</v>
          </cell>
          <cell r="BC885">
            <v>0</v>
          </cell>
          <cell r="BD885">
            <v>0</v>
          </cell>
          <cell r="BE885">
            <v>0</v>
          </cell>
          <cell r="BF885">
            <v>0</v>
          </cell>
          <cell r="BG885">
            <v>0</v>
          </cell>
          <cell r="BH885">
            <v>0</v>
          </cell>
          <cell r="BI885">
            <v>0</v>
          </cell>
          <cell r="BJ885">
            <v>0</v>
          </cell>
          <cell r="BK885">
            <v>0</v>
          </cell>
          <cell r="BL885">
            <v>0</v>
          </cell>
          <cell r="BM885">
            <v>0</v>
          </cell>
          <cell r="BN885">
            <v>0</v>
          </cell>
          <cell r="BO885">
            <v>0</v>
          </cell>
          <cell r="BP885">
            <v>0</v>
          </cell>
          <cell r="BQ885">
            <v>0</v>
          </cell>
          <cell r="BR885">
            <v>0</v>
          </cell>
          <cell r="BS885">
            <v>0</v>
          </cell>
          <cell r="BT885">
            <v>0</v>
          </cell>
          <cell r="BU885">
            <v>0</v>
          </cell>
        </row>
        <row r="886">
          <cell r="A886" t="str">
            <v>W2RR02Z2V42A10B</v>
          </cell>
          <cell r="B886" t="str">
            <v>11/1/2021</v>
          </cell>
          <cell r="F886" t="str">
            <v>Sweater</v>
          </cell>
          <cell r="G886" t="str">
            <v>LS Sweaters - Pullovers</v>
          </cell>
          <cell r="H886" t="str">
            <v>W2RR02Z2V42</v>
          </cell>
          <cell r="I886" t="str">
            <v>BABETTE LS SWEATER</v>
          </cell>
          <cell r="J886" t="str">
            <v>A10B</v>
          </cell>
          <cell r="K886" t="str">
            <v>RICH BROWN</v>
          </cell>
          <cell r="L886" t="str">
            <v>ECO COZY SWEATER</v>
          </cell>
          <cell r="M886" t="str">
            <v>CN</v>
          </cell>
          <cell r="N886" t="str">
            <v>XS-L</v>
          </cell>
          <cell r="O886">
            <v>79</v>
          </cell>
          <cell r="P886">
            <v>79000</v>
          </cell>
          <cell r="Q886">
            <v>319</v>
          </cell>
          <cell r="S886">
            <v>0.31</v>
          </cell>
          <cell r="T886">
            <v>24.49</v>
          </cell>
          <cell r="U886">
            <v>0</v>
          </cell>
          <cell r="V886">
            <v>0</v>
          </cell>
          <cell r="W886">
            <v>0</v>
          </cell>
          <cell r="X886">
            <v>0</v>
          </cell>
          <cell r="Y886">
            <v>0</v>
          </cell>
          <cell r="Z886">
            <v>0</v>
          </cell>
          <cell r="AA886">
            <v>0</v>
          </cell>
          <cell r="AB886">
            <v>0</v>
          </cell>
          <cell r="AD886">
            <v>0</v>
          </cell>
          <cell r="AE886">
            <v>0</v>
          </cell>
          <cell r="AO886">
            <v>0</v>
          </cell>
          <cell r="AP886">
            <v>0</v>
          </cell>
          <cell r="AR886">
            <v>0</v>
          </cell>
          <cell r="AS886">
            <v>0</v>
          </cell>
          <cell r="AT886">
            <v>0</v>
          </cell>
          <cell r="AU886">
            <v>0</v>
          </cell>
          <cell r="AV886">
            <v>0</v>
          </cell>
          <cell r="AW886">
            <v>0</v>
          </cell>
          <cell r="AX886">
            <v>0</v>
          </cell>
          <cell r="AY886">
            <v>0</v>
          </cell>
          <cell r="AZ886">
            <v>0</v>
          </cell>
          <cell r="BA886">
            <v>0</v>
          </cell>
          <cell r="BB886">
            <v>0</v>
          </cell>
          <cell r="BC886">
            <v>0</v>
          </cell>
          <cell r="BD886">
            <v>0</v>
          </cell>
          <cell r="BE886">
            <v>0</v>
          </cell>
          <cell r="BF886">
            <v>0</v>
          </cell>
          <cell r="BG886">
            <v>0</v>
          </cell>
          <cell r="BH886">
            <v>0</v>
          </cell>
          <cell r="BI886">
            <v>0</v>
          </cell>
          <cell r="BJ886">
            <v>0</v>
          </cell>
          <cell r="BK886">
            <v>0</v>
          </cell>
          <cell r="BL886">
            <v>0</v>
          </cell>
          <cell r="BM886">
            <v>0</v>
          </cell>
          <cell r="BN886">
            <v>0</v>
          </cell>
          <cell r="BO886">
            <v>0</v>
          </cell>
          <cell r="BP886">
            <v>0</v>
          </cell>
          <cell r="BQ886">
            <v>0</v>
          </cell>
          <cell r="BR886">
            <v>0</v>
          </cell>
          <cell r="BS886">
            <v>0</v>
          </cell>
          <cell r="BT886">
            <v>0</v>
          </cell>
          <cell r="BU886">
            <v>0</v>
          </cell>
        </row>
        <row r="887">
          <cell r="A887" t="str">
            <v>W1RP22K8S30F12C</v>
          </cell>
          <cell r="B887" t="str">
            <v>11/1/2021</v>
          </cell>
          <cell r="F887" t="str">
            <v>Woven</v>
          </cell>
          <cell r="G887" t="str">
            <v>SL Woven Shirts</v>
          </cell>
          <cell r="H887" t="str">
            <v>W1RP22K8S30</v>
          </cell>
          <cell r="I887" t="str">
            <v>SL HADID SMOCKED TUBE TOP</v>
          </cell>
          <cell r="J887" t="str">
            <v>F12C</v>
          </cell>
          <cell r="K887" t="str">
            <v>DARK AUBURN MULTI</v>
          </cell>
          <cell r="L887" t="str">
            <v>COZY MATT FAUX LEATHER</v>
          </cell>
          <cell r="M887" t="str">
            <v>ID</v>
          </cell>
          <cell r="N887" t="str">
            <v>XS-L</v>
          </cell>
          <cell r="O887">
            <v>59</v>
          </cell>
          <cell r="P887">
            <v>59000</v>
          </cell>
          <cell r="Q887">
            <v>239</v>
          </cell>
          <cell r="S887">
            <v>0.31</v>
          </cell>
          <cell r="T887">
            <v>18.29</v>
          </cell>
          <cell r="U887">
            <v>0</v>
          </cell>
          <cell r="V887">
            <v>0</v>
          </cell>
          <cell r="W887">
            <v>0</v>
          </cell>
          <cell r="X887">
            <v>0</v>
          </cell>
          <cell r="Y887">
            <v>0</v>
          </cell>
          <cell r="Z887">
            <v>0</v>
          </cell>
          <cell r="AA887">
            <v>0</v>
          </cell>
          <cell r="AB887">
            <v>0</v>
          </cell>
          <cell r="AD887">
            <v>0</v>
          </cell>
          <cell r="AE887">
            <v>0</v>
          </cell>
          <cell r="AO887">
            <v>0</v>
          </cell>
          <cell r="AP887">
            <v>0</v>
          </cell>
          <cell r="AR887">
            <v>0</v>
          </cell>
          <cell r="AS887">
            <v>0</v>
          </cell>
          <cell r="AT887">
            <v>0</v>
          </cell>
          <cell r="AU887">
            <v>0</v>
          </cell>
          <cell r="AV887">
            <v>0</v>
          </cell>
          <cell r="AW887">
            <v>0</v>
          </cell>
          <cell r="AX887">
            <v>0</v>
          </cell>
          <cell r="AY887">
            <v>0</v>
          </cell>
          <cell r="AZ887">
            <v>0</v>
          </cell>
          <cell r="BA887">
            <v>0</v>
          </cell>
          <cell r="BB887">
            <v>0</v>
          </cell>
          <cell r="BC887">
            <v>0</v>
          </cell>
          <cell r="BD887">
            <v>0</v>
          </cell>
          <cell r="BE887">
            <v>0</v>
          </cell>
          <cell r="BF887">
            <v>0</v>
          </cell>
          <cell r="BG887">
            <v>0</v>
          </cell>
          <cell r="BH887">
            <v>0</v>
          </cell>
          <cell r="BI887">
            <v>0</v>
          </cell>
          <cell r="BJ887">
            <v>0</v>
          </cell>
          <cell r="BK887">
            <v>0</v>
          </cell>
          <cell r="BL887">
            <v>0</v>
          </cell>
          <cell r="BM887">
            <v>0</v>
          </cell>
          <cell r="BN887">
            <v>0</v>
          </cell>
          <cell r="BO887">
            <v>0</v>
          </cell>
          <cell r="BP887">
            <v>0</v>
          </cell>
          <cell r="BQ887">
            <v>0</v>
          </cell>
          <cell r="BR887">
            <v>0</v>
          </cell>
          <cell r="BS887">
            <v>0</v>
          </cell>
          <cell r="BT887">
            <v>0</v>
          </cell>
          <cell r="BU887">
            <v>0</v>
          </cell>
        </row>
        <row r="888">
          <cell r="A888" t="str">
            <v>W2RA99D4KM2STRX</v>
          </cell>
          <cell r="B888" t="str">
            <v>11/1/2021</v>
          </cell>
          <cell r="F888" t="str">
            <v>Denim</v>
          </cell>
          <cell r="G888" t="str">
            <v>Basic Denim Jeans</v>
          </cell>
          <cell r="H888" t="str">
            <v>W2RA99D4KM2</v>
          </cell>
          <cell r="I888" t="str">
            <v>ANNETTE</v>
          </cell>
          <cell r="J888" t="str">
            <v>STRX</v>
          </cell>
          <cell r="K888" t="str">
            <v>STAR LUXE</v>
          </cell>
          <cell r="L888" t="str">
            <v>ECO MOON SS INDACO</v>
          </cell>
          <cell r="M888" t="str">
            <v>TN</v>
          </cell>
          <cell r="N888" t="str">
            <v>24-30</v>
          </cell>
          <cell r="O888">
            <v>118</v>
          </cell>
          <cell r="P888">
            <v>119000</v>
          </cell>
          <cell r="Q888">
            <v>429</v>
          </cell>
          <cell r="S888">
            <v>0.31</v>
          </cell>
          <cell r="T888">
            <v>36.58</v>
          </cell>
          <cell r="U888">
            <v>0</v>
          </cell>
          <cell r="V888">
            <v>0</v>
          </cell>
          <cell r="W888">
            <v>0</v>
          </cell>
          <cell r="X888">
            <v>0</v>
          </cell>
          <cell r="Y888">
            <v>0</v>
          </cell>
          <cell r="Z888">
            <v>0</v>
          </cell>
          <cell r="AA888">
            <v>0</v>
          </cell>
          <cell r="AB888">
            <v>0</v>
          </cell>
          <cell r="AD888">
            <v>0</v>
          </cell>
          <cell r="AE888">
            <v>0</v>
          </cell>
          <cell r="AO888">
            <v>0</v>
          </cell>
          <cell r="AP888">
            <v>0</v>
          </cell>
          <cell r="AR888">
            <v>0</v>
          </cell>
          <cell r="AS888">
            <v>0</v>
          </cell>
          <cell r="AT888">
            <v>0</v>
          </cell>
          <cell r="AU888">
            <v>0</v>
          </cell>
          <cell r="AV888">
            <v>0</v>
          </cell>
          <cell r="AW888">
            <v>0</v>
          </cell>
          <cell r="AX888">
            <v>0</v>
          </cell>
          <cell r="AY888">
            <v>0</v>
          </cell>
          <cell r="AZ888">
            <v>0</v>
          </cell>
          <cell r="BA888">
            <v>0</v>
          </cell>
          <cell r="BB888">
            <v>0</v>
          </cell>
          <cell r="BC888">
            <v>0</v>
          </cell>
          <cell r="BD888">
            <v>0</v>
          </cell>
          <cell r="BE888">
            <v>0</v>
          </cell>
          <cell r="BF888">
            <v>0</v>
          </cell>
          <cell r="BG888">
            <v>0</v>
          </cell>
          <cell r="BH888">
            <v>0</v>
          </cell>
          <cell r="BI888">
            <v>0</v>
          </cell>
          <cell r="BJ888">
            <v>0</v>
          </cell>
          <cell r="BK888">
            <v>0</v>
          </cell>
          <cell r="BL888">
            <v>0</v>
          </cell>
          <cell r="BM888">
            <v>0</v>
          </cell>
          <cell r="BN888">
            <v>0</v>
          </cell>
          <cell r="BO888">
            <v>0</v>
          </cell>
          <cell r="BP888">
            <v>0</v>
          </cell>
          <cell r="BQ888">
            <v>0</v>
          </cell>
          <cell r="BR888">
            <v>0</v>
          </cell>
          <cell r="BS888">
            <v>0</v>
          </cell>
          <cell r="BT888">
            <v>0</v>
          </cell>
          <cell r="BU888">
            <v>0</v>
          </cell>
        </row>
        <row r="889">
          <cell r="A889" t="str">
            <v>W1YAJ2D4GV2CRM2</v>
          </cell>
          <cell r="B889" t="str">
            <v>11/1/2021</v>
          </cell>
          <cell r="F889" t="str">
            <v>Denim</v>
          </cell>
          <cell r="G889" t="str">
            <v>Basic Denim Jeans</v>
          </cell>
          <cell r="H889" t="str">
            <v>W1YAJ2D4GV2</v>
          </cell>
          <cell r="I889" t="str">
            <v>CURVE X</v>
          </cell>
          <cell r="J889" t="str">
            <v>CRM2</v>
          </cell>
          <cell r="K889" t="str">
            <v>CARRIE MID</v>
          </cell>
          <cell r="L889" t="str">
            <v>ECO CARRY SS INDACO</v>
          </cell>
          <cell r="M889" t="str">
            <v>PK</v>
          </cell>
          <cell r="N889" t="str">
            <v>24-30</v>
          </cell>
          <cell r="O889">
            <v>89</v>
          </cell>
          <cell r="P889">
            <v>89000</v>
          </cell>
          <cell r="Q889">
            <v>359</v>
          </cell>
          <cell r="S889">
            <v>0.31</v>
          </cell>
          <cell r="T889">
            <v>27.59</v>
          </cell>
          <cell r="U889">
            <v>0</v>
          </cell>
          <cell r="V889">
            <v>0</v>
          </cell>
          <cell r="W889">
            <v>0</v>
          </cell>
          <cell r="X889">
            <v>0</v>
          </cell>
          <cell r="Y889">
            <v>0</v>
          </cell>
          <cell r="Z889">
            <v>0</v>
          </cell>
          <cell r="AA889">
            <v>0</v>
          </cell>
          <cell r="AB889">
            <v>0</v>
          </cell>
          <cell r="AD889">
            <v>0</v>
          </cell>
          <cell r="AE889">
            <v>0</v>
          </cell>
          <cell r="AO889">
            <v>0</v>
          </cell>
          <cell r="AP889">
            <v>0</v>
          </cell>
          <cell r="AR889">
            <v>0</v>
          </cell>
          <cell r="AS889">
            <v>0</v>
          </cell>
          <cell r="AT889">
            <v>0</v>
          </cell>
          <cell r="AU889">
            <v>0</v>
          </cell>
          <cell r="AV889">
            <v>0</v>
          </cell>
          <cell r="AW889">
            <v>0</v>
          </cell>
          <cell r="AX889">
            <v>0</v>
          </cell>
          <cell r="AY889">
            <v>0</v>
          </cell>
          <cell r="AZ889">
            <v>0</v>
          </cell>
          <cell r="BA889">
            <v>0</v>
          </cell>
          <cell r="BB889">
            <v>0</v>
          </cell>
          <cell r="BC889">
            <v>0</v>
          </cell>
          <cell r="BD889">
            <v>0</v>
          </cell>
          <cell r="BE889">
            <v>0</v>
          </cell>
          <cell r="BF889">
            <v>0</v>
          </cell>
          <cell r="BG889">
            <v>0</v>
          </cell>
          <cell r="BH889">
            <v>0</v>
          </cell>
          <cell r="BI889">
            <v>0</v>
          </cell>
          <cell r="BJ889">
            <v>0</v>
          </cell>
          <cell r="BK889">
            <v>0</v>
          </cell>
          <cell r="BL889">
            <v>0</v>
          </cell>
          <cell r="BM889">
            <v>0</v>
          </cell>
          <cell r="BN889">
            <v>0</v>
          </cell>
          <cell r="BO889">
            <v>0</v>
          </cell>
          <cell r="BP889">
            <v>0</v>
          </cell>
          <cell r="BQ889">
            <v>0</v>
          </cell>
          <cell r="BR889">
            <v>0</v>
          </cell>
          <cell r="BS889">
            <v>0</v>
          </cell>
          <cell r="BT889">
            <v>0</v>
          </cell>
          <cell r="BU889">
            <v>0</v>
          </cell>
        </row>
        <row r="890">
          <cell r="A890" t="str">
            <v>W2RP08KAR70P72P</v>
          </cell>
          <cell r="B890" t="str">
            <v>11/1/2021</v>
          </cell>
          <cell r="F890" t="str">
            <v>Knit</v>
          </cell>
          <cell r="G890" t="str">
            <v>LS Knit Tops</v>
          </cell>
          <cell r="H890" t="str">
            <v>W2RP08KAR70</v>
          </cell>
          <cell r="I890" t="str">
            <v>LS IDA TOP</v>
          </cell>
          <cell r="J890" t="str">
            <v>P72P</v>
          </cell>
          <cell r="K890" t="str">
            <v>ACQUA BLOOM PRINT</v>
          </cell>
          <cell r="L890" t="str">
            <v>FANCY KNIT JERSEY</v>
          </cell>
          <cell r="M890" t="str">
            <v>VN</v>
          </cell>
          <cell r="N890" t="str">
            <v>XS-L</v>
          </cell>
          <cell r="O890">
            <v>49</v>
          </cell>
          <cell r="P890">
            <v>49000</v>
          </cell>
          <cell r="Q890">
            <v>199</v>
          </cell>
          <cell r="S890">
            <v>0.31</v>
          </cell>
          <cell r="T890">
            <v>15.19</v>
          </cell>
          <cell r="U890">
            <v>0</v>
          </cell>
          <cell r="V890">
            <v>0</v>
          </cell>
          <cell r="W890">
            <v>0</v>
          </cell>
          <cell r="X890">
            <v>0</v>
          </cell>
          <cell r="Y890">
            <v>0</v>
          </cell>
          <cell r="Z890">
            <v>0</v>
          </cell>
          <cell r="AA890">
            <v>0</v>
          </cell>
          <cell r="AB890">
            <v>0</v>
          </cell>
          <cell r="AD890">
            <v>0</v>
          </cell>
          <cell r="AE890">
            <v>0</v>
          </cell>
          <cell r="AO890">
            <v>0</v>
          </cell>
          <cell r="AP890">
            <v>0</v>
          </cell>
          <cell r="AR890">
            <v>0</v>
          </cell>
          <cell r="AS890">
            <v>0</v>
          </cell>
          <cell r="AT890">
            <v>0</v>
          </cell>
          <cell r="AU890">
            <v>0</v>
          </cell>
          <cell r="AV890">
            <v>0</v>
          </cell>
          <cell r="AW890">
            <v>0</v>
          </cell>
          <cell r="AX890">
            <v>0</v>
          </cell>
          <cell r="AY890">
            <v>0</v>
          </cell>
          <cell r="AZ890">
            <v>0</v>
          </cell>
          <cell r="BA890">
            <v>0</v>
          </cell>
          <cell r="BB890">
            <v>0</v>
          </cell>
          <cell r="BC890">
            <v>0</v>
          </cell>
          <cell r="BD890">
            <v>0</v>
          </cell>
          <cell r="BE890">
            <v>0</v>
          </cell>
          <cell r="BF890">
            <v>0</v>
          </cell>
          <cell r="BG890">
            <v>0</v>
          </cell>
          <cell r="BH890">
            <v>0</v>
          </cell>
          <cell r="BI890">
            <v>0</v>
          </cell>
          <cell r="BJ890">
            <v>0</v>
          </cell>
          <cell r="BK890">
            <v>0</v>
          </cell>
          <cell r="BL890">
            <v>0</v>
          </cell>
          <cell r="BM890">
            <v>0</v>
          </cell>
          <cell r="BN890">
            <v>0</v>
          </cell>
          <cell r="BO890">
            <v>0</v>
          </cell>
          <cell r="BP890">
            <v>0</v>
          </cell>
          <cell r="BQ890">
            <v>0</v>
          </cell>
          <cell r="BR890">
            <v>0</v>
          </cell>
          <cell r="BS890">
            <v>0</v>
          </cell>
          <cell r="BT890">
            <v>0</v>
          </cell>
          <cell r="BU890">
            <v>0</v>
          </cell>
        </row>
        <row r="891">
          <cell r="A891" t="str">
            <v>W2RP08KAR70P00Q</v>
          </cell>
          <cell r="B891" t="str">
            <v>11/1/2021</v>
          </cell>
          <cell r="F891" t="str">
            <v>Knit</v>
          </cell>
          <cell r="G891" t="str">
            <v>LS Knit Tops</v>
          </cell>
          <cell r="H891" t="str">
            <v>W2RP08KAR70</v>
          </cell>
          <cell r="I891" t="str">
            <v>LS IDA TOP</v>
          </cell>
          <cell r="J891" t="str">
            <v>P00Q</v>
          </cell>
          <cell r="K891" t="str">
            <v>SHAKA SNAKE WHITE COMBO</v>
          </cell>
          <cell r="L891" t="str">
            <v>FANCY KNIT JERSEY</v>
          </cell>
          <cell r="M891" t="str">
            <v>VN</v>
          </cell>
          <cell r="N891" t="str">
            <v>XS-L</v>
          </cell>
          <cell r="O891">
            <v>49</v>
          </cell>
          <cell r="P891">
            <v>49000</v>
          </cell>
          <cell r="Q891">
            <v>199</v>
          </cell>
          <cell r="S891">
            <v>0.31</v>
          </cell>
          <cell r="T891">
            <v>15.19</v>
          </cell>
          <cell r="U891">
            <v>0</v>
          </cell>
          <cell r="V891">
            <v>0</v>
          </cell>
          <cell r="W891">
            <v>0</v>
          </cell>
          <cell r="X891">
            <v>0</v>
          </cell>
          <cell r="Y891">
            <v>0</v>
          </cell>
          <cell r="Z891">
            <v>0</v>
          </cell>
          <cell r="AA891">
            <v>0</v>
          </cell>
          <cell r="AB891">
            <v>0</v>
          </cell>
          <cell r="AD891">
            <v>0</v>
          </cell>
          <cell r="AE891">
            <v>0</v>
          </cell>
          <cell r="AO891">
            <v>0</v>
          </cell>
          <cell r="AP891">
            <v>0</v>
          </cell>
          <cell r="AR891">
            <v>0</v>
          </cell>
          <cell r="AS891">
            <v>0</v>
          </cell>
          <cell r="AT891">
            <v>0</v>
          </cell>
          <cell r="AU891">
            <v>0</v>
          </cell>
          <cell r="AV891">
            <v>0</v>
          </cell>
          <cell r="AW891">
            <v>0</v>
          </cell>
          <cell r="AX891">
            <v>0</v>
          </cell>
          <cell r="AY891">
            <v>0</v>
          </cell>
          <cell r="AZ891">
            <v>0</v>
          </cell>
          <cell r="BA891">
            <v>0</v>
          </cell>
          <cell r="BB891">
            <v>0</v>
          </cell>
          <cell r="BC891">
            <v>0</v>
          </cell>
          <cell r="BD891">
            <v>0</v>
          </cell>
          <cell r="BE891">
            <v>0</v>
          </cell>
          <cell r="BF891">
            <v>0</v>
          </cell>
          <cell r="BG891">
            <v>0</v>
          </cell>
          <cell r="BH891">
            <v>0</v>
          </cell>
          <cell r="BI891">
            <v>0</v>
          </cell>
          <cell r="BJ891">
            <v>0</v>
          </cell>
          <cell r="BK891">
            <v>0</v>
          </cell>
          <cell r="BL891">
            <v>0</v>
          </cell>
          <cell r="BM891">
            <v>0</v>
          </cell>
          <cell r="BN891">
            <v>0</v>
          </cell>
          <cell r="BO891">
            <v>0</v>
          </cell>
          <cell r="BP891">
            <v>0</v>
          </cell>
          <cell r="BQ891">
            <v>0</v>
          </cell>
          <cell r="BR891">
            <v>0</v>
          </cell>
          <cell r="BS891">
            <v>0</v>
          </cell>
          <cell r="BT891">
            <v>0</v>
          </cell>
          <cell r="BU891">
            <v>0</v>
          </cell>
        </row>
        <row r="892">
          <cell r="A892" t="str">
            <v>W2RP08KAR70P71Z</v>
          </cell>
          <cell r="B892" t="str">
            <v>11/1/2021</v>
          </cell>
          <cell r="F892" t="str">
            <v>Knit</v>
          </cell>
          <cell r="G892" t="str">
            <v>LS Knit Tops</v>
          </cell>
          <cell r="H892" t="str">
            <v>W2RP08KAR70</v>
          </cell>
          <cell r="I892" t="str">
            <v>LS IDA TOP</v>
          </cell>
          <cell r="J892" t="str">
            <v>P71Z</v>
          </cell>
          <cell r="K892" t="str">
            <v>SOFT WATERCOLOR LEOPARD</v>
          </cell>
          <cell r="L892" t="str">
            <v>FANCY KNIT JERSEY</v>
          </cell>
          <cell r="M892" t="str">
            <v>VN</v>
          </cell>
          <cell r="N892" t="str">
            <v>XS-L</v>
          </cell>
          <cell r="O892">
            <v>49</v>
          </cell>
          <cell r="P892">
            <v>49000</v>
          </cell>
          <cell r="Q892">
            <v>199</v>
          </cell>
          <cell r="S892">
            <v>0.31</v>
          </cell>
          <cell r="T892">
            <v>15.19</v>
          </cell>
          <cell r="U892">
            <v>0</v>
          </cell>
          <cell r="V892">
            <v>0</v>
          </cell>
          <cell r="W892">
            <v>0</v>
          </cell>
          <cell r="X892">
            <v>0</v>
          </cell>
          <cell r="Y892">
            <v>0</v>
          </cell>
          <cell r="Z892">
            <v>0</v>
          </cell>
          <cell r="AA892">
            <v>0</v>
          </cell>
          <cell r="AB892">
            <v>0</v>
          </cell>
          <cell r="AD892">
            <v>0</v>
          </cell>
          <cell r="AE892">
            <v>0</v>
          </cell>
          <cell r="AO892">
            <v>0</v>
          </cell>
          <cell r="AP892">
            <v>0</v>
          </cell>
          <cell r="AR892">
            <v>0</v>
          </cell>
          <cell r="AS892">
            <v>0</v>
          </cell>
          <cell r="AT892">
            <v>0</v>
          </cell>
          <cell r="AU892">
            <v>0</v>
          </cell>
          <cell r="AV892">
            <v>0</v>
          </cell>
          <cell r="AW892">
            <v>0</v>
          </cell>
          <cell r="AX892">
            <v>0</v>
          </cell>
          <cell r="AY892">
            <v>0</v>
          </cell>
          <cell r="AZ892">
            <v>0</v>
          </cell>
          <cell r="BA892">
            <v>0</v>
          </cell>
          <cell r="BB892">
            <v>0</v>
          </cell>
          <cell r="BC892">
            <v>0</v>
          </cell>
          <cell r="BD892">
            <v>0</v>
          </cell>
          <cell r="BE892">
            <v>0</v>
          </cell>
          <cell r="BF892">
            <v>0</v>
          </cell>
          <cell r="BG892">
            <v>0</v>
          </cell>
          <cell r="BH892">
            <v>0</v>
          </cell>
          <cell r="BI892">
            <v>0</v>
          </cell>
          <cell r="BJ892">
            <v>0</v>
          </cell>
          <cell r="BK892">
            <v>0</v>
          </cell>
          <cell r="BL892">
            <v>0</v>
          </cell>
          <cell r="BM892">
            <v>0</v>
          </cell>
          <cell r="BN892">
            <v>0</v>
          </cell>
          <cell r="BO892">
            <v>0</v>
          </cell>
          <cell r="BP892">
            <v>0</v>
          </cell>
          <cell r="BQ892">
            <v>0</v>
          </cell>
          <cell r="BR892">
            <v>0</v>
          </cell>
          <cell r="BS892">
            <v>0</v>
          </cell>
          <cell r="BT892">
            <v>0</v>
          </cell>
          <cell r="BU892">
            <v>0</v>
          </cell>
        </row>
        <row r="893">
          <cell r="A893" t="str">
            <v>W2RB01K7UW2MCH</v>
          </cell>
          <cell r="B893" t="str">
            <v>11/1/2021</v>
          </cell>
          <cell r="F893" t="str">
            <v>Knit</v>
          </cell>
          <cell r="G893" t="str">
            <v>Activewear Bottoms - Pants</v>
          </cell>
          <cell r="H893" t="str">
            <v>W2RB01K7UW2</v>
          </cell>
          <cell r="I893" t="str">
            <v>SIMONNE PANTS</v>
          </cell>
          <cell r="J893" t="str">
            <v>MCH</v>
          </cell>
          <cell r="K893" t="str">
            <v>MEDIUM CHARCOAL HEATHER M92</v>
          </cell>
          <cell r="L893" t="str">
            <v>ECO SOFT TECH SCUBA 340</v>
          </cell>
          <cell r="M893" t="str">
            <v>CN</v>
          </cell>
          <cell r="N893" t="str">
            <v>XS-L</v>
          </cell>
          <cell r="O893">
            <v>98</v>
          </cell>
          <cell r="P893">
            <v>99000</v>
          </cell>
          <cell r="Q893">
            <v>399</v>
          </cell>
          <cell r="S893">
            <v>0.31</v>
          </cell>
          <cell r="T893">
            <v>30.38</v>
          </cell>
          <cell r="U893">
            <v>0</v>
          </cell>
          <cell r="V893">
            <v>0</v>
          </cell>
          <cell r="W893">
            <v>0</v>
          </cell>
          <cell r="X893">
            <v>0</v>
          </cell>
          <cell r="Y893">
            <v>0</v>
          </cell>
          <cell r="Z893">
            <v>0</v>
          </cell>
          <cell r="AA893">
            <v>0</v>
          </cell>
          <cell r="AB893">
            <v>0</v>
          </cell>
          <cell r="AD893">
            <v>0</v>
          </cell>
          <cell r="AE893">
            <v>0</v>
          </cell>
          <cell r="AO893">
            <v>0</v>
          </cell>
          <cell r="AP893">
            <v>0</v>
          </cell>
          <cell r="AR893">
            <v>0</v>
          </cell>
          <cell r="AS893">
            <v>0</v>
          </cell>
          <cell r="AT893">
            <v>0</v>
          </cell>
          <cell r="AU893">
            <v>0</v>
          </cell>
          <cell r="AV893">
            <v>0</v>
          </cell>
          <cell r="AW893">
            <v>0</v>
          </cell>
          <cell r="AX893">
            <v>0</v>
          </cell>
          <cell r="AY893">
            <v>0</v>
          </cell>
          <cell r="AZ893">
            <v>0</v>
          </cell>
          <cell r="BA893">
            <v>0</v>
          </cell>
          <cell r="BB893">
            <v>0</v>
          </cell>
          <cell r="BC893">
            <v>0</v>
          </cell>
          <cell r="BD893">
            <v>0</v>
          </cell>
          <cell r="BE893">
            <v>0</v>
          </cell>
          <cell r="BF893">
            <v>0</v>
          </cell>
          <cell r="BG893">
            <v>0</v>
          </cell>
          <cell r="BH893">
            <v>0</v>
          </cell>
          <cell r="BI893">
            <v>0</v>
          </cell>
          <cell r="BJ893">
            <v>0</v>
          </cell>
          <cell r="BK893">
            <v>0</v>
          </cell>
          <cell r="BL893">
            <v>0</v>
          </cell>
          <cell r="BM893">
            <v>0</v>
          </cell>
          <cell r="BN893">
            <v>0</v>
          </cell>
          <cell r="BO893">
            <v>0</v>
          </cell>
          <cell r="BP893">
            <v>0</v>
          </cell>
          <cell r="BQ893">
            <v>0</v>
          </cell>
          <cell r="BR893">
            <v>0</v>
          </cell>
          <cell r="BS893">
            <v>0</v>
          </cell>
          <cell r="BT893">
            <v>0</v>
          </cell>
          <cell r="BU893">
            <v>0</v>
          </cell>
        </row>
        <row r="894">
          <cell r="A894" t="str">
            <v>W2RB01K7UW2G1G2</v>
          </cell>
          <cell r="B894" t="str">
            <v>11/1/2021</v>
          </cell>
          <cell r="F894" t="str">
            <v>Knit</v>
          </cell>
          <cell r="G894" t="str">
            <v>Activewear Bottoms - Pants</v>
          </cell>
          <cell r="H894" t="str">
            <v>W2RB01K7UW2</v>
          </cell>
          <cell r="I894" t="str">
            <v>SIMONNE PANTS</v>
          </cell>
          <cell r="J894" t="str">
            <v>G1G2</v>
          </cell>
          <cell r="K894" t="str">
            <v>MOCCASIN</v>
          </cell>
          <cell r="L894" t="str">
            <v>ECO SOFT TECH SCUBA 340</v>
          </cell>
          <cell r="M894" t="str">
            <v>CN</v>
          </cell>
          <cell r="N894" t="str">
            <v>XS-L</v>
          </cell>
          <cell r="O894">
            <v>98</v>
          </cell>
          <cell r="P894">
            <v>99000</v>
          </cell>
          <cell r="Q894">
            <v>399</v>
          </cell>
          <cell r="S894">
            <v>0.31</v>
          </cell>
          <cell r="T894">
            <v>30.38</v>
          </cell>
          <cell r="U894">
            <v>0</v>
          </cell>
          <cell r="V894">
            <v>0</v>
          </cell>
          <cell r="W894">
            <v>0</v>
          </cell>
          <cell r="X894">
            <v>0</v>
          </cell>
          <cell r="Y894">
            <v>0</v>
          </cell>
          <cell r="Z894">
            <v>0</v>
          </cell>
          <cell r="AA894">
            <v>0</v>
          </cell>
          <cell r="AB894">
            <v>0</v>
          </cell>
          <cell r="AD894">
            <v>0</v>
          </cell>
          <cell r="AE894">
            <v>0</v>
          </cell>
          <cell r="AO894">
            <v>0</v>
          </cell>
          <cell r="AP894">
            <v>0</v>
          </cell>
          <cell r="AR894">
            <v>0</v>
          </cell>
          <cell r="AS894">
            <v>0</v>
          </cell>
          <cell r="AT894">
            <v>0</v>
          </cell>
          <cell r="AU894">
            <v>0</v>
          </cell>
          <cell r="AV894">
            <v>0</v>
          </cell>
          <cell r="AW894">
            <v>0</v>
          </cell>
          <cell r="AX894">
            <v>0</v>
          </cell>
          <cell r="AY894">
            <v>0</v>
          </cell>
          <cell r="AZ894">
            <v>0</v>
          </cell>
          <cell r="BA894">
            <v>0</v>
          </cell>
          <cell r="BB894">
            <v>0</v>
          </cell>
          <cell r="BC894">
            <v>0</v>
          </cell>
          <cell r="BD894">
            <v>0</v>
          </cell>
          <cell r="BE894">
            <v>0</v>
          </cell>
          <cell r="BF894">
            <v>0</v>
          </cell>
          <cell r="BG894">
            <v>0</v>
          </cell>
          <cell r="BH894">
            <v>0</v>
          </cell>
          <cell r="BI894">
            <v>0</v>
          </cell>
          <cell r="BJ894">
            <v>0</v>
          </cell>
          <cell r="BK894">
            <v>0</v>
          </cell>
          <cell r="BL894">
            <v>0</v>
          </cell>
          <cell r="BM894">
            <v>0</v>
          </cell>
          <cell r="BN894">
            <v>0</v>
          </cell>
          <cell r="BO894">
            <v>0</v>
          </cell>
          <cell r="BP894">
            <v>0</v>
          </cell>
          <cell r="BQ894">
            <v>0</v>
          </cell>
          <cell r="BR894">
            <v>0</v>
          </cell>
          <cell r="BS894">
            <v>0</v>
          </cell>
          <cell r="BT894">
            <v>0</v>
          </cell>
          <cell r="BU894">
            <v>0</v>
          </cell>
        </row>
        <row r="895">
          <cell r="A895" t="str">
            <v>W2RB01K7UW2JBLK</v>
          </cell>
          <cell r="B895" t="str">
            <v>11/1/2021</v>
          </cell>
          <cell r="F895" t="str">
            <v>Knit</v>
          </cell>
          <cell r="G895" t="str">
            <v>Activewear Bottoms - Pants</v>
          </cell>
          <cell r="H895" t="str">
            <v>W2RB01K7UW2</v>
          </cell>
          <cell r="I895" t="str">
            <v>SIMONNE PANTS</v>
          </cell>
          <cell r="J895" t="str">
            <v>JBLK</v>
          </cell>
          <cell r="K895" t="str">
            <v>Jet Black A996</v>
          </cell>
          <cell r="L895" t="str">
            <v>ECO SOFT TECH SCUBA 340</v>
          </cell>
          <cell r="M895" t="str">
            <v>CN</v>
          </cell>
          <cell r="N895" t="str">
            <v>XS-L</v>
          </cell>
          <cell r="O895">
            <v>98</v>
          </cell>
          <cell r="P895">
            <v>99000</v>
          </cell>
          <cell r="Q895">
            <v>399</v>
          </cell>
          <cell r="S895">
            <v>0.31</v>
          </cell>
          <cell r="T895">
            <v>30.38</v>
          </cell>
          <cell r="U895">
            <v>0</v>
          </cell>
          <cell r="V895">
            <v>0</v>
          </cell>
          <cell r="W895">
            <v>0</v>
          </cell>
          <cell r="X895">
            <v>0</v>
          </cell>
          <cell r="Y895">
            <v>0</v>
          </cell>
          <cell r="Z895">
            <v>0</v>
          </cell>
          <cell r="AA895">
            <v>0</v>
          </cell>
          <cell r="AB895">
            <v>0</v>
          </cell>
          <cell r="AD895">
            <v>0</v>
          </cell>
          <cell r="AE895">
            <v>0</v>
          </cell>
          <cell r="AO895">
            <v>0</v>
          </cell>
          <cell r="AP895">
            <v>0</v>
          </cell>
          <cell r="AR895">
            <v>0</v>
          </cell>
          <cell r="AS895">
            <v>0</v>
          </cell>
          <cell r="AT895">
            <v>0</v>
          </cell>
          <cell r="AU895">
            <v>0</v>
          </cell>
          <cell r="AV895">
            <v>0</v>
          </cell>
          <cell r="AW895">
            <v>0</v>
          </cell>
          <cell r="AX895">
            <v>0</v>
          </cell>
          <cell r="AY895">
            <v>0</v>
          </cell>
          <cell r="AZ895">
            <v>0</v>
          </cell>
          <cell r="BA895">
            <v>0</v>
          </cell>
          <cell r="BB895">
            <v>0</v>
          </cell>
          <cell r="BC895">
            <v>0</v>
          </cell>
          <cell r="BD895">
            <v>0</v>
          </cell>
          <cell r="BE895">
            <v>0</v>
          </cell>
          <cell r="BF895">
            <v>0</v>
          </cell>
          <cell r="BG895">
            <v>0</v>
          </cell>
          <cell r="BH895">
            <v>0</v>
          </cell>
          <cell r="BI895">
            <v>0</v>
          </cell>
          <cell r="BJ895">
            <v>0</v>
          </cell>
          <cell r="BK895">
            <v>0</v>
          </cell>
          <cell r="BL895">
            <v>0</v>
          </cell>
          <cell r="BM895">
            <v>0</v>
          </cell>
          <cell r="BN895">
            <v>0</v>
          </cell>
          <cell r="BO895">
            <v>0</v>
          </cell>
          <cell r="BP895">
            <v>0</v>
          </cell>
          <cell r="BQ895">
            <v>0</v>
          </cell>
          <cell r="BR895">
            <v>0</v>
          </cell>
          <cell r="BS895">
            <v>0</v>
          </cell>
          <cell r="BT895">
            <v>0</v>
          </cell>
          <cell r="BU895">
            <v>0</v>
          </cell>
        </row>
        <row r="896">
          <cell r="A896" t="str">
            <v>W2RB01K7UW2G012</v>
          </cell>
          <cell r="B896" t="str">
            <v>11/1/2021</v>
          </cell>
          <cell r="F896" t="str">
            <v>Knit</v>
          </cell>
          <cell r="G896" t="str">
            <v>Activewear Bottoms - Pants</v>
          </cell>
          <cell r="H896" t="str">
            <v>W2RB01K7UW2</v>
          </cell>
          <cell r="I896" t="str">
            <v>SIMONNE PANTS</v>
          </cell>
          <cell r="J896" t="str">
            <v>G012</v>
          </cell>
          <cell r="K896" t="str">
            <v>CREAM WHITE</v>
          </cell>
          <cell r="L896" t="str">
            <v>ECO SOFT TECH SCUBA 340</v>
          </cell>
          <cell r="M896" t="str">
            <v>CN</v>
          </cell>
          <cell r="N896" t="str">
            <v>XS-L</v>
          </cell>
          <cell r="O896">
            <v>98</v>
          </cell>
          <cell r="P896">
            <v>99000</v>
          </cell>
          <cell r="Q896">
            <v>399</v>
          </cell>
          <cell r="S896">
            <v>0.31</v>
          </cell>
          <cell r="T896">
            <v>30.38</v>
          </cell>
          <cell r="U896">
            <v>0</v>
          </cell>
          <cell r="V896">
            <v>0</v>
          </cell>
          <cell r="W896">
            <v>0</v>
          </cell>
          <cell r="X896">
            <v>0</v>
          </cell>
          <cell r="Y896">
            <v>0</v>
          </cell>
          <cell r="Z896">
            <v>0</v>
          </cell>
          <cell r="AA896">
            <v>0</v>
          </cell>
          <cell r="AB896">
            <v>0</v>
          </cell>
          <cell r="AD896">
            <v>0</v>
          </cell>
          <cell r="AE896">
            <v>0</v>
          </cell>
          <cell r="AO896">
            <v>0</v>
          </cell>
          <cell r="AP896">
            <v>0</v>
          </cell>
          <cell r="AR896">
            <v>0</v>
          </cell>
          <cell r="AS896">
            <v>0</v>
          </cell>
          <cell r="AT896">
            <v>0</v>
          </cell>
          <cell r="AU896">
            <v>0</v>
          </cell>
          <cell r="AV896">
            <v>0</v>
          </cell>
          <cell r="AW896">
            <v>0</v>
          </cell>
          <cell r="AX896">
            <v>0</v>
          </cell>
          <cell r="AY896">
            <v>0</v>
          </cell>
          <cell r="AZ896">
            <v>0</v>
          </cell>
          <cell r="BA896">
            <v>0</v>
          </cell>
          <cell r="BB896">
            <v>0</v>
          </cell>
          <cell r="BC896">
            <v>0</v>
          </cell>
          <cell r="BD896">
            <v>0</v>
          </cell>
          <cell r="BE896">
            <v>0</v>
          </cell>
          <cell r="BF896">
            <v>0</v>
          </cell>
          <cell r="BG896">
            <v>0</v>
          </cell>
          <cell r="BH896">
            <v>0</v>
          </cell>
          <cell r="BI896">
            <v>0</v>
          </cell>
          <cell r="BJ896">
            <v>0</v>
          </cell>
          <cell r="BK896">
            <v>0</v>
          </cell>
          <cell r="BL896">
            <v>0</v>
          </cell>
          <cell r="BM896">
            <v>0</v>
          </cell>
          <cell r="BN896">
            <v>0</v>
          </cell>
          <cell r="BO896">
            <v>0</v>
          </cell>
          <cell r="BP896">
            <v>0</v>
          </cell>
          <cell r="BQ896">
            <v>0</v>
          </cell>
          <cell r="BR896">
            <v>0</v>
          </cell>
          <cell r="BS896">
            <v>0</v>
          </cell>
          <cell r="BT896">
            <v>0</v>
          </cell>
          <cell r="BU896">
            <v>0</v>
          </cell>
        </row>
        <row r="897">
          <cell r="A897" t="str">
            <v>W1YR04Z2V60G8CR</v>
          </cell>
          <cell r="B897" t="str">
            <v>11/1/2021</v>
          </cell>
          <cell r="F897" t="str">
            <v>Sweater</v>
          </cell>
          <cell r="G897" t="str">
            <v>LS Sweaters - Pullovers</v>
          </cell>
          <cell r="H897" t="str">
            <v>W1YR04Z2V60</v>
          </cell>
          <cell r="I897" t="str">
            <v>ZELINDA TN LS SWTR</v>
          </cell>
          <cell r="J897" t="str">
            <v>G8CR</v>
          </cell>
          <cell r="K897" t="str">
            <v>LIGHT MATCHA</v>
          </cell>
          <cell r="L897" t="str">
            <v>HOLLY SWEATER</v>
          </cell>
          <cell r="M897" t="str">
            <v>CN</v>
          </cell>
          <cell r="N897" t="str">
            <v>XS-L</v>
          </cell>
          <cell r="O897">
            <v>49</v>
          </cell>
          <cell r="P897">
            <v>49000</v>
          </cell>
          <cell r="Q897">
            <v>199</v>
          </cell>
          <cell r="S897">
            <v>0.31</v>
          </cell>
          <cell r="T897">
            <v>15.19</v>
          </cell>
          <cell r="U897">
            <v>0</v>
          </cell>
          <cell r="V897">
            <v>0</v>
          </cell>
          <cell r="W897">
            <v>0</v>
          </cell>
          <cell r="X897">
            <v>0</v>
          </cell>
          <cell r="Y897">
            <v>0</v>
          </cell>
          <cell r="Z897">
            <v>0</v>
          </cell>
          <cell r="AA897">
            <v>0</v>
          </cell>
          <cell r="AB897">
            <v>0</v>
          </cell>
          <cell r="AD897">
            <v>0</v>
          </cell>
          <cell r="AE897">
            <v>0</v>
          </cell>
          <cell r="AO897">
            <v>0</v>
          </cell>
          <cell r="AP897">
            <v>0</v>
          </cell>
          <cell r="AR897">
            <v>0</v>
          </cell>
          <cell r="AS897">
            <v>0</v>
          </cell>
          <cell r="AT897">
            <v>0</v>
          </cell>
          <cell r="AU897">
            <v>0</v>
          </cell>
          <cell r="AV897">
            <v>0</v>
          </cell>
          <cell r="AW897">
            <v>0</v>
          </cell>
          <cell r="AX897">
            <v>0</v>
          </cell>
          <cell r="AY897">
            <v>0</v>
          </cell>
          <cell r="AZ897">
            <v>0</v>
          </cell>
          <cell r="BA897">
            <v>0</v>
          </cell>
          <cell r="BB897">
            <v>0</v>
          </cell>
          <cell r="BC897">
            <v>0</v>
          </cell>
          <cell r="BD897">
            <v>0</v>
          </cell>
          <cell r="BE897">
            <v>0</v>
          </cell>
          <cell r="BF897">
            <v>0</v>
          </cell>
          <cell r="BG897">
            <v>0</v>
          </cell>
          <cell r="BH897">
            <v>0</v>
          </cell>
          <cell r="BI897">
            <v>0</v>
          </cell>
          <cell r="BJ897">
            <v>0</v>
          </cell>
          <cell r="BK897">
            <v>0</v>
          </cell>
          <cell r="BL897">
            <v>0</v>
          </cell>
          <cell r="BM897">
            <v>0</v>
          </cell>
          <cell r="BN897">
            <v>0</v>
          </cell>
          <cell r="BO897">
            <v>0</v>
          </cell>
          <cell r="BP897">
            <v>0</v>
          </cell>
          <cell r="BQ897">
            <v>0</v>
          </cell>
          <cell r="BR897">
            <v>0</v>
          </cell>
          <cell r="BS897">
            <v>0</v>
          </cell>
          <cell r="BT897">
            <v>0</v>
          </cell>
          <cell r="BU897">
            <v>0</v>
          </cell>
        </row>
        <row r="898">
          <cell r="A898" t="str">
            <v>W1YR04Z2V60A605</v>
          </cell>
          <cell r="B898" t="str">
            <v>11/1/2021</v>
          </cell>
          <cell r="F898" t="str">
            <v>Sweater</v>
          </cell>
          <cell r="G898" t="str">
            <v>LS Sweaters - Pullovers</v>
          </cell>
          <cell r="H898" t="str">
            <v>W1YR04Z2V60</v>
          </cell>
          <cell r="I898" t="str">
            <v>ZELINDA TN LS SWTR</v>
          </cell>
          <cell r="J898" t="str">
            <v>A605</v>
          </cell>
          <cell r="K898" t="str">
            <v>FIRST BLUSH PINK</v>
          </cell>
          <cell r="L898" t="str">
            <v>HOLLY SWEATER</v>
          </cell>
          <cell r="M898" t="str">
            <v>CN</v>
          </cell>
          <cell r="N898" t="str">
            <v>XS-L</v>
          </cell>
          <cell r="O898">
            <v>49</v>
          </cell>
          <cell r="P898">
            <v>49000</v>
          </cell>
          <cell r="Q898">
            <v>199</v>
          </cell>
          <cell r="S898">
            <v>0.31</v>
          </cell>
          <cell r="T898">
            <v>15.19</v>
          </cell>
          <cell r="U898">
            <v>0</v>
          </cell>
          <cell r="V898">
            <v>0</v>
          </cell>
          <cell r="W898">
            <v>0</v>
          </cell>
          <cell r="X898">
            <v>0</v>
          </cell>
          <cell r="Y898">
            <v>0</v>
          </cell>
          <cell r="Z898">
            <v>0</v>
          </cell>
          <cell r="AA898">
            <v>0</v>
          </cell>
          <cell r="AB898">
            <v>0</v>
          </cell>
          <cell r="AD898">
            <v>0</v>
          </cell>
          <cell r="AE898">
            <v>0</v>
          </cell>
          <cell r="AO898">
            <v>0</v>
          </cell>
          <cell r="AP898">
            <v>0</v>
          </cell>
          <cell r="AR898">
            <v>0</v>
          </cell>
          <cell r="AS898">
            <v>0</v>
          </cell>
          <cell r="AT898">
            <v>0</v>
          </cell>
          <cell r="AU898">
            <v>0</v>
          </cell>
          <cell r="AV898">
            <v>0</v>
          </cell>
          <cell r="AW898">
            <v>0</v>
          </cell>
          <cell r="AX898">
            <v>0</v>
          </cell>
          <cell r="AY898">
            <v>0</v>
          </cell>
          <cell r="AZ898">
            <v>0</v>
          </cell>
          <cell r="BA898">
            <v>0</v>
          </cell>
          <cell r="BB898">
            <v>0</v>
          </cell>
          <cell r="BC898">
            <v>0</v>
          </cell>
          <cell r="BD898">
            <v>0</v>
          </cell>
          <cell r="BE898">
            <v>0</v>
          </cell>
          <cell r="BF898">
            <v>0</v>
          </cell>
          <cell r="BG898">
            <v>0</v>
          </cell>
          <cell r="BH898">
            <v>0</v>
          </cell>
          <cell r="BI898">
            <v>0</v>
          </cell>
          <cell r="BJ898">
            <v>0</v>
          </cell>
          <cell r="BK898">
            <v>0</v>
          </cell>
          <cell r="BL898">
            <v>0</v>
          </cell>
          <cell r="BM898">
            <v>0</v>
          </cell>
          <cell r="BN898">
            <v>0</v>
          </cell>
          <cell r="BO898">
            <v>0</v>
          </cell>
          <cell r="BP898">
            <v>0</v>
          </cell>
          <cell r="BQ898">
            <v>0</v>
          </cell>
          <cell r="BR898">
            <v>0</v>
          </cell>
          <cell r="BS898">
            <v>0</v>
          </cell>
          <cell r="BT898">
            <v>0</v>
          </cell>
          <cell r="BU898">
            <v>0</v>
          </cell>
        </row>
        <row r="899">
          <cell r="A899" t="str">
            <v>W1YR04Z2V60JBLK</v>
          </cell>
          <cell r="B899" t="str">
            <v>11/1/2021</v>
          </cell>
          <cell r="F899" t="str">
            <v>Sweater</v>
          </cell>
          <cell r="G899" t="str">
            <v>LS Sweaters - Pullovers</v>
          </cell>
          <cell r="H899" t="str">
            <v>W1YR04Z2V60</v>
          </cell>
          <cell r="I899" t="str">
            <v>ZELINDA TN LS SWTR</v>
          </cell>
          <cell r="J899" t="str">
            <v>JBLK</v>
          </cell>
          <cell r="K899" t="str">
            <v>Jet Black A996</v>
          </cell>
          <cell r="L899" t="str">
            <v>HOLLY SWEATER</v>
          </cell>
          <cell r="M899" t="str">
            <v>CN</v>
          </cell>
          <cell r="N899" t="str">
            <v>XS-L</v>
          </cell>
          <cell r="O899">
            <v>49</v>
          </cell>
          <cell r="P899">
            <v>49000</v>
          </cell>
          <cell r="Q899">
            <v>199</v>
          </cell>
          <cell r="S899">
            <v>0.31</v>
          </cell>
          <cell r="T899">
            <v>15.19</v>
          </cell>
          <cell r="U899">
            <v>0</v>
          </cell>
          <cell r="V899">
            <v>0</v>
          </cell>
          <cell r="W899">
            <v>0</v>
          </cell>
          <cell r="X899">
            <v>0</v>
          </cell>
          <cell r="Y899">
            <v>0</v>
          </cell>
          <cell r="Z899">
            <v>0</v>
          </cell>
          <cell r="AA899">
            <v>0</v>
          </cell>
          <cell r="AB899">
            <v>0</v>
          </cell>
          <cell r="AD899">
            <v>0</v>
          </cell>
          <cell r="AE899">
            <v>0</v>
          </cell>
          <cell r="AO899">
            <v>0</v>
          </cell>
          <cell r="AP899">
            <v>0</v>
          </cell>
          <cell r="AR899">
            <v>0</v>
          </cell>
          <cell r="AS899">
            <v>0</v>
          </cell>
          <cell r="AT899">
            <v>0</v>
          </cell>
          <cell r="AU899">
            <v>0</v>
          </cell>
          <cell r="AV899">
            <v>0</v>
          </cell>
          <cell r="AW899">
            <v>0</v>
          </cell>
          <cell r="AX899">
            <v>0</v>
          </cell>
          <cell r="AY899">
            <v>0</v>
          </cell>
          <cell r="AZ899">
            <v>0</v>
          </cell>
          <cell r="BA899">
            <v>0</v>
          </cell>
          <cell r="BB899">
            <v>0</v>
          </cell>
          <cell r="BC899">
            <v>0</v>
          </cell>
          <cell r="BD899">
            <v>0</v>
          </cell>
          <cell r="BE899">
            <v>0</v>
          </cell>
          <cell r="BF899">
            <v>0</v>
          </cell>
          <cell r="BG899">
            <v>0</v>
          </cell>
          <cell r="BH899">
            <v>0</v>
          </cell>
          <cell r="BI899">
            <v>0</v>
          </cell>
          <cell r="BJ899">
            <v>0</v>
          </cell>
          <cell r="BK899">
            <v>0</v>
          </cell>
          <cell r="BL899">
            <v>0</v>
          </cell>
          <cell r="BM899">
            <v>0</v>
          </cell>
          <cell r="BN899">
            <v>0</v>
          </cell>
          <cell r="BO899">
            <v>0</v>
          </cell>
          <cell r="BP899">
            <v>0</v>
          </cell>
          <cell r="BQ899">
            <v>0</v>
          </cell>
          <cell r="BR899">
            <v>0</v>
          </cell>
          <cell r="BS899">
            <v>0</v>
          </cell>
          <cell r="BT899">
            <v>0</v>
          </cell>
          <cell r="BU899">
            <v>0</v>
          </cell>
        </row>
        <row r="900">
          <cell r="A900" t="str">
            <v>W1YR04Z2V60H9C9</v>
          </cell>
          <cell r="B900" t="str">
            <v>11/1/2021</v>
          </cell>
          <cell r="F900" t="str">
            <v>Sweater</v>
          </cell>
          <cell r="G900" t="str">
            <v>LS Sweaters - Pullovers</v>
          </cell>
          <cell r="H900" t="str">
            <v>W1YR04Z2V60</v>
          </cell>
          <cell r="I900" t="str">
            <v>ZELINDA TN LS SWTR</v>
          </cell>
          <cell r="J900" t="str">
            <v>H9C9</v>
          </cell>
          <cell r="K900" t="str">
            <v>LIGHT STONE HEATHER</v>
          </cell>
          <cell r="L900" t="str">
            <v>HOLLY SWEATER</v>
          </cell>
          <cell r="M900" t="str">
            <v>CN</v>
          </cell>
          <cell r="N900" t="str">
            <v>XS-L</v>
          </cell>
          <cell r="O900">
            <v>49</v>
          </cell>
          <cell r="P900">
            <v>49000</v>
          </cell>
          <cell r="Q900">
            <v>199</v>
          </cell>
          <cell r="S900">
            <v>0.31</v>
          </cell>
          <cell r="T900">
            <v>15.19</v>
          </cell>
          <cell r="U900">
            <v>0</v>
          </cell>
          <cell r="V900">
            <v>0</v>
          </cell>
          <cell r="W900">
            <v>0</v>
          </cell>
          <cell r="X900">
            <v>0</v>
          </cell>
          <cell r="Y900">
            <v>0</v>
          </cell>
          <cell r="Z900">
            <v>0</v>
          </cell>
          <cell r="AA900">
            <v>0</v>
          </cell>
          <cell r="AB900">
            <v>0</v>
          </cell>
          <cell r="AD900">
            <v>0</v>
          </cell>
          <cell r="AE900">
            <v>0</v>
          </cell>
          <cell r="AO900">
            <v>0</v>
          </cell>
          <cell r="AP900">
            <v>0</v>
          </cell>
          <cell r="AR900">
            <v>0</v>
          </cell>
          <cell r="AS900">
            <v>0</v>
          </cell>
          <cell r="AT900">
            <v>0</v>
          </cell>
          <cell r="AU900">
            <v>0</v>
          </cell>
          <cell r="AV900">
            <v>0</v>
          </cell>
          <cell r="AW900">
            <v>0</v>
          </cell>
          <cell r="AX900">
            <v>0</v>
          </cell>
          <cell r="AY900">
            <v>0</v>
          </cell>
          <cell r="AZ900">
            <v>0</v>
          </cell>
          <cell r="BA900">
            <v>0</v>
          </cell>
          <cell r="BB900">
            <v>0</v>
          </cell>
          <cell r="BC900">
            <v>0</v>
          </cell>
          <cell r="BD900">
            <v>0</v>
          </cell>
          <cell r="BE900">
            <v>0</v>
          </cell>
          <cell r="BF900">
            <v>0</v>
          </cell>
          <cell r="BG900">
            <v>0</v>
          </cell>
          <cell r="BH900">
            <v>0</v>
          </cell>
          <cell r="BI900">
            <v>0</v>
          </cell>
          <cell r="BJ900">
            <v>0</v>
          </cell>
          <cell r="BK900">
            <v>0</v>
          </cell>
          <cell r="BL900">
            <v>0</v>
          </cell>
          <cell r="BM900">
            <v>0</v>
          </cell>
          <cell r="BN900">
            <v>0</v>
          </cell>
          <cell r="BO900">
            <v>0</v>
          </cell>
          <cell r="BP900">
            <v>0</v>
          </cell>
          <cell r="BQ900">
            <v>0</v>
          </cell>
          <cell r="BR900">
            <v>0</v>
          </cell>
          <cell r="BS900">
            <v>0</v>
          </cell>
          <cell r="BT900">
            <v>0</v>
          </cell>
          <cell r="BU900">
            <v>0</v>
          </cell>
        </row>
        <row r="901">
          <cell r="A901" t="str">
            <v>W1YR04Z2V60A604</v>
          </cell>
          <cell r="B901" t="str">
            <v>11/1/2021</v>
          </cell>
          <cell r="F901" t="str">
            <v>Sweater</v>
          </cell>
          <cell r="G901" t="str">
            <v>LS Sweaters - Pullovers</v>
          </cell>
          <cell r="H901" t="str">
            <v>W1YR04Z2V60</v>
          </cell>
          <cell r="I901" t="str">
            <v>ZELINDA TN LS SWTR</v>
          </cell>
          <cell r="J901" t="str">
            <v>A604</v>
          </cell>
          <cell r="K901" t="str">
            <v>FULL BLOOM PINK</v>
          </cell>
          <cell r="L901" t="str">
            <v>HOLLY SWEATER</v>
          </cell>
          <cell r="M901" t="str">
            <v>CN</v>
          </cell>
          <cell r="N901" t="str">
            <v>XS-L</v>
          </cell>
          <cell r="O901">
            <v>49</v>
          </cell>
          <cell r="P901">
            <v>49000</v>
          </cell>
          <cell r="Q901">
            <v>199</v>
          </cell>
          <cell r="S901">
            <v>0.31</v>
          </cell>
          <cell r="T901">
            <v>15.19</v>
          </cell>
          <cell r="U901">
            <v>0</v>
          </cell>
          <cell r="V901">
            <v>0</v>
          </cell>
          <cell r="W901">
            <v>0</v>
          </cell>
          <cell r="X901">
            <v>0</v>
          </cell>
          <cell r="Y901">
            <v>0</v>
          </cell>
          <cell r="Z901">
            <v>0</v>
          </cell>
          <cell r="AA901">
            <v>0</v>
          </cell>
          <cell r="AB901">
            <v>0</v>
          </cell>
          <cell r="AD901">
            <v>0</v>
          </cell>
          <cell r="AE901">
            <v>0</v>
          </cell>
          <cell r="AO901">
            <v>0</v>
          </cell>
          <cell r="AP901">
            <v>0</v>
          </cell>
          <cell r="AR901">
            <v>0</v>
          </cell>
          <cell r="AS901">
            <v>0</v>
          </cell>
          <cell r="AT901">
            <v>0</v>
          </cell>
          <cell r="AU901">
            <v>0</v>
          </cell>
          <cell r="AV901">
            <v>0</v>
          </cell>
          <cell r="AW901">
            <v>0</v>
          </cell>
          <cell r="AX901">
            <v>0</v>
          </cell>
          <cell r="AY901">
            <v>0</v>
          </cell>
          <cell r="AZ901">
            <v>0</v>
          </cell>
          <cell r="BA901">
            <v>0</v>
          </cell>
          <cell r="BB901">
            <v>0</v>
          </cell>
          <cell r="BC901">
            <v>0</v>
          </cell>
          <cell r="BD901">
            <v>0</v>
          </cell>
          <cell r="BE901">
            <v>0</v>
          </cell>
          <cell r="BF901">
            <v>0</v>
          </cell>
          <cell r="BG901">
            <v>0</v>
          </cell>
          <cell r="BH901">
            <v>0</v>
          </cell>
          <cell r="BI901">
            <v>0</v>
          </cell>
          <cell r="BJ901">
            <v>0</v>
          </cell>
          <cell r="BK901">
            <v>0</v>
          </cell>
          <cell r="BL901">
            <v>0</v>
          </cell>
          <cell r="BM901">
            <v>0</v>
          </cell>
          <cell r="BN901">
            <v>0</v>
          </cell>
          <cell r="BO901">
            <v>0</v>
          </cell>
          <cell r="BP901">
            <v>0</v>
          </cell>
          <cell r="BQ901">
            <v>0</v>
          </cell>
          <cell r="BR901">
            <v>0</v>
          </cell>
          <cell r="BS901">
            <v>0</v>
          </cell>
          <cell r="BT901">
            <v>0</v>
          </cell>
          <cell r="BU901">
            <v>0</v>
          </cell>
        </row>
        <row r="902">
          <cell r="A902" t="str">
            <v>W1YR04Z2V60G012</v>
          </cell>
          <cell r="B902" t="str">
            <v>11/1/2021</v>
          </cell>
          <cell r="F902" t="str">
            <v>Sweater</v>
          </cell>
          <cell r="G902" t="str">
            <v>LS Sweaters - Pullovers</v>
          </cell>
          <cell r="H902" t="str">
            <v>W1YR04Z2V60</v>
          </cell>
          <cell r="I902" t="str">
            <v>ZELINDA TN LS SWTR</v>
          </cell>
          <cell r="J902" t="str">
            <v>G012</v>
          </cell>
          <cell r="K902" t="str">
            <v>CREAM WHITE</v>
          </cell>
          <cell r="L902" t="str">
            <v>HOLLY SWEATER</v>
          </cell>
          <cell r="M902" t="str">
            <v>CN</v>
          </cell>
          <cell r="N902" t="str">
            <v>XS-L</v>
          </cell>
          <cell r="O902">
            <v>49</v>
          </cell>
          <cell r="P902">
            <v>49000</v>
          </cell>
          <cell r="Q902">
            <v>199</v>
          </cell>
          <cell r="S902">
            <v>0.31</v>
          </cell>
          <cell r="T902">
            <v>15.19</v>
          </cell>
          <cell r="U902">
            <v>0</v>
          </cell>
          <cell r="V902">
            <v>0</v>
          </cell>
          <cell r="W902">
            <v>0</v>
          </cell>
          <cell r="X902">
            <v>0</v>
          </cell>
          <cell r="Y902">
            <v>0</v>
          </cell>
          <cell r="Z902">
            <v>0</v>
          </cell>
          <cell r="AA902">
            <v>0</v>
          </cell>
          <cell r="AB902">
            <v>0</v>
          </cell>
          <cell r="AD902">
            <v>0</v>
          </cell>
          <cell r="AE902">
            <v>0</v>
          </cell>
          <cell r="AO902">
            <v>0</v>
          </cell>
          <cell r="AP902">
            <v>0</v>
          </cell>
          <cell r="AR902">
            <v>0</v>
          </cell>
          <cell r="AS902">
            <v>0</v>
          </cell>
          <cell r="AT902">
            <v>0</v>
          </cell>
          <cell r="AU902">
            <v>0</v>
          </cell>
          <cell r="AV902">
            <v>0</v>
          </cell>
          <cell r="AW902">
            <v>0</v>
          </cell>
          <cell r="AX902">
            <v>0</v>
          </cell>
          <cell r="AY902">
            <v>0</v>
          </cell>
          <cell r="AZ902">
            <v>0</v>
          </cell>
          <cell r="BA902">
            <v>0</v>
          </cell>
          <cell r="BB902">
            <v>0</v>
          </cell>
          <cell r="BC902">
            <v>0</v>
          </cell>
          <cell r="BD902">
            <v>0</v>
          </cell>
          <cell r="BE902">
            <v>0</v>
          </cell>
          <cell r="BF902">
            <v>0</v>
          </cell>
          <cell r="BG902">
            <v>0</v>
          </cell>
          <cell r="BH902">
            <v>0</v>
          </cell>
          <cell r="BI902">
            <v>0</v>
          </cell>
          <cell r="BJ902">
            <v>0</v>
          </cell>
          <cell r="BK902">
            <v>0</v>
          </cell>
          <cell r="BL902">
            <v>0</v>
          </cell>
          <cell r="BM902">
            <v>0</v>
          </cell>
          <cell r="BN902">
            <v>0</v>
          </cell>
          <cell r="BO902">
            <v>0</v>
          </cell>
          <cell r="BP902">
            <v>0</v>
          </cell>
          <cell r="BQ902">
            <v>0</v>
          </cell>
          <cell r="BR902">
            <v>0</v>
          </cell>
          <cell r="BS902">
            <v>0</v>
          </cell>
          <cell r="BT902">
            <v>0</v>
          </cell>
          <cell r="BU902">
            <v>0</v>
          </cell>
        </row>
        <row r="903">
          <cell r="A903" t="str">
            <v>W1YR04Z2V60G7HR</v>
          </cell>
          <cell r="B903" t="str">
            <v>11/1/2021</v>
          </cell>
          <cell r="F903" t="str">
            <v>Sweater</v>
          </cell>
          <cell r="G903" t="str">
            <v>LS Sweaters - Pullovers</v>
          </cell>
          <cell r="H903" t="str">
            <v>W1YR04Z2V60</v>
          </cell>
          <cell r="I903" t="str">
            <v>ZELINDA TN LS SWTR</v>
          </cell>
          <cell r="J903" t="str">
            <v>G7HR</v>
          </cell>
          <cell r="K903" t="str">
            <v>SECRET BLUE</v>
          </cell>
          <cell r="L903" t="str">
            <v>HOLLY SWEATER</v>
          </cell>
          <cell r="M903" t="str">
            <v>CN</v>
          </cell>
          <cell r="N903" t="str">
            <v>XS-L</v>
          </cell>
          <cell r="O903">
            <v>49</v>
          </cell>
          <cell r="P903">
            <v>49000</v>
          </cell>
          <cell r="Q903">
            <v>199</v>
          </cell>
          <cell r="S903">
            <v>0.31</v>
          </cell>
          <cell r="T903">
            <v>15.19</v>
          </cell>
          <cell r="U903">
            <v>0</v>
          </cell>
          <cell r="V903">
            <v>0</v>
          </cell>
          <cell r="W903">
            <v>0</v>
          </cell>
          <cell r="X903">
            <v>0</v>
          </cell>
          <cell r="Y903">
            <v>0</v>
          </cell>
          <cell r="Z903">
            <v>0</v>
          </cell>
          <cell r="AA903">
            <v>0</v>
          </cell>
          <cell r="AB903">
            <v>0</v>
          </cell>
          <cell r="AD903">
            <v>0</v>
          </cell>
          <cell r="AE903">
            <v>0</v>
          </cell>
          <cell r="AO903">
            <v>0</v>
          </cell>
          <cell r="AP903">
            <v>0</v>
          </cell>
          <cell r="AR903">
            <v>0</v>
          </cell>
          <cell r="AS903">
            <v>0</v>
          </cell>
          <cell r="AT903">
            <v>0</v>
          </cell>
          <cell r="AU903">
            <v>0</v>
          </cell>
          <cell r="AV903">
            <v>0</v>
          </cell>
          <cell r="AW903">
            <v>0</v>
          </cell>
          <cell r="AX903">
            <v>0</v>
          </cell>
          <cell r="AY903">
            <v>0</v>
          </cell>
          <cell r="AZ903">
            <v>0</v>
          </cell>
          <cell r="BA903">
            <v>0</v>
          </cell>
          <cell r="BB903">
            <v>0</v>
          </cell>
          <cell r="BC903">
            <v>0</v>
          </cell>
          <cell r="BD903">
            <v>0</v>
          </cell>
          <cell r="BE903">
            <v>0</v>
          </cell>
          <cell r="BF903">
            <v>0</v>
          </cell>
          <cell r="BG903">
            <v>0</v>
          </cell>
          <cell r="BH903">
            <v>0</v>
          </cell>
          <cell r="BI903">
            <v>0</v>
          </cell>
          <cell r="BJ903">
            <v>0</v>
          </cell>
          <cell r="BK903">
            <v>0</v>
          </cell>
          <cell r="BL903">
            <v>0</v>
          </cell>
          <cell r="BM903">
            <v>0</v>
          </cell>
          <cell r="BN903">
            <v>0</v>
          </cell>
          <cell r="BO903">
            <v>0</v>
          </cell>
          <cell r="BP903">
            <v>0</v>
          </cell>
          <cell r="BQ903">
            <v>0</v>
          </cell>
          <cell r="BR903">
            <v>0</v>
          </cell>
          <cell r="BS903">
            <v>0</v>
          </cell>
          <cell r="BT903">
            <v>0</v>
          </cell>
          <cell r="BU903">
            <v>0</v>
          </cell>
        </row>
        <row r="904">
          <cell r="A904" t="str">
            <v>W2RH08D4K81OHIO</v>
          </cell>
          <cell r="B904" t="str">
            <v>11/1/2021</v>
          </cell>
          <cell r="F904" t="str">
            <v>Denim</v>
          </cell>
          <cell r="G904" t="str">
            <v>LS Woven Denim Shirts</v>
          </cell>
          <cell r="H904" t="str">
            <v>W2RH08D4K81</v>
          </cell>
          <cell r="I904" t="str">
            <v>JANNA L/S SHIRT</v>
          </cell>
          <cell r="J904" t="str">
            <v>OHIO</v>
          </cell>
          <cell r="K904" t="str">
            <v>OHIO</v>
          </cell>
          <cell r="L904" t="str">
            <v>ECO OHIO RG INDACO</v>
          </cell>
          <cell r="M904" t="str">
            <v>IN</v>
          </cell>
          <cell r="N904" t="str">
            <v>XS-L</v>
          </cell>
          <cell r="O904">
            <v>98</v>
          </cell>
          <cell r="P904">
            <v>99000</v>
          </cell>
          <cell r="Q904">
            <v>399</v>
          </cell>
          <cell r="S904">
            <v>0.31</v>
          </cell>
          <cell r="T904">
            <v>30.38</v>
          </cell>
          <cell r="U904">
            <v>0</v>
          </cell>
          <cell r="V904">
            <v>0</v>
          </cell>
          <cell r="W904">
            <v>0</v>
          </cell>
          <cell r="X904">
            <v>0</v>
          </cell>
          <cell r="Y904">
            <v>0</v>
          </cell>
          <cell r="Z904">
            <v>0</v>
          </cell>
          <cell r="AA904">
            <v>0</v>
          </cell>
          <cell r="AB904">
            <v>0</v>
          </cell>
          <cell r="AD904">
            <v>0</v>
          </cell>
          <cell r="AE904">
            <v>0</v>
          </cell>
          <cell r="AO904">
            <v>0</v>
          </cell>
          <cell r="AP904">
            <v>0</v>
          </cell>
          <cell r="AR904">
            <v>0</v>
          </cell>
          <cell r="AS904">
            <v>0</v>
          </cell>
          <cell r="AT904">
            <v>0</v>
          </cell>
          <cell r="AU904">
            <v>0</v>
          </cell>
          <cell r="AV904">
            <v>0</v>
          </cell>
          <cell r="AW904">
            <v>0</v>
          </cell>
          <cell r="AX904">
            <v>0</v>
          </cell>
          <cell r="AY904">
            <v>0</v>
          </cell>
          <cell r="AZ904">
            <v>0</v>
          </cell>
          <cell r="BA904">
            <v>0</v>
          </cell>
          <cell r="BB904">
            <v>0</v>
          </cell>
          <cell r="BC904">
            <v>0</v>
          </cell>
          <cell r="BD904">
            <v>0</v>
          </cell>
          <cell r="BE904">
            <v>0</v>
          </cell>
          <cell r="BF904">
            <v>0</v>
          </cell>
          <cell r="BG904">
            <v>0</v>
          </cell>
          <cell r="BH904">
            <v>0</v>
          </cell>
          <cell r="BI904">
            <v>0</v>
          </cell>
          <cell r="BJ904">
            <v>0</v>
          </cell>
          <cell r="BK904">
            <v>0</v>
          </cell>
          <cell r="BL904">
            <v>0</v>
          </cell>
          <cell r="BM904">
            <v>0</v>
          </cell>
          <cell r="BN904">
            <v>0</v>
          </cell>
          <cell r="BO904">
            <v>0</v>
          </cell>
          <cell r="BP904">
            <v>0</v>
          </cell>
          <cell r="BQ904">
            <v>0</v>
          </cell>
          <cell r="BR904">
            <v>0</v>
          </cell>
          <cell r="BS904">
            <v>0</v>
          </cell>
          <cell r="BT904">
            <v>0</v>
          </cell>
          <cell r="BU904">
            <v>0</v>
          </cell>
        </row>
        <row r="905">
          <cell r="A905" t="str">
            <v>W2RK27WEDS2JBLK</v>
          </cell>
          <cell r="B905" t="str">
            <v>11/1/2021</v>
          </cell>
          <cell r="F905" t="str">
            <v>Woven</v>
          </cell>
          <cell r="G905" t="str">
            <v>Casual/Day</v>
          </cell>
          <cell r="H905" t="str">
            <v>W2RK27WEDS2</v>
          </cell>
          <cell r="I905" t="str">
            <v>LARA DRESS</v>
          </cell>
          <cell r="J905" t="str">
            <v>JBLK</v>
          </cell>
          <cell r="K905" t="str">
            <v>Jet Black A996</v>
          </cell>
          <cell r="L905" t="str">
            <v>ECO SPORTY CHIC SATIN</v>
          </cell>
          <cell r="M905" t="str">
            <v>ID</v>
          </cell>
          <cell r="N905" t="str">
            <v>XS-L</v>
          </cell>
          <cell r="O905">
            <v>128</v>
          </cell>
          <cell r="P905">
            <v>119000</v>
          </cell>
          <cell r="Q905">
            <v>429</v>
          </cell>
          <cell r="S905">
            <v>0.31</v>
          </cell>
          <cell r="T905">
            <v>39.68</v>
          </cell>
          <cell r="U905">
            <v>0</v>
          </cell>
          <cell r="V905">
            <v>0</v>
          </cell>
          <cell r="W905">
            <v>0</v>
          </cell>
          <cell r="X905">
            <v>0</v>
          </cell>
          <cell r="Y905">
            <v>0</v>
          </cell>
          <cell r="Z905">
            <v>0</v>
          </cell>
          <cell r="AA905">
            <v>0</v>
          </cell>
          <cell r="AB905">
            <v>0</v>
          </cell>
          <cell r="AD905">
            <v>0</v>
          </cell>
          <cell r="AE905">
            <v>0</v>
          </cell>
          <cell r="AO905">
            <v>0</v>
          </cell>
          <cell r="AP905">
            <v>0</v>
          </cell>
          <cell r="AR905">
            <v>0</v>
          </cell>
          <cell r="AS905">
            <v>0</v>
          </cell>
          <cell r="AT905">
            <v>0</v>
          </cell>
          <cell r="AU905">
            <v>0</v>
          </cell>
          <cell r="AV905">
            <v>0</v>
          </cell>
          <cell r="AW905">
            <v>0</v>
          </cell>
          <cell r="AX905">
            <v>0</v>
          </cell>
          <cell r="AY905">
            <v>0</v>
          </cell>
          <cell r="AZ905">
            <v>0</v>
          </cell>
          <cell r="BA905">
            <v>0</v>
          </cell>
          <cell r="BB905">
            <v>0</v>
          </cell>
          <cell r="BC905">
            <v>0</v>
          </cell>
          <cell r="BD905">
            <v>0</v>
          </cell>
          <cell r="BE905">
            <v>0</v>
          </cell>
          <cell r="BF905">
            <v>0</v>
          </cell>
          <cell r="BG905">
            <v>0</v>
          </cell>
          <cell r="BH905">
            <v>0</v>
          </cell>
          <cell r="BI905">
            <v>0</v>
          </cell>
          <cell r="BJ905">
            <v>0</v>
          </cell>
          <cell r="BK905">
            <v>0</v>
          </cell>
          <cell r="BL905">
            <v>0</v>
          </cell>
          <cell r="BM905">
            <v>0</v>
          </cell>
          <cell r="BN905">
            <v>0</v>
          </cell>
          <cell r="BO905">
            <v>0</v>
          </cell>
          <cell r="BP905">
            <v>0</v>
          </cell>
          <cell r="BQ905">
            <v>0</v>
          </cell>
          <cell r="BR905">
            <v>0</v>
          </cell>
          <cell r="BS905">
            <v>0</v>
          </cell>
          <cell r="BT905">
            <v>0</v>
          </cell>
          <cell r="BU905">
            <v>0</v>
          </cell>
        </row>
        <row r="906">
          <cell r="A906" t="str">
            <v>W2RK27WEDS2A604</v>
          </cell>
          <cell r="B906" t="str">
            <v>11/1/2021</v>
          </cell>
          <cell r="F906" t="str">
            <v>Woven</v>
          </cell>
          <cell r="G906" t="str">
            <v>Casual/Day</v>
          </cell>
          <cell r="H906" t="str">
            <v>W2RK27WEDS2</v>
          </cell>
          <cell r="I906" t="str">
            <v>LARA DRESS</v>
          </cell>
          <cell r="J906" t="str">
            <v>A604</v>
          </cell>
          <cell r="K906" t="str">
            <v>FULL BLOOM PINK</v>
          </cell>
          <cell r="L906" t="str">
            <v>ECO SPORTY CHIC SATIN</v>
          </cell>
          <cell r="M906" t="str">
            <v>ID</v>
          </cell>
          <cell r="N906" t="str">
            <v>XS-L</v>
          </cell>
          <cell r="O906">
            <v>128</v>
          </cell>
          <cell r="P906">
            <v>119000</v>
          </cell>
          <cell r="Q906">
            <v>429</v>
          </cell>
          <cell r="S906">
            <v>0.31</v>
          </cell>
          <cell r="T906">
            <v>39.68</v>
          </cell>
          <cell r="U906">
            <v>0</v>
          </cell>
          <cell r="V906">
            <v>0</v>
          </cell>
          <cell r="W906">
            <v>0</v>
          </cell>
          <cell r="X906">
            <v>0</v>
          </cell>
          <cell r="Y906">
            <v>0</v>
          </cell>
          <cell r="Z906">
            <v>0</v>
          </cell>
          <cell r="AA906">
            <v>0</v>
          </cell>
          <cell r="AB906">
            <v>0</v>
          </cell>
          <cell r="AD906">
            <v>0</v>
          </cell>
          <cell r="AE906">
            <v>0</v>
          </cell>
          <cell r="AO906">
            <v>0</v>
          </cell>
          <cell r="AP906">
            <v>0</v>
          </cell>
          <cell r="AR906">
            <v>0</v>
          </cell>
          <cell r="AS906">
            <v>0</v>
          </cell>
          <cell r="AT906">
            <v>0</v>
          </cell>
          <cell r="AU906">
            <v>0</v>
          </cell>
          <cell r="AV906">
            <v>0</v>
          </cell>
          <cell r="AW906">
            <v>0</v>
          </cell>
          <cell r="AX906">
            <v>0</v>
          </cell>
          <cell r="AY906">
            <v>0</v>
          </cell>
          <cell r="AZ906">
            <v>0</v>
          </cell>
          <cell r="BA906">
            <v>0</v>
          </cell>
          <cell r="BB906">
            <v>0</v>
          </cell>
          <cell r="BC906">
            <v>0</v>
          </cell>
          <cell r="BD906">
            <v>0</v>
          </cell>
          <cell r="BE906">
            <v>0</v>
          </cell>
          <cell r="BF906">
            <v>0</v>
          </cell>
          <cell r="BG906">
            <v>0</v>
          </cell>
          <cell r="BH906">
            <v>0</v>
          </cell>
          <cell r="BI906">
            <v>0</v>
          </cell>
          <cell r="BJ906">
            <v>0</v>
          </cell>
          <cell r="BK906">
            <v>0</v>
          </cell>
          <cell r="BL906">
            <v>0</v>
          </cell>
          <cell r="BM906">
            <v>0</v>
          </cell>
          <cell r="BN906">
            <v>0</v>
          </cell>
          <cell r="BO906">
            <v>0</v>
          </cell>
          <cell r="BP906">
            <v>0</v>
          </cell>
          <cell r="BQ906">
            <v>0</v>
          </cell>
          <cell r="BR906">
            <v>0</v>
          </cell>
          <cell r="BS906">
            <v>0</v>
          </cell>
          <cell r="BT906">
            <v>0</v>
          </cell>
          <cell r="BU906">
            <v>0</v>
          </cell>
        </row>
        <row r="907">
          <cell r="A907" t="str">
            <v>W2RK27WEDS2G7K7</v>
          </cell>
          <cell r="B907" t="str">
            <v>11/1/2021</v>
          </cell>
          <cell r="F907" t="str">
            <v>Woven</v>
          </cell>
          <cell r="G907" t="str">
            <v>Casual/Day</v>
          </cell>
          <cell r="H907" t="str">
            <v>W2RK27WEDS2</v>
          </cell>
          <cell r="I907" t="str">
            <v>LARA DRESS</v>
          </cell>
          <cell r="J907" t="str">
            <v>G7K7</v>
          </cell>
          <cell r="K907" t="str">
            <v>ATMOSPHERE BLUE</v>
          </cell>
          <cell r="L907" t="str">
            <v>ECO SPORTY CHIC SATIN</v>
          </cell>
          <cell r="M907" t="str">
            <v>ID</v>
          </cell>
          <cell r="N907" t="str">
            <v>XS-L</v>
          </cell>
          <cell r="O907">
            <v>128</v>
          </cell>
          <cell r="P907">
            <v>119000</v>
          </cell>
          <cell r="Q907">
            <v>429</v>
          </cell>
          <cell r="S907">
            <v>0.31</v>
          </cell>
          <cell r="T907">
            <v>39.68</v>
          </cell>
          <cell r="U907">
            <v>0</v>
          </cell>
          <cell r="V907">
            <v>0</v>
          </cell>
          <cell r="W907">
            <v>0</v>
          </cell>
          <cell r="X907">
            <v>0</v>
          </cell>
          <cell r="Y907">
            <v>0</v>
          </cell>
          <cell r="Z907">
            <v>0</v>
          </cell>
          <cell r="AA907">
            <v>0</v>
          </cell>
          <cell r="AB907">
            <v>0</v>
          </cell>
          <cell r="AD907">
            <v>0</v>
          </cell>
          <cell r="AE907">
            <v>0</v>
          </cell>
          <cell r="AO907">
            <v>0</v>
          </cell>
          <cell r="AP907">
            <v>0</v>
          </cell>
          <cell r="AR907">
            <v>0</v>
          </cell>
          <cell r="AS907">
            <v>0</v>
          </cell>
          <cell r="AT907">
            <v>0</v>
          </cell>
          <cell r="AU907">
            <v>0</v>
          </cell>
          <cell r="AV907">
            <v>0</v>
          </cell>
          <cell r="AW907">
            <v>0</v>
          </cell>
          <cell r="AX907">
            <v>0</v>
          </cell>
          <cell r="AY907">
            <v>0</v>
          </cell>
          <cell r="AZ907">
            <v>0</v>
          </cell>
          <cell r="BA907">
            <v>0</v>
          </cell>
          <cell r="BB907">
            <v>0</v>
          </cell>
          <cell r="BC907">
            <v>0</v>
          </cell>
          <cell r="BD907">
            <v>0</v>
          </cell>
          <cell r="BE907">
            <v>0</v>
          </cell>
          <cell r="BF907">
            <v>0</v>
          </cell>
          <cell r="BG907">
            <v>0</v>
          </cell>
          <cell r="BH907">
            <v>0</v>
          </cell>
          <cell r="BI907">
            <v>0</v>
          </cell>
          <cell r="BJ907">
            <v>0</v>
          </cell>
          <cell r="BK907">
            <v>0</v>
          </cell>
          <cell r="BL907">
            <v>0</v>
          </cell>
          <cell r="BM907">
            <v>0</v>
          </cell>
          <cell r="BN907">
            <v>0</v>
          </cell>
          <cell r="BO907">
            <v>0</v>
          </cell>
          <cell r="BP907">
            <v>0</v>
          </cell>
          <cell r="BQ907">
            <v>0</v>
          </cell>
          <cell r="BR907">
            <v>0</v>
          </cell>
          <cell r="BS907">
            <v>0</v>
          </cell>
          <cell r="BT907">
            <v>0</v>
          </cell>
          <cell r="BU907">
            <v>0</v>
          </cell>
        </row>
        <row r="908">
          <cell r="A908" t="str">
            <v>W2RR04Z2BB0JBLK</v>
          </cell>
          <cell r="B908" t="str">
            <v>11/1/2021</v>
          </cell>
          <cell r="F908" t="str">
            <v>Sweater</v>
          </cell>
          <cell r="G908" t="str">
            <v>LS Sweaters - Pullovers</v>
          </cell>
          <cell r="H908" t="str">
            <v>W2RR04Z2BB0</v>
          </cell>
          <cell r="I908" t="str">
            <v>CAMILLE RN LS SWEATER</v>
          </cell>
          <cell r="J908" t="str">
            <v>JBLK</v>
          </cell>
          <cell r="K908" t="str">
            <v>Jet Black A996</v>
          </cell>
          <cell r="L908" t="str">
            <v>COTTON MODAL</v>
          </cell>
          <cell r="M908" t="str">
            <v>CN</v>
          </cell>
          <cell r="N908" t="str">
            <v>XS-L</v>
          </cell>
          <cell r="O908">
            <v>108</v>
          </cell>
          <cell r="P908">
            <v>109000</v>
          </cell>
          <cell r="Q908">
            <v>429</v>
          </cell>
          <cell r="S908">
            <v>0.31</v>
          </cell>
          <cell r="T908">
            <v>33.479999999999997</v>
          </cell>
          <cell r="U908">
            <v>0</v>
          </cell>
          <cell r="V908">
            <v>0</v>
          </cell>
          <cell r="W908">
            <v>0</v>
          </cell>
          <cell r="X908">
            <v>0</v>
          </cell>
          <cell r="Y908">
            <v>0</v>
          </cell>
          <cell r="Z908">
            <v>0</v>
          </cell>
          <cell r="AA908">
            <v>0</v>
          </cell>
          <cell r="AB908">
            <v>0</v>
          </cell>
          <cell r="AD908">
            <v>0</v>
          </cell>
          <cell r="AE908">
            <v>0</v>
          </cell>
          <cell r="AO908">
            <v>0</v>
          </cell>
          <cell r="AP908">
            <v>0</v>
          </cell>
          <cell r="AR908">
            <v>0</v>
          </cell>
          <cell r="AS908">
            <v>0</v>
          </cell>
          <cell r="AT908">
            <v>0</v>
          </cell>
          <cell r="AU908">
            <v>0</v>
          </cell>
          <cell r="AV908">
            <v>0</v>
          </cell>
          <cell r="AW908">
            <v>0</v>
          </cell>
          <cell r="AX908">
            <v>0</v>
          </cell>
          <cell r="AY908">
            <v>0</v>
          </cell>
          <cell r="AZ908">
            <v>0</v>
          </cell>
          <cell r="BA908">
            <v>0</v>
          </cell>
          <cell r="BB908">
            <v>0</v>
          </cell>
          <cell r="BC908">
            <v>0</v>
          </cell>
          <cell r="BD908">
            <v>0</v>
          </cell>
          <cell r="BE908">
            <v>0</v>
          </cell>
          <cell r="BF908">
            <v>0</v>
          </cell>
          <cell r="BG908">
            <v>0</v>
          </cell>
          <cell r="BH908">
            <v>0</v>
          </cell>
          <cell r="BI908">
            <v>0</v>
          </cell>
          <cell r="BJ908">
            <v>0</v>
          </cell>
          <cell r="BK908">
            <v>0</v>
          </cell>
          <cell r="BL908">
            <v>0</v>
          </cell>
          <cell r="BM908">
            <v>0</v>
          </cell>
          <cell r="BN908">
            <v>0</v>
          </cell>
          <cell r="BO908">
            <v>0</v>
          </cell>
          <cell r="BP908">
            <v>0</v>
          </cell>
          <cell r="BQ908">
            <v>0</v>
          </cell>
          <cell r="BR908">
            <v>0</v>
          </cell>
          <cell r="BS908">
            <v>0</v>
          </cell>
          <cell r="BT908">
            <v>0</v>
          </cell>
          <cell r="BU908">
            <v>0</v>
          </cell>
        </row>
        <row r="909">
          <cell r="A909" t="str">
            <v>W2RR04Z2BB0G7P7</v>
          </cell>
          <cell r="B909" t="str">
            <v>11/1/2021</v>
          </cell>
          <cell r="F909" t="str">
            <v>Sweater</v>
          </cell>
          <cell r="G909" t="str">
            <v>LS Sweaters - Pullovers</v>
          </cell>
          <cell r="H909" t="str">
            <v>W2RR04Z2BB0</v>
          </cell>
          <cell r="I909" t="str">
            <v>CAMILLE RN LS SWEATER</v>
          </cell>
          <cell r="J909" t="str">
            <v>G7P7</v>
          </cell>
          <cell r="K909" t="str">
            <v>BLUE FOAM</v>
          </cell>
          <cell r="L909" t="str">
            <v>COTTON MODAL</v>
          </cell>
          <cell r="M909" t="str">
            <v>CN</v>
          </cell>
          <cell r="N909" t="str">
            <v>XS-L</v>
          </cell>
          <cell r="O909">
            <v>108</v>
          </cell>
          <cell r="P909">
            <v>109000</v>
          </cell>
          <cell r="Q909">
            <v>429</v>
          </cell>
          <cell r="S909">
            <v>0.31</v>
          </cell>
          <cell r="T909">
            <v>33.479999999999997</v>
          </cell>
          <cell r="U909">
            <v>0</v>
          </cell>
          <cell r="V909">
            <v>0</v>
          </cell>
          <cell r="W909">
            <v>0</v>
          </cell>
          <cell r="X909">
            <v>0</v>
          </cell>
          <cell r="Y909">
            <v>0</v>
          </cell>
          <cell r="Z909">
            <v>0</v>
          </cell>
          <cell r="AA909">
            <v>0</v>
          </cell>
          <cell r="AB909">
            <v>0</v>
          </cell>
          <cell r="AD909">
            <v>0</v>
          </cell>
          <cell r="AE909">
            <v>0</v>
          </cell>
          <cell r="AO909">
            <v>0</v>
          </cell>
          <cell r="AP909">
            <v>0</v>
          </cell>
          <cell r="AR909">
            <v>0</v>
          </cell>
          <cell r="AS909">
            <v>0</v>
          </cell>
          <cell r="AT909">
            <v>0</v>
          </cell>
          <cell r="AU909">
            <v>0</v>
          </cell>
          <cell r="AV909">
            <v>0</v>
          </cell>
          <cell r="AW909">
            <v>0</v>
          </cell>
          <cell r="AX909">
            <v>0</v>
          </cell>
          <cell r="AY909">
            <v>0</v>
          </cell>
          <cell r="AZ909">
            <v>0</v>
          </cell>
          <cell r="BA909">
            <v>0</v>
          </cell>
          <cell r="BB909">
            <v>0</v>
          </cell>
          <cell r="BC909">
            <v>0</v>
          </cell>
          <cell r="BD909">
            <v>0</v>
          </cell>
          <cell r="BE909">
            <v>0</v>
          </cell>
          <cell r="BF909">
            <v>0</v>
          </cell>
          <cell r="BG909">
            <v>0</v>
          </cell>
          <cell r="BH909">
            <v>0</v>
          </cell>
          <cell r="BI909">
            <v>0</v>
          </cell>
          <cell r="BJ909">
            <v>0</v>
          </cell>
          <cell r="BK909">
            <v>0</v>
          </cell>
          <cell r="BL909">
            <v>0</v>
          </cell>
          <cell r="BM909">
            <v>0</v>
          </cell>
          <cell r="BN909">
            <v>0</v>
          </cell>
          <cell r="BO909">
            <v>0</v>
          </cell>
          <cell r="BP909">
            <v>0</v>
          </cell>
          <cell r="BQ909">
            <v>0</v>
          </cell>
          <cell r="BR909">
            <v>0</v>
          </cell>
          <cell r="BS909">
            <v>0</v>
          </cell>
          <cell r="BT909">
            <v>0</v>
          </cell>
          <cell r="BU909">
            <v>0</v>
          </cell>
        </row>
        <row r="910">
          <cell r="A910" t="str">
            <v>W2RR04Z2BB0G012</v>
          </cell>
          <cell r="B910" t="str">
            <v>11/1/2021</v>
          </cell>
          <cell r="F910" t="str">
            <v>Sweater</v>
          </cell>
          <cell r="G910" t="str">
            <v>LS Sweaters - Pullovers</v>
          </cell>
          <cell r="H910" t="str">
            <v>W2RR04Z2BB0</v>
          </cell>
          <cell r="I910" t="str">
            <v>CAMILLE RN LS SWEATER</v>
          </cell>
          <cell r="J910" t="str">
            <v>G012</v>
          </cell>
          <cell r="K910" t="str">
            <v>CREAM WHITE</v>
          </cell>
          <cell r="L910" t="str">
            <v>COTTON MODAL</v>
          </cell>
          <cell r="M910" t="str">
            <v>CN</v>
          </cell>
          <cell r="N910" t="str">
            <v>XS-L</v>
          </cell>
          <cell r="O910">
            <v>108</v>
          </cell>
          <cell r="P910">
            <v>109000</v>
          </cell>
          <cell r="Q910">
            <v>429</v>
          </cell>
          <cell r="S910">
            <v>0.31</v>
          </cell>
          <cell r="T910">
            <v>33.479999999999997</v>
          </cell>
          <cell r="U910">
            <v>0</v>
          </cell>
          <cell r="V910">
            <v>0</v>
          </cell>
          <cell r="W910">
            <v>0</v>
          </cell>
          <cell r="X910">
            <v>0</v>
          </cell>
          <cell r="Y910">
            <v>0</v>
          </cell>
          <cell r="Z910">
            <v>0</v>
          </cell>
          <cell r="AA910">
            <v>0</v>
          </cell>
          <cell r="AB910">
            <v>0</v>
          </cell>
          <cell r="AD910">
            <v>0</v>
          </cell>
          <cell r="AE910">
            <v>0</v>
          </cell>
          <cell r="AO910">
            <v>0</v>
          </cell>
          <cell r="AP910">
            <v>0</v>
          </cell>
          <cell r="AR910">
            <v>0</v>
          </cell>
          <cell r="AS910">
            <v>0</v>
          </cell>
          <cell r="AT910">
            <v>0</v>
          </cell>
          <cell r="AU910">
            <v>0</v>
          </cell>
          <cell r="AV910">
            <v>0</v>
          </cell>
          <cell r="AW910">
            <v>0</v>
          </cell>
          <cell r="AX910">
            <v>0</v>
          </cell>
          <cell r="AY910">
            <v>0</v>
          </cell>
          <cell r="AZ910">
            <v>0</v>
          </cell>
          <cell r="BA910">
            <v>0</v>
          </cell>
          <cell r="BB910">
            <v>0</v>
          </cell>
          <cell r="BC910">
            <v>0</v>
          </cell>
          <cell r="BD910">
            <v>0</v>
          </cell>
          <cell r="BE910">
            <v>0</v>
          </cell>
          <cell r="BF910">
            <v>0</v>
          </cell>
          <cell r="BG910">
            <v>0</v>
          </cell>
          <cell r="BH910">
            <v>0</v>
          </cell>
          <cell r="BI910">
            <v>0</v>
          </cell>
          <cell r="BJ910">
            <v>0</v>
          </cell>
          <cell r="BK910">
            <v>0</v>
          </cell>
          <cell r="BL910">
            <v>0</v>
          </cell>
          <cell r="BM910">
            <v>0</v>
          </cell>
          <cell r="BN910">
            <v>0</v>
          </cell>
          <cell r="BO910">
            <v>0</v>
          </cell>
          <cell r="BP910">
            <v>0</v>
          </cell>
          <cell r="BQ910">
            <v>0</v>
          </cell>
          <cell r="BR910">
            <v>0</v>
          </cell>
          <cell r="BS910">
            <v>0</v>
          </cell>
          <cell r="BT910">
            <v>0</v>
          </cell>
          <cell r="BU910">
            <v>0</v>
          </cell>
        </row>
        <row r="911">
          <cell r="A911" t="str">
            <v>W2RR04Z2BB0G7HR</v>
          </cell>
          <cell r="B911" t="str">
            <v>11/1/2021</v>
          </cell>
          <cell r="F911" t="str">
            <v>Sweater</v>
          </cell>
          <cell r="G911" t="str">
            <v>LS Sweaters - Pullovers</v>
          </cell>
          <cell r="H911" t="str">
            <v>W2RR04Z2BB0</v>
          </cell>
          <cell r="I911" t="str">
            <v>CAMILLE RN LS SWEATER</v>
          </cell>
          <cell r="J911" t="str">
            <v>G7HR</v>
          </cell>
          <cell r="K911" t="str">
            <v>SECRET BLUE</v>
          </cell>
          <cell r="L911" t="str">
            <v>COTTON MODAL</v>
          </cell>
          <cell r="M911" t="str">
            <v>CN</v>
          </cell>
          <cell r="N911" t="str">
            <v>XS-L</v>
          </cell>
          <cell r="O911">
            <v>108</v>
          </cell>
          <cell r="P911">
            <v>109000</v>
          </cell>
          <cell r="Q911">
            <v>429</v>
          </cell>
          <cell r="S911">
            <v>0.31</v>
          </cell>
          <cell r="T911">
            <v>33.479999999999997</v>
          </cell>
          <cell r="U911">
            <v>0</v>
          </cell>
          <cell r="V911">
            <v>0</v>
          </cell>
          <cell r="W911">
            <v>0</v>
          </cell>
          <cell r="X911">
            <v>0</v>
          </cell>
          <cell r="Y911">
            <v>0</v>
          </cell>
          <cell r="Z911">
            <v>0</v>
          </cell>
          <cell r="AA911">
            <v>0</v>
          </cell>
          <cell r="AB911">
            <v>0</v>
          </cell>
          <cell r="AD911">
            <v>0</v>
          </cell>
          <cell r="AE911">
            <v>0</v>
          </cell>
          <cell r="AO911">
            <v>0</v>
          </cell>
          <cell r="AP911">
            <v>0</v>
          </cell>
          <cell r="AR911">
            <v>0</v>
          </cell>
          <cell r="AS911">
            <v>0</v>
          </cell>
          <cell r="AT911">
            <v>0</v>
          </cell>
          <cell r="AU911">
            <v>0</v>
          </cell>
          <cell r="AV911">
            <v>0</v>
          </cell>
          <cell r="AW911">
            <v>0</v>
          </cell>
          <cell r="AX911">
            <v>0</v>
          </cell>
          <cell r="AY911">
            <v>0</v>
          </cell>
          <cell r="AZ911">
            <v>0</v>
          </cell>
          <cell r="BA911">
            <v>0</v>
          </cell>
          <cell r="BB911">
            <v>0</v>
          </cell>
          <cell r="BC911">
            <v>0</v>
          </cell>
          <cell r="BD911">
            <v>0</v>
          </cell>
          <cell r="BE911">
            <v>0</v>
          </cell>
          <cell r="BF911">
            <v>0</v>
          </cell>
          <cell r="BG911">
            <v>0</v>
          </cell>
          <cell r="BH911">
            <v>0</v>
          </cell>
          <cell r="BI911">
            <v>0</v>
          </cell>
          <cell r="BJ911">
            <v>0</v>
          </cell>
          <cell r="BK911">
            <v>0</v>
          </cell>
          <cell r="BL911">
            <v>0</v>
          </cell>
          <cell r="BM911">
            <v>0</v>
          </cell>
          <cell r="BN911">
            <v>0</v>
          </cell>
          <cell r="BO911">
            <v>0</v>
          </cell>
          <cell r="BP911">
            <v>0</v>
          </cell>
          <cell r="BQ911">
            <v>0</v>
          </cell>
          <cell r="BR911">
            <v>0</v>
          </cell>
          <cell r="BS911">
            <v>0</v>
          </cell>
          <cell r="BT911">
            <v>0</v>
          </cell>
          <cell r="BU911">
            <v>0</v>
          </cell>
        </row>
        <row r="912">
          <cell r="A912" t="str">
            <v>W2RP06K68D2JBLK</v>
          </cell>
          <cell r="B912" t="str">
            <v>11/1/2021</v>
          </cell>
          <cell r="F912" t="str">
            <v>Knit</v>
          </cell>
          <cell r="G912" t="str">
            <v>SS Knit Tops</v>
          </cell>
          <cell r="H912" t="str">
            <v>W2RP06K68D2</v>
          </cell>
          <cell r="I912" t="str">
            <v>SS KATIA TOP</v>
          </cell>
          <cell r="J912" t="str">
            <v>JBLK</v>
          </cell>
          <cell r="K912" t="str">
            <v>Jet Black A996</v>
          </cell>
          <cell r="L912" t="str">
            <v>ECO FLUID VISCOSE MID WEIGHT</v>
          </cell>
          <cell r="M912" t="str">
            <v>VN</v>
          </cell>
          <cell r="N912" t="str">
            <v>XS-L</v>
          </cell>
          <cell r="O912">
            <v>49</v>
          </cell>
          <cell r="P912">
            <v>49000</v>
          </cell>
          <cell r="Q912">
            <v>199</v>
          </cell>
          <cell r="S912">
            <v>0.31</v>
          </cell>
          <cell r="T912">
            <v>15.19</v>
          </cell>
          <cell r="U912">
            <v>0</v>
          </cell>
          <cell r="V912">
            <v>0</v>
          </cell>
          <cell r="W912">
            <v>0</v>
          </cell>
          <cell r="X912">
            <v>0</v>
          </cell>
          <cell r="Y912">
            <v>0</v>
          </cell>
          <cell r="Z912">
            <v>0</v>
          </cell>
          <cell r="AA912">
            <v>0</v>
          </cell>
          <cell r="AB912">
            <v>0</v>
          </cell>
          <cell r="AD912">
            <v>0</v>
          </cell>
          <cell r="AE912">
            <v>0</v>
          </cell>
          <cell r="AO912">
            <v>0</v>
          </cell>
          <cell r="AP912">
            <v>0</v>
          </cell>
          <cell r="AR912">
            <v>0</v>
          </cell>
          <cell r="AS912">
            <v>0</v>
          </cell>
          <cell r="AT912">
            <v>0</v>
          </cell>
          <cell r="AU912">
            <v>0</v>
          </cell>
          <cell r="AV912">
            <v>0</v>
          </cell>
          <cell r="AW912">
            <v>0</v>
          </cell>
          <cell r="AX912">
            <v>0</v>
          </cell>
          <cell r="AY912">
            <v>0</v>
          </cell>
          <cell r="AZ912">
            <v>0</v>
          </cell>
          <cell r="BA912">
            <v>0</v>
          </cell>
          <cell r="BB912">
            <v>0</v>
          </cell>
          <cell r="BC912">
            <v>0</v>
          </cell>
          <cell r="BD912">
            <v>0</v>
          </cell>
          <cell r="BE912">
            <v>0</v>
          </cell>
          <cell r="BF912">
            <v>0</v>
          </cell>
          <cell r="BG912">
            <v>0</v>
          </cell>
          <cell r="BH912">
            <v>0</v>
          </cell>
          <cell r="BI912">
            <v>0</v>
          </cell>
          <cell r="BJ912">
            <v>0</v>
          </cell>
          <cell r="BK912">
            <v>0</v>
          </cell>
          <cell r="BL912">
            <v>0</v>
          </cell>
          <cell r="BM912">
            <v>0</v>
          </cell>
          <cell r="BN912">
            <v>0</v>
          </cell>
          <cell r="BO912">
            <v>0</v>
          </cell>
          <cell r="BP912">
            <v>0</v>
          </cell>
          <cell r="BQ912">
            <v>0</v>
          </cell>
          <cell r="BR912">
            <v>0</v>
          </cell>
          <cell r="BS912">
            <v>0</v>
          </cell>
          <cell r="BT912">
            <v>0</v>
          </cell>
          <cell r="BU912">
            <v>0</v>
          </cell>
        </row>
        <row r="913">
          <cell r="A913" t="str">
            <v>W2RP06K68D2G1DQ</v>
          </cell>
          <cell r="B913" t="str">
            <v>11/1/2021</v>
          </cell>
          <cell r="F913" t="str">
            <v>Knit</v>
          </cell>
          <cell r="G913" t="str">
            <v>SS Knit Tops</v>
          </cell>
          <cell r="H913" t="str">
            <v>W2RP06K68D2</v>
          </cell>
          <cell r="I913" t="str">
            <v>SS KATIA TOP</v>
          </cell>
          <cell r="J913" t="str">
            <v>G1DQ</v>
          </cell>
          <cell r="K913" t="str">
            <v>WET SAND</v>
          </cell>
          <cell r="L913" t="str">
            <v>ECO FLUID VISCOSE MID WEIGHT</v>
          </cell>
          <cell r="M913" t="str">
            <v>VN</v>
          </cell>
          <cell r="N913" t="str">
            <v>XS-L</v>
          </cell>
          <cell r="O913">
            <v>49</v>
          </cell>
          <cell r="P913">
            <v>49000</v>
          </cell>
          <cell r="Q913">
            <v>199</v>
          </cell>
          <cell r="S913">
            <v>0.31</v>
          </cell>
          <cell r="T913">
            <v>15.19</v>
          </cell>
          <cell r="U913">
            <v>0</v>
          </cell>
          <cell r="V913">
            <v>0</v>
          </cell>
          <cell r="W913">
            <v>0</v>
          </cell>
          <cell r="X913">
            <v>0</v>
          </cell>
          <cell r="Y913">
            <v>0</v>
          </cell>
          <cell r="Z913">
            <v>0</v>
          </cell>
          <cell r="AA913">
            <v>0</v>
          </cell>
          <cell r="AB913">
            <v>0</v>
          </cell>
          <cell r="AD913">
            <v>0</v>
          </cell>
          <cell r="AE913">
            <v>0</v>
          </cell>
          <cell r="AO913">
            <v>0</v>
          </cell>
          <cell r="AP913">
            <v>0</v>
          </cell>
          <cell r="AR913">
            <v>0</v>
          </cell>
          <cell r="AS913">
            <v>0</v>
          </cell>
          <cell r="AT913">
            <v>0</v>
          </cell>
          <cell r="AU913">
            <v>0</v>
          </cell>
          <cell r="AV913">
            <v>0</v>
          </cell>
          <cell r="AW913">
            <v>0</v>
          </cell>
          <cell r="AX913">
            <v>0</v>
          </cell>
          <cell r="AY913">
            <v>0</v>
          </cell>
          <cell r="AZ913">
            <v>0</v>
          </cell>
          <cell r="BA913">
            <v>0</v>
          </cell>
          <cell r="BB913">
            <v>0</v>
          </cell>
          <cell r="BC913">
            <v>0</v>
          </cell>
          <cell r="BD913">
            <v>0</v>
          </cell>
          <cell r="BE913">
            <v>0</v>
          </cell>
          <cell r="BF913">
            <v>0</v>
          </cell>
          <cell r="BG913">
            <v>0</v>
          </cell>
          <cell r="BH913">
            <v>0</v>
          </cell>
          <cell r="BI913">
            <v>0</v>
          </cell>
          <cell r="BJ913">
            <v>0</v>
          </cell>
          <cell r="BK913">
            <v>0</v>
          </cell>
          <cell r="BL913">
            <v>0</v>
          </cell>
          <cell r="BM913">
            <v>0</v>
          </cell>
          <cell r="BN913">
            <v>0</v>
          </cell>
          <cell r="BO913">
            <v>0</v>
          </cell>
          <cell r="BP913">
            <v>0</v>
          </cell>
          <cell r="BQ913">
            <v>0</v>
          </cell>
          <cell r="BR913">
            <v>0</v>
          </cell>
          <cell r="BS913">
            <v>0</v>
          </cell>
          <cell r="BT913">
            <v>0</v>
          </cell>
          <cell r="BU913">
            <v>0</v>
          </cell>
        </row>
        <row r="914">
          <cell r="A914" t="str">
            <v>W2RP06K68D2G012</v>
          </cell>
          <cell r="B914" t="str">
            <v>11/1/2021</v>
          </cell>
          <cell r="F914" t="str">
            <v>Knit</v>
          </cell>
          <cell r="G914" t="str">
            <v>SS Knit Tops</v>
          </cell>
          <cell r="H914" t="str">
            <v>W2RP06K68D2</v>
          </cell>
          <cell r="I914" t="str">
            <v>SS KATIA TOP</v>
          </cell>
          <cell r="J914" t="str">
            <v>G012</v>
          </cell>
          <cell r="K914" t="str">
            <v>CREAM WHITE</v>
          </cell>
          <cell r="L914" t="str">
            <v>ECO FLUID VISCOSE MID WEIGHT</v>
          </cell>
          <cell r="M914" t="str">
            <v>VN</v>
          </cell>
          <cell r="N914" t="str">
            <v>XS-L</v>
          </cell>
          <cell r="O914">
            <v>49</v>
          </cell>
          <cell r="P914">
            <v>49000</v>
          </cell>
          <cell r="Q914">
            <v>199</v>
          </cell>
          <cell r="S914">
            <v>0.31</v>
          </cell>
          <cell r="T914">
            <v>15.19</v>
          </cell>
          <cell r="U914">
            <v>0</v>
          </cell>
          <cell r="V914">
            <v>0</v>
          </cell>
          <cell r="W914">
            <v>0</v>
          </cell>
          <cell r="X914">
            <v>0</v>
          </cell>
          <cell r="Y914">
            <v>0</v>
          </cell>
          <cell r="Z914">
            <v>0</v>
          </cell>
          <cell r="AA914">
            <v>0</v>
          </cell>
          <cell r="AB914">
            <v>0</v>
          </cell>
          <cell r="AD914">
            <v>0</v>
          </cell>
          <cell r="AE914">
            <v>0</v>
          </cell>
          <cell r="AO914">
            <v>0</v>
          </cell>
          <cell r="AP914">
            <v>0</v>
          </cell>
          <cell r="AR914">
            <v>0</v>
          </cell>
          <cell r="AS914">
            <v>0</v>
          </cell>
          <cell r="AT914">
            <v>0</v>
          </cell>
          <cell r="AU914">
            <v>0</v>
          </cell>
          <cell r="AV914">
            <v>0</v>
          </cell>
          <cell r="AW914">
            <v>0</v>
          </cell>
          <cell r="AX914">
            <v>0</v>
          </cell>
          <cell r="AY914">
            <v>0</v>
          </cell>
          <cell r="AZ914">
            <v>0</v>
          </cell>
          <cell r="BA914">
            <v>0</v>
          </cell>
          <cell r="BB914">
            <v>0</v>
          </cell>
          <cell r="BC914">
            <v>0</v>
          </cell>
          <cell r="BD914">
            <v>0</v>
          </cell>
          <cell r="BE914">
            <v>0</v>
          </cell>
          <cell r="BF914">
            <v>0</v>
          </cell>
          <cell r="BG914">
            <v>0</v>
          </cell>
          <cell r="BH914">
            <v>0</v>
          </cell>
          <cell r="BI914">
            <v>0</v>
          </cell>
          <cell r="BJ914">
            <v>0</v>
          </cell>
          <cell r="BK914">
            <v>0</v>
          </cell>
          <cell r="BL914">
            <v>0</v>
          </cell>
          <cell r="BM914">
            <v>0</v>
          </cell>
          <cell r="BN914">
            <v>0</v>
          </cell>
          <cell r="BO914">
            <v>0</v>
          </cell>
          <cell r="BP914">
            <v>0</v>
          </cell>
          <cell r="BQ914">
            <v>0</v>
          </cell>
          <cell r="BR914">
            <v>0</v>
          </cell>
          <cell r="BS914">
            <v>0</v>
          </cell>
          <cell r="BT914">
            <v>0</v>
          </cell>
          <cell r="BU914">
            <v>0</v>
          </cell>
        </row>
        <row r="915">
          <cell r="A915" t="str">
            <v>W2RP06K68D2A10B</v>
          </cell>
          <cell r="B915" t="str">
            <v>11/1/2021</v>
          </cell>
          <cell r="F915" t="str">
            <v>Knit</v>
          </cell>
          <cell r="G915" t="str">
            <v>SS Knit Tops</v>
          </cell>
          <cell r="H915" t="str">
            <v>W2RP06K68D2</v>
          </cell>
          <cell r="I915" t="str">
            <v>SS KATIA TOP</v>
          </cell>
          <cell r="J915" t="str">
            <v>A10B</v>
          </cell>
          <cell r="K915" t="str">
            <v>RICH BROWN</v>
          </cell>
          <cell r="L915" t="str">
            <v>ECO FLUID VISCOSE MID WEIGHT</v>
          </cell>
          <cell r="M915" t="str">
            <v>VN</v>
          </cell>
          <cell r="N915" t="str">
            <v>XS-L</v>
          </cell>
          <cell r="O915">
            <v>49</v>
          </cell>
          <cell r="P915">
            <v>49000</v>
          </cell>
          <cell r="Q915">
            <v>199</v>
          </cell>
          <cell r="S915">
            <v>0.31</v>
          </cell>
          <cell r="T915">
            <v>15.19</v>
          </cell>
          <cell r="U915">
            <v>0</v>
          </cell>
          <cell r="V915">
            <v>0</v>
          </cell>
          <cell r="W915">
            <v>0</v>
          </cell>
          <cell r="X915">
            <v>0</v>
          </cell>
          <cell r="Y915">
            <v>0</v>
          </cell>
          <cell r="Z915">
            <v>0</v>
          </cell>
          <cell r="AA915">
            <v>0</v>
          </cell>
          <cell r="AB915">
            <v>0</v>
          </cell>
          <cell r="AD915">
            <v>0</v>
          </cell>
          <cell r="AE915">
            <v>0</v>
          </cell>
          <cell r="AO915">
            <v>0</v>
          </cell>
          <cell r="AP915">
            <v>0</v>
          </cell>
          <cell r="AR915">
            <v>0</v>
          </cell>
          <cell r="AS915">
            <v>0</v>
          </cell>
          <cell r="AT915">
            <v>0</v>
          </cell>
          <cell r="AU915">
            <v>0</v>
          </cell>
          <cell r="AV915">
            <v>0</v>
          </cell>
          <cell r="AW915">
            <v>0</v>
          </cell>
          <cell r="AX915">
            <v>0</v>
          </cell>
          <cell r="AY915">
            <v>0</v>
          </cell>
          <cell r="AZ915">
            <v>0</v>
          </cell>
          <cell r="BA915">
            <v>0</v>
          </cell>
          <cell r="BB915">
            <v>0</v>
          </cell>
          <cell r="BC915">
            <v>0</v>
          </cell>
          <cell r="BD915">
            <v>0</v>
          </cell>
          <cell r="BE915">
            <v>0</v>
          </cell>
          <cell r="BF915">
            <v>0</v>
          </cell>
          <cell r="BG915">
            <v>0</v>
          </cell>
          <cell r="BH915">
            <v>0</v>
          </cell>
          <cell r="BI915">
            <v>0</v>
          </cell>
          <cell r="BJ915">
            <v>0</v>
          </cell>
          <cell r="BK915">
            <v>0</v>
          </cell>
          <cell r="BL915">
            <v>0</v>
          </cell>
          <cell r="BM915">
            <v>0</v>
          </cell>
          <cell r="BN915">
            <v>0</v>
          </cell>
          <cell r="BO915">
            <v>0</v>
          </cell>
          <cell r="BP915">
            <v>0</v>
          </cell>
          <cell r="BQ915">
            <v>0</v>
          </cell>
          <cell r="BR915">
            <v>0</v>
          </cell>
          <cell r="BS915">
            <v>0</v>
          </cell>
          <cell r="BT915">
            <v>0</v>
          </cell>
          <cell r="BU915">
            <v>0</v>
          </cell>
        </row>
        <row r="916">
          <cell r="A916" t="str">
            <v>W2RP06K68D2G1EJ</v>
          </cell>
          <cell r="B916" t="str">
            <v>11/1/2021</v>
          </cell>
          <cell r="F916" t="str">
            <v>Knit</v>
          </cell>
          <cell r="G916" t="str">
            <v>SS Knit Tops</v>
          </cell>
          <cell r="H916" t="str">
            <v>W2RP06K68D2</v>
          </cell>
          <cell r="I916" t="str">
            <v>SS KATIA TOP</v>
          </cell>
          <cell r="J916" t="str">
            <v>G1EJ</v>
          </cell>
          <cell r="K916" t="str">
            <v>GROUND COFFEE</v>
          </cell>
          <cell r="L916" t="str">
            <v>ECO FLUID VISCOSE MID WEIGHT</v>
          </cell>
          <cell r="M916" t="str">
            <v>VN</v>
          </cell>
          <cell r="N916" t="str">
            <v>XS-L</v>
          </cell>
          <cell r="O916">
            <v>49</v>
          </cell>
          <cell r="P916">
            <v>49000</v>
          </cell>
          <cell r="Q916">
            <v>199</v>
          </cell>
          <cell r="S916">
            <v>0.31</v>
          </cell>
          <cell r="T916">
            <v>15.19</v>
          </cell>
          <cell r="U916">
            <v>0</v>
          </cell>
          <cell r="V916">
            <v>0</v>
          </cell>
          <cell r="W916">
            <v>0</v>
          </cell>
          <cell r="X916">
            <v>0</v>
          </cell>
          <cell r="Y916">
            <v>0</v>
          </cell>
          <cell r="Z916">
            <v>0</v>
          </cell>
          <cell r="AA916">
            <v>0</v>
          </cell>
          <cell r="AB916">
            <v>0</v>
          </cell>
          <cell r="AD916">
            <v>0</v>
          </cell>
          <cell r="AE916">
            <v>0</v>
          </cell>
          <cell r="AO916">
            <v>0</v>
          </cell>
          <cell r="AP916">
            <v>0</v>
          </cell>
          <cell r="AR916">
            <v>0</v>
          </cell>
          <cell r="AS916">
            <v>0</v>
          </cell>
          <cell r="AT916">
            <v>0</v>
          </cell>
          <cell r="AU916">
            <v>0</v>
          </cell>
          <cell r="AV916">
            <v>0</v>
          </cell>
          <cell r="AW916">
            <v>0</v>
          </cell>
          <cell r="AX916">
            <v>0</v>
          </cell>
          <cell r="AY916">
            <v>0</v>
          </cell>
          <cell r="AZ916">
            <v>0</v>
          </cell>
          <cell r="BA916">
            <v>0</v>
          </cell>
          <cell r="BB916">
            <v>0</v>
          </cell>
          <cell r="BC916">
            <v>0</v>
          </cell>
          <cell r="BD916">
            <v>0</v>
          </cell>
          <cell r="BE916">
            <v>0</v>
          </cell>
          <cell r="BF916">
            <v>0</v>
          </cell>
          <cell r="BG916">
            <v>0</v>
          </cell>
          <cell r="BH916">
            <v>0</v>
          </cell>
          <cell r="BI916">
            <v>0</v>
          </cell>
          <cell r="BJ916">
            <v>0</v>
          </cell>
          <cell r="BK916">
            <v>0</v>
          </cell>
          <cell r="BL916">
            <v>0</v>
          </cell>
          <cell r="BM916">
            <v>0</v>
          </cell>
          <cell r="BN916">
            <v>0</v>
          </cell>
          <cell r="BO916">
            <v>0</v>
          </cell>
          <cell r="BP916">
            <v>0</v>
          </cell>
          <cell r="BQ916">
            <v>0</v>
          </cell>
          <cell r="BR916">
            <v>0</v>
          </cell>
          <cell r="BS916">
            <v>0</v>
          </cell>
          <cell r="BT916">
            <v>0</v>
          </cell>
          <cell r="BU916">
            <v>0</v>
          </cell>
        </row>
        <row r="917">
          <cell r="A917" t="str">
            <v>W1RK13KA4L0P9IY</v>
          </cell>
          <cell r="B917" t="str">
            <v>11/1/2021</v>
          </cell>
          <cell r="F917" t="str">
            <v>Knit</v>
          </cell>
          <cell r="G917" t="str">
            <v>Dressy/Night</v>
          </cell>
          <cell r="H917" t="str">
            <v>W1RK13KA4L0</v>
          </cell>
          <cell r="I917" t="str">
            <v>LS CILI DRESS</v>
          </cell>
          <cell r="J917" t="str">
            <v>P9IY</v>
          </cell>
          <cell r="K917" t="str">
            <v>SHAKA SNAKE PRINT STORM</v>
          </cell>
          <cell r="L917" t="str">
            <v>SPRING MESH</v>
          </cell>
          <cell r="M917" t="str">
            <v>VN</v>
          </cell>
          <cell r="N917" t="str">
            <v>XS-L</v>
          </cell>
          <cell r="O917">
            <v>108</v>
          </cell>
          <cell r="P917">
            <v>109000</v>
          </cell>
          <cell r="Q917">
            <v>429</v>
          </cell>
          <cell r="S917">
            <v>0.31</v>
          </cell>
          <cell r="T917">
            <v>33.479999999999997</v>
          </cell>
          <cell r="U917">
            <v>0</v>
          </cell>
          <cell r="V917">
            <v>0</v>
          </cell>
          <cell r="W917">
            <v>0</v>
          </cell>
          <cell r="X917">
            <v>0</v>
          </cell>
          <cell r="Y917">
            <v>0</v>
          </cell>
          <cell r="Z917">
            <v>0</v>
          </cell>
          <cell r="AA917">
            <v>0</v>
          </cell>
          <cell r="AB917">
            <v>0</v>
          </cell>
          <cell r="AD917">
            <v>0</v>
          </cell>
          <cell r="AE917">
            <v>0</v>
          </cell>
          <cell r="AO917">
            <v>0</v>
          </cell>
          <cell r="AP917">
            <v>0</v>
          </cell>
          <cell r="AR917">
            <v>0</v>
          </cell>
          <cell r="AS917">
            <v>0</v>
          </cell>
          <cell r="AT917">
            <v>0</v>
          </cell>
          <cell r="AU917">
            <v>0</v>
          </cell>
          <cell r="AV917">
            <v>0</v>
          </cell>
          <cell r="AW917">
            <v>0</v>
          </cell>
          <cell r="AX917">
            <v>0</v>
          </cell>
          <cell r="AY917">
            <v>0</v>
          </cell>
          <cell r="AZ917">
            <v>0</v>
          </cell>
          <cell r="BA917">
            <v>0</v>
          </cell>
          <cell r="BB917">
            <v>0</v>
          </cell>
          <cell r="BC917">
            <v>0</v>
          </cell>
          <cell r="BD917">
            <v>0</v>
          </cell>
          <cell r="BE917">
            <v>0</v>
          </cell>
          <cell r="BF917">
            <v>0</v>
          </cell>
          <cell r="BG917">
            <v>0</v>
          </cell>
          <cell r="BH917">
            <v>0</v>
          </cell>
          <cell r="BI917">
            <v>0</v>
          </cell>
          <cell r="BJ917">
            <v>0</v>
          </cell>
          <cell r="BK917">
            <v>0</v>
          </cell>
          <cell r="BL917">
            <v>0</v>
          </cell>
          <cell r="BM917">
            <v>0</v>
          </cell>
          <cell r="BN917">
            <v>0</v>
          </cell>
          <cell r="BO917">
            <v>0</v>
          </cell>
          <cell r="BP917">
            <v>0</v>
          </cell>
          <cell r="BQ917">
            <v>0</v>
          </cell>
          <cell r="BR917">
            <v>0</v>
          </cell>
          <cell r="BS917">
            <v>0</v>
          </cell>
          <cell r="BT917">
            <v>0</v>
          </cell>
          <cell r="BU917">
            <v>0</v>
          </cell>
        </row>
        <row r="918">
          <cell r="A918" t="str">
            <v>W2RA47D4KI1PLLX</v>
          </cell>
          <cell r="B918" t="str">
            <v>11/1/2021</v>
          </cell>
          <cell r="F918" t="str">
            <v>Denim</v>
          </cell>
          <cell r="G918" t="str">
            <v>Basic Denim Jeans</v>
          </cell>
          <cell r="H918" t="str">
            <v>W2RA47D4KI1</v>
          </cell>
          <cell r="I918" t="str">
            <v>SUPER HIGH YOKE</v>
          </cell>
          <cell r="J918" t="str">
            <v>PLLX</v>
          </cell>
          <cell r="K918" t="str">
            <v>PLANET LUXE</v>
          </cell>
          <cell r="L918" t="str">
            <v>ECO PLANET SS BLACK</v>
          </cell>
          <cell r="M918" t="str">
            <v>TN</v>
          </cell>
          <cell r="N918" t="str">
            <v>24-30</v>
          </cell>
          <cell r="O918">
            <v>128</v>
          </cell>
          <cell r="P918">
            <v>119000</v>
          </cell>
          <cell r="Q918">
            <v>429</v>
          </cell>
          <cell r="S918">
            <v>0.31</v>
          </cell>
          <cell r="T918">
            <v>39.68</v>
          </cell>
          <cell r="U918">
            <v>0</v>
          </cell>
          <cell r="V918">
            <v>0</v>
          </cell>
          <cell r="W918">
            <v>0</v>
          </cell>
          <cell r="X918">
            <v>0</v>
          </cell>
          <cell r="Y918">
            <v>0</v>
          </cell>
          <cell r="Z918">
            <v>0</v>
          </cell>
          <cell r="AA918">
            <v>0</v>
          </cell>
          <cell r="AB918">
            <v>0</v>
          </cell>
          <cell r="AD918">
            <v>0</v>
          </cell>
          <cell r="AE918">
            <v>0</v>
          </cell>
          <cell r="AO918">
            <v>0</v>
          </cell>
          <cell r="AP918">
            <v>0</v>
          </cell>
          <cell r="AR918">
            <v>0</v>
          </cell>
          <cell r="AS918">
            <v>0</v>
          </cell>
          <cell r="AT918">
            <v>0</v>
          </cell>
          <cell r="AU918">
            <v>0</v>
          </cell>
          <cell r="AV918">
            <v>0</v>
          </cell>
          <cell r="AW918">
            <v>0</v>
          </cell>
          <cell r="AX918">
            <v>0</v>
          </cell>
          <cell r="AY918">
            <v>0</v>
          </cell>
          <cell r="AZ918">
            <v>0</v>
          </cell>
          <cell r="BA918">
            <v>0</v>
          </cell>
          <cell r="BB918">
            <v>0</v>
          </cell>
          <cell r="BC918">
            <v>0</v>
          </cell>
          <cell r="BD918">
            <v>0</v>
          </cell>
          <cell r="BE918">
            <v>0</v>
          </cell>
          <cell r="BF918">
            <v>0</v>
          </cell>
          <cell r="BG918">
            <v>0</v>
          </cell>
          <cell r="BH918">
            <v>0</v>
          </cell>
          <cell r="BI918">
            <v>0</v>
          </cell>
          <cell r="BJ918">
            <v>0</v>
          </cell>
          <cell r="BK918">
            <v>0</v>
          </cell>
          <cell r="BL918">
            <v>0</v>
          </cell>
          <cell r="BM918">
            <v>0</v>
          </cell>
          <cell r="BN918">
            <v>0</v>
          </cell>
          <cell r="BO918">
            <v>0</v>
          </cell>
          <cell r="BP918">
            <v>0</v>
          </cell>
          <cell r="BQ918">
            <v>0</v>
          </cell>
          <cell r="BR918">
            <v>0</v>
          </cell>
          <cell r="BS918">
            <v>0</v>
          </cell>
          <cell r="BT918">
            <v>0</v>
          </cell>
          <cell r="BU918">
            <v>0</v>
          </cell>
        </row>
        <row r="919">
          <cell r="A919" t="str">
            <v>W2RL23WEGK0G8D3</v>
          </cell>
          <cell r="B919" t="str">
            <v>11/1/2021</v>
          </cell>
          <cell r="F919" t="str">
            <v>Woven</v>
          </cell>
          <cell r="G919" t="str">
            <v>Non Down Jackets</v>
          </cell>
          <cell r="H919" t="str">
            <v>W2RL23WEGK0</v>
          </cell>
          <cell r="I919" t="str">
            <v>OTTAVIA PUFFER JACKET</v>
          </cell>
          <cell r="J919" t="str">
            <v>G8D3</v>
          </cell>
          <cell r="K919" t="str">
            <v>SEA MINT</v>
          </cell>
          <cell r="L919" t="str">
            <v>DEGRADE METAL NYLON</v>
          </cell>
          <cell r="M919" t="str">
            <v>CN</v>
          </cell>
          <cell r="N919" t="str">
            <v>XS-L</v>
          </cell>
          <cell r="O919">
            <v>178</v>
          </cell>
          <cell r="P919">
            <v>169000</v>
          </cell>
          <cell r="Q919">
            <v>429</v>
          </cell>
          <cell r="S919">
            <v>0.31</v>
          </cell>
          <cell r="T919">
            <v>55.18</v>
          </cell>
          <cell r="U919">
            <v>0</v>
          </cell>
          <cell r="V919">
            <v>0</v>
          </cell>
          <cell r="W919">
            <v>0</v>
          </cell>
          <cell r="X919">
            <v>0</v>
          </cell>
          <cell r="Y919">
            <v>0</v>
          </cell>
          <cell r="Z919">
            <v>0</v>
          </cell>
          <cell r="AA919">
            <v>0</v>
          </cell>
          <cell r="AB919">
            <v>0</v>
          </cell>
          <cell r="AD919">
            <v>0</v>
          </cell>
          <cell r="AE919">
            <v>0</v>
          </cell>
          <cell r="AO919">
            <v>0</v>
          </cell>
          <cell r="AP919">
            <v>0</v>
          </cell>
          <cell r="AR919">
            <v>0</v>
          </cell>
          <cell r="AS919">
            <v>0</v>
          </cell>
          <cell r="AT919">
            <v>0</v>
          </cell>
          <cell r="AU919">
            <v>0</v>
          </cell>
          <cell r="AV919">
            <v>0</v>
          </cell>
          <cell r="AW919">
            <v>0</v>
          </cell>
          <cell r="AX919">
            <v>0</v>
          </cell>
          <cell r="AY919">
            <v>0</v>
          </cell>
          <cell r="AZ919">
            <v>0</v>
          </cell>
          <cell r="BA919">
            <v>0</v>
          </cell>
          <cell r="BB919">
            <v>0</v>
          </cell>
          <cell r="BC919">
            <v>0</v>
          </cell>
          <cell r="BD919">
            <v>0</v>
          </cell>
          <cell r="BE919">
            <v>0</v>
          </cell>
          <cell r="BF919">
            <v>0</v>
          </cell>
          <cell r="BG919">
            <v>0</v>
          </cell>
          <cell r="BH919">
            <v>0</v>
          </cell>
          <cell r="BI919">
            <v>0</v>
          </cell>
          <cell r="BJ919">
            <v>0</v>
          </cell>
          <cell r="BK919">
            <v>0</v>
          </cell>
          <cell r="BL919">
            <v>0</v>
          </cell>
          <cell r="BM919">
            <v>0</v>
          </cell>
          <cell r="BN919">
            <v>0</v>
          </cell>
          <cell r="BO919">
            <v>0</v>
          </cell>
          <cell r="BP919">
            <v>0</v>
          </cell>
          <cell r="BQ919">
            <v>0</v>
          </cell>
          <cell r="BR919">
            <v>0</v>
          </cell>
          <cell r="BS919">
            <v>0</v>
          </cell>
          <cell r="BT919">
            <v>0</v>
          </cell>
          <cell r="BU919">
            <v>0</v>
          </cell>
        </row>
        <row r="920">
          <cell r="A920" t="str">
            <v>W2RL23WEGK0F61T</v>
          </cell>
          <cell r="B920" t="str">
            <v>11/1/2021</v>
          </cell>
          <cell r="F920" t="str">
            <v>Woven</v>
          </cell>
          <cell r="G920" t="str">
            <v>Non Down Jackets</v>
          </cell>
          <cell r="H920" t="str">
            <v>W2RL23WEGK0</v>
          </cell>
          <cell r="I920" t="str">
            <v>OTTAVIA PUFFER JACKET</v>
          </cell>
          <cell r="J920" t="str">
            <v>F61T</v>
          </cell>
          <cell r="K920" t="str">
            <v>FADED FULL BLOOM PINK</v>
          </cell>
          <cell r="L920" t="str">
            <v>DEGRADE METAL NYLON</v>
          </cell>
          <cell r="M920" t="str">
            <v>CN</v>
          </cell>
          <cell r="N920" t="str">
            <v>XS-L</v>
          </cell>
          <cell r="O920">
            <v>178</v>
          </cell>
          <cell r="P920">
            <v>169000</v>
          </cell>
          <cell r="Q920">
            <v>429</v>
          </cell>
          <cell r="S920">
            <v>0.31</v>
          </cell>
          <cell r="T920">
            <v>55.18</v>
          </cell>
          <cell r="U920">
            <v>0</v>
          </cell>
          <cell r="V920">
            <v>0</v>
          </cell>
          <cell r="W920">
            <v>0</v>
          </cell>
          <cell r="X920">
            <v>0</v>
          </cell>
          <cell r="Y920">
            <v>0</v>
          </cell>
          <cell r="Z920">
            <v>0</v>
          </cell>
          <cell r="AA920">
            <v>0</v>
          </cell>
          <cell r="AB920">
            <v>0</v>
          </cell>
          <cell r="AD920">
            <v>0</v>
          </cell>
          <cell r="AE920">
            <v>0</v>
          </cell>
          <cell r="AO920">
            <v>0</v>
          </cell>
          <cell r="AP920">
            <v>0</v>
          </cell>
          <cell r="AR920">
            <v>0</v>
          </cell>
          <cell r="AS920">
            <v>0</v>
          </cell>
          <cell r="AT920">
            <v>0</v>
          </cell>
          <cell r="AU920">
            <v>0</v>
          </cell>
          <cell r="AV920">
            <v>0</v>
          </cell>
          <cell r="AW920">
            <v>0</v>
          </cell>
          <cell r="AX920">
            <v>0</v>
          </cell>
          <cell r="AY920">
            <v>0</v>
          </cell>
          <cell r="AZ920">
            <v>0</v>
          </cell>
          <cell r="BA920">
            <v>0</v>
          </cell>
          <cell r="BB920">
            <v>0</v>
          </cell>
          <cell r="BC920">
            <v>0</v>
          </cell>
          <cell r="BD920">
            <v>0</v>
          </cell>
          <cell r="BE920">
            <v>0</v>
          </cell>
          <cell r="BF920">
            <v>0</v>
          </cell>
          <cell r="BG920">
            <v>0</v>
          </cell>
          <cell r="BH920">
            <v>0</v>
          </cell>
          <cell r="BI920">
            <v>0</v>
          </cell>
          <cell r="BJ920">
            <v>0</v>
          </cell>
          <cell r="BK920">
            <v>0</v>
          </cell>
          <cell r="BL920">
            <v>0</v>
          </cell>
          <cell r="BM920">
            <v>0</v>
          </cell>
          <cell r="BN920">
            <v>0</v>
          </cell>
          <cell r="BO920">
            <v>0</v>
          </cell>
          <cell r="BP920">
            <v>0</v>
          </cell>
          <cell r="BQ920">
            <v>0</v>
          </cell>
          <cell r="BR920">
            <v>0</v>
          </cell>
          <cell r="BS920">
            <v>0</v>
          </cell>
          <cell r="BT920">
            <v>0</v>
          </cell>
          <cell r="BU920">
            <v>0</v>
          </cell>
        </row>
        <row r="921">
          <cell r="A921" t="str">
            <v>W2RL23WEGK0A605</v>
          </cell>
          <cell r="B921" t="str">
            <v>11/1/2021</v>
          </cell>
          <cell r="F921" t="str">
            <v>Woven</v>
          </cell>
          <cell r="G921" t="str">
            <v>Non Down Jackets</v>
          </cell>
          <cell r="H921" t="str">
            <v>W2RL23WEGK0</v>
          </cell>
          <cell r="I921" t="str">
            <v>OTTAVIA PUFFER JACKET</v>
          </cell>
          <cell r="J921" t="str">
            <v>A605</v>
          </cell>
          <cell r="K921" t="str">
            <v>FIRST BLUSH PINK</v>
          </cell>
          <cell r="L921" t="str">
            <v>DEGRADE METAL NYLON</v>
          </cell>
          <cell r="M921" t="str">
            <v>CN</v>
          </cell>
          <cell r="N921" t="str">
            <v>XS-L</v>
          </cell>
          <cell r="O921">
            <v>178</v>
          </cell>
          <cell r="P921">
            <v>169000</v>
          </cell>
          <cell r="Q921">
            <v>429</v>
          </cell>
          <cell r="S921">
            <v>0.31</v>
          </cell>
          <cell r="T921">
            <v>55.18</v>
          </cell>
          <cell r="U921">
            <v>0</v>
          </cell>
          <cell r="V921">
            <v>0</v>
          </cell>
          <cell r="W921">
            <v>0</v>
          </cell>
          <cell r="X921">
            <v>0</v>
          </cell>
          <cell r="Y921">
            <v>0</v>
          </cell>
          <cell r="Z921">
            <v>0</v>
          </cell>
          <cell r="AA921">
            <v>0</v>
          </cell>
          <cell r="AB921">
            <v>0</v>
          </cell>
          <cell r="AD921">
            <v>0</v>
          </cell>
          <cell r="AE921">
            <v>0</v>
          </cell>
          <cell r="AO921">
            <v>0</v>
          </cell>
          <cell r="AP921">
            <v>0</v>
          </cell>
          <cell r="AR921">
            <v>0</v>
          </cell>
          <cell r="AS921">
            <v>0</v>
          </cell>
          <cell r="AT921">
            <v>0</v>
          </cell>
          <cell r="AU921">
            <v>0</v>
          </cell>
          <cell r="AV921">
            <v>0</v>
          </cell>
          <cell r="AW921">
            <v>0</v>
          </cell>
          <cell r="AX921">
            <v>0</v>
          </cell>
          <cell r="AY921">
            <v>0</v>
          </cell>
          <cell r="AZ921">
            <v>0</v>
          </cell>
          <cell r="BA921">
            <v>0</v>
          </cell>
          <cell r="BB921">
            <v>0</v>
          </cell>
          <cell r="BC921">
            <v>0</v>
          </cell>
          <cell r="BD921">
            <v>0</v>
          </cell>
          <cell r="BE921">
            <v>0</v>
          </cell>
          <cell r="BF921">
            <v>0</v>
          </cell>
          <cell r="BG921">
            <v>0</v>
          </cell>
          <cell r="BH921">
            <v>0</v>
          </cell>
          <cell r="BI921">
            <v>0</v>
          </cell>
          <cell r="BJ921">
            <v>0</v>
          </cell>
          <cell r="BK921">
            <v>0</v>
          </cell>
          <cell r="BL921">
            <v>0</v>
          </cell>
          <cell r="BM921">
            <v>0</v>
          </cell>
          <cell r="BN921">
            <v>0</v>
          </cell>
          <cell r="BO921">
            <v>0</v>
          </cell>
          <cell r="BP921">
            <v>0</v>
          </cell>
          <cell r="BQ921">
            <v>0</v>
          </cell>
          <cell r="BR921">
            <v>0</v>
          </cell>
          <cell r="BS921">
            <v>0</v>
          </cell>
          <cell r="BT921">
            <v>0</v>
          </cell>
          <cell r="BU921">
            <v>0</v>
          </cell>
        </row>
        <row r="922">
          <cell r="A922" t="str">
            <v>W2RL23WEGK0F41J</v>
          </cell>
          <cell r="B922" t="str">
            <v>11/1/2021</v>
          </cell>
          <cell r="F922" t="str">
            <v>Woven</v>
          </cell>
          <cell r="G922" t="str">
            <v>Non Down Jackets</v>
          </cell>
          <cell r="H922" t="str">
            <v>W2RL23WEGK0</v>
          </cell>
          <cell r="I922" t="str">
            <v>OTTAVIA PUFFER JACKET</v>
          </cell>
          <cell r="J922" t="str">
            <v>F41J</v>
          </cell>
          <cell r="K922" t="str">
            <v>FADED FRESH LILAC</v>
          </cell>
          <cell r="L922" t="str">
            <v>DEGRADE METAL NYLON</v>
          </cell>
          <cell r="M922" t="str">
            <v>CN</v>
          </cell>
          <cell r="N922" t="str">
            <v>XS-L</v>
          </cell>
          <cell r="O922">
            <v>178</v>
          </cell>
          <cell r="P922">
            <v>169000</v>
          </cell>
          <cell r="Q922">
            <v>429</v>
          </cell>
          <cell r="S922">
            <v>0.31</v>
          </cell>
          <cell r="T922">
            <v>55.18</v>
          </cell>
          <cell r="U922">
            <v>0</v>
          </cell>
          <cell r="V922">
            <v>0</v>
          </cell>
          <cell r="W922">
            <v>0</v>
          </cell>
          <cell r="X922">
            <v>0</v>
          </cell>
          <cell r="Y922">
            <v>0</v>
          </cell>
          <cell r="Z922">
            <v>0</v>
          </cell>
          <cell r="AA922">
            <v>0</v>
          </cell>
          <cell r="AB922">
            <v>0</v>
          </cell>
          <cell r="AD922">
            <v>0</v>
          </cell>
          <cell r="AE922">
            <v>0</v>
          </cell>
          <cell r="AO922">
            <v>0</v>
          </cell>
          <cell r="AP922">
            <v>0</v>
          </cell>
          <cell r="AR922">
            <v>0</v>
          </cell>
          <cell r="AS922">
            <v>0</v>
          </cell>
          <cell r="AT922">
            <v>0</v>
          </cell>
          <cell r="AU922">
            <v>0</v>
          </cell>
          <cell r="AV922">
            <v>0</v>
          </cell>
          <cell r="AW922">
            <v>0</v>
          </cell>
          <cell r="AX922">
            <v>0</v>
          </cell>
          <cell r="AY922">
            <v>0</v>
          </cell>
          <cell r="AZ922">
            <v>0</v>
          </cell>
          <cell r="BA922">
            <v>0</v>
          </cell>
          <cell r="BB922">
            <v>0</v>
          </cell>
          <cell r="BC922">
            <v>0</v>
          </cell>
          <cell r="BD922">
            <v>0</v>
          </cell>
          <cell r="BE922">
            <v>0</v>
          </cell>
          <cell r="BF922">
            <v>0</v>
          </cell>
          <cell r="BG922">
            <v>0</v>
          </cell>
          <cell r="BH922">
            <v>0</v>
          </cell>
          <cell r="BI922">
            <v>0</v>
          </cell>
          <cell r="BJ922">
            <v>0</v>
          </cell>
          <cell r="BK922">
            <v>0</v>
          </cell>
          <cell r="BL922">
            <v>0</v>
          </cell>
          <cell r="BM922">
            <v>0</v>
          </cell>
          <cell r="BN922">
            <v>0</v>
          </cell>
          <cell r="BO922">
            <v>0</v>
          </cell>
          <cell r="BP922">
            <v>0</v>
          </cell>
          <cell r="BQ922">
            <v>0</v>
          </cell>
          <cell r="BR922">
            <v>0</v>
          </cell>
          <cell r="BS922">
            <v>0</v>
          </cell>
          <cell r="BT922">
            <v>0</v>
          </cell>
          <cell r="BU922">
            <v>0</v>
          </cell>
        </row>
        <row r="923">
          <cell r="A923" t="str">
            <v>W2RL23WEGK0G7HA</v>
          </cell>
          <cell r="B923" t="str">
            <v>11/1/2021</v>
          </cell>
          <cell r="F923" t="str">
            <v>Woven</v>
          </cell>
          <cell r="G923" t="str">
            <v>Non Down Jackets</v>
          </cell>
          <cell r="H923" t="str">
            <v>W2RL23WEGK0</v>
          </cell>
          <cell r="I923" t="str">
            <v>OTTAVIA PUFFER JACKET</v>
          </cell>
          <cell r="J923" t="str">
            <v>G7HA</v>
          </cell>
          <cell r="K923" t="str">
            <v>SOFT WAVES BLUE</v>
          </cell>
          <cell r="L923" t="str">
            <v>DEGRADE METAL NYLON</v>
          </cell>
          <cell r="M923" t="str">
            <v>CN</v>
          </cell>
          <cell r="N923" t="str">
            <v>XS-L</v>
          </cell>
          <cell r="O923">
            <v>178</v>
          </cell>
          <cell r="P923">
            <v>169000</v>
          </cell>
          <cell r="Q923">
            <v>429</v>
          </cell>
          <cell r="S923">
            <v>0.31</v>
          </cell>
          <cell r="T923">
            <v>55.18</v>
          </cell>
          <cell r="U923">
            <v>0</v>
          </cell>
          <cell r="V923">
            <v>0</v>
          </cell>
          <cell r="W923">
            <v>0</v>
          </cell>
          <cell r="X923">
            <v>0</v>
          </cell>
          <cell r="Y923">
            <v>0</v>
          </cell>
          <cell r="Z923">
            <v>0</v>
          </cell>
          <cell r="AA923">
            <v>0</v>
          </cell>
          <cell r="AB923">
            <v>0</v>
          </cell>
          <cell r="AD923">
            <v>0</v>
          </cell>
          <cell r="AE923">
            <v>0</v>
          </cell>
          <cell r="AO923">
            <v>0</v>
          </cell>
          <cell r="AP923">
            <v>0</v>
          </cell>
          <cell r="AR923">
            <v>0</v>
          </cell>
          <cell r="AS923">
            <v>0</v>
          </cell>
          <cell r="AT923">
            <v>0</v>
          </cell>
          <cell r="AU923">
            <v>0</v>
          </cell>
          <cell r="AV923">
            <v>0</v>
          </cell>
          <cell r="AW923">
            <v>0</v>
          </cell>
          <cell r="AX923">
            <v>0</v>
          </cell>
          <cell r="AY923">
            <v>0</v>
          </cell>
          <cell r="AZ923">
            <v>0</v>
          </cell>
          <cell r="BA923">
            <v>0</v>
          </cell>
          <cell r="BB923">
            <v>0</v>
          </cell>
          <cell r="BC923">
            <v>0</v>
          </cell>
          <cell r="BD923">
            <v>0</v>
          </cell>
          <cell r="BE923">
            <v>0</v>
          </cell>
          <cell r="BF923">
            <v>0</v>
          </cell>
          <cell r="BG923">
            <v>0</v>
          </cell>
          <cell r="BH923">
            <v>0</v>
          </cell>
          <cell r="BI923">
            <v>0</v>
          </cell>
          <cell r="BJ923">
            <v>0</v>
          </cell>
          <cell r="BK923">
            <v>0</v>
          </cell>
          <cell r="BL923">
            <v>0</v>
          </cell>
          <cell r="BM923">
            <v>0</v>
          </cell>
          <cell r="BN923">
            <v>0</v>
          </cell>
          <cell r="BO923">
            <v>0</v>
          </cell>
          <cell r="BP923">
            <v>0</v>
          </cell>
          <cell r="BQ923">
            <v>0</v>
          </cell>
          <cell r="BR923">
            <v>0</v>
          </cell>
          <cell r="BS923">
            <v>0</v>
          </cell>
          <cell r="BT923">
            <v>0</v>
          </cell>
          <cell r="BU923">
            <v>0</v>
          </cell>
        </row>
        <row r="924">
          <cell r="A924" t="str">
            <v>W2RL23WEGK0G472</v>
          </cell>
          <cell r="B924" t="str">
            <v>11/1/2021</v>
          </cell>
          <cell r="F924" t="str">
            <v>Woven</v>
          </cell>
          <cell r="G924" t="str">
            <v>Non Down Jackets</v>
          </cell>
          <cell r="H924" t="str">
            <v>W2RL23WEGK0</v>
          </cell>
          <cell r="I924" t="str">
            <v>OTTAVIA PUFFER JACKET</v>
          </cell>
          <cell r="J924" t="str">
            <v>G472</v>
          </cell>
          <cell r="K924" t="str">
            <v>NEW LIGHT LILAC</v>
          </cell>
          <cell r="L924" t="str">
            <v>DEGRADE METAL NYLON</v>
          </cell>
          <cell r="M924" t="str">
            <v>CN</v>
          </cell>
          <cell r="N924" t="str">
            <v>XS-L</v>
          </cell>
          <cell r="O924">
            <v>178</v>
          </cell>
          <cell r="P924">
            <v>169000</v>
          </cell>
          <cell r="Q924">
            <v>429</v>
          </cell>
          <cell r="S924">
            <v>0.31</v>
          </cell>
          <cell r="T924">
            <v>55.18</v>
          </cell>
          <cell r="U924">
            <v>0</v>
          </cell>
          <cell r="V924">
            <v>0</v>
          </cell>
          <cell r="W924">
            <v>0</v>
          </cell>
          <cell r="X924">
            <v>0</v>
          </cell>
          <cell r="Y924">
            <v>0</v>
          </cell>
          <cell r="Z924">
            <v>0</v>
          </cell>
          <cell r="AA924">
            <v>0</v>
          </cell>
          <cell r="AB924">
            <v>0</v>
          </cell>
          <cell r="AD924">
            <v>0</v>
          </cell>
          <cell r="AE924">
            <v>0</v>
          </cell>
          <cell r="AO924">
            <v>0</v>
          </cell>
          <cell r="AP924">
            <v>0</v>
          </cell>
          <cell r="AR924">
            <v>0</v>
          </cell>
          <cell r="AS924">
            <v>0</v>
          </cell>
          <cell r="AT924">
            <v>0</v>
          </cell>
          <cell r="AU924">
            <v>0</v>
          </cell>
          <cell r="AV924">
            <v>0</v>
          </cell>
          <cell r="AW924">
            <v>0</v>
          </cell>
          <cell r="AX924">
            <v>0</v>
          </cell>
          <cell r="AY924">
            <v>0</v>
          </cell>
          <cell r="AZ924">
            <v>0</v>
          </cell>
          <cell r="BA924">
            <v>0</v>
          </cell>
          <cell r="BB924">
            <v>0</v>
          </cell>
          <cell r="BC924">
            <v>0</v>
          </cell>
          <cell r="BD924">
            <v>0</v>
          </cell>
          <cell r="BE924">
            <v>0</v>
          </cell>
          <cell r="BF924">
            <v>0</v>
          </cell>
          <cell r="BG924">
            <v>0</v>
          </cell>
          <cell r="BH924">
            <v>0</v>
          </cell>
          <cell r="BI924">
            <v>0</v>
          </cell>
          <cell r="BJ924">
            <v>0</v>
          </cell>
          <cell r="BK924">
            <v>0</v>
          </cell>
          <cell r="BL924">
            <v>0</v>
          </cell>
          <cell r="BM924">
            <v>0</v>
          </cell>
          <cell r="BN924">
            <v>0</v>
          </cell>
          <cell r="BO924">
            <v>0</v>
          </cell>
          <cell r="BP924">
            <v>0</v>
          </cell>
          <cell r="BQ924">
            <v>0</v>
          </cell>
          <cell r="BR924">
            <v>0</v>
          </cell>
          <cell r="BS924">
            <v>0</v>
          </cell>
          <cell r="BT924">
            <v>0</v>
          </cell>
          <cell r="BU924">
            <v>0</v>
          </cell>
        </row>
        <row r="925">
          <cell r="A925" t="str">
            <v>W2RL23WEGK0F7MY</v>
          </cell>
          <cell r="B925" t="str">
            <v>11/1/2021</v>
          </cell>
          <cell r="F925" t="str">
            <v>Woven</v>
          </cell>
          <cell r="G925" t="str">
            <v>Non Down Jackets</v>
          </cell>
          <cell r="H925" t="str">
            <v>W2RL23WEGK0</v>
          </cell>
          <cell r="I925" t="str">
            <v>OTTAVIA PUFFER JACKET</v>
          </cell>
          <cell r="J925" t="str">
            <v>F7MY</v>
          </cell>
          <cell r="K925" t="str">
            <v>FADED SOFT WAVES</v>
          </cell>
          <cell r="L925" t="str">
            <v>DEGRADE METAL NYLON</v>
          </cell>
          <cell r="M925" t="str">
            <v>CN</v>
          </cell>
          <cell r="N925" t="str">
            <v>XS-L</v>
          </cell>
          <cell r="O925">
            <v>178</v>
          </cell>
          <cell r="P925">
            <v>169000</v>
          </cell>
          <cell r="Q925">
            <v>429</v>
          </cell>
          <cell r="S925">
            <v>0.31</v>
          </cell>
          <cell r="T925">
            <v>55.18</v>
          </cell>
          <cell r="U925">
            <v>0</v>
          </cell>
          <cell r="V925">
            <v>0</v>
          </cell>
          <cell r="W925">
            <v>0</v>
          </cell>
          <cell r="X925">
            <v>0</v>
          </cell>
          <cell r="Y925">
            <v>0</v>
          </cell>
          <cell r="Z925">
            <v>0</v>
          </cell>
          <cell r="AA925">
            <v>0</v>
          </cell>
          <cell r="AB925">
            <v>0</v>
          </cell>
          <cell r="AD925">
            <v>0</v>
          </cell>
          <cell r="AE925">
            <v>0</v>
          </cell>
          <cell r="AO925">
            <v>0</v>
          </cell>
          <cell r="AP925">
            <v>0</v>
          </cell>
          <cell r="AR925">
            <v>0</v>
          </cell>
          <cell r="AS925">
            <v>0</v>
          </cell>
          <cell r="AT925">
            <v>0</v>
          </cell>
          <cell r="AU925">
            <v>0</v>
          </cell>
          <cell r="AV925">
            <v>0</v>
          </cell>
          <cell r="AW925">
            <v>0</v>
          </cell>
          <cell r="AX925">
            <v>0</v>
          </cell>
          <cell r="AY925">
            <v>0</v>
          </cell>
          <cell r="AZ925">
            <v>0</v>
          </cell>
          <cell r="BA925">
            <v>0</v>
          </cell>
          <cell r="BB925">
            <v>0</v>
          </cell>
          <cell r="BC925">
            <v>0</v>
          </cell>
          <cell r="BD925">
            <v>0</v>
          </cell>
          <cell r="BE925">
            <v>0</v>
          </cell>
          <cell r="BF925">
            <v>0</v>
          </cell>
          <cell r="BG925">
            <v>0</v>
          </cell>
          <cell r="BH925">
            <v>0</v>
          </cell>
          <cell r="BI925">
            <v>0</v>
          </cell>
          <cell r="BJ925">
            <v>0</v>
          </cell>
          <cell r="BK925">
            <v>0</v>
          </cell>
          <cell r="BL925">
            <v>0</v>
          </cell>
          <cell r="BM925">
            <v>0</v>
          </cell>
          <cell r="BN925">
            <v>0</v>
          </cell>
          <cell r="BO925">
            <v>0</v>
          </cell>
          <cell r="BP925">
            <v>0</v>
          </cell>
          <cell r="BQ925">
            <v>0</v>
          </cell>
          <cell r="BR925">
            <v>0</v>
          </cell>
          <cell r="BS925">
            <v>0</v>
          </cell>
          <cell r="BT925">
            <v>0</v>
          </cell>
          <cell r="BU925">
            <v>0</v>
          </cell>
        </row>
        <row r="926">
          <cell r="A926" t="str">
            <v>W2RP12KAZH2G8CR</v>
          </cell>
          <cell r="B926" t="str">
            <v>11/1/2021</v>
          </cell>
          <cell r="F926" t="str">
            <v>Knit</v>
          </cell>
          <cell r="G926" t="str">
            <v>SS Knit Tops</v>
          </cell>
          <cell r="H926" t="str">
            <v>W2RP12KAZH2</v>
          </cell>
          <cell r="I926" t="str">
            <v>SS ISABELLA TOP</v>
          </cell>
          <cell r="J926" t="str">
            <v>G8CR</v>
          </cell>
          <cell r="K926" t="str">
            <v>LIGHT MATCHA</v>
          </cell>
          <cell r="L926" t="str">
            <v>ECO GLAMOUROUS RIB</v>
          </cell>
          <cell r="M926" t="str">
            <v>CN</v>
          </cell>
          <cell r="N926" t="str">
            <v>XS-L</v>
          </cell>
          <cell r="O926">
            <v>44</v>
          </cell>
          <cell r="P926">
            <v>39000</v>
          </cell>
          <cell r="Q926">
            <v>179</v>
          </cell>
          <cell r="S926">
            <v>0.31</v>
          </cell>
          <cell r="T926">
            <v>13.64</v>
          </cell>
          <cell r="U926">
            <v>0</v>
          </cell>
          <cell r="V926">
            <v>0</v>
          </cell>
          <cell r="W926">
            <v>0</v>
          </cell>
          <cell r="X926">
            <v>0</v>
          </cell>
          <cell r="Y926">
            <v>0</v>
          </cell>
          <cell r="Z926">
            <v>0</v>
          </cell>
          <cell r="AA926">
            <v>0</v>
          </cell>
          <cell r="AB926">
            <v>0</v>
          </cell>
          <cell r="AD926">
            <v>0</v>
          </cell>
          <cell r="AE926">
            <v>0</v>
          </cell>
          <cell r="AO926">
            <v>0</v>
          </cell>
          <cell r="AP926">
            <v>0</v>
          </cell>
          <cell r="AR926">
            <v>0</v>
          </cell>
          <cell r="AS926">
            <v>0</v>
          </cell>
          <cell r="AT926">
            <v>0</v>
          </cell>
          <cell r="AU926">
            <v>0</v>
          </cell>
          <cell r="AV926">
            <v>0</v>
          </cell>
          <cell r="AW926">
            <v>0</v>
          </cell>
          <cell r="AX926">
            <v>0</v>
          </cell>
          <cell r="AY926">
            <v>0</v>
          </cell>
          <cell r="AZ926">
            <v>0</v>
          </cell>
          <cell r="BA926">
            <v>0</v>
          </cell>
          <cell r="BB926">
            <v>0</v>
          </cell>
          <cell r="BC926">
            <v>0</v>
          </cell>
          <cell r="BD926">
            <v>0</v>
          </cell>
          <cell r="BE926">
            <v>0</v>
          </cell>
          <cell r="BF926">
            <v>0</v>
          </cell>
          <cell r="BG926">
            <v>0</v>
          </cell>
          <cell r="BH926">
            <v>0</v>
          </cell>
          <cell r="BI926">
            <v>0</v>
          </cell>
          <cell r="BJ926">
            <v>0</v>
          </cell>
          <cell r="BK926">
            <v>0</v>
          </cell>
          <cell r="BL926">
            <v>0</v>
          </cell>
          <cell r="BM926">
            <v>0</v>
          </cell>
          <cell r="BN926">
            <v>0</v>
          </cell>
          <cell r="BO926">
            <v>0</v>
          </cell>
          <cell r="BP926">
            <v>0</v>
          </cell>
          <cell r="BQ926">
            <v>0</v>
          </cell>
          <cell r="BR926">
            <v>0</v>
          </cell>
          <cell r="BS926">
            <v>0</v>
          </cell>
          <cell r="BT926">
            <v>0</v>
          </cell>
          <cell r="BU926">
            <v>0</v>
          </cell>
        </row>
        <row r="927">
          <cell r="A927" t="str">
            <v>W2RP12KAZH2G5B7</v>
          </cell>
          <cell r="B927" t="str">
            <v>11/1/2021</v>
          </cell>
          <cell r="F927" t="str">
            <v>Knit</v>
          </cell>
          <cell r="G927" t="str">
            <v>SS Knit Tops</v>
          </cell>
          <cell r="H927" t="str">
            <v>W2RP12KAZH2</v>
          </cell>
          <cell r="I927" t="str">
            <v>SS ISABELLA TOP</v>
          </cell>
          <cell r="J927" t="str">
            <v>G5B7</v>
          </cell>
          <cell r="K927" t="str">
            <v>BEET JUICE RED</v>
          </cell>
          <cell r="L927" t="str">
            <v>ECO GLAMOUROUS RIB</v>
          </cell>
          <cell r="M927" t="str">
            <v>CN</v>
          </cell>
          <cell r="N927" t="str">
            <v>XS-L</v>
          </cell>
          <cell r="O927">
            <v>44</v>
          </cell>
          <cell r="P927">
            <v>39000</v>
          </cell>
          <cell r="Q927">
            <v>179</v>
          </cell>
          <cell r="S927">
            <v>0.31</v>
          </cell>
          <cell r="T927">
            <v>13.64</v>
          </cell>
          <cell r="U927">
            <v>0</v>
          </cell>
          <cell r="V927">
            <v>0</v>
          </cell>
          <cell r="W927">
            <v>0</v>
          </cell>
          <cell r="X927">
            <v>0</v>
          </cell>
          <cell r="Y927">
            <v>0</v>
          </cell>
          <cell r="Z927">
            <v>0</v>
          </cell>
          <cell r="AA927">
            <v>0</v>
          </cell>
          <cell r="AB927">
            <v>0</v>
          </cell>
          <cell r="AD927">
            <v>0</v>
          </cell>
          <cell r="AE927">
            <v>0</v>
          </cell>
          <cell r="AO927">
            <v>0</v>
          </cell>
          <cell r="AP927">
            <v>0</v>
          </cell>
          <cell r="AR927">
            <v>0</v>
          </cell>
          <cell r="AS927">
            <v>0</v>
          </cell>
          <cell r="AT927">
            <v>0</v>
          </cell>
          <cell r="AU927">
            <v>0</v>
          </cell>
          <cell r="AV927">
            <v>0</v>
          </cell>
          <cell r="AW927">
            <v>0</v>
          </cell>
          <cell r="AX927">
            <v>0</v>
          </cell>
          <cell r="AY927">
            <v>0</v>
          </cell>
          <cell r="AZ927">
            <v>0</v>
          </cell>
          <cell r="BA927">
            <v>0</v>
          </cell>
          <cell r="BB927">
            <v>0</v>
          </cell>
          <cell r="BC927">
            <v>0</v>
          </cell>
          <cell r="BD927">
            <v>0</v>
          </cell>
          <cell r="BE927">
            <v>0</v>
          </cell>
          <cell r="BF927">
            <v>0</v>
          </cell>
          <cell r="BG927">
            <v>0</v>
          </cell>
          <cell r="BH927">
            <v>0</v>
          </cell>
          <cell r="BI927">
            <v>0</v>
          </cell>
          <cell r="BJ927">
            <v>0</v>
          </cell>
          <cell r="BK927">
            <v>0</v>
          </cell>
          <cell r="BL927">
            <v>0</v>
          </cell>
          <cell r="BM927">
            <v>0</v>
          </cell>
          <cell r="BN927">
            <v>0</v>
          </cell>
          <cell r="BO927">
            <v>0</v>
          </cell>
          <cell r="BP927">
            <v>0</v>
          </cell>
          <cell r="BQ927">
            <v>0</v>
          </cell>
          <cell r="BR927">
            <v>0</v>
          </cell>
          <cell r="BS927">
            <v>0</v>
          </cell>
          <cell r="BT927">
            <v>0</v>
          </cell>
          <cell r="BU927">
            <v>0</v>
          </cell>
        </row>
        <row r="928">
          <cell r="A928" t="str">
            <v>W2RP12KAZH2G1G2</v>
          </cell>
          <cell r="B928" t="str">
            <v>11/1/2021</v>
          </cell>
          <cell r="F928" t="str">
            <v>Knit</v>
          </cell>
          <cell r="G928" t="str">
            <v>SS Knit Tops</v>
          </cell>
          <cell r="H928" t="str">
            <v>W2RP12KAZH2</v>
          </cell>
          <cell r="I928" t="str">
            <v>SS ISABELLA TOP</v>
          </cell>
          <cell r="J928" t="str">
            <v>G1G2</v>
          </cell>
          <cell r="K928" t="str">
            <v>MOCCASIN</v>
          </cell>
          <cell r="L928" t="str">
            <v>ECO GLAMOUROUS RIB</v>
          </cell>
          <cell r="M928" t="str">
            <v>CN</v>
          </cell>
          <cell r="N928" t="str">
            <v>XS-L</v>
          </cell>
          <cell r="O928">
            <v>44</v>
          </cell>
          <cell r="P928">
            <v>39000</v>
          </cell>
          <cell r="Q928">
            <v>179</v>
          </cell>
          <cell r="S928">
            <v>0.31</v>
          </cell>
          <cell r="T928">
            <v>13.64</v>
          </cell>
          <cell r="U928">
            <v>0</v>
          </cell>
          <cell r="V928">
            <v>0</v>
          </cell>
          <cell r="W928">
            <v>0</v>
          </cell>
          <cell r="X928">
            <v>0</v>
          </cell>
          <cell r="Y928">
            <v>0</v>
          </cell>
          <cell r="Z928">
            <v>0</v>
          </cell>
          <cell r="AA928">
            <v>0</v>
          </cell>
          <cell r="AB928">
            <v>0</v>
          </cell>
          <cell r="AD928">
            <v>0</v>
          </cell>
          <cell r="AE928">
            <v>0</v>
          </cell>
          <cell r="AO928">
            <v>0</v>
          </cell>
          <cell r="AP928">
            <v>0</v>
          </cell>
          <cell r="AR928">
            <v>0</v>
          </cell>
          <cell r="AS928">
            <v>0</v>
          </cell>
          <cell r="AT928">
            <v>0</v>
          </cell>
          <cell r="AU928">
            <v>0</v>
          </cell>
          <cell r="AV928">
            <v>0</v>
          </cell>
          <cell r="AW928">
            <v>0</v>
          </cell>
          <cell r="AX928">
            <v>0</v>
          </cell>
          <cell r="AY928">
            <v>0</v>
          </cell>
          <cell r="AZ928">
            <v>0</v>
          </cell>
          <cell r="BA928">
            <v>0</v>
          </cell>
          <cell r="BB928">
            <v>0</v>
          </cell>
          <cell r="BC928">
            <v>0</v>
          </cell>
          <cell r="BD928">
            <v>0</v>
          </cell>
          <cell r="BE928">
            <v>0</v>
          </cell>
          <cell r="BF928">
            <v>0</v>
          </cell>
          <cell r="BG928">
            <v>0</v>
          </cell>
          <cell r="BH928">
            <v>0</v>
          </cell>
          <cell r="BI928">
            <v>0</v>
          </cell>
          <cell r="BJ928">
            <v>0</v>
          </cell>
          <cell r="BK928">
            <v>0</v>
          </cell>
          <cell r="BL928">
            <v>0</v>
          </cell>
          <cell r="BM928">
            <v>0</v>
          </cell>
          <cell r="BN928">
            <v>0</v>
          </cell>
          <cell r="BO928">
            <v>0</v>
          </cell>
          <cell r="BP928">
            <v>0</v>
          </cell>
          <cell r="BQ928">
            <v>0</v>
          </cell>
          <cell r="BR928">
            <v>0</v>
          </cell>
          <cell r="BS928">
            <v>0</v>
          </cell>
          <cell r="BT928">
            <v>0</v>
          </cell>
          <cell r="BU928">
            <v>0</v>
          </cell>
        </row>
        <row r="929">
          <cell r="A929" t="str">
            <v>W2RP12KAZH2JBLK</v>
          </cell>
          <cell r="B929" t="str">
            <v>11/1/2021</v>
          </cell>
          <cell r="F929" t="str">
            <v>Knit</v>
          </cell>
          <cell r="G929" t="str">
            <v>SS Knit Tops</v>
          </cell>
          <cell r="H929" t="str">
            <v>W2RP12KAZH2</v>
          </cell>
          <cell r="I929" t="str">
            <v>SS ISABELLA TOP</v>
          </cell>
          <cell r="J929" t="str">
            <v>JBLK</v>
          </cell>
          <cell r="K929" t="str">
            <v>Jet Black A996</v>
          </cell>
          <cell r="L929" t="str">
            <v>ECO GLAMOUROUS RIB</v>
          </cell>
          <cell r="M929" t="str">
            <v>CN</v>
          </cell>
          <cell r="N929" t="str">
            <v>XS-L</v>
          </cell>
          <cell r="O929">
            <v>44</v>
          </cell>
          <cell r="P929">
            <v>39000</v>
          </cell>
          <cell r="Q929">
            <v>179</v>
          </cell>
          <cell r="S929">
            <v>0.31</v>
          </cell>
          <cell r="T929">
            <v>13.64</v>
          </cell>
          <cell r="U929">
            <v>0</v>
          </cell>
          <cell r="V929">
            <v>0</v>
          </cell>
          <cell r="W929">
            <v>0</v>
          </cell>
          <cell r="X929">
            <v>0</v>
          </cell>
          <cell r="Y929">
            <v>0</v>
          </cell>
          <cell r="Z929">
            <v>0</v>
          </cell>
          <cell r="AA929">
            <v>0</v>
          </cell>
          <cell r="AB929">
            <v>0</v>
          </cell>
          <cell r="AD929">
            <v>0</v>
          </cell>
          <cell r="AE929">
            <v>0</v>
          </cell>
          <cell r="AO929">
            <v>0</v>
          </cell>
          <cell r="AP929">
            <v>0</v>
          </cell>
          <cell r="AR929">
            <v>0</v>
          </cell>
          <cell r="AS929">
            <v>0</v>
          </cell>
          <cell r="AT929">
            <v>0</v>
          </cell>
          <cell r="AU929">
            <v>0</v>
          </cell>
          <cell r="AV929">
            <v>0</v>
          </cell>
          <cell r="AW929">
            <v>0</v>
          </cell>
          <cell r="AX929">
            <v>0</v>
          </cell>
          <cell r="AY929">
            <v>0</v>
          </cell>
          <cell r="AZ929">
            <v>0</v>
          </cell>
          <cell r="BA929">
            <v>0</v>
          </cell>
          <cell r="BB929">
            <v>0</v>
          </cell>
          <cell r="BC929">
            <v>0</v>
          </cell>
          <cell r="BD929">
            <v>0</v>
          </cell>
          <cell r="BE929">
            <v>0</v>
          </cell>
          <cell r="BF929">
            <v>0</v>
          </cell>
          <cell r="BG929">
            <v>0</v>
          </cell>
          <cell r="BH929">
            <v>0</v>
          </cell>
          <cell r="BI929">
            <v>0</v>
          </cell>
          <cell r="BJ929">
            <v>0</v>
          </cell>
          <cell r="BK929">
            <v>0</v>
          </cell>
          <cell r="BL929">
            <v>0</v>
          </cell>
          <cell r="BM929">
            <v>0</v>
          </cell>
          <cell r="BN929">
            <v>0</v>
          </cell>
          <cell r="BO929">
            <v>0</v>
          </cell>
          <cell r="BP929">
            <v>0</v>
          </cell>
          <cell r="BQ929">
            <v>0</v>
          </cell>
          <cell r="BR929">
            <v>0</v>
          </cell>
          <cell r="BS929">
            <v>0</v>
          </cell>
          <cell r="BT929">
            <v>0</v>
          </cell>
          <cell r="BU929">
            <v>0</v>
          </cell>
        </row>
        <row r="930">
          <cell r="A930" t="str">
            <v>W2RP12KAZH2G5K4</v>
          </cell>
          <cell r="B930" t="str">
            <v>11/1/2021</v>
          </cell>
          <cell r="F930" t="str">
            <v>Knit</v>
          </cell>
          <cell r="G930" t="str">
            <v>SS Knit Tops</v>
          </cell>
          <cell r="H930" t="str">
            <v>W2RP12KAZH2</v>
          </cell>
          <cell r="I930" t="str">
            <v>SS ISABELLA TOP</v>
          </cell>
          <cell r="J930" t="str">
            <v>G5K4</v>
          </cell>
          <cell r="K930" t="str">
            <v>SMOKED SALMON</v>
          </cell>
          <cell r="L930" t="str">
            <v>ECO GLAMOUROUS RIB</v>
          </cell>
          <cell r="M930" t="str">
            <v>CN</v>
          </cell>
          <cell r="N930" t="str">
            <v>XS-L</v>
          </cell>
          <cell r="O930">
            <v>44</v>
          </cell>
          <cell r="P930">
            <v>39000</v>
          </cell>
          <cell r="Q930">
            <v>179</v>
          </cell>
          <cell r="S930">
            <v>0.31</v>
          </cell>
          <cell r="T930">
            <v>13.64</v>
          </cell>
          <cell r="U930">
            <v>0</v>
          </cell>
          <cell r="V930">
            <v>0</v>
          </cell>
          <cell r="W930">
            <v>0</v>
          </cell>
          <cell r="X930">
            <v>0</v>
          </cell>
          <cell r="Y930">
            <v>0</v>
          </cell>
          <cell r="Z930">
            <v>0</v>
          </cell>
          <cell r="AA930">
            <v>0</v>
          </cell>
          <cell r="AB930">
            <v>0</v>
          </cell>
          <cell r="AD930">
            <v>0</v>
          </cell>
          <cell r="AE930">
            <v>0</v>
          </cell>
          <cell r="AO930">
            <v>0</v>
          </cell>
          <cell r="AP930">
            <v>0</v>
          </cell>
          <cell r="AR930">
            <v>0</v>
          </cell>
          <cell r="AS930">
            <v>0</v>
          </cell>
          <cell r="AT930">
            <v>0</v>
          </cell>
          <cell r="AU930">
            <v>0</v>
          </cell>
          <cell r="AV930">
            <v>0</v>
          </cell>
          <cell r="AW930">
            <v>0</v>
          </cell>
          <cell r="AX930">
            <v>0</v>
          </cell>
          <cell r="AY930">
            <v>0</v>
          </cell>
          <cell r="AZ930">
            <v>0</v>
          </cell>
          <cell r="BA930">
            <v>0</v>
          </cell>
          <cell r="BB930">
            <v>0</v>
          </cell>
          <cell r="BC930">
            <v>0</v>
          </cell>
          <cell r="BD930">
            <v>0</v>
          </cell>
          <cell r="BE930">
            <v>0</v>
          </cell>
          <cell r="BF930">
            <v>0</v>
          </cell>
          <cell r="BG930">
            <v>0</v>
          </cell>
          <cell r="BH930">
            <v>0</v>
          </cell>
          <cell r="BI930">
            <v>0</v>
          </cell>
          <cell r="BJ930">
            <v>0</v>
          </cell>
          <cell r="BK930">
            <v>0</v>
          </cell>
          <cell r="BL930">
            <v>0</v>
          </cell>
          <cell r="BM930">
            <v>0</v>
          </cell>
          <cell r="BN930">
            <v>0</v>
          </cell>
          <cell r="BO930">
            <v>0</v>
          </cell>
          <cell r="BP930">
            <v>0</v>
          </cell>
          <cell r="BQ930">
            <v>0</v>
          </cell>
          <cell r="BR930">
            <v>0</v>
          </cell>
          <cell r="BS930">
            <v>0</v>
          </cell>
          <cell r="BT930">
            <v>0</v>
          </cell>
          <cell r="BU930">
            <v>0</v>
          </cell>
        </row>
        <row r="931">
          <cell r="A931" t="str">
            <v>W2RP12KAZH2G012</v>
          </cell>
          <cell r="B931" t="str">
            <v>11/1/2021</v>
          </cell>
          <cell r="F931" t="str">
            <v>Knit</v>
          </cell>
          <cell r="G931" t="str">
            <v>SS Knit Tops</v>
          </cell>
          <cell r="H931" t="str">
            <v>W2RP12KAZH2</v>
          </cell>
          <cell r="I931" t="str">
            <v>SS ISABELLA TOP</v>
          </cell>
          <cell r="J931" t="str">
            <v>G012</v>
          </cell>
          <cell r="K931" t="str">
            <v>CREAM WHITE</v>
          </cell>
          <cell r="L931" t="str">
            <v>ECO GLAMOUROUS RIB</v>
          </cell>
          <cell r="M931" t="str">
            <v>CN</v>
          </cell>
          <cell r="N931" t="str">
            <v>XS-L</v>
          </cell>
          <cell r="O931">
            <v>44</v>
          </cell>
          <cell r="P931">
            <v>39000</v>
          </cell>
          <cell r="Q931">
            <v>179</v>
          </cell>
          <cell r="S931">
            <v>0.31</v>
          </cell>
          <cell r="T931">
            <v>13.64</v>
          </cell>
          <cell r="U931">
            <v>0</v>
          </cell>
          <cell r="V931">
            <v>0</v>
          </cell>
          <cell r="W931">
            <v>0</v>
          </cell>
          <cell r="X931">
            <v>0</v>
          </cell>
          <cell r="Y931">
            <v>0</v>
          </cell>
          <cell r="Z931">
            <v>0</v>
          </cell>
          <cell r="AA931">
            <v>0</v>
          </cell>
          <cell r="AB931">
            <v>0</v>
          </cell>
          <cell r="AD931">
            <v>0</v>
          </cell>
          <cell r="AE931">
            <v>0</v>
          </cell>
          <cell r="AO931">
            <v>0</v>
          </cell>
          <cell r="AP931">
            <v>0</v>
          </cell>
          <cell r="AR931">
            <v>0</v>
          </cell>
          <cell r="AS931">
            <v>0</v>
          </cell>
          <cell r="AT931">
            <v>0</v>
          </cell>
          <cell r="AU931">
            <v>0</v>
          </cell>
          <cell r="AV931">
            <v>0</v>
          </cell>
          <cell r="AW931">
            <v>0</v>
          </cell>
          <cell r="AX931">
            <v>0</v>
          </cell>
          <cell r="AY931">
            <v>0</v>
          </cell>
          <cell r="AZ931">
            <v>0</v>
          </cell>
          <cell r="BA931">
            <v>0</v>
          </cell>
          <cell r="BB931">
            <v>0</v>
          </cell>
          <cell r="BC931">
            <v>0</v>
          </cell>
          <cell r="BD931">
            <v>0</v>
          </cell>
          <cell r="BE931">
            <v>0</v>
          </cell>
          <cell r="BF931">
            <v>0</v>
          </cell>
          <cell r="BG931">
            <v>0</v>
          </cell>
          <cell r="BH931">
            <v>0</v>
          </cell>
          <cell r="BI931">
            <v>0</v>
          </cell>
          <cell r="BJ931">
            <v>0</v>
          </cell>
          <cell r="BK931">
            <v>0</v>
          </cell>
          <cell r="BL931">
            <v>0</v>
          </cell>
          <cell r="BM931">
            <v>0</v>
          </cell>
          <cell r="BN931">
            <v>0</v>
          </cell>
          <cell r="BO931">
            <v>0</v>
          </cell>
          <cell r="BP931">
            <v>0</v>
          </cell>
          <cell r="BQ931">
            <v>0</v>
          </cell>
          <cell r="BR931">
            <v>0</v>
          </cell>
          <cell r="BS931">
            <v>0</v>
          </cell>
          <cell r="BT931">
            <v>0</v>
          </cell>
          <cell r="BU931">
            <v>0</v>
          </cell>
        </row>
        <row r="932">
          <cell r="A932" t="str">
            <v>W2RP12KAZH2G7T2</v>
          </cell>
          <cell r="B932" t="str">
            <v>11/1/2021</v>
          </cell>
          <cell r="F932" t="str">
            <v>Knit</v>
          </cell>
          <cell r="G932" t="str">
            <v>SS Knit Tops</v>
          </cell>
          <cell r="H932" t="str">
            <v>W2RP12KAZH2</v>
          </cell>
          <cell r="I932" t="str">
            <v>SS ISABELLA TOP</v>
          </cell>
          <cell r="J932" t="str">
            <v>G7T2</v>
          </cell>
          <cell r="K932" t="str">
            <v>BLUE LILY</v>
          </cell>
          <cell r="L932" t="str">
            <v>ECO GLAMOUROUS RIB</v>
          </cell>
          <cell r="M932" t="str">
            <v>CN</v>
          </cell>
          <cell r="N932" t="str">
            <v>XS-L</v>
          </cell>
          <cell r="O932">
            <v>44</v>
          </cell>
          <cell r="P932">
            <v>39000</v>
          </cell>
          <cell r="Q932">
            <v>179</v>
          </cell>
          <cell r="S932">
            <v>0.31</v>
          </cell>
          <cell r="T932">
            <v>13.64</v>
          </cell>
          <cell r="U932">
            <v>0</v>
          </cell>
          <cell r="V932">
            <v>0</v>
          </cell>
          <cell r="W932">
            <v>0</v>
          </cell>
          <cell r="X932">
            <v>0</v>
          </cell>
          <cell r="Y932">
            <v>0</v>
          </cell>
          <cell r="Z932">
            <v>0</v>
          </cell>
          <cell r="AA932">
            <v>0</v>
          </cell>
          <cell r="AB932">
            <v>0</v>
          </cell>
          <cell r="AD932">
            <v>0</v>
          </cell>
          <cell r="AE932">
            <v>0</v>
          </cell>
          <cell r="AO932">
            <v>0</v>
          </cell>
          <cell r="AP932">
            <v>0</v>
          </cell>
          <cell r="AR932">
            <v>0</v>
          </cell>
          <cell r="AS932">
            <v>0</v>
          </cell>
          <cell r="AT932">
            <v>0</v>
          </cell>
          <cell r="AU932">
            <v>0</v>
          </cell>
          <cell r="AV932">
            <v>0</v>
          </cell>
          <cell r="AW932">
            <v>0</v>
          </cell>
          <cell r="AX932">
            <v>0</v>
          </cell>
          <cell r="AY932">
            <v>0</v>
          </cell>
          <cell r="AZ932">
            <v>0</v>
          </cell>
          <cell r="BA932">
            <v>0</v>
          </cell>
          <cell r="BB932">
            <v>0</v>
          </cell>
          <cell r="BC932">
            <v>0</v>
          </cell>
          <cell r="BD932">
            <v>0</v>
          </cell>
          <cell r="BE932">
            <v>0</v>
          </cell>
          <cell r="BF932">
            <v>0</v>
          </cell>
          <cell r="BG932">
            <v>0</v>
          </cell>
          <cell r="BH932">
            <v>0</v>
          </cell>
          <cell r="BI932">
            <v>0</v>
          </cell>
          <cell r="BJ932">
            <v>0</v>
          </cell>
          <cell r="BK932">
            <v>0</v>
          </cell>
          <cell r="BL932">
            <v>0</v>
          </cell>
          <cell r="BM932">
            <v>0</v>
          </cell>
          <cell r="BN932">
            <v>0</v>
          </cell>
          <cell r="BO932">
            <v>0</v>
          </cell>
          <cell r="BP932">
            <v>0</v>
          </cell>
          <cell r="BQ932">
            <v>0</v>
          </cell>
          <cell r="BR932">
            <v>0</v>
          </cell>
          <cell r="BS932">
            <v>0</v>
          </cell>
          <cell r="BT932">
            <v>0</v>
          </cell>
          <cell r="BU932">
            <v>0</v>
          </cell>
        </row>
        <row r="933">
          <cell r="A933" t="str">
            <v>W1RK12KAYV0G7T2</v>
          </cell>
          <cell r="B933" t="str">
            <v>11/1/2021</v>
          </cell>
          <cell r="F933" t="str">
            <v>Knit</v>
          </cell>
          <cell r="G933" t="str">
            <v>Casual/Day</v>
          </cell>
          <cell r="H933" t="str">
            <v>W1RK12KAYV0</v>
          </cell>
          <cell r="I933" t="str">
            <v>LS KASSIANI DRESS</v>
          </cell>
          <cell r="J933" t="str">
            <v>G7T2</v>
          </cell>
          <cell r="K933" t="str">
            <v>BLUE LILY</v>
          </cell>
          <cell r="L933" t="str">
            <v>ECO DANCING JERSEY</v>
          </cell>
          <cell r="M933" t="str">
            <v>VN</v>
          </cell>
          <cell r="N933" t="str">
            <v>XS-L</v>
          </cell>
          <cell r="O933">
            <v>108</v>
          </cell>
          <cell r="P933">
            <v>109000</v>
          </cell>
          <cell r="Q933">
            <v>429</v>
          </cell>
          <cell r="S933">
            <v>0.31</v>
          </cell>
          <cell r="T933">
            <v>33.479999999999997</v>
          </cell>
          <cell r="U933">
            <v>0</v>
          </cell>
          <cell r="V933">
            <v>0</v>
          </cell>
          <cell r="W933">
            <v>0</v>
          </cell>
          <cell r="X933">
            <v>0</v>
          </cell>
          <cell r="Y933">
            <v>0</v>
          </cell>
          <cell r="Z933">
            <v>0</v>
          </cell>
          <cell r="AA933">
            <v>0</v>
          </cell>
          <cell r="AB933">
            <v>0</v>
          </cell>
          <cell r="AD933">
            <v>0</v>
          </cell>
          <cell r="AE933">
            <v>0</v>
          </cell>
          <cell r="AO933">
            <v>0</v>
          </cell>
          <cell r="AP933">
            <v>0</v>
          </cell>
          <cell r="AR933">
            <v>0</v>
          </cell>
          <cell r="AS933">
            <v>0</v>
          </cell>
          <cell r="AT933">
            <v>0</v>
          </cell>
          <cell r="AU933">
            <v>0</v>
          </cell>
          <cell r="AV933">
            <v>0</v>
          </cell>
          <cell r="AW933">
            <v>0</v>
          </cell>
          <cell r="AX933">
            <v>0</v>
          </cell>
          <cell r="AY933">
            <v>0</v>
          </cell>
          <cell r="AZ933">
            <v>0</v>
          </cell>
          <cell r="BA933">
            <v>0</v>
          </cell>
          <cell r="BB933">
            <v>0</v>
          </cell>
          <cell r="BC933">
            <v>0</v>
          </cell>
          <cell r="BD933">
            <v>0</v>
          </cell>
          <cell r="BE933">
            <v>0</v>
          </cell>
          <cell r="BF933">
            <v>0</v>
          </cell>
          <cell r="BG933">
            <v>0</v>
          </cell>
          <cell r="BH933">
            <v>0</v>
          </cell>
          <cell r="BI933">
            <v>0</v>
          </cell>
          <cell r="BJ933">
            <v>0</v>
          </cell>
          <cell r="BK933">
            <v>0</v>
          </cell>
          <cell r="BL933">
            <v>0</v>
          </cell>
          <cell r="BM933">
            <v>0</v>
          </cell>
          <cell r="BN933">
            <v>0</v>
          </cell>
          <cell r="BO933">
            <v>0</v>
          </cell>
          <cell r="BP933">
            <v>0</v>
          </cell>
          <cell r="BQ933">
            <v>0</v>
          </cell>
          <cell r="BR933">
            <v>0</v>
          </cell>
          <cell r="BS933">
            <v>0</v>
          </cell>
          <cell r="BT933">
            <v>0</v>
          </cell>
          <cell r="BU933">
            <v>0</v>
          </cell>
        </row>
        <row r="934">
          <cell r="A934" t="str">
            <v>W1YA99D4F51CRB1</v>
          </cell>
          <cell r="B934" t="str">
            <v>11/1/2021</v>
          </cell>
          <cell r="F934" t="str">
            <v>Denim</v>
          </cell>
          <cell r="G934" t="str">
            <v>Basic Denim Jeans</v>
          </cell>
          <cell r="H934" t="str">
            <v>W1YA99D4F51</v>
          </cell>
          <cell r="I934" t="str">
            <v>ANNETTE</v>
          </cell>
          <cell r="J934" t="str">
            <v>CRB1</v>
          </cell>
          <cell r="K934" t="str">
            <v>CARRIE BLACK</v>
          </cell>
          <cell r="L934" t="str">
            <v>ECO CARRIE SS BLACK</v>
          </cell>
          <cell r="M934" t="str">
            <v>PK</v>
          </cell>
          <cell r="N934" t="str">
            <v>24-30</v>
          </cell>
          <cell r="O934">
            <v>89</v>
          </cell>
          <cell r="P934">
            <v>89000</v>
          </cell>
          <cell r="Q934">
            <v>359</v>
          </cell>
          <cell r="S934">
            <v>0.31</v>
          </cell>
          <cell r="T934">
            <v>27.59</v>
          </cell>
          <cell r="U934">
            <v>0</v>
          </cell>
          <cell r="V934">
            <v>0</v>
          </cell>
          <cell r="W934">
            <v>0</v>
          </cell>
          <cell r="X934">
            <v>0</v>
          </cell>
          <cell r="Y934">
            <v>0</v>
          </cell>
          <cell r="Z934">
            <v>0</v>
          </cell>
          <cell r="AA934">
            <v>0</v>
          </cell>
          <cell r="AB934">
            <v>0</v>
          </cell>
          <cell r="AD934">
            <v>0</v>
          </cell>
          <cell r="AE934">
            <v>0</v>
          </cell>
          <cell r="AO934">
            <v>0</v>
          </cell>
          <cell r="AP934">
            <v>0</v>
          </cell>
          <cell r="AR934">
            <v>0</v>
          </cell>
          <cell r="AS934">
            <v>0</v>
          </cell>
          <cell r="AT934">
            <v>0</v>
          </cell>
          <cell r="AU934">
            <v>0</v>
          </cell>
          <cell r="AV934">
            <v>0</v>
          </cell>
          <cell r="AW934">
            <v>0</v>
          </cell>
          <cell r="AX934">
            <v>0</v>
          </cell>
          <cell r="AY934">
            <v>0</v>
          </cell>
          <cell r="AZ934">
            <v>0</v>
          </cell>
          <cell r="BA934">
            <v>0</v>
          </cell>
          <cell r="BB934">
            <v>0</v>
          </cell>
          <cell r="BC934">
            <v>0</v>
          </cell>
          <cell r="BD934">
            <v>0</v>
          </cell>
          <cell r="BE934">
            <v>0</v>
          </cell>
          <cell r="BF934">
            <v>0</v>
          </cell>
          <cell r="BG934">
            <v>0</v>
          </cell>
          <cell r="BH934">
            <v>0</v>
          </cell>
          <cell r="BI934">
            <v>0</v>
          </cell>
          <cell r="BJ934">
            <v>0</v>
          </cell>
          <cell r="BK934">
            <v>0</v>
          </cell>
          <cell r="BL934">
            <v>0</v>
          </cell>
          <cell r="BM934">
            <v>0</v>
          </cell>
          <cell r="BN934">
            <v>0</v>
          </cell>
          <cell r="BO934">
            <v>0</v>
          </cell>
          <cell r="BP934">
            <v>0</v>
          </cell>
          <cell r="BQ934">
            <v>0</v>
          </cell>
          <cell r="BR934">
            <v>0</v>
          </cell>
          <cell r="BS934">
            <v>0</v>
          </cell>
          <cell r="BT934">
            <v>0</v>
          </cell>
          <cell r="BU934">
            <v>0</v>
          </cell>
        </row>
        <row r="935">
          <cell r="A935" t="str">
            <v>W2RAB5D4M80OESS</v>
          </cell>
          <cell r="B935" t="str">
            <v>11/1/2021</v>
          </cell>
          <cell r="F935" t="str">
            <v>Denim</v>
          </cell>
          <cell r="G935" t="str">
            <v>Fashion Prem Denim Jeans</v>
          </cell>
          <cell r="H935" t="str">
            <v>W2RAB5D4M80</v>
          </cell>
          <cell r="I935" t="str">
            <v>HIGH RISE SKINNY SNAKE SKIN</v>
          </cell>
          <cell r="J935" t="str">
            <v>OESS</v>
          </cell>
          <cell r="K935" t="str">
            <v>OCEAN SNAKE SKIN</v>
          </cell>
          <cell r="L935" t="str">
            <v>ECO STR OCEAN SNAKE</v>
          </cell>
          <cell r="M935" t="str">
            <v>CN</v>
          </cell>
          <cell r="N935" t="str">
            <v>24-30</v>
          </cell>
          <cell r="O935">
            <v>128</v>
          </cell>
          <cell r="P935">
            <v>119000</v>
          </cell>
          <cell r="Q935">
            <v>429</v>
          </cell>
          <cell r="S935">
            <v>0.31</v>
          </cell>
          <cell r="T935">
            <v>39.68</v>
          </cell>
          <cell r="U935">
            <v>0</v>
          </cell>
          <cell r="V935">
            <v>0</v>
          </cell>
          <cell r="W935">
            <v>0</v>
          </cell>
          <cell r="X935">
            <v>0</v>
          </cell>
          <cell r="Y935">
            <v>0</v>
          </cell>
          <cell r="Z935">
            <v>0</v>
          </cell>
          <cell r="AA935">
            <v>0</v>
          </cell>
          <cell r="AB935">
            <v>0</v>
          </cell>
          <cell r="AD935">
            <v>0</v>
          </cell>
          <cell r="AE935">
            <v>0</v>
          </cell>
          <cell r="AO935">
            <v>0</v>
          </cell>
          <cell r="AP935">
            <v>0</v>
          </cell>
          <cell r="AR935">
            <v>0</v>
          </cell>
          <cell r="AS935">
            <v>0</v>
          </cell>
          <cell r="AT935">
            <v>0</v>
          </cell>
          <cell r="AU935">
            <v>0</v>
          </cell>
          <cell r="AV935">
            <v>0</v>
          </cell>
          <cell r="AW935">
            <v>0</v>
          </cell>
          <cell r="AX935">
            <v>0</v>
          </cell>
          <cell r="AY935">
            <v>0</v>
          </cell>
          <cell r="AZ935">
            <v>0</v>
          </cell>
          <cell r="BA935">
            <v>0</v>
          </cell>
          <cell r="BB935">
            <v>0</v>
          </cell>
          <cell r="BC935">
            <v>0</v>
          </cell>
          <cell r="BD935">
            <v>0</v>
          </cell>
          <cell r="BE935">
            <v>0</v>
          </cell>
          <cell r="BF935">
            <v>0</v>
          </cell>
          <cell r="BG935">
            <v>0</v>
          </cell>
          <cell r="BH935">
            <v>0</v>
          </cell>
          <cell r="BI935">
            <v>0</v>
          </cell>
          <cell r="BJ935">
            <v>0</v>
          </cell>
          <cell r="BK935">
            <v>0</v>
          </cell>
          <cell r="BL935">
            <v>0</v>
          </cell>
          <cell r="BM935">
            <v>0</v>
          </cell>
          <cell r="BN935">
            <v>0</v>
          </cell>
          <cell r="BO935">
            <v>0</v>
          </cell>
          <cell r="BP935">
            <v>0</v>
          </cell>
          <cell r="BQ935">
            <v>0</v>
          </cell>
          <cell r="BR935">
            <v>0</v>
          </cell>
          <cell r="BS935">
            <v>0</v>
          </cell>
          <cell r="BT935">
            <v>0</v>
          </cell>
          <cell r="BU935">
            <v>0</v>
          </cell>
        </row>
        <row r="936">
          <cell r="A936" t="str">
            <v>W2RL26WEGN0G8CR</v>
          </cell>
          <cell r="B936" t="str">
            <v>11/1/2021</v>
          </cell>
          <cell r="F936" t="str">
            <v>Woven</v>
          </cell>
          <cell r="G936" t="str">
            <v>Down Jackets</v>
          </cell>
          <cell r="H936" t="str">
            <v>W2RL26WEGN0</v>
          </cell>
          <cell r="I936" t="str">
            <v>ORSOLA DOWN JACKET</v>
          </cell>
          <cell r="J936" t="str">
            <v>G8CR</v>
          </cell>
          <cell r="K936" t="str">
            <v>LIGHT MATCHA</v>
          </cell>
          <cell r="L936" t="str">
            <v>SOFT CIRE NYLON</v>
          </cell>
          <cell r="M936" t="str">
            <v>CN</v>
          </cell>
          <cell r="N936" t="str">
            <v>XS-L</v>
          </cell>
          <cell r="O936">
            <v>188</v>
          </cell>
          <cell r="P936">
            <v>179000</v>
          </cell>
          <cell r="Q936">
            <v>429</v>
          </cell>
          <cell r="S936">
            <v>0.31</v>
          </cell>
          <cell r="T936">
            <v>58.28</v>
          </cell>
          <cell r="U936">
            <v>0</v>
          </cell>
          <cell r="V936">
            <v>0</v>
          </cell>
          <cell r="W936">
            <v>0</v>
          </cell>
          <cell r="X936">
            <v>0</v>
          </cell>
          <cell r="Y936">
            <v>0</v>
          </cell>
          <cell r="Z936">
            <v>0</v>
          </cell>
          <cell r="AA936">
            <v>0</v>
          </cell>
          <cell r="AB936">
            <v>0</v>
          </cell>
          <cell r="AD936">
            <v>0</v>
          </cell>
          <cell r="AE936">
            <v>0</v>
          </cell>
          <cell r="AO936">
            <v>0</v>
          </cell>
          <cell r="AP936">
            <v>0</v>
          </cell>
          <cell r="AR936">
            <v>0</v>
          </cell>
          <cell r="AS936">
            <v>0</v>
          </cell>
          <cell r="AT936">
            <v>0</v>
          </cell>
          <cell r="AU936">
            <v>0</v>
          </cell>
          <cell r="AV936">
            <v>0</v>
          </cell>
          <cell r="AW936">
            <v>0</v>
          </cell>
          <cell r="AX936">
            <v>0</v>
          </cell>
          <cell r="AY936">
            <v>0</v>
          </cell>
          <cell r="AZ936">
            <v>0</v>
          </cell>
          <cell r="BA936">
            <v>0</v>
          </cell>
          <cell r="BB936">
            <v>0</v>
          </cell>
          <cell r="BC936">
            <v>0</v>
          </cell>
          <cell r="BD936">
            <v>0</v>
          </cell>
          <cell r="BE936">
            <v>0</v>
          </cell>
          <cell r="BF936">
            <v>0</v>
          </cell>
          <cell r="BG936">
            <v>0</v>
          </cell>
          <cell r="BH936">
            <v>0</v>
          </cell>
          <cell r="BI936">
            <v>0</v>
          </cell>
          <cell r="BJ936">
            <v>0</v>
          </cell>
          <cell r="BK936">
            <v>0</v>
          </cell>
          <cell r="BL936">
            <v>0</v>
          </cell>
          <cell r="BM936">
            <v>0</v>
          </cell>
          <cell r="BN936">
            <v>0</v>
          </cell>
          <cell r="BO936">
            <v>0</v>
          </cell>
          <cell r="BP936">
            <v>0</v>
          </cell>
          <cell r="BQ936">
            <v>0</v>
          </cell>
          <cell r="BR936">
            <v>0</v>
          </cell>
          <cell r="BS936">
            <v>0</v>
          </cell>
          <cell r="BT936">
            <v>0</v>
          </cell>
          <cell r="BU936">
            <v>0</v>
          </cell>
        </row>
        <row r="937">
          <cell r="A937" t="str">
            <v>W2RL26WEGN0G1G2</v>
          </cell>
          <cell r="B937" t="str">
            <v>11/1/2021</v>
          </cell>
          <cell r="F937" t="str">
            <v>Woven</v>
          </cell>
          <cell r="G937" t="str">
            <v>Down Jackets</v>
          </cell>
          <cell r="H937" t="str">
            <v>W2RL26WEGN0</v>
          </cell>
          <cell r="I937" t="str">
            <v>ORSOLA DOWN JACKET</v>
          </cell>
          <cell r="J937" t="str">
            <v>G1G2</v>
          </cell>
          <cell r="K937" t="str">
            <v>MOCCASIN</v>
          </cell>
          <cell r="L937" t="str">
            <v>SOFT CIRE NYLON</v>
          </cell>
          <cell r="M937" t="str">
            <v>CN</v>
          </cell>
          <cell r="N937" t="str">
            <v>XS-L</v>
          </cell>
          <cell r="O937">
            <v>188</v>
          </cell>
          <cell r="P937">
            <v>179000</v>
          </cell>
          <cell r="Q937">
            <v>429</v>
          </cell>
          <cell r="S937">
            <v>0.31</v>
          </cell>
          <cell r="T937">
            <v>58.28</v>
          </cell>
          <cell r="U937">
            <v>0</v>
          </cell>
          <cell r="V937">
            <v>0</v>
          </cell>
          <cell r="W937">
            <v>0</v>
          </cell>
          <cell r="X937">
            <v>0</v>
          </cell>
          <cell r="Y937">
            <v>0</v>
          </cell>
          <cell r="Z937">
            <v>0</v>
          </cell>
          <cell r="AA937">
            <v>0</v>
          </cell>
          <cell r="AB937">
            <v>0</v>
          </cell>
          <cell r="AD937">
            <v>0</v>
          </cell>
          <cell r="AE937">
            <v>0</v>
          </cell>
          <cell r="AO937">
            <v>0</v>
          </cell>
          <cell r="AP937">
            <v>0</v>
          </cell>
          <cell r="AR937">
            <v>0</v>
          </cell>
          <cell r="AS937">
            <v>0</v>
          </cell>
          <cell r="AT937">
            <v>0</v>
          </cell>
          <cell r="AU937">
            <v>0</v>
          </cell>
          <cell r="AV937">
            <v>0</v>
          </cell>
          <cell r="AW937">
            <v>0</v>
          </cell>
          <cell r="AX937">
            <v>0</v>
          </cell>
          <cell r="AY937">
            <v>0</v>
          </cell>
          <cell r="AZ937">
            <v>0</v>
          </cell>
          <cell r="BA937">
            <v>0</v>
          </cell>
          <cell r="BB937">
            <v>0</v>
          </cell>
          <cell r="BC937">
            <v>0</v>
          </cell>
          <cell r="BD937">
            <v>0</v>
          </cell>
          <cell r="BE937">
            <v>0</v>
          </cell>
          <cell r="BF937">
            <v>0</v>
          </cell>
          <cell r="BG937">
            <v>0</v>
          </cell>
          <cell r="BH937">
            <v>0</v>
          </cell>
          <cell r="BI937">
            <v>0</v>
          </cell>
          <cell r="BJ937">
            <v>0</v>
          </cell>
          <cell r="BK937">
            <v>0</v>
          </cell>
          <cell r="BL937">
            <v>0</v>
          </cell>
          <cell r="BM937">
            <v>0</v>
          </cell>
          <cell r="BN937">
            <v>0</v>
          </cell>
          <cell r="BO937">
            <v>0</v>
          </cell>
          <cell r="BP937">
            <v>0</v>
          </cell>
          <cell r="BQ937">
            <v>0</v>
          </cell>
          <cell r="BR937">
            <v>0</v>
          </cell>
          <cell r="BS937">
            <v>0</v>
          </cell>
          <cell r="BT937">
            <v>0</v>
          </cell>
          <cell r="BU937">
            <v>0</v>
          </cell>
        </row>
        <row r="938">
          <cell r="A938" t="str">
            <v>W2RL26WEGN0JBLK</v>
          </cell>
          <cell r="B938" t="str">
            <v>11/1/2021</v>
          </cell>
          <cell r="F938" t="str">
            <v>Woven</v>
          </cell>
          <cell r="G938" t="str">
            <v>Down Jackets</v>
          </cell>
          <cell r="H938" t="str">
            <v>W2RL26WEGN0</v>
          </cell>
          <cell r="I938" t="str">
            <v>ORSOLA DOWN JACKET</v>
          </cell>
          <cell r="J938" t="str">
            <v>JBLK</v>
          </cell>
          <cell r="K938" t="str">
            <v>Jet Black A996</v>
          </cell>
          <cell r="L938" t="str">
            <v>SOFT CIRE NYLON</v>
          </cell>
          <cell r="M938" t="str">
            <v>CN</v>
          </cell>
          <cell r="N938" t="str">
            <v>XS-L</v>
          </cell>
          <cell r="O938">
            <v>188</v>
          </cell>
          <cell r="P938">
            <v>179000</v>
          </cell>
          <cell r="Q938">
            <v>429</v>
          </cell>
          <cell r="S938">
            <v>0.31</v>
          </cell>
          <cell r="T938">
            <v>58.28</v>
          </cell>
          <cell r="U938">
            <v>0</v>
          </cell>
          <cell r="V938">
            <v>0</v>
          </cell>
          <cell r="W938">
            <v>0</v>
          </cell>
          <cell r="X938">
            <v>0</v>
          </cell>
          <cell r="Y938">
            <v>0</v>
          </cell>
          <cell r="Z938">
            <v>0</v>
          </cell>
          <cell r="AA938">
            <v>0</v>
          </cell>
          <cell r="AB938">
            <v>0</v>
          </cell>
          <cell r="AD938">
            <v>0</v>
          </cell>
          <cell r="AE938">
            <v>0</v>
          </cell>
          <cell r="AO938">
            <v>0</v>
          </cell>
          <cell r="AP938">
            <v>0</v>
          </cell>
          <cell r="AR938">
            <v>0</v>
          </cell>
          <cell r="AS938">
            <v>0</v>
          </cell>
          <cell r="AT938">
            <v>0</v>
          </cell>
          <cell r="AU938">
            <v>0</v>
          </cell>
          <cell r="AV938">
            <v>0</v>
          </cell>
          <cell r="AW938">
            <v>0</v>
          </cell>
          <cell r="AX938">
            <v>0</v>
          </cell>
          <cell r="AY938">
            <v>0</v>
          </cell>
          <cell r="AZ938">
            <v>0</v>
          </cell>
          <cell r="BA938">
            <v>0</v>
          </cell>
          <cell r="BB938">
            <v>0</v>
          </cell>
          <cell r="BC938">
            <v>0</v>
          </cell>
          <cell r="BD938">
            <v>0</v>
          </cell>
          <cell r="BE938">
            <v>0</v>
          </cell>
          <cell r="BF938">
            <v>0</v>
          </cell>
          <cell r="BG938">
            <v>0</v>
          </cell>
          <cell r="BH938">
            <v>0</v>
          </cell>
          <cell r="BI938">
            <v>0</v>
          </cell>
          <cell r="BJ938">
            <v>0</v>
          </cell>
          <cell r="BK938">
            <v>0</v>
          </cell>
          <cell r="BL938">
            <v>0</v>
          </cell>
          <cell r="BM938">
            <v>0</v>
          </cell>
          <cell r="BN938">
            <v>0</v>
          </cell>
          <cell r="BO938">
            <v>0</v>
          </cell>
          <cell r="BP938">
            <v>0</v>
          </cell>
          <cell r="BQ938">
            <v>0</v>
          </cell>
          <cell r="BR938">
            <v>0</v>
          </cell>
          <cell r="BS938">
            <v>0</v>
          </cell>
          <cell r="BT938">
            <v>0</v>
          </cell>
          <cell r="BU938">
            <v>0</v>
          </cell>
        </row>
        <row r="939">
          <cell r="A939" t="str">
            <v>W2RL26WEGN0G011</v>
          </cell>
          <cell r="B939" t="str">
            <v>11/1/2021</v>
          </cell>
          <cell r="F939" t="str">
            <v>Woven</v>
          </cell>
          <cell r="G939" t="str">
            <v>Down Jackets</v>
          </cell>
          <cell r="H939" t="str">
            <v>W2RL26WEGN0</v>
          </cell>
          <cell r="I939" t="str">
            <v>ORSOLA DOWN JACKET</v>
          </cell>
          <cell r="J939" t="str">
            <v>G011</v>
          </cell>
          <cell r="K939" t="str">
            <v>Pure White</v>
          </cell>
          <cell r="L939" t="str">
            <v>SOFT CIRE NYLON</v>
          </cell>
          <cell r="M939" t="str">
            <v>CN</v>
          </cell>
          <cell r="N939" t="str">
            <v>XS-L</v>
          </cell>
          <cell r="O939">
            <v>188</v>
          </cell>
          <cell r="P939">
            <v>179000</v>
          </cell>
          <cell r="Q939">
            <v>429</v>
          </cell>
          <cell r="S939">
            <v>0.31</v>
          </cell>
          <cell r="T939">
            <v>58.28</v>
          </cell>
          <cell r="U939">
            <v>0</v>
          </cell>
          <cell r="V939">
            <v>0</v>
          </cell>
          <cell r="W939">
            <v>0</v>
          </cell>
          <cell r="X939">
            <v>0</v>
          </cell>
          <cell r="Y939">
            <v>0</v>
          </cell>
          <cell r="Z939">
            <v>0</v>
          </cell>
          <cell r="AA939">
            <v>0</v>
          </cell>
          <cell r="AB939">
            <v>0</v>
          </cell>
          <cell r="AD939">
            <v>0</v>
          </cell>
          <cell r="AE939">
            <v>0</v>
          </cell>
          <cell r="AO939">
            <v>0</v>
          </cell>
          <cell r="AP939">
            <v>0</v>
          </cell>
          <cell r="AR939">
            <v>0</v>
          </cell>
          <cell r="AS939">
            <v>0</v>
          </cell>
          <cell r="AT939">
            <v>0</v>
          </cell>
          <cell r="AU939">
            <v>0</v>
          </cell>
          <cell r="AV939">
            <v>0</v>
          </cell>
          <cell r="AW939">
            <v>0</v>
          </cell>
          <cell r="AX939">
            <v>0</v>
          </cell>
          <cell r="AY939">
            <v>0</v>
          </cell>
          <cell r="AZ939">
            <v>0</v>
          </cell>
          <cell r="BA939">
            <v>0</v>
          </cell>
          <cell r="BB939">
            <v>0</v>
          </cell>
          <cell r="BC939">
            <v>0</v>
          </cell>
          <cell r="BD939">
            <v>0</v>
          </cell>
          <cell r="BE939">
            <v>0</v>
          </cell>
          <cell r="BF939">
            <v>0</v>
          </cell>
          <cell r="BG939">
            <v>0</v>
          </cell>
          <cell r="BH939">
            <v>0</v>
          </cell>
          <cell r="BI939">
            <v>0</v>
          </cell>
          <cell r="BJ939">
            <v>0</v>
          </cell>
          <cell r="BK939">
            <v>0</v>
          </cell>
          <cell r="BL939">
            <v>0</v>
          </cell>
          <cell r="BM939">
            <v>0</v>
          </cell>
          <cell r="BN939">
            <v>0</v>
          </cell>
          <cell r="BO939">
            <v>0</v>
          </cell>
          <cell r="BP939">
            <v>0</v>
          </cell>
          <cell r="BQ939">
            <v>0</v>
          </cell>
          <cell r="BR939">
            <v>0</v>
          </cell>
          <cell r="BS939">
            <v>0</v>
          </cell>
          <cell r="BT939">
            <v>0</v>
          </cell>
          <cell r="BU939">
            <v>0</v>
          </cell>
        </row>
        <row r="940">
          <cell r="A940" t="str">
            <v>W2RL26WEGN0F40K</v>
          </cell>
          <cell r="B940" t="str">
            <v>11/1/2021</v>
          </cell>
          <cell r="F940" t="str">
            <v>Woven</v>
          </cell>
          <cell r="G940" t="str">
            <v>Down Jackets</v>
          </cell>
          <cell r="H940" t="str">
            <v>W2RL26WEGN0</v>
          </cell>
          <cell r="I940" t="str">
            <v>ORSOLA DOWN JACKET</v>
          </cell>
          <cell r="J940" t="str">
            <v>F40K</v>
          </cell>
          <cell r="K940" t="str">
            <v>GENTLE MAUVE</v>
          </cell>
          <cell r="L940" t="str">
            <v>SOFT CIRE NYLON</v>
          </cell>
          <cell r="M940" t="str">
            <v>CN</v>
          </cell>
          <cell r="N940" t="str">
            <v>XS-L</v>
          </cell>
          <cell r="O940">
            <v>188</v>
          </cell>
          <cell r="P940">
            <v>179000</v>
          </cell>
          <cell r="Q940">
            <v>429</v>
          </cell>
          <cell r="S940">
            <v>0.31</v>
          </cell>
          <cell r="T940">
            <v>58.28</v>
          </cell>
          <cell r="U940">
            <v>0</v>
          </cell>
          <cell r="V940">
            <v>0</v>
          </cell>
          <cell r="W940">
            <v>0</v>
          </cell>
          <cell r="X940">
            <v>0</v>
          </cell>
          <cell r="Y940">
            <v>0</v>
          </cell>
          <cell r="Z940">
            <v>0</v>
          </cell>
          <cell r="AA940">
            <v>0</v>
          </cell>
          <cell r="AB940">
            <v>0</v>
          </cell>
          <cell r="AD940">
            <v>0</v>
          </cell>
          <cell r="AE940">
            <v>0</v>
          </cell>
          <cell r="AO940">
            <v>0</v>
          </cell>
          <cell r="AP940">
            <v>0</v>
          </cell>
          <cell r="AR940">
            <v>0</v>
          </cell>
          <cell r="AS940">
            <v>0</v>
          </cell>
          <cell r="AT940">
            <v>0</v>
          </cell>
          <cell r="AU940">
            <v>0</v>
          </cell>
          <cell r="AV940">
            <v>0</v>
          </cell>
          <cell r="AW940">
            <v>0</v>
          </cell>
          <cell r="AX940">
            <v>0</v>
          </cell>
          <cell r="AY940">
            <v>0</v>
          </cell>
          <cell r="AZ940">
            <v>0</v>
          </cell>
          <cell r="BA940">
            <v>0</v>
          </cell>
          <cell r="BB940">
            <v>0</v>
          </cell>
          <cell r="BC940">
            <v>0</v>
          </cell>
          <cell r="BD940">
            <v>0</v>
          </cell>
          <cell r="BE940">
            <v>0</v>
          </cell>
          <cell r="BF940">
            <v>0</v>
          </cell>
          <cell r="BG940">
            <v>0</v>
          </cell>
          <cell r="BH940">
            <v>0</v>
          </cell>
          <cell r="BI940">
            <v>0</v>
          </cell>
          <cell r="BJ940">
            <v>0</v>
          </cell>
          <cell r="BK940">
            <v>0</v>
          </cell>
          <cell r="BL940">
            <v>0</v>
          </cell>
          <cell r="BM940">
            <v>0</v>
          </cell>
          <cell r="BN940">
            <v>0</v>
          </cell>
          <cell r="BO940">
            <v>0</v>
          </cell>
          <cell r="BP940">
            <v>0</v>
          </cell>
          <cell r="BQ940">
            <v>0</v>
          </cell>
          <cell r="BR940">
            <v>0</v>
          </cell>
          <cell r="BS940">
            <v>0</v>
          </cell>
          <cell r="BT940">
            <v>0</v>
          </cell>
          <cell r="BU940">
            <v>0</v>
          </cell>
        </row>
        <row r="941">
          <cell r="A941" t="str">
            <v>W2RL26WEGN0G1CA</v>
          </cell>
          <cell r="B941" t="str">
            <v>11/1/2021</v>
          </cell>
          <cell r="F941" t="str">
            <v>Woven</v>
          </cell>
          <cell r="G941" t="str">
            <v>Down Jackets</v>
          </cell>
          <cell r="H941" t="str">
            <v>W2RL26WEGN0</v>
          </cell>
          <cell r="I941" t="str">
            <v>ORSOLA DOWN JACKET</v>
          </cell>
          <cell r="J941" t="str">
            <v>G1CA</v>
          </cell>
          <cell r="K941" t="str">
            <v>PASADENA STONE</v>
          </cell>
          <cell r="L941" t="str">
            <v>SOFT CIRE NYLON</v>
          </cell>
          <cell r="M941" t="str">
            <v>CN</v>
          </cell>
          <cell r="N941" t="str">
            <v>XS-L</v>
          </cell>
          <cell r="O941">
            <v>188</v>
          </cell>
          <cell r="P941">
            <v>179000</v>
          </cell>
          <cell r="Q941">
            <v>429</v>
          </cell>
          <cell r="S941">
            <v>0.31</v>
          </cell>
          <cell r="T941">
            <v>58.28</v>
          </cell>
          <cell r="U941">
            <v>0</v>
          </cell>
          <cell r="V941">
            <v>0</v>
          </cell>
          <cell r="W941">
            <v>0</v>
          </cell>
          <cell r="X941">
            <v>0</v>
          </cell>
          <cell r="Y941">
            <v>0</v>
          </cell>
          <cell r="Z941">
            <v>0</v>
          </cell>
          <cell r="AA941">
            <v>0</v>
          </cell>
          <cell r="AB941">
            <v>0</v>
          </cell>
          <cell r="AD941">
            <v>0</v>
          </cell>
          <cell r="AE941">
            <v>0</v>
          </cell>
          <cell r="AO941">
            <v>0</v>
          </cell>
          <cell r="AP941">
            <v>0</v>
          </cell>
          <cell r="AR941">
            <v>0</v>
          </cell>
          <cell r="AS941">
            <v>0</v>
          </cell>
          <cell r="AT941">
            <v>0</v>
          </cell>
          <cell r="AU941">
            <v>0</v>
          </cell>
          <cell r="AV941">
            <v>0</v>
          </cell>
          <cell r="AW941">
            <v>0</v>
          </cell>
          <cell r="AX941">
            <v>0</v>
          </cell>
          <cell r="AY941">
            <v>0</v>
          </cell>
          <cell r="AZ941">
            <v>0</v>
          </cell>
          <cell r="BA941">
            <v>0</v>
          </cell>
          <cell r="BB941">
            <v>0</v>
          </cell>
          <cell r="BC941">
            <v>0</v>
          </cell>
          <cell r="BD941">
            <v>0</v>
          </cell>
          <cell r="BE941">
            <v>0</v>
          </cell>
          <cell r="BF941">
            <v>0</v>
          </cell>
          <cell r="BG941">
            <v>0</v>
          </cell>
          <cell r="BH941">
            <v>0</v>
          </cell>
          <cell r="BI941">
            <v>0</v>
          </cell>
          <cell r="BJ941">
            <v>0</v>
          </cell>
          <cell r="BK941">
            <v>0</v>
          </cell>
          <cell r="BL941">
            <v>0</v>
          </cell>
          <cell r="BM941">
            <v>0</v>
          </cell>
          <cell r="BN941">
            <v>0</v>
          </cell>
          <cell r="BO941">
            <v>0</v>
          </cell>
          <cell r="BP941">
            <v>0</v>
          </cell>
          <cell r="BQ941">
            <v>0</v>
          </cell>
          <cell r="BR941">
            <v>0</v>
          </cell>
          <cell r="BS941">
            <v>0</v>
          </cell>
          <cell r="BT941">
            <v>0</v>
          </cell>
          <cell r="BU941">
            <v>0</v>
          </cell>
        </row>
        <row r="942">
          <cell r="A942" t="str">
            <v>W2RP10K8RT2G1M8</v>
          </cell>
          <cell r="B942" t="str">
            <v>11/1/2021</v>
          </cell>
          <cell r="F942" t="str">
            <v>Knit</v>
          </cell>
          <cell r="G942" t="str">
            <v>SS Knit Tops</v>
          </cell>
          <cell r="H942" t="str">
            <v>W2RP10K8RT2</v>
          </cell>
          <cell r="I942" t="str">
            <v>SS GUENDALINA TOP</v>
          </cell>
          <cell r="J942" t="str">
            <v>G1M8</v>
          </cell>
          <cell r="K942" t="str">
            <v>DARK AUBURN</v>
          </cell>
          <cell r="L942" t="str">
            <v>ECO SMOOTH GIRLY RIB 435</v>
          </cell>
          <cell r="M942" t="str">
            <v>CN</v>
          </cell>
          <cell r="N942" t="str">
            <v>XS-L</v>
          </cell>
          <cell r="O942">
            <v>59</v>
          </cell>
          <cell r="P942">
            <v>59000</v>
          </cell>
          <cell r="Q942">
            <v>239</v>
          </cell>
          <cell r="S942">
            <v>0.31</v>
          </cell>
          <cell r="T942">
            <v>18.29</v>
          </cell>
          <cell r="U942">
            <v>0</v>
          </cell>
          <cell r="V942">
            <v>0</v>
          </cell>
          <cell r="W942">
            <v>0</v>
          </cell>
          <cell r="X942">
            <v>0</v>
          </cell>
          <cell r="Y942">
            <v>0</v>
          </cell>
          <cell r="Z942">
            <v>0</v>
          </cell>
          <cell r="AA942">
            <v>0</v>
          </cell>
          <cell r="AB942">
            <v>0</v>
          </cell>
          <cell r="AD942">
            <v>0</v>
          </cell>
          <cell r="AE942">
            <v>0</v>
          </cell>
          <cell r="AO942">
            <v>0</v>
          </cell>
          <cell r="AP942">
            <v>0</v>
          </cell>
          <cell r="AR942">
            <v>0</v>
          </cell>
          <cell r="AS942">
            <v>0</v>
          </cell>
          <cell r="AT942">
            <v>0</v>
          </cell>
          <cell r="AU942">
            <v>0</v>
          </cell>
          <cell r="AV942">
            <v>0</v>
          </cell>
          <cell r="AW942">
            <v>0</v>
          </cell>
          <cell r="AX942">
            <v>0</v>
          </cell>
          <cell r="AY942">
            <v>0</v>
          </cell>
          <cell r="AZ942">
            <v>0</v>
          </cell>
          <cell r="BA942">
            <v>0</v>
          </cell>
          <cell r="BB942">
            <v>0</v>
          </cell>
          <cell r="BC942">
            <v>0</v>
          </cell>
          <cell r="BD942">
            <v>0</v>
          </cell>
          <cell r="BE942">
            <v>0</v>
          </cell>
          <cell r="BF942">
            <v>0</v>
          </cell>
          <cell r="BG942">
            <v>0</v>
          </cell>
          <cell r="BH942">
            <v>0</v>
          </cell>
          <cell r="BI942">
            <v>0</v>
          </cell>
          <cell r="BJ942">
            <v>0</v>
          </cell>
          <cell r="BK942">
            <v>0</v>
          </cell>
          <cell r="BL942">
            <v>0</v>
          </cell>
          <cell r="BM942">
            <v>0</v>
          </cell>
          <cell r="BN942">
            <v>0</v>
          </cell>
          <cell r="BO942">
            <v>0</v>
          </cell>
          <cell r="BP942">
            <v>0</v>
          </cell>
          <cell r="BQ942">
            <v>0</v>
          </cell>
          <cell r="BR942">
            <v>0</v>
          </cell>
          <cell r="BS942">
            <v>0</v>
          </cell>
          <cell r="BT942">
            <v>0</v>
          </cell>
          <cell r="BU942">
            <v>0</v>
          </cell>
        </row>
        <row r="943">
          <cell r="A943" t="str">
            <v>W2RP10K8RT2G5Q8</v>
          </cell>
          <cell r="B943" t="str">
            <v>11/1/2021</v>
          </cell>
          <cell r="F943" t="str">
            <v>Knit</v>
          </cell>
          <cell r="G943" t="str">
            <v>SS Knit Tops</v>
          </cell>
          <cell r="H943" t="str">
            <v>W2RP10K8RT2</v>
          </cell>
          <cell r="I943" t="str">
            <v>SS GUENDALINA TOP</v>
          </cell>
          <cell r="J943" t="str">
            <v>G5Q8</v>
          </cell>
          <cell r="K943" t="str">
            <v>BURGUNDY SHADE</v>
          </cell>
          <cell r="L943" t="str">
            <v>ECO SMOOTH GIRLY RIB 435</v>
          </cell>
          <cell r="M943" t="str">
            <v>CN</v>
          </cell>
          <cell r="N943" t="str">
            <v>XS-L</v>
          </cell>
          <cell r="O943">
            <v>59</v>
          </cell>
          <cell r="P943">
            <v>59000</v>
          </cell>
          <cell r="Q943">
            <v>239</v>
          </cell>
          <cell r="S943">
            <v>0.31</v>
          </cell>
          <cell r="T943">
            <v>18.29</v>
          </cell>
          <cell r="U943">
            <v>0</v>
          </cell>
          <cell r="V943">
            <v>0</v>
          </cell>
          <cell r="W943">
            <v>0</v>
          </cell>
          <cell r="X943">
            <v>0</v>
          </cell>
          <cell r="Y943">
            <v>0</v>
          </cell>
          <cell r="Z943">
            <v>0</v>
          </cell>
          <cell r="AA943">
            <v>0</v>
          </cell>
          <cell r="AB943">
            <v>0</v>
          </cell>
          <cell r="AD943">
            <v>0</v>
          </cell>
          <cell r="AE943">
            <v>0</v>
          </cell>
          <cell r="AO943">
            <v>0</v>
          </cell>
          <cell r="AP943">
            <v>0</v>
          </cell>
          <cell r="AR943">
            <v>0</v>
          </cell>
          <cell r="AS943">
            <v>0</v>
          </cell>
          <cell r="AT943">
            <v>0</v>
          </cell>
          <cell r="AU943">
            <v>0</v>
          </cell>
          <cell r="AV943">
            <v>0</v>
          </cell>
          <cell r="AW943">
            <v>0</v>
          </cell>
          <cell r="AX943">
            <v>0</v>
          </cell>
          <cell r="AY943">
            <v>0</v>
          </cell>
          <cell r="AZ943">
            <v>0</v>
          </cell>
          <cell r="BA943">
            <v>0</v>
          </cell>
          <cell r="BB943">
            <v>0</v>
          </cell>
          <cell r="BC943">
            <v>0</v>
          </cell>
          <cell r="BD943">
            <v>0</v>
          </cell>
          <cell r="BE943">
            <v>0</v>
          </cell>
          <cell r="BF943">
            <v>0</v>
          </cell>
          <cell r="BG943">
            <v>0</v>
          </cell>
          <cell r="BH943">
            <v>0</v>
          </cell>
          <cell r="BI943">
            <v>0</v>
          </cell>
          <cell r="BJ943">
            <v>0</v>
          </cell>
          <cell r="BK943">
            <v>0</v>
          </cell>
          <cell r="BL943">
            <v>0</v>
          </cell>
          <cell r="BM943">
            <v>0</v>
          </cell>
          <cell r="BN943">
            <v>0</v>
          </cell>
          <cell r="BO943">
            <v>0</v>
          </cell>
          <cell r="BP943">
            <v>0</v>
          </cell>
          <cell r="BQ943">
            <v>0</v>
          </cell>
          <cell r="BR943">
            <v>0</v>
          </cell>
          <cell r="BS943">
            <v>0</v>
          </cell>
          <cell r="BT943">
            <v>0</v>
          </cell>
          <cell r="BU943">
            <v>0</v>
          </cell>
        </row>
        <row r="944">
          <cell r="A944" t="str">
            <v>W2RP10K8RT2JBLK</v>
          </cell>
          <cell r="B944" t="str">
            <v>11/1/2021</v>
          </cell>
          <cell r="F944" t="str">
            <v>Knit</v>
          </cell>
          <cell r="G944" t="str">
            <v>SS Knit Tops</v>
          </cell>
          <cell r="H944" t="str">
            <v>W2RP10K8RT2</v>
          </cell>
          <cell r="I944" t="str">
            <v>SS GUENDALINA TOP</v>
          </cell>
          <cell r="J944" t="str">
            <v>JBLK</v>
          </cell>
          <cell r="K944" t="str">
            <v>Jet Black A996</v>
          </cell>
          <cell r="L944" t="str">
            <v>ECO SMOOTH GIRLY RIB 435</v>
          </cell>
          <cell r="M944" t="str">
            <v>CN</v>
          </cell>
          <cell r="N944" t="str">
            <v>XS-L</v>
          </cell>
          <cell r="O944">
            <v>59</v>
          </cell>
          <cell r="P944">
            <v>59000</v>
          </cell>
          <cell r="Q944">
            <v>239</v>
          </cell>
          <cell r="S944">
            <v>0.31</v>
          </cell>
          <cell r="T944">
            <v>18.29</v>
          </cell>
          <cell r="U944">
            <v>0</v>
          </cell>
          <cell r="V944">
            <v>0</v>
          </cell>
          <cell r="W944">
            <v>0</v>
          </cell>
          <cell r="X944">
            <v>0</v>
          </cell>
          <cell r="Y944">
            <v>0</v>
          </cell>
          <cell r="Z944">
            <v>0</v>
          </cell>
          <cell r="AA944">
            <v>0</v>
          </cell>
          <cell r="AB944">
            <v>0</v>
          </cell>
          <cell r="AD944">
            <v>0</v>
          </cell>
          <cell r="AE944">
            <v>0</v>
          </cell>
          <cell r="AO944">
            <v>0</v>
          </cell>
          <cell r="AP944">
            <v>0</v>
          </cell>
          <cell r="AR944">
            <v>0</v>
          </cell>
          <cell r="AS944">
            <v>0</v>
          </cell>
          <cell r="AT944">
            <v>0</v>
          </cell>
          <cell r="AU944">
            <v>0</v>
          </cell>
          <cell r="AV944">
            <v>0</v>
          </cell>
          <cell r="AW944">
            <v>0</v>
          </cell>
          <cell r="AX944">
            <v>0</v>
          </cell>
          <cell r="AY944">
            <v>0</v>
          </cell>
          <cell r="AZ944">
            <v>0</v>
          </cell>
          <cell r="BA944">
            <v>0</v>
          </cell>
          <cell r="BB944">
            <v>0</v>
          </cell>
          <cell r="BC944">
            <v>0</v>
          </cell>
          <cell r="BD944">
            <v>0</v>
          </cell>
          <cell r="BE944">
            <v>0</v>
          </cell>
          <cell r="BF944">
            <v>0</v>
          </cell>
          <cell r="BG944">
            <v>0</v>
          </cell>
          <cell r="BH944">
            <v>0</v>
          </cell>
          <cell r="BI944">
            <v>0</v>
          </cell>
          <cell r="BJ944">
            <v>0</v>
          </cell>
          <cell r="BK944">
            <v>0</v>
          </cell>
          <cell r="BL944">
            <v>0</v>
          </cell>
          <cell r="BM944">
            <v>0</v>
          </cell>
          <cell r="BN944">
            <v>0</v>
          </cell>
          <cell r="BO944">
            <v>0</v>
          </cell>
          <cell r="BP944">
            <v>0</v>
          </cell>
          <cell r="BQ944">
            <v>0</v>
          </cell>
          <cell r="BR944">
            <v>0</v>
          </cell>
          <cell r="BS944">
            <v>0</v>
          </cell>
          <cell r="BT944">
            <v>0</v>
          </cell>
          <cell r="BU944">
            <v>0</v>
          </cell>
        </row>
        <row r="945">
          <cell r="A945" t="str">
            <v>W2RP10K8RT2G1DQ</v>
          </cell>
          <cell r="B945" t="str">
            <v>11/1/2021</v>
          </cell>
          <cell r="F945" t="str">
            <v>Knit</v>
          </cell>
          <cell r="G945" t="str">
            <v>SS Knit Tops</v>
          </cell>
          <cell r="H945" t="str">
            <v>W2RP10K8RT2</v>
          </cell>
          <cell r="I945" t="str">
            <v>SS GUENDALINA TOP</v>
          </cell>
          <cell r="J945" t="str">
            <v>G1DQ</v>
          </cell>
          <cell r="K945" t="str">
            <v>WET SAND</v>
          </cell>
          <cell r="L945" t="str">
            <v>ECO SMOOTH GIRLY RIB 435</v>
          </cell>
          <cell r="M945" t="str">
            <v>CN</v>
          </cell>
          <cell r="N945" t="str">
            <v>XS-L</v>
          </cell>
          <cell r="O945">
            <v>59</v>
          </cell>
          <cell r="P945">
            <v>59000</v>
          </cell>
          <cell r="Q945">
            <v>239</v>
          </cell>
          <cell r="S945">
            <v>0.31</v>
          </cell>
          <cell r="T945">
            <v>18.29</v>
          </cell>
          <cell r="U945">
            <v>0</v>
          </cell>
          <cell r="V945">
            <v>0</v>
          </cell>
          <cell r="W945">
            <v>0</v>
          </cell>
          <cell r="X945">
            <v>0</v>
          </cell>
          <cell r="Y945">
            <v>0</v>
          </cell>
          <cell r="Z945">
            <v>0</v>
          </cell>
          <cell r="AA945">
            <v>0</v>
          </cell>
          <cell r="AB945">
            <v>0</v>
          </cell>
          <cell r="AD945">
            <v>0</v>
          </cell>
          <cell r="AE945">
            <v>0</v>
          </cell>
          <cell r="AO945">
            <v>0</v>
          </cell>
          <cell r="AP945">
            <v>0</v>
          </cell>
          <cell r="AR945">
            <v>0</v>
          </cell>
          <cell r="AS945">
            <v>0</v>
          </cell>
          <cell r="AT945">
            <v>0</v>
          </cell>
          <cell r="AU945">
            <v>0</v>
          </cell>
          <cell r="AV945">
            <v>0</v>
          </cell>
          <cell r="AW945">
            <v>0</v>
          </cell>
          <cell r="AX945">
            <v>0</v>
          </cell>
          <cell r="AY945">
            <v>0</v>
          </cell>
          <cell r="AZ945">
            <v>0</v>
          </cell>
          <cell r="BA945">
            <v>0</v>
          </cell>
          <cell r="BB945">
            <v>0</v>
          </cell>
          <cell r="BC945">
            <v>0</v>
          </cell>
          <cell r="BD945">
            <v>0</v>
          </cell>
          <cell r="BE945">
            <v>0</v>
          </cell>
          <cell r="BF945">
            <v>0</v>
          </cell>
          <cell r="BG945">
            <v>0</v>
          </cell>
          <cell r="BH945">
            <v>0</v>
          </cell>
          <cell r="BI945">
            <v>0</v>
          </cell>
          <cell r="BJ945">
            <v>0</v>
          </cell>
          <cell r="BK945">
            <v>0</v>
          </cell>
          <cell r="BL945">
            <v>0</v>
          </cell>
          <cell r="BM945">
            <v>0</v>
          </cell>
          <cell r="BN945">
            <v>0</v>
          </cell>
          <cell r="BO945">
            <v>0</v>
          </cell>
          <cell r="BP945">
            <v>0</v>
          </cell>
          <cell r="BQ945">
            <v>0</v>
          </cell>
          <cell r="BR945">
            <v>0</v>
          </cell>
          <cell r="BS945">
            <v>0</v>
          </cell>
          <cell r="BT945">
            <v>0</v>
          </cell>
          <cell r="BU945">
            <v>0</v>
          </cell>
        </row>
        <row r="946">
          <cell r="A946" t="str">
            <v>W2RP10K8RT2G7HR</v>
          </cell>
          <cell r="B946" t="str">
            <v>11/1/2021</v>
          </cell>
          <cell r="F946" t="str">
            <v>Knit</v>
          </cell>
          <cell r="G946" t="str">
            <v>SS Knit Tops</v>
          </cell>
          <cell r="H946" t="str">
            <v>W2RP10K8RT2</v>
          </cell>
          <cell r="I946" t="str">
            <v>SS GUENDALINA TOP</v>
          </cell>
          <cell r="J946" t="str">
            <v>G7HR</v>
          </cell>
          <cell r="K946" t="str">
            <v>SECRET BLUE</v>
          </cell>
          <cell r="L946" t="str">
            <v>ECO SMOOTH GIRLY RIB 435</v>
          </cell>
          <cell r="M946" t="str">
            <v>CN</v>
          </cell>
          <cell r="N946" t="str">
            <v>XS-L</v>
          </cell>
          <cell r="O946">
            <v>59</v>
          </cell>
          <cell r="P946">
            <v>59000</v>
          </cell>
          <cell r="Q946">
            <v>239</v>
          </cell>
          <cell r="S946">
            <v>0.31</v>
          </cell>
          <cell r="T946">
            <v>18.29</v>
          </cell>
          <cell r="U946">
            <v>0</v>
          </cell>
          <cell r="V946">
            <v>0</v>
          </cell>
          <cell r="W946">
            <v>0</v>
          </cell>
          <cell r="X946">
            <v>0</v>
          </cell>
          <cell r="Y946">
            <v>0</v>
          </cell>
          <cell r="Z946">
            <v>0</v>
          </cell>
          <cell r="AA946">
            <v>0</v>
          </cell>
          <cell r="AB946">
            <v>0</v>
          </cell>
          <cell r="AD946">
            <v>0</v>
          </cell>
          <cell r="AE946">
            <v>0</v>
          </cell>
          <cell r="AO946">
            <v>0</v>
          </cell>
          <cell r="AP946">
            <v>0</v>
          </cell>
          <cell r="AR946">
            <v>0</v>
          </cell>
          <cell r="AS946">
            <v>0</v>
          </cell>
          <cell r="AT946">
            <v>0</v>
          </cell>
          <cell r="AU946">
            <v>0</v>
          </cell>
          <cell r="AV946">
            <v>0</v>
          </cell>
          <cell r="AW946">
            <v>0</v>
          </cell>
          <cell r="AX946">
            <v>0</v>
          </cell>
          <cell r="AY946">
            <v>0</v>
          </cell>
          <cell r="AZ946">
            <v>0</v>
          </cell>
          <cell r="BA946">
            <v>0</v>
          </cell>
          <cell r="BB946">
            <v>0</v>
          </cell>
          <cell r="BC946">
            <v>0</v>
          </cell>
          <cell r="BD946">
            <v>0</v>
          </cell>
          <cell r="BE946">
            <v>0</v>
          </cell>
          <cell r="BF946">
            <v>0</v>
          </cell>
          <cell r="BG946">
            <v>0</v>
          </cell>
          <cell r="BH946">
            <v>0</v>
          </cell>
          <cell r="BI946">
            <v>0</v>
          </cell>
          <cell r="BJ946">
            <v>0</v>
          </cell>
          <cell r="BK946">
            <v>0</v>
          </cell>
          <cell r="BL946">
            <v>0</v>
          </cell>
          <cell r="BM946">
            <v>0</v>
          </cell>
          <cell r="BN946">
            <v>0</v>
          </cell>
          <cell r="BO946">
            <v>0</v>
          </cell>
          <cell r="BP946">
            <v>0</v>
          </cell>
          <cell r="BQ946">
            <v>0</v>
          </cell>
          <cell r="BR946">
            <v>0</v>
          </cell>
          <cell r="BS946">
            <v>0</v>
          </cell>
          <cell r="BT946">
            <v>0</v>
          </cell>
          <cell r="BU946">
            <v>0</v>
          </cell>
        </row>
        <row r="947">
          <cell r="A947" t="str">
            <v>W2RB0FWDPA4G1EK</v>
          </cell>
          <cell r="B947" t="str">
            <v>11/1/2021</v>
          </cell>
          <cell r="F947" t="str">
            <v>Woven</v>
          </cell>
          <cell r="G947" t="str">
            <v>Woven pants</v>
          </cell>
          <cell r="H947" t="str">
            <v>W2RB0FWDPA4</v>
          </cell>
          <cell r="I947" t="str">
            <v>SEXY CARGO PANT</v>
          </cell>
          <cell r="J947" t="str">
            <v>G1EK</v>
          </cell>
          <cell r="K947" t="str">
            <v>HONEY LEATHER</v>
          </cell>
          <cell r="L947" t="str">
            <v>SOFT CRUNCHY SATIN STRETCH</v>
          </cell>
          <cell r="M947" t="str">
            <v>IN</v>
          </cell>
          <cell r="N947" t="str">
            <v>XS-L</v>
          </cell>
          <cell r="O947">
            <v>108</v>
          </cell>
          <cell r="P947">
            <v>109000</v>
          </cell>
          <cell r="Q947">
            <v>429</v>
          </cell>
          <cell r="S947">
            <v>0.31</v>
          </cell>
          <cell r="T947">
            <v>33.479999999999997</v>
          </cell>
          <cell r="U947">
            <v>0</v>
          </cell>
          <cell r="V947">
            <v>0</v>
          </cell>
          <cell r="W947">
            <v>0</v>
          </cell>
          <cell r="X947">
            <v>0</v>
          </cell>
          <cell r="Y947">
            <v>0</v>
          </cell>
          <cell r="Z947">
            <v>0</v>
          </cell>
          <cell r="AA947">
            <v>0</v>
          </cell>
          <cell r="AB947">
            <v>0</v>
          </cell>
          <cell r="AD947">
            <v>0</v>
          </cell>
          <cell r="AE947">
            <v>0</v>
          </cell>
          <cell r="AO947">
            <v>0</v>
          </cell>
          <cell r="AP947">
            <v>0</v>
          </cell>
          <cell r="AR947">
            <v>0</v>
          </cell>
          <cell r="AS947">
            <v>0</v>
          </cell>
          <cell r="AT947">
            <v>0</v>
          </cell>
          <cell r="AU947">
            <v>0</v>
          </cell>
          <cell r="AV947">
            <v>0</v>
          </cell>
          <cell r="AW947">
            <v>0</v>
          </cell>
          <cell r="AX947">
            <v>0</v>
          </cell>
          <cell r="AY947">
            <v>0</v>
          </cell>
          <cell r="AZ947">
            <v>0</v>
          </cell>
          <cell r="BA947">
            <v>0</v>
          </cell>
          <cell r="BB947">
            <v>0</v>
          </cell>
          <cell r="BC947">
            <v>0</v>
          </cell>
          <cell r="BD947">
            <v>0</v>
          </cell>
          <cell r="BE947">
            <v>0</v>
          </cell>
          <cell r="BF947">
            <v>0</v>
          </cell>
          <cell r="BG947">
            <v>0</v>
          </cell>
          <cell r="BH947">
            <v>0</v>
          </cell>
          <cell r="BI947">
            <v>0</v>
          </cell>
          <cell r="BJ947">
            <v>0</v>
          </cell>
          <cell r="BK947">
            <v>0</v>
          </cell>
          <cell r="BL947">
            <v>0</v>
          </cell>
          <cell r="BM947">
            <v>0</v>
          </cell>
          <cell r="BN947">
            <v>0</v>
          </cell>
          <cell r="BO947">
            <v>0</v>
          </cell>
          <cell r="BP947">
            <v>0</v>
          </cell>
          <cell r="BQ947">
            <v>0</v>
          </cell>
          <cell r="BR947">
            <v>0</v>
          </cell>
          <cell r="BS947">
            <v>0</v>
          </cell>
          <cell r="BT947">
            <v>0</v>
          </cell>
          <cell r="BU947">
            <v>0</v>
          </cell>
        </row>
        <row r="948">
          <cell r="A948" t="str">
            <v>W2RB0FWDPA4G8ED</v>
          </cell>
          <cell r="B948" t="str">
            <v>11/1/2021</v>
          </cell>
          <cell r="F948" t="str">
            <v>Woven</v>
          </cell>
          <cell r="G948" t="str">
            <v>Woven pants</v>
          </cell>
          <cell r="H948" t="str">
            <v>W2RB0FWDPA4</v>
          </cell>
          <cell r="I948" t="str">
            <v>SEXY CARGO PANT</v>
          </cell>
          <cell r="J948" t="str">
            <v>G8ED</v>
          </cell>
          <cell r="K948" t="str">
            <v>ASPHALT GREEN</v>
          </cell>
          <cell r="L948" t="str">
            <v>SOFT CRUNCHY SATIN STRETCH</v>
          </cell>
          <cell r="M948" t="str">
            <v>IN</v>
          </cell>
          <cell r="N948" t="str">
            <v>XS-L</v>
          </cell>
          <cell r="O948">
            <v>108</v>
          </cell>
          <cell r="P948">
            <v>109000</v>
          </cell>
          <cell r="Q948">
            <v>429</v>
          </cell>
          <cell r="S948">
            <v>0.31</v>
          </cell>
          <cell r="T948">
            <v>33.479999999999997</v>
          </cell>
          <cell r="U948">
            <v>0</v>
          </cell>
          <cell r="V948">
            <v>0</v>
          </cell>
          <cell r="W948">
            <v>0</v>
          </cell>
          <cell r="X948">
            <v>0</v>
          </cell>
          <cell r="Y948">
            <v>0</v>
          </cell>
          <cell r="Z948">
            <v>0</v>
          </cell>
          <cell r="AA948">
            <v>0</v>
          </cell>
          <cell r="AB948">
            <v>0</v>
          </cell>
          <cell r="AD948">
            <v>0</v>
          </cell>
          <cell r="AE948">
            <v>0</v>
          </cell>
          <cell r="AO948">
            <v>0</v>
          </cell>
          <cell r="AP948">
            <v>0</v>
          </cell>
          <cell r="AR948">
            <v>0</v>
          </cell>
          <cell r="AS948">
            <v>0</v>
          </cell>
          <cell r="AT948">
            <v>0</v>
          </cell>
          <cell r="AU948">
            <v>0</v>
          </cell>
          <cell r="AV948">
            <v>0</v>
          </cell>
          <cell r="AW948">
            <v>0</v>
          </cell>
          <cell r="AX948">
            <v>0</v>
          </cell>
          <cell r="AY948">
            <v>0</v>
          </cell>
          <cell r="AZ948">
            <v>0</v>
          </cell>
          <cell r="BA948">
            <v>0</v>
          </cell>
          <cell r="BB948">
            <v>0</v>
          </cell>
          <cell r="BC948">
            <v>0</v>
          </cell>
          <cell r="BD948">
            <v>0</v>
          </cell>
          <cell r="BE948">
            <v>0</v>
          </cell>
          <cell r="BF948">
            <v>0</v>
          </cell>
          <cell r="BG948">
            <v>0</v>
          </cell>
          <cell r="BH948">
            <v>0</v>
          </cell>
          <cell r="BI948">
            <v>0</v>
          </cell>
          <cell r="BJ948">
            <v>0</v>
          </cell>
          <cell r="BK948">
            <v>0</v>
          </cell>
          <cell r="BL948">
            <v>0</v>
          </cell>
          <cell r="BM948">
            <v>0</v>
          </cell>
          <cell r="BN948">
            <v>0</v>
          </cell>
          <cell r="BO948">
            <v>0</v>
          </cell>
          <cell r="BP948">
            <v>0</v>
          </cell>
          <cell r="BQ948">
            <v>0</v>
          </cell>
          <cell r="BR948">
            <v>0</v>
          </cell>
          <cell r="BS948">
            <v>0</v>
          </cell>
          <cell r="BT948">
            <v>0</v>
          </cell>
          <cell r="BU948">
            <v>0</v>
          </cell>
        </row>
        <row r="949">
          <cell r="A949" t="str">
            <v>W2RB0FWDPA4G1G2</v>
          </cell>
          <cell r="B949" t="str">
            <v>11/1/2021</v>
          </cell>
          <cell r="F949" t="str">
            <v>Woven</v>
          </cell>
          <cell r="G949" t="str">
            <v>Woven pants</v>
          </cell>
          <cell r="H949" t="str">
            <v>W2RB0FWDPA4</v>
          </cell>
          <cell r="I949" t="str">
            <v>SEXY CARGO PANT</v>
          </cell>
          <cell r="J949" t="str">
            <v>G1G2</v>
          </cell>
          <cell r="K949" t="str">
            <v>MOCCASIN</v>
          </cell>
          <cell r="L949" t="str">
            <v>SOFT CRUNCHY SATIN STRETCH</v>
          </cell>
          <cell r="M949" t="str">
            <v>IN</v>
          </cell>
          <cell r="N949" t="str">
            <v>XS-L</v>
          </cell>
          <cell r="O949">
            <v>108</v>
          </cell>
          <cell r="P949">
            <v>109000</v>
          </cell>
          <cell r="Q949">
            <v>429</v>
          </cell>
          <cell r="S949">
            <v>0.31</v>
          </cell>
          <cell r="T949">
            <v>33.479999999999997</v>
          </cell>
          <cell r="U949">
            <v>0</v>
          </cell>
          <cell r="V949">
            <v>0</v>
          </cell>
          <cell r="W949">
            <v>0</v>
          </cell>
          <cell r="X949">
            <v>0</v>
          </cell>
          <cell r="Y949">
            <v>0</v>
          </cell>
          <cell r="Z949">
            <v>0</v>
          </cell>
          <cell r="AA949">
            <v>0</v>
          </cell>
          <cell r="AB949">
            <v>0</v>
          </cell>
          <cell r="AD949">
            <v>0</v>
          </cell>
          <cell r="AE949">
            <v>0</v>
          </cell>
          <cell r="AO949">
            <v>0</v>
          </cell>
          <cell r="AP949">
            <v>0</v>
          </cell>
          <cell r="AR949">
            <v>0</v>
          </cell>
          <cell r="AS949">
            <v>0</v>
          </cell>
          <cell r="AT949">
            <v>0</v>
          </cell>
          <cell r="AU949">
            <v>0</v>
          </cell>
          <cell r="AV949">
            <v>0</v>
          </cell>
          <cell r="AW949">
            <v>0</v>
          </cell>
          <cell r="AX949">
            <v>0</v>
          </cell>
          <cell r="AY949">
            <v>0</v>
          </cell>
          <cell r="AZ949">
            <v>0</v>
          </cell>
          <cell r="BA949">
            <v>0</v>
          </cell>
          <cell r="BB949">
            <v>0</v>
          </cell>
          <cell r="BC949">
            <v>0</v>
          </cell>
          <cell r="BD949">
            <v>0</v>
          </cell>
          <cell r="BE949">
            <v>0</v>
          </cell>
          <cell r="BF949">
            <v>0</v>
          </cell>
          <cell r="BG949">
            <v>0</v>
          </cell>
          <cell r="BH949">
            <v>0</v>
          </cell>
          <cell r="BI949">
            <v>0</v>
          </cell>
          <cell r="BJ949">
            <v>0</v>
          </cell>
          <cell r="BK949">
            <v>0</v>
          </cell>
          <cell r="BL949">
            <v>0</v>
          </cell>
          <cell r="BM949">
            <v>0</v>
          </cell>
          <cell r="BN949">
            <v>0</v>
          </cell>
          <cell r="BO949">
            <v>0</v>
          </cell>
          <cell r="BP949">
            <v>0</v>
          </cell>
          <cell r="BQ949">
            <v>0</v>
          </cell>
          <cell r="BR949">
            <v>0</v>
          </cell>
          <cell r="BS949">
            <v>0</v>
          </cell>
          <cell r="BT949">
            <v>0</v>
          </cell>
          <cell r="BU949">
            <v>0</v>
          </cell>
        </row>
        <row r="950">
          <cell r="A950" t="str">
            <v>W2RB0FWDPA4JBLK</v>
          </cell>
          <cell r="B950" t="str">
            <v>11/1/2021</v>
          </cell>
          <cell r="F950" t="str">
            <v>Woven</v>
          </cell>
          <cell r="G950" t="str">
            <v>Woven pants</v>
          </cell>
          <cell r="H950" t="str">
            <v>W2RB0FWDPA4</v>
          </cell>
          <cell r="I950" t="str">
            <v>SEXY CARGO PANT</v>
          </cell>
          <cell r="J950" t="str">
            <v>JBLK</v>
          </cell>
          <cell r="K950" t="str">
            <v>Jet Black A996</v>
          </cell>
          <cell r="L950" t="str">
            <v>SOFT CRUNCHY SATIN STRETCH</v>
          </cell>
          <cell r="M950" t="str">
            <v>IN</v>
          </cell>
          <cell r="N950" t="str">
            <v>XS-L</v>
          </cell>
          <cell r="O950">
            <v>108</v>
          </cell>
          <cell r="P950">
            <v>109000</v>
          </cell>
          <cell r="Q950">
            <v>429</v>
          </cell>
          <cell r="S950">
            <v>0.31</v>
          </cell>
          <cell r="T950">
            <v>33.479999999999997</v>
          </cell>
          <cell r="U950">
            <v>0</v>
          </cell>
          <cell r="V950">
            <v>0</v>
          </cell>
          <cell r="W950">
            <v>0</v>
          </cell>
          <cell r="X950">
            <v>0</v>
          </cell>
          <cell r="Y950">
            <v>0</v>
          </cell>
          <cell r="Z950">
            <v>0</v>
          </cell>
          <cell r="AA950">
            <v>0</v>
          </cell>
          <cell r="AB950">
            <v>0</v>
          </cell>
          <cell r="AD950">
            <v>0</v>
          </cell>
          <cell r="AE950">
            <v>0</v>
          </cell>
          <cell r="AO950">
            <v>0</v>
          </cell>
          <cell r="AP950">
            <v>0</v>
          </cell>
          <cell r="AR950">
            <v>0</v>
          </cell>
          <cell r="AS950">
            <v>0</v>
          </cell>
          <cell r="AT950">
            <v>0</v>
          </cell>
          <cell r="AU950">
            <v>0</v>
          </cell>
          <cell r="AV950">
            <v>0</v>
          </cell>
          <cell r="AW950">
            <v>0</v>
          </cell>
          <cell r="AX950">
            <v>0</v>
          </cell>
          <cell r="AY950">
            <v>0</v>
          </cell>
          <cell r="AZ950">
            <v>0</v>
          </cell>
          <cell r="BA950">
            <v>0</v>
          </cell>
          <cell r="BB950">
            <v>0</v>
          </cell>
          <cell r="BC950">
            <v>0</v>
          </cell>
          <cell r="BD950">
            <v>0</v>
          </cell>
          <cell r="BE950">
            <v>0</v>
          </cell>
          <cell r="BF950">
            <v>0</v>
          </cell>
          <cell r="BG950">
            <v>0</v>
          </cell>
          <cell r="BH950">
            <v>0</v>
          </cell>
          <cell r="BI950">
            <v>0</v>
          </cell>
          <cell r="BJ950">
            <v>0</v>
          </cell>
          <cell r="BK950">
            <v>0</v>
          </cell>
          <cell r="BL950">
            <v>0</v>
          </cell>
          <cell r="BM950">
            <v>0</v>
          </cell>
          <cell r="BN950">
            <v>0</v>
          </cell>
          <cell r="BO950">
            <v>0</v>
          </cell>
          <cell r="BP950">
            <v>0</v>
          </cell>
          <cell r="BQ950">
            <v>0</v>
          </cell>
          <cell r="BR950">
            <v>0</v>
          </cell>
          <cell r="BS950">
            <v>0</v>
          </cell>
          <cell r="BT950">
            <v>0</v>
          </cell>
          <cell r="BU950">
            <v>0</v>
          </cell>
        </row>
        <row r="951">
          <cell r="A951" t="str">
            <v>W2RB0FWDPA4G8EJ</v>
          </cell>
          <cell r="B951" t="str">
            <v>11/1/2021</v>
          </cell>
          <cell r="F951" t="str">
            <v>Woven</v>
          </cell>
          <cell r="G951" t="str">
            <v>Woven pants</v>
          </cell>
          <cell r="H951" t="str">
            <v>W2RB0FWDPA4</v>
          </cell>
          <cell r="I951" t="str">
            <v>SEXY CARGO PANT</v>
          </cell>
          <cell r="J951" t="str">
            <v>G8EJ</v>
          </cell>
          <cell r="K951" t="str">
            <v>SALVIAS GREEN</v>
          </cell>
          <cell r="L951" t="str">
            <v>SOFT CRUNCHY SATIN STRETCH</v>
          </cell>
          <cell r="M951" t="str">
            <v>IN</v>
          </cell>
          <cell r="N951" t="str">
            <v>XS-L</v>
          </cell>
          <cell r="O951">
            <v>108</v>
          </cell>
          <cell r="P951">
            <v>109000</v>
          </cell>
          <cell r="Q951">
            <v>429</v>
          </cell>
          <cell r="S951">
            <v>0.31</v>
          </cell>
          <cell r="T951">
            <v>33.479999999999997</v>
          </cell>
          <cell r="U951">
            <v>0</v>
          </cell>
          <cell r="V951">
            <v>0</v>
          </cell>
          <cell r="W951">
            <v>0</v>
          </cell>
          <cell r="X951">
            <v>0</v>
          </cell>
          <cell r="Y951">
            <v>0</v>
          </cell>
          <cell r="Z951">
            <v>0</v>
          </cell>
          <cell r="AA951">
            <v>0</v>
          </cell>
          <cell r="AB951">
            <v>0</v>
          </cell>
          <cell r="AD951">
            <v>0</v>
          </cell>
          <cell r="AE951">
            <v>0</v>
          </cell>
          <cell r="AO951">
            <v>0</v>
          </cell>
          <cell r="AP951">
            <v>0</v>
          </cell>
          <cell r="AR951">
            <v>0</v>
          </cell>
          <cell r="AS951">
            <v>0</v>
          </cell>
          <cell r="AT951">
            <v>0</v>
          </cell>
          <cell r="AU951">
            <v>0</v>
          </cell>
          <cell r="AV951">
            <v>0</v>
          </cell>
          <cell r="AW951">
            <v>0</v>
          </cell>
          <cell r="AX951">
            <v>0</v>
          </cell>
          <cell r="AY951">
            <v>0</v>
          </cell>
          <cell r="AZ951">
            <v>0</v>
          </cell>
          <cell r="BA951">
            <v>0</v>
          </cell>
          <cell r="BB951">
            <v>0</v>
          </cell>
          <cell r="BC951">
            <v>0</v>
          </cell>
          <cell r="BD951">
            <v>0</v>
          </cell>
          <cell r="BE951">
            <v>0</v>
          </cell>
          <cell r="BF951">
            <v>0</v>
          </cell>
          <cell r="BG951">
            <v>0</v>
          </cell>
          <cell r="BH951">
            <v>0</v>
          </cell>
          <cell r="BI951">
            <v>0</v>
          </cell>
          <cell r="BJ951">
            <v>0</v>
          </cell>
          <cell r="BK951">
            <v>0</v>
          </cell>
          <cell r="BL951">
            <v>0</v>
          </cell>
          <cell r="BM951">
            <v>0</v>
          </cell>
          <cell r="BN951">
            <v>0</v>
          </cell>
          <cell r="BO951">
            <v>0</v>
          </cell>
          <cell r="BP951">
            <v>0</v>
          </cell>
          <cell r="BQ951">
            <v>0</v>
          </cell>
          <cell r="BR951">
            <v>0</v>
          </cell>
          <cell r="BS951">
            <v>0</v>
          </cell>
          <cell r="BT951">
            <v>0</v>
          </cell>
          <cell r="BU951">
            <v>0</v>
          </cell>
        </row>
        <row r="952">
          <cell r="A952" t="str">
            <v>W2RB0FWDPA4G7HA</v>
          </cell>
          <cell r="B952" t="str">
            <v>11/1/2021</v>
          </cell>
          <cell r="F952" t="str">
            <v>Woven</v>
          </cell>
          <cell r="G952" t="str">
            <v>Woven pants</v>
          </cell>
          <cell r="H952" t="str">
            <v>W2RB0FWDPA4</v>
          </cell>
          <cell r="I952" t="str">
            <v>SEXY CARGO PANT</v>
          </cell>
          <cell r="J952" t="str">
            <v>G7HA</v>
          </cell>
          <cell r="K952" t="str">
            <v>SOFT WAVES BLUE</v>
          </cell>
          <cell r="L952" t="str">
            <v>SOFT CRUNCHY SATIN STRETCH</v>
          </cell>
          <cell r="M952" t="str">
            <v>IN</v>
          </cell>
          <cell r="N952" t="str">
            <v>XS-L</v>
          </cell>
          <cell r="O952">
            <v>108</v>
          </cell>
          <cell r="P952">
            <v>109000</v>
          </cell>
          <cell r="Q952">
            <v>429</v>
          </cell>
          <cell r="S952">
            <v>0.31</v>
          </cell>
          <cell r="T952">
            <v>33.479999999999997</v>
          </cell>
          <cell r="U952">
            <v>0</v>
          </cell>
          <cell r="V952">
            <v>0</v>
          </cell>
          <cell r="W952">
            <v>0</v>
          </cell>
          <cell r="X952">
            <v>0</v>
          </cell>
          <cell r="Y952">
            <v>0</v>
          </cell>
          <cell r="Z952">
            <v>0</v>
          </cell>
          <cell r="AA952">
            <v>0</v>
          </cell>
          <cell r="AB952">
            <v>0</v>
          </cell>
          <cell r="AD952">
            <v>0</v>
          </cell>
          <cell r="AE952">
            <v>0</v>
          </cell>
          <cell r="AO952">
            <v>0</v>
          </cell>
          <cell r="AP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G952">
            <v>0</v>
          </cell>
          <cell r="BH952">
            <v>0</v>
          </cell>
          <cell r="BI952">
            <v>0</v>
          </cell>
          <cell r="BJ952">
            <v>0</v>
          </cell>
          <cell r="BK952">
            <v>0</v>
          </cell>
          <cell r="BL952">
            <v>0</v>
          </cell>
          <cell r="BM952">
            <v>0</v>
          </cell>
          <cell r="BN952">
            <v>0</v>
          </cell>
          <cell r="BO952">
            <v>0</v>
          </cell>
          <cell r="BP952">
            <v>0</v>
          </cell>
          <cell r="BQ952">
            <v>0</v>
          </cell>
          <cell r="BR952">
            <v>0</v>
          </cell>
          <cell r="BS952">
            <v>0</v>
          </cell>
          <cell r="BT952">
            <v>0</v>
          </cell>
          <cell r="BU952">
            <v>0</v>
          </cell>
        </row>
        <row r="953">
          <cell r="A953" t="str">
            <v>W2RB0FWDPA4G8EO</v>
          </cell>
          <cell r="B953" t="str">
            <v>11/1/2021</v>
          </cell>
          <cell r="F953" t="str">
            <v>Woven</v>
          </cell>
          <cell r="G953" t="str">
            <v>Woven pants</v>
          </cell>
          <cell r="H953" t="str">
            <v>W2RB0FWDPA4</v>
          </cell>
          <cell r="I953" t="str">
            <v>SEXY CARGO PANT</v>
          </cell>
          <cell r="J953" t="str">
            <v>G8EO</v>
          </cell>
          <cell r="K953" t="str">
            <v>MUTED SANDS</v>
          </cell>
          <cell r="L953" t="str">
            <v>SOFT CRUNCHY SATIN STRETCH</v>
          </cell>
          <cell r="M953" t="str">
            <v>IN</v>
          </cell>
          <cell r="N953" t="str">
            <v>XS-L</v>
          </cell>
          <cell r="O953">
            <v>108</v>
          </cell>
          <cell r="P953">
            <v>109000</v>
          </cell>
          <cell r="Q953">
            <v>429</v>
          </cell>
          <cell r="S953">
            <v>0.31</v>
          </cell>
          <cell r="T953">
            <v>33.479999999999997</v>
          </cell>
          <cell r="U953">
            <v>0</v>
          </cell>
          <cell r="V953">
            <v>0</v>
          </cell>
          <cell r="W953">
            <v>0</v>
          </cell>
          <cell r="X953">
            <v>0</v>
          </cell>
          <cell r="Y953">
            <v>0</v>
          </cell>
          <cell r="Z953">
            <v>0</v>
          </cell>
          <cell r="AA953">
            <v>0</v>
          </cell>
          <cell r="AB953">
            <v>0</v>
          </cell>
          <cell r="AD953">
            <v>0</v>
          </cell>
          <cell r="AE953">
            <v>0</v>
          </cell>
          <cell r="AO953">
            <v>0</v>
          </cell>
          <cell r="AP953">
            <v>0</v>
          </cell>
          <cell r="AR953">
            <v>0</v>
          </cell>
          <cell r="AS953">
            <v>0</v>
          </cell>
          <cell r="AT953">
            <v>0</v>
          </cell>
          <cell r="AU953">
            <v>0</v>
          </cell>
          <cell r="AV953">
            <v>0</v>
          </cell>
          <cell r="AW953">
            <v>0</v>
          </cell>
          <cell r="AX953">
            <v>0</v>
          </cell>
          <cell r="AY953">
            <v>0</v>
          </cell>
          <cell r="AZ953">
            <v>0</v>
          </cell>
          <cell r="BA953">
            <v>0</v>
          </cell>
          <cell r="BB953">
            <v>0</v>
          </cell>
          <cell r="BC953">
            <v>0</v>
          </cell>
          <cell r="BD953">
            <v>0</v>
          </cell>
          <cell r="BE953">
            <v>0</v>
          </cell>
          <cell r="BF953">
            <v>0</v>
          </cell>
          <cell r="BG953">
            <v>0</v>
          </cell>
          <cell r="BH953">
            <v>0</v>
          </cell>
          <cell r="BI953">
            <v>0</v>
          </cell>
          <cell r="BJ953">
            <v>0</v>
          </cell>
          <cell r="BK953">
            <v>0</v>
          </cell>
          <cell r="BL953">
            <v>0</v>
          </cell>
          <cell r="BM953">
            <v>0</v>
          </cell>
          <cell r="BN953">
            <v>0</v>
          </cell>
          <cell r="BO953">
            <v>0</v>
          </cell>
          <cell r="BP953">
            <v>0</v>
          </cell>
          <cell r="BQ953">
            <v>0</v>
          </cell>
          <cell r="BR953">
            <v>0</v>
          </cell>
          <cell r="BS953">
            <v>0</v>
          </cell>
          <cell r="BT953">
            <v>0</v>
          </cell>
          <cell r="BU953">
            <v>0</v>
          </cell>
        </row>
        <row r="954">
          <cell r="A954" t="str">
            <v>W2RP04KATV2G5Q3</v>
          </cell>
          <cell r="B954" t="str">
            <v>11/01/2021 12/01/2021</v>
          </cell>
          <cell r="F954" t="str">
            <v>Knit</v>
          </cell>
          <cell r="G954" t="str">
            <v>LS Knit Tops</v>
          </cell>
          <cell r="H954" t="str">
            <v>W2RP04KATV2</v>
          </cell>
          <cell r="I954" t="str">
            <v>LS JAYLA TOP</v>
          </cell>
          <cell r="J954" t="str">
            <v>G5Q3</v>
          </cell>
          <cell r="K954" t="str">
            <v>BURGUNDY ROSE</v>
          </cell>
          <cell r="L954" t="str">
            <v>HAMMERED STRETCH VELVET</v>
          </cell>
          <cell r="M954" t="str">
            <v>VN</v>
          </cell>
          <cell r="N954" t="str">
            <v>XS-L</v>
          </cell>
          <cell r="O954">
            <v>69</v>
          </cell>
          <cell r="P954">
            <v>69000</v>
          </cell>
          <cell r="Q954">
            <v>279</v>
          </cell>
          <cell r="S954">
            <v>0.31</v>
          </cell>
          <cell r="T954">
            <v>21.39</v>
          </cell>
          <cell r="U954">
            <v>0</v>
          </cell>
          <cell r="V954">
            <v>0</v>
          </cell>
          <cell r="W954">
            <v>0</v>
          </cell>
          <cell r="X954">
            <v>0</v>
          </cell>
          <cell r="Y954">
            <v>0</v>
          </cell>
          <cell r="Z954">
            <v>0</v>
          </cell>
          <cell r="AA954">
            <v>0</v>
          </cell>
          <cell r="AB954">
            <v>0</v>
          </cell>
          <cell r="AD954">
            <v>0</v>
          </cell>
          <cell r="AE954">
            <v>0</v>
          </cell>
          <cell r="AO954">
            <v>0</v>
          </cell>
          <cell r="AP954">
            <v>0</v>
          </cell>
          <cell r="AR954">
            <v>0</v>
          </cell>
          <cell r="AS954">
            <v>0</v>
          </cell>
          <cell r="AT954">
            <v>0</v>
          </cell>
          <cell r="AU954">
            <v>0</v>
          </cell>
          <cell r="AV954">
            <v>0</v>
          </cell>
          <cell r="AW954">
            <v>0</v>
          </cell>
          <cell r="AX954">
            <v>0</v>
          </cell>
          <cell r="AY954">
            <v>0</v>
          </cell>
          <cell r="AZ954">
            <v>0</v>
          </cell>
          <cell r="BA954">
            <v>0</v>
          </cell>
          <cell r="BB954">
            <v>0</v>
          </cell>
          <cell r="BC954">
            <v>0</v>
          </cell>
          <cell r="BD954">
            <v>0</v>
          </cell>
          <cell r="BE954">
            <v>0</v>
          </cell>
          <cell r="BF954">
            <v>0</v>
          </cell>
          <cell r="BG954">
            <v>0</v>
          </cell>
          <cell r="BH954">
            <v>0</v>
          </cell>
          <cell r="BI954">
            <v>0</v>
          </cell>
          <cell r="BJ954">
            <v>0</v>
          </cell>
          <cell r="BK954">
            <v>0</v>
          </cell>
          <cell r="BL954">
            <v>0</v>
          </cell>
          <cell r="BM954">
            <v>0</v>
          </cell>
          <cell r="BN954">
            <v>0</v>
          </cell>
          <cell r="BO954">
            <v>0</v>
          </cell>
          <cell r="BP954">
            <v>0</v>
          </cell>
          <cell r="BQ954">
            <v>0</v>
          </cell>
          <cell r="BR954">
            <v>0</v>
          </cell>
          <cell r="BS954">
            <v>0</v>
          </cell>
          <cell r="BT954">
            <v>0</v>
          </cell>
          <cell r="BU954">
            <v>0</v>
          </cell>
        </row>
        <row r="955">
          <cell r="A955" t="str">
            <v>W2RP04KATV2G6M1</v>
          </cell>
          <cell r="B955" t="str">
            <v>11/01/2021 12/01/2021</v>
          </cell>
          <cell r="F955" t="str">
            <v>Knit</v>
          </cell>
          <cell r="G955" t="str">
            <v>LS Knit Tops</v>
          </cell>
          <cell r="H955" t="str">
            <v>W2RP04KATV2</v>
          </cell>
          <cell r="I955" t="str">
            <v>LS JAYLA TOP</v>
          </cell>
          <cell r="J955" t="str">
            <v>G6M1</v>
          </cell>
          <cell r="K955" t="str">
            <v>ROSE BLISS</v>
          </cell>
          <cell r="L955" t="str">
            <v>HAMMERED STRETCH VELVET</v>
          </cell>
          <cell r="M955" t="str">
            <v>VN</v>
          </cell>
          <cell r="N955" t="str">
            <v>XS-L</v>
          </cell>
          <cell r="O955">
            <v>69</v>
          </cell>
          <cell r="P955">
            <v>69000</v>
          </cell>
          <cell r="Q955">
            <v>279</v>
          </cell>
          <cell r="S955">
            <v>0.31</v>
          </cell>
          <cell r="T955">
            <v>21.39</v>
          </cell>
          <cell r="U955">
            <v>0</v>
          </cell>
          <cell r="V955">
            <v>0</v>
          </cell>
          <cell r="W955">
            <v>0</v>
          </cell>
          <cell r="X955">
            <v>0</v>
          </cell>
          <cell r="Y955">
            <v>0</v>
          </cell>
          <cell r="Z955">
            <v>0</v>
          </cell>
          <cell r="AA955">
            <v>0</v>
          </cell>
          <cell r="AB955">
            <v>0</v>
          </cell>
          <cell r="AD955">
            <v>0</v>
          </cell>
          <cell r="AE955">
            <v>0</v>
          </cell>
          <cell r="AO955">
            <v>0</v>
          </cell>
          <cell r="AP955">
            <v>0</v>
          </cell>
          <cell r="AR955">
            <v>0</v>
          </cell>
          <cell r="AS955">
            <v>0</v>
          </cell>
          <cell r="AT955">
            <v>0</v>
          </cell>
          <cell r="AU955">
            <v>0</v>
          </cell>
          <cell r="AV955">
            <v>0</v>
          </cell>
          <cell r="AW955">
            <v>0</v>
          </cell>
          <cell r="AX955">
            <v>0</v>
          </cell>
          <cell r="AY955">
            <v>0</v>
          </cell>
          <cell r="AZ955">
            <v>0</v>
          </cell>
          <cell r="BA955">
            <v>0</v>
          </cell>
          <cell r="BB955">
            <v>0</v>
          </cell>
          <cell r="BC955">
            <v>0</v>
          </cell>
          <cell r="BD955">
            <v>0</v>
          </cell>
          <cell r="BE955">
            <v>0</v>
          </cell>
          <cell r="BF955">
            <v>0</v>
          </cell>
          <cell r="BG955">
            <v>0</v>
          </cell>
          <cell r="BH955">
            <v>0</v>
          </cell>
          <cell r="BI955">
            <v>0</v>
          </cell>
          <cell r="BJ955">
            <v>0</v>
          </cell>
          <cell r="BK955">
            <v>0</v>
          </cell>
          <cell r="BL955">
            <v>0</v>
          </cell>
          <cell r="BM955">
            <v>0</v>
          </cell>
          <cell r="BN955">
            <v>0</v>
          </cell>
          <cell r="BO955">
            <v>0</v>
          </cell>
          <cell r="BP955">
            <v>0</v>
          </cell>
          <cell r="BQ955">
            <v>0</v>
          </cell>
          <cell r="BR955">
            <v>0</v>
          </cell>
          <cell r="BS955">
            <v>0</v>
          </cell>
          <cell r="BT955">
            <v>0</v>
          </cell>
          <cell r="BU955">
            <v>0</v>
          </cell>
        </row>
        <row r="956">
          <cell r="A956" t="str">
            <v>W2RP04KATV2JBLK</v>
          </cell>
          <cell r="B956" t="str">
            <v>11/01/2021 12/01/2021</v>
          </cell>
          <cell r="F956" t="str">
            <v>Knit</v>
          </cell>
          <cell r="G956" t="str">
            <v>LS Knit Tops</v>
          </cell>
          <cell r="H956" t="str">
            <v>W2RP04KATV2</v>
          </cell>
          <cell r="I956" t="str">
            <v>LS JAYLA TOP</v>
          </cell>
          <cell r="J956" t="str">
            <v>JBLK</v>
          </cell>
          <cell r="K956" t="str">
            <v>Jet Black A996</v>
          </cell>
          <cell r="L956" t="str">
            <v>HAMMERED STRETCH VELVET</v>
          </cell>
          <cell r="M956" t="str">
            <v>VN</v>
          </cell>
          <cell r="N956" t="str">
            <v>XS-L</v>
          </cell>
          <cell r="O956">
            <v>69</v>
          </cell>
          <cell r="P956">
            <v>69000</v>
          </cell>
          <cell r="Q956">
            <v>279</v>
          </cell>
          <cell r="S956">
            <v>0.31</v>
          </cell>
          <cell r="T956">
            <v>21.39</v>
          </cell>
          <cell r="U956">
            <v>0</v>
          </cell>
          <cell r="V956">
            <v>0</v>
          </cell>
          <cell r="W956">
            <v>0</v>
          </cell>
          <cell r="X956">
            <v>0</v>
          </cell>
          <cell r="Y956">
            <v>0</v>
          </cell>
          <cell r="Z956">
            <v>0</v>
          </cell>
          <cell r="AA956">
            <v>0</v>
          </cell>
          <cell r="AB956">
            <v>0</v>
          </cell>
          <cell r="AD956">
            <v>0</v>
          </cell>
          <cell r="AE956">
            <v>0</v>
          </cell>
          <cell r="AO956">
            <v>0</v>
          </cell>
          <cell r="AP956">
            <v>0</v>
          </cell>
          <cell r="AR956">
            <v>0</v>
          </cell>
          <cell r="AS956">
            <v>0</v>
          </cell>
          <cell r="AT956">
            <v>0</v>
          </cell>
          <cell r="AU956">
            <v>0</v>
          </cell>
          <cell r="AV956">
            <v>0</v>
          </cell>
          <cell r="AW956">
            <v>0</v>
          </cell>
          <cell r="AX956">
            <v>0</v>
          </cell>
          <cell r="AY956">
            <v>0</v>
          </cell>
          <cell r="AZ956">
            <v>0</v>
          </cell>
          <cell r="BA956">
            <v>0</v>
          </cell>
          <cell r="BB956">
            <v>0</v>
          </cell>
          <cell r="BC956">
            <v>0</v>
          </cell>
          <cell r="BD956">
            <v>0</v>
          </cell>
          <cell r="BE956">
            <v>0</v>
          </cell>
          <cell r="BF956">
            <v>0</v>
          </cell>
          <cell r="BG956">
            <v>0</v>
          </cell>
          <cell r="BH956">
            <v>0</v>
          </cell>
          <cell r="BI956">
            <v>0</v>
          </cell>
          <cell r="BJ956">
            <v>0</v>
          </cell>
          <cell r="BK956">
            <v>0</v>
          </cell>
          <cell r="BL956">
            <v>0</v>
          </cell>
          <cell r="BM956">
            <v>0</v>
          </cell>
          <cell r="BN956">
            <v>0</v>
          </cell>
          <cell r="BO956">
            <v>0</v>
          </cell>
          <cell r="BP956">
            <v>0</v>
          </cell>
          <cell r="BQ956">
            <v>0</v>
          </cell>
          <cell r="BR956">
            <v>0</v>
          </cell>
          <cell r="BS956">
            <v>0</v>
          </cell>
          <cell r="BT956">
            <v>0</v>
          </cell>
          <cell r="BU956">
            <v>0</v>
          </cell>
        </row>
        <row r="957">
          <cell r="A957" t="str">
            <v>W2RP04KATV2G7HR</v>
          </cell>
          <cell r="B957" t="str">
            <v>11/01/2021 12/01/2021</v>
          </cell>
          <cell r="F957" t="str">
            <v>Knit</v>
          </cell>
          <cell r="G957" t="str">
            <v>LS Knit Tops</v>
          </cell>
          <cell r="H957" t="str">
            <v>W2RP04KATV2</v>
          </cell>
          <cell r="I957" t="str">
            <v>LS JAYLA TOP</v>
          </cell>
          <cell r="J957" t="str">
            <v>G7HR</v>
          </cell>
          <cell r="K957" t="str">
            <v>SECRET BLUE</v>
          </cell>
          <cell r="L957" t="str">
            <v>HAMMERED STRETCH VELVET</v>
          </cell>
          <cell r="M957" t="str">
            <v>VN</v>
          </cell>
          <cell r="N957" t="str">
            <v>XS-L</v>
          </cell>
          <cell r="O957">
            <v>69</v>
          </cell>
          <cell r="P957">
            <v>69000</v>
          </cell>
          <cell r="Q957">
            <v>279</v>
          </cell>
          <cell r="S957">
            <v>0.31</v>
          </cell>
          <cell r="T957">
            <v>21.39</v>
          </cell>
          <cell r="U957">
            <v>0</v>
          </cell>
          <cell r="V957">
            <v>0</v>
          </cell>
          <cell r="W957">
            <v>0</v>
          </cell>
          <cell r="X957">
            <v>0</v>
          </cell>
          <cell r="Y957">
            <v>0</v>
          </cell>
          <cell r="Z957">
            <v>0</v>
          </cell>
          <cell r="AA957">
            <v>0</v>
          </cell>
          <cell r="AB957">
            <v>0</v>
          </cell>
          <cell r="AD957">
            <v>0</v>
          </cell>
          <cell r="AE957">
            <v>0</v>
          </cell>
          <cell r="AO957">
            <v>0</v>
          </cell>
          <cell r="AP957">
            <v>0</v>
          </cell>
          <cell r="AR957">
            <v>0</v>
          </cell>
          <cell r="AS957">
            <v>0</v>
          </cell>
          <cell r="AT957">
            <v>0</v>
          </cell>
          <cell r="AU957">
            <v>0</v>
          </cell>
          <cell r="AV957">
            <v>0</v>
          </cell>
          <cell r="AW957">
            <v>0</v>
          </cell>
          <cell r="AX957">
            <v>0</v>
          </cell>
          <cell r="AY957">
            <v>0</v>
          </cell>
          <cell r="AZ957">
            <v>0</v>
          </cell>
          <cell r="BA957">
            <v>0</v>
          </cell>
          <cell r="BB957">
            <v>0</v>
          </cell>
          <cell r="BC957">
            <v>0</v>
          </cell>
          <cell r="BD957">
            <v>0</v>
          </cell>
          <cell r="BE957">
            <v>0</v>
          </cell>
          <cell r="BF957">
            <v>0</v>
          </cell>
          <cell r="BG957">
            <v>0</v>
          </cell>
          <cell r="BH957">
            <v>0</v>
          </cell>
          <cell r="BI957">
            <v>0</v>
          </cell>
          <cell r="BJ957">
            <v>0</v>
          </cell>
          <cell r="BK957">
            <v>0</v>
          </cell>
          <cell r="BL957">
            <v>0</v>
          </cell>
          <cell r="BM957">
            <v>0</v>
          </cell>
          <cell r="BN957">
            <v>0</v>
          </cell>
          <cell r="BO957">
            <v>0</v>
          </cell>
          <cell r="BP957">
            <v>0</v>
          </cell>
          <cell r="BQ957">
            <v>0</v>
          </cell>
          <cell r="BR957">
            <v>0</v>
          </cell>
          <cell r="BS957">
            <v>0</v>
          </cell>
          <cell r="BT957">
            <v>0</v>
          </cell>
          <cell r="BU957">
            <v>0</v>
          </cell>
        </row>
        <row r="958">
          <cell r="A958" t="str">
            <v>W2RK15D4K81OHIO</v>
          </cell>
          <cell r="B958" t="str">
            <v>11/1/2021</v>
          </cell>
          <cell r="F958" t="str">
            <v>Denim</v>
          </cell>
          <cell r="G958" t="str">
            <v>Denim dresses</v>
          </cell>
          <cell r="H958" t="str">
            <v>W2RK15D4K81</v>
          </cell>
          <cell r="I958" t="str">
            <v>GIOIA DRESS</v>
          </cell>
          <cell r="J958" t="str">
            <v>OHIO</v>
          </cell>
          <cell r="K958" t="str">
            <v>OHIO</v>
          </cell>
          <cell r="L958" t="str">
            <v>ECO OHIO RG INDACO</v>
          </cell>
          <cell r="M958" t="str">
            <v>IN</v>
          </cell>
          <cell r="N958" t="str">
            <v>XS-L</v>
          </cell>
          <cell r="O958">
            <v>128</v>
          </cell>
          <cell r="P958">
            <v>119000</v>
          </cell>
          <cell r="Q958">
            <v>429</v>
          </cell>
          <cell r="S958">
            <v>0.31</v>
          </cell>
          <cell r="T958">
            <v>39.68</v>
          </cell>
          <cell r="U958">
            <v>0</v>
          </cell>
          <cell r="V958">
            <v>0</v>
          </cell>
          <cell r="W958">
            <v>0</v>
          </cell>
          <cell r="X958">
            <v>0</v>
          </cell>
          <cell r="Y958">
            <v>0</v>
          </cell>
          <cell r="Z958">
            <v>0</v>
          </cell>
          <cell r="AA958">
            <v>0</v>
          </cell>
          <cell r="AB958">
            <v>0</v>
          </cell>
          <cell r="AD958">
            <v>0</v>
          </cell>
          <cell r="AE958">
            <v>0</v>
          </cell>
          <cell r="AO958">
            <v>0</v>
          </cell>
          <cell r="AP958">
            <v>0</v>
          </cell>
          <cell r="AR958">
            <v>0</v>
          </cell>
          <cell r="AS958">
            <v>0</v>
          </cell>
          <cell r="AT958">
            <v>0</v>
          </cell>
          <cell r="AU958">
            <v>0</v>
          </cell>
          <cell r="AV958">
            <v>0</v>
          </cell>
          <cell r="AW958">
            <v>0</v>
          </cell>
          <cell r="AX958">
            <v>0</v>
          </cell>
          <cell r="AY958">
            <v>0</v>
          </cell>
          <cell r="AZ958">
            <v>0</v>
          </cell>
          <cell r="BA958">
            <v>0</v>
          </cell>
          <cell r="BB958">
            <v>0</v>
          </cell>
          <cell r="BC958">
            <v>0</v>
          </cell>
          <cell r="BD958">
            <v>0</v>
          </cell>
          <cell r="BE958">
            <v>0</v>
          </cell>
          <cell r="BF958">
            <v>0</v>
          </cell>
          <cell r="BG958">
            <v>0</v>
          </cell>
          <cell r="BH958">
            <v>0</v>
          </cell>
          <cell r="BI958">
            <v>0</v>
          </cell>
          <cell r="BJ958">
            <v>0</v>
          </cell>
          <cell r="BK958">
            <v>0</v>
          </cell>
          <cell r="BL958">
            <v>0</v>
          </cell>
          <cell r="BM958">
            <v>0</v>
          </cell>
          <cell r="BN958">
            <v>0</v>
          </cell>
          <cell r="BO958">
            <v>0</v>
          </cell>
          <cell r="BP958">
            <v>0</v>
          </cell>
          <cell r="BQ958">
            <v>0</v>
          </cell>
          <cell r="BR958">
            <v>0</v>
          </cell>
          <cell r="BS958">
            <v>0</v>
          </cell>
          <cell r="BT958">
            <v>0</v>
          </cell>
          <cell r="BU958">
            <v>0</v>
          </cell>
        </row>
        <row r="959">
          <cell r="A959" t="str">
            <v>W1YA46D4F52CRG1</v>
          </cell>
          <cell r="B959" t="str">
            <v>11/1/2021</v>
          </cell>
          <cell r="F959" t="str">
            <v>Denim</v>
          </cell>
          <cell r="G959" t="str">
            <v>Basic Denim Jeans</v>
          </cell>
          <cell r="H959" t="str">
            <v>W1YA46D4F52</v>
          </cell>
          <cell r="I959" t="str">
            <v>1981 SKINNY</v>
          </cell>
          <cell r="J959" t="str">
            <v>CRG1</v>
          </cell>
          <cell r="K959" t="str">
            <v>CARRIE GREY</v>
          </cell>
          <cell r="L959" t="str">
            <v>ECO CARRIE SS BLACK</v>
          </cell>
          <cell r="M959" t="str">
            <v>PK</v>
          </cell>
          <cell r="N959" t="str">
            <v>24-30</v>
          </cell>
          <cell r="O959">
            <v>89</v>
          </cell>
          <cell r="P959">
            <v>89000</v>
          </cell>
          <cell r="Q959">
            <v>359</v>
          </cell>
          <cell r="S959">
            <v>0.31</v>
          </cell>
          <cell r="T959">
            <v>27.59</v>
          </cell>
          <cell r="U959">
            <v>0</v>
          </cell>
          <cell r="V959">
            <v>0</v>
          </cell>
          <cell r="W959">
            <v>0</v>
          </cell>
          <cell r="X959">
            <v>0</v>
          </cell>
          <cell r="Y959">
            <v>0</v>
          </cell>
          <cell r="Z959">
            <v>0</v>
          </cell>
          <cell r="AA959">
            <v>0</v>
          </cell>
          <cell r="AB959">
            <v>0</v>
          </cell>
          <cell r="AD959">
            <v>0</v>
          </cell>
          <cell r="AE959">
            <v>0</v>
          </cell>
          <cell r="AO959">
            <v>0</v>
          </cell>
          <cell r="AP959">
            <v>0</v>
          </cell>
          <cell r="AR959">
            <v>0</v>
          </cell>
          <cell r="AS959">
            <v>0</v>
          </cell>
          <cell r="AT959">
            <v>0</v>
          </cell>
          <cell r="AU959">
            <v>0</v>
          </cell>
          <cell r="AV959">
            <v>0</v>
          </cell>
          <cell r="AW959">
            <v>0</v>
          </cell>
          <cell r="AX959">
            <v>0</v>
          </cell>
          <cell r="AY959">
            <v>0</v>
          </cell>
          <cell r="AZ959">
            <v>0</v>
          </cell>
          <cell r="BA959">
            <v>0</v>
          </cell>
          <cell r="BB959">
            <v>0</v>
          </cell>
          <cell r="BC959">
            <v>0</v>
          </cell>
          <cell r="BD959">
            <v>0</v>
          </cell>
          <cell r="BE959">
            <v>0</v>
          </cell>
          <cell r="BF959">
            <v>0</v>
          </cell>
          <cell r="BG959">
            <v>0</v>
          </cell>
          <cell r="BH959">
            <v>0</v>
          </cell>
          <cell r="BI959">
            <v>0</v>
          </cell>
          <cell r="BJ959">
            <v>0</v>
          </cell>
          <cell r="BK959">
            <v>0</v>
          </cell>
          <cell r="BL959">
            <v>0</v>
          </cell>
          <cell r="BM959">
            <v>0</v>
          </cell>
          <cell r="BN959">
            <v>0</v>
          </cell>
          <cell r="BO959">
            <v>0</v>
          </cell>
          <cell r="BP959">
            <v>0</v>
          </cell>
          <cell r="BQ959">
            <v>0</v>
          </cell>
          <cell r="BR959">
            <v>0</v>
          </cell>
          <cell r="BS959">
            <v>0</v>
          </cell>
          <cell r="BT959">
            <v>0</v>
          </cell>
          <cell r="BU959">
            <v>0</v>
          </cell>
        </row>
        <row r="960">
          <cell r="A960" t="str">
            <v>W2RH17WEE70A90B</v>
          </cell>
          <cell r="B960" t="str">
            <v>11/1/2021</v>
          </cell>
          <cell r="F960" t="str">
            <v>Woven</v>
          </cell>
          <cell r="G960" t="str">
            <v>LS Woven Shirts</v>
          </cell>
          <cell r="H960" t="str">
            <v>W2RH17WEE70</v>
          </cell>
          <cell r="I960" t="str">
            <v>LS LOLA SHIRT</v>
          </cell>
          <cell r="J960" t="str">
            <v>A90B</v>
          </cell>
          <cell r="K960" t="str">
            <v>SOFT SKY GREY</v>
          </cell>
          <cell r="L960" t="str">
            <v>GUESS LOGO JACQUARD SATIN</v>
          </cell>
          <cell r="M960" t="str">
            <v>VN</v>
          </cell>
          <cell r="N960" t="str">
            <v>XS-L</v>
          </cell>
          <cell r="O960">
            <v>89</v>
          </cell>
          <cell r="P960">
            <v>89000</v>
          </cell>
          <cell r="Q960">
            <v>359</v>
          </cell>
          <cell r="S960">
            <v>0.31</v>
          </cell>
          <cell r="T960">
            <v>27.59</v>
          </cell>
          <cell r="U960">
            <v>0</v>
          </cell>
          <cell r="V960">
            <v>0</v>
          </cell>
          <cell r="W960">
            <v>0</v>
          </cell>
          <cell r="X960">
            <v>0</v>
          </cell>
          <cell r="Y960">
            <v>0</v>
          </cell>
          <cell r="Z960">
            <v>0</v>
          </cell>
          <cell r="AA960">
            <v>0</v>
          </cell>
          <cell r="AB960">
            <v>0</v>
          </cell>
          <cell r="AD960">
            <v>0</v>
          </cell>
          <cell r="AE960">
            <v>0</v>
          </cell>
          <cell r="AO960">
            <v>0</v>
          </cell>
          <cell r="AP960">
            <v>0</v>
          </cell>
          <cell r="AR960">
            <v>0</v>
          </cell>
          <cell r="AS960">
            <v>0</v>
          </cell>
          <cell r="AT960">
            <v>0</v>
          </cell>
          <cell r="AU960">
            <v>0</v>
          </cell>
          <cell r="AV960">
            <v>0</v>
          </cell>
          <cell r="AW960">
            <v>0</v>
          </cell>
          <cell r="AX960">
            <v>0</v>
          </cell>
          <cell r="AY960">
            <v>0</v>
          </cell>
          <cell r="AZ960">
            <v>0</v>
          </cell>
          <cell r="BA960">
            <v>0</v>
          </cell>
          <cell r="BB960">
            <v>0</v>
          </cell>
          <cell r="BC960">
            <v>0</v>
          </cell>
          <cell r="BD960">
            <v>0</v>
          </cell>
          <cell r="BE960">
            <v>0</v>
          </cell>
          <cell r="BF960">
            <v>0</v>
          </cell>
          <cell r="BG960">
            <v>0</v>
          </cell>
          <cell r="BH960">
            <v>0</v>
          </cell>
          <cell r="BI960">
            <v>0</v>
          </cell>
          <cell r="BJ960">
            <v>0</v>
          </cell>
          <cell r="BK960">
            <v>0</v>
          </cell>
          <cell r="BL960">
            <v>0</v>
          </cell>
          <cell r="BM960">
            <v>0</v>
          </cell>
          <cell r="BN960">
            <v>0</v>
          </cell>
          <cell r="BO960">
            <v>0</v>
          </cell>
          <cell r="BP960">
            <v>0</v>
          </cell>
          <cell r="BQ960">
            <v>0</v>
          </cell>
          <cell r="BR960">
            <v>0</v>
          </cell>
          <cell r="BS960">
            <v>0</v>
          </cell>
          <cell r="BT960">
            <v>0</v>
          </cell>
          <cell r="BU960">
            <v>0</v>
          </cell>
        </row>
        <row r="961">
          <cell r="A961" t="str">
            <v>W2RH17WEE70JBLK</v>
          </cell>
          <cell r="B961" t="str">
            <v>11/1/2021</v>
          </cell>
          <cell r="F961" t="str">
            <v>Woven</v>
          </cell>
          <cell r="G961" t="str">
            <v>LS Woven Shirts</v>
          </cell>
          <cell r="H961" t="str">
            <v>W2RH17WEE70</v>
          </cell>
          <cell r="I961" t="str">
            <v>LS LOLA SHIRT</v>
          </cell>
          <cell r="J961" t="str">
            <v>JBLK</v>
          </cell>
          <cell r="K961" t="str">
            <v>Jet Black A996</v>
          </cell>
          <cell r="L961" t="str">
            <v>GUESS LOGO JACQUARD SATIN</v>
          </cell>
          <cell r="M961" t="str">
            <v>VN</v>
          </cell>
          <cell r="N961" t="str">
            <v>XS-L</v>
          </cell>
          <cell r="O961">
            <v>89</v>
          </cell>
          <cell r="P961">
            <v>89000</v>
          </cell>
          <cell r="Q961">
            <v>359</v>
          </cell>
          <cell r="S961">
            <v>0.31</v>
          </cell>
          <cell r="T961">
            <v>27.59</v>
          </cell>
          <cell r="U961">
            <v>0</v>
          </cell>
          <cell r="V961">
            <v>0</v>
          </cell>
          <cell r="W961">
            <v>0</v>
          </cell>
          <cell r="X961">
            <v>0</v>
          </cell>
          <cell r="Y961">
            <v>0</v>
          </cell>
          <cell r="Z961">
            <v>0</v>
          </cell>
          <cell r="AA961">
            <v>0</v>
          </cell>
          <cell r="AB961">
            <v>0</v>
          </cell>
          <cell r="AD961">
            <v>0</v>
          </cell>
          <cell r="AE961">
            <v>0</v>
          </cell>
          <cell r="AO961">
            <v>0</v>
          </cell>
          <cell r="AP961">
            <v>0</v>
          </cell>
          <cell r="AR961">
            <v>0</v>
          </cell>
          <cell r="AS961">
            <v>0</v>
          </cell>
          <cell r="AT961">
            <v>0</v>
          </cell>
          <cell r="AU961">
            <v>0</v>
          </cell>
          <cell r="AV961">
            <v>0</v>
          </cell>
          <cell r="AW961">
            <v>0</v>
          </cell>
          <cell r="AX961">
            <v>0</v>
          </cell>
          <cell r="AY961">
            <v>0</v>
          </cell>
          <cell r="AZ961">
            <v>0</v>
          </cell>
          <cell r="BA961">
            <v>0</v>
          </cell>
          <cell r="BB961">
            <v>0</v>
          </cell>
          <cell r="BC961">
            <v>0</v>
          </cell>
          <cell r="BD961">
            <v>0</v>
          </cell>
          <cell r="BE961">
            <v>0</v>
          </cell>
          <cell r="BF961">
            <v>0</v>
          </cell>
          <cell r="BG961">
            <v>0</v>
          </cell>
          <cell r="BH961">
            <v>0</v>
          </cell>
          <cell r="BI961">
            <v>0</v>
          </cell>
          <cell r="BJ961">
            <v>0</v>
          </cell>
          <cell r="BK961">
            <v>0</v>
          </cell>
          <cell r="BL961">
            <v>0</v>
          </cell>
          <cell r="BM961">
            <v>0</v>
          </cell>
          <cell r="BN961">
            <v>0</v>
          </cell>
          <cell r="BO961">
            <v>0</v>
          </cell>
          <cell r="BP961">
            <v>0</v>
          </cell>
          <cell r="BQ961">
            <v>0</v>
          </cell>
          <cell r="BR961">
            <v>0</v>
          </cell>
          <cell r="BS961">
            <v>0</v>
          </cell>
          <cell r="BT961">
            <v>0</v>
          </cell>
          <cell r="BU961">
            <v>0</v>
          </cell>
        </row>
        <row r="962">
          <cell r="A962" t="str">
            <v>W2RH17WEE70A604</v>
          </cell>
          <cell r="B962" t="str">
            <v>11/1/2021</v>
          </cell>
          <cell r="F962" t="str">
            <v>Woven</v>
          </cell>
          <cell r="G962" t="str">
            <v>LS Woven Shirts</v>
          </cell>
          <cell r="H962" t="str">
            <v>W2RH17WEE70</v>
          </cell>
          <cell r="I962" t="str">
            <v>LS LOLA SHIRT</v>
          </cell>
          <cell r="J962" t="str">
            <v>A604</v>
          </cell>
          <cell r="K962" t="str">
            <v>FULL BLOOM PINK</v>
          </cell>
          <cell r="L962" t="str">
            <v>GUESS LOGO JACQUARD SATIN</v>
          </cell>
          <cell r="M962" t="str">
            <v>VN</v>
          </cell>
          <cell r="N962" t="str">
            <v>XS-L</v>
          </cell>
          <cell r="O962">
            <v>89</v>
          </cell>
          <cell r="P962">
            <v>89000</v>
          </cell>
          <cell r="Q962">
            <v>359</v>
          </cell>
          <cell r="S962">
            <v>0.31</v>
          </cell>
          <cell r="T962">
            <v>27.59</v>
          </cell>
          <cell r="U962">
            <v>0</v>
          </cell>
          <cell r="V962">
            <v>0</v>
          </cell>
          <cell r="W962">
            <v>0</v>
          </cell>
          <cell r="X962">
            <v>0</v>
          </cell>
          <cell r="Y962">
            <v>0</v>
          </cell>
          <cell r="Z962">
            <v>0</v>
          </cell>
          <cell r="AA962">
            <v>0</v>
          </cell>
          <cell r="AB962">
            <v>0</v>
          </cell>
          <cell r="AD962">
            <v>0</v>
          </cell>
          <cell r="AE962">
            <v>0</v>
          </cell>
          <cell r="AO962">
            <v>0</v>
          </cell>
          <cell r="AP962">
            <v>0</v>
          </cell>
          <cell r="AR962">
            <v>0</v>
          </cell>
          <cell r="AS962">
            <v>0</v>
          </cell>
          <cell r="AT962">
            <v>0</v>
          </cell>
          <cell r="AU962">
            <v>0</v>
          </cell>
          <cell r="AV962">
            <v>0</v>
          </cell>
          <cell r="AW962">
            <v>0</v>
          </cell>
          <cell r="AX962">
            <v>0</v>
          </cell>
          <cell r="AY962">
            <v>0</v>
          </cell>
          <cell r="AZ962">
            <v>0</v>
          </cell>
          <cell r="BA962">
            <v>0</v>
          </cell>
          <cell r="BB962">
            <v>0</v>
          </cell>
          <cell r="BC962">
            <v>0</v>
          </cell>
          <cell r="BD962">
            <v>0</v>
          </cell>
          <cell r="BE962">
            <v>0</v>
          </cell>
          <cell r="BF962">
            <v>0</v>
          </cell>
          <cell r="BG962">
            <v>0</v>
          </cell>
          <cell r="BH962">
            <v>0</v>
          </cell>
          <cell r="BI962">
            <v>0</v>
          </cell>
          <cell r="BJ962">
            <v>0</v>
          </cell>
          <cell r="BK962">
            <v>0</v>
          </cell>
          <cell r="BL962">
            <v>0</v>
          </cell>
          <cell r="BM962">
            <v>0</v>
          </cell>
          <cell r="BN962">
            <v>0</v>
          </cell>
          <cell r="BO962">
            <v>0</v>
          </cell>
          <cell r="BP962">
            <v>0</v>
          </cell>
          <cell r="BQ962">
            <v>0</v>
          </cell>
          <cell r="BR962">
            <v>0</v>
          </cell>
          <cell r="BS962">
            <v>0</v>
          </cell>
          <cell r="BT962">
            <v>0</v>
          </cell>
          <cell r="BU962">
            <v>0</v>
          </cell>
        </row>
        <row r="963">
          <cell r="A963" t="str">
            <v>W2RH17WEE70G7DM</v>
          </cell>
          <cell r="B963" t="str">
            <v>11/1/2021</v>
          </cell>
          <cell r="F963" t="str">
            <v>Woven</v>
          </cell>
          <cell r="G963" t="str">
            <v>LS Woven Shirts</v>
          </cell>
          <cell r="H963" t="str">
            <v>W2RH17WEE70</v>
          </cell>
          <cell r="I963" t="str">
            <v>LS LOLA SHIRT</v>
          </cell>
          <cell r="J963" t="str">
            <v>G7DM</v>
          </cell>
          <cell r="K963" t="str">
            <v>GREY PEARL</v>
          </cell>
          <cell r="L963" t="str">
            <v>GUESS LOGO JACQUARD SATIN</v>
          </cell>
          <cell r="M963" t="str">
            <v>VN</v>
          </cell>
          <cell r="N963" t="str">
            <v>XS-L</v>
          </cell>
          <cell r="O963">
            <v>89</v>
          </cell>
          <cell r="P963">
            <v>89000</v>
          </cell>
          <cell r="Q963">
            <v>359</v>
          </cell>
          <cell r="S963">
            <v>0.31</v>
          </cell>
          <cell r="T963">
            <v>27.59</v>
          </cell>
          <cell r="U963">
            <v>0</v>
          </cell>
          <cell r="V963">
            <v>0</v>
          </cell>
          <cell r="W963">
            <v>0</v>
          </cell>
          <cell r="X963">
            <v>0</v>
          </cell>
          <cell r="Y963">
            <v>0</v>
          </cell>
          <cell r="Z963">
            <v>0</v>
          </cell>
          <cell r="AA963">
            <v>0</v>
          </cell>
          <cell r="AB963">
            <v>0</v>
          </cell>
          <cell r="AD963">
            <v>0</v>
          </cell>
          <cell r="AE963">
            <v>0</v>
          </cell>
          <cell r="AO963">
            <v>0</v>
          </cell>
          <cell r="AP963">
            <v>0</v>
          </cell>
          <cell r="AR963">
            <v>0</v>
          </cell>
          <cell r="AS963">
            <v>0</v>
          </cell>
          <cell r="AT963">
            <v>0</v>
          </cell>
          <cell r="AU963">
            <v>0</v>
          </cell>
          <cell r="AV963">
            <v>0</v>
          </cell>
          <cell r="AW963">
            <v>0</v>
          </cell>
          <cell r="AX963">
            <v>0</v>
          </cell>
          <cell r="AY963">
            <v>0</v>
          </cell>
          <cell r="AZ963">
            <v>0</v>
          </cell>
          <cell r="BA963">
            <v>0</v>
          </cell>
          <cell r="BB963">
            <v>0</v>
          </cell>
          <cell r="BC963">
            <v>0</v>
          </cell>
          <cell r="BD963">
            <v>0</v>
          </cell>
          <cell r="BE963">
            <v>0</v>
          </cell>
          <cell r="BF963">
            <v>0</v>
          </cell>
          <cell r="BG963">
            <v>0</v>
          </cell>
          <cell r="BH963">
            <v>0</v>
          </cell>
          <cell r="BI963">
            <v>0</v>
          </cell>
          <cell r="BJ963">
            <v>0</v>
          </cell>
          <cell r="BK963">
            <v>0</v>
          </cell>
          <cell r="BL963">
            <v>0</v>
          </cell>
          <cell r="BM963">
            <v>0</v>
          </cell>
          <cell r="BN963">
            <v>0</v>
          </cell>
          <cell r="BO963">
            <v>0</v>
          </cell>
          <cell r="BP963">
            <v>0</v>
          </cell>
          <cell r="BQ963">
            <v>0</v>
          </cell>
          <cell r="BR963">
            <v>0</v>
          </cell>
          <cell r="BS963">
            <v>0</v>
          </cell>
          <cell r="BT963">
            <v>0</v>
          </cell>
          <cell r="BU963">
            <v>0</v>
          </cell>
        </row>
        <row r="964">
          <cell r="A964" t="str">
            <v>W2RR08Z2XU1A10D</v>
          </cell>
          <cell r="B964" t="str">
            <v>11/1/2021</v>
          </cell>
          <cell r="F964" t="str">
            <v>Sweater</v>
          </cell>
          <cell r="G964" t="str">
            <v>LS Sweaters - Pullovers</v>
          </cell>
          <cell r="H964" t="str">
            <v>W2RR08Z2XU1</v>
          </cell>
          <cell r="I964" t="str">
            <v>LS WIDE RIB ZIP SHANELY SWTR</v>
          </cell>
          <cell r="J964" t="str">
            <v>A10D</v>
          </cell>
          <cell r="K964" t="str">
            <v>BUTTER WHEAT</v>
          </cell>
          <cell r="L964" t="str">
            <v>SWTR ALPACA LIKE HS</v>
          </cell>
          <cell r="M964" t="str">
            <v>CN</v>
          </cell>
          <cell r="N964" t="str">
            <v>XS-L</v>
          </cell>
          <cell r="O964">
            <v>89</v>
          </cell>
          <cell r="P964">
            <v>89000</v>
          </cell>
          <cell r="Q964">
            <v>359</v>
          </cell>
          <cell r="S964">
            <v>0.31</v>
          </cell>
          <cell r="T964">
            <v>27.59</v>
          </cell>
          <cell r="U964">
            <v>0</v>
          </cell>
          <cell r="V964">
            <v>0</v>
          </cell>
          <cell r="W964">
            <v>0</v>
          </cell>
          <cell r="X964">
            <v>0</v>
          </cell>
          <cell r="Y964">
            <v>0</v>
          </cell>
          <cell r="Z964">
            <v>0</v>
          </cell>
          <cell r="AA964">
            <v>0</v>
          </cell>
          <cell r="AB964">
            <v>0</v>
          </cell>
          <cell r="AD964">
            <v>0</v>
          </cell>
          <cell r="AE964">
            <v>0</v>
          </cell>
          <cell r="AO964">
            <v>0</v>
          </cell>
          <cell r="AP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G964">
            <v>0</v>
          </cell>
          <cell r="BH964">
            <v>0</v>
          </cell>
          <cell r="BI964">
            <v>0</v>
          </cell>
          <cell r="BJ964">
            <v>0</v>
          </cell>
          <cell r="BK964">
            <v>0</v>
          </cell>
          <cell r="BL964">
            <v>0</v>
          </cell>
          <cell r="BM964">
            <v>0</v>
          </cell>
          <cell r="BN964">
            <v>0</v>
          </cell>
          <cell r="BO964">
            <v>0</v>
          </cell>
          <cell r="BP964">
            <v>0</v>
          </cell>
          <cell r="BQ964">
            <v>0</v>
          </cell>
          <cell r="BR964">
            <v>0</v>
          </cell>
          <cell r="BS964">
            <v>0</v>
          </cell>
          <cell r="BT964">
            <v>0</v>
          </cell>
          <cell r="BU964">
            <v>0</v>
          </cell>
        </row>
        <row r="965">
          <cell r="A965" t="str">
            <v>W2RR08Z2XU1G6I4</v>
          </cell>
          <cell r="B965" t="str">
            <v>11/1/2021</v>
          </cell>
          <cell r="F965" t="str">
            <v>Sweater</v>
          </cell>
          <cell r="G965" t="str">
            <v>LS Sweaters - Pullovers</v>
          </cell>
          <cell r="H965" t="str">
            <v>W2RR08Z2XU1</v>
          </cell>
          <cell r="I965" t="str">
            <v>LS WIDE RIB ZIP SHANELY SWTR</v>
          </cell>
          <cell r="J965" t="str">
            <v>G6I4</v>
          </cell>
          <cell r="K965" t="str">
            <v>SOFT MAUVE</v>
          </cell>
          <cell r="L965" t="str">
            <v>SWTR ALPACA LIKE HS</v>
          </cell>
          <cell r="M965" t="str">
            <v>CN</v>
          </cell>
          <cell r="N965" t="str">
            <v>XS-L</v>
          </cell>
          <cell r="O965">
            <v>89</v>
          </cell>
          <cell r="P965">
            <v>89000</v>
          </cell>
          <cell r="Q965">
            <v>359</v>
          </cell>
          <cell r="S965">
            <v>0.31</v>
          </cell>
          <cell r="T965">
            <v>27.59</v>
          </cell>
          <cell r="U965">
            <v>0</v>
          </cell>
          <cell r="V965">
            <v>0</v>
          </cell>
          <cell r="W965">
            <v>0</v>
          </cell>
          <cell r="X965">
            <v>0</v>
          </cell>
          <cell r="Y965">
            <v>0</v>
          </cell>
          <cell r="Z965">
            <v>0</v>
          </cell>
          <cell r="AA965">
            <v>0</v>
          </cell>
          <cell r="AB965">
            <v>0</v>
          </cell>
          <cell r="AD965">
            <v>0</v>
          </cell>
          <cell r="AE965">
            <v>0</v>
          </cell>
          <cell r="AO965">
            <v>0</v>
          </cell>
          <cell r="AP965">
            <v>0</v>
          </cell>
          <cell r="AR965">
            <v>0</v>
          </cell>
          <cell r="AS965">
            <v>0</v>
          </cell>
          <cell r="AT965">
            <v>0</v>
          </cell>
          <cell r="AU965">
            <v>0</v>
          </cell>
          <cell r="AV965">
            <v>0</v>
          </cell>
          <cell r="AW965">
            <v>0</v>
          </cell>
          <cell r="AX965">
            <v>0</v>
          </cell>
          <cell r="AY965">
            <v>0</v>
          </cell>
          <cell r="AZ965">
            <v>0</v>
          </cell>
          <cell r="BA965">
            <v>0</v>
          </cell>
          <cell r="BB965">
            <v>0</v>
          </cell>
          <cell r="BC965">
            <v>0</v>
          </cell>
          <cell r="BD965">
            <v>0</v>
          </cell>
          <cell r="BE965">
            <v>0</v>
          </cell>
          <cell r="BF965">
            <v>0</v>
          </cell>
          <cell r="BG965">
            <v>0</v>
          </cell>
          <cell r="BH965">
            <v>0</v>
          </cell>
          <cell r="BI965">
            <v>0</v>
          </cell>
          <cell r="BJ965">
            <v>0</v>
          </cell>
          <cell r="BK965">
            <v>0</v>
          </cell>
          <cell r="BL965">
            <v>0</v>
          </cell>
          <cell r="BM965">
            <v>0</v>
          </cell>
          <cell r="BN965">
            <v>0</v>
          </cell>
          <cell r="BO965">
            <v>0</v>
          </cell>
          <cell r="BP965">
            <v>0</v>
          </cell>
          <cell r="BQ965">
            <v>0</v>
          </cell>
          <cell r="BR965">
            <v>0</v>
          </cell>
          <cell r="BS965">
            <v>0</v>
          </cell>
          <cell r="BT965">
            <v>0</v>
          </cell>
          <cell r="BU965">
            <v>0</v>
          </cell>
        </row>
        <row r="966">
          <cell r="A966" t="str">
            <v>W2RR08Z2XU1G9L9</v>
          </cell>
          <cell r="B966" t="str">
            <v>11/1/2021</v>
          </cell>
          <cell r="F966" t="str">
            <v>Sweater</v>
          </cell>
          <cell r="G966" t="str">
            <v>LS Sweaters - Pullovers</v>
          </cell>
          <cell r="H966" t="str">
            <v>W2RR08Z2XU1</v>
          </cell>
          <cell r="I966" t="str">
            <v>LS WIDE RIB ZIP SHANELY SWTR</v>
          </cell>
          <cell r="J966" t="str">
            <v>G9L9</v>
          </cell>
          <cell r="K966" t="str">
            <v>MUTED STONE</v>
          </cell>
          <cell r="L966" t="str">
            <v>SWTR ALPACA LIKE HS</v>
          </cell>
          <cell r="M966" t="str">
            <v>CN</v>
          </cell>
          <cell r="N966" t="str">
            <v>XS-L</v>
          </cell>
          <cell r="O966">
            <v>89</v>
          </cell>
          <cell r="P966">
            <v>89000</v>
          </cell>
          <cell r="Q966">
            <v>359</v>
          </cell>
          <cell r="S966">
            <v>0.31</v>
          </cell>
          <cell r="T966">
            <v>27.59</v>
          </cell>
          <cell r="U966">
            <v>0</v>
          </cell>
          <cell r="V966">
            <v>0</v>
          </cell>
          <cell r="W966">
            <v>0</v>
          </cell>
          <cell r="X966">
            <v>0</v>
          </cell>
          <cell r="Y966">
            <v>0</v>
          </cell>
          <cell r="Z966">
            <v>0</v>
          </cell>
          <cell r="AA966">
            <v>0</v>
          </cell>
          <cell r="AB966">
            <v>0</v>
          </cell>
          <cell r="AD966">
            <v>0</v>
          </cell>
          <cell r="AE966">
            <v>0</v>
          </cell>
          <cell r="AO966">
            <v>0</v>
          </cell>
          <cell r="AP966">
            <v>0</v>
          </cell>
          <cell r="AR966">
            <v>0</v>
          </cell>
          <cell r="AS966">
            <v>0</v>
          </cell>
          <cell r="AT966">
            <v>0</v>
          </cell>
          <cell r="AU966">
            <v>0</v>
          </cell>
          <cell r="AV966">
            <v>0</v>
          </cell>
          <cell r="AW966">
            <v>0</v>
          </cell>
          <cell r="AX966">
            <v>0</v>
          </cell>
          <cell r="AY966">
            <v>0</v>
          </cell>
          <cell r="AZ966">
            <v>0</v>
          </cell>
          <cell r="BA966">
            <v>0</v>
          </cell>
          <cell r="BB966">
            <v>0</v>
          </cell>
          <cell r="BC966">
            <v>0</v>
          </cell>
          <cell r="BD966">
            <v>0</v>
          </cell>
          <cell r="BE966">
            <v>0</v>
          </cell>
          <cell r="BF966">
            <v>0</v>
          </cell>
          <cell r="BG966">
            <v>0</v>
          </cell>
          <cell r="BH966">
            <v>0</v>
          </cell>
          <cell r="BI966">
            <v>0</v>
          </cell>
          <cell r="BJ966">
            <v>0</v>
          </cell>
          <cell r="BK966">
            <v>0</v>
          </cell>
          <cell r="BL966">
            <v>0</v>
          </cell>
          <cell r="BM966">
            <v>0</v>
          </cell>
          <cell r="BN966">
            <v>0</v>
          </cell>
          <cell r="BO966">
            <v>0</v>
          </cell>
          <cell r="BP966">
            <v>0</v>
          </cell>
          <cell r="BQ966">
            <v>0</v>
          </cell>
          <cell r="BR966">
            <v>0</v>
          </cell>
          <cell r="BS966">
            <v>0</v>
          </cell>
          <cell r="BT966">
            <v>0</v>
          </cell>
          <cell r="BU966">
            <v>0</v>
          </cell>
        </row>
        <row r="967">
          <cell r="A967" t="str">
            <v>W2RB12K8RN0JBLK</v>
          </cell>
          <cell r="B967" t="str">
            <v>11/1/2021</v>
          </cell>
          <cell r="F967" t="str">
            <v>Knit</v>
          </cell>
          <cell r="G967" t="str">
            <v>Knit pants Leggings</v>
          </cell>
          <cell r="H967" t="str">
            <v>W2RB12K8RN0</v>
          </cell>
          <cell r="I967" t="str">
            <v>GRETA SKINNY PANTS</v>
          </cell>
          <cell r="J967" t="str">
            <v>JBLK</v>
          </cell>
          <cell r="K967" t="str">
            <v>Jet Black A996</v>
          </cell>
          <cell r="L967" t="str">
            <v>MERCY PONTE 380</v>
          </cell>
          <cell r="M967" t="str">
            <v>CN</v>
          </cell>
          <cell r="N967" t="str">
            <v>XS-L</v>
          </cell>
          <cell r="O967">
            <v>79</v>
          </cell>
          <cell r="P967">
            <v>79000</v>
          </cell>
          <cell r="Q967">
            <v>319</v>
          </cell>
          <cell r="S967">
            <v>0.31</v>
          </cell>
          <cell r="T967">
            <v>24.49</v>
          </cell>
          <cell r="U967">
            <v>0</v>
          </cell>
          <cell r="V967">
            <v>0</v>
          </cell>
          <cell r="W967">
            <v>0</v>
          </cell>
          <cell r="X967">
            <v>0</v>
          </cell>
          <cell r="Y967">
            <v>0</v>
          </cell>
          <cell r="Z967">
            <v>0</v>
          </cell>
          <cell r="AA967">
            <v>0</v>
          </cell>
          <cell r="AB967">
            <v>0</v>
          </cell>
          <cell r="AD967">
            <v>0</v>
          </cell>
          <cell r="AE967">
            <v>0</v>
          </cell>
          <cell r="AO967">
            <v>0</v>
          </cell>
          <cell r="AP967">
            <v>0</v>
          </cell>
          <cell r="AR967">
            <v>0</v>
          </cell>
          <cell r="AS967">
            <v>0</v>
          </cell>
          <cell r="AT967">
            <v>0</v>
          </cell>
          <cell r="AU967">
            <v>0</v>
          </cell>
          <cell r="AV967">
            <v>0</v>
          </cell>
          <cell r="AW967">
            <v>0</v>
          </cell>
          <cell r="AX967">
            <v>0</v>
          </cell>
          <cell r="AY967">
            <v>0</v>
          </cell>
          <cell r="AZ967">
            <v>0</v>
          </cell>
          <cell r="BA967">
            <v>0</v>
          </cell>
          <cell r="BB967">
            <v>0</v>
          </cell>
          <cell r="BC967">
            <v>0</v>
          </cell>
          <cell r="BD967">
            <v>0</v>
          </cell>
          <cell r="BE967">
            <v>0</v>
          </cell>
          <cell r="BF967">
            <v>0</v>
          </cell>
          <cell r="BG967">
            <v>0</v>
          </cell>
          <cell r="BH967">
            <v>0</v>
          </cell>
          <cell r="BI967">
            <v>0</v>
          </cell>
          <cell r="BJ967">
            <v>0</v>
          </cell>
          <cell r="BK967">
            <v>0</v>
          </cell>
          <cell r="BL967">
            <v>0</v>
          </cell>
          <cell r="BM967">
            <v>0</v>
          </cell>
          <cell r="BN967">
            <v>0</v>
          </cell>
          <cell r="BO967">
            <v>0</v>
          </cell>
          <cell r="BP967">
            <v>0</v>
          </cell>
          <cell r="BQ967">
            <v>0</v>
          </cell>
          <cell r="BR967">
            <v>0</v>
          </cell>
          <cell r="BS967">
            <v>0</v>
          </cell>
          <cell r="BT967">
            <v>0</v>
          </cell>
          <cell r="BU967">
            <v>0</v>
          </cell>
        </row>
        <row r="968">
          <cell r="A968" t="str">
            <v>W2RB12K8RN0G011</v>
          </cell>
          <cell r="B968" t="str">
            <v>11/1/2021</v>
          </cell>
          <cell r="F968" t="str">
            <v>Knit</v>
          </cell>
          <cell r="G968" t="str">
            <v>Knit pants Leggings</v>
          </cell>
          <cell r="H968" t="str">
            <v>W2RB12K8RN0</v>
          </cell>
          <cell r="I968" t="str">
            <v>GRETA SKINNY PANTS</v>
          </cell>
          <cell r="J968" t="str">
            <v>G011</v>
          </cell>
          <cell r="K968" t="str">
            <v>Pure White</v>
          </cell>
          <cell r="L968" t="str">
            <v>MERCY PONTE 380</v>
          </cell>
          <cell r="M968" t="str">
            <v>CN</v>
          </cell>
          <cell r="N968" t="str">
            <v>XS-L</v>
          </cell>
          <cell r="O968">
            <v>79</v>
          </cell>
          <cell r="P968">
            <v>79000</v>
          </cell>
          <cell r="Q968">
            <v>319</v>
          </cell>
          <cell r="S968">
            <v>0.31</v>
          </cell>
          <cell r="T968">
            <v>24.49</v>
          </cell>
          <cell r="U968">
            <v>0</v>
          </cell>
          <cell r="V968">
            <v>0</v>
          </cell>
          <cell r="W968">
            <v>0</v>
          </cell>
          <cell r="X968">
            <v>0</v>
          </cell>
          <cell r="Y968">
            <v>0</v>
          </cell>
          <cell r="Z968">
            <v>0</v>
          </cell>
          <cell r="AA968">
            <v>0</v>
          </cell>
          <cell r="AB968">
            <v>0</v>
          </cell>
          <cell r="AD968">
            <v>0</v>
          </cell>
          <cell r="AE968">
            <v>0</v>
          </cell>
          <cell r="AO968">
            <v>0</v>
          </cell>
          <cell r="AP968">
            <v>0</v>
          </cell>
          <cell r="AR968">
            <v>0</v>
          </cell>
          <cell r="AS968">
            <v>0</v>
          </cell>
          <cell r="AT968">
            <v>0</v>
          </cell>
          <cell r="AU968">
            <v>0</v>
          </cell>
          <cell r="AV968">
            <v>0</v>
          </cell>
          <cell r="AW968">
            <v>0</v>
          </cell>
          <cell r="AX968">
            <v>0</v>
          </cell>
          <cell r="AY968">
            <v>0</v>
          </cell>
          <cell r="AZ968">
            <v>0</v>
          </cell>
          <cell r="BA968">
            <v>0</v>
          </cell>
          <cell r="BB968">
            <v>0</v>
          </cell>
          <cell r="BC968">
            <v>0</v>
          </cell>
          <cell r="BD968">
            <v>0</v>
          </cell>
          <cell r="BE968">
            <v>0</v>
          </cell>
          <cell r="BF968">
            <v>0</v>
          </cell>
          <cell r="BG968">
            <v>0</v>
          </cell>
          <cell r="BH968">
            <v>0</v>
          </cell>
          <cell r="BI968">
            <v>0</v>
          </cell>
          <cell r="BJ968">
            <v>0</v>
          </cell>
          <cell r="BK968">
            <v>0</v>
          </cell>
          <cell r="BL968">
            <v>0</v>
          </cell>
          <cell r="BM968">
            <v>0</v>
          </cell>
          <cell r="BN968">
            <v>0</v>
          </cell>
          <cell r="BO968">
            <v>0</v>
          </cell>
          <cell r="BP968">
            <v>0</v>
          </cell>
          <cell r="BQ968">
            <v>0</v>
          </cell>
          <cell r="BR968">
            <v>0</v>
          </cell>
          <cell r="BS968">
            <v>0</v>
          </cell>
          <cell r="BT968">
            <v>0</v>
          </cell>
          <cell r="BU968">
            <v>0</v>
          </cell>
        </row>
        <row r="969">
          <cell r="A969" t="str">
            <v>W1YA99D4GV3CRL1</v>
          </cell>
          <cell r="B969" t="str">
            <v>11/1/2021</v>
          </cell>
          <cell r="F969" t="str">
            <v>Denim</v>
          </cell>
          <cell r="G969" t="str">
            <v>Basic Denim Jeans</v>
          </cell>
          <cell r="H969" t="str">
            <v>W1YA99D4GV3</v>
          </cell>
          <cell r="I969" t="str">
            <v>ANNETTE</v>
          </cell>
          <cell r="J969" t="str">
            <v>CRL1</v>
          </cell>
          <cell r="K969" t="str">
            <v>CARRIE LIGHT</v>
          </cell>
          <cell r="L969" t="str">
            <v>ECO CARRY SS INDACO</v>
          </cell>
          <cell r="M969" t="str">
            <v>PK</v>
          </cell>
          <cell r="N969" t="str">
            <v>24-30</v>
          </cell>
          <cell r="O969">
            <v>89</v>
          </cell>
          <cell r="P969">
            <v>89000</v>
          </cell>
          <cell r="Q969">
            <v>359</v>
          </cell>
          <cell r="S969">
            <v>0.31</v>
          </cell>
          <cell r="T969">
            <v>27.59</v>
          </cell>
          <cell r="U969">
            <v>0</v>
          </cell>
          <cell r="V969">
            <v>0</v>
          </cell>
          <cell r="W969">
            <v>0</v>
          </cell>
          <cell r="X969">
            <v>0</v>
          </cell>
          <cell r="Y969">
            <v>0</v>
          </cell>
          <cell r="Z969">
            <v>0</v>
          </cell>
          <cell r="AA969">
            <v>0</v>
          </cell>
          <cell r="AB969">
            <v>0</v>
          </cell>
          <cell r="AD969">
            <v>0</v>
          </cell>
          <cell r="AE969">
            <v>0</v>
          </cell>
          <cell r="AO969">
            <v>0</v>
          </cell>
          <cell r="AP969">
            <v>0</v>
          </cell>
          <cell r="AR969">
            <v>0</v>
          </cell>
          <cell r="AS969">
            <v>0</v>
          </cell>
          <cell r="AT969">
            <v>0</v>
          </cell>
          <cell r="AU969">
            <v>0</v>
          </cell>
          <cell r="AV969">
            <v>0</v>
          </cell>
          <cell r="AW969">
            <v>0</v>
          </cell>
          <cell r="AX969">
            <v>0</v>
          </cell>
          <cell r="AY969">
            <v>0</v>
          </cell>
          <cell r="AZ969">
            <v>0</v>
          </cell>
          <cell r="BA969">
            <v>0</v>
          </cell>
          <cell r="BB969">
            <v>0</v>
          </cell>
          <cell r="BC969">
            <v>0</v>
          </cell>
          <cell r="BD969">
            <v>0</v>
          </cell>
          <cell r="BE969">
            <v>0</v>
          </cell>
          <cell r="BF969">
            <v>0</v>
          </cell>
          <cell r="BG969">
            <v>0</v>
          </cell>
          <cell r="BH969">
            <v>0</v>
          </cell>
          <cell r="BI969">
            <v>0</v>
          </cell>
          <cell r="BJ969">
            <v>0</v>
          </cell>
          <cell r="BK969">
            <v>0</v>
          </cell>
          <cell r="BL969">
            <v>0</v>
          </cell>
          <cell r="BM969">
            <v>0</v>
          </cell>
          <cell r="BN969">
            <v>0</v>
          </cell>
          <cell r="BO969">
            <v>0</v>
          </cell>
          <cell r="BP969">
            <v>0</v>
          </cell>
          <cell r="BQ969">
            <v>0</v>
          </cell>
          <cell r="BR969">
            <v>0</v>
          </cell>
          <cell r="BS969">
            <v>0</v>
          </cell>
          <cell r="BT969">
            <v>0</v>
          </cell>
          <cell r="BU969">
            <v>0</v>
          </cell>
        </row>
        <row r="970">
          <cell r="A970" t="str">
            <v>W2RD16K8RT2G1M8</v>
          </cell>
          <cell r="B970" t="str">
            <v>11/1/2021</v>
          </cell>
          <cell r="F970" t="str">
            <v>Knit</v>
          </cell>
          <cell r="G970" t="str">
            <v>Knit skirts</v>
          </cell>
          <cell r="H970" t="str">
            <v>W2RD16K8RT2</v>
          </cell>
          <cell r="I970" t="str">
            <v>HELENA SKIRT</v>
          </cell>
          <cell r="J970" t="str">
            <v>G1M8</v>
          </cell>
          <cell r="K970" t="str">
            <v>DARK AUBURN</v>
          </cell>
          <cell r="L970" t="str">
            <v>ECO SMOOTH GIRLY RIB 435</v>
          </cell>
          <cell r="M970" t="str">
            <v>CN</v>
          </cell>
          <cell r="N970" t="str">
            <v>XS-L</v>
          </cell>
          <cell r="O970">
            <v>69</v>
          </cell>
          <cell r="P970">
            <v>69000</v>
          </cell>
          <cell r="Q970">
            <v>279</v>
          </cell>
          <cell r="S970">
            <v>0.31</v>
          </cell>
          <cell r="T970">
            <v>21.39</v>
          </cell>
          <cell r="U970">
            <v>0</v>
          </cell>
          <cell r="V970">
            <v>0</v>
          </cell>
          <cell r="W970">
            <v>0</v>
          </cell>
          <cell r="X970">
            <v>0</v>
          </cell>
          <cell r="Y970">
            <v>0</v>
          </cell>
          <cell r="Z970">
            <v>0</v>
          </cell>
          <cell r="AA970">
            <v>0</v>
          </cell>
          <cell r="AB970">
            <v>0</v>
          </cell>
          <cell r="AD970">
            <v>0</v>
          </cell>
          <cell r="AE970">
            <v>0</v>
          </cell>
          <cell r="AO970">
            <v>0</v>
          </cell>
          <cell r="AP970">
            <v>0</v>
          </cell>
          <cell r="AR970">
            <v>0</v>
          </cell>
          <cell r="AS970">
            <v>0</v>
          </cell>
          <cell r="AT970">
            <v>0</v>
          </cell>
          <cell r="AU970">
            <v>0</v>
          </cell>
          <cell r="AV970">
            <v>0</v>
          </cell>
          <cell r="AW970">
            <v>0</v>
          </cell>
          <cell r="AX970">
            <v>0</v>
          </cell>
          <cell r="AY970">
            <v>0</v>
          </cell>
          <cell r="AZ970">
            <v>0</v>
          </cell>
          <cell r="BA970">
            <v>0</v>
          </cell>
          <cell r="BB970">
            <v>0</v>
          </cell>
          <cell r="BC970">
            <v>0</v>
          </cell>
          <cell r="BD970">
            <v>0</v>
          </cell>
          <cell r="BE970">
            <v>0</v>
          </cell>
          <cell r="BF970">
            <v>0</v>
          </cell>
          <cell r="BG970">
            <v>0</v>
          </cell>
          <cell r="BH970">
            <v>0</v>
          </cell>
          <cell r="BI970">
            <v>0</v>
          </cell>
          <cell r="BJ970">
            <v>0</v>
          </cell>
          <cell r="BK970">
            <v>0</v>
          </cell>
          <cell r="BL970">
            <v>0</v>
          </cell>
          <cell r="BM970">
            <v>0</v>
          </cell>
          <cell r="BN970">
            <v>0</v>
          </cell>
          <cell r="BO970">
            <v>0</v>
          </cell>
          <cell r="BP970">
            <v>0</v>
          </cell>
          <cell r="BQ970">
            <v>0</v>
          </cell>
          <cell r="BR970">
            <v>0</v>
          </cell>
          <cell r="BS970">
            <v>0</v>
          </cell>
          <cell r="BT970">
            <v>0</v>
          </cell>
          <cell r="BU970">
            <v>0</v>
          </cell>
        </row>
        <row r="971">
          <cell r="A971" t="str">
            <v>W2RD16K8RT2G5Q8</v>
          </cell>
          <cell r="B971" t="str">
            <v>11/1/2021</v>
          </cell>
          <cell r="F971" t="str">
            <v>Knit</v>
          </cell>
          <cell r="G971" t="str">
            <v>Knit skirts</v>
          </cell>
          <cell r="H971" t="str">
            <v>W2RD16K8RT2</v>
          </cell>
          <cell r="I971" t="str">
            <v>HELENA SKIRT</v>
          </cell>
          <cell r="J971" t="str">
            <v>G5Q8</v>
          </cell>
          <cell r="K971" t="str">
            <v>BURGUNDY SHADE</v>
          </cell>
          <cell r="L971" t="str">
            <v>ECO SMOOTH GIRLY RIB 435</v>
          </cell>
          <cell r="M971" t="str">
            <v>CN</v>
          </cell>
          <cell r="N971" t="str">
            <v>XS-L</v>
          </cell>
          <cell r="O971">
            <v>69</v>
          </cell>
          <cell r="P971">
            <v>69000</v>
          </cell>
          <cell r="Q971">
            <v>279</v>
          </cell>
          <cell r="S971">
            <v>0.31</v>
          </cell>
          <cell r="T971">
            <v>21.39</v>
          </cell>
          <cell r="U971">
            <v>0</v>
          </cell>
          <cell r="V971">
            <v>0</v>
          </cell>
          <cell r="W971">
            <v>0</v>
          </cell>
          <cell r="X971">
            <v>0</v>
          </cell>
          <cell r="Y971">
            <v>0</v>
          </cell>
          <cell r="Z971">
            <v>0</v>
          </cell>
          <cell r="AA971">
            <v>0</v>
          </cell>
          <cell r="AB971">
            <v>0</v>
          </cell>
          <cell r="AD971">
            <v>0</v>
          </cell>
          <cell r="AE971">
            <v>0</v>
          </cell>
          <cell r="AO971">
            <v>0</v>
          </cell>
          <cell r="AP971">
            <v>0</v>
          </cell>
          <cell r="AR971">
            <v>0</v>
          </cell>
          <cell r="AS971">
            <v>0</v>
          </cell>
          <cell r="AT971">
            <v>0</v>
          </cell>
          <cell r="AU971">
            <v>0</v>
          </cell>
          <cell r="AV971">
            <v>0</v>
          </cell>
          <cell r="AW971">
            <v>0</v>
          </cell>
          <cell r="AX971">
            <v>0</v>
          </cell>
          <cell r="AY971">
            <v>0</v>
          </cell>
          <cell r="AZ971">
            <v>0</v>
          </cell>
          <cell r="BA971">
            <v>0</v>
          </cell>
          <cell r="BB971">
            <v>0</v>
          </cell>
          <cell r="BC971">
            <v>0</v>
          </cell>
          <cell r="BD971">
            <v>0</v>
          </cell>
          <cell r="BE971">
            <v>0</v>
          </cell>
          <cell r="BF971">
            <v>0</v>
          </cell>
          <cell r="BG971">
            <v>0</v>
          </cell>
          <cell r="BH971">
            <v>0</v>
          </cell>
          <cell r="BI971">
            <v>0</v>
          </cell>
          <cell r="BJ971">
            <v>0</v>
          </cell>
          <cell r="BK971">
            <v>0</v>
          </cell>
          <cell r="BL971">
            <v>0</v>
          </cell>
          <cell r="BM971">
            <v>0</v>
          </cell>
          <cell r="BN971">
            <v>0</v>
          </cell>
          <cell r="BO971">
            <v>0</v>
          </cell>
          <cell r="BP971">
            <v>0</v>
          </cell>
          <cell r="BQ971">
            <v>0</v>
          </cell>
          <cell r="BR971">
            <v>0</v>
          </cell>
          <cell r="BS971">
            <v>0</v>
          </cell>
          <cell r="BT971">
            <v>0</v>
          </cell>
          <cell r="BU971">
            <v>0</v>
          </cell>
        </row>
        <row r="972">
          <cell r="A972" t="str">
            <v>W2RD16K8RT2JBLK</v>
          </cell>
          <cell r="B972" t="str">
            <v>11/1/2021</v>
          </cell>
          <cell r="F972" t="str">
            <v>Knit</v>
          </cell>
          <cell r="G972" t="str">
            <v>Knit skirts</v>
          </cell>
          <cell r="H972" t="str">
            <v>W2RD16K8RT2</v>
          </cell>
          <cell r="I972" t="str">
            <v>HELENA SKIRT</v>
          </cell>
          <cell r="J972" t="str">
            <v>JBLK</v>
          </cell>
          <cell r="K972" t="str">
            <v>Jet Black A996</v>
          </cell>
          <cell r="L972" t="str">
            <v>ECO SMOOTH GIRLY RIB 435</v>
          </cell>
          <cell r="M972" t="str">
            <v>CN</v>
          </cell>
          <cell r="N972" t="str">
            <v>XS-L</v>
          </cell>
          <cell r="O972">
            <v>69</v>
          </cell>
          <cell r="P972">
            <v>69000</v>
          </cell>
          <cell r="Q972">
            <v>279</v>
          </cell>
          <cell r="S972">
            <v>0.31</v>
          </cell>
          <cell r="T972">
            <v>21.39</v>
          </cell>
          <cell r="U972">
            <v>0</v>
          </cell>
          <cell r="V972">
            <v>0</v>
          </cell>
          <cell r="W972">
            <v>0</v>
          </cell>
          <cell r="X972">
            <v>0</v>
          </cell>
          <cell r="Y972">
            <v>0</v>
          </cell>
          <cell r="Z972">
            <v>0</v>
          </cell>
          <cell r="AA972">
            <v>0</v>
          </cell>
          <cell r="AB972">
            <v>0</v>
          </cell>
          <cell r="AD972">
            <v>0</v>
          </cell>
          <cell r="AE972">
            <v>0</v>
          </cell>
          <cell r="AO972">
            <v>0</v>
          </cell>
          <cell r="AP972">
            <v>0</v>
          </cell>
          <cell r="AR972">
            <v>0</v>
          </cell>
          <cell r="AS972">
            <v>0</v>
          </cell>
          <cell r="AT972">
            <v>0</v>
          </cell>
          <cell r="AU972">
            <v>0</v>
          </cell>
          <cell r="AV972">
            <v>0</v>
          </cell>
          <cell r="AW972">
            <v>0</v>
          </cell>
          <cell r="AX972">
            <v>0</v>
          </cell>
          <cell r="AY972">
            <v>0</v>
          </cell>
          <cell r="AZ972">
            <v>0</v>
          </cell>
          <cell r="BA972">
            <v>0</v>
          </cell>
          <cell r="BB972">
            <v>0</v>
          </cell>
          <cell r="BC972">
            <v>0</v>
          </cell>
          <cell r="BD972">
            <v>0</v>
          </cell>
          <cell r="BE972">
            <v>0</v>
          </cell>
          <cell r="BF972">
            <v>0</v>
          </cell>
          <cell r="BG972">
            <v>0</v>
          </cell>
          <cell r="BH972">
            <v>0</v>
          </cell>
          <cell r="BI972">
            <v>0</v>
          </cell>
          <cell r="BJ972">
            <v>0</v>
          </cell>
          <cell r="BK972">
            <v>0</v>
          </cell>
          <cell r="BL972">
            <v>0</v>
          </cell>
          <cell r="BM972">
            <v>0</v>
          </cell>
          <cell r="BN972">
            <v>0</v>
          </cell>
          <cell r="BO972">
            <v>0</v>
          </cell>
          <cell r="BP972">
            <v>0</v>
          </cell>
          <cell r="BQ972">
            <v>0</v>
          </cell>
          <cell r="BR972">
            <v>0</v>
          </cell>
          <cell r="BS972">
            <v>0</v>
          </cell>
          <cell r="BT972">
            <v>0</v>
          </cell>
          <cell r="BU972">
            <v>0</v>
          </cell>
        </row>
        <row r="973">
          <cell r="A973" t="str">
            <v>W2RD16K8RT2G1DQ</v>
          </cell>
          <cell r="B973" t="str">
            <v>11/1/2021</v>
          </cell>
          <cell r="F973" t="str">
            <v>Knit</v>
          </cell>
          <cell r="G973" t="str">
            <v>Knit skirts</v>
          </cell>
          <cell r="H973" t="str">
            <v>W2RD16K8RT2</v>
          </cell>
          <cell r="I973" t="str">
            <v>HELENA SKIRT</v>
          </cell>
          <cell r="J973" t="str">
            <v>G1DQ</v>
          </cell>
          <cell r="K973" t="str">
            <v>WET SAND</v>
          </cell>
          <cell r="L973" t="str">
            <v>ECO SMOOTH GIRLY RIB 435</v>
          </cell>
          <cell r="M973" t="str">
            <v>CN</v>
          </cell>
          <cell r="N973" t="str">
            <v>XS-L</v>
          </cell>
          <cell r="O973">
            <v>69</v>
          </cell>
          <cell r="P973">
            <v>69000</v>
          </cell>
          <cell r="Q973">
            <v>279</v>
          </cell>
          <cell r="S973">
            <v>0.31</v>
          </cell>
          <cell r="T973">
            <v>21.39</v>
          </cell>
          <cell r="U973">
            <v>0</v>
          </cell>
          <cell r="V973">
            <v>0</v>
          </cell>
          <cell r="W973">
            <v>0</v>
          </cell>
          <cell r="X973">
            <v>0</v>
          </cell>
          <cell r="Y973">
            <v>0</v>
          </cell>
          <cell r="Z973">
            <v>0</v>
          </cell>
          <cell r="AA973">
            <v>0</v>
          </cell>
          <cell r="AB973">
            <v>0</v>
          </cell>
          <cell r="AD973">
            <v>0</v>
          </cell>
          <cell r="AE973">
            <v>0</v>
          </cell>
          <cell r="AO973">
            <v>0</v>
          </cell>
          <cell r="AP973">
            <v>0</v>
          </cell>
          <cell r="AR973">
            <v>0</v>
          </cell>
          <cell r="AS973">
            <v>0</v>
          </cell>
          <cell r="AT973">
            <v>0</v>
          </cell>
          <cell r="AU973">
            <v>0</v>
          </cell>
          <cell r="AV973">
            <v>0</v>
          </cell>
          <cell r="AW973">
            <v>0</v>
          </cell>
          <cell r="AX973">
            <v>0</v>
          </cell>
          <cell r="AY973">
            <v>0</v>
          </cell>
          <cell r="AZ973">
            <v>0</v>
          </cell>
          <cell r="BA973">
            <v>0</v>
          </cell>
          <cell r="BB973">
            <v>0</v>
          </cell>
          <cell r="BC973">
            <v>0</v>
          </cell>
          <cell r="BD973">
            <v>0</v>
          </cell>
          <cell r="BE973">
            <v>0</v>
          </cell>
          <cell r="BF973">
            <v>0</v>
          </cell>
          <cell r="BG973">
            <v>0</v>
          </cell>
          <cell r="BH973">
            <v>0</v>
          </cell>
          <cell r="BI973">
            <v>0</v>
          </cell>
          <cell r="BJ973">
            <v>0</v>
          </cell>
          <cell r="BK973">
            <v>0</v>
          </cell>
          <cell r="BL973">
            <v>0</v>
          </cell>
          <cell r="BM973">
            <v>0</v>
          </cell>
          <cell r="BN973">
            <v>0</v>
          </cell>
          <cell r="BO973">
            <v>0</v>
          </cell>
          <cell r="BP973">
            <v>0</v>
          </cell>
          <cell r="BQ973">
            <v>0</v>
          </cell>
          <cell r="BR973">
            <v>0</v>
          </cell>
          <cell r="BS973">
            <v>0</v>
          </cell>
          <cell r="BT973">
            <v>0</v>
          </cell>
          <cell r="BU973">
            <v>0</v>
          </cell>
        </row>
        <row r="974">
          <cell r="A974" t="str">
            <v>W2RD16K8RT2G7HR</v>
          </cell>
          <cell r="B974" t="str">
            <v>11/1/2021</v>
          </cell>
          <cell r="F974" t="str">
            <v>Knit</v>
          </cell>
          <cell r="G974" t="str">
            <v>Knit skirts</v>
          </cell>
          <cell r="H974" t="str">
            <v>W2RD16K8RT2</v>
          </cell>
          <cell r="I974" t="str">
            <v>HELENA SKIRT</v>
          </cell>
          <cell r="J974" t="str">
            <v>G7HR</v>
          </cell>
          <cell r="K974" t="str">
            <v>SECRET BLUE</v>
          </cell>
          <cell r="L974" t="str">
            <v>ECO SMOOTH GIRLY RIB 435</v>
          </cell>
          <cell r="M974" t="str">
            <v>CN</v>
          </cell>
          <cell r="N974" t="str">
            <v>XS-L</v>
          </cell>
          <cell r="O974">
            <v>69</v>
          </cell>
          <cell r="P974">
            <v>69000</v>
          </cell>
          <cell r="Q974">
            <v>279</v>
          </cell>
          <cell r="S974">
            <v>0.31</v>
          </cell>
          <cell r="T974">
            <v>21.39</v>
          </cell>
          <cell r="U974">
            <v>0</v>
          </cell>
          <cell r="V974">
            <v>0</v>
          </cell>
          <cell r="W974">
            <v>0</v>
          </cell>
          <cell r="X974">
            <v>0</v>
          </cell>
          <cell r="Y974">
            <v>0</v>
          </cell>
          <cell r="Z974">
            <v>0</v>
          </cell>
          <cell r="AA974">
            <v>0</v>
          </cell>
          <cell r="AB974">
            <v>0</v>
          </cell>
          <cell r="AD974">
            <v>0</v>
          </cell>
          <cell r="AE974">
            <v>0</v>
          </cell>
          <cell r="AO974">
            <v>0</v>
          </cell>
          <cell r="AP974">
            <v>0</v>
          </cell>
          <cell r="AR974">
            <v>0</v>
          </cell>
          <cell r="AS974">
            <v>0</v>
          </cell>
          <cell r="AT974">
            <v>0</v>
          </cell>
          <cell r="AU974">
            <v>0</v>
          </cell>
          <cell r="AV974">
            <v>0</v>
          </cell>
          <cell r="AW974">
            <v>0</v>
          </cell>
          <cell r="AX974">
            <v>0</v>
          </cell>
          <cell r="AY974">
            <v>0</v>
          </cell>
          <cell r="AZ974">
            <v>0</v>
          </cell>
          <cell r="BA974">
            <v>0</v>
          </cell>
          <cell r="BB974">
            <v>0</v>
          </cell>
          <cell r="BC974">
            <v>0</v>
          </cell>
          <cell r="BD974">
            <v>0</v>
          </cell>
          <cell r="BE974">
            <v>0</v>
          </cell>
          <cell r="BF974">
            <v>0</v>
          </cell>
          <cell r="BG974">
            <v>0</v>
          </cell>
          <cell r="BH974">
            <v>0</v>
          </cell>
          <cell r="BI974">
            <v>0</v>
          </cell>
          <cell r="BJ974">
            <v>0</v>
          </cell>
          <cell r="BK974">
            <v>0</v>
          </cell>
          <cell r="BL974">
            <v>0</v>
          </cell>
          <cell r="BM974">
            <v>0</v>
          </cell>
          <cell r="BN974">
            <v>0</v>
          </cell>
          <cell r="BO974">
            <v>0</v>
          </cell>
          <cell r="BP974">
            <v>0</v>
          </cell>
          <cell r="BQ974">
            <v>0</v>
          </cell>
          <cell r="BR974">
            <v>0</v>
          </cell>
          <cell r="BS974">
            <v>0</v>
          </cell>
          <cell r="BT974">
            <v>0</v>
          </cell>
          <cell r="BU974">
            <v>0</v>
          </cell>
        </row>
        <row r="975">
          <cell r="A975" t="str">
            <v>W2RK01WD8G2P30G</v>
          </cell>
          <cell r="B975" t="str">
            <v>11/1/2021</v>
          </cell>
          <cell r="F975" t="str">
            <v>Woven</v>
          </cell>
          <cell r="G975" t="str">
            <v>Casual/Day</v>
          </cell>
          <cell r="H975" t="str">
            <v>W2RK01WD8G2</v>
          </cell>
          <cell r="I975" t="str">
            <v>REBECCA DRESS</v>
          </cell>
          <cell r="J975" t="str">
            <v>P30G</v>
          </cell>
          <cell r="K975" t="str">
            <v>TEXAS PRINT</v>
          </cell>
          <cell r="L975" t="str">
            <v>ECO BREEZY CHARM 84</v>
          </cell>
          <cell r="M975" t="str">
            <v>CN</v>
          </cell>
          <cell r="N975" t="str">
            <v>XS-L</v>
          </cell>
          <cell r="O975">
            <v>148</v>
          </cell>
          <cell r="P975">
            <v>139000</v>
          </cell>
          <cell r="Q975">
            <v>429</v>
          </cell>
          <cell r="S975">
            <v>0.31</v>
          </cell>
          <cell r="T975">
            <v>45.88</v>
          </cell>
          <cell r="U975">
            <v>0</v>
          </cell>
          <cell r="V975">
            <v>0</v>
          </cell>
          <cell r="W975">
            <v>0</v>
          </cell>
          <cell r="X975">
            <v>0</v>
          </cell>
          <cell r="Y975">
            <v>0</v>
          </cell>
          <cell r="Z975">
            <v>0</v>
          </cell>
          <cell r="AA975">
            <v>0</v>
          </cell>
          <cell r="AB975">
            <v>0</v>
          </cell>
          <cell r="AD975">
            <v>0</v>
          </cell>
          <cell r="AE975">
            <v>0</v>
          </cell>
          <cell r="AO975">
            <v>0</v>
          </cell>
          <cell r="AP975">
            <v>0</v>
          </cell>
          <cell r="AR975">
            <v>0</v>
          </cell>
          <cell r="AS975">
            <v>0</v>
          </cell>
          <cell r="AT975">
            <v>0</v>
          </cell>
          <cell r="AU975">
            <v>0</v>
          </cell>
          <cell r="AV975">
            <v>0</v>
          </cell>
          <cell r="AW975">
            <v>0</v>
          </cell>
          <cell r="AX975">
            <v>0</v>
          </cell>
          <cell r="AY975">
            <v>0</v>
          </cell>
          <cell r="AZ975">
            <v>0</v>
          </cell>
          <cell r="BA975">
            <v>0</v>
          </cell>
          <cell r="BB975">
            <v>0</v>
          </cell>
          <cell r="BC975">
            <v>0</v>
          </cell>
          <cell r="BD975">
            <v>0</v>
          </cell>
          <cell r="BE975">
            <v>0</v>
          </cell>
          <cell r="BF975">
            <v>0</v>
          </cell>
          <cell r="BG975">
            <v>0</v>
          </cell>
          <cell r="BH975">
            <v>0</v>
          </cell>
          <cell r="BI975">
            <v>0</v>
          </cell>
          <cell r="BJ975">
            <v>0</v>
          </cell>
          <cell r="BK975">
            <v>0</v>
          </cell>
          <cell r="BL975">
            <v>0</v>
          </cell>
          <cell r="BM975">
            <v>0</v>
          </cell>
          <cell r="BN975">
            <v>0</v>
          </cell>
          <cell r="BO975">
            <v>0</v>
          </cell>
          <cell r="BP975">
            <v>0</v>
          </cell>
          <cell r="BQ975">
            <v>0</v>
          </cell>
          <cell r="BR975">
            <v>0</v>
          </cell>
          <cell r="BS975">
            <v>0</v>
          </cell>
          <cell r="BT975">
            <v>0</v>
          </cell>
          <cell r="BU975">
            <v>0</v>
          </cell>
        </row>
        <row r="976">
          <cell r="A976" t="str">
            <v>W1RH41WAF10JBLK</v>
          </cell>
          <cell r="B976" t="str">
            <v>11/1/2021</v>
          </cell>
          <cell r="F976" t="str">
            <v>Woven</v>
          </cell>
          <cell r="G976" t="str">
            <v>LS Woven Shirts</v>
          </cell>
          <cell r="H976" t="str">
            <v>W1RH41WAF10</v>
          </cell>
          <cell r="I976" t="str">
            <v>LS CATE SHIRT</v>
          </cell>
          <cell r="J976" t="str">
            <v>JBLK</v>
          </cell>
          <cell r="K976" t="str">
            <v>Jet Black A996</v>
          </cell>
          <cell r="L976" t="str">
            <v>SILKY TOUCH STR SATIN</v>
          </cell>
          <cell r="M976" t="str">
            <v>CN</v>
          </cell>
          <cell r="N976" t="str">
            <v>XS-L</v>
          </cell>
          <cell r="O976">
            <v>59</v>
          </cell>
          <cell r="P976">
            <v>59000</v>
          </cell>
          <cell r="Q976">
            <v>239</v>
          </cell>
          <cell r="S976">
            <v>0.31</v>
          </cell>
          <cell r="T976">
            <v>18.29</v>
          </cell>
          <cell r="U976">
            <v>0</v>
          </cell>
          <cell r="V976">
            <v>0</v>
          </cell>
          <cell r="W976">
            <v>0</v>
          </cell>
          <cell r="X976">
            <v>0</v>
          </cell>
          <cell r="Y976">
            <v>0</v>
          </cell>
          <cell r="Z976">
            <v>0</v>
          </cell>
          <cell r="AA976">
            <v>0</v>
          </cell>
          <cell r="AB976">
            <v>0</v>
          </cell>
          <cell r="AD976">
            <v>0</v>
          </cell>
          <cell r="AE976">
            <v>0</v>
          </cell>
          <cell r="AO976">
            <v>0</v>
          </cell>
          <cell r="AP976">
            <v>0</v>
          </cell>
          <cell r="AR976">
            <v>0</v>
          </cell>
          <cell r="AS976">
            <v>0</v>
          </cell>
          <cell r="AT976">
            <v>0</v>
          </cell>
          <cell r="AU976">
            <v>0</v>
          </cell>
          <cell r="AV976">
            <v>0</v>
          </cell>
          <cell r="AW976">
            <v>0</v>
          </cell>
          <cell r="AX976">
            <v>0</v>
          </cell>
          <cell r="AY976">
            <v>0</v>
          </cell>
          <cell r="AZ976">
            <v>0</v>
          </cell>
          <cell r="BA976">
            <v>0</v>
          </cell>
          <cell r="BB976">
            <v>0</v>
          </cell>
          <cell r="BC976">
            <v>0</v>
          </cell>
          <cell r="BD976">
            <v>0</v>
          </cell>
          <cell r="BE976">
            <v>0</v>
          </cell>
          <cell r="BF976">
            <v>0</v>
          </cell>
          <cell r="BG976">
            <v>0</v>
          </cell>
          <cell r="BH976">
            <v>0</v>
          </cell>
          <cell r="BI976">
            <v>0</v>
          </cell>
          <cell r="BJ976">
            <v>0</v>
          </cell>
          <cell r="BK976">
            <v>0</v>
          </cell>
          <cell r="BL976">
            <v>0</v>
          </cell>
          <cell r="BM976">
            <v>0</v>
          </cell>
          <cell r="BN976">
            <v>0</v>
          </cell>
          <cell r="BO976">
            <v>0</v>
          </cell>
          <cell r="BP976">
            <v>0</v>
          </cell>
          <cell r="BQ976">
            <v>0</v>
          </cell>
          <cell r="BR976">
            <v>0</v>
          </cell>
          <cell r="BS976">
            <v>0</v>
          </cell>
          <cell r="BT976">
            <v>0</v>
          </cell>
          <cell r="BU976">
            <v>0</v>
          </cell>
        </row>
        <row r="977">
          <cell r="A977" t="str">
            <v>W1RH41WAF10G011</v>
          </cell>
          <cell r="B977" t="str">
            <v>11/1/2021</v>
          </cell>
          <cell r="F977" t="str">
            <v>Woven</v>
          </cell>
          <cell r="G977" t="str">
            <v>LS Woven Shirts</v>
          </cell>
          <cell r="H977" t="str">
            <v>W1RH41WAF10</v>
          </cell>
          <cell r="I977" t="str">
            <v>LS CATE SHIRT</v>
          </cell>
          <cell r="J977" t="str">
            <v>G011</v>
          </cell>
          <cell r="K977" t="str">
            <v>Pure White</v>
          </cell>
          <cell r="L977" t="str">
            <v>SILKY TOUCH STR SATIN</v>
          </cell>
          <cell r="M977" t="str">
            <v>CN</v>
          </cell>
          <cell r="N977" t="str">
            <v>XS-L</v>
          </cell>
          <cell r="O977">
            <v>59</v>
          </cell>
          <cell r="P977">
            <v>59000</v>
          </cell>
          <cell r="Q977">
            <v>239</v>
          </cell>
          <cell r="S977">
            <v>0.31</v>
          </cell>
          <cell r="T977">
            <v>18.29</v>
          </cell>
          <cell r="U977">
            <v>0</v>
          </cell>
          <cell r="V977">
            <v>0</v>
          </cell>
          <cell r="W977">
            <v>0</v>
          </cell>
          <cell r="X977">
            <v>0</v>
          </cell>
          <cell r="Y977">
            <v>0</v>
          </cell>
          <cell r="Z977">
            <v>0</v>
          </cell>
          <cell r="AA977">
            <v>0</v>
          </cell>
          <cell r="AB977">
            <v>0</v>
          </cell>
          <cell r="AD977">
            <v>0</v>
          </cell>
          <cell r="AE977">
            <v>0</v>
          </cell>
          <cell r="AO977">
            <v>0</v>
          </cell>
          <cell r="AP977">
            <v>0</v>
          </cell>
          <cell r="AR977">
            <v>0</v>
          </cell>
          <cell r="AS977">
            <v>0</v>
          </cell>
          <cell r="AT977">
            <v>0</v>
          </cell>
          <cell r="AU977">
            <v>0</v>
          </cell>
          <cell r="AV977">
            <v>0</v>
          </cell>
          <cell r="AW977">
            <v>0</v>
          </cell>
          <cell r="AX977">
            <v>0</v>
          </cell>
          <cell r="AY977">
            <v>0</v>
          </cell>
          <cell r="AZ977">
            <v>0</v>
          </cell>
          <cell r="BA977">
            <v>0</v>
          </cell>
          <cell r="BB977">
            <v>0</v>
          </cell>
          <cell r="BC977">
            <v>0</v>
          </cell>
          <cell r="BD977">
            <v>0</v>
          </cell>
          <cell r="BE977">
            <v>0</v>
          </cell>
          <cell r="BF977">
            <v>0</v>
          </cell>
          <cell r="BG977">
            <v>0</v>
          </cell>
          <cell r="BH977">
            <v>0</v>
          </cell>
          <cell r="BI977">
            <v>0</v>
          </cell>
          <cell r="BJ977">
            <v>0</v>
          </cell>
          <cell r="BK977">
            <v>0</v>
          </cell>
          <cell r="BL977">
            <v>0</v>
          </cell>
          <cell r="BM977">
            <v>0</v>
          </cell>
          <cell r="BN977">
            <v>0</v>
          </cell>
          <cell r="BO977">
            <v>0</v>
          </cell>
          <cell r="BP977">
            <v>0</v>
          </cell>
          <cell r="BQ977">
            <v>0</v>
          </cell>
          <cell r="BR977">
            <v>0</v>
          </cell>
          <cell r="BS977">
            <v>0</v>
          </cell>
          <cell r="BT977">
            <v>0</v>
          </cell>
          <cell r="BU977">
            <v>0</v>
          </cell>
        </row>
        <row r="978">
          <cell r="A978" t="str">
            <v>W2RP07K68D2JBLK</v>
          </cell>
          <cell r="B978" t="str">
            <v>11/1/2021</v>
          </cell>
          <cell r="F978" t="str">
            <v>Knit</v>
          </cell>
          <cell r="G978" t="str">
            <v>LS Knit Tops</v>
          </cell>
          <cell r="H978" t="str">
            <v>W2RP07K68D2</v>
          </cell>
          <cell r="I978" t="str">
            <v>LS KRYSTAL TOP</v>
          </cell>
          <cell r="J978" t="str">
            <v>JBLK</v>
          </cell>
          <cell r="K978" t="str">
            <v>Jet Black A996</v>
          </cell>
          <cell r="L978" t="str">
            <v>ECO FLUID VISCOSE MID WEIGHT</v>
          </cell>
          <cell r="M978" t="str">
            <v>VN</v>
          </cell>
          <cell r="N978" t="str">
            <v>XS-L</v>
          </cell>
          <cell r="O978">
            <v>59</v>
          </cell>
          <cell r="P978">
            <v>59000</v>
          </cell>
          <cell r="Q978">
            <v>239</v>
          </cell>
          <cell r="S978">
            <v>0.31</v>
          </cell>
          <cell r="T978">
            <v>18.29</v>
          </cell>
          <cell r="U978">
            <v>0</v>
          </cell>
          <cell r="V978">
            <v>0</v>
          </cell>
          <cell r="W978">
            <v>0</v>
          </cell>
          <cell r="X978">
            <v>0</v>
          </cell>
          <cell r="Y978">
            <v>0</v>
          </cell>
          <cell r="Z978">
            <v>0</v>
          </cell>
          <cell r="AA978">
            <v>0</v>
          </cell>
          <cell r="AB978">
            <v>0</v>
          </cell>
          <cell r="AD978">
            <v>0</v>
          </cell>
          <cell r="AE978">
            <v>0</v>
          </cell>
          <cell r="AO978">
            <v>0</v>
          </cell>
          <cell r="AP978">
            <v>0</v>
          </cell>
          <cell r="AR978">
            <v>0</v>
          </cell>
          <cell r="AS978">
            <v>0</v>
          </cell>
          <cell r="AT978">
            <v>0</v>
          </cell>
          <cell r="AU978">
            <v>0</v>
          </cell>
          <cell r="AV978">
            <v>0</v>
          </cell>
          <cell r="AW978">
            <v>0</v>
          </cell>
          <cell r="AX978">
            <v>0</v>
          </cell>
          <cell r="AY978">
            <v>0</v>
          </cell>
          <cell r="AZ978">
            <v>0</v>
          </cell>
          <cell r="BA978">
            <v>0</v>
          </cell>
          <cell r="BB978">
            <v>0</v>
          </cell>
          <cell r="BC978">
            <v>0</v>
          </cell>
          <cell r="BD978">
            <v>0</v>
          </cell>
          <cell r="BE978">
            <v>0</v>
          </cell>
          <cell r="BF978">
            <v>0</v>
          </cell>
          <cell r="BG978">
            <v>0</v>
          </cell>
          <cell r="BH978">
            <v>0</v>
          </cell>
          <cell r="BI978">
            <v>0</v>
          </cell>
          <cell r="BJ978">
            <v>0</v>
          </cell>
          <cell r="BK978">
            <v>0</v>
          </cell>
          <cell r="BL978">
            <v>0</v>
          </cell>
          <cell r="BM978">
            <v>0</v>
          </cell>
          <cell r="BN978">
            <v>0</v>
          </cell>
          <cell r="BO978">
            <v>0</v>
          </cell>
          <cell r="BP978">
            <v>0</v>
          </cell>
          <cell r="BQ978">
            <v>0</v>
          </cell>
          <cell r="BR978">
            <v>0</v>
          </cell>
          <cell r="BS978">
            <v>0</v>
          </cell>
          <cell r="BT978">
            <v>0</v>
          </cell>
          <cell r="BU978">
            <v>0</v>
          </cell>
        </row>
        <row r="979">
          <cell r="A979" t="str">
            <v>W2RP07K68D2G1DQ</v>
          </cell>
          <cell r="B979" t="str">
            <v>11/1/2021</v>
          </cell>
          <cell r="F979" t="str">
            <v>Knit</v>
          </cell>
          <cell r="G979" t="str">
            <v>LS Knit Tops</v>
          </cell>
          <cell r="H979" t="str">
            <v>W2RP07K68D2</v>
          </cell>
          <cell r="I979" t="str">
            <v>LS KRYSTAL TOP</v>
          </cell>
          <cell r="J979" t="str">
            <v>G1DQ</v>
          </cell>
          <cell r="K979" t="str">
            <v>WET SAND</v>
          </cell>
          <cell r="L979" t="str">
            <v>ECO FLUID VISCOSE MID WEIGHT</v>
          </cell>
          <cell r="M979" t="str">
            <v>VN</v>
          </cell>
          <cell r="N979" t="str">
            <v>XS-L</v>
          </cell>
          <cell r="O979">
            <v>59</v>
          </cell>
          <cell r="P979">
            <v>59000</v>
          </cell>
          <cell r="Q979">
            <v>239</v>
          </cell>
          <cell r="S979">
            <v>0.31</v>
          </cell>
          <cell r="T979">
            <v>18.29</v>
          </cell>
          <cell r="U979">
            <v>0</v>
          </cell>
          <cell r="V979">
            <v>0</v>
          </cell>
          <cell r="W979">
            <v>0</v>
          </cell>
          <cell r="X979">
            <v>0</v>
          </cell>
          <cell r="Y979">
            <v>0</v>
          </cell>
          <cell r="Z979">
            <v>0</v>
          </cell>
          <cell r="AA979">
            <v>0</v>
          </cell>
          <cell r="AB979">
            <v>0</v>
          </cell>
          <cell r="AD979">
            <v>0</v>
          </cell>
          <cell r="AE979">
            <v>0</v>
          </cell>
          <cell r="AO979">
            <v>0</v>
          </cell>
          <cell r="AP979">
            <v>0</v>
          </cell>
          <cell r="AR979">
            <v>0</v>
          </cell>
          <cell r="AS979">
            <v>0</v>
          </cell>
          <cell r="AT979">
            <v>0</v>
          </cell>
          <cell r="AU979">
            <v>0</v>
          </cell>
          <cell r="AV979">
            <v>0</v>
          </cell>
          <cell r="AW979">
            <v>0</v>
          </cell>
          <cell r="AX979">
            <v>0</v>
          </cell>
          <cell r="AY979">
            <v>0</v>
          </cell>
          <cell r="AZ979">
            <v>0</v>
          </cell>
          <cell r="BA979">
            <v>0</v>
          </cell>
          <cell r="BB979">
            <v>0</v>
          </cell>
          <cell r="BC979">
            <v>0</v>
          </cell>
          <cell r="BD979">
            <v>0</v>
          </cell>
          <cell r="BE979">
            <v>0</v>
          </cell>
          <cell r="BF979">
            <v>0</v>
          </cell>
          <cell r="BG979">
            <v>0</v>
          </cell>
          <cell r="BH979">
            <v>0</v>
          </cell>
          <cell r="BI979">
            <v>0</v>
          </cell>
          <cell r="BJ979">
            <v>0</v>
          </cell>
          <cell r="BK979">
            <v>0</v>
          </cell>
          <cell r="BL979">
            <v>0</v>
          </cell>
          <cell r="BM979">
            <v>0</v>
          </cell>
          <cell r="BN979">
            <v>0</v>
          </cell>
          <cell r="BO979">
            <v>0</v>
          </cell>
          <cell r="BP979">
            <v>0</v>
          </cell>
          <cell r="BQ979">
            <v>0</v>
          </cell>
          <cell r="BR979">
            <v>0</v>
          </cell>
          <cell r="BS979">
            <v>0</v>
          </cell>
          <cell r="BT979">
            <v>0</v>
          </cell>
          <cell r="BU979">
            <v>0</v>
          </cell>
        </row>
        <row r="980">
          <cell r="A980" t="str">
            <v>W2RP07K68D2G012</v>
          </cell>
          <cell r="B980" t="str">
            <v>11/1/2021</v>
          </cell>
          <cell r="F980" t="str">
            <v>Knit</v>
          </cell>
          <cell r="G980" t="str">
            <v>LS Knit Tops</v>
          </cell>
          <cell r="H980" t="str">
            <v>W2RP07K68D2</v>
          </cell>
          <cell r="I980" t="str">
            <v>LS KRYSTAL TOP</v>
          </cell>
          <cell r="J980" t="str">
            <v>G012</v>
          </cell>
          <cell r="K980" t="str">
            <v>CREAM WHITE</v>
          </cell>
          <cell r="L980" t="str">
            <v>ECO FLUID VISCOSE MID WEIGHT</v>
          </cell>
          <cell r="M980" t="str">
            <v>VN</v>
          </cell>
          <cell r="N980" t="str">
            <v>XS-L</v>
          </cell>
          <cell r="O980">
            <v>59</v>
          </cell>
          <cell r="P980">
            <v>59000</v>
          </cell>
          <cell r="Q980">
            <v>239</v>
          </cell>
          <cell r="S980">
            <v>0.31</v>
          </cell>
          <cell r="T980">
            <v>18.29</v>
          </cell>
          <cell r="U980">
            <v>0</v>
          </cell>
          <cell r="V980">
            <v>0</v>
          </cell>
          <cell r="W980">
            <v>0</v>
          </cell>
          <cell r="X980">
            <v>0</v>
          </cell>
          <cell r="Y980">
            <v>0</v>
          </cell>
          <cell r="Z980">
            <v>0</v>
          </cell>
          <cell r="AA980">
            <v>0</v>
          </cell>
          <cell r="AB980">
            <v>0</v>
          </cell>
          <cell r="AD980">
            <v>0</v>
          </cell>
          <cell r="AE980">
            <v>0</v>
          </cell>
          <cell r="AO980">
            <v>0</v>
          </cell>
          <cell r="AP980">
            <v>0</v>
          </cell>
          <cell r="AR980">
            <v>0</v>
          </cell>
          <cell r="AS980">
            <v>0</v>
          </cell>
          <cell r="AT980">
            <v>0</v>
          </cell>
          <cell r="AU980">
            <v>0</v>
          </cell>
          <cell r="AV980">
            <v>0</v>
          </cell>
          <cell r="AW980">
            <v>0</v>
          </cell>
          <cell r="AX980">
            <v>0</v>
          </cell>
          <cell r="AY980">
            <v>0</v>
          </cell>
          <cell r="AZ980">
            <v>0</v>
          </cell>
          <cell r="BA980">
            <v>0</v>
          </cell>
          <cell r="BB980">
            <v>0</v>
          </cell>
          <cell r="BC980">
            <v>0</v>
          </cell>
          <cell r="BD980">
            <v>0</v>
          </cell>
          <cell r="BE980">
            <v>0</v>
          </cell>
          <cell r="BF980">
            <v>0</v>
          </cell>
          <cell r="BG980">
            <v>0</v>
          </cell>
          <cell r="BH980">
            <v>0</v>
          </cell>
          <cell r="BI980">
            <v>0</v>
          </cell>
          <cell r="BJ980">
            <v>0</v>
          </cell>
          <cell r="BK980">
            <v>0</v>
          </cell>
          <cell r="BL980">
            <v>0</v>
          </cell>
          <cell r="BM980">
            <v>0</v>
          </cell>
          <cell r="BN980">
            <v>0</v>
          </cell>
          <cell r="BO980">
            <v>0</v>
          </cell>
          <cell r="BP980">
            <v>0</v>
          </cell>
          <cell r="BQ980">
            <v>0</v>
          </cell>
          <cell r="BR980">
            <v>0</v>
          </cell>
          <cell r="BS980">
            <v>0</v>
          </cell>
          <cell r="BT980">
            <v>0</v>
          </cell>
          <cell r="BU980">
            <v>0</v>
          </cell>
        </row>
        <row r="981">
          <cell r="A981" t="str">
            <v>W2RP07K68D2G1EJ</v>
          </cell>
          <cell r="B981" t="str">
            <v>11/1/2021</v>
          </cell>
          <cell r="F981" t="str">
            <v>Knit</v>
          </cell>
          <cell r="G981" t="str">
            <v>LS Knit Tops</v>
          </cell>
          <cell r="H981" t="str">
            <v>W2RP07K68D2</v>
          </cell>
          <cell r="I981" t="str">
            <v>LS KRYSTAL TOP</v>
          </cell>
          <cell r="J981" t="str">
            <v>G1EJ</v>
          </cell>
          <cell r="K981" t="str">
            <v>GROUND COFFEE</v>
          </cell>
          <cell r="L981" t="str">
            <v>ECO FLUID VISCOSE MID WEIGHT</v>
          </cell>
          <cell r="M981" t="str">
            <v>VN</v>
          </cell>
          <cell r="N981" t="str">
            <v>XS-L</v>
          </cell>
          <cell r="O981">
            <v>59</v>
          </cell>
          <cell r="P981">
            <v>59000</v>
          </cell>
          <cell r="Q981">
            <v>239</v>
          </cell>
          <cell r="S981">
            <v>0.31</v>
          </cell>
          <cell r="T981">
            <v>18.29</v>
          </cell>
          <cell r="U981">
            <v>0</v>
          </cell>
          <cell r="V981">
            <v>0</v>
          </cell>
          <cell r="W981">
            <v>0</v>
          </cell>
          <cell r="X981">
            <v>0</v>
          </cell>
          <cell r="Y981">
            <v>0</v>
          </cell>
          <cell r="Z981">
            <v>0</v>
          </cell>
          <cell r="AA981">
            <v>0</v>
          </cell>
          <cell r="AB981">
            <v>0</v>
          </cell>
          <cell r="AD981">
            <v>0</v>
          </cell>
          <cell r="AE981">
            <v>0</v>
          </cell>
          <cell r="AO981">
            <v>0</v>
          </cell>
          <cell r="AP981">
            <v>0</v>
          </cell>
          <cell r="AR981">
            <v>0</v>
          </cell>
          <cell r="AS981">
            <v>0</v>
          </cell>
          <cell r="AT981">
            <v>0</v>
          </cell>
          <cell r="AU981">
            <v>0</v>
          </cell>
          <cell r="AV981">
            <v>0</v>
          </cell>
          <cell r="AW981">
            <v>0</v>
          </cell>
          <cell r="AX981">
            <v>0</v>
          </cell>
          <cell r="AY981">
            <v>0</v>
          </cell>
          <cell r="AZ981">
            <v>0</v>
          </cell>
          <cell r="BA981">
            <v>0</v>
          </cell>
          <cell r="BB981">
            <v>0</v>
          </cell>
          <cell r="BC981">
            <v>0</v>
          </cell>
          <cell r="BD981">
            <v>0</v>
          </cell>
          <cell r="BE981">
            <v>0</v>
          </cell>
          <cell r="BF981">
            <v>0</v>
          </cell>
          <cell r="BG981">
            <v>0</v>
          </cell>
          <cell r="BH981">
            <v>0</v>
          </cell>
          <cell r="BI981">
            <v>0</v>
          </cell>
          <cell r="BJ981">
            <v>0</v>
          </cell>
          <cell r="BK981">
            <v>0</v>
          </cell>
          <cell r="BL981">
            <v>0</v>
          </cell>
          <cell r="BM981">
            <v>0</v>
          </cell>
          <cell r="BN981">
            <v>0</v>
          </cell>
          <cell r="BO981">
            <v>0</v>
          </cell>
          <cell r="BP981">
            <v>0</v>
          </cell>
          <cell r="BQ981">
            <v>0</v>
          </cell>
          <cell r="BR981">
            <v>0</v>
          </cell>
          <cell r="BS981">
            <v>0</v>
          </cell>
          <cell r="BT981">
            <v>0</v>
          </cell>
          <cell r="BU981">
            <v>0</v>
          </cell>
        </row>
        <row r="982">
          <cell r="A982" t="str">
            <v>W1YL05WE9X0JBLK</v>
          </cell>
          <cell r="B982" t="str">
            <v>11/1/2021</v>
          </cell>
          <cell r="F982" t="str">
            <v>Woven</v>
          </cell>
          <cell r="G982" t="str">
            <v>Non Down Jackets</v>
          </cell>
          <cell r="H982" t="str">
            <v>W1YL05WE9X0</v>
          </cell>
          <cell r="I982" t="str">
            <v>FIAMMETTA JACKET</v>
          </cell>
          <cell r="J982" t="str">
            <v>JBLK</v>
          </cell>
          <cell r="K982" t="str">
            <v>Jet Black A996</v>
          </cell>
          <cell r="L982" t="str">
            <v>PERFECT LOOK FAUX LEATHER</v>
          </cell>
          <cell r="M982" t="str">
            <v>CN</v>
          </cell>
          <cell r="N982" t="str">
            <v>XS-L</v>
          </cell>
          <cell r="O982">
            <v>128</v>
          </cell>
          <cell r="P982">
            <v>119000</v>
          </cell>
          <cell r="Q982">
            <v>429</v>
          </cell>
          <cell r="S982">
            <v>0.31</v>
          </cell>
          <cell r="T982">
            <v>39.68</v>
          </cell>
          <cell r="U982">
            <v>0</v>
          </cell>
          <cell r="V982">
            <v>0</v>
          </cell>
          <cell r="W982">
            <v>0</v>
          </cell>
          <cell r="X982">
            <v>0</v>
          </cell>
          <cell r="Y982">
            <v>0</v>
          </cell>
          <cell r="Z982">
            <v>0</v>
          </cell>
          <cell r="AA982">
            <v>0</v>
          </cell>
          <cell r="AB982">
            <v>0</v>
          </cell>
          <cell r="AD982">
            <v>0</v>
          </cell>
          <cell r="AE982">
            <v>0</v>
          </cell>
          <cell r="AO982">
            <v>0</v>
          </cell>
          <cell r="AP982">
            <v>0</v>
          </cell>
          <cell r="AR982">
            <v>0</v>
          </cell>
          <cell r="AS982">
            <v>0</v>
          </cell>
          <cell r="AT982">
            <v>0</v>
          </cell>
          <cell r="AU982">
            <v>0</v>
          </cell>
          <cell r="AV982">
            <v>0</v>
          </cell>
          <cell r="AW982">
            <v>0</v>
          </cell>
          <cell r="AX982">
            <v>0</v>
          </cell>
          <cell r="AY982">
            <v>0</v>
          </cell>
          <cell r="AZ982">
            <v>0</v>
          </cell>
          <cell r="BA982">
            <v>0</v>
          </cell>
          <cell r="BB982">
            <v>0</v>
          </cell>
          <cell r="BC982">
            <v>0</v>
          </cell>
          <cell r="BD982">
            <v>0</v>
          </cell>
          <cell r="BE982">
            <v>0</v>
          </cell>
          <cell r="BF982">
            <v>0</v>
          </cell>
          <cell r="BG982">
            <v>0</v>
          </cell>
          <cell r="BH982">
            <v>0</v>
          </cell>
          <cell r="BI982">
            <v>0</v>
          </cell>
          <cell r="BJ982">
            <v>0</v>
          </cell>
          <cell r="BK982">
            <v>0</v>
          </cell>
          <cell r="BL982">
            <v>0</v>
          </cell>
          <cell r="BM982">
            <v>0</v>
          </cell>
          <cell r="BN982">
            <v>0</v>
          </cell>
          <cell r="BO982">
            <v>0</v>
          </cell>
          <cell r="BP982">
            <v>0</v>
          </cell>
          <cell r="BQ982">
            <v>0</v>
          </cell>
          <cell r="BR982">
            <v>0</v>
          </cell>
          <cell r="BS982">
            <v>0</v>
          </cell>
          <cell r="BT982">
            <v>0</v>
          </cell>
          <cell r="BU982">
            <v>0</v>
          </cell>
        </row>
        <row r="983">
          <cell r="A983" t="str">
            <v>W1BK55Z2QA0A10D</v>
          </cell>
          <cell r="B983" t="str">
            <v>11/1/2021</v>
          </cell>
          <cell r="F983" t="str">
            <v>Sweater</v>
          </cell>
          <cell r="G983" t="str">
            <v>Sweater Dresses</v>
          </cell>
          <cell r="H983" t="str">
            <v>W1BK55Z2QA0</v>
          </cell>
          <cell r="I983" t="str">
            <v>LS WIDE RIB COWL NK LEAH DRESS</v>
          </cell>
          <cell r="J983" t="str">
            <v>A10D</v>
          </cell>
          <cell r="K983" t="str">
            <v>BUTTER WHEAT</v>
          </cell>
          <cell r="L983" t="str">
            <v>SWTR ALANA</v>
          </cell>
          <cell r="M983" t="str">
            <v>CN</v>
          </cell>
          <cell r="N983" t="str">
            <v>XS-L</v>
          </cell>
          <cell r="O983">
            <v>108</v>
          </cell>
          <cell r="P983">
            <v>109000</v>
          </cell>
          <cell r="Q983">
            <v>429</v>
          </cell>
          <cell r="S983">
            <v>0.31</v>
          </cell>
          <cell r="T983">
            <v>33.479999999999997</v>
          </cell>
          <cell r="U983">
            <v>0</v>
          </cell>
          <cell r="V983">
            <v>0</v>
          </cell>
          <cell r="W983">
            <v>0</v>
          </cell>
          <cell r="X983">
            <v>0</v>
          </cell>
          <cell r="Y983">
            <v>0</v>
          </cell>
          <cell r="Z983">
            <v>0</v>
          </cell>
          <cell r="AA983">
            <v>0</v>
          </cell>
          <cell r="AB983">
            <v>0</v>
          </cell>
          <cell r="AD983">
            <v>0</v>
          </cell>
          <cell r="AE983">
            <v>0</v>
          </cell>
          <cell r="AO983">
            <v>0</v>
          </cell>
          <cell r="AP983">
            <v>0</v>
          </cell>
          <cell r="AR983">
            <v>0</v>
          </cell>
          <cell r="AS983">
            <v>0</v>
          </cell>
          <cell r="AT983">
            <v>0</v>
          </cell>
          <cell r="AU983">
            <v>0</v>
          </cell>
          <cell r="AV983">
            <v>0</v>
          </cell>
          <cell r="AW983">
            <v>0</v>
          </cell>
          <cell r="AX983">
            <v>0</v>
          </cell>
          <cell r="AY983">
            <v>0</v>
          </cell>
          <cell r="AZ983">
            <v>0</v>
          </cell>
          <cell r="BA983">
            <v>0</v>
          </cell>
          <cell r="BB983">
            <v>0</v>
          </cell>
          <cell r="BC983">
            <v>0</v>
          </cell>
          <cell r="BD983">
            <v>0</v>
          </cell>
          <cell r="BE983">
            <v>0</v>
          </cell>
          <cell r="BF983">
            <v>0</v>
          </cell>
          <cell r="BG983">
            <v>0</v>
          </cell>
          <cell r="BH983">
            <v>0</v>
          </cell>
          <cell r="BI983">
            <v>0</v>
          </cell>
          <cell r="BJ983">
            <v>0</v>
          </cell>
          <cell r="BK983">
            <v>0</v>
          </cell>
          <cell r="BL983">
            <v>0</v>
          </cell>
          <cell r="BM983">
            <v>0</v>
          </cell>
          <cell r="BN983">
            <v>0</v>
          </cell>
          <cell r="BO983">
            <v>0</v>
          </cell>
          <cell r="BP983">
            <v>0</v>
          </cell>
          <cell r="BQ983">
            <v>0</v>
          </cell>
          <cell r="BR983">
            <v>0</v>
          </cell>
          <cell r="BS983">
            <v>0</v>
          </cell>
          <cell r="BT983">
            <v>0</v>
          </cell>
          <cell r="BU983">
            <v>0</v>
          </cell>
        </row>
        <row r="984">
          <cell r="A984" t="str">
            <v>W2RD19WDW52P72P</v>
          </cell>
          <cell r="B984" t="str">
            <v>11/1/2021</v>
          </cell>
          <cell r="F984" t="str">
            <v>Woven</v>
          </cell>
          <cell r="G984" t="str">
            <v>Woven skirts</v>
          </cell>
          <cell r="H984" t="str">
            <v>W2RD19WDW52</v>
          </cell>
          <cell r="I984" t="str">
            <v>LORELLA SKIRT</v>
          </cell>
          <cell r="J984" t="str">
            <v>P72P</v>
          </cell>
          <cell r="K984" t="str">
            <v>ACQUA BLOOM PRINT</v>
          </cell>
          <cell r="L984" t="str">
            <v>CRINKLE ECO CHIFFON</v>
          </cell>
          <cell r="M984" t="str">
            <v>IN</v>
          </cell>
          <cell r="N984" t="str">
            <v>XS-L</v>
          </cell>
          <cell r="O984">
            <v>69</v>
          </cell>
          <cell r="P984">
            <v>69000</v>
          </cell>
          <cell r="Q984">
            <v>279</v>
          </cell>
          <cell r="S984">
            <v>0.31</v>
          </cell>
          <cell r="T984">
            <v>21.39</v>
          </cell>
          <cell r="U984">
            <v>0</v>
          </cell>
          <cell r="V984">
            <v>0</v>
          </cell>
          <cell r="W984">
            <v>0</v>
          </cell>
          <cell r="X984">
            <v>0</v>
          </cell>
          <cell r="Y984">
            <v>0</v>
          </cell>
          <cell r="Z984">
            <v>0</v>
          </cell>
          <cell r="AA984">
            <v>0</v>
          </cell>
          <cell r="AB984">
            <v>0</v>
          </cell>
          <cell r="AD984">
            <v>0</v>
          </cell>
          <cell r="AE984">
            <v>0</v>
          </cell>
          <cell r="AO984">
            <v>0</v>
          </cell>
          <cell r="AP984">
            <v>0</v>
          </cell>
          <cell r="AR984">
            <v>0</v>
          </cell>
          <cell r="AS984">
            <v>0</v>
          </cell>
          <cell r="AT984">
            <v>0</v>
          </cell>
          <cell r="AU984">
            <v>0</v>
          </cell>
          <cell r="AV984">
            <v>0</v>
          </cell>
          <cell r="AW984">
            <v>0</v>
          </cell>
          <cell r="AX984">
            <v>0</v>
          </cell>
          <cell r="AY984">
            <v>0</v>
          </cell>
          <cell r="AZ984">
            <v>0</v>
          </cell>
          <cell r="BA984">
            <v>0</v>
          </cell>
          <cell r="BB984">
            <v>0</v>
          </cell>
          <cell r="BC984">
            <v>0</v>
          </cell>
          <cell r="BD984">
            <v>0</v>
          </cell>
          <cell r="BE984">
            <v>0</v>
          </cell>
          <cell r="BF984">
            <v>0</v>
          </cell>
          <cell r="BG984">
            <v>0</v>
          </cell>
          <cell r="BH984">
            <v>0</v>
          </cell>
          <cell r="BI984">
            <v>0</v>
          </cell>
          <cell r="BJ984">
            <v>0</v>
          </cell>
          <cell r="BK984">
            <v>0</v>
          </cell>
          <cell r="BL984">
            <v>0</v>
          </cell>
          <cell r="BM984">
            <v>0</v>
          </cell>
          <cell r="BN984">
            <v>0</v>
          </cell>
          <cell r="BO984">
            <v>0</v>
          </cell>
          <cell r="BP984">
            <v>0</v>
          </cell>
          <cell r="BQ984">
            <v>0</v>
          </cell>
          <cell r="BR984">
            <v>0</v>
          </cell>
          <cell r="BS984">
            <v>0</v>
          </cell>
          <cell r="BT984">
            <v>0</v>
          </cell>
          <cell r="BU984">
            <v>0</v>
          </cell>
        </row>
        <row r="985">
          <cell r="A985" t="str">
            <v>W2RD19WDW52P50P</v>
          </cell>
          <cell r="B985" t="str">
            <v>11/1/2021</v>
          </cell>
          <cell r="F985" t="str">
            <v>Woven</v>
          </cell>
          <cell r="G985" t="str">
            <v>Woven skirts</v>
          </cell>
          <cell r="H985" t="str">
            <v>W2RD19WDW52</v>
          </cell>
          <cell r="I985" t="str">
            <v>LORELLA SKIRT</v>
          </cell>
          <cell r="J985" t="str">
            <v>P50P</v>
          </cell>
          <cell r="K985" t="str">
            <v>NIGHT PALMS RED COMBO</v>
          </cell>
          <cell r="L985" t="str">
            <v>CRINKLE ECO CHIFFON</v>
          </cell>
          <cell r="M985" t="str">
            <v>IN</v>
          </cell>
          <cell r="N985" t="str">
            <v>XS-L</v>
          </cell>
          <cell r="O985">
            <v>69</v>
          </cell>
          <cell r="P985">
            <v>69000</v>
          </cell>
          <cell r="Q985">
            <v>279</v>
          </cell>
          <cell r="S985">
            <v>0.31</v>
          </cell>
          <cell r="T985">
            <v>21.39</v>
          </cell>
          <cell r="U985">
            <v>0</v>
          </cell>
          <cell r="V985">
            <v>0</v>
          </cell>
          <cell r="W985">
            <v>0</v>
          </cell>
          <cell r="X985">
            <v>0</v>
          </cell>
          <cell r="Y985">
            <v>0</v>
          </cell>
          <cell r="Z985">
            <v>0</v>
          </cell>
          <cell r="AA985">
            <v>0</v>
          </cell>
          <cell r="AB985">
            <v>0</v>
          </cell>
          <cell r="AD985">
            <v>0</v>
          </cell>
          <cell r="AE985">
            <v>0</v>
          </cell>
          <cell r="AO985">
            <v>0</v>
          </cell>
          <cell r="AP985">
            <v>0</v>
          </cell>
          <cell r="AR985">
            <v>0</v>
          </cell>
          <cell r="AS985">
            <v>0</v>
          </cell>
          <cell r="AT985">
            <v>0</v>
          </cell>
          <cell r="AU985">
            <v>0</v>
          </cell>
          <cell r="AV985">
            <v>0</v>
          </cell>
          <cell r="AW985">
            <v>0</v>
          </cell>
          <cell r="AX985">
            <v>0</v>
          </cell>
          <cell r="AY985">
            <v>0</v>
          </cell>
          <cell r="AZ985">
            <v>0</v>
          </cell>
          <cell r="BA985">
            <v>0</v>
          </cell>
          <cell r="BB985">
            <v>0</v>
          </cell>
          <cell r="BC985">
            <v>0</v>
          </cell>
          <cell r="BD985">
            <v>0</v>
          </cell>
          <cell r="BE985">
            <v>0</v>
          </cell>
          <cell r="BF985">
            <v>0</v>
          </cell>
          <cell r="BG985">
            <v>0</v>
          </cell>
          <cell r="BH985">
            <v>0</v>
          </cell>
          <cell r="BI985">
            <v>0</v>
          </cell>
          <cell r="BJ985">
            <v>0</v>
          </cell>
          <cell r="BK985">
            <v>0</v>
          </cell>
          <cell r="BL985">
            <v>0</v>
          </cell>
          <cell r="BM985">
            <v>0</v>
          </cell>
          <cell r="BN985">
            <v>0</v>
          </cell>
          <cell r="BO985">
            <v>0</v>
          </cell>
          <cell r="BP985">
            <v>0</v>
          </cell>
          <cell r="BQ985">
            <v>0</v>
          </cell>
          <cell r="BR985">
            <v>0</v>
          </cell>
          <cell r="BS985">
            <v>0</v>
          </cell>
          <cell r="BT985">
            <v>0</v>
          </cell>
          <cell r="BU985">
            <v>0</v>
          </cell>
        </row>
        <row r="986">
          <cell r="A986" t="str">
            <v>W2RD19WDW52P00Q</v>
          </cell>
          <cell r="B986" t="str">
            <v>11/1/2021</v>
          </cell>
          <cell r="F986" t="str">
            <v>Woven</v>
          </cell>
          <cell r="G986" t="str">
            <v>Woven skirts</v>
          </cell>
          <cell r="H986" t="str">
            <v>W2RD19WDW52</v>
          </cell>
          <cell r="I986" t="str">
            <v>LORELLA SKIRT</v>
          </cell>
          <cell r="J986" t="str">
            <v>P00Q</v>
          </cell>
          <cell r="K986" t="str">
            <v>SHAKA SNAKE WHITE COMBO</v>
          </cell>
          <cell r="L986" t="str">
            <v>CRINKLE ECO CHIFFON</v>
          </cell>
          <cell r="M986" t="str">
            <v>IN</v>
          </cell>
          <cell r="N986" t="str">
            <v>XS-L</v>
          </cell>
          <cell r="O986">
            <v>69</v>
          </cell>
          <cell r="P986">
            <v>69000</v>
          </cell>
          <cell r="Q986">
            <v>279</v>
          </cell>
          <cell r="S986">
            <v>0.31</v>
          </cell>
          <cell r="T986">
            <v>21.39</v>
          </cell>
          <cell r="U986">
            <v>0</v>
          </cell>
          <cell r="V986">
            <v>0</v>
          </cell>
          <cell r="W986">
            <v>0</v>
          </cell>
          <cell r="X986">
            <v>0</v>
          </cell>
          <cell r="Y986">
            <v>0</v>
          </cell>
          <cell r="Z986">
            <v>0</v>
          </cell>
          <cell r="AA986">
            <v>0</v>
          </cell>
          <cell r="AB986">
            <v>0</v>
          </cell>
          <cell r="AD986">
            <v>0</v>
          </cell>
          <cell r="AE986">
            <v>0</v>
          </cell>
          <cell r="AO986">
            <v>0</v>
          </cell>
          <cell r="AP986">
            <v>0</v>
          </cell>
          <cell r="AR986">
            <v>0</v>
          </cell>
          <cell r="AS986">
            <v>0</v>
          </cell>
          <cell r="AT986">
            <v>0</v>
          </cell>
          <cell r="AU986">
            <v>0</v>
          </cell>
          <cell r="AV986">
            <v>0</v>
          </cell>
          <cell r="AW986">
            <v>0</v>
          </cell>
          <cell r="AX986">
            <v>0</v>
          </cell>
          <cell r="AY986">
            <v>0</v>
          </cell>
          <cell r="AZ986">
            <v>0</v>
          </cell>
          <cell r="BA986">
            <v>0</v>
          </cell>
          <cell r="BB986">
            <v>0</v>
          </cell>
          <cell r="BC986">
            <v>0</v>
          </cell>
          <cell r="BD986">
            <v>0</v>
          </cell>
          <cell r="BE986">
            <v>0</v>
          </cell>
          <cell r="BF986">
            <v>0</v>
          </cell>
          <cell r="BG986">
            <v>0</v>
          </cell>
          <cell r="BH986">
            <v>0</v>
          </cell>
          <cell r="BI986">
            <v>0</v>
          </cell>
          <cell r="BJ986">
            <v>0</v>
          </cell>
          <cell r="BK986">
            <v>0</v>
          </cell>
          <cell r="BL986">
            <v>0</v>
          </cell>
          <cell r="BM986">
            <v>0</v>
          </cell>
          <cell r="BN986">
            <v>0</v>
          </cell>
          <cell r="BO986">
            <v>0</v>
          </cell>
          <cell r="BP986">
            <v>0</v>
          </cell>
          <cell r="BQ986">
            <v>0</v>
          </cell>
          <cell r="BR986">
            <v>0</v>
          </cell>
          <cell r="BS986">
            <v>0</v>
          </cell>
          <cell r="BT986">
            <v>0</v>
          </cell>
          <cell r="BU986">
            <v>0</v>
          </cell>
        </row>
        <row r="987">
          <cell r="A987" t="str">
            <v>W2RD19WDW52P71Z</v>
          </cell>
          <cell r="B987" t="str">
            <v>11/1/2021</v>
          </cell>
          <cell r="F987" t="str">
            <v>Woven</v>
          </cell>
          <cell r="G987" t="str">
            <v>Woven skirts</v>
          </cell>
          <cell r="H987" t="str">
            <v>W2RD19WDW52</v>
          </cell>
          <cell r="I987" t="str">
            <v>LORELLA SKIRT</v>
          </cell>
          <cell r="J987" t="str">
            <v>P71Z</v>
          </cell>
          <cell r="K987" t="str">
            <v>SOFT WATERCOLOR LEOPARD</v>
          </cell>
          <cell r="L987" t="str">
            <v>CRINKLE ECO CHIFFON</v>
          </cell>
          <cell r="M987" t="str">
            <v>IN</v>
          </cell>
          <cell r="N987" t="str">
            <v>XS-L</v>
          </cell>
          <cell r="O987">
            <v>69</v>
          </cell>
          <cell r="P987">
            <v>69000</v>
          </cell>
          <cell r="Q987">
            <v>279</v>
          </cell>
          <cell r="S987">
            <v>0.31</v>
          </cell>
          <cell r="T987">
            <v>21.39</v>
          </cell>
          <cell r="U987">
            <v>0</v>
          </cell>
          <cell r="V987">
            <v>0</v>
          </cell>
          <cell r="W987">
            <v>0</v>
          </cell>
          <cell r="X987">
            <v>0</v>
          </cell>
          <cell r="Y987">
            <v>0</v>
          </cell>
          <cell r="Z987">
            <v>0</v>
          </cell>
          <cell r="AA987">
            <v>0</v>
          </cell>
          <cell r="AB987">
            <v>0</v>
          </cell>
          <cell r="AD987">
            <v>0</v>
          </cell>
          <cell r="AE987">
            <v>0</v>
          </cell>
          <cell r="AO987">
            <v>0</v>
          </cell>
          <cell r="AP987">
            <v>0</v>
          </cell>
          <cell r="AR987">
            <v>0</v>
          </cell>
          <cell r="AS987">
            <v>0</v>
          </cell>
          <cell r="AT987">
            <v>0</v>
          </cell>
          <cell r="AU987">
            <v>0</v>
          </cell>
          <cell r="AV987">
            <v>0</v>
          </cell>
          <cell r="AW987">
            <v>0</v>
          </cell>
          <cell r="AX987">
            <v>0</v>
          </cell>
          <cell r="AY987">
            <v>0</v>
          </cell>
          <cell r="AZ987">
            <v>0</v>
          </cell>
          <cell r="BA987">
            <v>0</v>
          </cell>
          <cell r="BB987">
            <v>0</v>
          </cell>
          <cell r="BC987">
            <v>0</v>
          </cell>
          <cell r="BD987">
            <v>0</v>
          </cell>
          <cell r="BE987">
            <v>0</v>
          </cell>
          <cell r="BF987">
            <v>0</v>
          </cell>
          <cell r="BG987">
            <v>0</v>
          </cell>
          <cell r="BH987">
            <v>0</v>
          </cell>
          <cell r="BI987">
            <v>0</v>
          </cell>
          <cell r="BJ987">
            <v>0</v>
          </cell>
          <cell r="BK987">
            <v>0</v>
          </cell>
          <cell r="BL987">
            <v>0</v>
          </cell>
          <cell r="BM987">
            <v>0</v>
          </cell>
          <cell r="BN987">
            <v>0</v>
          </cell>
          <cell r="BO987">
            <v>0</v>
          </cell>
          <cell r="BP987">
            <v>0</v>
          </cell>
          <cell r="BQ987">
            <v>0</v>
          </cell>
          <cell r="BR987">
            <v>0</v>
          </cell>
          <cell r="BS987">
            <v>0</v>
          </cell>
          <cell r="BT987">
            <v>0</v>
          </cell>
          <cell r="BU987">
            <v>0</v>
          </cell>
        </row>
        <row r="988">
          <cell r="A988" t="str">
            <v>W2RD19WDW52P11K</v>
          </cell>
          <cell r="B988" t="str">
            <v>11/1/2021</v>
          </cell>
          <cell r="F988" t="str">
            <v>Woven</v>
          </cell>
          <cell r="G988" t="str">
            <v>Woven skirts</v>
          </cell>
          <cell r="H988" t="str">
            <v>W2RD19WDW52</v>
          </cell>
          <cell r="I988" t="str">
            <v>LORELLA SKIRT</v>
          </cell>
          <cell r="J988" t="str">
            <v>P11K</v>
          </cell>
          <cell r="K988" t="str">
            <v>WILD CAT PRINT NATURAL</v>
          </cell>
          <cell r="L988" t="str">
            <v>CRINKLE ECO CHIFFON</v>
          </cell>
          <cell r="M988" t="str">
            <v>IN</v>
          </cell>
          <cell r="N988" t="str">
            <v>XS-L</v>
          </cell>
          <cell r="O988">
            <v>69</v>
          </cell>
          <cell r="P988">
            <v>69000</v>
          </cell>
          <cell r="Q988">
            <v>279</v>
          </cell>
          <cell r="S988">
            <v>0.31</v>
          </cell>
          <cell r="T988">
            <v>21.39</v>
          </cell>
          <cell r="U988">
            <v>0</v>
          </cell>
          <cell r="V988">
            <v>0</v>
          </cell>
          <cell r="W988">
            <v>0</v>
          </cell>
          <cell r="X988">
            <v>0</v>
          </cell>
          <cell r="Y988">
            <v>0</v>
          </cell>
          <cell r="Z988">
            <v>0</v>
          </cell>
          <cell r="AA988">
            <v>0</v>
          </cell>
          <cell r="AB988">
            <v>0</v>
          </cell>
          <cell r="AD988">
            <v>0</v>
          </cell>
          <cell r="AE988">
            <v>0</v>
          </cell>
          <cell r="AO988">
            <v>0</v>
          </cell>
          <cell r="AP988">
            <v>0</v>
          </cell>
          <cell r="AR988">
            <v>0</v>
          </cell>
          <cell r="AS988">
            <v>0</v>
          </cell>
          <cell r="AT988">
            <v>0</v>
          </cell>
          <cell r="AU988">
            <v>0</v>
          </cell>
          <cell r="AV988">
            <v>0</v>
          </cell>
          <cell r="AW988">
            <v>0</v>
          </cell>
          <cell r="AX988">
            <v>0</v>
          </cell>
          <cell r="AY988">
            <v>0</v>
          </cell>
          <cell r="AZ988">
            <v>0</v>
          </cell>
          <cell r="BA988">
            <v>0</v>
          </cell>
          <cell r="BB988">
            <v>0</v>
          </cell>
          <cell r="BC988">
            <v>0</v>
          </cell>
          <cell r="BD988">
            <v>0</v>
          </cell>
          <cell r="BE988">
            <v>0</v>
          </cell>
          <cell r="BF988">
            <v>0</v>
          </cell>
          <cell r="BG988">
            <v>0</v>
          </cell>
          <cell r="BH988">
            <v>0</v>
          </cell>
          <cell r="BI988">
            <v>0</v>
          </cell>
          <cell r="BJ988">
            <v>0</v>
          </cell>
          <cell r="BK988">
            <v>0</v>
          </cell>
          <cell r="BL988">
            <v>0</v>
          </cell>
          <cell r="BM988">
            <v>0</v>
          </cell>
          <cell r="BN988">
            <v>0</v>
          </cell>
          <cell r="BO988">
            <v>0</v>
          </cell>
          <cell r="BP988">
            <v>0</v>
          </cell>
          <cell r="BQ988">
            <v>0</v>
          </cell>
          <cell r="BR988">
            <v>0</v>
          </cell>
          <cell r="BS988">
            <v>0</v>
          </cell>
          <cell r="BT988">
            <v>0</v>
          </cell>
          <cell r="BU988">
            <v>0</v>
          </cell>
        </row>
        <row r="989">
          <cell r="A989" t="str">
            <v>W2RK34K54I1JBLK</v>
          </cell>
          <cell r="B989" t="str">
            <v>11/1/2021</v>
          </cell>
          <cell r="F989" t="str">
            <v>Knit</v>
          </cell>
          <cell r="G989" t="str">
            <v>Dressy/Night</v>
          </cell>
          <cell r="H989" t="str">
            <v>W2RK34K54I1</v>
          </cell>
          <cell r="I989" t="str">
            <v>SL VERONICA DRESS</v>
          </cell>
          <cell r="J989" t="str">
            <v>JBLK</v>
          </cell>
          <cell r="K989" t="str">
            <v>Jet Black A996</v>
          </cell>
          <cell r="L989" t="str">
            <v>PRO PONTE</v>
          </cell>
          <cell r="M989" t="str">
            <v>ID</v>
          </cell>
          <cell r="N989" t="str">
            <v>XS-L</v>
          </cell>
          <cell r="O989">
            <v>108</v>
          </cell>
          <cell r="P989">
            <v>109000</v>
          </cell>
          <cell r="Q989">
            <v>429</v>
          </cell>
          <cell r="S989">
            <v>0.31</v>
          </cell>
          <cell r="T989">
            <v>33.479999999999997</v>
          </cell>
          <cell r="U989">
            <v>0</v>
          </cell>
          <cell r="V989">
            <v>0</v>
          </cell>
          <cell r="W989">
            <v>0</v>
          </cell>
          <cell r="X989">
            <v>0</v>
          </cell>
          <cell r="Y989">
            <v>0</v>
          </cell>
          <cell r="Z989">
            <v>0</v>
          </cell>
          <cell r="AA989">
            <v>0</v>
          </cell>
          <cell r="AB989">
            <v>0</v>
          </cell>
          <cell r="AD989">
            <v>0</v>
          </cell>
          <cell r="AE989">
            <v>0</v>
          </cell>
          <cell r="AO989">
            <v>0</v>
          </cell>
          <cell r="AP989">
            <v>0</v>
          </cell>
          <cell r="AR989">
            <v>0</v>
          </cell>
          <cell r="AS989">
            <v>0</v>
          </cell>
          <cell r="AT989">
            <v>0</v>
          </cell>
          <cell r="AU989">
            <v>0</v>
          </cell>
          <cell r="AV989">
            <v>0</v>
          </cell>
          <cell r="AW989">
            <v>0</v>
          </cell>
          <cell r="AX989">
            <v>0</v>
          </cell>
          <cell r="AY989">
            <v>0</v>
          </cell>
          <cell r="AZ989">
            <v>0</v>
          </cell>
          <cell r="BA989">
            <v>0</v>
          </cell>
          <cell r="BB989">
            <v>0</v>
          </cell>
          <cell r="BC989">
            <v>0</v>
          </cell>
          <cell r="BD989">
            <v>0</v>
          </cell>
          <cell r="BE989">
            <v>0</v>
          </cell>
          <cell r="BF989">
            <v>0</v>
          </cell>
          <cell r="BG989">
            <v>0</v>
          </cell>
          <cell r="BH989">
            <v>0</v>
          </cell>
          <cell r="BI989">
            <v>0</v>
          </cell>
          <cell r="BJ989">
            <v>0</v>
          </cell>
          <cell r="BK989">
            <v>0</v>
          </cell>
          <cell r="BL989">
            <v>0</v>
          </cell>
          <cell r="BM989">
            <v>0</v>
          </cell>
          <cell r="BN989">
            <v>0</v>
          </cell>
          <cell r="BO989">
            <v>0</v>
          </cell>
          <cell r="BP989">
            <v>0</v>
          </cell>
          <cell r="BQ989">
            <v>0</v>
          </cell>
          <cell r="BR989">
            <v>0</v>
          </cell>
          <cell r="BS989">
            <v>0</v>
          </cell>
          <cell r="BT989">
            <v>0</v>
          </cell>
          <cell r="BU989">
            <v>0</v>
          </cell>
        </row>
        <row r="990">
          <cell r="A990" t="str">
            <v>W2RL14WEDC0G1H3</v>
          </cell>
          <cell r="B990" t="str">
            <v>11/1/2021</v>
          </cell>
          <cell r="F990" t="str">
            <v>Woven</v>
          </cell>
          <cell r="G990" t="str">
            <v>Outerwear Coats</v>
          </cell>
          <cell r="H990" t="str">
            <v>W2RL14WEDC0</v>
          </cell>
          <cell r="I990" t="str">
            <v>MARIANNA COAT</v>
          </cell>
          <cell r="J990" t="str">
            <v>G1H3</v>
          </cell>
          <cell r="K990" t="str">
            <v>BARK BROWN</v>
          </cell>
          <cell r="L990" t="str">
            <v>SMOOTH TOUCH FAUX LEATHER</v>
          </cell>
          <cell r="M990" t="str">
            <v>CN</v>
          </cell>
          <cell r="N990" t="str">
            <v>XS-L</v>
          </cell>
          <cell r="O990">
            <v>198</v>
          </cell>
          <cell r="P990">
            <v>189000</v>
          </cell>
          <cell r="Q990">
            <v>429</v>
          </cell>
          <cell r="S990">
            <v>0.31</v>
          </cell>
          <cell r="T990">
            <v>61.38</v>
          </cell>
          <cell r="U990">
            <v>0</v>
          </cell>
          <cell r="V990">
            <v>0</v>
          </cell>
          <cell r="W990">
            <v>0</v>
          </cell>
          <cell r="X990">
            <v>0</v>
          </cell>
          <cell r="Y990">
            <v>0</v>
          </cell>
          <cell r="Z990">
            <v>0</v>
          </cell>
          <cell r="AA990">
            <v>0</v>
          </cell>
          <cell r="AB990">
            <v>0</v>
          </cell>
          <cell r="AD990">
            <v>0</v>
          </cell>
          <cell r="AE990">
            <v>0</v>
          </cell>
          <cell r="AO990">
            <v>0</v>
          </cell>
          <cell r="AP990">
            <v>0</v>
          </cell>
          <cell r="AR990">
            <v>0</v>
          </cell>
          <cell r="AS990">
            <v>0</v>
          </cell>
          <cell r="AT990">
            <v>0</v>
          </cell>
          <cell r="AU990">
            <v>0</v>
          </cell>
          <cell r="AV990">
            <v>0</v>
          </cell>
          <cell r="AW990">
            <v>0</v>
          </cell>
          <cell r="AX990">
            <v>0</v>
          </cell>
          <cell r="AY990">
            <v>0</v>
          </cell>
          <cell r="AZ990">
            <v>0</v>
          </cell>
          <cell r="BA990">
            <v>0</v>
          </cell>
          <cell r="BB990">
            <v>0</v>
          </cell>
          <cell r="BC990">
            <v>0</v>
          </cell>
          <cell r="BD990">
            <v>0</v>
          </cell>
          <cell r="BE990">
            <v>0</v>
          </cell>
          <cell r="BF990">
            <v>0</v>
          </cell>
          <cell r="BG990">
            <v>0</v>
          </cell>
          <cell r="BH990">
            <v>0</v>
          </cell>
          <cell r="BI990">
            <v>0</v>
          </cell>
          <cell r="BJ990">
            <v>0</v>
          </cell>
          <cell r="BK990">
            <v>0</v>
          </cell>
          <cell r="BL990">
            <v>0</v>
          </cell>
          <cell r="BM990">
            <v>0</v>
          </cell>
          <cell r="BN990">
            <v>0</v>
          </cell>
          <cell r="BO990">
            <v>0</v>
          </cell>
          <cell r="BP990">
            <v>0</v>
          </cell>
          <cell r="BQ990">
            <v>0</v>
          </cell>
          <cell r="BR990">
            <v>0</v>
          </cell>
          <cell r="BS990">
            <v>0</v>
          </cell>
          <cell r="BT990">
            <v>0</v>
          </cell>
          <cell r="BU990">
            <v>0</v>
          </cell>
        </row>
        <row r="991">
          <cell r="A991" t="str">
            <v>W2RL14WEDC0G1ET</v>
          </cell>
          <cell r="B991" t="str">
            <v>11/1/2021</v>
          </cell>
          <cell r="F991" t="str">
            <v>Woven</v>
          </cell>
          <cell r="G991" t="str">
            <v>Outerwear Coats</v>
          </cell>
          <cell r="H991" t="str">
            <v>W2RL14WEDC0</v>
          </cell>
          <cell r="I991" t="str">
            <v>MARIANNA COAT</v>
          </cell>
          <cell r="J991" t="str">
            <v>G1ET</v>
          </cell>
          <cell r="K991" t="str">
            <v>SAND GRAIN</v>
          </cell>
          <cell r="L991" t="str">
            <v>SMOOTH TOUCH FAUX LEATHER</v>
          </cell>
          <cell r="M991" t="str">
            <v>CN</v>
          </cell>
          <cell r="N991" t="str">
            <v>XS-L</v>
          </cell>
          <cell r="O991">
            <v>198</v>
          </cell>
          <cell r="P991">
            <v>189000</v>
          </cell>
          <cell r="Q991">
            <v>429</v>
          </cell>
          <cell r="S991">
            <v>0.31</v>
          </cell>
          <cell r="T991">
            <v>61.38</v>
          </cell>
          <cell r="U991">
            <v>0</v>
          </cell>
          <cell r="V991">
            <v>0</v>
          </cell>
          <cell r="W991">
            <v>0</v>
          </cell>
          <cell r="X991">
            <v>0</v>
          </cell>
          <cell r="Y991">
            <v>0</v>
          </cell>
          <cell r="Z991">
            <v>0</v>
          </cell>
          <cell r="AA991">
            <v>0</v>
          </cell>
          <cell r="AB991">
            <v>0</v>
          </cell>
          <cell r="AD991">
            <v>0</v>
          </cell>
          <cell r="AE991">
            <v>0</v>
          </cell>
          <cell r="AO991">
            <v>0</v>
          </cell>
          <cell r="AP991">
            <v>0</v>
          </cell>
          <cell r="AR991">
            <v>0</v>
          </cell>
          <cell r="AS991">
            <v>0</v>
          </cell>
          <cell r="AT991">
            <v>0</v>
          </cell>
          <cell r="AU991">
            <v>0</v>
          </cell>
          <cell r="AV991">
            <v>0</v>
          </cell>
          <cell r="AW991">
            <v>0</v>
          </cell>
          <cell r="AX991">
            <v>0</v>
          </cell>
          <cell r="AY991">
            <v>0</v>
          </cell>
          <cell r="AZ991">
            <v>0</v>
          </cell>
          <cell r="BA991">
            <v>0</v>
          </cell>
          <cell r="BB991">
            <v>0</v>
          </cell>
          <cell r="BC991">
            <v>0</v>
          </cell>
          <cell r="BD991">
            <v>0</v>
          </cell>
          <cell r="BE991">
            <v>0</v>
          </cell>
          <cell r="BF991">
            <v>0</v>
          </cell>
          <cell r="BG991">
            <v>0</v>
          </cell>
          <cell r="BH991">
            <v>0</v>
          </cell>
          <cell r="BI991">
            <v>0</v>
          </cell>
          <cell r="BJ991">
            <v>0</v>
          </cell>
          <cell r="BK991">
            <v>0</v>
          </cell>
          <cell r="BL991">
            <v>0</v>
          </cell>
          <cell r="BM991">
            <v>0</v>
          </cell>
          <cell r="BN991">
            <v>0</v>
          </cell>
          <cell r="BO991">
            <v>0</v>
          </cell>
          <cell r="BP991">
            <v>0</v>
          </cell>
          <cell r="BQ991">
            <v>0</v>
          </cell>
          <cell r="BR991">
            <v>0</v>
          </cell>
          <cell r="BS991">
            <v>0</v>
          </cell>
          <cell r="BT991">
            <v>0</v>
          </cell>
          <cell r="BU991">
            <v>0</v>
          </cell>
        </row>
        <row r="992">
          <cell r="A992" t="str">
            <v>W2RL14WEDC0G012</v>
          </cell>
          <cell r="B992" t="str">
            <v>11/1/2021</v>
          </cell>
          <cell r="F992" t="str">
            <v>Woven</v>
          </cell>
          <cell r="G992" t="str">
            <v>Outerwear Coats</v>
          </cell>
          <cell r="H992" t="str">
            <v>W2RL14WEDC0</v>
          </cell>
          <cell r="I992" t="str">
            <v>MARIANNA COAT</v>
          </cell>
          <cell r="J992" t="str">
            <v>G012</v>
          </cell>
          <cell r="K992" t="str">
            <v>CREAM WHITE</v>
          </cell>
          <cell r="L992" t="str">
            <v>SMOOTH TOUCH FAUX LEATHER</v>
          </cell>
          <cell r="M992" t="str">
            <v>CN</v>
          </cell>
          <cell r="N992" t="str">
            <v>XS-L</v>
          </cell>
          <cell r="O992">
            <v>198</v>
          </cell>
          <cell r="P992">
            <v>189000</v>
          </cell>
          <cell r="Q992">
            <v>429</v>
          </cell>
          <cell r="S992">
            <v>0.31</v>
          </cell>
          <cell r="T992">
            <v>61.38</v>
          </cell>
          <cell r="U992">
            <v>0</v>
          </cell>
          <cell r="V992">
            <v>0</v>
          </cell>
          <cell r="W992">
            <v>0</v>
          </cell>
          <cell r="X992">
            <v>0</v>
          </cell>
          <cell r="Y992">
            <v>0</v>
          </cell>
          <cell r="Z992">
            <v>0</v>
          </cell>
          <cell r="AA992">
            <v>0</v>
          </cell>
          <cell r="AB992">
            <v>0</v>
          </cell>
          <cell r="AD992">
            <v>0</v>
          </cell>
          <cell r="AE992">
            <v>0</v>
          </cell>
          <cell r="AO992">
            <v>0</v>
          </cell>
          <cell r="AP992">
            <v>0</v>
          </cell>
          <cell r="AR992">
            <v>0</v>
          </cell>
          <cell r="AS992">
            <v>0</v>
          </cell>
          <cell r="AT992">
            <v>0</v>
          </cell>
          <cell r="AU992">
            <v>0</v>
          </cell>
          <cell r="AV992">
            <v>0</v>
          </cell>
          <cell r="AW992">
            <v>0</v>
          </cell>
          <cell r="AX992">
            <v>0</v>
          </cell>
          <cell r="AY992">
            <v>0</v>
          </cell>
          <cell r="AZ992">
            <v>0</v>
          </cell>
          <cell r="BA992">
            <v>0</v>
          </cell>
          <cell r="BB992">
            <v>0</v>
          </cell>
          <cell r="BC992">
            <v>0</v>
          </cell>
          <cell r="BD992">
            <v>0</v>
          </cell>
          <cell r="BE992">
            <v>0</v>
          </cell>
          <cell r="BF992">
            <v>0</v>
          </cell>
          <cell r="BG992">
            <v>0</v>
          </cell>
          <cell r="BH992">
            <v>0</v>
          </cell>
          <cell r="BI992">
            <v>0</v>
          </cell>
          <cell r="BJ992">
            <v>0</v>
          </cell>
          <cell r="BK992">
            <v>0</v>
          </cell>
          <cell r="BL992">
            <v>0</v>
          </cell>
          <cell r="BM992">
            <v>0</v>
          </cell>
          <cell r="BN992">
            <v>0</v>
          </cell>
          <cell r="BO992">
            <v>0</v>
          </cell>
          <cell r="BP992">
            <v>0</v>
          </cell>
          <cell r="BQ992">
            <v>0</v>
          </cell>
          <cell r="BR992">
            <v>0</v>
          </cell>
          <cell r="BS992">
            <v>0</v>
          </cell>
          <cell r="BT992">
            <v>0</v>
          </cell>
          <cell r="BU992">
            <v>0</v>
          </cell>
        </row>
        <row r="993">
          <cell r="A993" t="str">
            <v>W2RB02WEDQ2A70E</v>
          </cell>
          <cell r="B993" t="str">
            <v>11/1/2021</v>
          </cell>
          <cell r="F993" t="str">
            <v>Woven</v>
          </cell>
          <cell r="G993" t="str">
            <v>Woven pants</v>
          </cell>
          <cell r="H993" t="str">
            <v>W2RB02WEDQ2</v>
          </cell>
          <cell r="I993" t="str">
            <v>MELISSA PANTS</v>
          </cell>
          <cell r="J993" t="str">
            <v>A70E</v>
          </cell>
          <cell r="K993" t="str">
            <v>DEEPEST DEPTHS TEAL</v>
          </cell>
          <cell r="L993" t="str">
            <v>ECO SATIN BACK CREPE</v>
          </cell>
          <cell r="M993" t="str">
            <v>CN</v>
          </cell>
          <cell r="N993" t="str">
            <v>XS-L</v>
          </cell>
          <cell r="O993">
            <v>108</v>
          </cell>
          <cell r="P993">
            <v>109000</v>
          </cell>
          <cell r="Q993">
            <v>429</v>
          </cell>
          <cell r="S993">
            <v>0.31</v>
          </cell>
          <cell r="T993">
            <v>33.479999999999997</v>
          </cell>
          <cell r="U993">
            <v>0</v>
          </cell>
          <cell r="V993">
            <v>0</v>
          </cell>
          <cell r="W993">
            <v>0</v>
          </cell>
          <cell r="X993">
            <v>0</v>
          </cell>
          <cell r="Y993">
            <v>0</v>
          </cell>
          <cell r="Z993">
            <v>0</v>
          </cell>
          <cell r="AA993">
            <v>0</v>
          </cell>
          <cell r="AB993">
            <v>0</v>
          </cell>
          <cell r="AD993">
            <v>0</v>
          </cell>
          <cell r="AE993">
            <v>0</v>
          </cell>
          <cell r="AO993">
            <v>0</v>
          </cell>
          <cell r="AP993">
            <v>0</v>
          </cell>
          <cell r="AR993">
            <v>0</v>
          </cell>
          <cell r="AS993">
            <v>0</v>
          </cell>
          <cell r="AT993">
            <v>0</v>
          </cell>
          <cell r="AU993">
            <v>0</v>
          </cell>
          <cell r="AV993">
            <v>0</v>
          </cell>
          <cell r="AW993">
            <v>0</v>
          </cell>
          <cell r="AX993">
            <v>0</v>
          </cell>
          <cell r="AY993">
            <v>0</v>
          </cell>
          <cell r="AZ993">
            <v>0</v>
          </cell>
          <cell r="BA993">
            <v>0</v>
          </cell>
          <cell r="BB993">
            <v>0</v>
          </cell>
          <cell r="BC993">
            <v>0</v>
          </cell>
          <cell r="BD993">
            <v>0</v>
          </cell>
          <cell r="BE993">
            <v>0</v>
          </cell>
          <cell r="BF993">
            <v>0</v>
          </cell>
          <cell r="BG993">
            <v>0</v>
          </cell>
          <cell r="BH993">
            <v>0</v>
          </cell>
          <cell r="BI993">
            <v>0</v>
          </cell>
          <cell r="BJ993">
            <v>0</v>
          </cell>
          <cell r="BK993">
            <v>0</v>
          </cell>
          <cell r="BL993">
            <v>0</v>
          </cell>
          <cell r="BM993">
            <v>0</v>
          </cell>
          <cell r="BN993">
            <v>0</v>
          </cell>
          <cell r="BO993">
            <v>0</v>
          </cell>
          <cell r="BP993">
            <v>0</v>
          </cell>
          <cell r="BQ993">
            <v>0</v>
          </cell>
          <cell r="BR993">
            <v>0</v>
          </cell>
          <cell r="BS993">
            <v>0</v>
          </cell>
          <cell r="BT993">
            <v>0</v>
          </cell>
          <cell r="BU993">
            <v>0</v>
          </cell>
        </row>
        <row r="994">
          <cell r="A994" t="str">
            <v>W2RB02WEDQ2JBLK</v>
          </cell>
          <cell r="B994" t="str">
            <v>11/1/2021</v>
          </cell>
          <cell r="F994" t="str">
            <v>Woven</v>
          </cell>
          <cell r="G994" t="str">
            <v>Woven pants</v>
          </cell>
          <cell r="H994" t="str">
            <v>W2RB02WEDQ2</v>
          </cell>
          <cell r="I994" t="str">
            <v>MELISSA PANTS</v>
          </cell>
          <cell r="J994" t="str">
            <v>JBLK</v>
          </cell>
          <cell r="K994" t="str">
            <v>Jet Black A996</v>
          </cell>
          <cell r="L994" t="str">
            <v>ECO SATIN BACK CREPE</v>
          </cell>
          <cell r="M994" t="str">
            <v>CN</v>
          </cell>
          <cell r="N994" t="str">
            <v>XS-L</v>
          </cell>
          <cell r="O994">
            <v>108</v>
          </cell>
          <cell r="P994">
            <v>109000</v>
          </cell>
          <cell r="Q994">
            <v>429</v>
          </cell>
          <cell r="S994">
            <v>0.31</v>
          </cell>
          <cell r="T994">
            <v>33.479999999999997</v>
          </cell>
          <cell r="U994">
            <v>0</v>
          </cell>
          <cell r="V994">
            <v>0</v>
          </cell>
          <cell r="W994">
            <v>0</v>
          </cell>
          <cell r="X994">
            <v>0</v>
          </cell>
          <cell r="Y994">
            <v>0</v>
          </cell>
          <cell r="Z994">
            <v>0</v>
          </cell>
          <cell r="AA994">
            <v>0</v>
          </cell>
          <cell r="AB994">
            <v>0</v>
          </cell>
          <cell r="AD994">
            <v>0</v>
          </cell>
          <cell r="AE994">
            <v>0</v>
          </cell>
          <cell r="AO994">
            <v>0</v>
          </cell>
          <cell r="AP994">
            <v>0</v>
          </cell>
          <cell r="AR994">
            <v>0</v>
          </cell>
          <cell r="AS994">
            <v>0</v>
          </cell>
          <cell r="AT994">
            <v>0</v>
          </cell>
          <cell r="AU994">
            <v>0</v>
          </cell>
          <cell r="AV994">
            <v>0</v>
          </cell>
          <cell r="AW994">
            <v>0</v>
          </cell>
          <cell r="AX994">
            <v>0</v>
          </cell>
          <cell r="AY994">
            <v>0</v>
          </cell>
          <cell r="AZ994">
            <v>0</v>
          </cell>
          <cell r="BA994">
            <v>0</v>
          </cell>
          <cell r="BB994">
            <v>0</v>
          </cell>
          <cell r="BC994">
            <v>0</v>
          </cell>
          <cell r="BD994">
            <v>0</v>
          </cell>
          <cell r="BE994">
            <v>0</v>
          </cell>
          <cell r="BF994">
            <v>0</v>
          </cell>
          <cell r="BG994">
            <v>0</v>
          </cell>
          <cell r="BH994">
            <v>0</v>
          </cell>
          <cell r="BI994">
            <v>0</v>
          </cell>
          <cell r="BJ994">
            <v>0</v>
          </cell>
          <cell r="BK994">
            <v>0</v>
          </cell>
          <cell r="BL994">
            <v>0</v>
          </cell>
          <cell r="BM994">
            <v>0</v>
          </cell>
          <cell r="BN994">
            <v>0</v>
          </cell>
          <cell r="BO994">
            <v>0</v>
          </cell>
          <cell r="BP994">
            <v>0</v>
          </cell>
          <cell r="BQ994">
            <v>0</v>
          </cell>
          <cell r="BR994">
            <v>0</v>
          </cell>
          <cell r="BS994">
            <v>0</v>
          </cell>
          <cell r="BT994">
            <v>0</v>
          </cell>
          <cell r="BU994">
            <v>0</v>
          </cell>
        </row>
        <row r="995">
          <cell r="A995" t="str">
            <v>W2RB02WEDQ2G1DQ</v>
          </cell>
          <cell r="B995" t="str">
            <v>11/1/2021</v>
          </cell>
          <cell r="F995" t="str">
            <v>Woven</v>
          </cell>
          <cell r="G995" t="str">
            <v>Woven pants</v>
          </cell>
          <cell r="H995" t="str">
            <v>W2RB02WEDQ2</v>
          </cell>
          <cell r="I995" t="str">
            <v>MELISSA PANTS</v>
          </cell>
          <cell r="J995" t="str">
            <v>G1DQ</v>
          </cell>
          <cell r="K995" t="str">
            <v>WET SAND</v>
          </cell>
          <cell r="L995" t="str">
            <v>ECO SATIN BACK CREPE</v>
          </cell>
          <cell r="M995" t="str">
            <v>CN</v>
          </cell>
          <cell r="N995" t="str">
            <v>XS-L</v>
          </cell>
          <cell r="O995">
            <v>108</v>
          </cell>
          <cell r="P995">
            <v>109000</v>
          </cell>
          <cell r="Q995">
            <v>429</v>
          </cell>
          <cell r="S995">
            <v>0.31</v>
          </cell>
          <cell r="T995">
            <v>33.479999999999997</v>
          </cell>
          <cell r="U995">
            <v>0</v>
          </cell>
          <cell r="V995">
            <v>0</v>
          </cell>
          <cell r="W995">
            <v>0</v>
          </cell>
          <cell r="X995">
            <v>0</v>
          </cell>
          <cell r="Y995">
            <v>0</v>
          </cell>
          <cell r="Z995">
            <v>0</v>
          </cell>
          <cell r="AA995">
            <v>0</v>
          </cell>
          <cell r="AB995">
            <v>0</v>
          </cell>
          <cell r="AD995">
            <v>0</v>
          </cell>
          <cell r="AE995">
            <v>0</v>
          </cell>
          <cell r="AO995">
            <v>0</v>
          </cell>
          <cell r="AP995">
            <v>0</v>
          </cell>
          <cell r="AR995">
            <v>0</v>
          </cell>
          <cell r="AS995">
            <v>0</v>
          </cell>
          <cell r="AT995">
            <v>0</v>
          </cell>
          <cell r="AU995">
            <v>0</v>
          </cell>
          <cell r="AV995">
            <v>0</v>
          </cell>
          <cell r="AW995">
            <v>0</v>
          </cell>
          <cell r="AX995">
            <v>0</v>
          </cell>
          <cell r="AY995">
            <v>0</v>
          </cell>
          <cell r="AZ995">
            <v>0</v>
          </cell>
          <cell r="BA995">
            <v>0</v>
          </cell>
          <cell r="BB995">
            <v>0</v>
          </cell>
          <cell r="BC995">
            <v>0</v>
          </cell>
          <cell r="BD995">
            <v>0</v>
          </cell>
          <cell r="BE995">
            <v>0</v>
          </cell>
          <cell r="BF995">
            <v>0</v>
          </cell>
          <cell r="BG995">
            <v>0</v>
          </cell>
          <cell r="BH995">
            <v>0</v>
          </cell>
          <cell r="BI995">
            <v>0</v>
          </cell>
          <cell r="BJ995">
            <v>0</v>
          </cell>
          <cell r="BK995">
            <v>0</v>
          </cell>
          <cell r="BL995">
            <v>0</v>
          </cell>
          <cell r="BM995">
            <v>0</v>
          </cell>
          <cell r="BN995">
            <v>0</v>
          </cell>
          <cell r="BO995">
            <v>0</v>
          </cell>
          <cell r="BP995">
            <v>0</v>
          </cell>
          <cell r="BQ995">
            <v>0</v>
          </cell>
          <cell r="BR995">
            <v>0</v>
          </cell>
          <cell r="BS995">
            <v>0</v>
          </cell>
          <cell r="BT995">
            <v>0</v>
          </cell>
          <cell r="BU995">
            <v>0</v>
          </cell>
        </row>
        <row r="996">
          <cell r="A996" t="str">
            <v>W2RB02WEDQ2DKSF</v>
          </cell>
          <cell r="B996" t="str">
            <v>11/1/2021</v>
          </cell>
          <cell r="F996" t="str">
            <v>Woven</v>
          </cell>
          <cell r="G996" t="str">
            <v>Woven pants</v>
          </cell>
          <cell r="H996" t="str">
            <v>W2RB02WEDQ2</v>
          </cell>
          <cell r="I996" t="str">
            <v>MELISSA PANTS</v>
          </cell>
          <cell r="J996" t="str">
            <v>DKSF</v>
          </cell>
          <cell r="K996" t="str">
            <v>DARK SEAFOAM</v>
          </cell>
          <cell r="L996" t="str">
            <v>ECO SATIN BACK CREPE</v>
          </cell>
          <cell r="M996" t="str">
            <v>CN</v>
          </cell>
          <cell r="N996" t="str">
            <v>XS-L</v>
          </cell>
          <cell r="O996">
            <v>108</v>
          </cell>
          <cell r="P996">
            <v>109000</v>
          </cell>
          <cell r="Q996">
            <v>429</v>
          </cell>
          <cell r="S996">
            <v>0.31</v>
          </cell>
          <cell r="T996">
            <v>33.479999999999997</v>
          </cell>
          <cell r="U996">
            <v>0</v>
          </cell>
          <cell r="V996">
            <v>0</v>
          </cell>
          <cell r="W996">
            <v>0</v>
          </cell>
          <cell r="X996">
            <v>0</v>
          </cell>
          <cell r="Y996">
            <v>0</v>
          </cell>
          <cell r="Z996">
            <v>0</v>
          </cell>
          <cell r="AA996">
            <v>0</v>
          </cell>
          <cell r="AB996">
            <v>0</v>
          </cell>
          <cell r="AD996">
            <v>0</v>
          </cell>
          <cell r="AE996">
            <v>0</v>
          </cell>
          <cell r="AO996">
            <v>0</v>
          </cell>
          <cell r="AP996">
            <v>0</v>
          </cell>
          <cell r="AR996">
            <v>0</v>
          </cell>
          <cell r="AS996">
            <v>0</v>
          </cell>
          <cell r="AT996">
            <v>0</v>
          </cell>
          <cell r="AU996">
            <v>0</v>
          </cell>
          <cell r="AV996">
            <v>0</v>
          </cell>
          <cell r="AW996">
            <v>0</v>
          </cell>
          <cell r="AX996">
            <v>0</v>
          </cell>
          <cell r="AY996">
            <v>0</v>
          </cell>
          <cell r="AZ996">
            <v>0</v>
          </cell>
          <cell r="BA996">
            <v>0</v>
          </cell>
          <cell r="BB996">
            <v>0</v>
          </cell>
          <cell r="BC996">
            <v>0</v>
          </cell>
          <cell r="BD996">
            <v>0</v>
          </cell>
          <cell r="BE996">
            <v>0</v>
          </cell>
          <cell r="BF996">
            <v>0</v>
          </cell>
          <cell r="BG996">
            <v>0</v>
          </cell>
          <cell r="BH996">
            <v>0</v>
          </cell>
          <cell r="BI996">
            <v>0</v>
          </cell>
          <cell r="BJ996">
            <v>0</v>
          </cell>
          <cell r="BK996">
            <v>0</v>
          </cell>
          <cell r="BL996">
            <v>0</v>
          </cell>
          <cell r="BM996">
            <v>0</v>
          </cell>
          <cell r="BN996">
            <v>0</v>
          </cell>
          <cell r="BO996">
            <v>0</v>
          </cell>
          <cell r="BP996">
            <v>0</v>
          </cell>
          <cell r="BQ996">
            <v>0</v>
          </cell>
          <cell r="BR996">
            <v>0</v>
          </cell>
          <cell r="BS996">
            <v>0</v>
          </cell>
          <cell r="BT996">
            <v>0</v>
          </cell>
          <cell r="BU996">
            <v>0</v>
          </cell>
        </row>
        <row r="997">
          <cell r="A997" t="str">
            <v>W2RB02WEDQ2G7T2</v>
          </cell>
          <cell r="B997" t="str">
            <v>11/1/2021</v>
          </cell>
          <cell r="F997" t="str">
            <v>Woven</v>
          </cell>
          <cell r="G997" t="str">
            <v>Woven pants</v>
          </cell>
          <cell r="H997" t="str">
            <v>W2RB02WEDQ2</v>
          </cell>
          <cell r="I997" t="str">
            <v>MELISSA PANTS</v>
          </cell>
          <cell r="J997" t="str">
            <v>G7T2</v>
          </cell>
          <cell r="K997" t="str">
            <v>BLUE LILY</v>
          </cell>
          <cell r="L997" t="str">
            <v>ECO SATIN BACK CREPE</v>
          </cell>
          <cell r="M997" t="str">
            <v>CN</v>
          </cell>
          <cell r="N997" t="str">
            <v>XS-L</v>
          </cell>
          <cell r="O997">
            <v>108</v>
          </cell>
          <cell r="P997">
            <v>109000</v>
          </cell>
          <cell r="Q997">
            <v>429</v>
          </cell>
          <cell r="S997">
            <v>0.31</v>
          </cell>
          <cell r="T997">
            <v>33.479999999999997</v>
          </cell>
          <cell r="U997">
            <v>0</v>
          </cell>
          <cell r="V997">
            <v>0</v>
          </cell>
          <cell r="W997">
            <v>0</v>
          </cell>
          <cell r="X997">
            <v>0</v>
          </cell>
          <cell r="Y997">
            <v>0</v>
          </cell>
          <cell r="Z997">
            <v>0</v>
          </cell>
          <cell r="AA997">
            <v>0</v>
          </cell>
          <cell r="AB997">
            <v>0</v>
          </cell>
          <cell r="AD997">
            <v>0</v>
          </cell>
          <cell r="AE997">
            <v>0</v>
          </cell>
          <cell r="AO997">
            <v>0</v>
          </cell>
          <cell r="AP997">
            <v>0</v>
          </cell>
          <cell r="AR997">
            <v>0</v>
          </cell>
          <cell r="AS997">
            <v>0</v>
          </cell>
          <cell r="AT997">
            <v>0</v>
          </cell>
          <cell r="AU997">
            <v>0</v>
          </cell>
          <cell r="AV997">
            <v>0</v>
          </cell>
          <cell r="AW997">
            <v>0</v>
          </cell>
          <cell r="AX997">
            <v>0</v>
          </cell>
          <cell r="AY997">
            <v>0</v>
          </cell>
          <cell r="AZ997">
            <v>0</v>
          </cell>
          <cell r="BA997">
            <v>0</v>
          </cell>
          <cell r="BB997">
            <v>0</v>
          </cell>
          <cell r="BC997">
            <v>0</v>
          </cell>
          <cell r="BD997">
            <v>0</v>
          </cell>
          <cell r="BE997">
            <v>0</v>
          </cell>
          <cell r="BF997">
            <v>0</v>
          </cell>
          <cell r="BG997">
            <v>0</v>
          </cell>
          <cell r="BH997">
            <v>0</v>
          </cell>
          <cell r="BI997">
            <v>0</v>
          </cell>
          <cell r="BJ997">
            <v>0</v>
          </cell>
          <cell r="BK997">
            <v>0</v>
          </cell>
          <cell r="BL997">
            <v>0</v>
          </cell>
          <cell r="BM997">
            <v>0</v>
          </cell>
          <cell r="BN997">
            <v>0</v>
          </cell>
          <cell r="BO997">
            <v>0</v>
          </cell>
          <cell r="BP997">
            <v>0</v>
          </cell>
          <cell r="BQ997">
            <v>0</v>
          </cell>
          <cell r="BR997">
            <v>0</v>
          </cell>
          <cell r="BS997">
            <v>0</v>
          </cell>
          <cell r="BT997">
            <v>0</v>
          </cell>
          <cell r="BU997">
            <v>0</v>
          </cell>
        </row>
        <row r="998">
          <cell r="A998" t="str">
            <v>W2RB02WEDQ2G896</v>
          </cell>
          <cell r="B998" t="str">
            <v>11/1/2021</v>
          </cell>
          <cell r="F998" t="str">
            <v>Woven</v>
          </cell>
          <cell r="G998" t="str">
            <v>Woven pants</v>
          </cell>
          <cell r="H998" t="str">
            <v>W2RB02WEDQ2</v>
          </cell>
          <cell r="I998" t="str">
            <v>MELISSA PANTS</v>
          </cell>
          <cell r="J998" t="str">
            <v>G896</v>
          </cell>
          <cell r="K998" t="str">
            <v>ARMY OLIVE</v>
          </cell>
          <cell r="L998" t="str">
            <v>ECO SATIN BACK CREPE</v>
          </cell>
          <cell r="M998" t="str">
            <v>CN</v>
          </cell>
          <cell r="N998" t="str">
            <v>XS-L</v>
          </cell>
          <cell r="O998">
            <v>108</v>
          </cell>
          <cell r="P998">
            <v>109000</v>
          </cell>
          <cell r="Q998">
            <v>429</v>
          </cell>
          <cell r="S998">
            <v>0.31</v>
          </cell>
          <cell r="T998">
            <v>33.479999999999997</v>
          </cell>
          <cell r="U998">
            <v>0</v>
          </cell>
          <cell r="V998">
            <v>0</v>
          </cell>
          <cell r="W998">
            <v>0</v>
          </cell>
          <cell r="X998">
            <v>0</v>
          </cell>
          <cell r="Y998">
            <v>0</v>
          </cell>
          <cell r="Z998">
            <v>0</v>
          </cell>
          <cell r="AA998">
            <v>0</v>
          </cell>
          <cell r="AB998">
            <v>0</v>
          </cell>
          <cell r="AD998">
            <v>0</v>
          </cell>
          <cell r="AE998">
            <v>0</v>
          </cell>
          <cell r="AO998">
            <v>0</v>
          </cell>
          <cell r="AP998">
            <v>0</v>
          </cell>
          <cell r="AR998">
            <v>0</v>
          </cell>
          <cell r="AS998">
            <v>0</v>
          </cell>
          <cell r="AT998">
            <v>0</v>
          </cell>
          <cell r="AU998">
            <v>0</v>
          </cell>
          <cell r="AV998">
            <v>0</v>
          </cell>
          <cell r="AW998">
            <v>0</v>
          </cell>
          <cell r="AX998">
            <v>0</v>
          </cell>
          <cell r="AY998">
            <v>0</v>
          </cell>
          <cell r="AZ998">
            <v>0</v>
          </cell>
          <cell r="BA998">
            <v>0</v>
          </cell>
          <cell r="BB998">
            <v>0</v>
          </cell>
          <cell r="BC998">
            <v>0</v>
          </cell>
          <cell r="BD998">
            <v>0</v>
          </cell>
          <cell r="BE998">
            <v>0</v>
          </cell>
          <cell r="BF998">
            <v>0</v>
          </cell>
          <cell r="BG998">
            <v>0</v>
          </cell>
          <cell r="BH998">
            <v>0</v>
          </cell>
          <cell r="BI998">
            <v>0</v>
          </cell>
          <cell r="BJ998">
            <v>0</v>
          </cell>
          <cell r="BK998">
            <v>0</v>
          </cell>
          <cell r="BL998">
            <v>0</v>
          </cell>
          <cell r="BM998">
            <v>0</v>
          </cell>
          <cell r="BN998">
            <v>0</v>
          </cell>
          <cell r="BO998">
            <v>0</v>
          </cell>
          <cell r="BP998">
            <v>0</v>
          </cell>
          <cell r="BQ998">
            <v>0</v>
          </cell>
          <cell r="BR998">
            <v>0</v>
          </cell>
          <cell r="BS998">
            <v>0</v>
          </cell>
          <cell r="BT998">
            <v>0</v>
          </cell>
          <cell r="BU998">
            <v>0</v>
          </cell>
        </row>
        <row r="999">
          <cell r="A999" t="str">
            <v>W1BK07KATV0G5Q3</v>
          </cell>
          <cell r="B999" t="str">
            <v>11/01/2021 12/01/2021</v>
          </cell>
          <cell r="F999" t="str">
            <v>Knit</v>
          </cell>
          <cell r="G999" t="str">
            <v>Dressy/Night</v>
          </cell>
          <cell r="H999" t="str">
            <v>W1BK07KATV0</v>
          </cell>
          <cell r="I999" t="str">
            <v>SL GIANNA VELOUR DRESS</v>
          </cell>
          <cell r="J999" t="str">
            <v>G5Q3</v>
          </cell>
          <cell r="K999" t="str">
            <v>BURGUNDY ROSE</v>
          </cell>
          <cell r="L999" t="str">
            <v>HAMMERED STRETCH VELVET</v>
          </cell>
          <cell r="M999" t="str">
            <v>VN</v>
          </cell>
          <cell r="N999" t="str">
            <v>XS-L</v>
          </cell>
          <cell r="O999">
            <v>118</v>
          </cell>
          <cell r="P999">
            <v>119000</v>
          </cell>
          <cell r="Q999">
            <v>429</v>
          </cell>
          <cell r="S999">
            <v>0.31</v>
          </cell>
          <cell r="T999">
            <v>36.58</v>
          </cell>
          <cell r="U999">
            <v>0</v>
          </cell>
          <cell r="V999">
            <v>0</v>
          </cell>
          <cell r="W999">
            <v>0</v>
          </cell>
          <cell r="X999">
            <v>0</v>
          </cell>
          <cell r="Y999">
            <v>0</v>
          </cell>
          <cell r="Z999">
            <v>0</v>
          </cell>
          <cell r="AA999">
            <v>0</v>
          </cell>
          <cell r="AB999">
            <v>0</v>
          </cell>
          <cell r="AD999">
            <v>0</v>
          </cell>
          <cell r="AE999">
            <v>0</v>
          </cell>
          <cell r="AO999">
            <v>0</v>
          </cell>
          <cell r="AP999">
            <v>0</v>
          </cell>
          <cell r="AR999">
            <v>0</v>
          </cell>
          <cell r="AS999">
            <v>0</v>
          </cell>
          <cell r="AT999">
            <v>0</v>
          </cell>
          <cell r="AU999">
            <v>0</v>
          </cell>
          <cell r="AV999">
            <v>0</v>
          </cell>
          <cell r="AW999">
            <v>0</v>
          </cell>
          <cell r="AX999">
            <v>0</v>
          </cell>
          <cell r="AY999">
            <v>0</v>
          </cell>
          <cell r="AZ999">
            <v>0</v>
          </cell>
          <cell r="BA999">
            <v>0</v>
          </cell>
          <cell r="BB999">
            <v>0</v>
          </cell>
          <cell r="BC999">
            <v>0</v>
          </cell>
          <cell r="BD999">
            <v>0</v>
          </cell>
          <cell r="BE999">
            <v>0</v>
          </cell>
          <cell r="BF999">
            <v>0</v>
          </cell>
          <cell r="BG999">
            <v>0</v>
          </cell>
          <cell r="BH999">
            <v>0</v>
          </cell>
          <cell r="BI999">
            <v>0</v>
          </cell>
          <cell r="BJ999">
            <v>0</v>
          </cell>
          <cell r="BK999">
            <v>0</v>
          </cell>
          <cell r="BL999">
            <v>0</v>
          </cell>
          <cell r="BM999">
            <v>0</v>
          </cell>
          <cell r="BN999">
            <v>0</v>
          </cell>
          <cell r="BO999">
            <v>0</v>
          </cell>
          <cell r="BP999">
            <v>0</v>
          </cell>
          <cell r="BQ999">
            <v>0</v>
          </cell>
          <cell r="BR999">
            <v>0</v>
          </cell>
          <cell r="BS999">
            <v>0</v>
          </cell>
          <cell r="BT999">
            <v>0</v>
          </cell>
          <cell r="BU999">
            <v>0</v>
          </cell>
        </row>
        <row r="1000">
          <cell r="A1000" t="str">
            <v>W1BK07KATV0JBLK</v>
          </cell>
          <cell r="B1000" t="str">
            <v>11/01/2021 12/01/2021</v>
          </cell>
          <cell r="F1000" t="str">
            <v>Knit</v>
          </cell>
          <cell r="G1000" t="str">
            <v>Dressy/Night</v>
          </cell>
          <cell r="H1000" t="str">
            <v>W1BK07KATV0</v>
          </cell>
          <cell r="I1000" t="str">
            <v>SL GIANNA VELOUR DRESS</v>
          </cell>
          <cell r="J1000" t="str">
            <v>JBLK</v>
          </cell>
          <cell r="K1000" t="str">
            <v>Jet Black A996</v>
          </cell>
          <cell r="L1000" t="str">
            <v>HAMMERED STRETCH VELVET</v>
          </cell>
          <cell r="M1000" t="str">
            <v>VN</v>
          </cell>
          <cell r="N1000" t="str">
            <v>XS-L</v>
          </cell>
          <cell r="O1000">
            <v>118</v>
          </cell>
          <cell r="P1000">
            <v>119000</v>
          </cell>
          <cell r="Q1000">
            <v>429</v>
          </cell>
          <cell r="S1000">
            <v>0.31</v>
          </cell>
          <cell r="T1000">
            <v>36.58</v>
          </cell>
          <cell r="U1000">
            <v>0</v>
          </cell>
          <cell r="V1000">
            <v>0</v>
          </cell>
          <cell r="W1000">
            <v>0</v>
          </cell>
          <cell r="X1000">
            <v>0</v>
          </cell>
          <cell r="Y1000">
            <v>0</v>
          </cell>
          <cell r="Z1000">
            <v>0</v>
          </cell>
          <cell r="AA1000">
            <v>0</v>
          </cell>
          <cell r="AB1000">
            <v>0</v>
          </cell>
          <cell r="AD1000">
            <v>0</v>
          </cell>
          <cell r="AE1000">
            <v>0</v>
          </cell>
          <cell r="AO1000">
            <v>0</v>
          </cell>
          <cell r="AP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G1000">
            <v>0</v>
          </cell>
          <cell r="BH1000">
            <v>0</v>
          </cell>
          <cell r="BI1000">
            <v>0</v>
          </cell>
          <cell r="BJ1000">
            <v>0</v>
          </cell>
          <cell r="BK1000">
            <v>0</v>
          </cell>
          <cell r="BL1000">
            <v>0</v>
          </cell>
          <cell r="BM1000">
            <v>0</v>
          </cell>
          <cell r="BN1000">
            <v>0</v>
          </cell>
          <cell r="BO1000">
            <v>0</v>
          </cell>
          <cell r="BP1000">
            <v>0</v>
          </cell>
          <cell r="BQ1000">
            <v>0</v>
          </cell>
          <cell r="BR1000">
            <v>0</v>
          </cell>
          <cell r="BS1000">
            <v>0</v>
          </cell>
          <cell r="BT1000">
            <v>0</v>
          </cell>
          <cell r="BU1000">
            <v>0</v>
          </cell>
        </row>
        <row r="1001">
          <cell r="A1001" t="str">
            <v>W1BK07KATV0G5B0</v>
          </cell>
          <cell r="B1001" t="str">
            <v>11/01/2021 12/01/2021</v>
          </cell>
          <cell r="F1001" t="str">
            <v>Knit</v>
          </cell>
          <cell r="G1001" t="str">
            <v>Dressy/Night</v>
          </cell>
          <cell r="H1001" t="str">
            <v>W1BK07KATV0</v>
          </cell>
          <cell r="I1001" t="str">
            <v>SL GIANNA VELOUR DRESS</v>
          </cell>
          <cell r="J1001" t="str">
            <v>G5B0</v>
          </cell>
          <cell r="K1001" t="str">
            <v>BRICK ROSE</v>
          </cell>
          <cell r="L1001" t="str">
            <v>HAMMERED STRETCH VELVET</v>
          </cell>
          <cell r="M1001" t="str">
            <v>VN</v>
          </cell>
          <cell r="N1001" t="str">
            <v>XS-L</v>
          </cell>
          <cell r="O1001">
            <v>118</v>
          </cell>
          <cell r="P1001">
            <v>119000</v>
          </cell>
          <cell r="Q1001">
            <v>429</v>
          </cell>
          <cell r="S1001">
            <v>0.31</v>
          </cell>
          <cell r="T1001">
            <v>36.58</v>
          </cell>
          <cell r="U1001">
            <v>0</v>
          </cell>
          <cell r="V1001">
            <v>0</v>
          </cell>
          <cell r="W1001">
            <v>0</v>
          </cell>
          <cell r="X1001">
            <v>0</v>
          </cell>
          <cell r="Y1001">
            <v>0</v>
          </cell>
          <cell r="Z1001">
            <v>0</v>
          </cell>
          <cell r="AA1001">
            <v>0</v>
          </cell>
          <cell r="AB1001">
            <v>0</v>
          </cell>
          <cell r="AD1001">
            <v>0</v>
          </cell>
          <cell r="AE1001">
            <v>0</v>
          </cell>
          <cell r="AO1001">
            <v>0</v>
          </cell>
          <cell r="AP1001">
            <v>0</v>
          </cell>
          <cell r="AR1001">
            <v>0</v>
          </cell>
          <cell r="AS1001">
            <v>0</v>
          </cell>
          <cell r="AT1001">
            <v>0</v>
          </cell>
          <cell r="AU1001">
            <v>0</v>
          </cell>
          <cell r="AV1001">
            <v>0</v>
          </cell>
          <cell r="AW1001">
            <v>0</v>
          </cell>
          <cell r="AX1001">
            <v>0</v>
          </cell>
          <cell r="AY1001">
            <v>0</v>
          </cell>
          <cell r="AZ1001">
            <v>0</v>
          </cell>
          <cell r="BA1001">
            <v>0</v>
          </cell>
          <cell r="BB1001">
            <v>0</v>
          </cell>
          <cell r="BC1001">
            <v>0</v>
          </cell>
          <cell r="BD1001">
            <v>0</v>
          </cell>
          <cell r="BE1001">
            <v>0</v>
          </cell>
          <cell r="BF1001">
            <v>0</v>
          </cell>
          <cell r="BG1001">
            <v>0</v>
          </cell>
          <cell r="BH1001">
            <v>0</v>
          </cell>
          <cell r="BI1001">
            <v>0</v>
          </cell>
          <cell r="BJ1001">
            <v>0</v>
          </cell>
          <cell r="BK1001">
            <v>0</v>
          </cell>
          <cell r="BL1001">
            <v>0</v>
          </cell>
          <cell r="BM1001">
            <v>0</v>
          </cell>
          <cell r="BN1001">
            <v>0</v>
          </cell>
          <cell r="BO1001">
            <v>0</v>
          </cell>
          <cell r="BP1001">
            <v>0</v>
          </cell>
          <cell r="BQ1001">
            <v>0</v>
          </cell>
          <cell r="BR1001">
            <v>0</v>
          </cell>
          <cell r="BS1001">
            <v>0</v>
          </cell>
          <cell r="BT1001">
            <v>0</v>
          </cell>
          <cell r="BU1001">
            <v>0</v>
          </cell>
        </row>
        <row r="1002">
          <cell r="A1002" t="str">
            <v>W1BK07KATV0G7T2</v>
          </cell>
          <cell r="B1002" t="str">
            <v>11/01/2021 12/01/2021</v>
          </cell>
          <cell r="F1002" t="str">
            <v>Knit</v>
          </cell>
          <cell r="G1002" t="str">
            <v>Dressy/Night</v>
          </cell>
          <cell r="H1002" t="str">
            <v>W1BK07KATV0</v>
          </cell>
          <cell r="I1002" t="str">
            <v>SL GIANNA VELOUR DRESS</v>
          </cell>
          <cell r="J1002" t="str">
            <v>G7T2</v>
          </cell>
          <cell r="K1002" t="str">
            <v>BLUE LILY</v>
          </cell>
          <cell r="L1002" t="str">
            <v>HAMMERED STRETCH VELVET</v>
          </cell>
          <cell r="M1002" t="str">
            <v>VN</v>
          </cell>
          <cell r="N1002" t="str">
            <v>XS-L</v>
          </cell>
          <cell r="O1002">
            <v>118</v>
          </cell>
          <cell r="P1002">
            <v>119000</v>
          </cell>
          <cell r="Q1002">
            <v>429</v>
          </cell>
          <cell r="S1002">
            <v>0.31</v>
          </cell>
          <cell r="T1002">
            <v>36.58</v>
          </cell>
          <cell r="U1002">
            <v>0</v>
          </cell>
          <cell r="V1002">
            <v>0</v>
          </cell>
          <cell r="W1002">
            <v>0</v>
          </cell>
          <cell r="X1002">
            <v>0</v>
          </cell>
          <cell r="Y1002">
            <v>0</v>
          </cell>
          <cell r="Z1002">
            <v>0</v>
          </cell>
          <cell r="AA1002">
            <v>0</v>
          </cell>
          <cell r="AB1002">
            <v>0</v>
          </cell>
          <cell r="AD1002">
            <v>0</v>
          </cell>
          <cell r="AE1002">
            <v>0</v>
          </cell>
          <cell r="AO1002">
            <v>0</v>
          </cell>
          <cell r="AP1002">
            <v>0</v>
          </cell>
          <cell r="AR1002">
            <v>0</v>
          </cell>
          <cell r="AS1002">
            <v>0</v>
          </cell>
          <cell r="AT1002">
            <v>0</v>
          </cell>
          <cell r="AU1002">
            <v>0</v>
          </cell>
          <cell r="AV1002">
            <v>0</v>
          </cell>
          <cell r="AW1002">
            <v>0</v>
          </cell>
          <cell r="AX1002">
            <v>0</v>
          </cell>
          <cell r="AY1002">
            <v>0</v>
          </cell>
          <cell r="AZ1002">
            <v>0</v>
          </cell>
          <cell r="BA1002">
            <v>0</v>
          </cell>
          <cell r="BB1002">
            <v>0</v>
          </cell>
          <cell r="BC1002">
            <v>0</v>
          </cell>
          <cell r="BD1002">
            <v>0</v>
          </cell>
          <cell r="BE1002">
            <v>0</v>
          </cell>
          <cell r="BF1002">
            <v>0</v>
          </cell>
          <cell r="BG1002">
            <v>0</v>
          </cell>
          <cell r="BH1002">
            <v>0</v>
          </cell>
          <cell r="BI1002">
            <v>0</v>
          </cell>
          <cell r="BJ1002">
            <v>0</v>
          </cell>
          <cell r="BK1002">
            <v>0</v>
          </cell>
          <cell r="BL1002">
            <v>0</v>
          </cell>
          <cell r="BM1002">
            <v>0</v>
          </cell>
          <cell r="BN1002">
            <v>0</v>
          </cell>
          <cell r="BO1002">
            <v>0</v>
          </cell>
          <cell r="BP1002">
            <v>0</v>
          </cell>
          <cell r="BQ1002">
            <v>0</v>
          </cell>
          <cell r="BR1002">
            <v>0</v>
          </cell>
          <cell r="BS1002">
            <v>0</v>
          </cell>
          <cell r="BT1002">
            <v>0</v>
          </cell>
          <cell r="BU1002">
            <v>0</v>
          </cell>
        </row>
        <row r="1003">
          <cell r="A1003" t="str">
            <v>W2RA03D4KC1TTAN</v>
          </cell>
          <cell r="B1003" t="str">
            <v>12/1/2021</v>
          </cell>
          <cell r="F1003" t="str">
            <v>Denim</v>
          </cell>
          <cell r="G1003" t="str">
            <v>Basic Denim Jeans</v>
          </cell>
          <cell r="H1003" t="str">
            <v>W2RA03D4KC1</v>
          </cell>
          <cell r="I1003" t="str">
            <v>JEGGING MID</v>
          </cell>
          <cell r="J1003" t="str">
            <v>TTAN</v>
          </cell>
          <cell r="K1003" t="str">
            <v>TITAN</v>
          </cell>
          <cell r="L1003" t="str">
            <v>ECO TITAN SS BLACK</v>
          </cell>
          <cell r="M1003" t="str">
            <v>PK</v>
          </cell>
          <cell r="N1003" t="str">
            <v>24-30</v>
          </cell>
          <cell r="O1003">
            <v>98</v>
          </cell>
          <cell r="P1003">
            <v>99000</v>
          </cell>
          <cell r="Q1003">
            <v>399</v>
          </cell>
          <cell r="S1003">
            <v>0.31</v>
          </cell>
          <cell r="T1003">
            <v>30.38</v>
          </cell>
          <cell r="U1003">
            <v>0</v>
          </cell>
          <cell r="V1003">
            <v>0</v>
          </cell>
          <cell r="W1003">
            <v>0</v>
          </cell>
          <cell r="X1003">
            <v>0</v>
          </cell>
          <cell r="Y1003">
            <v>0</v>
          </cell>
          <cell r="Z1003">
            <v>0</v>
          </cell>
          <cell r="AA1003">
            <v>0</v>
          </cell>
          <cell r="AB1003">
            <v>0</v>
          </cell>
          <cell r="AD1003">
            <v>0</v>
          </cell>
          <cell r="AE1003">
            <v>0</v>
          </cell>
          <cell r="AO1003">
            <v>0</v>
          </cell>
          <cell r="AP1003">
            <v>0</v>
          </cell>
          <cell r="AR1003">
            <v>0</v>
          </cell>
          <cell r="AS1003">
            <v>0</v>
          </cell>
          <cell r="AT1003">
            <v>0</v>
          </cell>
          <cell r="AU1003">
            <v>0</v>
          </cell>
          <cell r="AV1003">
            <v>0</v>
          </cell>
          <cell r="AW1003">
            <v>0</v>
          </cell>
          <cell r="AX1003">
            <v>0</v>
          </cell>
          <cell r="AY1003">
            <v>0</v>
          </cell>
          <cell r="AZ1003">
            <v>0</v>
          </cell>
          <cell r="BA1003">
            <v>0</v>
          </cell>
          <cell r="BB1003">
            <v>0</v>
          </cell>
          <cell r="BC1003">
            <v>0</v>
          </cell>
          <cell r="BD1003">
            <v>0</v>
          </cell>
          <cell r="BE1003">
            <v>0</v>
          </cell>
          <cell r="BF1003">
            <v>0</v>
          </cell>
          <cell r="BG1003">
            <v>0</v>
          </cell>
          <cell r="BH1003">
            <v>0</v>
          </cell>
          <cell r="BI1003">
            <v>0</v>
          </cell>
          <cell r="BJ1003">
            <v>0</v>
          </cell>
          <cell r="BK1003">
            <v>0</v>
          </cell>
          <cell r="BL1003">
            <v>0</v>
          </cell>
          <cell r="BM1003">
            <v>0</v>
          </cell>
          <cell r="BN1003">
            <v>0</v>
          </cell>
          <cell r="BO1003">
            <v>0</v>
          </cell>
          <cell r="BP1003">
            <v>0</v>
          </cell>
          <cell r="BQ1003">
            <v>0</v>
          </cell>
          <cell r="BR1003">
            <v>0</v>
          </cell>
          <cell r="BS1003">
            <v>0</v>
          </cell>
          <cell r="BT1003">
            <v>0</v>
          </cell>
          <cell r="BU1003">
            <v>0</v>
          </cell>
        </row>
        <row r="1004">
          <cell r="A1004" t="str">
            <v>W2RI11K46D1G64W</v>
          </cell>
          <cell r="B1004" t="str">
            <v>12/1/2021</v>
          </cell>
          <cell r="F1004" t="str">
            <v>Knit</v>
          </cell>
          <cell r="G1004" t="str">
            <v>Graphic Teeshirts</v>
          </cell>
          <cell r="H1004" t="str">
            <v>W2RI11K46D1</v>
          </cell>
          <cell r="I1004" t="str">
            <v>SS CN CYPRIENNE TEE</v>
          </cell>
          <cell r="J1004" t="str">
            <v>G64W</v>
          </cell>
          <cell r="K1004" t="str">
            <v>PINKY FLOWER</v>
          </cell>
          <cell r="L1004" t="str">
            <v>ECO ARTISAN JERSEY 140</v>
          </cell>
          <cell r="M1004" t="str">
            <v>IN</v>
          </cell>
          <cell r="N1004" t="str">
            <v>XS-L</v>
          </cell>
          <cell r="O1004">
            <v>39</v>
          </cell>
          <cell r="P1004">
            <v>39000</v>
          </cell>
          <cell r="Q1004">
            <v>159</v>
          </cell>
          <cell r="S1004">
            <v>0.31</v>
          </cell>
          <cell r="T1004">
            <v>12.09</v>
          </cell>
          <cell r="U1004">
            <v>0</v>
          </cell>
          <cell r="V1004">
            <v>0</v>
          </cell>
          <cell r="W1004">
            <v>0</v>
          </cell>
          <cell r="X1004">
            <v>0</v>
          </cell>
          <cell r="Y1004">
            <v>0</v>
          </cell>
          <cell r="Z1004">
            <v>0</v>
          </cell>
          <cell r="AA1004">
            <v>0</v>
          </cell>
          <cell r="AB1004">
            <v>0</v>
          </cell>
          <cell r="AD1004">
            <v>0</v>
          </cell>
          <cell r="AE1004">
            <v>0</v>
          </cell>
          <cell r="AO1004">
            <v>0</v>
          </cell>
          <cell r="AP1004">
            <v>0</v>
          </cell>
          <cell r="AR1004">
            <v>0</v>
          </cell>
          <cell r="AS1004">
            <v>0</v>
          </cell>
          <cell r="AT1004">
            <v>0</v>
          </cell>
          <cell r="AU1004">
            <v>0</v>
          </cell>
          <cell r="AV1004">
            <v>0</v>
          </cell>
          <cell r="AW1004">
            <v>0</v>
          </cell>
          <cell r="AX1004">
            <v>0</v>
          </cell>
          <cell r="AY1004">
            <v>0</v>
          </cell>
          <cell r="AZ1004">
            <v>0</v>
          </cell>
          <cell r="BA1004">
            <v>0</v>
          </cell>
          <cell r="BB1004">
            <v>0</v>
          </cell>
          <cell r="BC1004">
            <v>0</v>
          </cell>
          <cell r="BD1004">
            <v>0</v>
          </cell>
          <cell r="BE1004">
            <v>0</v>
          </cell>
          <cell r="BF1004">
            <v>0</v>
          </cell>
          <cell r="BG1004">
            <v>0</v>
          </cell>
          <cell r="BH1004">
            <v>0</v>
          </cell>
          <cell r="BI1004">
            <v>0</v>
          </cell>
          <cell r="BJ1004">
            <v>0</v>
          </cell>
          <cell r="BK1004">
            <v>0</v>
          </cell>
          <cell r="BL1004">
            <v>0</v>
          </cell>
          <cell r="BM1004">
            <v>0</v>
          </cell>
          <cell r="BN1004">
            <v>0</v>
          </cell>
          <cell r="BO1004">
            <v>0</v>
          </cell>
          <cell r="BP1004">
            <v>0</v>
          </cell>
          <cell r="BQ1004">
            <v>0</v>
          </cell>
          <cell r="BR1004">
            <v>0</v>
          </cell>
          <cell r="BS1004">
            <v>0</v>
          </cell>
          <cell r="BT1004">
            <v>0</v>
          </cell>
          <cell r="BU1004">
            <v>0</v>
          </cell>
        </row>
        <row r="1005">
          <cell r="A1005" t="str">
            <v>W2RI11K46D1JBLK</v>
          </cell>
          <cell r="B1005" t="str">
            <v>12/1/2021</v>
          </cell>
          <cell r="F1005" t="str">
            <v>Knit</v>
          </cell>
          <cell r="G1005" t="str">
            <v>Graphic Teeshirts</v>
          </cell>
          <cell r="H1005" t="str">
            <v>W2RI11K46D1</v>
          </cell>
          <cell r="I1005" t="str">
            <v>SS CN CYPRIENNE TEE</v>
          </cell>
          <cell r="J1005" t="str">
            <v>JBLK</v>
          </cell>
          <cell r="K1005" t="str">
            <v>Jet Black A996</v>
          </cell>
          <cell r="L1005" t="str">
            <v>ECO ARTISAN JERSEY 140</v>
          </cell>
          <cell r="M1005" t="str">
            <v>IN</v>
          </cell>
          <cell r="N1005" t="str">
            <v>XS-L</v>
          </cell>
          <cell r="O1005">
            <v>39</v>
          </cell>
          <cell r="P1005">
            <v>39000</v>
          </cell>
          <cell r="Q1005">
            <v>159</v>
          </cell>
          <cell r="S1005">
            <v>0.31</v>
          </cell>
          <cell r="T1005">
            <v>12.09</v>
          </cell>
          <cell r="U1005">
            <v>0</v>
          </cell>
          <cell r="V1005">
            <v>0</v>
          </cell>
          <cell r="W1005">
            <v>0</v>
          </cell>
          <cell r="X1005">
            <v>0</v>
          </cell>
          <cell r="Y1005">
            <v>0</v>
          </cell>
          <cell r="Z1005">
            <v>0</v>
          </cell>
          <cell r="AA1005">
            <v>0</v>
          </cell>
          <cell r="AB1005">
            <v>0</v>
          </cell>
          <cell r="AD1005">
            <v>0</v>
          </cell>
          <cell r="AE1005">
            <v>0</v>
          </cell>
          <cell r="AO1005">
            <v>0</v>
          </cell>
          <cell r="AP1005">
            <v>0</v>
          </cell>
          <cell r="AR1005">
            <v>0</v>
          </cell>
          <cell r="AS1005">
            <v>0</v>
          </cell>
          <cell r="AT1005">
            <v>0</v>
          </cell>
          <cell r="AU1005">
            <v>0</v>
          </cell>
          <cell r="AV1005">
            <v>0</v>
          </cell>
          <cell r="AW1005">
            <v>0</v>
          </cell>
          <cell r="AX1005">
            <v>0</v>
          </cell>
          <cell r="AY1005">
            <v>0</v>
          </cell>
          <cell r="AZ1005">
            <v>0</v>
          </cell>
          <cell r="BA1005">
            <v>0</v>
          </cell>
          <cell r="BB1005">
            <v>0</v>
          </cell>
          <cell r="BC1005">
            <v>0</v>
          </cell>
          <cell r="BD1005">
            <v>0</v>
          </cell>
          <cell r="BE1005">
            <v>0</v>
          </cell>
          <cell r="BF1005">
            <v>0</v>
          </cell>
          <cell r="BG1005">
            <v>0</v>
          </cell>
          <cell r="BH1005">
            <v>0</v>
          </cell>
          <cell r="BI1005">
            <v>0</v>
          </cell>
          <cell r="BJ1005">
            <v>0</v>
          </cell>
          <cell r="BK1005">
            <v>0</v>
          </cell>
          <cell r="BL1005">
            <v>0</v>
          </cell>
          <cell r="BM1005">
            <v>0</v>
          </cell>
          <cell r="BN1005">
            <v>0</v>
          </cell>
          <cell r="BO1005">
            <v>0</v>
          </cell>
          <cell r="BP1005">
            <v>0</v>
          </cell>
          <cell r="BQ1005">
            <v>0</v>
          </cell>
          <cell r="BR1005">
            <v>0</v>
          </cell>
          <cell r="BS1005">
            <v>0</v>
          </cell>
          <cell r="BT1005">
            <v>0</v>
          </cell>
          <cell r="BU1005">
            <v>0</v>
          </cell>
        </row>
        <row r="1006">
          <cell r="A1006" t="str">
            <v>W2RI11K46D1G011</v>
          </cell>
          <cell r="B1006" t="str">
            <v>12/1/2021</v>
          </cell>
          <cell r="F1006" t="str">
            <v>Knit</v>
          </cell>
          <cell r="G1006" t="str">
            <v>Graphic Teeshirts</v>
          </cell>
          <cell r="H1006" t="str">
            <v>W2RI11K46D1</v>
          </cell>
          <cell r="I1006" t="str">
            <v>SS CN CYPRIENNE TEE</v>
          </cell>
          <cell r="J1006" t="str">
            <v>G011</v>
          </cell>
          <cell r="K1006" t="str">
            <v>Pure White</v>
          </cell>
          <cell r="L1006" t="str">
            <v>ECO ARTISAN JERSEY 140</v>
          </cell>
          <cell r="M1006" t="str">
            <v>IN</v>
          </cell>
          <cell r="N1006" t="str">
            <v>XS-L</v>
          </cell>
          <cell r="O1006">
            <v>39</v>
          </cell>
          <cell r="P1006">
            <v>39000</v>
          </cell>
          <cell r="Q1006">
            <v>159</v>
          </cell>
          <cell r="S1006">
            <v>0.31</v>
          </cell>
          <cell r="T1006">
            <v>12.09</v>
          </cell>
          <cell r="U1006">
            <v>0</v>
          </cell>
          <cell r="V1006">
            <v>0</v>
          </cell>
          <cell r="W1006">
            <v>0</v>
          </cell>
          <cell r="X1006">
            <v>0</v>
          </cell>
          <cell r="Y1006">
            <v>0</v>
          </cell>
          <cell r="Z1006">
            <v>0</v>
          </cell>
          <cell r="AA1006">
            <v>0</v>
          </cell>
          <cell r="AB1006">
            <v>0</v>
          </cell>
          <cell r="AD1006">
            <v>0</v>
          </cell>
          <cell r="AE1006">
            <v>0</v>
          </cell>
          <cell r="AO1006">
            <v>0</v>
          </cell>
          <cell r="AP1006">
            <v>0</v>
          </cell>
          <cell r="AR1006">
            <v>0</v>
          </cell>
          <cell r="AS1006">
            <v>0</v>
          </cell>
          <cell r="AT1006">
            <v>0</v>
          </cell>
          <cell r="AU1006">
            <v>0</v>
          </cell>
          <cell r="AV1006">
            <v>0</v>
          </cell>
          <cell r="AW1006">
            <v>0</v>
          </cell>
          <cell r="AX1006">
            <v>0</v>
          </cell>
          <cell r="AY1006">
            <v>0</v>
          </cell>
          <cell r="AZ1006">
            <v>0</v>
          </cell>
          <cell r="BA1006">
            <v>0</v>
          </cell>
          <cell r="BB1006">
            <v>0</v>
          </cell>
          <cell r="BC1006">
            <v>0</v>
          </cell>
          <cell r="BD1006">
            <v>0</v>
          </cell>
          <cell r="BE1006">
            <v>0</v>
          </cell>
          <cell r="BF1006">
            <v>0</v>
          </cell>
          <cell r="BG1006">
            <v>0</v>
          </cell>
          <cell r="BH1006">
            <v>0</v>
          </cell>
          <cell r="BI1006">
            <v>0</v>
          </cell>
          <cell r="BJ1006">
            <v>0</v>
          </cell>
          <cell r="BK1006">
            <v>0</v>
          </cell>
          <cell r="BL1006">
            <v>0</v>
          </cell>
          <cell r="BM1006">
            <v>0</v>
          </cell>
          <cell r="BN1006">
            <v>0</v>
          </cell>
          <cell r="BO1006">
            <v>0</v>
          </cell>
          <cell r="BP1006">
            <v>0</v>
          </cell>
          <cell r="BQ1006">
            <v>0</v>
          </cell>
          <cell r="BR1006">
            <v>0</v>
          </cell>
          <cell r="BS1006">
            <v>0</v>
          </cell>
          <cell r="BT1006">
            <v>0</v>
          </cell>
          <cell r="BU1006">
            <v>0</v>
          </cell>
        </row>
        <row r="1007">
          <cell r="A1007" t="str">
            <v>W2RI11K46D1LHY</v>
          </cell>
          <cell r="B1007" t="str">
            <v>12/1/2021</v>
          </cell>
          <cell r="F1007" t="str">
            <v>Knit</v>
          </cell>
          <cell r="G1007" t="str">
            <v>Graphic Teeshirts</v>
          </cell>
          <cell r="H1007" t="str">
            <v>W2RI11K46D1</v>
          </cell>
          <cell r="I1007" t="str">
            <v>SS CN CYPRIENNE TEE</v>
          </cell>
          <cell r="J1007" t="str">
            <v>LHY</v>
          </cell>
          <cell r="K1007" t="str">
            <v>LIGHT HEATHER GREY M90</v>
          </cell>
          <cell r="L1007" t="str">
            <v>ECO ARTISAN JERSEY 140</v>
          </cell>
          <cell r="M1007" t="str">
            <v>IN</v>
          </cell>
          <cell r="N1007" t="str">
            <v>XS-L</v>
          </cell>
          <cell r="O1007">
            <v>39</v>
          </cell>
          <cell r="P1007">
            <v>39000</v>
          </cell>
          <cell r="Q1007">
            <v>159</v>
          </cell>
          <cell r="S1007">
            <v>0.31</v>
          </cell>
          <cell r="T1007">
            <v>12.09</v>
          </cell>
          <cell r="U1007">
            <v>0</v>
          </cell>
          <cell r="V1007">
            <v>0</v>
          </cell>
          <cell r="W1007">
            <v>0</v>
          </cell>
          <cell r="X1007">
            <v>0</v>
          </cell>
          <cell r="Y1007">
            <v>0</v>
          </cell>
          <cell r="Z1007">
            <v>0</v>
          </cell>
          <cell r="AA1007">
            <v>0</v>
          </cell>
          <cell r="AB1007">
            <v>0</v>
          </cell>
          <cell r="AD1007">
            <v>0</v>
          </cell>
          <cell r="AE1007">
            <v>0</v>
          </cell>
          <cell r="AO1007">
            <v>0</v>
          </cell>
          <cell r="AP1007">
            <v>0</v>
          </cell>
          <cell r="AR1007">
            <v>0</v>
          </cell>
          <cell r="AS1007">
            <v>0</v>
          </cell>
          <cell r="AT1007">
            <v>0</v>
          </cell>
          <cell r="AU1007">
            <v>0</v>
          </cell>
          <cell r="AV1007">
            <v>0</v>
          </cell>
          <cell r="AW1007">
            <v>0</v>
          </cell>
          <cell r="AX1007">
            <v>0</v>
          </cell>
          <cell r="AY1007">
            <v>0</v>
          </cell>
          <cell r="AZ1007">
            <v>0</v>
          </cell>
          <cell r="BA1007">
            <v>0</v>
          </cell>
          <cell r="BB1007">
            <v>0</v>
          </cell>
          <cell r="BC1007">
            <v>0</v>
          </cell>
          <cell r="BD1007">
            <v>0</v>
          </cell>
          <cell r="BE1007">
            <v>0</v>
          </cell>
          <cell r="BF1007">
            <v>0</v>
          </cell>
          <cell r="BG1007">
            <v>0</v>
          </cell>
          <cell r="BH1007">
            <v>0</v>
          </cell>
          <cell r="BI1007">
            <v>0</v>
          </cell>
          <cell r="BJ1007">
            <v>0</v>
          </cell>
          <cell r="BK1007">
            <v>0</v>
          </cell>
          <cell r="BL1007">
            <v>0</v>
          </cell>
          <cell r="BM1007">
            <v>0</v>
          </cell>
          <cell r="BN1007">
            <v>0</v>
          </cell>
          <cell r="BO1007">
            <v>0</v>
          </cell>
          <cell r="BP1007">
            <v>0</v>
          </cell>
          <cell r="BQ1007">
            <v>0</v>
          </cell>
          <cell r="BR1007">
            <v>0</v>
          </cell>
          <cell r="BS1007">
            <v>0</v>
          </cell>
          <cell r="BT1007">
            <v>0</v>
          </cell>
          <cell r="BU1007">
            <v>0</v>
          </cell>
        </row>
        <row r="1008">
          <cell r="A1008" t="str">
            <v>W2RL02WE0K0G8EI</v>
          </cell>
          <cell r="B1008" t="str">
            <v>12/1/2021</v>
          </cell>
          <cell r="F1008" t="str">
            <v>Woven</v>
          </cell>
          <cell r="G1008" t="str">
            <v>Non Down Jackets</v>
          </cell>
          <cell r="H1008" t="str">
            <v>W2RL02WE0K0</v>
          </cell>
          <cell r="I1008" t="str">
            <v>GEMMA TRENCH</v>
          </cell>
          <cell r="J1008" t="str">
            <v>G8EI</v>
          </cell>
          <cell r="K1008" t="str">
            <v>HERB</v>
          </cell>
          <cell r="L1008" t="str">
            <v>WASHED LOOK TWILL</v>
          </cell>
          <cell r="M1008" t="str">
            <v>CN</v>
          </cell>
          <cell r="N1008" t="str">
            <v>XS-L</v>
          </cell>
          <cell r="O1008">
            <v>198</v>
          </cell>
          <cell r="P1008">
            <v>189000</v>
          </cell>
          <cell r="Q1008">
            <v>429</v>
          </cell>
          <cell r="S1008">
            <v>0.31</v>
          </cell>
          <cell r="T1008">
            <v>61.38</v>
          </cell>
          <cell r="U1008">
            <v>0</v>
          </cell>
          <cell r="V1008">
            <v>0</v>
          </cell>
          <cell r="W1008">
            <v>0</v>
          </cell>
          <cell r="X1008">
            <v>0</v>
          </cell>
          <cell r="Y1008">
            <v>0</v>
          </cell>
          <cell r="Z1008">
            <v>0</v>
          </cell>
          <cell r="AA1008">
            <v>0</v>
          </cell>
          <cell r="AB1008">
            <v>0</v>
          </cell>
          <cell r="AD1008">
            <v>0</v>
          </cell>
          <cell r="AE1008">
            <v>0</v>
          </cell>
          <cell r="AO1008">
            <v>0</v>
          </cell>
          <cell r="AP1008">
            <v>0</v>
          </cell>
          <cell r="AR1008">
            <v>0</v>
          </cell>
          <cell r="AS1008">
            <v>0</v>
          </cell>
          <cell r="AT1008">
            <v>0</v>
          </cell>
          <cell r="AU1008">
            <v>0</v>
          </cell>
          <cell r="AV1008">
            <v>0</v>
          </cell>
          <cell r="AW1008">
            <v>0</v>
          </cell>
          <cell r="AX1008">
            <v>0</v>
          </cell>
          <cell r="AY1008">
            <v>0</v>
          </cell>
          <cell r="AZ1008">
            <v>0</v>
          </cell>
          <cell r="BA1008">
            <v>0</v>
          </cell>
          <cell r="BB1008">
            <v>0</v>
          </cell>
          <cell r="BC1008">
            <v>0</v>
          </cell>
          <cell r="BD1008">
            <v>0</v>
          </cell>
          <cell r="BE1008">
            <v>0</v>
          </cell>
          <cell r="BF1008">
            <v>0</v>
          </cell>
          <cell r="BG1008">
            <v>0</v>
          </cell>
          <cell r="BH1008">
            <v>0</v>
          </cell>
          <cell r="BI1008">
            <v>0</v>
          </cell>
          <cell r="BJ1008">
            <v>0</v>
          </cell>
          <cell r="BK1008">
            <v>0</v>
          </cell>
          <cell r="BL1008">
            <v>0</v>
          </cell>
          <cell r="BM1008">
            <v>0</v>
          </cell>
          <cell r="BN1008">
            <v>0</v>
          </cell>
          <cell r="BO1008">
            <v>0</v>
          </cell>
          <cell r="BP1008">
            <v>0</v>
          </cell>
          <cell r="BQ1008">
            <v>0</v>
          </cell>
          <cell r="BR1008">
            <v>0</v>
          </cell>
          <cell r="BS1008">
            <v>0</v>
          </cell>
          <cell r="BT1008">
            <v>0</v>
          </cell>
          <cell r="BU1008">
            <v>0</v>
          </cell>
        </row>
        <row r="1009">
          <cell r="A1009" t="str">
            <v>W2RL02WE0K0G1DQ</v>
          </cell>
          <cell r="B1009" t="str">
            <v>12/1/2021</v>
          </cell>
          <cell r="F1009" t="str">
            <v>Woven</v>
          </cell>
          <cell r="G1009" t="str">
            <v>Non Down Jackets</v>
          </cell>
          <cell r="H1009" t="str">
            <v>W2RL02WE0K0</v>
          </cell>
          <cell r="I1009" t="str">
            <v>GEMMA TRENCH</v>
          </cell>
          <cell r="J1009" t="str">
            <v>G1DQ</v>
          </cell>
          <cell r="K1009" t="str">
            <v>WET SAND</v>
          </cell>
          <cell r="L1009" t="str">
            <v>WASHED LOOK TWILL</v>
          </cell>
          <cell r="M1009" t="str">
            <v>CN</v>
          </cell>
          <cell r="N1009" t="str">
            <v>XS-L</v>
          </cell>
          <cell r="O1009">
            <v>198</v>
          </cell>
          <cell r="P1009">
            <v>189000</v>
          </cell>
          <cell r="Q1009">
            <v>429</v>
          </cell>
          <cell r="S1009">
            <v>0.31</v>
          </cell>
          <cell r="T1009">
            <v>61.38</v>
          </cell>
          <cell r="U1009">
            <v>0</v>
          </cell>
          <cell r="V1009">
            <v>0</v>
          </cell>
          <cell r="W1009">
            <v>0</v>
          </cell>
          <cell r="X1009">
            <v>0</v>
          </cell>
          <cell r="Y1009">
            <v>0</v>
          </cell>
          <cell r="Z1009">
            <v>0</v>
          </cell>
          <cell r="AA1009">
            <v>0</v>
          </cell>
          <cell r="AB1009">
            <v>0</v>
          </cell>
          <cell r="AD1009">
            <v>0</v>
          </cell>
          <cell r="AE1009">
            <v>0</v>
          </cell>
          <cell r="AO1009">
            <v>0</v>
          </cell>
          <cell r="AP1009">
            <v>0</v>
          </cell>
          <cell r="AR1009">
            <v>0</v>
          </cell>
          <cell r="AS1009">
            <v>0</v>
          </cell>
          <cell r="AT1009">
            <v>0</v>
          </cell>
          <cell r="AU1009">
            <v>0</v>
          </cell>
          <cell r="AV1009">
            <v>0</v>
          </cell>
          <cell r="AW1009">
            <v>0</v>
          </cell>
          <cell r="AX1009">
            <v>0</v>
          </cell>
          <cell r="AY1009">
            <v>0</v>
          </cell>
          <cell r="AZ1009">
            <v>0</v>
          </cell>
          <cell r="BA1009">
            <v>0</v>
          </cell>
          <cell r="BB1009">
            <v>0</v>
          </cell>
          <cell r="BC1009">
            <v>0</v>
          </cell>
          <cell r="BD1009">
            <v>0</v>
          </cell>
          <cell r="BE1009">
            <v>0</v>
          </cell>
          <cell r="BF1009">
            <v>0</v>
          </cell>
          <cell r="BG1009">
            <v>0</v>
          </cell>
          <cell r="BH1009">
            <v>0</v>
          </cell>
          <cell r="BI1009">
            <v>0</v>
          </cell>
          <cell r="BJ1009">
            <v>0</v>
          </cell>
          <cell r="BK1009">
            <v>0</v>
          </cell>
          <cell r="BL1009">
            <v>0</v>
          </cell>
          <cell r="BM1009">
            <v>0</v>
          </cell>
          <cell r="BN1009">
            <v>0</v>
          </cell>
          <cell r="BO1009">
            <v>0</v>
          </cell>
          <cell r="BP1009">
            <v>0</v>
          </cell>
          <cell r="BQ1009">
            <v>0</v>
          </cell>
          <cell r="BR1009">
            <v>0</v>
          </cell>
          <cell r="BS1009">
            <v>0</v>
          </cell>
          <cell r="BT1009">
            <v>0</v>
          </cell>
          <cell r="BU1009">
            <v>0</v>
          </cell>
        </row>
        <row r="1010">
          <cell r="A1010" t="str">
            <v>W2RL02WE0K0G9B8</v>
          </cell>
          <cell r="B1010" t="str">
            <v>12/1/2021</v>
          </cell>
          <cell r="F1010" t="str">
            <v>Woven</v>
          </cell>
          <cell r="G1010" t="str">
            <v>Non Down Jackets</v>
          </cell>
          <cell r="H1010" t="str">
            <v>W2RL02WE0K0</v>
          </cell>
          <cell r="I1010" t="str">
            <v>GEMMA TRENCH</v>
          </cell>
          <cell r="J1010" t="str">
            <v>G9B8</v>
          </cell>
          <cell r="K1010" t="str">
            <v>WIND CLOUD</v>
          </cell>
          <cell r="L1010" t="str">
            <v>WASHED LOOK TWILL</v>
          </cell>
          <cell r="M1010" t="str">
            <v>CN</v>
          </cell>
          <cell r="N1010" t="str">
            <v>XS-L</v>
          </cell>
          <cell r="O1010">
            <v>198</v>
          </cell>
          <cell r="P1010">
            <v>189000</v>
          </cell>
          <cell r="Q1010">
            <v>429</v>
          </cell>
          <cell r="S1010">
            <v>0.31</v>
          </cell>
          <cell r="T1010">
            <v>61.38</v>
          </cell>
          <cell r="U1010">
            <v>0</v>
          </cell>
          <cell r="V1010">
            <v>0</v>
          </cell>
          <cell r="W1010">
            <v>0</v>
          </cell>
          <cell r="X1010">
            <v>0</v>
          </cell>
          <cell r="Y1010">
            <v>0</v>
          </cell>
          <cell r="Z1010">
            <v>0</v>
          </cell>
          <cell r="AA1010">
            <v>0</v>
          </cell>
          <cell r="AB1010">
            <v>0</v>
          </cell>
          <cell r="AD1010">
            <v>0</v>
          </cell>
          <cell r="AE1010">
            <v>0</v>
          </cell>
          <cell r="AO1010">
            <v>0</v>
          </cell>
          <cell r="AP1010">
            <v>0</v>
          </cell>
          <cell r="AR1010">
            <v>0</v>
          </cell>
          <cell r="AS1010">
            <v>0</v>
          </cell>
          <cell r="AT1010">
            <v>0</v>
          </cell>
          <cell r="AU1010">
            <v>0</v>
          </cell>
          <cell r="AV1010">
            <v>0</v>
          </cell>
          <cell r="AW1010">
            <v>0</v>
          </cell>
          <cell r="AX1010">
            <v>0</v>
          </cell>
          <cell r="AY1010">
            <v>0</v>
          </cell>
          <cell r="AZ1010">
            <v>0</v>
          </cell>
          <cell r="BA1010">
            <v>0</v>
          </cell>
          <cell r="BB1010">
            <v>0</v>
          </cell>
          <cell r="BC1010">
            <v>0</v>
          </cell>
          <cell r="BD1010">
            <v>0</v>
          </cell>
          <cell r="BE1010">
            <v>0</v>
          </cell>
          <cell r="BF1010">
            <v>0</v>
          </cell>
          <cell r="BG1010">
            <v>0</v>
          </cell>
          <cell r="BH1010">
            <v>0</v>
          </cell>
          <cell r="BI1010">
            <v>0</v>
          </cell>
          <cell r="BJ1010">
            <v>0</v>
          </cell>
          <cell r="BK1010">
            <v>0</v>
          </cell>
          <cell r="BL1010">
            <v>0</v>
          </cell>
          <cell r="BM1010">
            <v>0</v>
          </cell>
          <cell r="BN1010">
            <v>0</v>
          </cell>
          <cell r="BO1010">
            <v>0</v>
          </cell>
          <cell r="BP1010">
            <v>0</v>
          </cell>
          <cell r="BQ1010">
            <v>0</v>
          </cell>
          <cell r="BR1010">
            <v>0</v>
          </cell>
          <cell r="BS1010">
            <v>0</v>
          </cell>
          <cell r="BT1010">
            <v>0</v>
          </cell>
          <cell r="BU1010">
            <v>0</v>
          </cell>
        </row>
        <row r="1011">
          <cell r="A1011" t="str">
            <v>W2RA33D3Y0SBEL1</v>
          </cell>
          <cell r="B1011" t="str">
            <v>12/1/2021</v>
          </cell>
          <cell r="F1011" t="str">
            <v>Denim</v>
          </cell>
          <cell r="G1011" t="str">
            <v>Basic Denim Jeans</v>
          </cell>
          <cell r="H1011" t="str">
            <v>W2RA33D3Y0S</v>
          </cell>
          <cell r="I1011" t="str">
            <v>80S STRAIGHT</v>
          </cell>
          <cell r="J1011" t="str">
            <v>BEL1</v>
          </cell>
          <cell r="K1011" t="str">
            <v>BELLATRIX.</v>
          </cell>
          <cell r="L1011" t="str">
            <v>ECO LINCOLN ROAD RG INDACO</v>
          </cell>
          <cell r="M1011" t="str">
            <v>TN</v>
          </cell>
          <cell r="N1011" t="str">
            <v>24-30</v>
          </cell>
          <cell r="O1011">
            <v>108</v>
          </cell>
          <cell r="P1011">
            <v>109000</v>
          </cell>
          <cell r="Q1011">
            <v>429</v>
          </cell>
          <cell r="S1011">
            <v>0.31</v>
          </cell>
          <cell r="T1011">
            <v>33.479999999999997</v>
          </cell>
          <cell r="U1011">
            <v>0</v>
          </cell>
          <cell r="V1011">
            <v>0</v>
          </cell>
          <cell r="W1011">
            <v>0</v>
          </cell>
          <cell r="X1011">
            <v>0</v>
          </cell>
          <cell r="Y1011">
            <v>0</v>
          </cell>
          <cell r="Z1011">
            <v>0</v>
          </cell>
          <cell r="AA1011">
            <v>0</v>
          </cell>
          <cell r="AB1011">
            <v>0</v>
          </cell>
          <cell r="AD1011">
            <v>0</v>
          </cell>
          <cell r="AE1011">
            <v>0</v>
          </cell>
          <cell r="AO1011">
            <v>0</v>
          </cell>
          <cell r="AP1011">
            <v>0</v>
          </cell>
          <cell r="AR1011">
            <v>0</v>
          </cell>
          <cell r="AS1011">
            <v>0</v>
          </cell>
          <cell r="AT1011">
            <v>0</v>
          </cell>
          <cell r="AU1011">
            <v>0</v>
          </cell>
          <cell r="AV1011">
            <v>0</v>
          </cell>
          <cell r="AW1011">
            <v>0</v>
          </cell>
          <cell r="AX1011">
            <v>0</v>
          </cell>
          <cell r="AY1011">
            <v>0</v>
          </cell>
          <cell r="AZ1011">
            <v>0</v>
          </cell>
          <cell r="BA1011">
            <v>0</v>
          </cell>
          <cell r="BB1011">
            <v>0</v>
          </cell>
          <cell r="BC1011">
            <v>0</v>
          </cell>
          <cell r="BD1011">
            <v>0</v>
          </cell>
          <cell r="BE1011">
            <v>0</v>
          </cell>
          <cell r="BF1011">
            <v>0</v>
          </cell>
          <cell r="BG1011">
            <v>0</v>
          </cell>
          <cell r="BH1011">
            <v>0</v>
          </cell>
          <cell r="BI1011">
            <v>0</v>
          </cell>
          <cell r="BJ1011">
            <v>0</v>
          </cell>
          <cell r="BK1011">
            <v>0</v>
          </cell>
          <cell r="BL1011">
            <v>0</v>
          </cell>
          <cell r="BM1011">
            <v>0</v>
          </cell>
          <cell r="BN1011">
            <v>0</v>
          </cell>
          <cell r="BO1011">
            <v>0</v>
          </cell>
          <cell r="BP1011">
            <v>0</v>
          </cell>
          <cell r="BQ1011">
            <v>0</v>
          </cell>
          <cell r="BR1011">
            <v>0</v>
          </cell>
          <cell r="BS1011">
            <v>0</v>
          </cell>
          <cell r="BT1011">
            <v>0</v>
          </cell>
          <cell r="BU1011">
            <v>0</v>
          </cell>
        </row>
        <row r="1012">
          <cell r="A1012" t="str">
            <v>W1RH11WEFC1G63E</v>
          </cell>
          <cell r="B1012" t="str">
            <v>12/1/2021</v>
          </cell>
          <cell r="F1012" t="str">
            <v>Woven</v>
          </cell>
          <cell r="G1012" t="str">
            <v>SL Woven Shirts</v>
          </cell>
          <cell r="H1012" t="str">
            <v>W1RH11WEFC1</v>
          </cell>
          <cell r="I1012" t="str">
            <v>SL MEA KNOTTED TOP</v>
          </cell>
          <cell r="J1012" t="str">
            <v>G63E</v>
          </cell>
          <cell r="K1012" t="str">
            <v>LILAC LOVE</v>
          </cell>
          <cell r="L1012" t="str">
            <v>ECO HEAVY UMA STR CHARM</v>
          </cell>
          <cell r="M1012" t="str">
            <v>ID</v>
          </cell>
          <cell r="N1012" t="str">
            <v>XS-L</v>
          </cell>
          <cell r="O1012">
            <v>59</v>
          </cell>
          <cell r="P1012">
            <v>59000</v>
          </cell>
          <cell r="Q1012">
            <v>239</v>
          </cell>
          <cell r="S1012">
            <v>0.31</v>
          </cell>
          <cell r="T1012">
            <v>18.29</v>
          </cell>
          <cell r="U1012">
            <v>0</v>
          </cell>
          <cell r="V1012">
            <v>0</v>
          </cell>
          <cell r="W1012">
            <v>0</v>
          </cell>
          <cell r="X1012">
            <v>0</v>
          </cell>
          <cell r="Y1012">
            <v>0</v>
          </cell>
          <cell r="Z1012">
            <v>0</v>
          </cell>
          <cell r="AA1012">
            <v>0</v>
          </cell>
          <cell r="AB1012">
            <v>0</v>
          </cell>
          <cell r="AD1012">
            <v>0</v>
          </cell>
          <cell r="AE1012">
            <v>0</v>
          </cell>
          <cell r="AO1012">
            <v>0</v>
          </cell>
          <cell r="AP1012">
            <v>0</v>
          </cell>
          <cell r="AR1012">
            <v>0</v>
          </cell>
          <cell r="AS1012">
            <v>0</v>
          </cell>
          <cell r="AT1012">
            <v>0</v>
          </cell>
          <cell r="AU1012">
            <v>0</v>
          </cell>
          <cell r="AV1012">
            <v>0</v>
          </cell>
          <cell r="AW1012">
            <v>0</v>
          </cell>
          <cell r="AX1012">
            <v>0</v>
          </cell>
          <cell r="AY1012">
            <v>0</v>
          </cell>
          <cell r="AZ1012">
            <v>0</v>
          </cell>
          <cell r="BA1012">
            <v>0</v>
          </cell>
          <cell r="BB1012">
            <v>0</v>
          </cell>
          <cell r="BC1012">
            <v>0</v>
          </cell>
          <cell r="BD1012">
            <v>0</v>
          </cell>
          <cell r="BE1012">
            <v>0</v>
          </cell>
          <cell r="BF1012">
            <v>0</v>
          </cell>
          <cell r="BG1012">
            <v>0</v>
          </cell>
          <cell r="BH1012">
            <v>0</v>
          </cell>
          <cell r="BI1012">
            <v>0</v>
          </cell>
          <cell r="BJ1012">
            <v>0</v>
          </cell>
          <cell r="BK1012">
            <v>0</v>
          </cell>
          <cell r="BL1012">
            <v>0</v>
          </cell>
          <cell r="BM1012">
            <v>0</v>
          </cell>
          <cell r="BN1012">
            <v>0</v>
          </cell>
          <cell r="BO1012">
            <v>0</v>
          </cell>
          <cell r="BP1012">
            <v>0</v>
          </cell>
          <cell r="BQ1012">
            <v>0</v>
          </cell>
          <cell r="BR1012">
            <v>0</v>
          </cell>
          <cell r="BS1012">
            <v>0</v>
          </cell>
          <cell r="BT1012">
            <v>0</v>
          </cell>
          <cell r="BU1012">
            <v>0</v>
          </cell>
        </row>
        <row r="1013">
          <cell r="A1013" t="str">
            <v>W1RH11WEFC1JBLK</v>
          </cell>
          <cell r="B1013" t="str">
            <v>12/1/2021</v>
          </cell>
          <cell r="F1013" t="str">
            <v>Woven</v>
          </cell>
          <cell r="G1013" t="str">
            <v>SL Woven Shirts</v>
          </cell>
          <cell r="H1013" t="str">
            <v>W1RH11WEFC1</v>
          </cell>
          <cell r="I1013" t="str">
            <v>SL MEA KNOTTED TOP</v>
          </cell>
          <cell r="J1013" t="str">
            <v>JBLK</v>
          </cell>
          <cell r="K1013" t="str">
            <v>Jet Black A996</v>
          </cell>
          <cell r="L1013" t="str">
            <v>ECO HEAVY UMA STR CHARM</v>
          </cell>
          <cell r="M1013" t="str">
            <v>ID</v>
          </cell>
          <cell r="N1013" t="str">
            <v>XS-L</v>
          </cell>
          <cell r="O1013">
            <v>59</v>
          </cell>
          <cell r="P1013">
            <v>59000</v>
          </cell>
          <cell r="Q1013">
            <v>239</v>
          </cell>
          <cell r="S1013">
            <v>0.31</v>
          </cell>
          <cell r="T1013">
            <v>18.29</v>
          </cell>
          <cell r="U1013">
            <v>0</v>
          </cell>
          <cell r="V1013">
            <v>0</v>
          </cell>
          <cell r="W1013">
            <v>0</v>
          </cell>
          <cell r="X1013">
            <v>0</v>
          </cell>
          <cell r="Y1013">
            <v>0</v>
          </cell>
          <cell r="Z1013">
            <v>0</v>
          </cell>
          <cell r="AA1013">
            <v>0</v>
          </cell>
          <cell r="AB1013">
            <v>0</v>
          </cell>
          <cell r="AD1013">
            <v>0</v>
          </cell>
          <cell r="AE1013">
            <v>0</v>
          </cell>
          <cell r="AO1013">
            <v>0</v>
          </cell>
          <cell r="AP1013">
            <v>0</v>
          </cell>
          <cell r="AR1013">
            <v>0</v>
          </cell>
          <cell r="AS1013">
            <v>0</v>
          </cell>
          <cell r="AT1013">
            <v>0</v>
          </cell>
          <cell r="AU1013">
            <v>0</v>
          </cell>
          <cell r="AV1013">
            <v>0</v>
          </cell>
          <cell r="AW1013">
            <v>0</v>
          </cell>
          <cell r="AX1013">
            <v>0</v>
          </cell>
          <cell r="AY1013">
            <v>0</v>
          </cell>
          <cell r="AZ1013">
            <v>0</v>
          </cell>
          <cell r="BA1013">
            <v>0</v>
          </cell>
          <cell r="BB1013">
            <v>0</v>
          </cell>
          <cell r="BC1013">
            <v>0</v>
          </cell>
          <cell r="BD1013">
            <v>0</v>
          </cell>
          <cell r="BE1013">
            <v>0</v>
          </cell>
          <cell r="BF1013">
            <v>0</v>
          </cell>
          <cell r="BG1013">
            <v>0</v>
          </cell>
          <cell r="BH1013">
            <v>0</v>
          </cell>
          <cell r="BI1013">
            <v>0</v>
          </cell>
          <cell r="BJ1013">
            <v>0</v>
          </cell>
          <cell r="BK1013">
            <v>0</v>
          </cell>
          <cell r="BL1013">
            <v>0</v>
          </cell>
          <cell r="BM1013">
            <v>0</v>
          </cell>
          <cell r="BN1013">
            <v>0</v>
          </cell>
          <cell r="BO1013">
            <v>0</v>
          </cell>
          <cell r="BP1013">
            <v>0</v>
          </cell>
          <cell r="BQ1013">
            <v>0</v>
          </cell>
          <cell r="BR1013">
            <v>0</v>
          </cell>
          <cell r="BS1013">
            <v>0</v>
          </cell>
          <cell r="BT1013">
            <v>0</v>
          </cell>
          <cell r="BU1013">
            <v>0</v>
          </cell>
        </row>
        <row r="1014">
          <cell r="A1014" t="str">
            <v>W1RH11WEFC1A405</v>
          </cell>
          <cell r="B1014" t="str">
            <v>12/1/2021</v>
          </cell>
          <cell r="F1014" t="str">
            <v>Woven</v>
          </cell>
          <cell r="G1014" t="str">
            <v>SL Woven Shirts</v>
          </cell>
          <cell r="H1014" t="str">
            <v>W1RH11WEFC1</v>
          </cell>
          <cell r="I1014" t="str">
            <v>SL MEA KNOTTED TOP</v>
          </cell>
          <cell r="J1014" t="str">
            <v>A405</v>
          </cell>
          <cell r="K1014" t="str">
            <v>FRESH LILAC</v>
          </cell>
          <cell r="L1014" t="str">
            <v>ECO HEAVY UMA STR CHARM</v>
          </cell>
          <cell r="M1014" t="str">
            <v>ID</v>
          </cell>
          <cell r="N1014" t="str">
            <v>XS-L</v>
          </cell>
          <cell r="O1014">
            <v>59</v>
          </cell>
          <cell r="P1014">
            <v>59000</v>
          </cell>
          <cell r="Q1014">
            <v>239</v>
          </cell>
          <cell r="S1014">
            <v>0.31</v>
          </cell>
          <cell r="T1014">
            <v>18.29</v>
          </cell>
          <cell r="U1014">
            <v>0</v>
          </cell>
          <cell r="V1014">
            <v>0</v>
          </cell>
          <cell r="W1014">
            <v>0</v>
          </cell>
          <cell r="X1014">
            <v>0</v>
          </cell>
          <cell r="Y1014">
            <v>0</v>
          </cell>
          <cell r="Z1014">
            <v>0</v>
          </cell>
          <cell r="AA1014">
            <v>0</v>
          </cell>
          <cell r="AB1014">
            <v>0</v>
          </cell>
          <cell r="AD1014">
            <v>0</v>
          </cell>
          <cell r="AE1014">
            <v>0</v>
          </cell>
          <cell r="AO1014">
            <v>0</v>
          </cell>
          <cell r="AP1014">
            <v>0</v>
          </cell>
          <cell r="AR1014">
            <v>0</v>
          </cell>
          <cell r="AS1014">
            <v>0</v>
          </cell>
          <cell r="AT1014">
            <v>0</v>
          </cell>
          <cell r="AU1014">
            <v>0</v>
          </cell>
          <cell r="AV1014">
            <v>0</v>
          </cell>
          <cell r="AW1014">
            <v>0</v>
          </cell>
          <cell r="AX1014">
            <v>0</v>
          </cell>
          <cell r="AY1014">
            <v>0</v>
          </cell>
          <cell r="AZ1014">
            <v>0</v>
          </cell>
          <cell r="BA1014">
            <v>0</v>
          </cell>
          <cell r="BB1014">
            <v>0</v>
          </cell>
          <cell r="BC1014">
            <v>0</v>
          </cell>
          <cell r="BD1014">
            <v>0</v>
          </cell>
          <cell r="BE1014">
            <v>0</v>
          </cell>
          <cell r="BF1014">
            <v>0</v>
          </cell>
          <cell r="BG1014">
            <v>0</v>
          </cell>
          <cell r="BH1014">
            <v>0</v>
          </cell>
          <cell r="BI1014">
            <v>0</v>
          </cell>
          <cell r="BJ1014">
            <v>0</v>
          </cell>
          <cell r="BK1014">
            <v>0</v>
          </cell>
          <cell r="BL1014">
            <v>0</v>
          </cell>
          <cell r="BM1014">
            <v>0</v>
          </cell>
          <cell r="BN1014">
            <v>0</v>
          </cell>
          <cell r="BO1014">
            <v>0</v>
          </cell>
          <cell r="BP1014">
            <v>0</v>
          </cell>
          <cell r="BQ1014">
            <v>0</v>
          </cell>
          <cell r="BR1014">
            <v>0</v>
          </cell>
          <cell r="BS1014">
            <v>0</v>
          </cell>
          <cell r="BT1014">
            <v>0</v>
          </cell>
          <cell r="BU1014">
            <v>0</v>
          </cell>
        </row>
        <row r="1015">
          <cell r="A1015" t="str">
            <v>W1RH11WEFC1G1DQ</v>
          </cell>
          <cell r="B1015" t="str">
            <v>12/1/2021</v>
          </cell>
          <cell r="F1015" t="str">
            <v>Woven</v>
          </cell>
          <cell r="G1015" t="str">
            <v>SL Woven Shirts</v>
          </cell>
          <cell r="H1015" t="str">
            <v>W1RH11WEFC1</v>
          </cell>
          <cell r="I1015" t="str">
            <v>SL MEA KNOTTED TOP</v>
          </cell>
          <cell r="J1015" t="str">
            <v>G1DQ</v>
          </cell>
          <cell r="K1015" t="str">
            <v>WET SAND</v>
          </cell>
          <cell r="L1015" t="str">
            <v>ECO HEAVY UMA STR CHARM</v>
          </cell>
          <cell r="M1015" t="str">
            <v>ID</v>
          </cell>
          <cell r="N1015" t="str">
            <v>XS-L</v>
          </cell>
          <cell r="O1015">
            <v>59</v>
          </cell>
          <cell r="P1015">
            <v>59000</v>
          </cell>
          <cell r="Q1015">
            <v>239</v>
          </cell>
          <cell r="S1015">
            <v>0.31</v>
          </cell>
          <cell r="T1015">
            <v>18.29</v>
          </cell>
          <cell r="U1015">
            <v>0</v>
          </cell>
          <cell r="V1015">
            <v>0</v>
          </cell>
          <cell r="W1015">
            <v>0</v>
          </cell>
          <cell r="X1015">
            <v>0</v>
          </cell>
          <cell r="Y1015">
            <v>0</v>
          </cell>
          <cell r="Z1015">
            <v>0</v>
          </cell>
          <cell r="AA1015">
            <v>0</v>
          </cell>
          <cell r="AB1015">
            <v>0</v>
          </cell>
          <cell r="AD1015">
            <v>0</v>
          </cell>
          <cell r="AE1015">
            <v>0</v>
          </cell>
          <cell r="AO1015">
            <v>0</v>
          </cell>
          <cell r="AP1015">
            <v>0</v>
          </cell>
          <cell r="AR1015">
            <v>0</v>
          </cell>
          <cell r="AS1015">
            <v>0</v>
          </cell>
          <cell r="AT1015">
            <v>0</v>
          </cell>
          <cell r="AU1015">
            <v>0</v>
          </cell>
          <cell r="AV1015">
            <v>0</v>
          </cell>
          <cell r="AW1015">
            <v>0</v>
          </cell>
          <cell r="AX1015">
            <v>0</v>
          </cell>
          <cell r="AY1015">
            <v>0</v>
          </cell>
          <cell r="AZ1015">
            <v>0</v>
          </cell>
          <cell r="BA1015">
            <v>0</v>
          </cell>
          <cell r="BB1015">
            <v>0</v>
          </cell>
          <cell r="BC1015">
            <v>0</v>
          </cell>
          <cell r="BD1015">
            <v>0</v>
          </cell>
          <cell r="BE1015">
            <v>0</v>
          </cell>
          <cell r="BF1015">
            <v>0</v>
          </cell>
          <cell r="BG1015">
            <v>0</v>
          </cell>
          <cell r="BH1015">
            <v>0</v>
          </cell>
          <cell r="BI1015">
            <v>0</v>
          </cell>
          <cell r="BJ1015">
            <v>0</v>
          </cell>
          <cell r="BK1015">
            <v>0</v>
          </cell>
          <cell r="BL1015">
            <v>0</v>
          </cell>
          <cell r="BM1015">
            <v>0</v>
          </cell>
          <cell r="BN1015">
            <v>0</v>
          </cell>
          <cell r="BO1015">
            <v>0</v>
          </cell>
          <cell r="BP1015">
            <v>0</v>
          </cell>
          <cell r="BQ1015">
            <v>0</v>
          </cell>
          <cell r="BR1015">
            <v>0</v>
          </cell>
          <cell r="BS1015">
            <v>0</v>
          </cell>
          <cell r="BT1015">
            <v>0</v>
          </cell>
          <cell r="BU1015">
            <v>0</v>
          </cell>
        </row>
        <row r="1016">
          <cell r="A1016" t="str">
            <v>W2RA84D3Y0SBEL1</v>
          </cell>
          <cell r="B1016" t="str">
            <v>12/1/2021</v>
          </cell>
          <cell r="F1016" t="str">
            <v>Denim</v>
          </cell>
          <cell r="G1016" t="str">
            <v>Basic Denim Jeans</v>
          </cell>
          <cell r="H1016" t="str">
            <v>W2RA84D3Y0S</v>
          </cell>
          <cell r="I1016" t="str">
            <v>STARLETTE</v>
          </cell>
          <cell r="J1016" t="str">
            <v>BEL1</v>
          </cell>
          <cell r="K1016" t="str">
            <v>BELLATRIX.</v>
          </cell>
          <cell r="L1016" t="str">
            <v>ECO LINCOLN ROAD RG INDACO</v>
          </cell>
          <cell r="M1016" t="str">
            <v>TN</v>
          </cell>
          <cell r="N1016" t="str">
            <v>24-30</v>
          </cell>
          <cell r="O1016">
            <v>108</v>
          </cell>
          <cell r="P1016">
            <v>109000</v>
          </cell>
          <cell r="Q1016">
            <v>429</v>
          </cell>
          <cell r="S1016">
            <v>0.31</v>
          </cell>
          <cell r="T1016">
            <v>33.479999999999997</v>
          </cell>
          <cell r="U1016">
            <v>0</v>
          </cell>
          <cell r="V1016">
            <v>0</v>
          </cell>
          <cell r="W1016">
            <v>0</v>
          </cell>
          <cell r="X1016">
            <v>0</v>
          </cell>
          <cell r="Y1016">
            <v>0</v>
          </cell>
          <cell r="Z1016">
            <v>0</v>
          </cell>
          <cell r="AA1016">
            <v>0</v>
          </cell>
          <cell r="AB1016">
            <v>0</v>
          </cell>
          <cell r="AD1016">
            <v>0</v>
          </cell>
          <cell r="AE1016">
            <v>0</v>
          </cell>
          <cell r="AO1016">
            <v>0</v>
          </cell>
          <cell r="AP1016">
            <v>0</v>
          </cell>
          <cell r="AR1016">
            <v>0</v>
          </cell>
          <cell r="AS1016">
            <v>0</v>
          </cell>
          <cell r="AT1016">
            <v>0</v>
          </cell>
          <cell r="AU1016">
            <v>0</v>
          </cell>
          <cell r="AV1016">
            <v>0</v>
          </cell>
          <cell r="AW1016">
            <v>0</v>
          </cell>
          <cell r="AX1016">
            <v>0</v>
          </cell>
          <cell r="AY1016">
            <v>0</v>
          </cell>
          <cell r="AZ1016">
            <v>0</v>
          </cell>
          <cell r="BA1016">
            <v>0</v>
          </cell>
          <cell r="BB1016">
            <v>0</v>
          </cell>
          <cell r="BC1016">
            <v>0</v>
          </cell>
          <cell r="BD1016">
            <v>0</v>
          </cell>
          <cell r="BE1016">
            <v>0</v>
          </cell>
          <cell r="BF1016">
            <v>0</v>
          </cell>
          <cell r="BG1016">
            <v>0</v>
          </cell>
          <cell r="BH1016">
            <v>0</v>
          </cell>
          <cell r="BI1016">
            <v>0</v>
          </cell>
          <cell r="BJ1016">
            <v>0</v>
          </cell>
          <cell r="BK1016">
            <v>0</v>
          </cell>
          <cell r="BL1016">
            <v>0</v>
          </cell>
          <cell r="BM1016">
            <v>0</v>
          </cell>
          <cell r="BN1016">
            <v>0</v>
          </cell>
          <cell r="BO1016">
            <v>0</v>
          </cell>
          <cell r="BP1016">
            <v>0</v>
          </cell>
          <cell r="BQ1016">
            <v>0</v>
          </cell>
          <cell r="BR1016">
            <v>0</v>
          </cell>
          <cell r="BS1016">
            <v>0</v>
          </cell>
          <cell r="BT1016">
            <v>0</v>
          </cell>
          <cell r="BU1016">
            <v>0</v>
          </cell>
        </row>
        <row r="1017">
          <cell r="A1017" t="str">
            <v>W1BL51WE9O0G3I6</v>
          </cell>
          <cell r="B1017" t="str">
            <v>12/1/2021</v>
          </cell>
          <cell r="F1017" t="str">
            <v>Woven</v>
          </cell>
          <cell r="G1017" t="str">
            <v>Non Down Jackets</v>
          </cell>
          <cell r="H1017" t="str">
            <v>W1BL51WE9O0</v>
          </cell>
          <cell r="I1017" t="str">
            <v>FRIDA FUR BIKER</v>
          </cell>
          <cell r="J1017" t="str">
            <v>G3I6</v>
          </cell>
          <cell r="K1017" t="str">
            <v>GINGER SPICE</v>
          </cell>
          <cell r="L1017" t="str">
            <v>ROCKY WINTERY FAUX FUR</v>
          </cell>
          <cell r="M1017" t="str">
            <v>CN</v>
          </cell>
          <cell r="N1017" t="str">
            <v>XS-L</v>
          </cell>
          <cell r="O1017">
            <v>248</v>
          </cell>
          <cell r="P1017">
            <v>239000</v>
          </cell>
          <cell r="Q1017">
            <v>429</v>
          </cell>
          <cell r="S1017">
            <v>0.31</v>
          </cell>
          <cell r="T1017">
            <v>76.88</v>
          </cell>
          <cell r="U1017">
            <v>0</v>
          </cell>
          <cell r="V1017">
            <v>0</v>
          </cell>
          <cell r="W1017">
            <v>0</v>
          </cell>
          <cell r="X1017">
            <v>0</v>
          </cell>
          <cell r="Y1017">
            <v>0</v>
          </cell>
          <cell r="Z1017">
            <v>0</v>
          </cell>
          <cell r="AA1017">
            <v>0</v>
          </cell>
          <cell r="AB1017">
            <v>0</v>
          </cell>
          <cell r="AD1017">
            <v>0</v>
          </cell>
          <cell r="AE1017">
            <v>0</v>
          </cell>
          <cell r="AO1017">
            <v>0</v>
          </cell>
          <cell r="AP1017">
            <v>0</v>
          </cell>
          <cell r="AR1017">
            <v>0</v>
          </cell>
          <cell r="AS1017">
            <v>0</v>
          </cell>
          <cell r="AT1017">
            <v>0</v>
          </cell>
          <cell r="AU1017">
            <v>0</v>
          </cell>
          <cell r="AV1017">
            <v>0</v>
          </cell>
          <cell r="AW1017">
            <v>0</v>
          </cell>
          <cell r="AX1017">
            <v>0</v>
          </cell>
          <cell r="AY1017">
            <v>0</v>
          </cell>
          <cell r="AZ1017">
            <v>0</v>
          </cell>
          <cell r="BA1017">
            <v>0</v>
          </cell>
          <cell r="BB1017">
            <v>0</v>
          </cell>
          <cell r="BC1017">
            <v>0</v>
          </cell>
          <cell r="BD1017">
            <v>0</v>
          </cell>
          <cell r="BE1017">
            <v>0</v>
          </cell>
          <cell r="BF1017">
            <v>0</v>
          </cell>
          <cell r="BG1017">
            <v>0</v>
          </cell>
          <cell r="BH1017">
            <v>0</v>
          </cell>
          <cell r="BI1017">
            <v>0</v>
          </cell>
          <cell r="BJ1017">
            <v>0</v>
          </cell>
          <cell r="BK1017">
            <v>0</v>
          </cell>
          <cell r="BL1017">
            <v>0</v>
          </cell>
          <cell r="BM1017">
            <v>0</v>
          </cell>
          <cell r="BN1017">
            <v>0</v>
          </cell>
          <cell r="BO1017">
            <v>0</v>
          </cell>
          <cell r="BP1017">
            <v>0</v>
          </cell>
          <cell r="BQ1017">
            <v>0</v>
          </cell>
          <cell r="BR1017">
            <v>0</v>
          </cell>
          <cell r="BS1017">
            <v>0</v>
          </cell>
          <cell r="BT1017">
            <v>0</v>
          </cell>
          <cell r="BU1017">
            <v>0</v>
          </cell>
        </row>
        <row r="1018">
          <cell r="A1018" t="str">
            <v>W1BL51WE9O0G012</v>
          </cell>
          <cell r="B1018" t="str">
            <v>12/1/2021</v>
          </cell>
          <cell r="F1018" t="str">
            <v>Woven</v>
          </cell>
          <cell r="G1018" t="str">
            <v>Non Down Jackets</v>
          </cell>
          <cell r="H1018" t="str">
            <v>W1BL51WE9O0</v>
          </cell>
          <cell r="I1018" t="str">
            <v>FRIDA FUR BIKER</v>
          </cell>
          <cell r="J1018" t="str">
            <v>G012</v>
          </cell>
          <cell r="K1018" t="str">
            <v>CREAM WHITE</v>
          </cell>
          <cell r="L1018" t="str">
            <v>ROCKY WINTERY FAUX FUR</v>
          </cell>
          <cell r="M1018" t="str">
            <v>CN</v>
          </cell>
          <cell r="N1018" t="str">
            <v>XS-L</v>
          </cell>
          <cell r="O1018">
            <v>248</v>
          </cell>
          <cell r="P1018">
            <v>239000</v>
          </cell>
          <cell r="Q1018">
            <v>429</v>
          </cell>
          <cell r="S1018">
            <v>0.31</v>
          </cell>
          <cell r="T1018">
            <v>76.88</v>
          </cell>
          <cell r="U1018">
            <v>0</v>
          </cell>
          <cell r="V1018">
            <v>0</v>
          </cell>
          <cell r="W1018">
            <v>0</v>
          </cell>
          <cell r="X1018">
            <v>0</v>
          </cell>
          <cell r="Y1018">
            <v>0</v>
          </cell>
          <cell r="Z1018">
            <v>0</v>
          </cell>
          <cell r="AA1018">
            <v>0</v>
          </cell>
          <cell r="AB1018">
            <v>0</v>
          </cell>
          <cell r="AD1018">
            <v>0</v>
          </cell>
          <cell r="AE1018">
            <v>0</v>
          </cell>
          <cell r="AO1018">
            <v>0</v>
          </cell>
          <cell r="AP1018">
            <v>0</v>
          </cell>
          <cell r="AR1018">
            <v>0</v>
          </cell>
          <cell r="AS1018">
            <v>0</v>
          </cell>
          <cell r="AT1018">
            <v>0</v>
          </cell>
          <cell r="AU1018">
            <v>0</v>
          </cell>
          <cell r="AV1018">
            <v>0</v>
          </cell>
          <cell r="AW1018">
            <v>0</v>
          </cell>
          <cell r="AX1018">
            <v>0</v>
          </cell>
          <cell r="AY1018">
            <v>0</v>
          </cell>
          <cell r="AZ1018">
            <v>0</v>
          </cell>
          <cell r="BA1018">
            <v>0</v>
          </cell>
          <cell r="BB1018">
            <v>0</v>
          </cell>
          <cell r="BC1018">
            <v>0</v>
          </cell>
          <cell r="BD1018">
            <v>0</v>
          </cell>
          <cell r="BE1018">
            <v>0</v>
          </cell>
          <cell r="BF1018">
            <v>0</v>
          </cell>
          <cell r="BG1018">
            <v>0</v>
          </cell>
          <cell r="BH1018">
            <v>0</v>
          </cell>
          <cell r="BI1018">
            <v>0</v>
          </cell>
          <cell r="BJ1018">
            <v>0</v>
          </cell>
          <cell r="BK1018">
            <v>0</v>
          </cell>
          <cell r="BL1018">
            <v>0</v>
          </cell>
          <cell r="BM1018">
            <v>0</v>
          </cell>
          <cell r="BN1018">
            <v>0</v>
          </cell>
          <cell r="BO1018">
            <v>0</v>
          </cell>
          <cell r="BP1018">
            <v>0</v>
          </cell>
          <cell r="BQ1018">
            <v>0</v>
          </cell>
          <cell r="BR1018">
            <v>0</v>
          </cell>
          <cell r="BS1018">
            <v>0</v>
          </cell>
          <cell r="BT1018">
            <v>0</v>
          </cell>
          <cell r="BU1018">
            <v>0</v>
          </cell>
        </row>
        <row r="1019">
          <cell r="A1019" t="str">
            <v>W2RB08WB4H2G5B7</v>
          </cell>
          <cell r="B1019" t="str">
            <v>12/1/2021</v>
          </cell>
          <cell r="F1019" t="str">
            <v>Woven</v>
          </cell>
          <cell r="G1019" t="str">
            <v>Woven pants</v>
          </cell>
          <cell r="H1019" t="str">
            <v>W2RB08WB4H2</v>
          </cell>
          <cell r="I1019" t="str">
            <v>MARTINA PANTS</v>
          </cell>
          <cell r="J1019" t="str">
            <v>G5B7</v>
          </cell>
          <cell r="K1019" t="str">
            <v>BEET JUICE RED</v>
          </cell>
          <cell r="L1019" t="str">
            <v>ECO SENSATION CREPE</v>
          </cell>
          <cell r="M1019" t="str">
            <v>CN</v>
          </cell>
          <cell r="N1019" t="str">
            <v>XS-L</v>
          </cell>
          <cell r="O1019">
            <v>89</v>
          </cell>
          <cell r="P1019">
            <v>89000</v>
          </cell>
          <cell r="Q1019">
            <v>359</v>
          </cell>
          <cell r="S1019">
            <v>0.31</v>
          </cell>
          <cell r="T1019">
            <v>27.59</v>
          </cell>
          <cell r="U1019">
            <v>0</v>
          </cell>
          <cell r="V1019">
            <v>0</v>
          </cell>
          <cell r="W1019">
            <v>0</v>
          </cell>
          <cell r="X1019">
            <v>0</v>
          </cell>
          <cell r="Y1019">
            <v>0</v>
          </cell>
          <cell r="Z1019">
            <v>0</v>
          </cell>
          <cell r="AA1019">
            <v>0</v>
          </cell>
          <cell r="AB1019">
            <v>0</v>
          </cell>
          <cell r="AD1019">
            <v>0</v>
          </cell>
          <cell r="AE1019">
            <v>0</v>
          </cell>
          <cell r="AO1019">
            <v>0</v>
          </cell>
          <cell r="AP1019">
            <v>0</v>
          </cell>
          <cell r="AR1019">
            <v>0</v>
          </cell>
          <cell r="AS1019">
            <v>0</v>
          </cell>
          <cell r="AT1019">
            <v>0</v>
          </cell>
          <cell r="AU1019">
            <v>0</v>
          </cell>
          <cell r="AV1019">
            <v>0</v>
          </cell>
          <cell r="AW1019">
            <v>0</v>
          </cell>
          <cell r="AX1019">
            <v>0</v>
          </cell>
          <cell r="AY1019">
            <v>0</v>
          </cell>
          <cell r="AZ1019">
            <v>0</v>
          </cell>
          <cell r="BA1019">
            <v>0</v>
          </cell>
          <cell r="BB1019">
            <v>0</v>
          </cell>
          <cell r="BC1019">
            <v>0</v>
          </cell>
          <cell r="BD1019">
            <v>0</v>
          </cell>
          <cell r="BE1019">
            <v>0</v>
          </cell>
          <cell r="BF1019">
            <v>0</v>
          </cell>
          <cell r="BG1019">
            <v>0</v>
          </cell>
          <cell r="BH1019">
            <v>0</v>
          </cell>
          <cell r="BI1019">
            <v>0</v>
          </cell>
          <cell r="BJ1019">
            <v>0</v>
          </cell>
          <cell r="BK1019">
            <v>0</v>
          </cell>
          <cell r="BL1019">
            <v>0</v>
          </cell>
          <cell r="BM1019">
            <v>0</v>
          </cell>
          <cell r="BN1019">
            <v>0</v>
          </cell>
          <cell r="BO1019">
            <v>0</v>
          </cell>
          <cell r="BP1019">
            <v>0</v>
          </cell>
          <cell r="BQ1019">
            <v>0</v>
          </cell>
          <cell r="BR1019">
            <v>0</v>
          </cell>
          <cell r="BS1019">
            <v>0</v>
          </cell>
          <cell r="BT1019">
            <v>0</v>
          </cell>
          <cell r="BU1019">
            <v>0</v>
          </cell>
        </row>
        <row r="1020">
          <cell r="A1020" t="str">
            <v>W2RB08WB4H2G1G2</v>
          </cell>
          <cell r="B1020" t="str">
            <v>12/1/2021</v>
          </cell>
          <cell r="F1020" t="str">
            <v>Woven</v>
          </cell>
          <cell r="G1020" t="str">
            <v>Woven pants</v>
          </cell>
          <cell r="H1020" t="str">
            <v>W2RB08WB4H2</v>
          </cell>
          <cell r="I1020" t="str">
            <v>MARTINA PANTS</v>
          </cell>
          <cell r="J1020" t="str">
            <v>G1G2</v>
          </cell>
          <cell r="K1020" t="str">
            <v>MOCCASIN</v>
          </cell>
          <cell r="L1020" t="str">
            <v>ECO SENSATION CREPE</v>
          </cell>
          <cell r="M1020" t="str">
            <v>CN</v>
          </cell>
          <cell r="N1020" t="str">
            <v>XS-L</v>
          </cell>
          <cell r="O1020">
            <v>89</v>
          </cell>
          <cell r="P1020">
            <v>89000</v>
          </cell>
          <cell r="Q1020">
            <v>359</v>
          </cell>
          <cell r="S1020">
            <v>0.31</v>
          </cell>
          <cell r="T1020">
            <v>27.59</v>
          </cell>
          <cell r="U1020">
            <v>0</v>
          </cell>
          <cell r="V1020">
            <v>0</v>
          </cell>
          <cell r="W1020">
            <v>0</v>
          </cell>
          <cell r="X1020">
            <v>0</v>
          </cell>
          <cell r="Y1020">
            <v>0</v>
          </cell>
          <cell r="Z1020">
            <v>0</v>
          </cell>
          <cell r="AA1020">
            <v>0</v>
          </cell>
          <cell r="AB1020">
            <v>0</v>
          </cell>
          <cell r="AD1020">
            <v>0</v>
          </cell>
          <cell r="AE1020">
            <v>0</v>
          </cell>
          <cell r="AO1020">
            <v>0</v>
          </cell>
          <cell r="AP1020">
            <v>0</v>
          </cell>
          <cell r="AR1020">
            <v>0</v>
          </cell>
          <cell r="AS1020">
            <v>0</v>
          </cell>
          <cell r="AT1020">
            <v>0</v>
          </cell>
          <cell r="AU1020">
            <v>0</v>
          </cell>
          <cell r="AV1020">
            <v>0</v>
          </cell>
          <cell r="AW1020">
            <v>0</v>
          </cell>
          <cell r="AX1020">
            <v>0</v>
          </cell>
          <cell r="AY1020">
            <v>0</v>
          </cell>
          <cell r="AZ1020">
            <v>0</v>
          </cell>
          <cell r="BA1020">
            <v>0</v>
          </cell>
          <cell r="BB1020">
            <v>0</v>
          </cell>
          <cell r="BC1020">
            <v>0</v>
          </cell>
          <cell r="BD1020">
            <v>0</v>
          </cell>
          <cell r="BE1020">
            <v>0</v>
          </cell>
          <cell r="BF1020">
            <v>0</v>
          </cell>
          <cell r="BG1020">
            <v>0</v>
          </cell>
          <cell r="BH1020">
            <v>0</v>
          </cell>
          <cell r="BI1020">
            <v>0</v>
          </cell>
          <cell r="BJ1020">
            <v>0</v>
          </cell>
          <cell r="BK1020">
            <v>0</v>
          </cell>
          <cell r="BL1020">
            <v>0</v>
          </cell>
          <cell r="BM1020">
            <v>0</v>
          </cell>
          <cell r="BN1020">
            <v>0</v>
          </cell>
          <cell r="BO1020">
            <v>0</v>
          </cell>
          <cell r="BP1020">
            <v>0</v>
          </cell>
          <cell r="BQ1020">
            <v>0</v>
          </cell>
          <cell r="BR1020">
            <v>0</v>
          </cell>
          <cell r="BS1020">
            <v>0</v>
          </cell>
          <cell r="BT1020">
            <v>0</v>
          </cell>
          <cell r="BU1020">
            <v>0</v>
          </cell>
        </row>
        <row r="1021">
          <cell r="A1021" t="str">
            <v>W2RB08WB4H2JBLK</v>
          </cell>
          <cell r="B1021" t="str">
            <v>12/1/2021</v>
          </cell>
          <cell r="F1021" t="str">
            <v>Woven</v>
          </cell>
          <cell r="G1021" t="str">
            <v>Woven pants</v>
          </cell>
          <cell r="H1021" t="str">
            <v>W2RB08WB4H2</v>
          </cell>
          <cell r="I1021" t="str">
            <v>MARTINA PANTS</v>
          </cell>
          <cell r="J1021" t="str">
            <v>JBLK</v>
          </cell>
          <cell r="K1021" t="str">
            <v>Jet Black A996</v>
          </cell>
          <cell r="L1021" t="str">
            <v>ECO SENSATION CREPE</v>
          </cell>
          <cell r="M1021" t="str">
            <v>CN</v>
          </cell>
          <cell r="N1021" t="str">
            <v>XS-L</v>
          </cell>
          <cell r="O1021">
            <v>89</v>
          </cell>
          <cell r="P1021">
            <v>89000</v>
          </cell>
          <cell r="Q1021">
            <v>359</v>
          </cell>
          <cell r="S1021">
            <v>0.31</v>
          </cell>
          <cell r="T1021">
            <v>27.59</v>
          </cell>
          <cell r="U1021">
            <v>0</v>
          </cell>
          <cell r="V1021">
            <v>0</v>
          </cell>
          <cell r="W1021">
            <v>0</v>
          </cell>
          <cell r="X1021">
            <v>0</v>
          </cell>
          <cell r="Y1021">
            <v>0</v>
          </cell>
          <cell r="Z1021">
            <v>0</v>
          </cell>
          <cell r="AA1021">
            <v>0</v>
          </cell>
          <cell r="AB1021">
            <v>0</v>
          </cell>
          <cell r="AD1021">
            <v>0</v>
          </cell>
          <cell r="AE1021">
            <v>0</v>
          </cell>
          <cell r="AO1021">
            <v>0</v>
          </cell>
          <cell r="AP1021">
            <v>0</v>
          </cell>
          <cell r="AR1021">
            <v>0</v>
          </cell>
          <cell r="AS1021">
            <v>0</v>
          </cell>
          <cell r="AT1021">
            <v>0</v>
          </cell>
          <cell r="AU1021">
            <v>0</v>
          </cell>
          <cell r="AV1021">
            <v>0</v>
          </cell>
          <cell r="AW1021">
            <v>0</v>
          </cell>
          <cell r="AX1021">
            <v>0</v>
          </cell>
          <cell r="AY1021">
            <v>0</v>
          </cell>
          <cell r="AZ1021">
            <v>0</v>
          </cell>
          <cell r="BA1021">
            <v>0</v>
          </cell>
          <cell r="BB1021">
            <v>0</v>
          </cell>
          <cell r="BC1021">
            <v>0</v>
          </cell>
          <cell r="BD1021">
            <v>0</v>
          </cell>
          <cell r="BE1021">
            <v>0</v>
          </cell>
          <cell r="BF1021">
            <v>0</v>
          </cell>
          <cell r="BG1021">
            <v>0</v>
          </cell>
          <cell r="BH1021">
            <v>0</v>
          </cell>
          <cell r="BI1021">
            <v>0</v>
          </cell>
          <cell r="BJ1021">
            <v>0</v>
          </cell>
          <cell r="BK1021">
            <v>0</v>
          </cell>
          <cell r="BL1021">
            <v>0</v>
          </cell>
          <cell r="BM1021">
            <v>0</v>
          </cell>
          <cell r="BN1021">
            <v>0</v>
          </cell>
          <cell r="BO1021">
            <v>0</v>
          </cell>
          <cell r="BP1021">
            <v>0</v>
          </cell>
          <cell r="BQ1021">
            <v>0</v>
          </cell>
          <cell r="BR1021">
            <v>0</v>
          </cell>
          <cell r="BS1021">
            <v>0</v>
          </cell>
          <cell r="BT1021">
            <v>0</v>
          </cell>
          <cell r="BU1021">
            <v>0</v>
          </cell>
        </row>
        <row r="1022">
          <cell r="A1022" t="str">
            <v>W2RB08WB4H2G896</v>
          </cell>
          <cell r="B1022" t="str">
            <v>12/1/2021</v>
          </cell>
          <cell r="F1022" t="str">
            <v>Woven</v>
          </cell>
          <cell r="G1022" t="str">
            <v>Woven pants</v>
          </cell>
          <cell r="H1022" t="str">
            <v>W2RB08WB4H2</v>
          </cell>
          <cell r="I1022" t="str">
            <v>MARTINA PANTS</v>
          </cell>
          <cell r="J1022" t="str">
            <v>G896</v>
          </cell>
          <cell r="K1022" t="str">
            <v>ARMY OLIVE</v>
          </cell>
          <cell r="L1022" t="str">
            <v>ECO SENSATION CREPE</v>
          </cell>
          <cell r="M1022" t="str">
            <v>CN</v>
          </cell>
          <cell r="N1022" t="str">
            <v>XS-L</v>
          </cell>
          <cell r="O1022">
            <v>89</v>
          </cell>
          <cell r="P1022">
            <v>89000</v>
          </cell>
          <cell r="Q1022">
            <v>359</v>
          </cell>
          <cell r="S1022">
            <v>0.31</v>
          </cell>
          <cell r="T1022">
            <v>27.59</v>
          </cell>
          <cell r="U1022">
            <v>0</v>
          </cell>
          <cell r="V1022">
            <v>0</v>
          </cell>
          <cell r="W1022">
            <v>0</v>
          </cell>
          <cell r="X1022">
            <v>0</v>
          </cell>
          <cell r="Y1022">
            <v>0</v>
          </cell>
          <cell r="Z1022">
            <v>0</v>
          </cell>
          <cell r="AA1022">
            <v>0</v>
          </cell>
          <cell r="AB1022">
            <v>0</v>
          </cell>
          <cell r="AD1022">
            <v>0</v>
          </cell>
          <cell r="AE1022">
            <v>0</v>
          </cell>
          <cell r="AO1022">
            <v>0</v>
          </cell>
          <cell r="AP1022">
            <v>0</v>
          </cell>
          <cell r="AR1022">
            <v>0</v>
          </cell>
          <cell r="AS1022">
            <v>0</v>
          </cell>
          <cell r="AT1022">
            <v>0</v>
          </cell>
          <cell r="AU1022">
            <v>0</v>
          </cell>
          <cell r="AV1022">
            <v>0</v>
          </cell>
          <cell r="AW1022">
            <v>0</v>
          </cell>
          <cell r="AX1022">
            <v>0</v>
          </cell>
          <cell r="AY1022">
            <v>0</v>
          </cell>
          <cell r="AZ1022">
            <v>0</v>
          </cell>
          <cell r="BA1022">
            <v>0</v>
          </cell>
          <cell r="BB1022">
            <v>0</v>
          </cell>
          <cell r="BC1022">
            <v>0</v>
          </cell>
          <cell r="BD1022">
            <v>0</v>
          </cell>
          <cell r="BE1022">
            <v>0</v>
          </cell>
          <cell r="BF1022">
            <v>0</v>
          </cell>
          <cell r="BG1022">
            <v>0</v>
          </cell>
          <cell r="BH1022">
            <v>0</v>
          </cell>
          <cell r="BI1022">
            <v>0</v>
          </cell>
          <cell r="BJ1022">
            <v>0</v>
          </cell>
          <cell r="BK1022">
            <v>0</v>
          </cell>
          <cell r="BL1022">
            <v>0</v>
          </cell>
          <cell r="BM1022">
            <v>0</v>
          </cell>
          <cell r="BN1022">
            <v>0</v>
          </cell>
          <cell r="BO1022">
            <v>0</v>
          </cell>
          <cell r="BP1022">
            <v>0</v>
          </cell>
          <cell r="BQ1022">
            <v>0</v>
          </cell>
          <cell r="BR1022">
            <v>0</v>
          </cell>
          <cell r="BS1022">
            <v>0</v>
          </cell>
          <cell r="BT1022">
            <v>0</v>
          </cell>
          <cell r="BU1022">
            <v>0</v>
          </cell>
        </row>
        <row r="1023">
          <cell r="A1023" t="str">
            <v>W2RL20WEGB2G9M0</v>
          </cell>
          <cell r="B1023" t="str">
            <v>12/1/2021</v>
          </cell>
          <cell r="F1023" t="str">
            <v>Woven</v>
          </cell>
          <cell r="G1023" t="str">
            <v>Non Down Jackets</v>
          </cell>
          <cell r="H1023" t="str">
            <v>W2RL20WEGB2</v>
          </cell>
          <cell r="I1023" t="str">
            <v>MONICA JACKET</v>
          </cell>
          <cell r="J1023" t="str">
            <v>G9M0</v>
          </cell>
          <cell r="K1023" t="str">
            <v>DOLPHIN GREY</v>
          </cell>
          <cell r="L1023" t="str">
            <v>RECYCLED COMFY SUEDE</v>
          </cell>
          <cell r="M1023" t="str">
            <v>CN</v>
          </cell>
          <cell r="N1023" t="str">
            <v>XS-L</v>
          </cell>
          <cell r="O1023">
            <v>148</v>
          </cell>
          <cell r="P1023">
            <v>139000</v>
          </cell>
          <cell r="Q1023">
            <v>429</v>
          </cell>
          <cell r="S1023">
            <v>0.31</v>
          </cell>
          <cell r="T1023">
            <v>45.88</v>
          </cell>
          <cell r="U1023">
            <v>0</v>
          </cell>
          <cell r="V1023">
            <v>0</v>
          </cell>
          <cell r="W1023">
            <v>0</v>
          </cell>
          <cell r="X1023">
            <v>0</v>
          </cell>
          <cell r="Y1023">
            <v>0</v>
          </cell>
          <cell r="Z1023">
            <v>0</v>
          </cell>
          <cell r="AA1023">
            <v>0</v>
          </cell>
          <cell r="AB1023">
            <v>0</v>
          </cell>
          <cell r="AD1023">
            <v>0</v>
          </cell>
          <cell r="AE1023">
            <v>0</v>
          </cell>
          <cell r="AO1023">
            <v>0</v>
          </cell>
          <cell r="AP1023">
            <v>0</v>
          </cell>
          <cell r="AR1023">
            <v>0</v>
          </cell>
          <cell r="AS1023">
            <v>0</v>
          </cell>
          <cell r="AT1023">
            <v>0</v>
          </cell>
          <cell r="AU1023">
            <v>0</v>
          </cell>
          <cell r="AV1023">
            <v>0</v>
          </cell>
          <cell r="AW1023">
            <v>0</v>
          </cell>
          <cell r="AX1023">
            <v>0</v>
          </cell>
          <cell r="AY1023">
            <v>0</v>
          </cell>
          <cell r="AZ1023">
            <v>0</v>
          </cell>
          <cell r="BA1023">
            <v>0</v>
          </cell>
          <cell r="BB1023">
            <v>0</v>
          </cell>
          <cell r="BC1023">
            <v>0</v>
          </cell>
          <cell r="BD1023">
            <v>0</v>
          </cell>
          <cell r="BE1023">
            <v>0</v>
          </cell>
          <cell r="BF1023">
            <v>0</v>
          </cell>
          <cell r="BG1023">
            <v>0</v>
          </cell>
          <cell r="BH1023">
            <v>0</v>
          </cell>
          <cell r="BI1023">
            <v>0</v>
          </cell>
          <cell r="BJ1023">
            <v>0</v>
          </cell>
          <cell r="BK1023">
            <v>0</v>
          </cell>
          <cell r="BL1023">
            <v>0</v>
          </cell>
          <cell r="BM1023">
            <v>0</v>
          </cell>
          <cell r="BN1023">
            <v>0</v>
          </cell>
          <cell r="BO1023">
            <v>0</v>
          </cell>
          <cell r="BP1023">
            <v>0</v>
          </cell>
          <cell r="BQ1023">
            <v>0</v>
          </cell>
          <cell r="BR1023">
            <v>0</v>
          </cell>
          <cell r="BS1023">
            <v>0</v>
          </cell>
          <cell r="BT1023">
            <v>0</v>
          </cell>
          <cell r="BU1023">
            <v>0</v>
          </cell>
        </row>
        <row r="1024">
          <cell r="A1024" t="str">
            <v>W2RL20WEGB2JBLK</v>
          </cell>
          <cell r="B1024" t="str">
            <v>12/1/2021</v>
          </cell>
          <cell r="F1024" t="str">
            <v>Woven</v>
          </cell>
          <cell r="G1024" t="str">
            <v>Non Down Jackets</v>
          </cell>
          <cell r="H1024" t="str">
            <v>W2RL20WEGB2</v>
          </cell>
          <cell r="I1024" t="str">
            <v>MONICA JACKET</v>
          </cell>
          <cell r="J1024" t="str">
            <v>JBLK</v>
          </cell>
          <cell r="K1024" t="str">
            <v>Jet Black A996</v>
          </cell>
          <cell r="L1024" t="str">
            <v>RECYCLED COMFY SUEDE</v>
          </cell>
          <cell r="M1024" t="str">
            <v>CN</v>
          </cell>
          <cell r="N1024" t="str">
            <v>XS-L</v>
          </cell>
          <cell r="O1024">
            <v>148</v>
          </cell>
          <cell r="P1024">
            <v>139000</v>
          </cell>
          <cell r="Q1024">
            <v>429</v>
          </cell>
          <cell r="S1024">
            <v>0.31</v>
          </cell>
          <cell r="T1024">
            <v>45.88</v>
          </cell>
          <cell r="U1024">
            <v>0</v>
          </cell>
          <cell r="V1024">
            <v>0</v>
          </cell>
          <cell r="W1024">
            <v>0</v>
          </cell>
          <cell r="X1024">
            <v>0</v>
          </cell>
          <cell r="Y1024">
            <v>0</v>
          </cell>
          <cell r="Z1024">
            <v>0</v>
          </cell>
          <cell r="AA1024">
            <v>0</v>
          </cell>
          <cell r="AB1024">
            <v>0</v>
          </cell>
          <cell r="AD1024">
            <v>0</v>
          </cell>
          <cell r="AE1024">
            <v>0</v>
          </cell>
          <cell r="AO1024">
            <v>0</v>
          </cell>
          <cell r="AP1024">
            <v>0</v>
          </cell>
          <cell r="AR1024">
            <v>0</v>
          </cell>
          <cell r="AS1024">
            <v>0</v>
          </cell>
          <cell r="AT1024">
            <v>0</v>
          </cell>
          <cell r="AU1024">
            <v>0</v>
          </cell>
          <cell r="AV1024">
            <v>0</v>
          </cell>
          <cell r="AW1024">
            <v>0</v>
          </cell>
          <cell r="AX1024">
            <v>0</v>
          </cell>
          <cell r="AY1024">
            <v>0</v>
          </cell>
          <cell r="AZ1024">
            <v>0</v>
          </cell>
          <cell r="BA1024">
            <v>0</v>
          </cell>
          <cell r="BB1024">
            <v>0</v>
          </cell>
          <cell r="BC1024">
            <v>0</v>
          </cell>
          <cell r="BD1024">
            <v>0</v>
          </cell>
          <cell r="BE1024">
            <v>0</v>
          </cell>
          <cell r="BF1024">
            <v>0</v>
          </cell>
          <cell r="BG1024">
            <v>0</v>
          </cell>
          <cell r="BH1024">
            <v>0</v>
          </cell>
          <cell r="BI1024">
            <v>0</v>
          </cell>
          <cell r="BJ1024">
            <v>0</v>
          </cell>
          <cell r="BK1024">
            <v>0</v>
          </cell>
          <cell r="BL1024">
            <v>0</v>
          </cell>
          <cell r="BM1024">
            <v>0</v>
          </cell>
          <cell r="BN1024">
            <v>0</v>
          </cell>
          <cell r="BO1024">
            <v>0</v>
          </cell>
          <cell r="BP1024">
            <v>0</v>
          </cell>
          <cell r="BQ1024">
            <v>0</v>
          </cell>
          <cell r="BR1024">
            <v>0</v>
          </cell>
          <cell r="BS1024">
            <v>0</v>
          </cell>
          <cell r="BT1024">
            <v>0</v>
          </cell>
          <cell r="BU1024">
            <v>0</v>
          </cell>
        </row>
        <row r="1025">
          <cell r="A1025" t="str">
            <v>W2RL20WEGB2G1DQ</v>
          </cell>
          <cell r="B1025" t="str">
            <v>12/1/2021</v>
          </cell>
          <cell r="F1025" t="str">
            <v>Woven</v>
          </cell>
          <cell r="G1025" t="str">
            <v>Non Down Jackets</v>
          </cell>
          <cell r="H1025" t="str">
            <v>W2RL20WEGB2</v>
          </cell>
          <cell r="I1025" t="str">
            <v>MONICA JACKET</v>
          </cell>
          <cell r="J1025" t="str">
            <v>G1DQ</v>
          </cell>
          <cell r="K1025" t="str">
            <v>WET SAND</v>
          </cell>
          <cell r="L1025" t="str">
            <v>RECYCLED COMFY SUEDE</v>
          </cell>
          <cell r="M1025" t="str">
            <v>CN</v>
          </cell>
          <cell r="N1025" t="str">
            <v>XS-L</v>
          </cell>
          <cell r="O1025">
            <v>148</v>
          </cell>
          <cell r="P1025">
            <v>139000</v>
          </cell>
          <cell r="Q1025">
            <v>429</v>
          </cell>
          <cell r="S1025">
            <v>0.31</v>
          </cell>
          <cell r="T1025">
            <v>45.88</v>
          </cell>
          <cell r="U1025">
            <v>0</v>
          </cell>
          <cell r="V1025">
            <v>0</v>
          </cell>
          <cell r="W1025">
            <v>0</v>
          </cell>
          <cell r="X1025">
            <v>0</v>
          </cell>
          <cell r="Y1025">
            <v>0</v>
          </cell>
          <cell r="Z1025">
            <v>0</v>
          </cell>
          <cell r="AA1025">
            <v>0</v>
          </cell>
          <cell r="AB1025">
            <v>0</v>
          </cell>
          <cell r="AD1025">
            <v>0</v>
          </cell>
          <cell r="AE1025">
            <v>0</v>
          </cell>
          <cell r="AO1025">
            <v>0</v>
          </cell>
          <cell r="AP1025">
            <v>0</v>
          </cell>
          <cell r="AR1025">
            <v>0</v>
          </cell>
          <cell r="AS1025">
            <v>0</v>
          </cell>
          <cell r="AT1025">
            <v>0</v>
          </cell>
          <cell r="AU1025">
            <v>0</v>
          </cell>
          <cell r="AV1025">
            <v>0</v>
          </cell>
          <cell r="AW1025">
            <v>0</v>
          </cell>
          <cell r="AX1025">
            <v>0</v>
          </cell>
          <cell r="AY1025">
            <v>0</v>
          </cell>
          <cell r="AZ1025">
            <v>0</v>
          </cell>
          <cell r="BA1025">
            <v>0</v>
          </cell>
          <cell r="BB1025">
            <v>0</v>
          </cell>
          <cell r="BC1025">
            <v>0</v>
          </cell>
          <cell r="BD1025">
            <v>0</v>
          </cell>
          <cell r="BE1025">
            <v>0</v>
          </cell>
          <cell r="BF1025">
            <v>0</v>
          </cell>
          <cell r="BG1025">
            <v>0</v>
          </cell>
          <cell r="BH1025">
            <v>0</v>
          </cell>
          <cell r="BI1025">
            <v>0</v>
          </cell>
          <cell r="BJ1025">
            <v>0</v>
          </cell>
          <cell r="BK1025">
            <v>0</v>
          </cell>
          <cell r="BL1025">
            <v>0</v>
          </cell>
          <cell r="BM1025">
            <v>0</v>
          </cell>
          <cell r="BN1025">
            <v>0</v>
          </cell>
          <cell r="BO1025">
            <v>0</v>
          </cell>
          <cell r="BP1025">
            <v>0</v>
          </cell>
          <cell r="BQ1025">
            <v>0</v>
          </cell>
          <cell r="BR1025">
            <v>0</v>
          </cell>
          <cell r="BS1025">
            <v>0</v>
          </cell>
          <cell r="BT1025">
            <v>0</v>
          </cell>
          <cell r="BU1025">
            <v>0</v>
          </cell>
        </row>
        <row r="1026">
          <cell r="A1026" t="str">
            <v>W2RL20WEGB2ORIC</v>
          </cell>
          <cell r="B1026" t="str">
            <v>12/1/2021</v>
          </cell>
          <cell r="F1026" t="str">
            <v>Woven</v>
          </cell>
          <cell r="G1026" t="str">
            <v>Non Down Jackets</v>
          </cell>
          <cell r="H1026" t="str">
            <v>W2RL20WEGB2</v>
          </cell>
          <cell r="I1026" t="str">
            <v>MONICA JACKET</v>
          </cell>
          <cell r="J1026" t="str">
            <v>ORIC</v>
          </cell>
          <cell r="K1026" t="str">
            <v>ORCHID ICE</v>
          </cell>
          <cell r="L1026" t="str">
            <v>RECYCLED COMFY SUEDE</v>
          </cell>
          <cell r="M1026" t="str">
            <v>CN</v>
          </cell>
          <cell r="N1026" t="str">
            <v>XS-L</v>
          </cell>
          <cell r="O1026">
            <v>148</v>
          </cell>
          <cell r="P1026">
            <v>139000</v>
          </cell>
          <cell r="Q1026">
            <v>429</v>
          </cell>
          <cell r="S1026">
            <v>0.31</v>
          </cell>
          <cell r="T1026">
            <v>45.88</v>
          </cell>
          <cell r="U1026">
            <v>0</v>
          </cell>
          <cell r="V1026">
            <v>0</v>
          </cell>
          <cell r="W1026">
            <v>0</v>
          </cell>
          <cell r="X1026">
            <v>0</v>
          </cell>
          <cell r="Y1026">
            <v>0</v>
          </cell>
          <cell r="Z1026">
            <v>0</v>
          </cell>
          <cell r="AA1026">
            <v>0</v>
          </cell>
          <cell r="AB1026">
            <v>0</v>
          </cell>
          <cell r="AD1026">
            <v>0</v>
          </cell>
          <cell r="AE1026">
            <v>0</v>
          </cell>
          <cell r="AO1026">
            <v>0</v>
          </cell>
          <cell r="AP1026">
            <v>0</v>
          </cell>
          <cell r="AR1026">
            <v>0</v>
          </cell>
          <cell r="AS1026">
            <v>0</v>
          </cell>
          <cell r="AT1026">
            <v>0</v>
          </cell>
          <cell r="AU1026">
            <v>0</v>
          </cell>
          <cell r="AV1026">
            <v>0</v>
          </cell>
          <cell r="AW1026">
            <v>0</v>
          </cell>
          <cell r="AX1026">
            <v>0</v>
          </cell>
          <cell r="AY1026">
            <v>0</v>
          </cell>
          <cell r="AZ1026">
            <v>0</v>
          </cell>
          <cell r="BA1026">
            <v>0</v>
          </cell>
          <cell r="BB1026">
            <v>0</v>
          </cell>
          <cell r="BC1026">
            <v>0</v>
          </cell>
          <cell r="BD1026">
            <v>0</v>
          </cell>
          <cell r="BE1026">
            <v>0</v>
          </cell>
          <cell r="BF1026">
            <v>0</v>
          </cell>
          <cell r="BG1026">
            <v>0</v>
          </cell>
          <cell r="BH1026">
            <v>0</v>
          </cell>
          <cell r="BI1026">
            <v>0</v>
          </cell>
          <cell r="BJ1026">
            <v>0</v>
          </cell>
          <cell r="BK1026">
            <v>0</v>
          </cell>
          <cell r="BL1026">
            <v>0</v>
          </cell>
          <cell r="BM1026">
            <v>0</v>
          </cell>
          <cell r="BN1026">
            <v>0</v>
          </cell>
          <cell r="BO1026">
            <v>0</v>
          </cell>
          <cell r="BP1026">
            <v>0</v>
          </cell>
          <cell r="BQ1026">
            <v>0</v>
          </cell>
          <cell r="BR1026">
            <v>0</v>
          </cell>
          <cell r="BS1026">
            <v>0</v>
          </cell>
          <cell r="BT1026">
            <v>0</v>
          </cell>
          <cell r="BU1026">
            <v>0</v>
          </cell>
        </row>
        <row r="1027">
          <cell r="A1027" t="str">
            <v>W2RL20WEGB2G8K2</v>
          </cell>
          <cell r="B1027" t="str">
            <v>12/1/2021</v>
          </cell>
          <cell r="F1027" t="str">
            <v>Woven</v>
          </cell>
          <cell r="G1027" t="str">
            <v>Non Down Jackets</v>
          </cell>
          <cell r="H1027" t="str">
            <v>W2RL20WEGB2</v>
          </cell>
          <cell r="I1027" t="str">
            <v>MONICA JACKET</v>
          </cell>
          <cell r="J1027" t="str">
            <v>G8K2</v>
          </cell>
          <cell r="K1027" t="str">
            <v>DESERT GREEN</v>
          </cell>
          <cell r="L1027" t="str">
            <v>RECYCLED COMFY SUEDE</v>
          </cell>
          <cell r="M1027" t="str">
            <v>CN</v>
          </cell>
          <cell r="N1027" t="str">
            <v>XS-L</v>
          </cell>
          <cell r="O1027">
            <v>148</v>
          </cell>
          <cell r="P1027">
            <v>139000</v>
          </cell>
          <cell r="Q1027">
            <v>429</v>
          </cell>
          <cell r="S1027">
            <v>0.31</v>
          </cell>
          <cell r="T1027">
            <v>45.88</v>
          </cell>
          <cell r="U1027">
            <v>0</v>
          </cell>
          <cell r="V1027">
            <v>0</v>
          </cell>
          <cell r="W1027">
            <v>0</v>
          </cell>
          <cell r="X1027">
            <v>0</v>
          </cell>
          <cell r="Y1027">
            <v>0</v>
          </cell>
          <cell r="Z1027">
            <v>0</v>
          </cell>
          <cell r="AA1027">
            <v>0</v>
          </cell>
          <cell r="AB1027">
            <v>0</v>
          </cell>
          <cell r="AD1027">
            <v>0</v>
          </cell>
          <cell r="AE1027">
            <v>0</v>
          </cell>
          <cell r="AO1027">
            <v>0</v>
          </cell>
          <cell r="AP1027">
            <v>0</v>
          </cell>
          <cell r="AR1027">
            <v>0</v>
          </cell>
          <cell r="AS1027">
            <v>0</v>
          </cell>
          <cell r="AT1027">
            <v>0</v>
          </cell>
          <cell r="AU1027">
            <v>0</v>
          </cell>
          <cell r="AV1027">
            <v>0</v>
          </cell>
          <cell r="AW1027">
            <v>0</v>
          </cell>
          <cell r="AX1027">
            <v>0</v>
          </cell>
          <cell r="AY1027">
            <v>0</v>
          </cell>
          <cell r="AZ1027">
            <v>0</v>
          </cell>
          <cell r="BA1027">
            <v>0</v>
          </cell>
          <cell r="BB1027">
            <v>0</v>
          </cell>
          <cell r="BC1027">
            <v>0</v>
          </cell>
          <cell r="BD1027">
            <v>0</v>
          </cell>
          <cell r="BE1027">
            <v>0</v>
          </cell>
          <cell r="BF1027">
            <v>0</v>
          </cell>
          <cell r="BG1027">
            <v>0</v>
          </cell>
          <cell r="BH1027">
            <v>0</v>
          </cell>
          <cell r="BI1027">
            <v>0</v>
          </cell>
          <cell r="BJ1027">
            <v>0</v>
          </cell>
          <cell r="BK1027">
            <v>0</v>
          </cell>
          <cell r="BL1027">
            <v>0</v>
          </cell>
          <cell r="BM1027">
            <v>0</v>
          </cell>
          <cell r="BN1027">
            <v>0</v>
          </cell>
          <cell r="BO1027">
            <v>0</v>
          </cell>
          <cell r="BP1027">
            <v>0</v>
          </cell>
          <cell r="BQ1027">
            <v>0</v>
          </cell>
          <cell r="BR1027">
            <v>0</v>
          </cell>
          <cell r="BS1027">
            <v>0</v>
          </cell>
          <cell r="BT1027">
            <v>0</v>
          </cell>
          <cell r="BU1027">
            <v>0</v>
          </cell>
        </row>
        <row r="1028">
          <cell r="A1028" t="str">
            <v>W1RK04Z17X4JBLK</v>
          </cell>
          <cell r="B1028" t="str">
            <v>12/1/2021</v>
          </cell>
          <cell r="F1028" t="str">
            <v>Sweater</v>
          </cell>
          <cell r="G1028" t="str">
            <v>Sweater Dresses</v>
          </cell>
          <cell r="H1028" t="str">
            <v>W1RK04Z17X4</v>
          </cell>
          <cell r="I1028" t="str">
            <v>LS AMBER LACED SURPLICE DRESS</v>
          </cell>
          <cell r="J1028" t="str">
            <v>JBLK</v>
          </cell>
          <cell r="K1028" t="str">
            <v>Jet Black A996</v>
          </cell>
          <cell r="L1028" t="str">
            <v>SWTR ALLISON HS</v>
          </cell>
          <cell r="M1028" t="str">
            <v>CN</v>
          </cell>
          <cell r="N1028" t="str">
            <v>XS-L</v>
          </cell>
          <cell r="O1028">
            <v>118</v>
          </cell>
          <cell r="P1028">
            <v>119000</v>
          </cell>
          <cell r="Q1028">
            <v>429</v>
          </cell>
          <cell r="S1028">
            <v>0.31</v>
          </cell>
          <cell r="T1028">
            <v>36.58</v>
          </cell>
          <cell r="U1028">
            <v>0</v>
          </cell>
          <cell r="V1028">
            <v>0</v>
          </cell>
          <cell r="W1028">
            <v>0</v>
          </cell>
          <cell r="X1028">
            <v>0</v>
          </cell>
          <cell r="Y1028">
            <v>0</v>
          </cell>
          <cell r="Z1028">
            <v>0</v>
          </cell>
          <cell r="AA1028">
            <v>0</v>
          </cell>
          <cell r="AB1028">
            <v>0</v>
          </cell>
          <cell r="AD1028">
            <v>0</v>
          </cell>
          <cell r="AE1028">
            <v>0</v>
          </cell>
          <cell r="AO1028">
            <v>0</v>
          </cell>
          <cell r="AP1028">
            <v>0</v>
          </cell>
          <cell r="AR1028">
            <v>0</v>
          </cell>
          <cell r="AS1028">
            <v>0</v>
          </cell>
          <cell r="AT1028">
            <v>0</v>
          </cell>
          <cell r="AU1028">
            <v>0</v>
          </cell>
          <cell r="AV1028">
            <v>0</v>
          </cell>
          <cell r="AW1028">
            <v>0</v>
          </cell>
          <cell r="AX1028">
            <v>0</v>
          </cell>
          <cell r="AY1028">
            <v>0</v>
          </cell>
          <cell r="AZ1028">
            <v>0</v>
          </cell>
          <cell r="BA1028">
            <v>0</v>
          </cell>
          <cell r="BB1028">
            <v>0</v>
          </cell>
          <cell r="BC1028">
            <v>0</v>
          </cell>
          <cell r="BD1028">
            <v>0</v>
          </cell>
          <cell r="BE1028">
            <v>0</v>
          </cell>
          <cell r="BF1028">
            <v>0</v>
          </cell>
          <cell r="BG1028">
            <v>0</v>
          </cell>
          <cell r="BH1028">
            <v>0</v>
          </cell>
          <cell r="BI1028">
            <v>0</v>
          </cell>
          <cell r="BJ1028">
            <v>0</v>
          </cell>
          <cell r="BK1028">
            <v>0</v>
          </cell>
          <cell r="BL1028">
            <v>0</v>
          </cell>
          <cell r="BM1028">
            <v>0</v>
          </cell>
          <cell r="BN1028">
            <v>0</v>
          </cell>
          <cell r="BO1028">
            <v>0</v>
          </cell>
          <cell r="BP1028">
            <v>0</v>
          </cell>
          <cell r="BQ1028">
            <v>0</v>
          </cell>
          <cell r="BR1028">
            <v>0</v>
          </cell>
          <cell r="BS1028">
            <v>0</v>
          </cell>
          <cell r="BT1028">
            <v>0</v>
          </cell>
          <cell r="BU1028">
            <v>0</v>
          </cell>
        </row>
        <row r="1029">
          <cell r="A1029" t="str">
            <v>W1RK04Z17X4A604</v>
          </cell>
          <cell r="B1029" t="str">
            <v>12/1/2021</v>
          </cell>
          <cell r="F1029" t="str">
            <v>Sweater</v>
          </cell>
          <cell r="G1029" t="str">
            <v>Sweater Dresses</v>
          </cell>
          <cell r="H1029" t="str">
            <v>W1RK04Z17X4</v>
          </cell>
          <cell r="I1029" t="str">
            <v>LS AMBER LACED SURPLICE DRESS</v>
          </cell>
          <cell r="J1029" t="str">
            <v>A604</v>
          </cell>
          <cell r="K1029" t="str">
            <v>FULL BLOOM PINK</v>
          </cell>
          <cell r="L1029" t="str">
            <v>SWTR ALLISON HS</v>
          </cell>
          <cell r="M1029" t="str">
            <v>CN</v>
          </cell>
          <cell r="N1029" t="str">
            <v>XS-L</v>
          </cell>
          <cell r="O1029">
            <v>118</v>
          </cell>
          <cell r="P1029">
            <v>119000</v>
          </cell>
          <cell r="Q1029">
            <v>429</v>
          </cell>
          <cell r="S1029">
            <v>0.31</v>
          </cell>
          <cell r="T1029">
            <v>36.58</v>
          </cell>
          <cell r="U1029">
            <v>0</v>
          </cell>
          <cell r="V1029">
            <v>0</v>
          </cell>
          <cell r="W1029">
            <v>0</v>
          </cell>
          <cell r="X1029">
            <v>0</v>
          </cell>
          <cell r="Y1029">
            <v>0</v>
          </cell>
          <cell r="Z1029">
            <v>0</v>
          </cell>
          <cell r="AA1029">
            <v>0</v>
          </cell>
          <cell r="AB1029">
            <v>0</v>
          </cell>
          <cell r="AD1029">
            <v>0</v>
          </cell>
          <cell r="AE1029">
            <v>0</v>
          </cell>
          <cell r="AO1029">
            <v>0</v>
          </cell>
          <cell r="AP1029">
            <v>0</v>
          </cell>
          <cell r="AR1029">
            <v>0</v>
          </cell>
          <cell r="AS1029">
            <v>0</v>
          </cell>
          <cell r="AT1029">
            <v>0</v>
          </cell>
          <cell r="AU1029">
            <v>0</v>
          </cell>
          <cell r="AV1029">
            <v>0</v>
          </cell>
          <cell r="AW1029">
            <v>0</v>
          </cell>
          <cell r="AX1029">
            <v>0</v>
          </cell>
          <cell r="AY1029">
            <v>0</v>
          </cell>
          <cell r="AZ1029">
            <v>0</v>
          </cell>
          <cell r="BA1029">
            <v>0</v>
          </cell>
          <cell r="BB1029">
            <v>0</v>
          </cell>
          <cell r="BC1029">
            <v>0</v>
          </cell>
          <cell r="BD1029">
            <v>0</v>
          </cell>
          <cell r="BE1029">
            <v>0</v>
          </cell>
          <cell r="BF1029">
            <v>0</v>
          </cell>
          <cell r="BG1029">
            <v>0</v>
          </cell>
          <cell r="BH1029">
            <v>0</v>
          </cell>
          <cell r="BI1029">
            <v>0</v>
          </cell>
          <cell r="BJ1029">
            <v>0</v>
          </cell>
          <cell r="BK1029">
            <v>0</v>
          </cell>
          <cell r="BL1029">
            <v>0</v>
          </cell>
          <cell r="BM1029">
            <v>0</v>
          </cell>
          <cell r="BN1029">
            <v>0</v>
          </cell>
          <cell r="BO1029">
            <v>0</v>
          </cell>
          <cell r="BP1029">
            <v>0</v>
          </cell>
          <cell r="BQ1029">
            <v>0</v>
          </cell>
          <cell r="BR1029">
            <v>0</v>
          </cell>
          <cell r="BS1029">
            <v>0</v>
          </cell>
          <cell r="BT1029">
            <v>0</v>
          </cell>
          <cell r="BU1029">
            <v>0</v>
          </cell>
        </row>
        <row r="1030">
          <cell r="A1030" t="str">
            <v>W2RAJ3D4KF1THRM</v>
          </cell>
          <cell r="B1030" t="str">
            <v>12/1/2021</v>
          </cell>
          <cell r="F1030" t="str">
            <v>Denim</v>
          </cell>
          <cell r="G1030" t="str">
            <v>Basic Denim Jeans</v>
          </cell>
          <cell r="H1030" t="str">
            <v>W2RAJ3D4KF1</v>
          </cell>
          <cell r="I1030" t="str">
            <v>SEXY CURVE</v>
          </cell>
          <cell r="J1030" t="str">
            <v>THRM</v>
          </cell>
          <cell r="K1030" t="str">
            <v>THE RAME</v>
          </cell>
          <cell r="L1030" t="str">
            <v>ECO GALAXY SS INDACO</v>
          </cell>
          <cell r="M1030" t="str">
            <v>PK</v>
          </cell>
          <cell r="N1030" t="str">
            <v>24-30</v>
          </cell>
          <cell r="O1030">
            <v>98</v>
          </cell>
          <cell r="P1030">
            <v>99000</v>
          </cell>
          <cell r="Q1030">
            <v>399</v>
          </cell>
          <cell r="S1030">
            <v>0.31</v>
          </cell>
          <cell r="T1030">
            <v>30.38</v>
          </cell>
          <cell r="U1030">
            <v>0</v>
          </cell>
          <cell r="V1030">
            <v>0</v>
          </cell>
          <cell r="W1030">
            <v>0</v>
          </cell>
          <cell r="X1030">
            <v>0</v>
          </cell>
          <cell r="Y1030">
            <v>0</v>
          </cell>
          <cell r="Z1030">
            <v>0</v>
          </cell>
          <cell r="AA1030">
            <v>0</v>
          </cell>
          <cell r="AB1030">
            <v>0</v>
          </cell>
          <cell r="AD1030">
            <v>0</v>
          </cell>
          <cell r="AE1030">
            <v>0</v>
          </cell>
          <cell r="AO1030">
            <v>0</v>
          </cell>
          <cell r="AP1030">
            <v>0</v>
          </cell>
          <cell r="AR1030">
            <v>0</v>
          </cell>
          <cell r="AS1030">
            <v>0</v>
          </cell>
          <cell r="AT1030">
            <v>0</v>
          </cell>
          <cell r="AU1030">
            <v>0</v>
          </cell>
          <cell r="AV1030">
            <v>0</v>
          </cell>
          <cell r="AW1030">
            <v>0</v>
          </cell>
          <cell r="AX1030">
            <v>0</v>
          </cell>
          <cell r="AY1030">
            <v>0</v>
          </cell>
          <cell r="AZ1030">
            <v>0</v>
          </cell>
          <cell r="BA1030">
            <v>0</v>
          </cell>
          <cell r="BB1030">
            <v>0</v>
          </cell>
          <cell r="BC1030">
            <v>0</v>
          </cell>
          <cell r="BD1030">
            <v>0</v>
          </cell>
          <cell r="BE1030">
            <v>0</v>
          </cell>
          <cell r="BF1030">
            <v>0</v>
          </cell>
          <cell r="BG1030">
            <v>0</v>
          </cell>
          <cell r="BH1030">
            <v>0</v>
          </cell>
          <cell r="BI1030">
            <v>0</v>
          </cell>
          <cell r="BJ1030">
            <v>0</v>
          </cell>
          <cell r="BK1030">
            <v>0</v>
          </cell>
          <cell r="BL1030">
            <v>0</v>
          </cell>
          <cell r="BM1030">
            <v>0</v>
          </cell>
          <cell r="BN1030">
            <v>0</v>
          </cell>
          <cell r="BO1030">
            <v>0</v>
          </cell>
          <cell r="BP1030">
            <v>0</v>
          </cell>
          <cell r="BQ1030">
            <v>0</v>
          </cell>
          <cell r="BR1030">
            <v>0</v>
          </cell>
          <cell r="BS1030">
            <v>0</v>
          </cell>
          <cell r="BT1030">
            <v>0</v>
          </cell>
          <cell r="BU1030">
            <v>0</v>
          </cell>
        </row>
        <row r="1031">
          <cell r="A1031" t="str">
            <v>W1RI12K9SN3A404</v>
          </cell>
          <cell r="B1031" t="str">
            <v>12/1/2021</v>
          </cell>
          <cell r="F1031" t="str">
            <v>Knit</v>
          </cell>
          <cell r="G1031" t="str">
            <v>Graphic Teeshirts</v>
          </cell>
          <cell r="H1031" t="str">
            <v>W1RI12K9SN3</v>
          </cell>
          <cell r="I1031" t="str">
            <v>SS KEYHOLE ART GIRL</v>
          </cell>
          <cell r="J1031" t="str">
            <v>A404</v>
          </cell>
          <cell r="K1031" t="str">
            <v>BRIGHT VIOLET</v>
          </cell>
          <cell r="L1031" t="str">
            <v>ECO ARTISAN JERSEY 120</v>
          </cell>
          <cell r="M1031" t="str">
            <v>IN</v>
          </cell>
          <cell r="N1031" t="str">
            <v>XS-L</v>
          </cell>
          <cell r="O1031">
            <v>39</v>
          </cell>
          <cell r="P1031">
            <v>39000</v>
          </cell>
          <cell r="Q1031">
            <v>159</v>
          </cell>
          <cell r="S1031">
            <v>0.31</v>
          </cell>
          <cell r="T1031">
            <v>12.09</v>
          </cell>
          <cell r="U1031">
            <v>0</v>
          </cell>
          <cell r="V1031">
            <v>0</v>
          </cell>
          <cell r="W1031">
            <v>0</v>
          </cell>
          <cell r="X1031">
            <v>0</v>
          </cell>
          <cell r="Y1031">
            <v>0</v>
          </cell>
          <cell r="Z1031">
            <v>0</v>
          </cell>
          <cell r="AA1031">
            <v>0</v>
          </cell>
          <cell r="AB1031">
            <v>0</v>
          </cell>
          <cell r="AD1031">
            <v>0</v>
          </cell>
          <cell r="AE1031">
            <v>0</v>
          </cell>
          <cell r="AO1031">
            <v>0</v>
          </cell>
          <cell r="AP1031">
            <v>0</v>
          </cell>
          <cell r="AR1031">
            <v>0</v>
          </cell>
          <cell r="AS1031">
            <v>0</v>
          </cell>
          <cell r="AT1031">
            <v>0</v>
          </cell>
          <cell r="AU1031">
            <v>0</v>
          </cell>
          <cell r="AV1031">
            <v>0</v>
          </cell>
          <cell r="AW1031">
            <v>0</v>
          </cell>
          <cell r="AX1031">
            <v>0</v>
          </cell>
          <cell r="AY1031">
            <v>0</v>
          </cell>
          <cell r="AZ1031">
            <v>0</v>
          </cell>
          <cell r="BA1031">
            <v>0</v>
          </cell>
          <cell r="BB1031">
            <v>0</v>
          </cell>
          <cell r="BC1031">
            <v>0</v>
          </cell>
          <cell r="BD1031">
            <v>0</v>
          </cell>
          <cell r="BE1031">
            <v>0</v>
          </cell>
          <cell r="BF1031">
            <v>0</v>
          </cell>
          <cell r="BG1031">
            <v>0</v>
          </cell>
          <cell r="BH1031">
            <v>0</v>
          </cell>
          <cell r="BI1031">
            <v>0</v>
          </cell>
          <cell r="BJ1031">
            <v>0</v>
          </cell>
          <cell r="BK1031">
            <v>0</v>
          </cell>
          <cell r="BL1031">
            <v>0</v>
          </cell>
          <cell r="BM1031">
            <v>0</v>
          </cell>
          <cell r="BN1031">
            <v>0</v>
          </cell>
          <cell r="BO1031">
            <v>0</v>
          </cell>
          <cell r="BP1031">
            <v>0</v>
          </cell>
          <cell r="BQ1031">
            <v>0</v>
          </cell>
          <cell r="BR1031">
            <v>0</v>
          </cell>
          <cell r="BS1031">
            <v>0</v>
          </cell>
          <cell r="BT1031">
            <v>0</v>
          </cell>
          <cell r="BU1031">
            <v>0</v>
          </cell>
        </row>
        <row r="1032">
          <cell r="A1032" t="str">
            <v>W1RI12K9SN3G585</v>
          </cell>
          <cell r="B1032" t="str">
            <v>12/1/2021</v>
          </cell>
          <cell r="F1032" t="str">
            <v>Knit</v>
          </cell>
          <cell r="G1032" t="str">
            <v>Graphic Teeshirts</v>
          </cell>
          <cell r="H1032" t="str">
            <v>W1RI12K9SN3</v>
          </cell>
          <cell r="I1032" t="str">
            <v>SS KEYHOLE ART GIRL</v>
          </cell>
          <cell r="J1032" t="str">
            <v>G585</v>
          </cell>
          <cell r="K1032" t="str">
            <v>RUGBY RED</v>
          </cell>
          <cell r="L1032" t="str">
            <v>ECO ARTISAN JERSEY 120</v>
          </cell>
          <cell r="M1032" t="str">
            <v>IN</v>
          </cell>
          <cell r="N1032" t="str">
            <v>XS-L</v>
          </cell>
          <cell r="O1032">
            <v>39</v>
          </cell>
          <cell r="P1032">
            <v>39000</v>
          </cell>
          <cell r="Q1032">
            <v>159</v>
          </cell>
          <cell r="S1032">
            <v>0.31</v>
          </cell>
          <cell r="T1032">
            <v>12.09</v>
          </cell>
          <cell r="U1032">
            <v>0</v>
          </cell>
          <cell r="V1032">
            <v>0</v>
          </cell>
          <cell r="W1032">
            <v>0</v>
          </cell>
          <cell r="X1032">
            <v>0</v>
          </cell>
          <cell r="Y1032">
            <v>0</v>
          </cell>
          <cell r="Z1032">
            <v>0</v>
          </cell>
          <cell r="AA1032">
            <v>0</v>
          </cell>
          <cell r="AB1032">
            <v>0</v>
          </cell>
          <cell r="AD1032">
            <v>0</v>
          </cell>
          <cell r="AE1032">
            <v>0</v>
          </cell>
          <cell r="AO1032">
            <v>0</v>
          </cell>
          <cell r="AP1032">
            <v>0</v>
          </cell>
          <cell r="AR1032">
            <v>0</v>
          </cell>
          <cell r="AS1032">
            <v>0</v>
          </cell>
          <cell r="AT1032">
            <v>0</v>
          </cell>
          <cell r="AU1032">
            <v>0</v>
          </cell>
          <cell r="AV1032">
            <v>0</v>
          </cell>
          <cell r="AW1032">
            <v>0</v>
          </cell>
          <cell r="AX1032">
            <v>0</v>
          </cell>
          <cell r="AY1032">
            <v>0</v>
          </cell>
          <cell r="AZ1032">
            <v>0</v>
          </cell>
          <cell r="BA1032">
            <v>0</v>
          </cell>
          <cell r="BB1032">
            <v>0</v>
          </cell>
          <cell r="BC1032">
            <v>0</v>
          </cell>
          <cell r="BD1032">
            <v>0</v>
          </cell>
          <cell r="BE1032">
            <v>0</v>
          </cell>
          <cell r="BF1032">
            <v>0</v>
          </cell>
          <cell r="BG1032">
            <v>0</v>
          </cell>
          <cell r="BH1032">
            <v>0</v>
          </cell>
          <cell r="BI1032">
            <v>0</v>
          </cell>
          <cell r="BJ1032">
            <v>0</v>
          </cell>
          <cell r="BK1032">
            <v>0</v>
          </cell>
          <cell r="BL1032">
            <v>0</v>
          </cell>
          <cell r="BM1032">
            <v>0</v>
          </cell>
          <cell r="BN1032">
            <v>0</v>
          </cell>
          <cell r="BO1032">
            <v>0</v>
          </cell>
          <cell r="BP1032">
            <v>0</v>
          </cell>
          <cell r="BQ1032">
            <v>0</v>
          </cell>
          <cell r="BR1032">
            <v>0</v>
          </cell>
          <cell r="BS1032">
            <v>0</v>
          </cell>
          <cell r="BT1032">
            <v>0</v>
          </cell>
          <cell r="BU1032">
            <v>0</v>
          </cell>
        </row>
        <row r="1033">
          <cell r="A1033" t="str">
            <v>W2RK21WEDU2P50P</v>
          </cell>
          <cell r="B1033" t="str">
            <v>12/1/2021</v>
          </cell>
          <cell r="F1033" t="str">
            <v>Woven</v>
          </cell>
          <cell r="G1033" t="str">
            <v>Casual/Day</v>
          </cell>
          <cell r="H1033" t="str">
            <v>W2RK21WEDU2</v>
          </cell>
          <cell r="I1033" t="str">
            <v>NAUSICA DRESS</v>
          </cell>
          <cell r="J1033" t="str">
            <v>P50P</v>
          </cell>
          <cell r="K1033" t="str">
            <v>NIGHT PALMS RED COMBO</v>
          </cell>
          <cell r="L1033" t="str">
            <v>RECYCLED LIGHT CRINKLE SATIN</v>
          </cell>
          <cell r="M1033" t="str">
            <v>CN</v>
          </cell>
          <cell r="N1033" t="str">
            <v>XS-L</v>
          </cell>
          <cell r="O1033">
            <v>148</v>
          </cell>
          <cell r="P1033">
            <v>139000</v>
          </cell>
          <cell r="Q1033">
            <v>429</v>
          </cell>
          <cell r="S1033">
            <v>0.31</v>
          </cell>
          <cell r="T1033">
            <v>45.88</v>
          </cell>
          <cell r="U1033">
            <v>0</v>
          </cell>
          <cell r="V1033">
            <v>0</v>
          </cell>
          <cell r="W1033">
            <v>0</v>
          </cell>
          <cell r="X1033">
            <v>0</v>
          </cell>
          <cell r="Y1033">
            <v>0</v>
          </cell>
          <cell r="Z1033">
            <v>0</v>
          </cell>
          <cell r="AA1033">
            <v>0</v>
          </cell>
          <cell r="AB1033">
            <v>0</v>
          </cell>
          <cell r="AD1033">
            <v>0</v>
          </cell>
          <cell r="AE1033">
            <v>0</v>
          </cell>
          <cell r="AO1033">
            <v>0</v>
          </cell>
          <cell r="AP1033">
            <v>0</v>
          </cell>
          <cell r="AR1033">
            <v>0</v>
          </cell>
          <cell r="AS1033">
            <v>0</v>
          </cell>
          <cell r="AT1033">
            <v>0</v>
          </cell>
          <cell r="AU1033">
            <v>0</v>
          </cell>
          <cell r="AV1033">
            <v>0</v>
          </cell>
          <cell r="AW1033">
            <v>0</v>
          </cell>
          <cell r="AX1033">
            <v>0</v>
          </cell>
          <cell r="AY1033">
            <v>0</v>
          </cell>
          <cell r="AZ1033">
            <v>0</v>
          </cell>
          <cell r="BA1033">
            <v>0</v>
          </cell>
          <cell r="BB1033">
            <v>0</v>
          </cell>
          <cell r="BC1033">
            <v>0</v>
          </cell>
          <cell r="BD1033">
            <v>0</v>
          </cell>
          <cell r="BE1033">
            <v>0</v>
          </cell>
          <cell r="BF1033">
            <v>0</v>
          </cell>
          <cell r="BG1033">
            <v>0</v>
          </cell>
          <cell r="BH1033">
            <v>0</v>
          </cell>
          <cell r="BI1033">
            <v>0</v>
          </cell>
          <cell r="BJ1033">
            <v>0</v>
          </cell>
          <cell r="BK1033">
            <v>0</v>
          </cell>
          <cell r="BL1033">
            <v>0</v>
          </cell>
          <cell r="BM1033">
            <v>0</v>
          </cell>
          <cell r="BN1033">
            <v>0</v>
          </cell>
          <cell r="BO1033">
            <v>0</v>
          </cell>
          <cell r="BP1033">
            <v>0</v>
          </cell>
          <cell r="BQ1033">
            <v>0</v>
          </cell>
          <cell r="BR1033">
            <v>0</v>
          </cell>
          <cell r="BS1033">
            <v>0</v>
          </cell>
          <cell r="BT1033">
            <v>0</v>
          </cell>
          <cell r="BU1033">
            <v>0</v>
          </cell>
        </row>
        <row r="1034">
          <cell r="A1034" t="str">
            <v>W2RK21WEDU2P80V</v>
          </cell>
          <cell r="B1034" t="str">
            <v>12/1/2021</v>
          </cell>
          <cell r="F1034" t="str">
            <v>Woven</v>
          </cell>
          <cell r="G1034" t="str">
            <v>Casual/Day</v>
          </cell>
          <cell r="H1034" t="str">
            <v>W2RK21WEDU2</v>
          </cell>
          <cell r="I1034" t="str">
            <v>NAUSICA DRESS</v>
          </cell>
          <cell r="J1034" t="str">
            <v>P80V</v>
          </cell>
          <cell r="K1034" t="str">
            <v>NIGHT PALMS SAGE COMBO</v>
          </cell>
          <cell r="L1034" t="str">
            <v>RECYCLED LIGHT CRINKLE SATIN</v>
          </cell>
          <cell r="M1034" t="str">
            <v>CN</v>
          </cell>
          <cell r="N1034" t="str">
            <v>XS-L</v>
          </cell>
          <cell r="O1034">
            <v>148</v>
          </cell>
          <cell r="P1034">
            <v>139000</v>
          </cell>
          <cell r="Q1034">
            <v>429</v>
          </cell>
          <cell r="S1034">
            <v>0.31</v>
          </cell>
          <cell r="T1034">
            <v>45.88</v>
          </cell>
          <cell r="U1034">
            <v>0</v>
          </cell>
          <cell r="V1034">
            <v>0</v>
          </cell>
          <cell r="W1034">
            <v>0</v>
          </cell>
          <cell r="X1034">
            <v>0</v>
          </cell>
          <cell r="Y1034">
            <v>0</v>
          </cell>
          <cell r="Z1034">
            <v>0</v>
          </cell>
          <cell r="AA1034">
            <v>0</v>
          </cell>
          <cell r="AB1034">
            <v>0</v>
          </cell>
          <cell r="AD1034">
            <v>0</v>
          </cell>
          <cell r="AE1034">
            <v>0</v>
          </cell>
          <cell r="AO1034">
            <v>0</v>
          </cell>
          <cell r="AP1034">
            <v>0</v>
          </cell>
          <cell r="AR1034">
            <v>0</v>
          </cell>
          <cell r="AS1034">
            <v>0</v>
          </cell>
          <cell r="AT1034">
            <v>0</v>
          </cell>
          <cell r="AU1034">
            <v>0</v>
          </cell>
          <cell r="AV1034">
            <v>0</v>
          </cell>
          <cell r="AW1034">
            <v>0</v>
          </cell>
          <cell r="AX1034">
            <v>0</v>
          </cell>
          <cell r="AY1034">
            <v>0</v>
          </cell>
          <cell r="AZ1034">
            <v>0</v>
          </cell>
          <cell r="BA1034">
            <v>0</v>
          </cell>
          <cell r="BB1034">
            <v>0</v>
          </cell>
          <cell r="BC1034">
            <v>0</v>
          </cell>
          <cell r="BD1034">
            <v>0</v>
          </cell>
          <cell r="BE1034">
            <v>0</v>
          </cell>
          <cell r="BF1034">
            <v>0</v>
          </cell>
          <cell r="BG1034">
            <v>0</v>
          </cell>
          <cell r="BH1034">
            <v>0</v>
          </cell>
          <cell r="BI1034">
            <v>0</v>
          </cell>
          <cell r="BJ1034">
            <v>0</v>
          </cell>
          <cell r="BK1034">
            <v>0</v>
          </cell>
          <cell r="BL1034">
            <v>0</v>
          </cell>
          <cell r="BM1034">
            <v>0</v>
          </cell>
          <cell r="BN1034">
            <v>0</v>
          </cell>
          <cell r="BO1034">
            <v>0</v>
          </cell>
          <cell r="BP1034">
            <v>0</v>
          </cell>
          <cell r="BQ1034">
            <v>0</v>
          </cell>
          <cell r="BR1034">
            <v>0</v>
          </cell>
          <cell r="BS1034">
            <v>0</v>
          </cell>
          <cell r="BT1034">
            <v>0</v>
          </cell>
          <cell r="BU1034">
            <v>0</v>
          </cell>
        </row>
        <row r="1035">
          <cell r="A1035" t="str">
            <v>W2RK21WEDU2P11K</v>
          </cell>
          <cell r="B1035" t="str">
            <v>12/1/2021</v>
          </cell>
          <cell r="F1035" t="str">
            <v>Woven</v>
          </cell>
          <cell r="G1035" t="str">
            <v>Casual/Day</v>
          </cell>
          <cell r="H1035" t="str">
            <v>W2RK21WEDU2</v>
          </cell>
          <cell r="I1035" t="str">
            <v>NAUSICA DRESS</v>
          </cell>
          <cell r="J1035" t="str">
            <v>P11K</v>
          </cell>
          <cell r="K1035" t="str">
            <v>WILD CAT PRINT NATURAL</v>
          </cell>
          <cell r="L1035" t="str">
            <v>RECYCLED LIGHT CRINKLE SATIN</v>
          </cell>
          <cell r="M1035" t="str">
            <v>CN</v>
          </cell>
          <cell r="N1035" t="str">
            <v>XS-L</v>
          </cell>
          <cell r="O1035">
            <v>148</v>
          </cell>
          <cell r="P1035">
            <v>139000</v>
          </cell>
          <cell r="Q1035">
            <v>429</v>
          </cell>
          <cell r="S1035">
            <v>0.31</v>
          </cell>
          <cell r="T1035">
            <v>45.88</v>
          </cell>
          <cell r="U1035">
            <v>0</v>
          </cell>
          <cell r="V1035">
            <v>0</v>
          </cell>
          <cell r="W1035">
            <v>0</v>
          </cell>
          <cell r="X1035">
            <v>0</v>
          </cell>
          <cell r="Y1035">
            <v>0</v>
          </cell>
          <cell r="Z1035">
            <v>0</v>
          </cell>
          <cell r="AA1035">
            <v>0</v>
          </cell>
          <cell r="AB1035">
            <v>0</v>
          </cell>
          <cell r="AD1035">
            <v>0</v>
          </cell>
          <cell r="AE1035">
            <v>0</v>
          </cell>
          <cell r="AO1035">
            <v>0</v>
          </cell>
          <cell r="AP1035">
            <v>0</v>
          </cell>
          <cell r="AR1035">
            <v>0</v>
          </cell>
          <cell r="AS1035">
            <v>0</v>
          </cell>
          <cell r="AT1035">
            <v>0</v>
          </cell>
          <cell r="AU1035">
            <v>0</v>
          </cell>
          <cell r="AV1035">
            <v>0</v>
          </cell>
          <cell r="AW1035">
            <v>0</v>
          </cell>
          <cell r="AX1035">
            <v>0</v>
          </cell>
          <cell r="AY1035">
            <v>0</v>
          </cell>
          <cell r="AZ1035">
            <v>0</v>
          </cell>
          <cell r="BA1035">
            <v>0</v>
          </cell>
          <cell r="BB1035">
            <v>0</v>
          </cell>
          <cell r="BC1035">
            <v>0</v>
          </cell>
          <cell r="BD1035">
            <v>0</v>
          </cell>
          <cell r="BE1035">
            <v>0</v>
          </cell>
          <cell r="BF1035">
            <v>0</v>
          </cell>
          <cell r="BG1035">
            <v>0</v>
          </cell>
          <cell r="BH1035">
            <v>0</v>
          </cell>
          <cell r="BI1035">
            <v>0</v>
          </cell>
          <cell r="BJ1035">
            <v>0</v>
          </cell>
          <cell r="BK1035">
            <v>0</v>
          </cell>
          <cell r="BL1035">
            <v>0</v>
          </cell>
          <cell r="BM1035">
            <v>0</v>
          </cell>
          <cell r="BN1035">
            <v>0</v>
          </cell>
          <cell r="BO1035">
            <v>0</v>
          </cell>
          <cell r="BP1035">
            <v>0</v>
          </cell>
          <cell r="BQ1035">
            <v>0</v>
          </cell>
          <cell r="BR1035">
            <v>0</v>
          </cell>
          <cell r="BS1035">
            <v>0</v>
          </cell>
          <cell r="BT1035">
            <v>0</v>
          </cell>
          <cell r="BU1035">
            <v>0</v>
          </cell>
        </row>
        <row r="1036">
          <cell r="A1036" t="str">
            <v>W2RK21WEDU2P9JK</v>
          </cell>
          <cell r="B1036" t="str">
            <v>12/1/2021</v>
          </cell>
          <cell r="F1036" t="str">
            <v>Woven</v>
          </cell>
          <cell r="G1036" t="str">
            <v>Casual/Day</v>
          </cell>
          <cell r="H1036" t="str">
            <v>W2RK21WEDU2</v>
          </cell>
          <cell r="I1036" t="str">
            <v>NAUSICA DRESS</v>
          </cell>
          <cell r="J1036" t="str">
            <v>P9JK</v>
          </cell>
          <cell r="K1036" t="str">
            <v>LILY OF THE VALLEY BLACK COMBO</v>
          </cell>
          <cell r="L1036" t="str">
            <v>RECYCLED LIGHT CRINKLE SATIN</v>
          </cell>
          <cell r="M1036" t="str">
            <v>CN</v>
          </cell>
          <cell r="N1036" t="str">
            <v>XS-L</v>
          </cell>
          <cell r="O1036">
            <v>148</v>
          </cell>
          <cell r="P1036">
            <v>139000</v>
          </cell>
          <cell r="Q1036">
            <v>429</v>
          </cell>
          <cell r="S1036">
            <v>0.31</v>
          </cell>
          <cell r="T1036">
            <v>45.88</v>
          </cell>
          <cell r="U1036">
            <v>0</v>
          </cell>
          <cell r="V1036">
            <v>0</v>
          </cell>
          <cell r="W1036">
            <v>0</v>
          </cell>
          <cell r="X1036">
            <v>0</v>
          </cell>
          <cell r="Y1036">
            <v>0</v>
          </cell>
          <cell r="Z1036">
            <v>0</v>
          </cell>
          <cell r="AA1036">
            <v>0</v>
          </cell>
          <cell r="AB1036">
            <v>0</v>
          </cell>
          <cell r="AD1036">
            <v>0</v>
          </cell>
          <cell r="AE1036">
            <v>0</v>
          </cell>
          <cell r="AO1036">
            <v>0</v>
          </cell>
          <cell r="AP1036">
            <v>0</v>
          </cell>
          <cell r="AR1036">
            <v>0</v>
          </cell>
          <cell r="AS1036">
            <v>0</v>
          </cell>
          <cell r="AT1036">
            <v>0</v>
          </cell>
          <cell r="AU1036">
            <v>0</v>
          </cell>
          <cell r="AV1036">
            <v>0</v>
          </cell>
          <cell r="AW1036">
            <v>0</v>
          </cell>
          <cell r="AX1036">
            <v>0</v>
          </cell>
          <cell r="AY1036">
            <v>0</v>
          </cell>
          <cell r="AZ1036">
            <v>0</v>
          </cell>
          <cell r="BA1036">
            <v>0</v>
          </cell>
          <cell r="BB1036">
            <v>0</v>
          </cell>
          <cell r="BC1036">
            <v>0</v>
          </cell>
          <cell r="BD1036">
            <v>0</v>
          </cell>
          <cell r="BE1036">
            <v>0</v>
          </cell>
          <cell r="BF1036">
            <v>0</v>
          </cell>
          <cell r="BG1036">
            <v>0</v>
          </cell>
          <cell r="BH1036">
            <v>0</v>
          </cell>
          <cell r="BI1036">
            <v>0</v>
          </cell>
          <cell r="BJ1036">
            <v>0</v>
          </cell>
          <cell r="BK1036">
            <v>0</v>
          </cell>
          <cell r="BL1036">
            <v>0</v>
          </cell>
          <cell r="BM1036">
            <v>0</v>
          </cell>
          <cell r="BN1036">
            <v>0</v>
          </cell>
          <cell r="BO1036">
            <v>0</v>
          </cell>
          <cell r="BP1036">
            <v>0</v>
          </cell>
          <cell r="BQ1036">
            <v>0</v>
          </cell>
          <cell r="BR1036">
            <v>0</v>
          </cell>
          <cell r="BS1036">
            <v>0</v>
          </cell>
          <cell r="BT1036">
            <v>0</v>
          </cell>
          <cell r="BU1036">
            <v>0</v>
          </cell>
        </row>
        <row r="1037">
          <cell r="A1037" t="str">
            <v>W1RB01K9UP1G585</v>
          </cell>
          <cell r="B1037" t="str">
            <v>12/1/2021</v>
          </cell>
          <cell r="F1037" t="str">
            <v>Knit</v>
          </cell>
          <cell r="G1037" t="str">
            <v>Overalls</v>
          </cell>
          <cell r="H1037" t="str">
            <v>W1RB01K9UP1</v>
          </cell>
          <cell r="I1037" t="str">
            <v>SS RIRI KEYHOLE JUMPSUIT</v>
          </cell>
          <cell r="J1037" t="str">
            <v>G585</v>
          </cell>
          <cell r="K1037" t="str">
            <v>RUGBY RED</v>
          </cell>
          <cell r="L1037" t="str">
            <v>RECYCLED TANGO KNIT CREPE</v>
          </cell>
          <cell r="M1037" t="str">
            <v>VN</v>
          </cell>
          <cell r="N1037" t="str">
            <v>XS-L</v>
          </cell>
          <cell r="O1037">
            <v>118</v>
          </cell>
          <cell r="P1037">
            <v>119000</v>
          </cell>
          <cell r="Q1037">
            <v>429</v>
          </cell>
          <cell r="S1037">
            <v>0.31</v>
          </cell>
          <cell r="T1037">
            <v>36.58</v>
          </cell>
          <cell r="U1037">
            <v>0</v>
          </cell>
          <cell r="V1037">
            <v>0</v>
          </cell>
          <cell r="W1037">
            <v>0</v>
          </cell>
          <cell r="X1037">
            <v>0</v>
          </cell>
          <cell r="Y1037">
            <v>0</v>
          </cell>
          <cell r="Z1037">
            <v>0</v>
          </cell>
          <cell r="AA1037">
            <v>0</v>
          </cell>
          <cell r="AB1037">
            <v>0</v>
          </cell>
          <cell r="AD1037">
            <v>0</v>
          </cell>
          <cell r="AE1037">
            <v>0</v>
          </cell>
          <cell r="AO1037">
            <v>0</v>
          </cell>
          <cell r="AP1037">
            <v>0</v>
          </cell>
          <cell r="AR1037">
            <v>0</v>
          </cell>
          <cell r="AS1037">
            <v>0</v>
          </cell>
          <cell r="AT1037">
            <v>0</v>
          </cell>
          <cell r="AU1037">
            <v>0</v>
          </cell>
          <cell r="AV1037">
            <v>0</v>
          </cell>
          <cell r="AW1037">
            <v>0</v>
          </cell>
          <cell r="AX1037">
            <v>0</v>
          </cell>
          <cell r="AY1037">
            <v>0</v>
          </cell>
          <cell r="AZ1037">
            <v>0</v>
          </cell>
          <cell r="BA1037">
            <v>0</v>
          </cell>
          <cell r="BB1037">
            <v>0</v>
          </cell>
          <cell r="BC1037">
            <v>0</v>
          </cell>
          <cell r="BD1037">
            <v>0</v>
          </cell>
          <cell r="BE1037">
            <v>0</v>
          </cell>
          <cell r="BF1037">
            <v>0</v>
          </cell>
          <cell r="BG1037">
            <v>0</v>
          </cell>
          <cell r="BH1037">
            <v>0</v>
          </cell>
          <cell r="BI1037">
            <v>0</v>
          </cell>
          <cell r="BJ1037">
            <v>0</v>
          </cell>
          <cell r="BK1037">
            <v>0</v>
          </cell>
          <cell r="BL1037">
            <v>0</v>
          </cell>
          <cell r="BM1037">
            <v>0</v>
          </cell>
          <cell r="BN1037">
            <v>0</v>
          </cell>
          <cell r="BO1037">
            <v>0</v>
          </cell>
          <cell r="BP1037">
            <v>0</v>
          </cell>
          <cell r="BQ1037">
            <v>0</v>
          </cell>
          <cell r="BR1037">
            <v>0</v>
          </cell>
          <cell r="BS1037">
            <v>0</v>
          </cell>
          <cell r="BT1037">
            <v>0</v>
          </cell>
          <cell r="BU1037">
            <v>0</v>
          </cell>
        </row>
        <row r="1038">
          <cell r="A1038" t="str">
            <v>W2RD30D4KF4THRC</v>
          </cell>
          <cell r="B1038" t="str">
            <v>12/1/2021</v>
          </cell>
          <cell r="F1038" t="str">
            <v>Denim</v>
          </cell>
          <cell r="G1038" t="str">
            <v>Denim skirts</v>
          </cell>
          <cell r="H1038" t="str">
            <v>W2RD30D4KF4</v>
          </cell>
          <cell r="I1038" t="str">
            <v>80S LONGUETTE</v>
          </cell>
          <cell r="J1038" t="str">
            <v>THRC</v>
          </cell>
          <cell r="K1038" t="str">
            <v>THE RAME CLEAN</v>
          </cell>
          <cell r="L1038" t="str">
            <v>ECO GALAXY SS INDACO</v>
          </cell>
          <cell r="M1038" t="str">
            <v>PK</v>
          </cell>
          <cell r="N1038" t="str">
            <v>24-30</v>
          </cell>
          <cell r="O1038">
            <v>69</v>
          </cell>
          <cell r="P1038">
            <v>69000</v>
          </cell>
          <cell r="Q1038">
            <v>279</v>
          </cell>
          <cell r="S1038">
            <v>0.31</v>
          </cell>
          <cell r="T1038">
            <v>21.39</v>
          </cell>
          <cell r="U1038">
            <v>0</v>
          </cell>
          <cell r="V1038">
            <v>0</v>
          </cell>
          <cell r="W1038">
            <v>0</v>
          </cell>
          <cell r="X1038">
            <v>0</v>
          </cell>
          <cell r="Y1038">
            <v>0</v>
          </cell>
          <cell r="Z1038">
            <v>0</v>
          </cell>
          <cell r="AA1038">
            <v>0</v>
          </cell>
          <cell r="AB1038">
            <v>0</v>
          </cell>
          <cell r="AD1038">
            <v>0</v>
          </cell>
          <cell r="AE1038">
            <v>0</v>
          </cell>
          <cell r="AO1038">
            <v>0</v>
          </cell>
          <cell r="AP1038">
            <v>0</v>
          </cell>
          <cell r="AR1038">
            <v>0</v>
          </cell>
          <cell r="AS1038">
            <v>0</v>
          </cell>
          <cell r="AT1038">
            <v>0</v>
          </cell>
          <cell r="AU1038">
            <v>0</v>
          </cell>
          <cell r="AV1038">
            <v>0</v>
          </cell>
          <cell r="AW1038">
            <v>0</v>
          </cell>
          <cell r="AX1038">
            <v>0</v>
          </cell>
          <cell r="AY1038">
            <v>0</v>
          </cell>
          <cell r="AZ1038">
            <v>0</v>
          </cell>
          <cell r="BA1038">
            <v>0</v>
          </cell>
          <cell r="BB1038">
            <v>0</v>
          </cell>
          <cell r="BC1038">
            <v>0</v>
          </cell>
          <cell r="BD1038">
            <v>0</v>
          </cell>
          <cell r="BE1038">
            <v>0</v>
          </cell>
          <cell r="BF1038">
            <v>0</v>
          </cell>
          <cell r="BG1038">
            <v>0</v>
          </cell>
          <cell r="BH1038">
            <v>0</v>
          </cell>
          <cell r="BI1038">
            <v>0</v>
          </cell>
          <cell r="BJ1038">
            <v>0</v>
          </cell>
          <cell r="BK1038">
            <v>0</v>
          </cell>
          <cell r="BL1038">
            <v>0</v>
          </cell>
          <cell r="BM1038">
            <v>0</v>
          </cell>
          <cell r="BN1038">
            <v>0</v>
          </cell>
          <cell r="BO1038">
            <v>0</v>
          </cell>
          <cell r="BP1038">
            <v>0</v>
          </cell>
          <cell r="BQ1038">
            <v>0</v>
          </cell>
          <cell r="BR1038">
            <v>0</v>
          </cell>
          <cell r="BS1038">
            <v>0</v>
          </cell>
          <cell r="BT1038">
            <v>0</v>
          </cell>
          <cell r="BU1038">
            <v>0</v>
          </cell>
        </row>
        <row r="1039">
          <cell r="A1039" t="str">
            <v>W2RK08WDDE0P11K</v>
          </cell>
          <cell r="B1039" t="str">
            <v>12/1/2021</v>
          </cell>
          <cell r="F1039" t="str">
            <v>Woven</v>
          </cell>
          <cell r="G1039" t="str">
            <v>Casual/Day</v>
          </cell>
          <cell r="H1039" t="str">
            <v>W2RK08WDDE0</v>
          </cell>
          <cell r="I1039" t="str">
            <v>NEW SELVAGGIA DRESS</v>
          </cell>
          <cell r="J1039" t="str">
            <v>P11K</v>
          </cell>
          <cell r="K1039" t="str">
            <v>WILD CAT PRINT NATURAL</v>
          </cell>
          <cell r="L1039" t="str">
            <v>VISCOSE FORCE 88</v>
          </cell>
          <cell r="M1039" t="str">
            <v>IN</v>
          </cell>
          <cell r="N1039" t="str">
            <v>XS-L</v>
          </cell>
          <cell r="O1039">
            <v>128</v>
          </cell>
          <cell r="P1039">
            <v>119000</v>
          </cell>
          <cell r="Q1039">
            <v>429</v>
          </cell>
          <cell r="S1039">
            <v>0.31</v>
          </cell>
          <cell r="T1039">
            <v>39.68</v>
          </cell>
          <cell r="U1039">
            <v>0</v>
          </cell>
          <cell r="V1039">
            <v>0</v>
          </cell>
          <cell r="W1039">
            <v>0</v>
          </cell>
          <cell r="X1039">
            <v>0</v>
          </cell>
          <cell r="Y1039">
            <v>0</v>
          </cell>
          <cell r="Z1039">
            <v>0</v>
          </cell>
          <cell r="AA1039">
            <v>0</v>
          </cell>
          <cell r="AB1039">
            <v>0</v>
          </cell>
          <cell r="AD1039">
            <v>0</v>
          </cell>
          <cell r="AE1039">
            <v>0</v>
          </cell>
          <cell r="AO1039">
            <v>0</v>
          </cell>
          <cell r="AP1039">
            <v>0</v>
          </cell>
          <cell r="AR1039">
            <v>0</v>
          </cell>
          <cell r="AS1039">
            <v>0</v>
          </cell>
          <cell r="AT1039">
            <v>0</v>
          </cell>
          <cell r="AU1039">
            <v>0</v>
          </cell>
          <cell r="AV1039">
            <v>0</v>
          </cell>
          <cell r="AW1039">
            <v>0</v>
          </cell>
          <cell r="AX1039">
            <v>0</v>
          </cell>
          <cell r="AY1039">
            <v>0</v>
          </cell>
          <cell r="AZ1039">
            <v>0</v>
          </cell>
          <cell r="BA1039">
            <v>0</v>
          </cell>
          <cell r="BB1039">
            <v>0</v>
          </cell>
          <cell r="BC1039">
            <v>0</v>
          </cell>
          <cell r="BD1039">
            <v>0</v>
          </cell>
          <cell r="BE1039">
            <v>0</v>
          </cell>
          <cell r="BF1039">
            <v>0</v>
          </cell>
          <cell r="BG1039">
            <v>0</v>
          </cell>
          <cell r="BH1039">
            <v>0</v>
          </cell>
          <cell r="BI1039">
            <v>0</v>
          </cell>
          <cell r="BJ1039">
            <v>0</v>
          </cell>
          <cell r="BK1039">
            <v>0</v>
          </cell>
          <cell r="BL1039">
            <v>0</v>
          </cell>
          <cell r="BM1039">
            <v>0</v>
          </cell>
          <cell r="BN1039">
            <v>0</v>
          </cell>
          <cell r="BO1039">
            <v>0</v>
          </cell>
          <cell r="BP1039">
            <v>0</v>
          </cell>
          <cell r="BQ1039">
            <v>0</v>
          </cell>
          <cell r="BR1039">
            <v>0</v>
          </cell>
          <cell r="BS1039">
            <v>0</v>
          </cell>
          <cell r="BT1039">
            <v>0</v>
          </cell>
          <cell r="BU1039">
            <v>0</v>
          </cell>
        </row>
        <row r="1040">
          <cell r="A1040" t="str">
            <v>W2RR10Z2Y72G5B7</v>
          </cell>
          <cell r="B1040" t="str">
            <v>12/1/2021</v>
          </cell>
          <cell r="F1040" t="str">
            <v>Sweater</v>
          </cell>
          <cell r="G1040" t="str">
            <v>LS Sweaters - Cardigans</v>
          </cell>
          <cell r="H1040" t="str">
            <v>W2RR10Z2Y72</v>
          </cell>
          <cell r="I1040" t="str">
            <v>IVETTE CARDI SWEATER</v>
          </cell>
          <cell r="J1040" t="str">
            <v>G5B7</v>
          </cell>
          <cell r="K1040" t="str">
            <v>BEET JUICE RED</v>
          </cell>
          <cell r="L1040" t="str">
            <v>ECO SPRING VISCOSE</v>
          </cell>
          <cell r="M1040" t="str">
            <v>BD</v>
          </cell>
          <cell r="N1040" t="str">
            <v>XS-L</v>
          </cell>
          <cell r="O1040">
            <v>89</v>
          </cell>
          <cell r="P1040">
            <v>89000</v>
          </cell>
          <cell r="Q1040">
            <v>359</v>
          </cell>
          <cell r="S1040">
            <v>0.31</v>
          </cell>
          <cell r="T1040">
            <v>27.59</v>
          </cell>
          <cell r="U1040">
            <v>0</v>
          </cell>
          <cell r="V1040">
            <v>0</v>
          </cell>
          <cell r="W1040">
            <v>0</v>
          </cell>
          <cell r="X1040">
            <v>0</v>
          </cell>
          <cell r="Y1040">
            <v>0</v>
          </cell>
          <cell r="Z1040">
            <v>0</v>
          </cell>
          <cell r="AA1040">
            <v>0</v>
          </cell>
          <cell r="AB1040">
            <v>0</v>
          </cell>
          <cell r="AD1040">
            <v>0</v>
          </cell>
          <cell r="AE1040">
            <v>0</v>
          </cell>
          <cell r="AO1040">
            <v>0</v>
          </cell>
          <cell r="AP1040">
            <v>0</v>
          </cell>
          <cell r="AR1040">
            <v>0</v>
          </cell>
          <cell r="AS1040">
            <v>0</v>
          </cell>
          <cell r="AT1040">
            <v>0</v>
          </cell>
          <cell r="AU1040">
            <v>0</v>
          </cell>
          <cell r="AV1040">
            <v>0</v>
          </cell>
          <cell r="AW1040">
            <v>0</v>
          </cell>
          <cell r="AX1040">
            <v>0</v>
          </cell>
          <cell r="AY1040">
            <v>0</v>
          </cell>
          <cell r="AZ1040">
            <v>0</v>
          </cell>
          <cell r="BA1040">
            <v>0</v>
          </cell>
          <cell r="BB1040">
            <v>0</v>
          </cell>
          <cell r="BC1040">
            <v>0</v>
          </cell>
          <cell r="BD1040">
            <v>0</v>
          </cell>
          <cell r="BE1040">
            <v>0</v>
          </cell>
          <cell r="BF1040">
            <v>0</v>
          </cell>
          <cell r="BG1040">
            <v>0</v>
          </cell>
          <cell r="BH1040">
            <v>0</v>
          </cell>
          <cell r="BI1040">
            <v>0</v>
          </cell>
          <cell r="BJ1040">
            <v>0</v>
          </cell>
          <cell r="BK1040">
            <v>0</v>
          </cell>
          <cell r="BL1040">
            <v>0</v>
          </cell>
          <cell r="BM1040">
            <v>0</v>
          </cell>
          <cell r="BN1040">
            <v>0</v>
          </cell>
          <cell r="BO1040">
            <v>0</v>
          </cell>
          <cell r="BP1040">
            <v>0</v>
          </cell>
          <cell r="BQ1040">
            <v>0</v>
          </cell>
          <cell r="BR1040">
            <v>0</v>
          </cell>
          <cell r="BS1040">
            <v>0</v>
          </cell>
          <cell r="BT1040">
            <v>0</v>
          </cell>
          <cell r="BU1040">
            <v>0</v>
          </cell>
        </row>
        <row r="1041">
          <cell r="A1041" t="str">
            <v>W2RR10Z2Y72MCH</v>
          </cell>
          <cell r="B1041" t="str">
            <v>12/1/2021</v>
          </cell>
          <cell r="F1041" t="str">
            <v>Sweater</v>
          </cell>
          <cell r="G1041" t="str">
            <v>LS Sweaters - Cardigans</v>
          </cell>
          <cell r="H1041" t="str">
            <v>W2RR10Z2Y72</v>
          </cell>
          <cell r="I1041" t="str">
            <v>IVETTE CARDI SWEATER</v>
          </cell>
          <cell r="J1041" t="str">
            <v>MCH</v>
          </cell>
          <cell r="K1041" t="str">
            <v>MEDIUM CHARCOAL HEATHER M92</v>
          </cell>
          <cell r="L1041" t="str">
            <v>ECO SPRING VISCOSE</v>
          </cell>
          <cell r="M1041" t="str">
            <v>BD</v>
          </cell>
          <cell r="N1041" t="str">
            <v>XS-L</v>
          </cell>
          <cell r="O1041">
            <v>89</v>
          </cell>
          <cell r="P1041">
            <v>89000</v>
          </cell>
          <cell r="Q1041">
            <v>359</v>
          </cell>
          <cell r="S1041">
            <v>0.31</v>
          </cell>
          <cell r="T1041">
            <v>27.59</v>
          </cell>
          <cell r="U1041">
            <v>0</v>
          </cell>
          <cell r="V1041">
            <v>0</v>
          </cell>
          <cell r="W1041">
            <v>0</v>
          </cell>
          <cell r="X1041">
            <v>0</v>
          </cell>
          <cell r="Y1041">
            <v>0</v>
          </cell>
          <cell r="Z1041">
            <v>0</v>
          </cell>
          <cell r="AA1041">
            <v>0</v>
          </cell>
          <cell r="AB1041">
            <v>0</v>
          </cell>
          <cell r="AD1041">
            <v>0</v>
          </cell>
          <cell r="AE1041">
            <v>0</v>
          </cell>
          <cell r="AO1041">
            <v>0</v>
          </cell>
          <cell r="AP1041">
            <v>0</v>
          </cell>
          <cell r="AR1041">
            <v>0</v>
          </cell>
          <cell r="AS1041">
            <v>0</v>
          </cell>
          <cell r="AT1041">
            <v>0</v>
          </cell>
          <cell r="AU1041">
            <v>0</v>
          </cell>
          <cell r="AV1041">
            <v>0</v>
          </cell>
          <cell r="AW1041">
            <v>0</v>
          </cell>
          <cell r="AX1041">
            <v>0</v>
          </cell>
          <cell r="AY1041">
            <v>0</v>
          </cell>
          <cell r="AZ1041">
            <v>0</v>
          </cell>
          <cell r="BA1041">
            <v>0</v>
          </cell>
          <cell r="BB1041">
            <v>0</v>
          </cell>
          <cell r="BC1041">
            <v>0</v>
          </cell>
          <cell r="BD1041">
            <v>0</v>
          </cell>
          <cell r="BE1041">
            <v>0</v>
          </cell>
          <cell r="BF1041">
            <v>0</v>
          </cell>
          <cell r="BG1041">
            <v>0</v>
          </cell>
          <cell r="BH1041">
            <v>0</v>
          </cell>
          <cell r="BI1041">
            <v>0</v>
          </cell>
          <cell r="BJ1041">
            <v>0</v>
          </cell>
          <cell r="BK1041">
            <v>0</v>
          </cell>
          <cell r="BL1041">
            <v>0</v>
          </cell>
          <cell r="BM1041">
            <v>0</v>
          </cell>
          <cell r="BN1041">
            <v>0</v>
          </cell>
          <cell r="BO1041">
            <v>0</v>
          </cell>
          <cell r="BP1041">
            <v>0</v>
          </cell>
          <cell r="BQ1041">
            <v>0</v>
          </cell>
          <cell r="BR1041">
            <v>0</v>
          </cell>
          <cell r="BS1041">
            <v>0</v>
          </cell>
          <cell r="BT1041">
            <v>0</v>
          </cell>
          <cell r="BU1041">
            <v>0</v>
          </cell>
        </row>
        <row r="1042">
          <cell r="A1042" t="str">
            <v>W2RR10Z2Y72JBLK</v>
          </cell>
          <cell r="B1042" t="str">
            <v>12/1/2021</v>
          </cell>
          <cell r="F1042" t="str">
            <v>Sweater</v>
          </cell>
          <cell r="G1042" t="str">
            <v>LS Sweaters - Cardigans</v>
          </cell>
          <cell r="H1042" t="str">
            <v>W2RR10Z2Y72</v>
          </cell>
          <cell r="I1042" t="str">
            <v>IVETTE CARDI SWEATER</v>
          </cell>
          <cell r="J1042" t="str">
            <v>JBLK</v>
          </cell>
          <cell r="K1042" t="str">
            <v>Jet Black A996</v>
          </cell>
          <cell r="L1042" t="str">
            <v>ECO SPRING VISCOSE</v>
          </cell>
          <cell r="M1042" t="str">
            <v>BD</v>
          </cell>
          <cell r="N1042" t="str">
            <v>XS-L</v>
          </cell>
          <cell r="O1042">
            <v>89</v>
          </cell>
          <cell r="P1042">
            <v>89000</v>
          </cell>
          <cell r="Q1042">
            <v>359</v>
          </cell>
          <cell r="S1042">
            <v>0.31</v>
          </cell>
          <cell r="T1042">
            <v>27.59</v>
          </cell>
          <cell r="U1042">
            <v>0</v>
          </cell>
          <cell r="V1042">
            <v>0</v>
          </cell>
          <cell r="W1042">
            <v>0</v>
          </cell>
          <cell r="X1042">
            <v>0</v>
          </cell>
          <cell r="Y1042">
            <v>0</v>
          </cell>
          <cell r="Z1042">
            <v>0</v>
          </cell>
          <cell r="AA1042">
            <v>0</v>
          </cell>
          <cell r="AB1042">
            <v>0</v>
          </cell>
          <cell r="AD1042">
            <v>0</v>
          </cell>
          <cell r="AE1042">
            <v>0</v>
          </cell>
          <cell r="AO1042">
            <v>0</v>
          </cell>
          <cell r="AP1042">
            <v>0</v>
          </cell>
          <cell r="AR1042">
            <v>0</v>
          </cell>
          <cell r="AS1042">
            <v>0</v>
          </cell>
          <cell r="AT1042">
            <v>0</v>
          </cell>
          <cell r="AU1042">
            <v>0</v>
          </cell>
          <cell r="AV1042">
            <v>0</v>
          </cell>
          <cell r="AW1042">
            <v>0</v>
          </cell>
          <cell r="AX1042">
            <v>0</v>
          </cell>
          <cell r="AY1042">
            <v>0</v>
          </cell>
          <cell r="AZ1042">
            <v>0</v>
          </cell>
          <cell r="BA1042">
            <v>0</v>
          </cell>
          <cell r="BB1042">
            <v>0</v>
          </cell>
          <cell r="BC1042">
            <v>0</v>
          </cell>
          <cell r="BD1042">
            <v>0</v>
          </cell>
          <cell r="BE1042">
            <v>0</v>
          </cell>
          <cell r="BF1042">
            <v>0</v>
          </cell>
          <cell r="BG1042">
            <v>0</v>
          </cell>
          <cell r="BH1042">
            <v>0</v>
          </cell>
          <cell r="BI1042">
            <v>0</v>
          </cell>
          <cell r="BJ1042">
            <v>0</v>
          </cell>
          <cell r="BK1042">
            <v>0</v>
          </cell>
          <cell r="BL1042">
            <v>0</v>
          </cell>
          <cell r="BM1042">
            <v>0</v>
          </cell>
          <cell r="BN1042">
            <v>0</v>
          </cell>
          <cell r="BO1042">
            <v>0</v>
          </cell>
          <cell r="BP1042">
            <v>0</v>
          </cell>
          <cell r="BQ1042">
            <v>0</v>
          </cell>
          <cell r="BR1042">
            <v>0</v>
          </cell>
          <cell r="BS1042">
            <v>0</v>
          </cell>
          <cell r="BT1042">
            <v>0</v>
          </cell>
          <cell r="BU1042">
            <v>0</v>
          </cell>
        </row>
        <row r="1043">
          <cell r="A1043" t="str">
            <v>W2RR10Z2Y72G1DQ</v>
          </cell>
          <cell r="B1043" t="str">
            <v>12/1/2021</v>
          </cell>
          <cell r="F1043" t="str">
            <v>Sweater</v>
          </cell>
          <cell r="G1043" t="str">
            <v>LS Sweaters - Cardigans</v>
          </cell>
          <cell r="H1043" t="str">
            <v>W2RR10Z2Y72</v>
          </cell>
          <cell r="I1043" t="str">
            <v>IVETTE CARDI SWEATER</v>
          </cell>
          <cell r="J1043" t="str">
            <v>G1DQ</v>
          </cell>
          <cell r="K1043" t="str">
            <v>WET SAND</v>
          </cell>
          <cell r="L1043" t="str">
            <v>ECO SPRING VISCOSE</v>
          </cell>
          <cell r="M1043" t="str">
            <v>BD</v>
          </cell>
          <cell r="N1043" t="str">
            <v>XS-L</v>
          </cell>
          <cell r="O1043">
            <v>89</v>
          </cell>
          <cell r="P1043">
            <v>89000</v>
          </cell>
          <cell r="Q1043">
            <v>359</v>
          </cell>
          <cell r="S1043">
            <v>0.31</v>
          </cell>
          <cell r="T1043">
            <v>27.59</v>
          </cell>
          <cell r="U1043">
            <v>0</v>
          </cell>
          <cell r="V1043">
            <v>0</v>
          </cell>
          <cell r="W1043">
            <v>0</v>
          </cell>
          <cell r="X1043">
            <v>0</v>
          </cell>
          <cell r="Y1043">
            <v>0</v>
          </cell>
          <cell r="Z1043">
            <v>0</v>
          </cell>
          <cell r="AA1043">
            <v>0</v>
          </cell>
          <cell r="AB1043">
            <v>0</v>
          </cell>
          <cell r="AD1043">
            <v>0</v>
          </cell>
          <cell r="AE1043">
            <v>0</v>
          </cell>
          <cell r="AO1043">
            <v>0</v>
          </cell>
          <cell r="AP1043">
            <v>0</v>
          </cell>
          <cell r="AR1043">
            <v>0</v>
          </cell>
          <cell r="AS1043">
            <v>0</v>
          </cell>
          <cell r="AT1043">
            <v>0</v>
          </cell>
          <cell r="AU1043">
            <v>0</v>
          </cell>
          <cell r="AV1043">
            <v>0</v>
          </cell>
          <cell r="AW1043">
            <v>0</v>
          </cell>
          <cell r="AX1043">
            <v>0</v>
          </cell>
          <cell r="AY1043">
            <v>0</v>
          </cell>
          <cell r="AZ1043">
            <v>0</v>
          </cell>
          <cell r="BA1043">
            <v>0</v>
          </cell>
          <cell r="BB1043">
            <v>0</v>
          </cell>
          <cell r="BC1043">
            <v>0</v>
          </cell>
          <cell r="BD1043">
            <v>0</v>
          </cell>
          <cell r="BE1043">
            <v>0</v>
          </cell>
          <cell r="BF1043">
            <v>0</v>
          </cell>
          <cell r="BG1043">
            <v>0</v>
          </cell>
          <cell r="BH1043">
            <v>0</v>
          </cell>
          <cell r="BI1043">
            <v>0</v>
          </cell>
          <cell r="BJ1043">
            <v>0</v>
          </cell>
          <cell r="BK1043">
            <v>0</v>
          </cell>
          <cell r="BL1043">
            <v>0</v>
          </cell>
          <cell r="BM1043">
            <v>0</v>
          </cell>
          <cell r="BN1043">
            <v>0</v>
          </cell>
          <cell r="BO1043">
            <v>0</v>
          </cell>
          <cell r="BP1043">
            <v>0</v>
          </cell>
          <cell r="BQ1043">
            <v>0</v>
          </cell>
          <cell r="BR1043">
            <v>0</v>
          </cell>
          <cell r="BS1043">
            <v>0</v>
          </cell>
          <cell r="BT1043">
            <v>0</v>
          </cell>
          <cell r="BU1043">
            <v>0</v>
          </cell>
        </row>
        <row r="1044">
          <cell r="A1044" t="str">
            <v>W2RR10Z2Y72G012</v>
          </cell>
          <cell r="B1044" t="str">
            <v>12/1/2021</v>
          </cell>
          <cell r="F1044" t="str">
            <v>Sweater</v>
          </cell>
          <cell r="G1044" t="str">
            <v>LS Sweaters - Cardigans</v>
          </cell>
          <cell r="H1044" t="str">
            <v>W2RR10Z2Y72</v>
          </cell>
          <cell r="I1044" t="str">
            <v>IVETTE CARDI SWEATER</v>
          </cell>
          <cell r="J1044" t="str">
            <v>G012</v>
          </cell>
          <cell r="K1044" t="str">
            <v>CREAM WHITE</v>
          </cell>
          <cell r="L1044" t="str">
            <v>ECO SPRING VISCOSE</v>
          </cell>
          <cell r="M1044" t="str">
            <v>BD</v>
          </cell>
          <cell r="N1044" t="str">
            <v>XS-L</v>
          </cell>
          <cell r="O1044">
            <v>89</v>
          </cell>
          <cell r="P1044">
            <v>89000</v>
          </cell>
          <cell r="Q1044">
            <v>359</v>
          </cell>
          <cell r="S1044">
            <v>0.31</v>
          </cell>
          <cell r="T1044">
            <v>27.59</v>
          </cell>
          <cell r="U1044">
            <v>0</v>
          </cell>
          <cell r="V1044">
            <v>0</v>
          </cell>
          <cell r="W1044">
            <v>0</v>
          </cell>
          <cell r="X1044">
            <v>0</v>
          </cell>
          <cell r="Y1044">
            <v>0</v>
          </cell>
          <cell r="Z1044">
            <v>0</v>
          </cell>
          <cell r="AA1044">
            <v>0</v>
          </cell>
          <cell r="AB1044">
            <v>0</v>
          </cell>
          <cell r="AD1044">
            <v>0</v>
          </cell>
          <cell r="AE1044">
            <v>0</v>
          </cell>
          <cell r="AO1044">
            <v>0</v>
          </cell>
          <cell r="AP1044">
            <v>0</v>
          </cell>
          <cell r="AR1044">
            <v>0</v>
          </cell>
          <cell r="AS1044">
            <v>0</v>
          </cell>
          <cell r="AT1044">
            <v>0</v>
          </cell>
          <cell r="AU1044">
            <v>0</v>
          </cell>
          <cell r="AV1044">
            <v>0</v>
          </cell>
          <cell r="AW1044">
            <v>0</v>
          </cell>
          <cell r="AX1044">
            <v>0</v>
          </cell>
          <cell r="AY1044">
            <v>0</v>
          </cell>
          <cell r="AZ1044">
            <v>0</v>
          </cell>
          <cell r="BA1044">
            <v>0</v>
          </cell>
          <cell r="BB1044">
            <v>0</v>
          </cell>
          <cell r="BC1044">
            <v>0</v>
          </cell>
          <cell r="BD1044">
            <v>0</v>
          </cell>
          <cell r="BE1044">
            <v>0</v>
          </cell>
          <cell r="BF1044">
            <v>0</v>
          </cell>
          <cell r="BG1044">
            <v>0</v>
          </cell>
          <cell r="BH1044">
            <v>0</v>
          </cell>
          <cell r="BI1044">
            <v>0</v>
          </cell>
          <cell r="BJ1044">
            <v>0</v>
          </cell>
          <cell r="BK1044">
            <v>0</v>
          </cell>
          <cell r="BL1044">
            <v>0</v>
          </cell>
          <cell r="BM1044">
            <v>0</v>
          </cell>
          <cell r="BN1044">
            <v>0</v>
          </cell>
          <cell r="BO1044">
            <v>0</v>
          </cell>
          <cell r="BP1044">
            <v>0</v>
          </cell>
          <cell r="BQ1044">
            <v>0</v>
          </cell>
          <cell r="BR1044">
            <v>0</v>
          </cell>
          <cell r="BS1044">
            <v>0</v>
          </cell>
          <cell r="BT1044">
            <v>0</v>
          </cell>
          <cell r="BU1044">
            <v>0</v>
          </cell>
        </row>
        <row r="1045">
          <cell r="A1045" t="str">
            <v>W2RR10Z2Y72G7HR</v>
          </cell>
          <cell r="B1045" t="str">
            <v>12/1/2021</v>
          </cell>
          <cell r="F1045" t="str">
            <v>Sweater</v>
          </cell>
          <cell r="G1045" t="str">
            <v>LS Sweaters - Cardigans</v>
          </cell>
          <cell r="H1045" t="str">
            <v>W2RR10Z2Y72</v>
          </cell>
          <cell r="I1045" t="str">
            <v>IVETTE CARDI SWEATER</v>
          </cell>
          <cell r="J1045" t="str">
            <v>G7HR</v>
          </cell>
          <cell r="K1045" t="str">
            <v>SECRET BLUE</v>
          </cell>
          <cell r="L1045" t="str">
            <v>ECO SPRING VISCOSE</v>
          </cell>
          <cell r="M1045" t="str">
            <v>BD</v>
          </cell>
          <cell r="N1045" t="str">
            <v>XS-L</v>
          </cell>
          <cell r="O1045">
            <v>89</v>
          </cell>
          <cell r="P1045">
            <v>89000</v>
          </cell>
          <cell r="Q1045">
            <v>359</v>
          </cell>
          <cell r="S1045">
            <v>0.31</v>
          </cell>
          <cell r="T1045">
            <v>27.59</v>
          </cell>
          <cell r="U1045">
            <v>0</v>
          </cell>
          <cell r="V1045">
            <v>0</v>
          </cell>
          <cell r="W1045">
            <v>0</v>
          </cell>
          <cell r="X1045">
            <v>0</v>
          </cell>
          <cell r="Y1045">
            <v>0</v>
          </cell>
          <cell r="Z1045">
            <v>0</v>
          </cell>
          <cell r="AA1045">
            <v>0</v>
          </cell>
          <cell r="AB1045">
            <v>0</v>
          </cell>
          <cell r="AD1045">
            <v>0</v>
          </cell>
          <cell r="AE1045">
            <v>0</v>
          </cell>
          <cell r="AO1045">
            <v>0</v>
          </cell>
          <cell r="AP1045">
            <v>0</v>
          </cell>
          <cell r="AR1045">
            <v>0</v>
          </cell>
          <cell r="AS1045">
            <v>0</v>
          </cell>
          <cell r="AT1045">
            <v>0</v>
          </cell>
          <cell r="AU1045">
            <v>0</v>
          </cell>
          <cell r="AV1045">
            <v>0</v>
          </cell>
          <cell r="AW1045">
            <v>0</v>
          </cell>
          <cell r="AX1045">
            <v>0</v>
          </cell>
          <cell r="AY1045">
            <v>0</v>
          </cell>
          <cell r="AZ1045">
            <v>0</v>
          </cell>
          <cell r="BA1045">
            <v>0</v>
          </cell>
          <cell r="BB1045">
            <v>0</v>
          </cell>
          <cell r="BC1045">
            <v>0</v>
          </cell>
          <cell r="BD1045">
            <v>0</v>
          </cell>
          <cell r="BE1045">
            <v>0</v>
          </cell>
          <cell r="BF1045">
            <v>0</v>
          </cell>
          <cell r="BG1045">
            <v>0</v>
          </cell>
          <cell r="BH1045">
            <v>0</v>
          </cell>
          <cell r="BI1045">
            <v>0</v>
          </cell>
          <cell r="BJ1045">
            <v>0</v>
          </cell>
          <cell r="BK1045">
            <v>0</v>
          </cell>
          <cell r="BL1045">
            <v>0</v>
          </cell>
          <cell r="BM1045">
            <v>0</v>
          </cell>
          <cell r="BN1045">
            <v>0</v>
          </cell>
          <cell r="BO1045">
            <v>0</v>
          </cell>
          <cell r="BP1045">
            <v>0</v>
          </cell>
          <cell r="BQ1045">
            <v>0</v>
          </cell>
          <cell r="BR1045">
            <v>0</v>
          </cell>
          <cell r="BS1045">
            <v>0</v>
          </cell>
          <cell r="BT1045">
            <v>0</v>
          </cell>
          <cell r="BU1045">
            <v>0</v>
          </cell>
        </row>
        <row r="1046">
          <cell r="A1046" t="str">
            <v>W2RD02WED60F9EF</v>
          </cell>
          <cell r="B1046" t="str">
            <v>12/1/2021</v>
          </cell>
          <cell r="F1046" t="str">
            <v>Woven</v>
          </cell>
          <cell r="G1046" t="str">
            <v>Woven skirts</v>
          </cell>
          <cell r="H1046" t="str">
            <v>W2RD02WED60</v>
          </cell>
          <cell r="I1046" t="str">
            <v>GAIA SKIRT</v>
          </cell>
          <cell r="J1046" t="str">
            <v>F9EF</v>
          </cell>
          <cell r="K1046" t="str">
            <v>BLACK AND WHITE BOUCLE</v>
          </cell>
          <cell r="L1046" t="str">
            <v>PREPPY LUREX BOUCLE</v>
          </cell>
          <cell r="M1046" t="str">
            <v>CN</v>
          </cell>
          <cell r="N1046" t="str">
            <v>XS-L</v>
          </cell>
          <cell r="O1046">
            <v>98</v>
          </cell>
          <cell r="P1046">
            <v>99000</v>
          </cell>
          <cell r="Q1046">
            <v>399</v>
          </cell>
          <cell r="S1046">
            <v>0.31</v>
          </cell>
          <cell r="T1046">
            <v>30.38</v>
          </cell>
          <cell r="U1046">
            <v>0</v>
          </cell>
          <cell r="V1046">
            <v>0</v>
          </cell>
          <cell r="W1046">
            <v>0</v>
          </cell>
          <cell r="X1046">
            <v>0</v>
          </cell>
          <cell r="Y1046">
            <v>0</v>
          </cell>
          <cell r="Z1046">
            <v>0</v>
          </cell>
          <cell r="AA1046">
            <v>0</v>
          </cell>
          <cell r="AB1046">
            <v>0</v>
          </cell>
          <cell r="AD1046">
            <v>0</v>
          </cell>
          <cell r="AE1046">
            <v>0</v>
          </cell>
          <cell r="AO1046">
            <v>0</v>
          </cell>
          <cell r="AP1046">
            <v>0</v>
          </cell>
          <cell r="AR1046">
            <v>0</v>
          </cell>
          <cell r="AS1046">
            <v>0</v>
          </cell>
          <cell r="AT1046">
            <v>0</v>
          </cell>
          <cell r="AU1046">
            <v>0</v>
          </cell>
          <cell r="AV1046">
            <v>0</v>
          </cell>
          <cell r="AW1046">
            <v>0</v>
          </cell>
          <cell r="AX1046">
            <v>0</v>
          </cell>
          <cell r="AY1046">
            <v>0</v>
          </cell>
          <cell r="AZ1046">
            <v>0</v>
          </cell>
          <cell r="BA1046">
            <v>0</v>
          </cell>
          <cell r="BB1046">
            <v>0</v>
          </cell>
          <cell r="BC1046">
            <v>0</v>
          </cell>
          <cell r="BD1046">
            <v>0</v>
          </cell>
          <cell r="BE1046">
            <v>0</v>
          </cell>
          <cell r="BF1046">
            <v>0</v>
          </cell>
          <cell r="BG1046">
            <v>0</v>
          </cell>
          <cell r="BH1046">
            <v>0</v>
          </cell>
          <cell r="BI1046">
            <v>0</v>
          </cell>
          <cell r="BJ1046">
            <v>0</v>
          </cell>
          <cell r="BK1046">
            <v>0</v>
          </cell>
          <cell r="BL1046">
            <v>0</v>
          </cell>
          <cell r="BM1046">
            <v>0</v>
          </cell>
          <cell r="BN1046">
            <v>0</v>
          </cell>
          <cell r="BO1046">
            <v>0</v>
          </cell>
          <cell r="BP1046">
            <v>0</v>
          </cell>
          <cell r="BQ1046">
            <v>0</v>
          </cell>
          <cell r="BR1046">
            <v>0</v>
          </cell>
          <cell r="BS1046">
            <v>0</v>
          </cell>
          <cell r="BT1046">
            <v>0</v>
          </cell>
          <cell r="BU1046">
            <v>0</v>
          </cell>
        </row>
        <row r="1047">
          <cell r="A1047" t="str">
            <v>W2RL04WED60F9EF</v>
          </cell>
          <cell r="B1047" t="str">
            <v>12/1/2021</v>
          </cell>
          <cell r="F1047" t="str">
            <v>Woven</v>
          </cell>
          <cell r="G1047" t="str">
            <v>Non Down Jackets</v>
          </cell>
          <cell r="H1047" t="str">
            <v>W2RL04WED60</v>
          </cell>
          <cell r="I1047" t="str">
            <v>GLORIA JACKET</v>
          </cell>
          <cell r="J1047" t="str">
            <v>F9EF</v>
          </cell>
          <cell r="K1047" t="str">
            <v>BLACK AND WHITE BOUCLE</v>
          </cell>
          <cell r="L1047" t="str">
            <v>PREPPY LUREX BOUCLE</v>
          </cell>
          <cell r="M1047" t="str">
            <v>CN</v>
          </cell>
          <cell r="N1047" t="str">
            <v>XS-L</v>
          </cell>
          <cell r="O1047">
            <v>148</v>
          </cell>
          <cell r="P1047">
            <v>139000</v>
          </cell>
          <cell r="Q1047">
            <v>429</v>
          </cell>
          <cell r="S1047">
            <v>0.31</v>
          </cell>
          <cell r="T1047">
            <v>45.88</v>
          </cell>
          <cell r="U1047">
            <v>0</v>
          </cell>
          <cell r="V1047">
            <v>0</v>
          </cell>
          <cell r="W1047">
            <v>0</v>
          </cell>
          <cell r="X1047">
            <v>0</v>
          </cell>
          <cell r="Y1047">
            <v>0</v>
          </cell>
          <cell r="Z1047">
            <v>0</v>
          </cell>
          <cell r="AA1047">
            <v>0</v>
          </cell>
          <cell r="AB1047">
            <v>0</v>
          </cell>
          <cell r="AD1047">
            <v>0</v>
          </cell>
          <cell r="AE1047">
            <v>0</v>
          </cell>
          <cell r="AO1047">
            <v>0</v>
          </cell>
          <cell r="AP1047">
            <v>0</v>
          </cell>
          <cell r="AR1047">
            <v>0</v>
          </cell>
          <cell r="AS1047">
            <v>0</v>
          </cell>
          <cell r="AT1047">
            <v>0</v>
          </cell>
          <cell r="AU1047">
            <v>0</v>
          </cell>
          <cell r="AV1047">
            <v>0</v>
          </cell>
          <cell r="AW1047">
            <v>0</v>
          </cell>
          <cell r="AX1047">
            <v>0</v>
          </cell>
          <cell r="AY1047">
            <v>0</v>
          </cell>
          <cell r="AZ1047">
            <v>0</v>
          </cell>
          <cell r="BA1047">
            <v>0</v>
          </cell>
          <cell r="BB1047">
            <v>0</v>
          </cell>
          <cell r="BC1047">
            <v>0</v>
          </cell>
          <cell r="BD1047">
            <v>0</v>
          </cell>
          <cell r="BE1047">
            <v>0</v>
          </cell>
          <cell r="BF1047">
            <v>0</v>
          </cell>
          <cell r="BG1047">
            <v>0</v>
          </cell>
          <cell r="BH1047">
            <v>0</v>
          </cell>
          <cell r="BI1047">
            <v>0</v>
          </cell>
          <cell r="BJ1047">
            <v>0</v>
          </cell>
          <cell r="BK1047">
            <v>0</v>
          </cell>
          <cell r="BL1047">
            <v>0</v>
          </cell>
          <cell r="BM1047">
            <v>0</v>
          </cell>
          <cell r="BN1047">
            <v>0</v>
          </cell>
          <cell r="BO1047">
            <v>0</v>
          </cell>
          <cell r="BP1047">
            <v>0</v>
          </cell>
          <cell r="BQ1047">
            <v>0</v>
          </cell>
          <cell r="BR1047">
            <v>0</v>
          </cell>
          <cell r="BS1047">
            <v>0</v>
          </cell>
          <cell r="BT1047">
            <v>0</v>
          </cell>
          <cell r="BU1047">
            <v>0</v>
          </cell>
        </row>
        <row r="1048">
          <cell r="A1048" t="str">
            <v>W2RA34D4KC2CHRN</v>
          </cell>
          <cell r="B1048" t="str">
            <v>12/1/2021</v>
          </cell>
          <cell r="C1048">
            <v>44330</v>
          </cell>
          <cell r="F1048" t="str">
            <v>Denim</v>
          </cell>
          <cell r="G1048" t="str">
            <v>Basic Denim Jeans</v>
          </cell>
          <cell r="H1048" t="str">
            <v>W2RA34D4KC2</v>
          </cell>
          <cell r="I1048" t="str">
            <v>SHAPE UP</v>
          </cell>
          <cell r="J1048" t="str">
            <v>CHRN</v>
          </cell>
          <cell r="K1048" t="str">
            <v>CHARON</v>
          </cell>
          <cell r="L1048" t="str">
            <v>ECO TITAN SS BLACK</v>
          </cell>
          <cell r="M1048" t="str">
            <v>PK</v>
          </cell>
          <cell r="N1048" t="str">
            <v>24-30</v>
          </cell>
          <cell r="O1048">
            <v>98</v>
          </cell>
          <cell r="P1048">
            <v>99000</v>
          </cell>
          <cell r="Q1048">
            <v>399</v>
          </cell>
          <cell r="S1048">
            <v>0.31</v>
          </cell>
          <cell r="T1048">
            <v>30.38</v>
          </cell>
          <cell r="U1048">
            <v>0</v>
          </cell>
          <cell r="V1048">
            <v>0</v>
          </cell>
          <cell r="W1048">
            <v>0</v>
          </cell>
          <cell r="X1048">
            <v>0</v>
          </cell>
          <cell r="Y1048">
            <v>0</v>
          </cell>
          <cell r="Z1048">
            <v>0</v>
          </cell>
          <cell r="AA1048">
            <v>0</v>
          </cell>
          <cell r="AB1048">
            <v>0</v>
          </cell>
          <cell r="AD1048">
            <v>0</v>
          </cell>
          <cell r="AE1048">
            <v>0</v>
          </cell>
          <cell r="AK1048">
            <v>14</v>
          </cell>
          <cell r="AO1048">
            <v>0</v>
          </cell>
          <cell r="AP1048">
            <v>0</v>
          </cell>
          <cell r="AR1048">
            <v>0</v>
          </cell>
          <cell r="AS1048">
            <v>14</v>
          </cell>
          <cell r="AT1048">
            <v>425.32</v>
          </cell>
          <cell r="AU1048">
            <v>1</v>
          </cell>
          <cell r="AV1048">
            <v>1</v>
          </cell>
          <cell r="AW1048">
            <v>3</v>
          </cell>
          <cell r="AX1048">
            <v>3</v>
          </cell>
          <cell r="AY1048">
            <v>3</v>
          </cell>
          <cell r="AZ1048">
            <v>2</v>
          </cell>
          <cell r="BA1048">
            <v>1</v>
          </cell>
          <cell r="BB1048">
            <v>0</v>
          </cell>
          <cell r="BC1048">
            <v>14</v>
          </cell>
          <cell r="BD1048">
            <v>0</v>
          </cell>
          <cell r="BE1048">
            <v>0</v>
          </cell>
          <cell r="BF1048">
            <v>0</v>
          </cell>
          <cell r="BG1048">
            <v>0</v>
          </cell>
          <cell r="BH1048">
            <v>0</v>
          </cell>
          <cell r="BI1048">
            <v>0</v>
          </cell>
          <cell r="BJ1048">
            <v>0</v>
          </cell>
          <cell r="BK1048">
            <v>0</v>
          </cell>
          <cell r="BL1048">
            <v>0</v>
          </cell>
          <cell r="BM1048">
            <v>0</v>
          </cell>
          <cell r="BN1048">
            <v>0</v>
          </cell>
          <cell r="BO1048">
            <v>1</v>
          </cell>
          <cell r="BP1048">
            <v>1</v>
          </cell>
          <cell r="BQ1048">
            <v>3</v>
          </cell>
          <cell r="BR1048">
            <v>3</v>
          </cell>
          <cell r="BS1048">
            <v>3</v>
          </cell>
          <cell r="BT1048">
            <v>2</v>
          </cell>
          <cell r="BU1048">
            <v>1</v>
          </cell>
        </row>
        <row r="1049">
          <cell r="A1049" t="str">
            <v>W1RP02K49A1G585</v>
          </cell>
          <cell r="B1049" t="str">
            <v>12/1/2021</v>
          </cell>
          <cell r="F1049" t="str">
            <v>Knit</v>
          </cell>
          <cell r="G1049" t="str">
            <v>LS Knit Tops</v>
          </cell>
          <cell r="H1049" t="str">
            <v>W1RP02K49A1</v>
          </cell>
          <cell r="I1049" t="str">
            <v>LS TWISTED GABRIELLA BODYSUIT</v>
          </cell>
          <cell r="J1049" t="str">
            <v>G585</v>
          </cell>
          <cell r="K1049" t="str">
            <v>RUGBY RED</v>
          </cell>
          <cell r="L1049" t="str">
            <v>ECO STRETCH COTTON MODAL</v>
          </cell>
          <cell r="M1049" t="str">
            <v>VN</v>
          </cell>
          <cell r="N1049" t="str">
            <v>XS-L</v>
          </cell>
          <cell r="O1049">
            <v>69</v>
          </cell>
          <cell r="P1049">
            <v>69000</v>
          </cell>
          <cell r="Q1049">
            <v>279</v>
          </cell>
          <cell r="S1049">
            <v>0.31</v>
          </cell>
          <cell r="T1049">
            <v>21.39</v>
          </cell>
          <cell r="U1049">
            <v>0</v>
          </cell>
          <cell r="V1049">
            <v>0</v>
          </cell>
          <cell r="W1049">
            <v>0</v>
          </cell>
          <cell r="X1049">
            <v>0</v>
          </cell>
          <cell r="Y1049">
            <v>0</v>
          </cell>
          <cell r="Z1049">
            <v>0</v>
          </cell>
          <cell r="AA1049">
            <v>0</v>
          </cell>
          <cell r="AB1049">
            <v>0</v>
          </cell>
          <cell r="AD1049">
            <v>0</v>
          </cell>
          <cell r="AE1049">
            <v>0</v>
          </cell>
          <cell r="AO1049">
            <v>0</v>
          </cell>
          <cell r="AP1049">
            <v>0</v>
          </cell>
          <cell r="AR1049">
            <v>0</v>
          </cell>
          <cell r="AS1049">
            <v>0</v>
          </cell>
          <cell r="AT1049">
            <v>0</v>
          </cell>
          <cell r="AU1049">
            <v>0</v>
          </cell>
          <cell r="AV1049">
            <v>0</v>
          </cell>
          <cell r="AW1049">
            <v>0</v>
          </cell>
          <cell r="AX1049">
            <v>0</v>
          </cell>
          <cell r="AY1049">
            <v>0</v>
          </cell>
          <cell r="AZ1049">
            <v>0</v>
          </cell>
          <cell r="BA1049">
            <v>0</v>
          </cell>
          <cell r="BB1049">
            <v>0</v>
          </cell>
          <cell r="BC1049">
            <v>0</v>
          </cell>
          <cell r="BD1049">
            <v>0</v>
          </cell>
          <cell r="BE1049">
            <v>0</v>
          </cell>
          <cell r="BF1049">
            <v>0</v>
          </cell>
          <cell r="BG1049">
            <v>0</v>
          </cell>
          <cell r="BH1049">
            <v>0</v>
          </cell>
          <cell r="BI1049">
            <v>0</v>
          </cell>
          <cell r="BJ1049">
            <v>0</v>
          </cell>
          <cell r="BK1049">
            <v>0</v>
          </cell>
          <cell r="BL1049">
            <v>0</v>
          </cell>
          <cell r="BM1049">
            <v>0</v>
          </cell>
          <cell r="BN1049">
            <v>0</v>
          </cell>
          <cell r="BO1049">
            <v>0</v>
          </cell>
          <cell r="BP1049">
            <v>0</v>
          </cell>
          <cell r="BQ1049">
            <v>0</v>
          </cell>
          <cell r="BR1049">
            <v>0</v>
          </cell>
          <cell r="BS1049">
            <v>0</v>
          </cell>
          <cell r="BT1049">
            <v>0</v>
          </cell>
          <cell r="BU1049">
            <v>0</v>
          </cell>
        </row>
        <row r="1050">
          <cell r="A1050" t="str">
            <v>W1RP02K49A1P60H</v>
          </cell>
          <cell r="B1050" t="str">
            <v>12/1/2021</v>
          </cell>
          <cell r="F1050" t="str">
            <v>Knit</v>
          </cell>
          <cell r="G1050" t="str">
            <v>LS Knit Tops</v>
          </cell>
          <cell r="H1050" t="str">
            <v>W1RP02K49A1</v>
          </cell>
          <cell r="I1050" t="str">
            <v>LS TWISTED GABRIELLA BODYSUIT</v>
          </cell>
          <cell r="J1050" t="str">
            <v>P60H</v>
          </cell>
          <cell r="K1050" t="str">
            <v>EQUESTRIAN HONEY BUNNY</v>
          </cell>
          <cell r="L1050" t="str">
            <v>ECO STRETCH COTTON MODAL</v>
          </cell>
          <cell r="M1050" t="str">
            <v>VN</v>
          </cell>
          <cell r="N1050" t="str">
            <v>XS-L</v>
          </cell>
          <cell r="O1050">
            <v>69</v>
          </cell>
          <cell r="P1050">
            <v>69000</v>
          </cell>
          <cell r="Q1050">
            <v>279</v>
          </cell>
          <cell r="S1050">
            <v>0.31</v>
          </cell>
          <cell r="T1050">
            <v>21.39</v>
          </cell>
          <cell r="U1050">
            <v>0</v>
          </cell>
          <cell r="V1050">
            <v>0</v>
          </cell>
          <cell r="W1050">
            <v>0</v>
          </cell>
          <cell r="X1050">
            <v>0</v>
          </cell>
          <cell r="Y1050">
            <v>0</v>
          </cell>
          <cell r="Z1050">
            <v>0</v>
          </cell>
          <cell r="AA1050">
            <v>0</v>
          </cell>
          <cell r="AB1050">
            <v>0</v>
          </cell>
          <cell r="AD1050">
            <v>0</v>
          </cell>
          <cell r="AE1050">
            <v>0</v>
          </cell>
          <cell r="AO1050">
            <v>0</v>
          </cell>
          <cell r="AP1050">
            <v>0</v>
          </cell>
          <cell r="AR1050">
            <v>0</v>
          </cell>
          <cell r="AS1050">
            <v>0</v>
          </cell>
          <cell r="AT1050">
            <v>0</v>
          </cell>
          <cell r="AU1050">
            <v>0</v>
          </cell>
          <cell r="AV1050">
            <v>0</v>
          </cell>
          <cell r="AW1050">
            <v>0</v>
          </cell>
          <cell r="AX1050">
            <v>0</v>
          </cell>
          <cell r="AY1050">
            <v>0</v>
          </cell>
          <cell r="AZ1050">
            <v>0</v>
          </cell>
          <cell r="BA1050">
            <v>0</v>
          </cell>
          <cell r="BB1050">
            <v>0</v>
          </cell>
          <cell r="BC1050">
            <v>0</v>
          </cell>
          <cell r="BD1050">
            <v>0</v>
          </cell>
          <cell r="BE1050">
            <v>0</v>
          </cell>
          <cell r="BF1050">
            <v>0</v>
          </cell>
          <cell r="BG1050">
            <v>0</v>
          </cell>
          <cell r="BH1050">
            <v>0</v>
          </cell>
          <cell r="BI1050">
            <v>0</v>
          </cell>
          <cell r="BJ1050">
            <v>0</v>
          </cell>
          <cell r="BK1050">
            <v>0</v>
          </cell>
          <cell r="BL1050">
            <v>0</v>
          </cell>
          <cell r="BM1050">
            <v>0</v>
          </cell>
          <cell r="BN1050">
            <v>0</v>
          </cell>
          <cell r="BO1050">
            <v>0</v>
          </cell>
          <cell r="BP1050">
            <v>0</v>
          </cell>
          <cell r="BQ1050">
            <v>0</v>
          </cell>
          <cell r="BR1050">
            <v>0</v>
          </cell>
          <cell r="BS1050">
            <v>0</v>
          </cell>
          <cell r="BT1050">
            <v>0</v>
          </cell>
          <cell r="BU1050">
            <v>0</v>
          </cell>
        </row>
        <row r="1051">
          <cell r="A1051" t="str">
            <v>W1RP04KAVF1JBLK</v>
          </cell>
          <cell r="B1051" t="str">
            <v>12/1/2021</v>
          </cell>
          <cell r="F1051" t="str">
            <v>Knit</v>
          </cell>
          <cell r="G1051" t="str">
            <v>LS Knit Tops</v>
          </cell>
          <cell r="H1051" t="str">
            <v>W1RP04KAVF1</v>
          </cell>
          <cell r="I1051" t="str">
            <v>LS COLD SHLDR LEXA TOP</v>
          </cell>
          <cell r="J1051" t="str">
            <v>JBLK</v>
          </cell>
          <cell r="K1051" t="str">
            <v>Jet Black A996</v>
          </cell>
          <cell r="L1051" t="str">
            <v>ECO ITY MINI RIB</v>
          </cell>
          <cell r="M1051" t="str">
            <v>VN</v>
          </cell>
          <cell r="N1051" t="str">
            <v>XS-L</v>
          </cell>
          <cell r="O1051">
            <v>69</v>
          </cell>
          <cell r="P1051">
            <v>69000</v>
          </cell>
          <cell r="Q1051">
            <v>279</v>
          </cell>
          <cell r="S1051">
            <v>0.31</v>
          </cell>
          <cell r="T1051">
            <v>21.39</v>
          </cell>
          <cell r="U1051">
            <v>0</v>
          </cell>
          <cell r="V1051">
            <v>0</v>
          </cell>
          <cell r="W1051">
            <v>0</v>
          </cell>
          <cell r="X1051">
            <v>0</v>
          </cell>
          <cell r="Y1051">
            <v>0</v>
          </cell>
          <cell r="Z1051">
            <v>0</v>
          </cell>
          <cell r="AA1051">
            <v>0</v>
          </cell>
          <cell r="AB1051">
            <v>0</v>
          </cell>
          <cell r="AD1051">
            <v>0</v>
          </cell>
          <cell r="AE1051">
            <v>0</v>
          </cell>
          <cell r="AO1051">
            <v>0</v>
          </cell>
          <cell r="AP1051">
            <v>0</v>
          </cell>
          <cell r="AR1051">
            <v>0</v>
          </cell>
          <cell r="AS1051">
            <v>0</v>
          </cell>
          <cell r="AT1051">
            <v>0</v>
          </cell>
          <cell r="AU1051">
            <v>0</v>
          </cell>
          <cell r="AV1051">
            <v>0</v>
          </cell>
          <cell r="AW1051">
            <v>0</v>
          </cell>
          <cell r="AX1051">
            <v>0</v>
          </cell>
          <cell r="AY1051">
            <v>0</v>
          </cell>
          <cell r="AZ1051">
            <v>0</v>
          </cell>
          <cell r="BA1051">
            <v>0</v>
          </cell>
          <cell r="BB1051">
            <v>0</v>
          </cell>
          <cell r="BC1051">
            <v>0</v>
          </cell>
          <cell r="BD1051">
            <v>0</v>
          </cell>
          <cell r="BE1051">
            <v>0</v>
          </cell>
          <cell r="BF1051">
            <v>0</v>
          </cell>
          <cell r="BG1051">
            <v>0</v>
          </cell>
          <cell r="BH1051">
            <v>0</v>
          </cell>
          <cell r="BI1051">
            <v>0</v>
          </cell>
          <cell r="BJ1051">
            <v>0</v>
          </cell>
          <cell r="BK1051">
            <v>0</v>
          </cell>
          <cell r="BL1051">
            <v>0</v>
          </cell>
          <cell r="BM1051">
            <v>0</v>
          </cell>
          <cell r="BN1051">
            <v>0</v>
          </cell>
          <cell r="BO1051">
            <v>0</v>
          </cell>
          <cell r="BP1051">
            <v>0</v>
          </cell>
          <cell r="BQ1051">
            <v>0</v>
          </cell>
          <cell r="BR1051">
            <v>0</v>
          </cell>
          <cell r="BS1051">
            <v>0</v>
          </cell>
          <cell r="BT1051">
            <v>0</v>
          </cell>
          <cell r="BU1051">
            <v>0</v>
          </cell>
        </row>
        <row r="1052">
          <cell r="A1052" t="str">
            <v>W1RP04KAVF1A604</v>
          </cell>
          <cell r="B1052" t="str">
            <v>12/1/2021</v>
          </cell>
          <cell r="F1052" t="str">
            <v>Knit</v>
          </cell>
          <cell r="G1052" t="str">
            <v>LS Knit Tops</v>
          </cell>
          <cell r="H1052" t="str">
            <v>W1RP04KAVF1</v>
          </cell>
          <cell r="I1052" t="str">
            <v>LS COLD SHLDR LEXA TOP</v>
          </cell>
          <cell r="J1052" t="str">
            <v>A604</v>
          </cell>
          <cell r="K1052" t="str">
            <v>FULL BLOOM PINK</v>
          </cell>
          <cell r="L1052" t="str">
            <v>ECO ITY MINI RIB</v>
          </cell>
          <cell r="M1052" t="str">
            <v>VN</v>
          </cell>
          <cell r="N1052" t="str">
            <v>XS-L</v>
          </cell>
          <cell r="O1052">
            <v>69</v>
          </cell>
          <cell r="P1052">
            <v>69000</v>
          </cell>
          <cell r="Q1052">
            <v>279</v>
          </cell>
          <cell r="S1052">
            <v>0.31</v>
          </cell>
          <cell r="T1052">
            <v>21.39</v>
          </cell>
          <cell r="U1052">
            <v>0</v>
          </cell>
          <cell r="V1052">
            <v>0</v>
          </cell>
          <cell r="W1052">
            <v>0</v>
          </cell>
          <cell r="X1052">
            <v>0</v>
          </cell>
          <cell r="Y1052">
            <v>0</v>
          </cell>
          <cell r="Z1052">
            <v>0</v>
          </cell>
          <cell r="AA1052">
            <v>0</v>
          </cell>
          <cell r="AB1052">
            <v>0</v>
          </cell>
          <cell r="AD1052">
            <v>0</v>
          </cell>
          <cell r="AE1052">
            <v>0</v>
          </cell>
          <cell r="AO1052">
            <v>0</v>
          </cell>
          <cell r="AP1052">
            <v>0</v>
          </cell>
          <cell r="AR1052">
            <v>0</v>
          </cell>
          <cell r="AS1052">
            <v>0</v>
          </cell>
          <cell r="AT1052">
            <v>0</v>
          </cell>
          <cell r="AU1052">
            <v>0</v>
          </cell>
          <cell r="AV1052">
            <v>0</v>
          </cell>
          <cell r="AW1052">
            <v>0</v>
          </cell>
          <cell r="AX1052">
            <v>0</v>
          </cell>
          <cell r="AY1052">
            <v>0</v>
          </cell>
          <cell r="AZ1052">
            <v>0</v>
          </cell>
          <cell r="BA1052">
            <v>0</v>
          </cell>
          <cell r="BB1052">
            <v>0</v>
          </cell>
          <cell r="BC1052">
            <v>0</v>
          </cell>
          <cell r="BD1052">
            <v>0</v>
          </cell>
          <cell r="BE1052">
            <v>0</v>
          </cell>
          <cell r="BF1052">
            <v>0</v>
          </cell>
          <cell r="BG1052">
            <v>0</v>
          </cell>
          <cell r="BH1052">
            <v>0</v>
          </cell>
          <cell r="BI1052">
            <v>0</v>
          </cell>
          <cell r="BJ1052">
            <v>0</v>
          </cell>
          <cell r="BK1052">
            <v>0</v>
          </cell>
          <cell r="BL1052">
            <v>0</v>
          </cell>
          <cell r="BM1052">
            <v>0</v>
          </cell>
          <cell r="BN1052">
            <v>0</v>
          </cell>
          <cell r="BO1052">
            <v>0</v>
          </cell>
          <cell r="BP1052">
            <v>0</v>
          </cell>
          <cell r="BQ1052">
            <v>0</v>
          </cell>
          <cell r="BR1052">
            <v>0</v>
          </cell>
          <cell r="BS1052">
            <v>0</v>
          </cell>
          <cell r="BT1052">
            <v>0</v>
          </cell>
          <cell r="BU1052">
            <v>0</v>
          </cell>
        </row>
        <row r="1053">
          <cell r="A1053" t="str">
            <v>W1RP04KAVF1G011</v>
          </cell>
          <cell r="B1053" t="str">
            <v>12/1/2021</v>
          </cell>
          <cell r="F1053" t="str">
            <v>Knit</v>
          </cell>
          <cell r="G1053" t="str">
            <v>LS Knit Tops</v>
          </cell>
          <cell r="H1053" t="str">
            <v>W1RP04KAVF1</v>
          </cell>
          <cell r="I1053" t="str">
            <v>LS COLD SHLDR LEXA TOP</v>
          </cell>
          <cell r="J1053" t="str">
            <v>G011</v>
          </cell>
          <cell r="K1053" t="str">
            <v>Pure White</v>
          </cell>
          <cell r="L1053" t="str">
            <v>ECO ITY MINI RIB</v>
          </cell>
          <cell r="M1053" t="str">
            <v>VN</v>
          </cell>
          <cell r="N1053" t="str">
            <v>XS-L</v>
          </cell>
          <cell r="O1053">
            <v>69</v>
          </cell>
          <cell r="P1053">
            <v>69000</v>
          </cell>
          <cell r="Q1053">
            <v>279</v>
          </cell>
          <cell r="S1053">
            <v>0.31</v>
          </cell>
          <cell r="T1053">
            <v>21.39</v>
          </cell>
          <cell r="U1053">
            <v>0</v>
          </cell>
          <cell r="V1053">
            <v>0</v>
          </cell>
          <cell r="W1053">
            <v>0</v>
          </cell>
          <cell r="X1053">
            <v>0</v>
          </cell>
          <cell r="Y1053">
            <v>0</v>
          </cell>
          <cell r="Z1053">
            <v>0</v>
          </cell>
          <cell r="AA1053">
            <v>0</v>
          </cell>
          <cell r="AB1053">
            <v>0</v>
          </cell>
          <cell r="AD1053">
            <v>0</v>
          </cell>
          <cell r="AE1053">
            <v>0</v>
          </cell>
          <cell r="AO1053">
            <v>0</v>
          </cell>
          <cell r="AP1053">
            <v>0</v>
          </cell>
          <cell r="AR1053">
            <v>0</v>
          </cell>
          <cell r="AS1053">
            <v>0</v>
          </cell>
          <cell r="AT1053">
            <v>0</v>
          </cell>
          <cell r="AU1053">
            <v>0</v>
          </cell>
          <cell r="AV1053">
            <v>0</v>
          </cell>
          <cell r="AW1053">
            <v>0</v>
          </cell>
          <cell r="AX1053">
            <v>0</v>
          </cell>
          <cell r="AY1053">
            <v>0</v>
          </cell>
          <cell r="AZ1053">
            <v>0</v>
          </cell>
          <cell r="BA1053">
            <v>0</v>
          </cell>
          <cell r="BB1053">
            <v>0</v>
          </cell>
          <cell r="BC1053">
            <v>0</v>
          </cell>
          <cell r="BD1053">
            <v>0</v>
          </cell>
          <cell r="BE1053">
            <v>0</v>
          </cell>
          <cell r="BF1053">
            <v>0</v>
          </cell>
          <cell r="BG1053">
            <v>0</v>
          </cell>
          <cell r="BH1053">
            <v>0</v>
          </cell>
          <cell r="BI1053">
            <v>0</v>
          </cell>
          <cell r="BJ1053">
            <v>0</v>
          </cell>
          <cell r="BK1053">
            <v>0</v>
          </cell>
          <cell r="BL1053">
            <v>0</v>
          </cell>
          <cell r="BM1053">
            <v>0</v>
          </cell>
          <cell r="BN1053">
            <v>0</v>
          </cell>
          <cell r="BO1053">
            <v>0</v>
          </cell>
          <cell r="BP1053">
            <v>0</v>
          </cell>
          <cell r="BQ1053">
            <v>0</v>
          </cell>
          <cell r="BR1053">
            <v>0</v>
          </cell>
          <cell r="BS1053">
            <v>0</v>
          </cell>
          <cell r="BT1053">
            <v>0</v>
          </cell>
          <cell r="BU1053">
            <v>0</v>
          </cell>
        </row>
        <row r="1054">
          <cell r="A1054" t="str">
            <v>W1RP04KAVF1G7T2</v>
          </cell>
          <cell r="B1054" t="str">
            <v>12/1/2021</v>
          </cell>
          <cell r="F1054" t="str">
            <v>Knit</v>
          </cell>
          <cell r="G1054" t="str">
            <v>LS Knit Tops</v>
          </cell>
          <cell r="H1054" t="str">
            <v>W1RP04KAVF1</v>
          </cell>
          <cell r="I1054" t="str">
            <v>LS COLD SHLDR LEXA TOP</v>
          </cell>
          <cell r="J1054" t="str">
            <v>G7T2</v>
          </cell>
          <cell r="K1054" t="str">
            <v>BLUE LILY</v>
          </cell>
          <cell r="L1054" t="str">
            <v>ECO ITY MINI RIB</v>
          </cell>
          <cell r="M1054" t="str">
            <v>VN</v>
          </cell>
          <cell r="N1054" t="str">
            <v>XS-L</v>
          </cell>
          <cell r="O1054">
            <v>69</v>
          </cell>
          <cell r="P1054">
            <v>69000</v>
          </cell>
          <cell r="Q1054">
            <v>279</v>
          </cell>
          <cell r="S1054">
            <v>0.31</v>
          </cell>
          <cell r="T1054">
            <v>21.39</v>
          </cell>
          <cell r="U1054">
            <v>0</v>
          </cell>
          <cell r="V1054">
            <v>0</v>
          </cell>
          <cell r="W1054">
            <v>0</v>
          </cell>
          <cell r="X1054">
            <v>0</v>
          </cell>
          <cell r="Y1054">
            <v>0</v>
          </cell>
          <cell r="Z1054">
            <v>0</v>
          </cell>
          <cell r="AA1054">
            <v>0</v>
          </cell>
          <cell r="AB1054">
            <v>0</v>
          </cell>
          <cell r="AD1054">
            <v>0</v>
          </cell>
          <cell r="AE1054">
            <v>0</v>
          </cell>
          <cell r="AO1054">
            <v>0</v>
          </cell>
          <cell r="AP1054">
            <v>0</v>
          </cell>
          <cell r="AR1054">
            <v>0</v>
          </cell>
          <cell r="AS1054">
            <v>0</v>
          </cell>
          <cell r="AT1054">
            <v>0</v>
          </cell>
          <cell r="AU1054">
            <v>0</v>
          </cell>
          <cell r="AV1054">
            <v>0</v>
          </cell>
          <cell r="AW1054">
            <v>0</v>
          </cell>
          <cell r="AX1054">
            <v>0</v>
          </cell>
          <cell r="AY1054">
            <v>0</v>
          </cell>
          <cell r="AZ1054">
            <v>0</v>
          </cell>
          <cell r="BA1054">
            <v>0</v>
          </cell>
          <cell r="BB1054">
            <v>0</v>
          </cell>
          <cell r="BC1054">
            <v>0</v>
          </cell>
          <cell r="BD1054">
            <v>0</v>
          </cell>
          <cell r="BE1054">
            <v>0</v>
          </cell>
          <cell r="BF1054">
            <v>0</v>
          </cell>
          <cell r="BG1054">
            <v>0</v>
          </cell>
          <cell r="BH1054">
            <v>0</v>
          </cell>
          <cell r="BI1054">
            <v>0</v>
          </cell>
          <cell r="BJ1054">
            <v>0</v>
          </cell>
          <cell r="BK1054">
            <v>0</v>
          </cell>
          <cell r="BL1054">
            <v>0</v>
          </cell>
          <cell r="BM1054">
            <v>0</v>
          </cell>
          <cell r="BN1054">
            <v>0</v>
          </cell>
          <cell r="BO1054">
            <v>0</v>
          </cell>
          <cell r="BP1054">
            <v>0</v>
          </cell>
          <cell r="BQ1054">
            <v>0</v>
          </cell>
          <cell r="BR1054">
            <v>0</v>
          </cell>
          <cell r="BS1054">
            <v>0</v>
          </cell>
          <cell r="BT1054">
            <v>0</v>
          </cell>
          <cell r="BU1054">
            <v>0</v>
          </cell>
        </row>
        <row r="1055">
          <cell r="A1055" t="str">
            <v>W2RK10KAZG2JBLK</v>
          </cell>
          <cell r="B1055" t="str">
            <v>12/1/2021</v>
          </cell>
          <cell r="F1055" t="str">
            <v>Knit</v>
          </cell>
          <cell r="G1055" t="str">
            <v>Dressy/Night</v>
          </cell>
          <cell r="H1055" t="str">
            <v>W2RK10KAZG2</v>
          </cell>
          <cell r="I1055" t="str">
            <v>IMMA DRESS</v>
          </cell>
          <cell r="J1055" t="str">
            <v>JBLK</v>
          </cell>
          <cell r="K1055" t="str">
            <v>Jet Black A996</v>
          </cell>
          <cell r="L1055" t="str">
            <v>RECYCLED MICRO MULTI RIB</v>
          </cell>
          <cell r="M1055" t="str">
            <v>CN</v>
          </cell>
          <cell r="N1055" t="str">
            <v>XS-L</v>
          </cell>
          <cell r="O1055">
            <v>128</v>
          </cell>
          <cell r="P1055">
            <v>119000</v>
          </cell>
          <cell r="Q1055">
            <v>429</v>
          </cell>
          <cell r="S1055">
            <v>0.31</v>
          </cell>
          <cell r="T1055">
            <v>39.68</v>
          </cell>
          <cell r="U1055">
            <v>0</v>
          </cell>
          <cell r="V1055">
            <v>0</v>
          </cell>
          <cell r="W1055">
            <v>0</v>
          </cell>
          <cell r="X1055">
            <v>0</v>
          </cell>
          <cell r="Y1055">
            <v>0</v>
          </cell>
          <cell r="Z1055">
            <v>0</v>
          </cell>
          <cell r="AA1055">
            <v>0</v>
          </cell>
          <cell r="AB1055">
            <v>0</v>
          </cell>
          <cell r="AD1055">
            <v>0</v>
          </cell>
          <cell r="AE1055">
            <v>0</v>
          </cell>
          <cell r="AO1055">
            <v>0</v>
          </cell>
          <cell r="AP1055">
            <v>0</v>
          </cell>
          <cell r="AR1055">
            <v>0</v>
          </cell>
          <cell r="AS1055">
            <v>0</v>
          </cell>
          <cell r="AT1055">
            <v>0</v>
          </cell>
          <cell r="AU1055">
            <v>0</v>
          </cell>
          <cell r="AV1055">
            <v>0</v>
          </cell>
          <cell r="AW1055">
            <v>0</v>
          </cell>
          <cell r="AX1055">
            <v>0</v>
          </cell>
          <cell r="AY1055">
            <v>0</v>
          </cell>
          <cell r="AZ1055">
            <v>0</v>
          </cell>
          <cell r="BA1055">
            <v>0</v>
          </cell>
          <cell r="BB1055">
            <v>0</v>
          </cell>
          <cell r="BC1055">
            <v>0</v>
          </cell>
          <cell r="BD1055">
            <v>0</v>
          </cell>
          <cell r="BE1055">
            <v>0</v>
          </cell>
          <cell r="BF1055">
            <v>0</v>
          </cell>
          <cell r="BG1055">
            <v>0</v>
          </cell>
          <cell r="BH1055">
            <v>0</v>
          </cell>
          <cell r="BI1055">
            <v>0</v>
          </cell>
          <cell r="BJ1055">
            <v>0</v>
          </cell>
          <cell r="BK1055">
            <v>0</v>
          </cell>
          <cell r="BL1055">
            <v>0</v>
          </cell>
          <cell r="BM1055">
            <v>0</v>
          </cell>
          <cell r="BN1055">
            <v>0</v>
          </cell>
          <cell r="BO1055">
            <v>0</v>
          </cell>
          <cell r="BP1055">
            <v>0</v>
          </cell>
          <cell r="BQ1055">
            <v>0</v>
          </cell>
          <cell r="BR1055">
            <v>0</v>
          </cell>
          <cell r="BS1055">
            <v>0</v>
          </cell>
          <cell r="BT1055">
            <v>0</v>
          </cell>
          <cell r="BU1055">
            <v>0</v>
          </cell>
        </row>
        <row r="1056">
          <cell r="A1056" t="str">
            <v>W2RZ04WEGL0P72U</v>
          </cell>
          <cell r="B1056" t="str">
            <v>12/1/2021</v>
          </cell>
          <cell r="F1056" t="str">
            <v>Woven</v>
          </cell>
          <cell r="G1056" t="str">
            <v>Scarves</v>
          </cell>
          <cell r="H1056" t="str">
            <v>W2RZ04WEGL0</v>
          </cell>
          <cell r="I1056" t="str">
            <v>OLIMPIA SCARF</v>
          </cell>
          <cell r="J1056" t="str">
            <v>P72U</v>
          </cell>
          <cell r="K1056" t="str">
            <v>ATMOSHERE BLUE FREEDOM ROSE COMBO</v>
          </cell>
          <cell r="L1056" t="str">
            <v>PURE MODAL</v>
          </cell>
          <cell r="M1056" t="str">
            <v>CN</v>
          </cell>
          <cell r="N1056" t="str">
            <v>ONE</v>
          </cell>
          <cell r="O1056">
            <v>44</v>
          </cell>
          <cell r="P1056">
            <v>39000</v>
          </cell>
          <cell r="Q1056">
            <v>179</v>
          </cell>
          <cell r="S1056">
            <v>0.31</v>
          </cell>
          <cell r="T1056">
            <v>13.64</v>
          </cell>
          <cell r="U1056">
            <v>0</v>
          </cell>
          <cell r="V1056">
            <v>0</v>
          </cell>
          <cell r="W1056">
            <v>0</v>
          </cell>
          <cell r="X1056">
            <v>0</v>
          </cell>
          <cell r="Y1056">
            <v>0</v>
          </cell>
          <cell r="Z1056">
            <v>0</v>
          </cell>
          <cell r="AA1056">
            <v>0</v>
          </cell>
          <cell r="AB1056">
            <v>0</v>
          </cell>
          <cell r="AD1056">
            <v>0</v>
          </cell>
          <cell r="AE1056">
            <v>0</v>
          </cell>
          <cell r="AO1056">
            <v>0</v>
          </cell>
          <cell r="AP1056">
            <v>0</v>
          </cell>
          <cell r="AR1056">
            <v>0</v>
          </cell>
          <cell r="AS1056">
            <v>0</v>
          </cell>
          <cell r="AT1056">
            <v>0</v>
          </cell>
          <cell r="AU1056">
            <v>0</v>
          </cell>
          <cell r="AV1056">
            <v>0</v>
          </cell>
          <cell r="AW1056">
            <v>0</v>
          </cell>
          <cell r="AX1056">
            <v>0</v>
          </cell>
          <cell r="AY1056">
            <v>0</v>
          </cell>
          <cell r="AZ1056">
            <v>0</v>
          </cell>
          <cell r="BA1056">
            <v>0</v>
          </cell>
          <cell r="BB1056">
            <v>0</v>
          </cell>
          <cell r="BC1056">
            <v>0</v>
          </cell>
          <cell r="BD1056">
            <v>0</v>
          </cell>
          <cell r="BE1056">
            <v>0</v>
          </cell>
          <cell r="BF1056">
            <v>0</v>
          </cell>
          <cell r="BG1056">
            <v>0</v>
          </cell>
          <cell r="BH1056">
            <v>0</v>
          </cell>
          <cell r="BI1056">
            <v>0</v>
          </cell>
          <cell r="BJ1056">
            <v>0</v>
          </cell>
          <cell r="BK1056">
            <v>0</v>
          </cell>
          <cell r="BL1056">
            <v>0</v>
          </cell>
          <cell r="BM1056">
            <v>0</v>
          </cell>
          <cell r="BN1056">
            <v>0</v>
          </cell>
          <cell r="BO1056">
            <v>0</v>
          </cell>
          <cell r="BP1056">
            <v>0</v>
          </cell>
          <cell r="BQ1056">
            <v>0</v>
          </cell>
          <cell r="BR1056">
            <v>0</v>
          </cell>
          <cell r="BS1056">
            <v>0</v>
          </cell>
          <cell r="BT1056">
            <v>0</v>
          </cell>
          <cell r="BU1056">
            <v>0</v>
          </cell>
        </row>
        <row r="1057">
          <cell r="A1057" t="str">
            <v>W2RZ04WEGL0P50U</v>
          </cell>
          <cell r="B1057" t="str">
            <v>12/1/2021</v>
          </cell>
          <cell r="F1057" t="str">
            <v>Woven</v>
          </cell>
          <cell r="G1057" t="str">
            <v>Scarves</v>
          </cell>
          <cell r="H1057" t="str">
            <v>W2RZ04WEGL0</v>
          </cell>
          <cell r="I1057" t="str">
            <v>OLIMPIA SCARF</v>
          </cell>
          <cell r="J1057" t="str">
            <v>P50U</v>
          </cell>
          <cell r="K1057" t="str">
            <v>GROUNDED FLAME SONORAN DESERT COMBO</v>
          </cell>
          <cell r="L1057" t="str">
            <v>PURE MODAL</v>
          </cell>
          <cell r="M1057" t="str">
            <v>CN</v>
          </cell>
          <cell r="N1057" t="str">
            <v>ONE</v>
          </cell>
          <cell r="O1057">
            <v>44</v>
          </cell>
          <cell r="P1057">
            <v>39000</v>
          </cell>
          <cell r="Q1057">
            <v>179</v>
          </cell>
          <cell r="S1057">
            <v>0.31</v>
          </cell>
          <cell r="T1057">
            <v>13.64</v>
          </cell>
          <cell r="U1057">
            <v>0</v>
          </cell>
          <cell r="V1057">
            <v>0</v>
          </cell>
          <cell r="W1057">
            <v>0</v>
          </cell>
          <cell r="X1057">
            <v>0</v>
          </cell>
          <cell r="Y1057">
            <v>0</v>
          </cell>
          <cell r="Z1057">
            <v>0</v>
          </cell>
          <cell r="AA1057">
            <v>0</v>
          </cell>
          <cell r="AB1057">
            <v>0</v>
          </cell>
          <cell r="AD1057">
            <v>0</v>
          </cell>
          <cell r="AE1057">
            <v>0</v>
          </cell>
          <cell r="AO1057">
            <v>0</v>
          </cell>
          <cell r="AP1057">
            <v>0</v>
          </cell>
          <cell r="AR1057">
            <v>0</v>
          </cell>
          <cell r="AS1057">
            <v>0</v>
          </cell>
          <cell r="AT1057">
            <v>0</v>
          </cell>
          <cell r="AU1057">
            <v>0</v>
          </cell>
          <cell r="AV1057">
            <v>0</v>
          </cell>
          <cell r="AW1057">
            <v>0</v>
          </cell>
          <cell r="AX1057">
            <v>0</v>
          </cell>
          <cell r="AY1057">
            <v>0</v>
          </cell>
          <cell r="AZ1057">
            <v>0</v>
          </cell>
          <cell r="BA1057">
            <v>0</v>
          </cell>
          <cell r="BB1057">
            <v>0</v>
          </cell>
          <cell r="BC1057">
            <v>0</v>
          </cell>
          <cell r="BD1057">
            <v>0</v>
          </cell>
          <cell r="BE1057">
            <v>0</v>
          </cell>
          <cell r="BF1057">
            <v>0</v>
          </cell>
          <cell r="BG1057">
            <v>0</v>
          </cell>
          <cell r="BH1057">
            <v>0</v>
          </cell>
          <cell r="BI1057">
            <v>0</v>
          </cell>
          <cell r="BJ1057">
            <v>0</v>
          </cell>
          <cell r="BK1057">
            <v>0</v>
          </cell>
          <cell r="BL1057">
            <v>0</v>
          </cell>
          <cell r="BM1057">
            <v>0</v>
          </cell>
          <cell r="BN1057">
            <v>0</v>
          </cell>
          <cell r="BO1057">
            <v>0</v>
          </cell>
          <cell r="BP1057">
            <v>0</v>
          </cell>
          <cell r="BQ1057">
            <v>0</v>
          </cell>
          <cell r="BR1057">
            <v>0</v>
          </cell>
          <cell r="BS1057">
            <v>0</v>
          </cell>
          <cell r="BT1057">
            <v>0</v>
          </cell>
          <cell r="BU1057">
            <v>0</v>
          </cell>
        </row>
        <row r="1058">
          <cell r="A1058" t="str">
            <v>W2RH07WEDU2P50P</v>
          </cell>
          <cell r="B1058" t="str">
            <v>12/1/2021</v>
          </cell>
          <cell r="F1058" t="str">
            <v>Woven</v>
          </cell>
          <cell r="G1058" t="str">
            <v>SS Woven Shirts</v>
          </cell>
          <cell r="H1058" t="str">
            <v>W2RH07WEDU2</v>
          </cell>
          <cell r="I1058" t="str">
            <v>SS LORENZA SHIRT</v>
          </cell>
          <cell r="J1058" t="str">
            <v>P50P</v>
          </cell>
          <cell r="K1058" t="str">
            <v>NIGHT PALMS RED COMBO</v>
          </cell>
          <cell r="L1058" t="str">
            <v>RECYCLED LIGHT CRINKLE SATIN</v>
          </cell>
          <cell r="M1058" t="str">
            <v>CN</v>
          </cell>
          <cell r="N1058" t="str">
            <v>XS-L</v>
          </cell>
          <cell r="O1058">
            <v>79</v>
          </cell>
          <cell r="P1058">
            <v>79000</v>
          </cell>
          <cell r="Q1058">
            <v>319</v>
          </cell>
          <cell r="S1058">
            <v>0.31</v>
          </cell>
          <cell r="T1058">
            <v>24.49</v>
          </cell>
          <cell r="U1058">
            <v>0</v>
          </cell>
          <cell r="V1058">
            <v>0</v>
          </cell>
          <cell r="W1058">
            <v>0</v>
          </cell>
          <cell r="X1058">
            <v>0</v>
          </cell>
          <cell r="Y1058">
            <v>0</v>
          </cell>
          <cell r="Z1058">
            <v>0</v>
          </cell>
          <cell r="AA1058">
            <v>0</v>
          </cell>
          <cell r="AB1058">
            <v>0</v>
          </cell>
          <cell r="AD1058">
            <v>0</v>
          </cell>
          <cell r="AE1058">
            <v>0</v>
          </cell>
          <cell r="AO1058">
            <v>0</v>
          </cell>
          <cell r="AP1058">
            <v>0</v>
          </cell>
          <cell r="AR1058">
            <v>0</v>
          </cell>
          <cell r="AS1058">
            <v>0</v>
          </cell>
          <cell r="AT1058">
            <v>0</v>
          </cell>
          <cell r="AU1058">
            <v>0</v>
          </cell>
          <cell r="AV1058">
            <v>0</v>
          </cell>
          <cell r="AW1058">
            <v>0</v>
          </cell>
          <cell r="AX1058">
            <v>0</v>
          </cell>
          <cell r="AY1058">
            <v>0</v>
          </cell>
          <cell r="AZ1058">
            <v>0</v>
          </cell>
          <cell r="BA1058">
            <v>0</v>
          </cell>
          <cell r="BB1058">
            <v>0</v>
          </cell>
          <cell r="BC1058">
            <v>0</v>
          </cell>
          <cell r="BD1058">
            <v>0</v>
          </cell>
          <cell r="BE1058">
            <v>0</v>
          </cell>
          <cell r="BF1058">
            <v>0</v>
          </cell>
          <cell r="BG1058">
            <v>0</v>
          </cell>
          <cell r="BH1058">
            <v>0</v>
          </cell>
          <cell r="BI1058">
            <v>0</v>
          </cell>
          <cell r="BJ1058">
            <v>0</v>
          </cell>
          <cell r="BK1058">
            <v>0</v>
          </cell>
          <cell r="BL1058">
            <v>0</v>
          </cell>
          <cell r="BM1058">
            <v>0</v>
          </cell>
          <cell r="BN1058">
            <v>0</v>
          </cell>
          <cell r="BO1058">
            <v>0</v>
          </cell>
          <cell r="BP1058">
            <v>0</v>
          </cell>
          <cell r="BQ1058">
            <v>0</v>
          </cell>
          <cell r="BR1058">
            <v>0</v>
          </cell>
          <cell r="BS1058">
            <v>0</v>
          </cell>
          <cell r="BT1058">
            <v>0</v>
          </cell>
          <cell r="BU1058">
            <v>0</v>
          </cell>
        </row>
        <row r="1059">
          <cell r="A1059" t="str">
            <v>W2RH07WEDU2P11K</v>
          </cell>
          <cell r="B1059" t="str">
            <v>12/1/2021</v>
          </cell>
          <cell r="F1059" t="str">
            <v>Woven</v>
          </cell>
          <cell r="G1059" t="str">
            <v>SS Woven Shirts</v>
          </cell>
          <cell r="H1059" t="str">
            <v>W2RH07WEDU2</v>
          </cell>
          <cell r="I1059" t="str">
            <v>SS LORENZA SHIRT</v>
          </cell>
          <cell r="J1059" t="str">
            <v>P11K</v>
          </cell>
          <cell r="K1059" t="str">
            <v>WILD CAT PRINT NATURAL</v>
          </cell>
          <cell r="L1059" t="str">
            <v>RECYCLED LIGHT CRINKLE SATIN</v>
          </cell>
          <cell r="M1059" t="str">
            <v>CN</v>
          </cell>
          <cell r="N1059" t="str">
            <v>XS-L</v>
          </cell>
          <cell r="O1059">
            <v>79</v>
          </cell>
          <cell r="P1059">
            <v>79000</v>
          </cell>
          <cell r="Q1059">
            <v>319</v>
          </cell>
          <cell r="S1059">
            <v>0.31</v>
          </cell>
          <cell r="T1059">
            <v>24.49</v>
          </cell>
          <cell r="U1059">
            <v>0</v>
          </cell>
          <cell r="V1059">
            <v>0</v>
          </cell>
          <cell r="W1059">
            <v>0</v>
          </cell>
          <cell r="X1059">
            <v>0</v>
          </cell>
          <cell r="Y1059">
            <v>0</v>
          </cell>
          <cell r="Z1059">
            <v>0</v>
          </cell>
          <cell r="AA1059">
            <v>0</v>
          </cell>
          <cell r="AB1059">
            <v>0</v>
          </cell>
          <cell r="AD1059">
            <v>0</v>
          </cell>
          <cell r="AE1059">
            <v>0</v>
          </cell>
          <cell r="AO1059">
            <v>0</v>
          </cell>
          <cell r="AP1059">
            <v>0</v>
          </cell>
          <cell r="AR1059">
            <v>0</v>
          </cell>
          <cell r="AS1059">
            <v>0</v>
          </cell>
          <cell r="AT1059">
            <v>0</v>
          </cell>
          <cell r="AU1059">
            <v>0</v>
          </cell>
          <cell r="AV1059">
            <v>0</v>
          </cell>
          <cell r="AW1059">
            <v>0</v>
          </cell>
          <cell r="AX1059">
            <v>0</v>
          </cell>
          <cell r="AY1059">
            <v>0</v>
          </cell>
          <cell r="AZ1059">
            <v>0</v>
          </cell>
          <cell r="BA1059">
            <v>0</v>
          </cell>
          <cell r="BB1059">
            <v>0</v>
          </cell>
          <cell r="BC1059">
            <v>0</v>
          </cell>
          <cell r="BD1059">
            <v>0</v>
          </cell>
          <cell r="BE1059">
            <v>0</v>
          </cell>
          <cell r="BF1059">
            <v>0</v>
          </cell>
          <cell r="BG1059">
            <v>0</v>
          </cell>
          <cell r="BH1059">
            <v>0</v>
          </cell>
          <cell r="BI1059">
            <v>0</v>
          </cell>
          <cell r="BJ1059">
            <v>0</v>
          </cell>
          <cell r="BK1059">
            <v>0</v>
          </cell>
          <cell r="BL1059">
            <v>0</v>
          </cell>
          <cell r="BM1059">
            <v>0</v>
          </cell>
          <cell r="BN1059">
            <v>0</v>
          </cell>
          <cell r="BO1059">
            <v>0</v>
          </cell>
          <cell r="BP1059">
            <v>0</v>
          </cell>
          <cell r="BQ1059">
            <v>0</v>
          </cell>
          <cell r="BR1059">
            <v>0</v>
          </cell>
          <cell r="BS1059">
            <v>0</v>
          </cell>
          <cell r="BT1059">
            <v>0</v>
          </cell>
          <cell r="BU1059">
            <v>0</v>
          </cell>
        </row>
        <row r="1060">
          <cell r="A1060" t="str">
            <v>W2RH07WEDU2P9JK</v>
          </cell>
          <cell r="B1060" t="str">
            <v>12/1/2021</v>
          </cell>
          <cell r="F1060" t="str">
            <v>Woven</v>
          </cell>
          <cell r="G1060" t="str">
            <v>SS Woven Shirts</v>
          </cell>
          <cell r="H1060" t="str">
            <v>W2RH07WEDU2</v>
          </cell>
          <cell r="I1060" t="str">
            <v>SS LORENZA SHIRT</v>
          </cell>
          <cell r="J1060" t="str">
            <v>P9JK</v>
          </cell>
          <cell r="K1060" t="str">
            <v>LILY OF THE VALLEY BLACK COMBO</v>
          </cell>
          <cell r="L1060" t="str">
            <v>RECYCLED LIGHT CRINKLE SATIN</v>
          </cell>
          <cell r="M1060" t="str">
            <v>CN</v>
          </cell>
          <cell r="N1060" t="str">
            <v>XS-L</v>
          </cell>
          <cell r="O1060">
            <v>79</v>
          </cell>
          <cell r="P1060">
            <v>79000</v>
          </cell>
          <cell r="Q1060">
            <v>319</v>
          </cell>
          <cell r="S1060">
            <v>0.31</v>
          </cell>
          <cell r="T1060">
            <v>24.49</v>
          </cell>
          <cell r="U1060">
            <v>0</v>
          </cell>
          <cell r="V1060">
            <v>0</v>
          </cell>
          <cell r="W1060">
            <v>0</v>
          </cell>
          <cell r="X1060">
            <v>0</v>
          </cell>
          <cell r="Y1060">
            <v>0</v>
          </cell>
          <cell r="Z1060">
            <v>0</v>
          </cell>
          <cell r="AA1060">
            <v>0</v>
          </cell>
          <cell r="AB1060">
            <v>0</v>
          </cell>
          <cell r="AD1060">
            <v>0</v>
          </cell>
          <cell r="AE1060">
            <v>0</v>
          </cell>
          <cell r="AO1060">
            <v>0</v>
          </cell>
          <cell r="AP1060">
            <v>0</v>
          </cell>
          <cell r="AR1060">
            <v>0</v>
          </cell>
          <cell r="AS1060">
            <v>0</v>
          </cell>
          <cell r="AT1060">
            <v>0</v>
          </cell>
          <cell r="AU1060">
            <v>0</v>
          </cell>
          <cell r="AV1060">
            <v>0</v>
          </cell>
          <cell r="AW1060">
            <v>0</v>
          </cell>
          <cell r="AX1060">
            <v>0</v>
          </cell>
          <cell r="AY1060">
            <v>0</v>
          </cell>
          <cell r="AZ1060">
            <v>0</v>
          </cell>
          <cell r="BA1060">
            <v>0</v>
          </cell>
          <cell r="BB1060">
            <v>0</v>
          </cell>
          <cell r="BC1060">
            <v>0</v>
          </cell>
          <cell r="BD1060">
            <v>0</v>
          </cell>
          <cell r="BE1060">
            <v>0</v>
          </cell>
          <cell r="BF1060">
            <v>0</v>
          </cell>
          <cell r="BG1060">
            <v>0</v>
          </cell>
          <cell r="BH1060">
            <v>0</v>
          </cell>
          <cell r="BI1060">
            <v>0</v>
          </cell>
          <cell r="BJ1060">
            <v>0</v>
          </cell>
          <cell r="BK1060">
            <v>0</v>
          </cell>
          <cell r="BL1060">
            <v>0</v>
          </cell>
          <cell r="BM1060">
            <v>0</v>
          </cell>
          <cell r="BN1060">
            <v>0</v>
          </cell>
          <cell r="BO1060">
            <v>0</v>
          </cell>
          <cell r="BP1060">
            <v>0</v>
          </cell>
          <cell r="BQ1060">
            <v>0</v>
          </cell>
          <cell r="BR1060">
            <v>0</v>
          </cell>
          <cell r="BS1060">
            <v>0</v>
          </cell>
          <cell r="BT1060">
            <v>0</v>
          </cell>
          <cell r="BU1060">
            <v>0</v>
          </cell>
        </row>
        <row r="1061">
          <cell r="A1061" t="str">
            <v>W2RL00WDOE2F60Q</v>
          </cell>
          <cell r="B1061" t="str">
            <v>12/1/2021</v>
          </cell>
          <cell r="F1061" t="str">
            <v>Woven</v>
          </cell>
          <cell r="G1061" t="str">
            <v>Non Down Jackets</v>
          </cell>
          <cell r="H1061" t="str">
            <v>W2RL00WDOE2</v>
          </cell>
          <cell r="I1061" t="str">
            <v>NEW VERA JACKET</v>
          </cell>
          <cell r="J1061" t="str">
            <v>F60Q</v>
          </cell>
          <cell r="K1061" t="str">
            <v>ROSY GLOW PINK</v>
          </cell>
          <cell r="L1061" t="str">
            <v>ECO THERMOFIXED OUTERWEAR</v>
          </cell>
          <cell r="M1061" t="str">
            <v>CN</v>
          </cell>
          <cell r="N1061" t="str">
            <v>XS-L</v>
          </cell>
          <cell r="O1061">
            <v>168</v>
          </cell>
          <cell r="P1061">
            <v>159000</v>
          </cell>
          <cell r="Q1061">
            <v>429</v>
          </cell>
          <cell r="S1061">
            <v>0.31</v>
          </cell>
          <cell r="T1061">
            <v>52.08</v>
          </cell>
          <cell r="U1061">
            <v>0</v>
          </cell>
          <cell r="V1061">
            <v>0</v>
          </cell>
          <cell r="W1061">
            <v>0</v>
          </cell>
          <cell r="X1061">
            <v>0</v>
          </cell>
          <cell r="Y1061">
            <v>0</v>
          </cell>
          <cell r="Z1061">
            <v>0</v>
          </cell>
          <cell r="AA1061">
            <v>0</v>
          </cell>
          <cell r="AB1061">
            <v>0</v>
          </cell>
          <cell r="AD1061">
            <v>0</v>
          </cell>
          <cell r="AE1061">
            <v>0</v>
          </cell>
          <cell r="AO1061">
            <v>0</v>
          </cell>
          <cell r="AP1061">
            <v>0</v>
          </cell>
          <cell r="AR1061">
            <v>0</v>
          </cell>
          <cell r="AS1061">
            <v>0</v>
          </cell>
          <cell r="AT1061">
            <v>0</v>
          </cell>
          <cell r="AU1061">
            <v>0</v>
          </cell>
          <cell r="AV1061">
            <v>0</v>
          </cell>
          <cell r="AW1061">
            <v>0</v>
          </cell>
          <cell r="AX1061">
            <v>0</v>
          </cell>
          <cell r="AY1061">
            <v>0</v>
          </cell>
          <cell r="AZ1061">
            <v>0</v>
          </cell>
          <cell r="BA1061">
            <v>0</v>
          </cell>
          <cell r="BB1061">
            <v>0</v>
          </cell>
          <cell r="BC1061">
            <v>0</v>
          </cell>
          <cell r="BD1061">
            <v>0</v>
          </cell>
          <cell r="BE1061">
            <v>0</v>
          </cell>
          <cell r="BF1061">
            <v>0</v>
          </cell>
          <cell r="BG1061">
            <v>0</v>
          </cell>
          <cell r="BH1061">
            <v>0</v>
          </cell>
          <cell r="BI1061">
            <v>0</v>
          </cell>
          <cell r="BJ1061">
            <v>0</v>
          </cell>
          <cell r="BK1061">
            <v>0</v>
          </cell>
          <cell r="BL1061">
            <v>0</v>
          </cell>
          <cell r="BM1061">
            <v>0</v>
          </cell>
          <cell r="BN1061">
            <v>0</v>
          </cell>
          <cell r="BO1061">
            <v>0</v>
          </cell>
          <cell r="BP1061">
            <v>0</v>
          </cell>
          <cell r="BQ1061">
            <v>0</v>
          </cell>
          <cell r="BR1061">
            <v>0</v>
          </cell>
          <cell r="BS1061">
            <v>0</v>
          </cell>
          <cell r="BT1061">
            <v>0</v>
          </cell>
          <cell r="BU1061">
            <v>0</v>
          </cell>
        </row>
        <row r="1062">
          <cell r="A1062" t="str">
            <v>W2RL00WDOE2G1G2</v>
          </cell>
          <cell r="B1062" t="str">
            <v>12/1/2021</v>
          </cell>
          <cell r="F1062" t="str">
            <v>Woven</v>
          </cell>
          <cell r="G1062" t="str">
            <v>Non Down Jackets</v>
          </cell>
          <cell r="H1062" t="str">
            <v>W2RL00WDOE2</v>
          </cell>
          <cell r="I1062" t="str">
            <v>NEW VERA JACKET</v>
          </cell>
          <cell r="J1062" t="str">
            <v>G1G2</v>
          </cell>
          <cell r="K1062" t="str">
            <v>MOCCASIN</v>
          </cell>
          <cell r="L1062" t="str">
            <v>ECO THERMOFIXED OUTERWEAR</v>
          </cell>
          <cell r="M1062" t="str">
            <v>CN</v>
          </cell>
          <cell r="N1062" t="str">
            <v>XS-L</v>
          </cell>
          <cell r="O1062">
            <v>168</v>
          </cell>
          <cell r="P1062">
            <v>159000</v>
          </cell>
          <cell r="Q1062">
            <v>429</v>
          </cell>
          <cell r="S1062">
            <v>0.31</v>
          </cell>
          <cell r="T1062">
            <v>52.08</v>
          </cell>
          <cell r="U1062">
            <v>0</v>
          </cell>
          <cell r="V1062">
            <v>0</v>
          </cell>
          <cell r="W1062">
            <v>0</v>
          </cell>
          <cell r="X1062">
            <v>0</v>
          </cell>
          <cell r="Y1062">
            <v>0</v>
          </cell>
          <cell r="Z1062">
            <v>0</v>
          </cell>
          <cell r="AA1062">
            <v>0</v>
          </cell>
          <cell r="AB1062">
            <v>0</v>
          </cell>
          <cell r="AD1062">
            <v>0</v>
          </cell>
          <cell r="AE1062">
            <v>0</v>
          </cell>
          <cell r="AO1062">
            <v>0</v>
          </cell>
          <cell r="AP1062">
            <v>0</v>
          </cell>
          <cell r="AR1062">
            <v>0</v>
          </cell>
          <cell r="AS1062">
            <v>0</v>
          </cell>
          <cell r="AT1062">
            <v>0</v>
          </cell>
          <cell r="AU1062">
            <v>0</v>
          </cell>
          <cell r="AV1062">
            <v>0</v>
          </cell>
          <cell r="AW1062">
            <v>0</v>
          </cell>
          <cell r="AX1062">
            <v>0</v>
          </cell>
          <cell r="AY1062">
            <v>0</v>
          </cell>
          <cell r="AZ1062">
            <v>0</v>
          </cell>
          <cell r="BA1062">
            <v>0</v>
          </cell>
          <cell r="BB1062">
            <v>0</v>
          </cell>
          <cell r="BC1062">
            <v>0</v>
          </cell>
          <cell r="BD1062">
            <v>0</v>
          </cell>
          <cell r="BE1062">
            <v>0</v>
          </cell>
          <cell r="BF1062">
            <v>0</v>
          </cell>
          <cell r="BG1062">
            <v>0</v>
          </cell>
          <cell r="BH1062">
            <v>0</v>
          </cell>
          <cell r="BI1062">
            <v>0</v>
          </cell>
          <cell r="BJ1062">
            <v>0</v>
          </cell>
          <cell r="BK1062">
            <v>0</v>
          </cell>
          <cell r="BL1062">
            <v>0</v>
          </cell>
          <cell r="BM1062">
            <v>0</v>
          </cell>
          <cell r="BN1062">
            <v>0</v>
          </cell>
          <cell r="BO1062">
            <v>0</v>
          </cell>
          <cell r="BP1062">
            <v>0</v>
          </cell>
          <cell r="BQ1062">
            <v>0</v>
          </cell>
          <cell r="BR1062">
            <v>0</v>
          </cell>
          <cell r="BS1062">
            <v>0</v>
          </cell>
          <cell r="BT1062">
            <v>0</v>
          </cell>
          <cell r="BU1062">
            <v>0</v>
          </cell>
        </row>
        <row r="1063">
          <cell r="A1063" t="str">
            <v>W2RL00WDOE2JBLK</v>
          </cell>
          <cell r="B1063" t="str">
            <v>12/1/2021</v>
          </cell>
          <cell r="F1063" t="str">
            <v>Woven</v>
          </cell>
          <cell r="G1063" t="str">
            <v>Non Down Jackets</v>
          </cell>
          <cell r="H1063" t="str">
            <v>W2RL00WDOE2</v>
          </cell>
          <cell r="I1063" t="str">
            <v>NEW VERA JACKET</v>
          </cell>
          <cell r="J1063" t="str">
            <v>JBLK</v>
          </cell>
          <cell r="K1063" t="str">
            <v>Jet Black A996</v>
          </cell>
          <cell r="L1063" t="str">
            <v>ECO THERMOFIXED OUTERWEAR</v>
          </cell>
          <cell r="M1063" t="str">
            <v>CN</v>
          </cell>
          <cell r="N1063" t="str">
            <v>XS-L</v>
          </cell>
          <cell r="O1063">
            <v>168</v>
          </cell>
          <cell r="P1063">
            <v>159000</v>
          </cell>
          <cell r="Q1063">
            <v>429</v>
          </cell>
          <cell r="S1063">
            <v>0.31</v>
          </cell>
          <cell r="T1063">
            <v>52.08</v>
          </cell>
          <cell r="U1063">
            <v>0</v>
          </cell>
          <cell r="V1063">
            <v>0</v>
          </cell>
          <cell r="W1063">
            <v>0</v>
          </cell>
          <cell r="X1063">
            <v>0</v>
          </cell>
          <cell r="Y1063">
            <v>0</v>
          </cell>
          <cell r="Z1063">
            <v>0</v>
          </cell>
          <cell r="AA1063">
            <v>0</v>
          </cell>
          <cell r="AB1063">
            <v>0</v>
          </cell>
          <cell r="AD1063">
            <v>0</v>
          </cell>
          <cell r="AE1063">
            <v>0</v>
          </cell>
          <cell r="AO1063">
            <v>0</v>
          </cell>
          <cell r="AP1063">
            <v>0</v>
          </cell>
          <cell r="AR1063">
            <v>0</v>
          </cell>
          <cell r="AS1063">
            <v>0</v>
          </cell>
          <cell r="AT1063">
            <v>0</v>
          </cell>
          <cell r="AU1063">
            <v>0</v>
          </cell>
          <cell r="AV1063">
            <v>0</v>
          </cell>
          <cell r="AW1063">
            <v>0</v>
          </cell>
          <cell r="AX1063">
            <v>0</v>
          </cell>
          <cell r="AY1063">
            <v>0</v>
          </cell>
          <cell r="AZ1063">
            <v>0</v>
          </cell>
          <cell r="BA1063">
            <v>0</v>
          </cell>
          <cell r="BB1063">
            <v>0</v>
          </cell>
          <cell r="BC1063">
            <v>0</v>
          </cell>
          <cell r="BD1063">
            <v>0</v>
          </cell>
          <cell r="BE1063">
            <v>0</v>
          </cell>
          <cell r="BF1063">
            <v>0</v>
          </cell>
          <cell r="BG1063">
            <v>0</v>
          </cell>
          <cell r="BH1063">
            <v>0</v>
          </cell>
          <cell r="BI1063">
            <v>0</v>
          </cell>
          <cell r="BJ1063">
            <v>0</v>
          </cell>
          <cell r="BK1063">
            <v>0</v>
          </cell>
          <cell r="BL1063">
            <v>0</v>
          </cell>
          <cell r="BM1063">
            <v>0</v>
          </cell>
          <cell r="BN1063">
            <v>0</v>
          </cell>
          <cell r="BO1063">
            <v>0</v>
          </cell>
          <cell r="BP1063">
            <v>0</v>
          </cell>
          <cell r="BQ1063">
            <v>0</v>
          </cell>
          <cell r="BR1063">
            <v>0</v>
          </cell>
          <cell r="BS1063">
            <v>0</v>
          </cell>
          <cell r="BT1063">
            <v>0</v>
          </cell>
          <cell r="BU1063">
            <v>0</v>
          </cell>
        </row>
        <row r="1064">
          <cell r="A1064" t="str">
            <v>W2RL00WDOE2G5Q9</v>
          </cell>
          <cell r="B1064" t="str">
            <v>12/1/2021</v>
          </cell>
          <cell r="F1064" t="str">
            <v>Woven</v>
          </cell>
          <cell r="G1064" t="str">
            <v>Non Down Jackets</v>
          </cell>
          <cell r="H1064" t="str">
            <v>W2RL00WDOE2</v>
          </cell>
          <cell r="I1064" t="str">
            <v>NEW VERA JACKET</v>
          </cell>
          <cell r="J1064" t="str">
            <v>G5Q9</v>
          </cell>
          <cell r="K1064" t="str">
            <v>GROUNDED FLAME</v>
          </cell>
          <cell r="L1064" t="str">
            <v>ECO THERMOFIXED OUTERWEAR</v>
          </cell>
          <cell r="M1064" t="str">
            <v>CN</v>
          </cell>
          <cell r="N1064" t="str">
            <v>XS-L</v>
          </cell>
          <cell r="O1064">
            <v>168</v>
          </cell>
          <cell r="P1064">
            <v>159000</v>
          </cell>
          <cell r="Q1064">
            <v>429</v>
          </cell>
          <cell r="S1064">
            <v>0.31</v>
          </cell>
          <cell r="T1064">
            <v>52.08</v>
          </cell>
          <cell r="U1064">
            <v>0</v>
          </cell>
          <cell r="V1064">
            <v>0</v>
          </cell>
          <cell r="W1064">
            <v>0</v>
          </cell>
          <cell r="X1064">
            <v>0</v>
          </cell>
          <cell r="Y1064">
            <v>0</v>
          </cell>
          <cell r="Z1064">
            <v>0</v>
          </cell>
          <cell r="AA1064">
            <v>0</v>
          </cell>
          <cell r="AB1064">
            <v>0</v>
          </cell>
          <cell r="AD1064">
            <v>0</v>
          </cell>
          <cell r="AE1064">
            <v>0</v>
          </cell>
          <cell r="AO1064">
            <v>0</v>
          </cell>
          <cell r="AP1064">
            <v>0</v>
          </cell>
          <cell r="AR1064">
            <v>0</v>
          </cell>
          <cell r="AS1064">
            <v>0</v>
          </cell>
          <cell r="AT1064">
            <v>0</v>
          </cell>
          <cell r="AU1064">
            <v>0</v>
          </cell>
          <cell r="AV1064">
            <v>0</v>
          </cell>
          <cell r="AW1064">
            <v>0</v>
          </cell>
          <cell r="AX1064">
            <v>0</v>
          </cell>
          <cell r="AY1064">
            <v>0</v>
          </cell>
          <cell r="AZ1064">
            <v>0</v>
          </cell>
          <cell r="BA1064">
            <v>0</v>
          </cell>
          <cell r="BB1064">
            <v>0</v>
          </cell>
          <cell r="BC1064">
            <v>0</v>
          </cell>
          <cell r="BD1064">
            <v>0</v>
          </cell>
          <cell r="BE1064">
            <v>0</v>
          </cell>
          <cell r="BF1064">
            <v>0</v>
          </cell>
          <cell r="BG1064">
            <v>0</v>
          </cell>
          <cell r="BH1064">
            <v>0</v>
          </cell>
          <cell r="BI1064">
            <v>0</v>
          </cell>
          <cell r="BJ1064">
            <v>0</v>
          </cell>
          <cell r="BK1064">
            <v>0</v>
          </cell>
          <cell r="BL1064">
            <v>0</v>
          </cell>
          <cell r="BM1064">
            <v>0</v>
          </cell>
          <cell r="BN1064">
            <v>0</v>
          </cell>
          <cell r="BO1064">
            <v>0</v>
          </cell>
          <cell r="BP1064">
            <v>0</v>
          </cell>
          <cell r="BQ1064">
            <v>0</v>
          </cell>
          <cell r="BR1064">
            <v>0</v>
          </cell>
          <cell r="BS1064">
            <v>0</v>
          </cell>
          <cell r="BT1064">
            <v>0</v>
          </cell>
          <cell r="BU1064">
            <v>0</v>
          </cell>
        </row>
        <row r="1065">
          <cell r="A1065" t="str">
            <v>W2RL00WDOE2G012</v>
          </cell>
          <cell r="B1065" t="str">
            <v>12/1/2021</v>
          </cell>
          <cell r="F1065" t="str">
            <v>Woven</v>
          </cell>
          <cell r="G1065" t="str">
            <v>Non Down Jackets</v>
          </cell>
          <cell r="H1065" t="str">
            <v>W2RL00WDOE2</v>
          </cell>
          <cell r="I1065" t="str">
            <v>NEW VERA JACKET</v>
          </cell>
          <cell r="J1065" t="str">
            <v>G012</v>
          </cell>
          <cell r="K1065" t="str">
            <v>CREAM WHITE</v>
          </cell>
          <cell r="L1065" t="str">
            <v>ECO THERMOFIXED OUTERWEAR</v>
          </cell>
          <cell r="M1065" t="str">
            <v>CN</v>
          </cell>
          <cell r="N1065" t="str">
            <v>XS-L</v>
          </cell>
          <cell r="O1065">
            <v>168</v>
          </cell>
          <cell r="P1065">
            <v>159000</v>
          </cell>
          <cell r="Q1065">
            <v>429</v>
          </cell>
          <cell r="S1065">
            <v>0.31</v>
          </cell>
          <cell r="T1065">
            <v>52.08</v>
          </cell>
          <cell r="U1065">
            <v>0</v>
          </cell>
          <cell r="V1065">
            <v>0</v>
          </cell>
          <cell r="W1065">
            <v>0</v>
          </cell>
          <cell r="X1065">
            <v>0</v>
          </cell>
          <cell r="Y1065">
            <v>0</v>
          </cell>
          <cell r="Z1065">
            <v>0</v>
          </cell>
          <cell r="AA1065">
            <v>0</v>
          </cell>
          <cell r="AB1065">
            <v>0</v>
          </cell>
          <cell r="AD1065">
            <v>0</v>
          </cell>
          <cell r="AE1065">
            <v>0</v>
          </cell>
          <cell r="AO1065">
            <v>0</v>
          </cell>
          <cell r="AP1065">
            <v>0</v>
          </cell>
          <cell r="AR1065">
            <v>0</v>
          </cell>
          <cell r="AS1065">
            <v>0</v>
          </cell>
          <cell r="AT1065">
            <v>0</v>
          </cell>
          <cell r="AU1065">
            <v>0</v>
          </cell>
          <cell r="AV1065">
            <v>0</v>
          </cell>
          <cell r="AW1065">
            <v>0</v>
          </cell>
          <cell r="AX1065">
            <v>0</v>
          </cell>
          <cell r="AY1065">
            <v>0</v>
          </cell>
          <cell r="AZ1065">
            <v>0</v>
          </cell>
          <cell r="BA1065">
            <v>0</v>
          </cell>
          <cell r="BB1065">
            <v>0</v>
          </cell>
          <cell r="BC1065">
            <v>0</v>
          </cell>
          <cell r="BD1065">
            <v>0</v>
          </cell>
          <cell r="BE1065">
            <v>0</v>
          </cell>
          <cell r="BF1065">
            <v>0</v>
          </cell>
          <cell r="BG1065">
            <v>0</v>
          </cell>
          <cell r="BH1065">
            <v>0</v>
          </cell>
          <cell r="BI1065">
            <v>0</v>
          </cell>
          <cell r="BJ1065">
            <v>0</v>
          </cell>
          <cell r="BK1065">
            <v>0</v>
          </cell>
          <cell r="BL1065">
            <v>0</v>
          </cell>
          <cell r="BM1065">
            <v>0</v>
          </cell>
          <cell r="BN1065">
            <v>0</v>
          </cell>
          <cell r="BO1065">
            <v>0</v>
          </cell>
          <cell r="BP1065">
            <v>0</v>
          </cell>
          <cell r="BQ1065">
            <v>0</v>
          </cell>
          <cell r="BR1065">
            <v>0</v>
          </cell>
          <cell r="BS1065">
            <v>0</v>
          </cell>
          <cell r="BT1065">
            <v>0</v>
          </cell>
          <cell r="BU1065">
            <v>0</v>
          </cell>
        </row>
        <row r="1066">
          <cell r="A1066" t="str">
            <v>W2RL00WDOE2G7T2</v>
          </cell>
          <cell r="B1066" t="str">
            <v>12/1/2021</v>
          </cell>
          <cell r="F1066" t="str">
            <v>Woven</v>
          </cell>
          <cell r="G1066" t="str">
            <v>Non Down Jackets</v>
          </cell>
          <cell r="H1066" t="str">
            <v>W2RL00WDOE2</v>
          </cell>
          <cell r="I1066" t="str">
            <v>NEW VERA JACKET</v>
          </cell>
          <cell r="J1066" t="str">
            <v>G7T2</v>
          </cell>
          <cell r="K1066" t="str">
            <v>BLUE LILY</v>
          </cell>
          <cell r="L1066" t="str">
            <v>ECO THERMOFIXED OUTERWEAR</v>
          </cell>
          <cell r="M1066" t="str">
            <v>CN</v>
          </cell>
          <cell r="N1066" t="str">
            <v>XS-L</v>
          </cell>
          <cell r="O1066">
            <v>168</v>
          </cell>
          <cell r="P1066">
            <v>159000</v>
          </cell>
          <cell r="Q1066">
            <v>429</v>
          </cell>
          <cell r="S1066">
            <v>0.31</v>
          </cell>
          <cell r="T1066">
            <v>52.08</v>
          </cell>
          <cell r="U1066">
            <v>0</v>
          </cell>
          <cell r="V1066">
            <v>0</v>
          </cell>
          <cell r="W1066">
            <v>0</v>
          </cell>
          <cell r="X1066">
            <v>0</v>
          </cell>
          <cell r="Y1066">
            <v>0</v>
          </cell>
          <cell r="Z1066">
            <v>0</v>
          </cell>
          <cell r="AA1066">
            <v>0</v>
          </cell>
          <cell r="AB1066">
            <v>0</v>
          </cell>
          <cell r="AD1066">
            <v>0</v>
          </cell>
          <cell r="AE1066">
            <v>0</v>
          </cell>
          <cell r="AO1066">
            <v>0</v>
          </cell>
          <cell r="AP1066">
            <v>0</v>
          </cell>
          <cell r="AR1066">
            <v>0</v>
          </cell>
          <cell r="AS1066">
            <v>0</v>
          </cell>
          <cell r="AT1066">
            <v>0</v>
          </cell>
          <cell r="AU1066">
            <v>0</v>
          </cell>
          <cell r="AV1066">
            <v>0</v>
          </cell>
          <cell r="AW1066">
            <v>0</v>
          </cell>
          <cell r="AX1066">
            <v>0</v>
          </cell>
          <cell r="AY1066">
            <v>0</v>
          </cell>
          <cell r="AZ1066">
            <v>0</v>
          </cell>
          <cell r="BA1066">
            <v>0</v>
          </cell>
          <cell r="BB1066">
            <v>0</v>
          </cell>
          <cell r="BC1066">
            <v>0</v>
          </cell>
          <cell r="BD1066">
            <v>0</v>
          </cell>
          <cell r="BE1066">
            <v>0</v>
          </cell>
          <cell r="BF1066">
            <v>0</v>
          </cell>
          <cell r="BG1066">
            <v>0</v>
          </cell>
          <cell r="BH1066">
            <v>0</v>
          </cell>
          <cell r="BI1066">
            <v>0</v>
          </cell>
          <cell r="BJ1066">
            <v>0</v>
          </cell>
          <cell r="BK1066">
            <v>0</v>
          </cell>
          <cell r="BL1066">
            <v>0</v>
          </cell>
          <cell r="BM1066">
            <v>0</v>
          </cell>
          <cell r="BN1066">
            <v>0</v>
          </cell>
          <cell r="BO1066">
            <v>0</v>
          </cell>
          <cell r="BP1066">
            <v>0</v>
          </cell>
          <cell r="BQ1066">
            <v>0</v>
          </cell>
          <cell r="BR1066">
            <v>0</v>
          </cell>
          <cell r="BS1066">
            <v>0</v>
          </cell>
          <cell r="BT1066">
            <v>0</v>
          </cell>
          <cell r="BU1066">
            <v>0</v>
          </cell>
        </row>
        <row r="1067">
          <cell r="A1067" t="str">
            <v>W1RI13K9SN3G5Q3</v>
          </cell>
          <cell r="B1067" t="str">
            <v>12/1/2021</v>
          </cell>
          <cell r="F1067" t="str">
            <v>Knit</v>
          </cell>
          <cell r="G1067" t="str">
            <v>Graphic Teeshirts</v>
          </cell>
          <cell r="H1067" t="str">
            <v>W1RI13K9SN3</v>
          </cell>
          <cell r="I1067" t="str">
            <v>SS HONEY PINK EASY TEE</v>
          </cell>
          <cell r="J1067" t="str">
            <v>G5Q3</v>
          </cell>
          <cell r="K1067" t="str">
            <v>BURGUNDY ROSE</v>
          </cell>
          <cell r="L1067" t="str">
            <v>ECO ARTISAN JERSEY 120</v>
          </cell>
          <cell r="M1067" t="str">
            <v>BD</v>
          </cell>
          <cell r="N1067" t="str">
            <v>XS-L</v>
          </cell>
          <cell r="O1067">
            <v>39</v>
          </cell>
          <cell r="P1067">
            <v>39000</v>
          </cell>
          <cell r="Q1067">
            <v>159</v>
          </cell>
          <cell r="S1067">
            <v>0.31</v>
          </cell>
          <cell r="T1067">
            <v>12.09</v>
          </cell>
          <cell r="U1067">
            <v>0</v>
          </cell>
          <cell r="V1067">
            <v>0</v>
          </cell>
          <cell r="W1067">
            <v>0</v>
          </cell>
          <cell r="X1067">
            <v>0</v>
          </cell>
          <cell r="Y1067">
            <v>0</v>
          </cell>
          <cell r="Z1067">
            <v>0</v>
          </cell>
          <cell r="AA1067">
            <v>0</v>
          </cell>
          <cell r="AB1067">
            <v>0</v>
          </cell>
          <cell r="AD1067">
            <v>0</v>
          </cell>
          <cell r="AE1067">
            <v>0</v>
          </cell>
          <cell r="AO1067">
            <v>0</v>
          </cell>
          <cell r="AP1067">
            <v>0</v>
          </cell>
          <cell r="AR1067">
            <v>0</v>
          </cell>
          <cell r="AS1067">
            <v>0</v>
          </cell>
          <cell r="AT1067">
            <v>0</v>
          </cell>
          <cell r="AU1067">
            <v>0</v>
          </cell>
          <cell r="AV1067">
            <v>0</v>
          </cell>
          <cell r="AW1067">
            <v>0</v>
          </cell>
          <cell r="AX1067">
            <v>0</v>
          </cell>
          <cell r="AY1067">
            <v>0</v>
          </cell>
          <cell r="AZ1067">
            <v>0</v>
          </cell>
          <cell r="BA1067">
            <v>0</v>
          </cell>
          <cell r="BB1067">
            <v>0</v>
          </cell>
          <cell r="BC1067">
            <v>0</v>
          </cell>
          <cell r="BD1067">
            <v>0</v>
          </cell>
          <cell r="BE1067">
            <v>0</v>
          </cell>
          <cell r="BF1067">
            <v>0</v>
          </cell>
          <cell r="BG1067">
            <v>0</v>
          </cell>
          <cell r="BH1067">
            <v>0</v>
          </cell>
          <cell r="BI1067">
            <v>0</v>
          </cell>
          <cell r="BJ1067">
            <v>0</v>
          </cell>
          <cell r="BK1067">
            <v>0</v>
          </cell>
          <cell r="BL1067">
            <v>0</v>
          </cell>
          <cell r="BM1067">
            <v>0</v>
          </cell>
          <cell r="BN1067">
            <v>0</v>
          </cell>
          <cell r="BO1067">
            <v>0</v>
          </cell>
          <cell r="BP1067">
            <v>0</v>
          </cell>
          <cell r="BQ1067">
            <v>0</v>
          </cell>
          <cell r="BR1067">
            <v>0</v>
          </cell>
          <cell r="BS1067">
            <v>0</v>
          </cell>
          <cell r="BT1067">
            <v>0</v>
          </cell>
          <cell r="BU1067">
            <v>0</v>
          </cell>
        </row>
        <row r="1068">
          <cell r="A1068" t="str">
            <v>W1RI13K9SN3G64W</v>
          </cell>
          <cell r="B1068" t="str">
            <v>12/1/2021</v>
          </cell>
          <cell r="F1068" t="str">
            <v>Knit</v>
          </cell>
          <cell r="G1068" t="str">
            <v>Graphic Teeshirts</v>
          </cell>
          <cell r="H1068" t="str">
            <v>W1RI13K9SN3</v>
          </cell>
          <cell r="I1068" t="str">
            <v>SS HONEY PINK EASY TEE</v>
          </cell>
          <cell r="J1068" t="str">
            <v>G64W</v>
          </cell>
          <cell r="K1068" t="str">
            <v>PINKY FLOWER</v>
          </cell>
          <cell r="L1068" t="str">
            <v>ECO ARTISAN JERSEY 120</v>
          </cell>
          <cell r="M1068" t="str">
            <v>BD</v>
          </cell>
          <cell r="N1068" t="str">
            <v>XS-L</v>
          </cell>
          <cell r="O1068">
            <v>39</v>
          </cell>
          <cell r="P1068">
            <v>39000</v>
          </cell>
          <cell r="Q1068">
            <v>159</v>
          </cell>
          <cell r="S1068">
            <v>0.31</v>
          </cell>
          <cell r="T1068">
            <v>12.09</v>
          </cell>
          <cell r="U1068">
            <v>0</v>
          </cell>
          <cell r="V1068">
            <v>0</v>
          </cell>
          <cell r="W1068">
            <v>0</v>
          </cell>
          <cell r="X1068">
            <v>0</v>
          </cell>
          <cell r="Y1068">
            <v>0</v>
          </cell>
          <cell r="Z1068">
            <v>0</v>
          </cell>
          <cell r="AA1068">
            <v>0</v>
          </cell>
          <cell r="AB1068">
            <v>0</v>
          </cell>
          <cell r="AD1068">
            <v>0</v>
          </cell>
          <cell r="AE1068">
            <v>0</v>
          </cell>
          <cell r="AO1068">
            <v>0</v>
          </cell>
          <cell r="AP1068">
            <v>0</v>
          </cell>
          <cell r="AR1068">
            <v>0</v>
          </cell>
          <cell r="AS1068">
            <v>0</v>
          </cell>
          <cell r="AT1068">
            <v>0</v>
          </cell>
          <cell r="AU1068">
            <v>0</v>
          </cell>
          <cell r="AV1068">
            <v>0</v>
          </cell>
          <cell r="AW1068">
            <v>0</v>
          </cell>
          <cell r="AX1068">
            <v>0</v>
          </cell>
          <cell r="AY1068">
            <v>0</v>
          </cell>
          <cell r="AZ1068">
            <v>0</v>
          </cell>
          <cell r="BA1068">
            <v>0</v>
          </cell>
          <cell r="BB1068">
            <v>0</v>
          </cell>
          <cell r="BC1068">
            <v>0</v>
          </cell>
          <cell r="BD1068">
            <v>0</v>
          </cell>
          <cell r="BE1068">
            <v>0</v>
          </cell>
          <cell r="BF1068">
            <v>0</v>
          </cell>
          <cell r="BG1068">
            <v>0</v>
          </cell>
          <cell r="BH1068">
            <v>0</v>
          </cell>
          <cell r="BI1068">
            <v>0</v>
          </cell>
          <cell r="BJ1068">
            <v>0</v>
          </cell>
          <cell r="BK1068">
            <v>0</v>
          </cell>
          <cell r="BL1068">
            <v>0</v>
          </cell>
          <cell r="BM1068">
            <v>0</v>
          </cell>
          <cell r="BN1068">
            <v>0</v>
          </cell>
          <cell r="BO1068">
            <v>0</v>
          </cell>
          <cell r="BP1068">
            <v>0</v>
          </cell>
          <cell r="BQ1068">
            <v>0</v>
          </cell>
          <cell r="BR1068">
            <v>0</v>
          </cell>
          <cell r="BS1068">
            <v>0</v>
          </cell>
          <cell r="BT1068">
            <v>0</v>
          </cell>
          <cell r="BU1068">
            <v>0</v>
          </cell>
        </row>
        <row r="1069">
          <cell r="A1069" t="str">
            <v>W2RH32D4F33BKC1</v>
          </cell>
          <cell r="B1069" t="str">
            <v>12/1/2021</v>
          </cell>
          <cell r="C1069">
            <v>44330</v>
          </cell>
          <cell r="F1069" t="str">
            <v>Denim</v>
          </cell>
          <cell r="G1069" t="str">
            <v>LS Woven Denim Shirts</v>
          </cell>
          <cell r="H1069" t="str">
            <v>W2RH32D4F33</v>
          </cell>
          <cell r="I1069" t="str">
            <v>WESTERN CHAIN L/S SHIRT</v>
          </cell>
          <cell r="J1069" t="str">
            <v>BKC1</v>
          </cell>
          <cell r="K1069" t="str">
            <v>BLACK CHAIN.</v>
          </cell>
          <cell r="L1069" t="str">
            <v>BLACKED STR BLACK</v>
          </cell>
          <cell r="M1069" t="str">
            <v>IN</v>
          </cell>
          <cell r="N1069" t="str">
            <v>XS-L</v>
          </cell>
          <cell r="O1069">
            <v>98</v>
          </cell>
          <cell r="P1069">
            <v>99000</v>
          </cell>
          <cell r="Q1069">
            <v>399</v>
          </cell>
          <cell r="S1069">
            <v>0.31</v>
          </cell>
          <cell r="T1069">
            <v>30.38</v>
          </cell>
          <cell r="U1069">
            <v>10</v>
          </cell>
          <cell r="V1069">
            <v>10</v>
          </cell>
          <cell r="W1069">
            <v>10</v>
          </cell>
          <cell r="X1069">
            <v>8</v>
          </cell>
          <cell r="Y1069">
            <v>6</v>
          </cell>
          <cell r="Z1069">
            <v>8</v>
          </cell>
          <cell r="AA1069">
            <v>7</v>
          </cell>
          <cell r="AB1069">
            <v>5</v>
          </cell>
          <cell r="AD1069">
            <v>7</v>
          </cell>
          <cell r="AE1069">
            <v>20</v>
          </cell>
          <cell r="AK1069">
            <v>6</v>
          </cell>
          <cell r="AO1069">
            <v>8</v>
          </cell>
          <cell r="AP1069">
            <v>8</v>
          </cell>
          <cell r="AQ1069">
            <v>10</v>
          </cell>
          <cell r="AR1069">
            <v>10</v>
          </cell>
          <cell r="AS1069">
            <v>97</v>
          </cell>
          <cell r="AT1069">
            <v>2946.86</v>
          </cell>
          <cell r="AU1069">
            <v>22</v>
          </cell>
          <cell r="AV1069">
            <v>35</v>
          </cell>
          <cell r="AW1069">
            <v>26</v>
          </cell>
          <cell r="AX1069">
            <v>14</v>
          </cell>
          <cell r="AY1069">
            <v>0</v>
          </cell>
          <cell r="AZ1069">
            <v>0</v>
          </cell>
          <cell r="BA1069">
            <v>0</v>
          </cell>
          <cell r="BB1069">
            <v>0</v>
          </cell>
          <cell r="BC1069">
            <v>97</v>
          </cell>
          <cell r="BD1069">
            <v>36</v>
          </cell>
          <cell r="BE1069">
            <v>1093.68</v>
          </cell>
          <cell r="BF1069">
            <v>8</v>
          </cell>
          <cell r="BG1069">
            <v>13</v>
          </cell>
          <cell r="BH1069">
            <v>10</v>
          </cell>
          <cell r="BI1069">
            <v>5</v>
          </cell>
          <cell r="BJ1069">
            <v>0</v>
          </cell>
          <cell r="BK1069">
            <v>0</v>
          </cell>
          <cell r="BL1069">
            <v>0</v>
          </cell>
          <cell r="BM1069">
            <v>0</v>
          </cell>
          <cell r="BN1069">
            <v>36</v>
          </cell>
          <cell r="BO1069">
            <v>30</v>
          </cell>
          <cell r="BP1069">
            <v>48</v>
          </cell>
          <cell r="BQ1069">
            <v>36</v>
          </cell>
          <cell r="BR1069">
            <v>19</v>
          </cell>
          <cell r="BS1069">
            <v>0</v>
          </cell>
          <cell r="BT1069">
            <v>0</v>
          </cell>
          <cell r="BU1069">
            <v>0</v>
          </cell>
        </row>
        <row r="1070">
          <cell r="A1070" t="str">
            <v>W2RN11WED90JBLK</v>
          </cell>
          <cell r="B1070" t="str">
            <v>12/1/2021</v>
          </cell>
          <cell r="F1070" t="str">
            <v>Woven</v>
          </cell>
          <cell r="G1070" t="str">
            <v>Blazers</v>
          </cell>
          <cell r="H1070" t="str">
            <v>W2RN11WED90</v>
          </cell>
          <cell r="I1070" t="str">
            <v>GIULIA BLAZER</v>
          </cell>
          <cell r="J1070" t="str">
            <v>JBLK</v>
          </cell>
          <cell r="K1070" t="str">
            <v>Jet Black A996</v>
          </cell>
          <cell r="L1070" t="str">
            <v>SPARKLING MICRO PIED DE POULE</v>
          </cell>
          <cell r="M1070" t="str">
            <v>VN</v>
          </cell>
          <cell r="N1070" t="str">
            <v>XS-L</v>
          </cell>
          <cell r="O1070">
            <v>148</v>
          </cell>
          <cell r="P1070">
            <v>139000</v>
          </cell>
          <cell r="Q1070">
            <v>429</v>
          </cell>
          <cell r="S1070">
            <v>0.31</v>
          </cell>
          <cell r="T1070">
            <v>45.88</v>
          </cell>
          <cell r="U1070">
            <v>0</v>
          </cell>
          <cell r="V1070">
            <v>0</v>
          </cell>
          <cell r="W1070">
            <v>0</v>
          </cell>
          <cell r="X1070">
            <v>0</v>
          </cell>
          <cell r="Y1070">
            <v>0</v>
          </cell>
          <cell r="Z1070">
            <v>0</v>
          </cell>
          <cell r="AA1070">
            <v>0</v>
          </cell>
          <cell r="AB1070">
            <v>0</v>
          </cell>
          <cell r="AD1070">
            <v>0</v>
          </cell>
          <cell r="AE1070">
            <v>0</v>
          </cell>
          <cell r="AO1070">
            <v>0</v>
          </cell>
          <cell r="AP1070">
            <v>0</v>
          </cell>
          <cell r="AR1070">
            <v>0</v>
          </cell>
          <cell r="AS1070">
            <v>0</v>
          </cell>
          <cell r="AT1070">
            <v>0</v>
          </cell>
          <cell r="AU1070">
            <v>0</v>
          </cell>
          <cell r="AV1070">
            <v>0</v>
          </cell>
          <cell r="AW1070">
            <v>0</v>
          </cell>
          <cell r="AX1070">
            <v>0</v>
          </cell>
          <cell r="AY1070">
            <v>0</v>
          </cell>
          <cell r="AZ1070">
            <v>0</v>
          </cell>
          <cell r="BA1070">
            <v>0</v>
          </cell>
          <cell r="BB1070">
            <v>0</v>
          </cell>
          <cell r="BC1070">
            <v>0</v>
          </cell>
          <cell r="BD1070">
            <v>0</v>
          </cell>
          <cell r="BE1070">
            <v>0</v>
          </cell>
          <cell r="BF1070">
            <v>0</v>
          </cell>
          <cell r="BG1070">
            <v>0</v>
          </cell>
          <cell r="BH1070">
            <v>0</v>
          </cell>
          <cell r="BI1070">
            <v>0</v>
          </cell>
          <cell r="BJ1070">
            <v>0</v>
          </cell>
          <cell r="BK1070">
            <v>0</v>
          </cell>
          <cell r="BL1070">
            <v>0</v>
          </cell>
          <cell r="BM1070">
            <v>0</v>
          </cell>
          <cell r="BN1070">
            <v>0</v>
          </cell>
          <cell r="BO1070">
            <v>0</v>
          </cell>
          <cell r="BP1070">
            <v>0</v>
          </cell>
          <cell r="BQ1070">
            <v>0</v>
          </cell>
          <cell r="BR1070">
            <v>0</v>
          </cell>
          <cell r="BS1070">
            <v>0</v>
          </cell>
          <cell r="BT1070">
            <v>0</v>
          </cell>
          <cell r="BU1070">
            <v>0</v>
          </cell>
        </row>
        <row r="1071">
          <cell r="A1071" t="str">
            <v>W2RN11WED90F9HK</v>
          </cell>
          <cell r="B1071" t="str">
            <v>12/1/2021</v>
          </cell>
          <cell r="F1071" t="str">
            <v>Woven</v>
          </cell>
          <cell r="G1071" t="str">
            <v>Blazers</v>
          </cell>
          <cell r="H1071" t="str">
            <v>W2RN11WED90</v>
          </cell>
          <cell r="I1071" t="str">
            <v>GIULIA BLAZER</v>
          </cell>
          <cell r="J1071" t="str">
            <v>F9HK</v>
          </cell>
          <cell r="K1071" t="str">
            <v>BLACK LUREX PIED DE POULE COMBO</v>
          </cell>
          <cell r="L1071" t="str">
            <v>SPARKLING MICRO PIED DE POULE</v>
          </cell>
          <cell r="M1071" t="str">
            <v>VN</v>
          </cell>
          <cell r="N1071" t="str">
            <v>XS-L</v>
          </cell>
          <cell r="O1071">
            <v>148</v>
          </cell>
          <cell r="P1071">
            <v>139000</v>
          </cell>
          <cell r="Q1071">
            <v>429</v>
          </cell>
          <cell r="S1071">
            <v>0.31</v>
          </cell>
          <cell r="T1071">
            <v>45.88</v>
          </cell>
          <cell r="U1071">
            <v>0</v>
          </cell>
          <cell r="V1071">
            <v>0</v>
          </cell>
          <cell r="W1071">
            <v>0</v>
          </cell>
          <cell r="X1071">
            <v>0</v>
          </cell>
          <cell r="Y1071">
            <v>0</v>
          </cell>
          <cell r="Z1071">
            <v>0</v>
          </cell>
          <cell r="AA1071">
            <v>0</v>
          </cell>
          <cell r="AB1071">
            <v>0</v>
          </cell>
          <cell r="AD1071">
            <v>0</v>
          </cell>
          <cell r="AE1071">
            <v>0</v>
          </cell>
          <cell r="AO1071">
            <v>0</v>
          </cell>
          <cell r="AP1071">
            <v>0</v>
          </cell>
          <cell r="AR1071">
            <v>0</v>
          </cell>
          <cell r="AS1071">
            <v>0</v>
          </cell>
          <cell r="AT1071">
            <v>0</v>
          </cell>
          <cell r="AU1071">
            <v>0</v>
          </cell>
          <cell r="AV1071">
            <v>0</v>
          </cell>
          <cell r="AW1071">
            <v>0</v>
          </cell>
          <cell r="AX1071">
            <v>0</v>
          </cell>
          <cell r="AY1071">
            <v>0</v>
          </cell>
          <cell r="AZ1071">
            <v>0</v>
          </cell>
          <cell r="BA1071">
            <v>0</v>
          </cell>
          <cell r="BB1071">
            <v>0</v>
          </cell>
          <cell r="BC1071">
            <v>0</v>
          </cell>
          <cell r="BD1071">
            <v>0</v>
          </cell>
          <cell r="BE1071">
            <v>0</v>
          </cell>
          <cell r="BF1071">
            <v>0</v>
          </cell>
          <cell r="BG1071">
            <v>0</v>
          </cell>
          <cell r="BH1071">
            <v>0</v>
          </cell>
          <cell r="BI1071">
            <v>0</v>
          </cell>
          <cell r="BJ1071">
            <v>0</v>
          </cell>
          <cell r="BK1071">
            <v>0</v>
          </cell>
          <cell r="BL1071">
            <v>0</v>
          </cell>
          <cell r="BM1071">
            <v>0</v>
          </cell>
          <cell r="BN1071">
            <v>0</v>
          </cell>
          <cell r="BO1071">
            <v>0</v>
          </cell>
          <cell r="BP1071">
            <v>0</v>
          </cell>
          <cell r="BQ1071">
            <v>0</v>
          </cell>
          <cell r="BR1071">
            <v>0</v>
          </cell>
          <cell r="BS1071">
            <v>0</v>
          </cell>
          <cell r="BT1071">
            <v>0</v>
          </cell>
          <cell r="BU1071">
            <v>0</v>
          </cell>
        </row>
        <row r="1072">
          <cell r="A1072" t="str">
            <v>W2RN11WED90FN90</v>
          </cell>
          <cell r="B1072" t="str">
            <v>12/1/2021</v>
          </cell>
          <cell r="F1072" t="str">
            <v>Woven</v>
          </cell>
          <cell r="G1072" t="str">
            <v>Blazers</v>
          </cell>
          <cell r="H1072" t="str">
            <v>W2RN11WED90</v>
          </cell>
          <cell r="I1072" t="str">
            <v>GIULIA BLAZER</v>
          </cell>
          <cell r="J1072" t="str">
            <v>FN90</v>
          </cell>
          <cell r="K1072" t="str">
            <v>BLK+WHT PIED DE POULE JACQUARD</v>
          </cell>
          <cell r="L1072" t="str">
            <v>SPARKLING MICRO PIED DE POULE</v>
          </cell>
          <cell r="M1072" t="str">
            <v>VN</v>
          </cell>
          <cell r="N1072" t="str">
            <v>XS-L</v>
          </cell>
          <cell r="O1072">
            <v>148</v>
          </cell>
          <cell r="P1072">
            <v>139000</v>
          </cell>
          <cell r="Q1072">
            <v>429</v>
          </cell>
          <cell r="S1072">
            <v>0.31</v>
          </cell>
          <cell r="T1072">
            <v>45.88</v>
          </cell>
          <cell r="U1072">
            <v>0</v>
          </cell>
          <cell r="V1072">
            <v>0</v>
          </cell>
          <cell r="W1072">
            <v>0</v>
          </cell>
          <cell r="X1072">
            <v>0</v>
          </cell>
          <cell r="Y1072">
            <v>0</v>
          </cell>
          <cell r="Z1072">
            <v>0</v>
          </cell>
          <cell r="AA1072">
            <v>0</v>
          </cell>
          <cell r="AB1072">
            <v>0</v>
          </cell>
          <cell r="AD1072">
            <v>0</v>
          </cell>
          <cell r="AE1072">
            <v>0</v>
          </cell>
          <cell r="AO1072">
            <v>0</v>
          </cell>
          <cell r="AP1072">
            <v>0</v>
          </cell>
          <cell r="AR1072">
            <v>0</v>
          </cell>
          <cell r="AS1072">
            <v>0</v>
          </cell>
          <cell r="AT1072">
            <v>0</v>
          </cell>
          <cell r="AU1072">
            <v>0</v>
          </cell>
          <cell r="AV1072">
            <v>0</v>
          </cell>
          <cell r="AW1072">
            <v>0</v>
          </cell>
          <cell r="AX1072">
            <v>0</v>
          </cell>
          <cell r="AY1072">
            <v>0</v>
          </cell>
          <cell r="AZ1072">
            <v>0</v>
          </cell>
          <cell r="BA1072">
            <v>0</v>
          </cell>
          <cell r="BB1072">
            <v>0</v>
          </cell>
          <cell r="BC1072">
            <v>0</v>
          </cell>
          <cell r="BD1072">
            <v>0</v>
          </cell>
          <cell r="BE1072">
            <v>0</v>
          </cell>
          <cell r="BF1072">
            <v>0</v>
          </cell>
          <cell r="BG1072">
            <v>0</v>
          </cell>
          <cell r="BH1072">
            <v>0</v>
          </cell>
          <cell r="BI1072">
            <v>0</v>
          </cell>
          <cell r="BJ1072">
            <v>0</v>
          </cell>
          <cell r="BK1072">
            <v>0</v>
          </cell>
          <cell r="BL1072">
            <v>0</v>
          </cell>
          <cell r="BM1072">
            <v>0</v>
          </cell>
          <cell r="BN1072">
            <v>0</v>
          </cell>
          <cell r="BO1072">
            <v>0</v>
          </cell>
          <cell r="BP1072">
            <v>0</v>
          </cell>
          <cell r="BQ1072">
            <v>0</v>
          </cell>
          <cell r="BR1072">
            <v>0</v>
          </cell>
          <cell r="BS1072">
            <v>0</v>
          </cell>
          <cell r="BT1072">
            <v>0</v>
          </cell>
          <cell r="BU1072">
            <v>0</v>
          </cell>
        </row>
        <row r="1073">
          <cell r="A1073" t="str">
            <v>W2RD13WEFC0JBLK</v>
          </cell>
          <cell r="B1073" t="str">
            <v>12/1/2021</v>
          </cell>
          <cell r="F1073" t="str">
            <v>Woven</v>
          </cell>
          <cell r="G1073" t="str">
            <v>Woven skirts</v>
          </cell>
          <cell r="H1073" t="str">
            <v>W2RD13WEFC0</v>
          </cell>
          <cell r="I1073" t="str">
            <v>MEA KNOTTED SATIN SKIRT</v>
          </cell>
          <cell r="J1073" t="str">
            <v>JBLK</v>
          </cell>
          <cell r="K1073" t="str">
            <v>Jet Black A996</v>
          </cell>
          <cell r="L1073" t="str">
            <v>ECO HEAVY UMA STR CHARM</v>
          </cell>
          <cell r="M1073" t="str">
            <v>ID</v>
          </cell>
          <cell r="N1073" t="str">
            <v>0-12</v>
          </cell>
          <cell r="O1073">
            <v>89</v>
          </cell>
          <cell r="P1073">
            <v>89000</v>
          </cell>
          <cell r="Q1073">
            <v>359</v>
          </cell>
          <cell r="S1073">
            <v>0.31</v>
          </cell>
          <cell r="T1073">
            <v>27.59</v>
          </cell>
          <cell r="U1073">
            <v>0</v>
          </cell>
          <cell r="V1073">
            <v>0</v>
          </cell>
          <cell r="W1073">
            <v>0</v>
          </cell>
          <cell r="X1073">
            <v>0</v>
          </cell>
          <cell r="Y1073">
            <v>0</v>
          </cell>
          <cell r="Z1073">
            <v>0</v>
          </cell>
          <cell r="AA1073">
            <v>0</v>
          </cell>
          <cell r="AB1073">
            <v>0</v>
          </cell>
          <cell r="AD1073">
            <v>0</v>
          </cell>
          <cell r="AE1073">
            <v>0</v>
          </cell>
          <cell r="AO1073">
            <v>0</v>
          </cell>
          <cell r="AP1073">
            <v>0</v>
          </cell>
          <cell r="AR1073">
            <v>0</v>
          </cell>
          <cell r="AS1073">
            <v>0</v>
          </cell>
          <cell r="AT1073">
            <v>0</v>
          </cell>
          <cell r="AU1073">
            <v>0</v>
          </cell>
          <cell r="AV1073">
            <v>0</v>
          </cell>
          <cell r="AW1073">
            <v>0</v>
          </cell>
          <cell r="AX1073">
            <v>0</v>
          </cell>
          <cell r="AY1073">
            <v>0</v>
          </cell>
          <cell r="AZ1073">
            <v>0</v>
          </cell>
          <cell r="BA1073">
            <v>0</v>
          </cell>
          <cell r="BB1073">
            <v>0</v>
          </cell>
          <cell r="BC1073">
            <v>0</v>
          </cell>
          <cell r="BD1073">
            <v>0</v>
          </cell>
          <cell r="BE1073">
            <v>0</v>
          </cell>
          <cell r="BF1073">
            <v>0</v>
          </cell>
          <cell r="BG1073">
            <v>0</v>
          </cell>
          <cell r="BH1073">
            <v>0</v>
          </cell>
          <cell r="BI1073">
            <v>0</v>
          </cell>
          <cell r="BJ1073">
            <v>0</v>
          </cell>
          <cell r="BK1073">
            <v>0</v>
          </cell>
          <cell r="BL1073">
            <v>0</v>
          </cell>
          <cell r="BM1073">
            <v>0</v>
          </cell>
          <cell r="BN1073">
            <v>0</v>
          </cell>
          <cell r="BO1073">
            <v>0</v>
          </cell>
          <cell r="BP1073">
            <v>0</v>
          </cell>
          <cell r="BQ1073">
            <v>0</v>
          </cell>
          <cell r="BR1073">
            <v>0</v>
          </cell>
          <cell r="BS1073">
            <v>0</v>
          </cell>
          <cell r="BT1073">
            <v>0</v>
          </cell>
          <cell r="BU1073">
            <v>0</v>
          </cell>
        </row>
        <row r="1074">
          <cell r="A1074" t="str">
            <v>W2RD13WEFC0A405</v>
          </cell>
          <cell r="B1074" t="str">
            <v>12/1/2021</v>
          </cell>
          <cell r="F1074" t="str">
            <v>Woven</v>
          </cell>
          <cell r="G1074" t="str">
            <v>Woven skirts</v>
          </cell>
          <cell r="H1074" t="str">
            <v>W2RD13WEFC0</v>
          </cell>
          <cell r="I1074" t="str">
            <v>MEA KNOTTED SATIN SKIRT</v>
          </cell>
          <cell r="J1074" t="str">
            <v>A405</v>
          </cell>
          <cell r="K1074" t="str">
            <v>FRESH LILAC</v>
          </cell>
          <cell r="L1074" t="str">
            <v>ECO HEAVY UMA STR CHARM</v>
          </cell>
          <cell r="M1074" t="str">
            <v>ID</v>
          </cell>
          <cell r="N1074" t="str">
            <v>0-12</v>
          </cell>
          <cell r="O1074">
            <v>89</v>
          </cell>
          <cell r="P1074">
            <v>89000</v>
          </cell>
          <cell r="Q1074">
            <v>359</v>
          </cell>
          <cell r="S1074">
            <v>0.31</v>
          </cell>
          <cell r="T1074">
            <v>27.59</v>
          </cell>
          <cell r="U1074">
            <v>0</v>
          </cell>
          <cell r="V1074">
            <v>0</v>
          </cell>
          <cell r="W1074">
            <v>0</v>
          </cell>
          <cell r="X1074">
            <v>0</v>
          </cell>
          <cell r="Y1074">
            <v>0</v>
          </cell>
          <cell r="Z1074">
            <v>0</v>
          </cell>
          <cell r="AA1074">
            <v>0</v>
          </cell>
          <cell r="AB1074">
            <v>0</v>
          </cell>
          <cell r="AD1074">
            <v>0</v>
          </cell>
          <cell r="AE1074">
            <v>0</v>
          </cell>
          <cell r="AO1074">
            <v>0</v>
          </cell>
          <cell r="AP1074">
            <v>0</v>
          </cell>
          <cell r="AR1074">
            <v>0</v>
          </cell>
          <cell r="AS1074">
            <v>0</v>
          </cell>
          <cell r="AT1074">
            <v>0</v>
          </cell>
          <cell r="AU1074">
            <v>0</v>
          </cell>
          <cell r="AV1074">
            <v>0</v>
          </cell>
          <cell r="AW1074">
            <v>0</v>
          </cell>
          <cell r="AX1074">
            <v>0</v>
          </cell>
          <cell r="AY1074">
            <v>0</v>
          </cell>
          <cell r="AZ1074">
            <v>0</v>
          </cell>
          <cell r="BA1074">
            <v>0</v>
          </cell>
          <cell r="BB1074">
            <v>0</v>
          </cell>
          <cell r="BC1074">
            <v>0</v>
          </cell>
          <cell r="BD1074">
            <v>0</v>
          </cell>
          <cell r="BE1074">
            <v>0</v>
          </cell>
          <cell r="BF1074">
            <v>0</v>
          </cell>
          <cell r="BG1074">
            <v>0</v>
          </cell>
          <cell r="BH1074">
            <v>0</v>
          </cell>
          <cell r="BI1074">
            <v>0</v>
          </cell>
          <cell r="BJ1074">
            <v>0</v>
          </cell>
          <cell r="BK1074">
            <v>0</v>
          </cell>
          <cell r="BL1074">
            <v>0</v>
          </cell>
          <cell r="BM1074">
            <v>0</v>
          </cell>
          <cell r="BN1074">
            <v>0</v>
          </cell>
          <cell r="BO1074">
            <v>0</v>
          </cell>
          <cell r="BP1074">
            <v>0</v>
          </cell>
          <cell r="BQ1074">
            <v>0</v>
          </cell>
          <cell r="BR1074">
            <v>0</v>
          </cell>
          <cell r="BS1074">
            <v>0</v>
          </cell>
          <cell r="BT1074">
            <v>0</v>
          </cell>
          <cell r="BU1074">
            <v>0</v>
          </cell>
        </row>
        <row r="1075">
          <cell r="A1075" t="str">
            <v>W2RD13WEFC0G1DQ</v>
          </cell>
          <cell r="B1075" t="str">
            <v>12/1/2021</v>
          </cell>
          <cell r="F1075" t="str">
            <v>Woven</v>
          </cell>
          <cell r="G1075" t="str">
            <v>Woven skirts</v>
          </cell>
          <cell r="H1075" t="str">
            <v>W2RD13WEFC0</v>
          </cell>
          <cell r="I1075" t="str">
            <v>MEA KNOTTED SATIN SKIRT</v>
          </cell>
          <cell r="J1075" t="str">
            <v>G1DQ</v>
          </cell>
          <cell r="K1075" t="str">
            <v>WET SAND</v>
          </cell>
          <cell r="L1075" t="str">
            <v>ECO HEAVY UMA STR CHARM</v>
          </cell>
          <cell r="M1075" t="str">
            <v>ID</v>
          </cell>
          <cell r="N1075" t="str">
            <v>0-12</v>
          </cell>
          <cell r="O1075">
            <v>89</v>
          </cell>
          <cell r="P1075">
            <v>89000</v>
          </cell>
          <cell r="Q1075">
            <v>359</v>
          </cell>
          <cell r="S1075">
            <v>0.31</v>
          </cell>
          <cell r="T1075">
            <v>27.59</v>
          </cell>
          <cell r="U1075">
            <v>0</v>
          </cell>
          <cell r="V1075">
            <v>0</v>
          </cell>
          <cell r="W1075">
            <v>0</v>
          </cell>
          <cell r="X1075">
            <v>0</v>
          </cell>
          <cell r="Y1075">
            <v>0</v>
          </cell>
          <cell r="Z1075">
            <v>0</v>
          </cell>
          <cell r="AA1075">
            <v>0</v>
          </cell>
          <cell r="AB1075">
            <v>0</v>
          </cell>
          <cell r="AD1075">
            <v>0</v>
          </cell>
          <cell r="AE1075">
            <v>0</v>
          </cell>
          <cell r="AO1075">
            <v>0</v>
          </cell>
          <cell r="AP1075">
            <v>0</v>
          </cell>
          <cell r="AR1075">
            <v>0</v>
          </cell>
          <cell r="AS1075">
            <v>0</v>
          </cell>
          <cell r="AT1075">
            <v>0</v>
          </cell>
          <cell r="AU1075">
            <v>0</v>
          </cell>
          <cell r="AV1075">
            <v>0</v>
          </cell>
          <cell r="AW1075">
            <v>0</v>
          </cell>
          <cell r="AX1075">
            <v>0</v>
          </cell>
          <cell r="AY1075">
            <v>0</v>
          </cell>
          <cell r="AZ1075">
            <v>0</v>
          </cell>
          <cell r="BA1075">
            <v>0</v>
          </cell>
          <cell r="BB1075">
            <v>0</v>
          </cell>
          <cell r="BC1075">
            <v>0</v>
          </cell>
          <cell r="BD1075">
            <v>0</v>
          </cell>
          <cell r="BE1075">
            <v>0</v>
          </cell>
          <cell r="BF1075">
            <v>0</v>
          </cell>
          <cell r="BG1075">
            <v>0</v>
          </cell>
          <cell r="BH1075">
            <v>0</v>
          </cell>
          <cell r="BI1075">
            <v>0</v>
          </cell>
          <cell r="BJ1075">
            <v>0</v>
          </cell>
          <cell r="BK1075">
            <v>0</v>
          </cell>
          <cell r="BL1075">
            <v>0</v>
          </cell>
          <cell r="BM1075">
            <v>0</v>
          </cell>
          <cell r="BN1075">
            <v>0</v>
          </cell>
          <cell r="BO1075">
            <v>0</v>
          </cell>
          <cell r="BP1075">
            <v>0</v>
          </cell>
          <cell r="BQ1075">
            <v>0</v>
          </cell>
          <cell r="BR1075">
            <v>0</v>
          </cell>
          <cell r="BS1075">
            <v>0</v>
          </cell>
          <cell r="BT1075">
            <v>0</v>
          </cell>
          <cell r="BU1075">
            <v>0</v>
          </cell>
        </row>
        <row r="1076">
          <cell r="A1076" t="str">
            <v>W2RD22WEE40JBLK</v>
          </cell>
          <cell r="B1076" t="str">
            <v>12/1/2021</v>
          </cell>
          <cell r="F1076" t="str">
            <v>Woven</v>
          </cell>
          <cell r="G1076" t="str">
            <v>Woven skirts</v>
          </cell>
          <cell r="H1076" t="str">
            <v>W2RD22WEE40</v>
          </cell>
          <cell r="I1076" t="str">
            <v>MILA SKIRT</v>
          </cell>
          <cell r="J1076" t="str">
            <v>JBLK</v>
          </cell>
          <cell r="K1076" t="str">
            <v>Jet Black A996</v>
          </cell>
          <cell r="L1076" t="str">
            <v>SEXY PYTHON LACE</v>
          </cell>
          <cell r="M1076" t="str">
            <v>CN</v>
          </cell>
          <cell r="N1076" t="str">
            <v>XS-L</v>
          </cell>
          <cell r="O1076">
            <v>89</v>
          </cell>
          <cell r="P1076">
            <v>89000</v>
          </cell>
          <cell r="Q1076">
            <v>359</v>
          </cell>
          <cell r="S1076">
            <v>0.31</v>
          </cell>
          <cell r="T1076">
            <v>27.59</v>
          </cell>
          <cell r="U1076">
            <v>0</v>
          </cell>
          <cell r="V1076">
            <v>0</v>
          </cell>
          <cell r="W1076">
            <v>0</v>
          </cell>
          <cell r="X1076">
            <v>0</v>
          </cell>
          <cell r="Y1076">
            <v>0</v>
          </cell>
          <cell r="Z1076">
            <v>0</v>
          </cell>
          <cell r="AA1076">
            <v>0</v>
          </cell>
          <cell r="AB1076">
            <v>0</v>
          </cell>
          <cell r="AD1076">
            <v>0</v>
          </cell>
          <cell r="AE1076">
            <v>0</v>
          </cell>
          <cell r="AO1076">
            <v>0</v>
          </cell>
          <cell r="AP1076">
            <v>0</v>
          </cell>
          <cell r="AR1076">
            <v>0</v>
          </cell>
          <cell r="AS1076">
            <v>0</v>
          </cell>
          <cell r="AT1076">
            <v>0</v>
          </cell>
          <cell r="AU1076">
            <v>0</v>
          </cell>
          <cell r="AV1076">
            <v>0</v>
          </cell>
          <cell r="AW1076">
            <v>0</v>
          </cell>
          <cell r="AX1076">
            <v>0</v>
          </cell>
          <cell r="AY1076">
            <v>0</v>
          </cell>
          <cell r="AZ1076">
            <v>0</v>
          </cell>
          <cell r="BA1076">
            <v>0</v>
          </cell>
          <cell r="BB1076">
            <v>0</v>
          </cell>
          <cell r="BC1076">
            <v>0</v>
          </cell>
          <cell r="BD1076">
            <v>0</v>
          </cell>
          <cell r="BE1076">
            <v>0</v>
          </cell>
          <cell r="BF1076">
            <v>0</v>
          </cell>
          <cell r="BG1076">
            <v>0</v>
          </cell>
          <cell r="BH1076">
            <v>0</v>
          </cell>
          <cell r="BI1076">
            <v>0</v>
          </cell>
          <cell r="BJ1076">
            <v>0</v>
          </cell>
          <cell r="BK1076">
            <v>0</v>
          </cell>
          <cell r="BL1076">
            <v>0</v>
          </cell>
          <cell r="BM1076">
            <v>0</v>
          </cell>
          <cell r="BN1076">
            <v>0</v>
          </cell>
          <cell r="BO1076">
            <v>0</v>
          </cell>
          <cell r="BP1076">
            <v>0</v>
          </cell>
          <cell r="BQ1076">
            <v>0</v>
          </cell>
          <cell r="BR1076">
            <v>0</v>
          </cell>
          <cell r="BS1076">
            <v>0</v>
          </cell>
          <cell r="BT1076">
            <v>0</v>
          </cell>
          <cell r="BU1076">
            <v>0</v>
          </cell>
        </row>
        <row r="1077">
          <cell r="A1077" t="str">
            <v>W2RR00Z2WG0F60Q</v>
          </cell>
          <cell r="B1077" t="str">
            <v>12/1/2021</v>
          </cell>
          <cell r="F1077" t="str">
            <v>Sweater</v>
          </cell>
          <cell r="G1077" t="str">
            <v>LS Sweaters - Pullovers</v>
          </cell>
          <cell r="H1077" t="str">
            <v>W2RR00Z2WG0</v>
          </cell>
          <cell r="I1077" t="str">
            <v>ALISEE VN LS SWEATER</v>
          </cell>
          <cell r="J1077" t="str">
            <v>F60Q</v>
          </cell>
          <cell r="K1077" t="str">
            <v>ROSY GLOW PINK</v>
          </cell>
          <cell r="L1077" t="str">
            <v>FINE ECO CACHEMERE</v>
          </cell>
          <cell r="M1077" t="str">
            <v>CN</v>
          </cell>
          <cell r="N1077" t="str">
            <v>XS-L</v>
          </cell>
          <cell r="O1077">
            <v>128</v>
          </cell>
          <cell r="P1077">
            <v>119000</v>
          </cell>
          <cell r="Q1077">
            <v>429</v>
          </cell>
          <cell r="S1077">
            <v>0.31</v>
          </cell>
          <cell r="T1077">
            <v>39.68</v>
          </cell>
          <cell r="U1077">
            <v>0</v>
          </cell>
          <cell r="V1077">
            <v>0</v>
          </cell>
          <cell r="W1077">
            <v>0</v>
          </cell>
          <cell r="X1077">
            <v>0</v>
          </cell>
          <cell r="Y1077">
            <v>0</v>
          </cell>
          <cell r="Z1077">
            <v>0</v>
          </cell>
          <cell r="AA1077">
            <v>0</v>
          </cell>
          <cell r="AB1077">
            <v>0</v>
          </cell>
          <cell r="AD1077">
            <v>0</v>
          </cell>
          <cell r="AE1077">
            <v>0</v>
          </cell>
          <cell r="AO1077">
            <v>0</v>
          </cell>
          <cell r="AP1077">
            <v>0</v>
          </cell>
          <cell r="AR1077">
            <v>0</v>
          </cell>
          <cell r="AS1077">
            <v>0</v>
          </cell>
          <cell r="AT1077">
            <v>0</v>
          </cell>
          <cell r="AU1077">
            <v>0</v>
          </cell>
          <cell r="AV1077">
            <v>0</v>
          </cell>
          <cell r="AW1077">
            <v>0</v>
          </cell>
          <cell r="AX1077">
            <v>0</v>
          </cell>
          <cell r="AY1077">
            <v>0</v>
          </cell>
          <cell r="AZ1077">
            <v>0</v>
          </cell>
          <cell r="BA1077">
            <v>0</v>
          </cell>
          <cell r="BB1077">
            <v>0</v>
          </cell>
          <cell r="BC1077">
            <v>0</v>
          </cell>
          <cell r="BD1077">
            <v>0</v>
          </cell>
          <cell r="BE1077">
            <v>0</v>
          </cell>
          <cell r="BF1077">
            <v>0</v>
          </cell>
          <cell r="BG1077">
            <v>0</v>
          </cell>
          <cell r="BH1077">
            <v>0</v>
          </cell>
          <cell r="BI1077">
            <v>0</v>
          </cell>
          <cell r="BJ1077">
            <v>0</v>
          </cell>
          <cell r="BK1077">
            <v>0</v>
          </cell>
          <cell r="BL1077">
            <v>0</v>
          </cell>
          <cell r="BM1077">
            <v>0</v>
          </cell>
          <cell r="BN1077">
            <v>0</v>
          </cell>
          <cell r="BO1077">
            <v>0</v>
          </cell>
          <cell r="BP1077">
            <v>0</v>
          </cell>
          <cell r="BQ1077">
            <v>0</v>
          </cell>
          <cell r="BR1077">
            <v>0</v>
          </cell>
          <cell r="BS1077">
            <v>0</v>
          </cell>
          <cell r="BT1077">
            <v>0</v>
          </cell>
          <cell r="BU1077">
            <v>0</v>
          </cell>
        </row>
        <row r="1078">
          <cell r="A1078" t="str">
            <v>W2RR00Z2WG0MCH</v>
          </cell>
          <cell r="B1078" t="str">
            <v>12/1/2021</v>
          </cell>
          <cell r="F1078" t="str">
            <v>Sweater</v>
          </cell>
          <cell r="G1078" t="str">
            <v>LS Sweaters - Pullovers</v>
          </cell>
          <cell r="H1078" t="str">
            <v>W2RR00Z2WG0</v>
          </cell>
          <cell r="I1078" t="str">
            <v>ALISEE VN LS SWEATER</v>
          </cell>
          <cell r="J1078" t="str">
            <v>MCH</v>
          </cell>
          <cell r="K1078" t="str">
            <v>MEDIUM CHARCOAL HEATHER M92</v>
          </cell>
          <cell r="L1078" t="str">
            <v>FINE ECO CACHEMERE</v>
          </cell>
          <cell r="M1078" t="str">
            <v>CN</v>
          </cell>
          <cell r="N1078" t="str">
            <v>XS-L</v>
          </cell>
          <cell r="O1078">
            <v>128</v>
          </cell>
          <cell r="P1078">
            <v>119000</v>
          </cell>
          <cell r="Q1078">
            <v>429</v>
          </cell>
          <cell r="S1078">
            <v>0.31</v>
          </cell>
          <cell r="T1078">
            <v>39.68</v>
          </cell>
          <cell r="U1078">
            <v>0</v>
          </cell>
          <cell r="V1078">
            <v>0</v>
          </cell>
          <cell r="W1078">
            <v>0</v>
          </cell>
          <cell r="X1078">
            <v>0</v>
          </cell>
          <cell r="Y1078">
            <v>0</v>
          </cell>
          <cell r="Z1078">
            <v>0</v>
          </cell>
          <cell r="AA1078">
            <v>0</v>
          </cell>
          <cell r="AB1078">
            <v>0</v>
          </cell>
          <cell r="AD1078">
            <v>0</v>
          </cell>
          <cell r="AE1078">
            <v>0</v>
          </cell>
          <cell r="AO1078">
            <v>0</v>
          </cell>
          <cell r="AP1078">
            <v>0</v>
          </cell>
          <cell r="AR1078">
            <v>0</v>
          </cell>
          <cell r="AS1078">
            <v>0</v>
          </cell>
          <cell r="AT1078">
            <v>0</v>
          </cell>
          <cell r="AU1078">
            <v>0</v>
          </cell>
          <cell r="AV1078">
            <v>0</v>
          </cell>
          <cell r="AW1078">
            <v>0</v>
          </cell>
          <cell r="AX1078">
            <v>0</v>
          </cell>
          <cell r="AY1078">
            <v>0</v>
          </cell>
          <cell r="AZ1078">
            <v>0</v>
          </cell>
          <cell r="BA1078">
            <v>0</v>
          </cell>
          <cell r="BB1078">
            <v>0</v>
          </cell>
          <cell r="BC1078">
            <v>0</v>
          </cell>
          <cell r="BD1078">
            <v>0</v>
          </cell>
          <cell r="BE1078">
            <v>0</v>
          </cell>
          <cell r="BF1078">
            <v>0</v>
          </cell>
          <cell r="BG1078">
            <v>0</v>
          </cell>
          <cell r="BH1078">
            <v>0</v>
          </cell>
          <cell r="BI1078">
            <v>0</v>
          </cell>
          <cell r="BJ1078">
            <v>0</v>
          </cell>
          <cell r="BK1078">
            <v>0</v>
          </cell>
          <cell r="BL1078">
            <v>0</v>
          </cell>
          <cell r="BM1078">
            <v>0</v>
          </cell>
          <cell r="BN1078">
            <v>0</v>
          </cell>
          <cell r="BO1078">
            <v>0</v>
          </cell>
          <cell r="BP1078">
            <v>0</v>
          </cell>
          <cell r="BQ1078">
            <v>0</v>
          </cell>
          <cell r="BR1078">
            <v>0</v>
          </cell>
          <cell r="BS1078">
            <v>0</v>
          </cell>
          <cell r="BT1078">
            <v>0</v>
          </cell>
          <cell r="BU1078">
            <v>0</v>
          </cell>
        </row>
        <row r="1079">
          <cell r="A1079" t="str">
            <v>W2RR00Z2WG0G1G2</v>
          </cell>
          <cell r="B1079" t="str">
            <v>12/1/2021</v>
          </cell>
          <cell r="F1079" t="str">
            <v>Sweater</v>
          </cell>
          <cell r="G1079" t="str">
            <v>LS Sweaters - Pullovers</v>
          </cell>
          <cell r="H1079" t="str">
            <v>W2RR00Z2WG0</v>
          </cell>
          <cell r="I1079" t="str">
            <v>ALISEE VN LS SWEATER</v>
          </cell>
          <cell r="J1079" t="str">
            <v>G1G2</v>
          </cell>
          <cell r="K1079" t="str">
            <v>MOCCASIN</v>
          </cell>
          <cell r="L1079" t="str">
            <v>FINE ECO CACHEMERE</v>
          </cell>
          <cell r="M1079" t="str">
            <v>CN</v>
          </cell>
          <cell r="N1079" t="str">
            <v>XS-L</v>
          </cell>
          <cell r="O1079">
            <v>128</v>
          </cell>
          <cell r="P1079">
            <v>119000</v>
          </cell>
          <cell r="Q1079">
            <v>429</v>
          </cell>
          <cell r="S1079">
            <v>0.31</v>
          </cell>
          <cell r="T1079">
            <v>39.68</v>
          </cell>
          <cell r="U1079">
            <v>0</v>
          </cell>
          <cell r="V1079">
            <v>0</v>
          </cell>
          <cell r="W1079">
            <v>0</v>
          </cell>
          <cell r="X1079">
            <v>0</v>
          </cell>
          <cell r="Y1079">
            <v>0</v>
          </cell>
          <cell r="Z1079">
            <v>0</v>
          </cell>
          <cell r="AA1079">
            <v>0</v>
          </cell>
          <cell r="AB1079">
            <v>0</v>
          </cell>
          <cell r="AD1079">
            <v>0</v>
          </cell>
          <cell r="AE1079">
            <v>0</v>
          </cell>
          <cell r="AO1079">
            <v>0</v>
          </cell>
          <cell r="AP1079">
            <v>0</v>
          </cell>
          <cell r="AR1079">
            <v>0</v>
          </cell>
          <cell r="AS1079">
            <v>0</v>
          </cell>
          <cell r="AT1079">
            <v>0</v>
          </cell>
          <cell r="AU1079">
            <v>0</v>
          </cell>
          <cell r="AV1079">
            <v>0</v>
          </cell>
          <cell r="AW1079">
            <v>0</v>
          </cell>
          <cell r="AX1079">
            <v>0</v>
          </cell>
          <cell r="AY1079">
            <v>0</v>
          </cell>
          <cell r="AZ1079">
            <v>0</v>
          </cell>
          <cell r="BA1079">
            <v>0</v>
          </cell>
          <cell r="BB1079">
            <v>0</v>
          </cell>
          <cell r="BC1079">
            <v>0</v>
          </cell>
          <cell r="BD1079">
            <v>0</v>
          </cell>
          <cell r="BE1079">
            <v>0</v>
          </cell>
          <cell r="BF1079">
            <v>0</v>
          </cell>
          <cell r="BG1079">
            <v>0</v>
          </cell>
          <cell r="BH1079">
            <v>0</v>
          </cell>
          <cell r="BI1079">
            <v>0</v>
          </cell>
          <cell r="BJ1079">
            <v>0</v>
          </cell>
          <cell r="BK1079">
            <v>0</v>
          </cell>
          <cell r="BL1079">
            <v>0</v>
          </cell>
          <cell r="BM1079">
            <v>0</v>
          </cell>
          <cell r="BN1079">
            <v>0</v>
          </cell>
          <cell r="BO1079">
            <v>0</v>
          </cell>
          <cell r="BP1079">
            <v>0</v>
          </cell>
          <cell r="BQ1079">
            <v>0</v>
          </cell>
          <cell r="BR1079">
            <v>0</v>
          </cell>
          <cell r="BS1079">
            <v>0</v>
          </cell>
          <cell r="BT1079">
            <v>0</v>
          </cell>
          <cell r="BU1079">
            <v>0</v>
          </cell>
        </row>
        <row r="1080">
          <cell r="A1080" t="str">
            <v>W2RR00Z2WG0JBLK</v>
          </cell>
          <cell r="B1080" t="str">
            <v>12/1/2021</v>
          </cell>
          <cell r="F1080" t="str">
            <v>Sweater</v>
          </cell>
          <cell r="G1080" t="str">
            <v>LS Sweaters - Pullovers</v>
          </cell>
          <cell r="H1080" t="str">
            <v>W2RR00Z2WG0</v>
          </cell>
          <cell r="I1080" t="str">
            <v>ALISEE VN LS SWEATER</v>
          </cell>
          <cell r="J1080" t="str">
            <v>JBLK</v>
          </cell>
          <cell r="K1080" t="str">
            <v>Jet Black A996</v>
          </cell>
          <cell r="L1080" t="str">
            <v>FINE ECO CACHEMERE</v>
          </cell>
          <cell r="M1080" t="str">
            <v>CN</v>
          </cell>
          <cell r="N1080" t="str">
            <v>XS-L</v>
          </cell>
          <cell r="O1080">
            <v>128</v>
          </cell>
          <cell r="P1080">
            <v>119000</v>
          </cell>
          <cell r="Q1080">
            <v>429</v>
          </cell>
          <cell r="S1080">
            <v>0.31</v>
          </cell>
          <cell r="T1080">
            <v>39.68</v>
          </cell>
          <cell r="U1080">
            <v>0</v>
          </cell>
          <cell r="V1080">
            <v>0</v>
          </cell>
          <cell r="W1080">
            <v>0</v>
          </cell>
          <cell r="X1080">
            <v>0</v>
          </cell>
          <cell r="Y1080">
            <v>0</v>
          </cell>
          <cell r="Z1080">
            <v>0</v>
          </cell>
          <cell r="AA1080">
            <v>0</v>
          </cell>
          <cell r="AB1080">
            <v>0</v>
          </cell>
          <cell r="AD1080">
            <v>0</v>
          </cell>
          <cell r="AE1080">
            <v>0</v>
          </cell>
          <cell r="AO1080">
            <v>0</v>
          </cell>
          <cell r="AP1080">
            <v>0</v>
          </cell>
          <cell r="AR1080">
            <v>0</v>
          </cell>
          <cell r="AS1080">
            <v>0</v>
          </cell>
          <cell r="AT1080">
            <v>0</v>
          </cell>
          <cell r="AU1080">
            <v>0</v>
          </cell>
          <cell r="AV1080">
            <v>0</v>
          </cell>
          <cell r="AW1080">
            <v>0</v>
          </cell>
          <cell r="AX1080">
            <v>0</v>
          </cell>
          <cell r="AY1080">
            <v>0</v>
          </cell>
          <cell r="AZ1080">
            <v>0</v>
          </cell>
          <cell r="BA1080">
            <v>0</v>
          </cell>
          <cell r="BB1080">
            <v>0</v>
          </cell>
          <cell r="BC1080">
            <v>0</v>
          </cell>
          <cell r="BD1080">
            <v>0</v>
          </cell>
          <cell r="BE1080">
            <v>0</v>
          </cell>
          <cell r="BF1080">
            <v>0</v>
          </cell>
          <cell r="BG1080">
            <v>0</v>
          </cell>
          <cell r="BH1080">
            <v>0</v>
          </cell>
          <cell r="BI1080">
            <v>0</v>
          </cell>
          <cell r="BJ1080">
            <v>0</v>
          </cell>
          <cell r="BK1080">
            <v>0</v>
          </cell>
          <cell r="BL1080">
            <v>0</v>
          </cell>
          <cell r="BM1080">
            <v>0</v>
          </cell>
          <cell r="BN1080">
            <v>0</v>
          </cell>
          <cell r="BO1080">
            <v>0</v>
          </cell>
          <cell r="BP1080">
            <v>0</v>
          </cell>
          <cell r="BQ1080">
            <v>0</v>
          </cell>
          <cell r="BR1080">
            <v>0</v>
          </cell>
          <cell r="BS1080">
            <v>0</v>
          </cell>
          <cell r="BT1080">
            <v>0</v>
          </cell>
          <cell r="BU1080">
            <v>0</v>
          </cell>
        </row>
        <row r="1081">
          <cell r="A1081" t="str">
            <v>W2RR00Z2WG0A405</v>
          </cell>
          <cell r="B1081" t="str">
            <v>12/1/2021</v>
          </cell>
          <cell r="F1081" t="str">
            <v>Sweater</v>
          </cell>
          <cell r="G1081" t="str">
            <v>LS Sweaters - Pullovers</v>
          </cell>
          <cell r="H1081" t="str">
            <v>W2RR00Z2WG0</v>
          </cell>
          <cell r="I1081" t="str">
            <v>ALISEE VN LS SWEATER</v>
          </cell>
          <cell r="J1081" t="str">
            <v>A405</v>
          </cell>
          <cell r="K1081" t="str">
            <v>FRESH LILAC</v>
          </cell>
          <cell r="L1081" t="str">
            <v>FINE ECO CACHEMERE</v>
          </cell>
          <cell r="M1081" t="str">
            <v>CN</v>
          </cell>
          <cell r="N1081" t="str">
            <v>XS-L</v>
          </cell>
          <cell r="O1081">
            <v>128</v>
          </cell>
          <cell r="P1081">
            <v>119000</v>
          </cell>
          <cell r="Q1081">
            <v>429</v>
          </cell>
          <cell r="S1081">
            <v>0.31</v>
          </cell>
          <cell r="T1081">
            <v>39.68</v>
          </cell>
          <cell r="U1081">
            <v>0</v>
          </cell>
          <cell r="V1081">
            <v>0</v>
          </cell>
          <cell r="W1081">
            <v>0</v>
          </cell>
          <cell r="X1081">
            <v>0</v>
          </cell>
          <cell r="Y1081">
            <v>0</v>
          </cell>
          <cell r="Z1081">
            <v>0</v>
          </cell>
          <cell r="AA1081">
            <v>0</v>
          </cell>
          <cell r="AB1081">
            <v>0</v>
          </cell>
          <cell r="AD1081">
            <v>0</v>
          </cell>
          <cell r="AE1081">
            <v>0</v>
          </cell>
          <cell r="AO1081">
            <v>0</v>
          </cell>
          <cell r="AP1081">
            <v>0</v>
          </cell>
          <cell r="AR1081">
            <v>0</v>
          </cell>
          <cell r="AS1081">
            <v>0</v>
          </cell>
          <cell r="AT1081">
            <v>0</v>
          </cell>
          <cell r="AU1081">
            <v>0</v>
          </cell>
          <cell r="AV1081">
            <v>0</v>
          </cell>
          <cell r="AW1081">
            <v>0</v>
          </cell>
          <cell r="AX1081">
            <v>0</v>
          </cell>
          <cell r="AY1081">
            <v>0</v>
          </cell>
          <cell r="AZ1081">
            <v>0</v>
          </cell>
          <cell r="BA1081">
            <v>0</v>
          </cell>
          <cell r="BB1081">
            <v>0</v>
          </cell>
          <cell r="BC1081">
            <v>0</v>
          </cell>
          <cell r="BD1081">
            <v>0</v>
          </cell>
          <cell r="BE1081">
            <v>0</v>
          </cell>
          <cell r="BF1081">
            <v>0</v>
          </cell>
          <cell r="BG1081">
            <v>0</v>
          </cell>
          <cell r="BH1081">
            <v>0</v>
          </cell>
          <cell r="BI1081">
            <v>0</v>
          </cell>
          <cell r="BJ1081">
            <v>0</v>
          </cell>
          <cell r="BK1081">
            <v>0</v>
          </cell>
          <cell r="BL1081">
            <v>0</v>
          </cell>
          <cell r="BM1081">
            <v>0</v>
          </cell>
          <cell r="BN1081">
            <v>0</v>
          </cell>
          <cell r="BO1081">
            <v>0</v>
          </cell>
          <cell r="BP1081">
            <v>0</v>
          </cell>
          <cell r="BQ1081">
            <v>0</v>
          </cell>
          <cell r="BR1081">
            <v>0</v>
          </cell>
          <cell r="BS1081">
            <v>0</v>
          </cell>
          <cell r="BT1081">
            <v>0</v>
          </cell>
          <cell r="BU1081">
            <v>0</v>
          </cell>
        </row>
        <row r="1082">
          <cell r="A1082" t="str">
            <v>W2RR00Z2WG0G012</v>
          </cell>
          <cell r="B1082" t="str">
            <v>12/1/2021</v>
          </cell>
          <cell r="F1082" t="str">
            <v>Sweater</v>
          </cell>
          <cell r="G1082" t="str">
            <v>LS Sweaters - Pullovers</v>
          </cell>
          <cell r="H1082" t="str">
            <v>W2RR00Z2WG0</v>
          </cell>
          <cell r="I1082" t="str">
            <v>ALISEE VN LS SWEATER</v>
          </cell>
          <cell r="J1082" t="str">
            <v>G012</v>
          </cell>
          <cell r="K1082" t="str">
            <v>CREAM WHITE</v>
          </cell>
          <cell r="L1082" t="str">
            <v>FINE ECO CACHEMERE</v>
          </cell>
          <cell r="M1082" t="str">
            <v>CN</v>
          </cell>
          <cell r="N1082" t="str">
            <v>XS-L</v>
          </cell>
          <cell r="O1082">
            <v>128</v>
          </cell>
          <cell r="P1082">
            <v>119000</v>
          </cell>
          <cell r="Q1082">
            <v>429</v>
          </cell>
          <cell r="S1082">
            <v>0.31</v>
          </cell>
          <cell r="T1082">
            <v>39.68</v>
          </cell>
          <cell r="U1082">
            <v>0</v>
          </cell>
          <cell r="V1082">
            <v>0</v>
          </cell>
          <cell r="W1082">
            <v>0</v>
          </cell>
          <cell r="X1082">
            <v>0</v>
          </cell>
          <cell r="Y1082">
            <v>0</v>
          </cell>
          <cell r="Z1082">
            <v>0</v>
          </cell>
          <cell r="AA1082">
            <v>0</v>
          </cell>
          <cell r="AB1082">
            <v>0</v>
          </cell>
          <cell r="AD1082">
            <v>0</v>
          </cell>
          <cell r="AE1082">
            <v>0</v>
          </cell>
          <cell r="AO1082">
            <v>0</v>
          </cell>
          <cell r="AP1082">
            <v>0</v>
          </cell>
          <cell r="AR1082">
            <v>0</v>
          </cell>
          <cell r="AS1082">
            <v>0</v>
          </cell>
          <cell r="AT1082">
            <v>0</v>
          </cell>
          <cell r="AU1082">
            <v>0</v>
          </cell>
          <cell r="AV1082">
            <v>0</v>
          </cell>
          <cell r="AW1082">
            <v>0</v>
          </cell>
          <cell r="AX1082">
            <v>0</v>
          </cell>
          <cell r="AY1082">
            <v>0</v>
          </cell>
          <cell r="AZ1082">
            <v>0</v>
          </cell>
          <cell r="BA1082">
            <v>0</v>
          </cell>
          <cell r="BB1082">
            <v>0</v>
          </cell>
          <cell r="BC1082">
            <v>0</v>
          </cell>
          <cell r="BD1082">
            <v>0</v>
          </cell>
          <cell r="BE1082">
            <v>0</v>
          </cell>
          <cell r="BF1082">
            <v>0</v>
          </cell>
          <cell r="BG1082">
            <v>0</v>
          </cell>
          <cell r="BH1082">
            <v>0</v>
          </cell>
          <cell r="BI1082">
            <v>0</v>
          </cell>
          <cell r="BJ1082">
            <v>0</v>
          </cell>
          <cell r="BK1082">
            <v>0</v>
          </cell>
          <cell r="BL1082">
            <v>0</v>
          </cell>
          <cell r="BM1082">
            <v>0</v>
          </cell>
          <cell r="BN1082">
            <v>0</v>
          </cell>
          <cell r="BO1082">
            <v>0</v>
          </cell>
          <cell r="BP1082">
            <v>0</v>
          </cell>
          <cell r="BQ1082">
            <v>0</v>
          </cell>
          <cell r="BR1082">
            <v>0</v>
          </cell>
          <cell r="BS1082">
            <v>0</v>
          </cell>
          <cell r="BT1082">
            <v>0</v>
          </cell>
          <cell r="BU1082">
            <v>0</v>
          </cell>
        </row>
        <row r="1083">
          <cell r="A1083" t="str">
            <v>W2RR00Z2WG0G7K7</v>
          </cell>
          <cell r="B1083" t="str">
            <v>12/1/2021</v>
          </cell>
          <cell r="F1083" t="str">
            <v>Sweater</v>
          </cell>
          <cell r="G1083" t="str">
            <v>LS Sweaters - Pullovers</v>
          </cell>
          <cell r="H1083" t="str">
            <v>W2RR00Z2WG0</v>
          </cell>
          <cell r="I1083" t="str">
            <v>ALISEE VN LS SWEATER</v>
          </cell>
          <cell r="J1083" t="str">
            <v>G7K7</v>
          </cell>
          <cell r="K1083" t="str">
            <v>ATMOSPHERE BLUE</v>
          </cell>
          <cell r="L1083" t="str">
            <v>FINE ECO CACHEMERE</v>
          </cell>
          <cell r="M1083" t="str">
            <v>CN</v>
          </cell>
          <cell r="N1083" t="str">
            <v>XS-L</v>
          </cell>
          <cell r="O1083">
            <v>128</v>
          </cell>
          <cell r="P1083">
            <v>119000</v>
          </cell>
          <cell r="Q1083">
            <v>429</v>
          </cell>
          <cell r="S1083">
            <v>0.31</v>
          </cell>
          <cell r="T1083">
            <v>39.68</v>
          </cell>
          <cell r="U1083">
            <v>0</v>
          </cell>
          <cell r="V1083">
            <v>0</v>
          </cell>
          <cell r="W1083">
            <v>0</v>
          </cell>
          <cell r="X1083">
            <v>0</v>
          </cell>
          <cell r="Y1083">
            <v>0</v>
          </cell>
          <cell r="Z1083">
            <v>0</v>
          </cell>
          <cell r="AA1083">
            <v>0</v>
          </cell>
          <cell r="AB1083">
            <v>0</v>
          </cell>
          <cell r="AD1083">
            <v>0</v>
          </cell>
          <cell r="AE1083">
            <v>0</v>
          </cell>
          <cell r="AO1083">
            <v>0</v>
          </cell>
          <cell r="AP1083">
            <v>0</v>
          </cell>
          <cell r="AR1083">
            <v>0</v>
          </cell>
          <cell r="AS1083">
            <v>0</v>
          </cell>
          <cell r="AT1083">
            <v>0</v>
          </cell>
          <cell r="AU1083">
            <v>0</v>
          </cell>
          <cell r="AV1083">
            <v>0</v>
          </cell>
          <cell r="AW1083">
            <v>0</v>
          </cell>
          <cell r="AX1083">
            <v>0</v>
          </cell>
          <cell r="AY1083">
            <v>0</v>
          </cell>
          <cell r="AZ1083">
            <v>0</v>
          </cell>
          <cell r="BA1083">
            <v>0</v>
          </cell>
          <cell r="BB1083">
            <v>0</v>
          </cell>
          <cell r="BC1083">
            <v>0</v>
          </cell>
          <cell r="BD1083">
            <v>0</v>
          </cell>
          <cell r="BE1083">
            <v>0</v>
          </cell>
          <cell r="BF1083">
            <v>0</v>
          </cell>
          <cell r="BG1083">
            <v>0</v>
          </cell>
          <cell r="BH1083">
            <v>0</v>
          </cell>
          <cell r="BI1083">
            <v>0</v>
          </cell>
          <cell r="BJ1083">
            <v>0</v>
          </cell>
          <cell r="BK1083">
            <v>0</v>
          </cell>
          <cell r="BL1083">
            <v>0</v>
          </cell>
          <cell r="BM1083">
            <v>0</v>
          </cell>
          <cell r="BN1083">
            <v>0</v>
          </cell>
          <cell r="BO1083">
            <v>0</v>
          </cell>
          <cell r="BP1083">
            <v>0</v>
          </cell>
          <cell r="BQ1083">
            <v>0</v>
          </cell>
          <cell r="BR1083">
            <v>0</v>
          </cell>
          <cell r="BS1083">
            <v>0</v>
          </cell>
          <cell r="BT1083">
            <v>0</v>
          </cell>
          <cell r="BU1083">
            <v>0</v>
          </cell>
        </row>
        <row r="1084">
          <cell r="A1084" t="str">
            <v>W2RA46WEEH1P9JB</v>
          </cell>
          <cell r="B1084" t="str">
            <v>12/1/2021</v>
          </cell>
          <cell r="F1084" t="str">
            <v>Woven</v>
          </cell>
          <cell r="G1084" t="str">
            <v>Woven pants</v>
          </cell>
          <cell r="H1084" t="str">
            <v>W2RA46WEEH1</v>
          </cell>
          <cell r="I1084" t="str">
            <v>1981 SKINNY</v>
          </cell>
          <cell r="J1084" t="str">
            <v>P9JB</v>
          </cell>
          <cell r="K1084" t="str">
            <v>METAL ARMY</v>
          </cell>
          <cell r="L1084" t="str">
            <v>METALLIZED TWILL</v>
          </cell>
          <cell r="M1084" t="str">
            <v>TN</v>
          </cell>
          <cell r="N1084" t="str">
            <v>24-30</v>
          </cell>
          <cell r="O1084">
            <v>108</v>
          </cell>
          <cell r="P1084">
            <v>109000</v>
          </cell>
          <cell r="Q1084">
            <v>429</v>
          </cell>
          <cell r="S1084">
            <v>0.31</v>
          </cell>
          <cell r="T1084">
            <v>33.479999999999997</v>
          </cell>
          <cell r="U1084">
            <v>0</v>
          </cell>
          <cell r="V1084">
            <v>0</v>
          </cell>
          <cell r="W1084">
            <v>0</v>
          </cell>
          <cell r="X1084">
            <v>0</v>
          </cell>
          <cell r="Y1084">
            <v>0</v>
          </cell>
          <cell r="Z1084">
            <v>0</v>
          </cell>
          <cell r="AA1084">
            <v>0</v>
          </cell>
          <cell r="AB1084">
            <v>0</v>
          </cell>
          <cell r="AD1084">
            <v>0</v>
          </cell>
          <cell r="AE1084">
            <v>0</v>
          </cell>
          <cell r="AO1084">
            <v>0</v>
          </cell>
          <cell r="AP1084">
            <v>0</v>
          </cell>
          <cell r="AR1084">
            <v>0</v>
          </cell>
          <cell r="AS1084">
            <v>0</v>
          </cell>
          <cell r="AT1084">
            <v>0</v>
          </cell>
          <cell r="AU1084">
            <v>0</v>
          </cell>
          <cell r="AV1084">
            <v>0</v>
          </cell>
          <cell r="AW1084">
            <v>0</v>
          </cell>
          <cell r="AX1084">
            <v>0</v>
          </cell>
          <cell r="AY1084">
            <v>0</v>
          </cell>
          <cell r="AZ1084">
            <v>0</v>
          </cell>
          <cell r="BA1084">
            <v>0</v>
          </cell>
          <cell r="BB1084">
            <v>0</v>
          </cell>
          <cell r="BC1084">
            <v>0</v>
          </cell>
          <cell r="BD1084">
            <v>0</v>
          </cell>
          <cell r="BE1084">
            <v>0</v>
          </cell>
          <cell r="BF1084">
            <v>0</v>
          </cell>
          <cell r="BG1084">
            <v>0</v>
          </cell>
          <cell r="BH1084">
            <v>0</v>
          </cell>
          <cell r="BI1084">
            <v>0</v>
          </cell>
          <cell r="BJ1084">
            <v>0</v>
          </cell>
          <cell r="BK1084">
            <v>0</v>
          </cell>
          <cell r="BL1084">
            <v>0</v>
          </cell>
          <cell r="BM1084">
            <v>0</v>
          </cell>
          <cell r="BN1084">
            <v>0</v>
          </cell>
          <cell r="BO1084">
            <v>0</v>
          </cell>
          <cell r="BP1084">
            <v>0</v>
          </cell>
          <cell r="BQ1084">
            <v>0</v>
          </cell>
          <cell r="BR1084">
            <v>0</v>
          </cell>
          <cell r="BS1084">
            <v>0</v>
          </cell>
          <cell r="BT1084">
            <v>0</v>
          </cell>
          <cell r="BU1084">
            <v>0</v>
          </cell>
        </row>
        <row r="1085">
          <cell r="A1085" t="str">
            <v>W2RA46WEEH1P9JD</v>
          </cell>
          <cell r="B1085" t="str">
            <v>12/1/2021</v>
          </cell>
          <cell r="F1085" t="str">
            <v>Woven</v>
          </cell>
          <cell r="G1085" t="str">
            <v>Woven pants</v>
          </cell>
          <cell r="H1085" t="str">
            <v>W2RA46WEEH1</v>
          </cell>
          <cell r="I1085" t="str">
            <v>1981 SKINNY</v>
          </cell>
          <cell r="J1085" t="str">
            <v>P9JD</v>
          </cell>
          <cell r="K1085" t="str">
            <v>METAL SILVER</v>
          </cell>
          <cell r="L1085" t="str">
            <v>METALLIZED TWILL</v>
          </cell>
          <cell r="M1085" t="str">
            <v>TN</v>
          </cell>
          <cell r="N1085" t="str">
            <v>24-30</v>
          </cell>
          <cell r="O1085">
            <v>108</v>
          </cell>
          <cell r="P1085">
            <v>109000</v>
          </cell>
          <cell r="Q1085">
            <v>429</v>
          </cell>
          <cell r="S1085">
            <v>0.31</v>
          </cell>
          <cell r="T1085">
            <v>33.479999999999997</v>
          </cell>
          <cell r="U1085">
            <v>0</v>
          </cell>
          <cell r="V1085">
            <v>0</v>
          </cell>
          <cell r="W1085">
            <v>0</v>
          </cell>
          <cell r="X1085">
            <v>0</v>
          </cell>
          <cell r="Y1085">
            <v>0</v>
          </cell>
          <cell r="Z1085">
            <v>0</v>
          </cell>
          <cell r="AA1085">
            <v>0</v>
          </cell>
          <cell r="AB1085">
            <v>0</v>
          </cell>
          <cell r="AD1085">
            <v>0</v>
          </cell>
          <cell r="AE1085">
            <v>0</v>
          </cell>
          <cell r="AO1085">
            <v>0</v>
          </cell>
          <cell r="AP1085">
            <v>0</v>
          </cell>
          <cell r="AR1085">
            <v>0</v>
          </cell>
          <cell r="AS1085">
            <v>0</v>
          </cell>
          <cell r="AT1085">
            <v>0</v>
          </cell>
          <cell r="AU1085">
            <v>0</v>
          </cell>
          <cell r="AV1085">
            <v>0</v>
          </cell>
          <cell r="AW1085">
            <v>0</v>
          </cell>
          <cell r="AX1085">
            <v>0</v>
          </cell>
          <cell r="AY1085">
            <v>0</v>
          </cell>
          <cell r="AZ1085">
            <v>0</v>
          </cell>
          <cell r="BA1085">
            <v>0</v>
          </cell>
          <cell r="BB1085">
            <v>0</v>
          </cell>
          <cell r="BC1085">
            <v>0</v>
          </cell>
          <cell r="BD1085">
            <v>0</v>
          </cell>
          <cell r="BE1085">
            <v>0</v>
          </cell>
          <cell r="BF1085">
            <v>0</v>
          </cell>
          <cell r="BG1085">
            <v>0</v>
          </cell>
          <cell r="BH1085">
            <v>0</v>
          </cell>
          <cell r="BI1085">
            <v>0</v>
          </cell>
          <cell r="BJ1085">
            <v>0</v>
          </cell>
          <cell r="BK1085">
            <v>0</v>
          </cell>
          <cell r="BL1085">
            <v>0</v>
          </cell>
          <cell r="BM1085">
            <v>0</v>
          </cell>
          <cell r="BN1085">
            <v>0</v>
          </cell>
          <cell r="BO1085">
            <v>0</v>
          </cell>
          <cell r="BP1085">
            <v>0</v>
          </cell>
          <cell r="BQ1085">
            <v>0</v>
          </cell>
          <cell r="BR1085">
            <v>0</v>
          </cell>
          <cell r="BS1085">
            <v>0</v>
          </cell>
          <cell r="BT1085">
            <v>0</v>
          </cell>
          <cell r="BU1085">
            <v>0</v>
          </cell>
        </row>
        <row r="1086">
          <cell r="A1086" t="str">
            <v>W2RA46WEEH1P9JC</v>
          </cell>
          <cell r="B1086" t="str">
            <v>12/1/2021</v>
          </cell>
          <cell r="F1086" t="str">
            <v>Woven</v>
          </cell>
          <cell r="G1086" t="str">
            <v>Woven pants</v>
          </cell>
          <cell r="H1086" t="str">
            <v>W2RA46WEEH1</v>
          </cell>
          <cell r="I1086" t="str">
            <v>1981 SKINNY</v>
          </cell>
          <cell r="J1086" t="str">
            <v>P9JC</v>
          </cell>
          <cell r="K1086" t="str">
            <v>METAL PLATINUM</v>
          </cell>
          <cell r="L1086" t="str">
            <v>METALLIZED TWILL</v>
          </cell>
          <cell r="M1086" t="str">
            <v>TN</v>
          </cell>
          <cell r="N1086" t="str">
            <v>24-30</v>
          </cell>
          <cell r="O1086">
            <v>108</v>
          </cell>
          <cell r="P1086">
            <v>109000</v>
          </cell>
          <cell r="Q1086">
            <v>429</v>
          </cell>
          <cell r="S1086">
            <v>0.31</v>
          </cell>
          <cell r="T1086">
            <v>33.479999999999997</v>
          </cell>
          <cell r="U1086">
            <v>0</v>
          </cell>
          <cell r="V1086">
            <v>0</v>
          </cell>
          <cell r="W1086">
            <v>0</v>
          </cell>
          <cell r="X1086">
            <v>0</v>
          </cell>
          <cell r="Y1086">
            <v>0</v>
          </cell>
          <cell r="Z1086">
            <v>0</v>
          </cell>
          <cell r="AA1086">
            <v>0</v>
          </cell>
          <cell r="AB1086">
            <v>0</v>
          </cell>
          <cell r="AD1086">
            <v>0</v>
          </cell>
          <cell r="AE1086">
            <v>0</v>
          </cell>
          <cell r="AO1086">
            <v>0</v>
          </cell>
          <cell r="AP1086">
            <v>0</v>
          </cell>
          <cell r="AR1086">
            <v>0</v>
          </cell>
          <cell r="AS1086">
            <v>0</v>
          </cell>
          <cell r="AT1086">
            <v>0</v>
          </cell>
          <cell r="AU1086">
            <v>0</v>
          </cell>
          <cell r="AV1086">
            <v>0</v>
          </cell>
          <cell r="AW1086">
            <v>0</v>
          </cell>
          <cell r="AX1086">
            <v>0</v>
          </cell>
          <cell r="AY1086">
            <v>0</v>
          </cell>
          <cell r="AZ1086">
            <v>0</v>
          </cell>
          <cell r="BA1086">
            <v>0</v>
          </cell>
          <cell r="BB1086">
            <v>0</v>
          </cell>
          <cell r="BC1086">
            <v>0</v>
          </cell>
          <cell r="BD1086">
            <v>0</v>
          </cell>
          <cell r="BE1086">
            <v>0</v>
          </cell>
          <cell r="BF1086">
            <v>0</v>
          </cell>
          <cell r="BG1086">
            <v>0</v>
          </cell>
          <cell r="BH1086">
            <v>0</v>
          </cell>
          <cell r="BI1086">
            <v>0</v>
          </cell>
          <cell r="BJ1086">
            <v>0</v>
          </cell>
          <cell r="BK1086">
            <v>0</v>
          </cell>
          <cell r="BL1086">
            <v>0</v>
          </cell>
          <cell r="BM1086">
            <v>0</v>
          </cell>
          <cell r="BN1086">
            <v>0</v>
          </cell>
          <cell r="BO1086">
            <v>0</v>
          </cell>
          <cell r="BP1086">
            <v>0</v>
          </cell>
          <cell r="BQ1086">
            <v>0</v>
          </cell>
          <cell r="BR1086">
            <v>0</v>
          </cell>
          <cell r="BS1086">
            <v>0</v>
          </cell>
          <cell r="BT1086">
            <v>0</v>
          </cell>
          <cell r="BU1086">
            <v>0</v>
          </cell>
        </row>
        <row r="1087">
          <cell r="A1087" t="str">
            <v>W2RA46WEEH1P20H</v>
          </cell>
          <cell r="B1087" t="str">
            <v>12/1/2021</v>
          </cell>
          <cell r="F1087" t="str">
            <v>Woven</v>
          </cell>
          <cell r="G1087" t="str">
            <v>Woven pants</v>
          </cell>
          <cell r="H1087" t="str">
            <v>W2RA46WEEH1</v>
          </cell>
          <cell r="I1087" t="str">
            <v>1981 SKINNY</v>
          </cell>
          <cell r="J1087" t="str">
            <v>P20H</v>
          </cell>
          <cell r="K1087" t="str">
            <v>METAL ROSE GOLD</v>
          </cell>
          <cell r="L1087" t="str">
            <v>METALLIZED TWILL</v>
          </cell>
          <cell r="M1087" t="str">
            <v>TN</v>
          </cell>
          <cell r="N1087" t="str">
            <v>24-30</v>
          </cell>
          <cell r="O1087">
            <v>108</v>
          </cell>
          <cell r="P1087">
            <v>109000</v>
          </cell>
          <cell r="Q1087">
            <v>429</v>
          </cell>
          <cell r="S1087">
            <v>0.31</v>
          </cell>
          <cell r="T1087">
            <v>33.479999999999997</v>
          </cell>
          <cell r="U1087">
            <v>0</v>
          </cell>
          <cell r="V1087">
            <v>0</v>
          </cell>
          <cell r="W1087">
            <v>0</v>
          </cell>
          <cell r="X1087">
            <v>0</v>
          </cell>
          <cell r="Y1087">
            <v>0</v>
          </cell>
          <cell r="Z1087">
            <v>0</v>
          </cell>
          <cell r="AA1087">
            <v>0</v>
          </cell>
          <cell r="AB1087">
            <v>0</v>
          </cell>
          <cell r="AD1087">
            <v>0</v>
          </cell>
          <cell r="AE1087">
            <v>0</v>
          </cell>
          <cell r="AO1087">
            <v>0</v>
          </cell>
          <cell r="AP1087">
            <v>0</v>
          </cell>
          <cell r="AR1087">
            <v>0</v>
          </cell>
          <cell r="AS1087">
            <v>0</v>
          </cell>
          <cell r="AT1087">
            <v>0</v>
          </cell>
          <cell r="AU1087">
            <v>0</v>
          </cell>
          <cell r="AV1087">
            <v>0</v>
          </cell>
          <cell r="AW1087">
            <v>0</v>
          </cell>
          <cell r="AX1087">
            <v>0</v>
          </cell>
          <cell r="AY1087">
            <v>0</v>
          </cell>
          <cell r="AZ1087">
            <v>0</v>
          </cell>
          <cell r="BA1087">
            <v>0</v>
          </cell>
          <cell r="BB1087">
            <v>0</v>
          </cell>
          <cell r="BC1087">
            <v>0</v>
          </cell>
          <cell r="BD1087">
            <v>0</v>
          </cell>
          <cell r="BE1087">
            <v>0</v>
          </cell>
          <cell r="BF1087">
            <v>0</v>
          </cell>
          <cell r="BG1087">
            <v>0</v>
          </cell>
          <cell r="BH1087">
            <v>0</v>
          </cell>
          <cell r="BI1087">
            <v>0</v>
          </cell>
          <cell r="BJ1087">
            <v>0</v>
          </cell>
          <cell r="BK1087">
            <v>0</v>
          </cell>
          <cell r="BL1087">
            <v>0</v>
          </cell>
          <cell r="BM1087">
            <v>0</v>
          </cell>
          <cell r="BN1087">
            <v>0</v>
          </cell>
          <cell r="BO1087">
            <v>0</v>
          </cell>
          <cell r="BP1087">
            <v>0</v>
          </cell>
          <cell r="BQ1087">
            <v>0</v>
          </cell>
          <cell r="BR1087">
            <v>0</v>
          </cell>
          <cell r="BS1087">
            <v>0</v>
          </cell>
          <cell r="BT1087">
            <v>0</v>
          </cell>
          <cell r="BU1087">
            <v>0</v>
          </cell>
        </row>
        <row r="1088">
          <cell r="A1088" t="str">
            <v>W1RR12Z17X4F50U</v>
          </cell>
          <cell r="B1088" t="str">
            <v>12/1/2021</v>
          </cell>
          <cell r="F1088" t="str">
            <v>Sweater</v>
          </cell>
          <cell r="G1088" t="str">
            <v>LS Sweaters - Pullovers</v>
          </cell>
          <cell r="H1088" t="str">
            <v>W1RR12Z17X4</v>
          </cell>
          <cell r="I1088" t="str">
            <v>LS POSIE JACQUARD CARDIGAN</v>
          </cell>
          <cell r="J1088" t="str">
            <v>F50U</v>
          </cell>
          <cell r="K1088" t="str">
            <v>Fresh Lilac/Rugby Red</v>
          </cell>
          <cell r="L1088" t="str">
            <v>SWTR ALLISON HS</v>
          </cell>
          <cell r="M1088" t="str">
            <v>CN</v>
          </cell>
          <cell r="N1088" t="str">
            <v>XS-L</v>
          </cell>
          <cell r="O1088">
            <v>79</v>
          </cell>
          <cell r="P1088">
            <v>79000</v>
          </cell>
          <cell r="Q1088">
            <v>319</v>
          </cell>
          <cell r="S1088">
            <v>0.31</v>
          </cell>
          <cell r="T1088">
            <v>24.49</v>
          </cell>
          <cell r="U1088">
            <v>0</v>
          </cell>
          <cell r="V1088">
            <v>0</v>
          </cell>
          <cell r="W1088">
            <v>0</v>
          </cell>
          <cell r="X1088">
            <v>0</v>
          </cell>
          <cell r="Y1088">
            <v>0</v>
          </cell>
          <cell r="Z1088">
            <v>0</v>
          </cell>
          <cell r="AA1088">
            <v>0</v>
          </cell>
          <cell r="AB1088">
            <v>0</v>
          </cell>
          <cell r="AD1088">
            <v>0</v>
          </cell>
          <cell r="AE1088">
            <v>0</v>
          </cell>
          <cell r="AO1088">
            <v>0</v>
          </cell>
          <cell r="AP1088">
            <v>0</v>
          </cell>
          <cell r="AR1088">
            <v>0</v>
          </cell>
          <cell r="AS1088">
            <v>0</v>
          </cell>
          <cell r="AT1088">
            <v>0</v>
          </cell>
          <cell r="AU1088">
            <v>0</v>
          </cell>
          <cell r="AV1088">
            <v>0</v>
          </cell>
          <cell r="AW1088">
            <v>0</v>
          </cell>
          <cell r="AX1088">
            <v>0</v>
          </cell>
          <cell r="AY1088">
            <v>0</v>
          </cell>
          <cell r="AZ1088">
            <v>0</v>
          </cell>
          <cell r="BA1088">
            <v>0</v>
          </cell>
          <cell r="BB1088">
            <v>0</v>
          </cell>
          <cell r="BC1088">
            <v>0</v>
          </cell>
          <cell r="BD1088">
            <v>0</v>
          </cell>
          <cell r="BE1088">
            <v>0</v>
          </cell>
          <cell r="BF1088">
            <v>0</v>
          </cell>
          <cell r="BG1088">
            <v>0</v>
          </cell>
          <cell r="BH1088">
            <v>0</v>
          </cell>
          <cell r="BI1088">
            <v>0</v>
          </cell>
          <cell r="BJ1088">
            <v>0</v>
          </cell>
          <cell r="BK1088">
            <v>0</v>
          </cell>
          <cell r="BL1088">
            <v>0</v>
          </cell>
          <cell r="BM1088">
            <v>0</v>
          </cell>
          <cell r="BN1088">
            <v>0</v>
          </cell>
          <cell r="BO1088">
            <v>0</v>
          </cell>
          <cell r="BP1088">
            <v>0</v>
          </cell>
          <cell r="BQ1088">
            <v>0</v>
          </cell>
          <cell r="BR1088">
            <v>0</v>
          </cell>
          <cell r="BS1088">
            <v>0</v>
          </cell>
          <cell r="BT1088">
            <v>0</v>
          </cell>
          <cell r="BU1088">
            <v>0</v>
          </cell>
        </row>
        <row r="1089">
          <cell r="A1089" t="str">
            <v>W1RR12Z17X4F9DJ</v>
          </cell>
          <cell r="B1089" t="str">
            <v>12/1/2021</v>
          </cell>
          <cell r="F1089" t="str">
            <v>Sweater</v>
          </cell>
          <cell r="G1089" t="str">
            <v>LS Sweaters - Pullovers</v>
          </cell>
          <cell r="H1089" t="str">
            <v>W1RR12Z17X4</v>
          </cell>
          <cell r="I1089" t="str">
            <v>LS POSIE JACQUARD CARDIGAN</v>
          </cell>
          <cell r="J1089" t="str">
            <v>F9DJ</v>
          </cell>
          <cell r="K1089" t="str">
            <v>Atmosphere Blue/Jet Black</v>
          </cell>
          <cell r="L1089" t="str">
            <v>SWTR ALLISON HS</v>
          </cell>
          <cell r="M1089" t="str">
            <v>CN</v>
          </cell>
          <cell r="N1089" t="str">
            <v>XS-L</v>
          </cell>
          <cell r="O1089">
            <v>79</v>
          </cell>
          <cell r="P1089">
            <v>79000</v>
          </cell>
          <cell r="Q1089">
            <v>319</v>
          </cell>
          <cell r="S1089">
            <v>0.31</v>
          </cell>
          <cell r="T1089">
            <v>24.49</v>
          </cell>
          <cell r="U1089">
            <v>0</v>
          </cell>
          <cell r="V1089">
            <v>0</v>
          </cell>
          <cell r="W1089">
            <v>0</v>
          </cell>
          <cell r="X1089">
            <v>0</v>
          </cell>
          <cell r="Y1089">
            <v>0</v>
          </cell>
          <cell r="Z1089">
            <v>0</v>
          </cell>
          <cell r="AA1089">
            <v>0</v>
          </cell>
          <cell r="AB1089">
            <v>0</v>
          </cell>
          <cell r="AD1089">
            <v>0</v>
          </cell>
          <cell r="AE1089">
            <v>0</v>
          </cell>
          <cell r="AO1089">
            <v>0</v>
          </cell>
          <cell r="AP1089">
            <v>0</v>
          </cell>
          <cell r="AR1089">
            <v>0</v>
          </cell>
          <cell r="AS1089">
            <v>0</v>
          </cell>
          <cell r="AT1089">
            <v>0</v>
          </cell>
          <cell r="AU1089">
            <v>0</v>
          </cell>
          <cell r="AV1089">
            <v>0</v>
          </cell>
          <cell r="AW1089">
            <v>0</v>
          </cell>
          <cell r="AX1089">
            <v>0</v>
          </cell>
          <cell r="AY1089">
            <v>0</v>
          </cell>
          <cell r="AZ1089">
            <v>0</v>
          </cell>
          <cell r="BA1089">
            <v>0</v>
          </cell>
          <cell r="BB1089">
            <v>0</v>
          </cell>
          <cell r="BC1089">
            <v>0</v>
          </cell>
          <cell r="BD1089">
            <v>0</v>
          </cell>
          <cell r="BE1089">
            <v>0</v>
          </cell>
          <cell r="BF1089">
            <v>0</v>
          </cell>
          <cell r="BG1089">
            <v>0</v>
          </cell>
          <cell r="BH1089">
            <v>0</v>
          </cell>
          <cell r="BI1089">
            <v>0</v>
          </cell>
          <cell r="BJ1089">
            <v>0</v>
          </cell>
          <cell r="BK1089">
            <v>0</v>
          </cell>
          <cell r="BL1089">
            <v>0</v>
          </cell>
          <cell r="BM1089">
            <v>0</v>
          </cell>
          <cell r="BN1089">
            <v>0</v>
          </cell>
          <cell r="BO1089">
            <v>0</v>
          </cell>
          <cell r="BP1089">
            <v>0</v>
          </cell>
          <cell r="BQ1089">
            <v>0</v>
          </cell>
          <cell r="BR1089">
            <v>0</v>
          </cell>
          <cell r="BS1089">
            <v>0</v>
          </cell>
          <cell r="BT1089">
            <v>0</v>
          </cell>
          <cell r="BU1089">
            <v>0</v>
          </cell>
        </row>
        <row r="1090">
          <cell r="A1090" t="str">
            <v>W1RR12Z17X4F92I</v>
          </cell>
          <cell r="B1090" t="str">
            <v>12/1/2021</v>
          </cell>
          <cell r="F1090" t="str">
            <v>Sweater</v>
          </cell>
          <cell r="G1090" t="str">
            <v>LS Sweaters - Pullovers</v>
          </cell>
          <cell r="H1090" t="str">
            <v>W1RR12Z17X4</v>
          </cell>
          <cell r="I1090" t="str">
            <v>LS POSIE JACQUARD CARDIGAN</v>
          </cell>
          <cell r="J1090" t="str">
            <v>F92I</v>
          </cell>
          <cell r="K1090" t="str">
            <v>JET BLACK/DOVE WHITE MULTI</v>
          </cell>
          <cell r="L1090" t="str">
            <v>SWTR ALLISON HS</v>
          </cell>
          <cell r="M1090" t="str">
            <v>CN</v>
          </cell>
          <cell r="N1090" t="str">
            <v>XS-L</v>
          </cell>
          <cell r="O1090">
            <v>79</v>
          </cell>
          <cell r="P1090">
            <v>79000</v>
          </cell>
          <cell r="Q1090">
            <v>319</v>
          </cell>
          <cell r="S1090">
            <v>0.31</v>
          </cell>
          <cell r="T1090">
            <v>24.49</v>
          </cell>
          <cell r="U1090">
            <v>0</v>
          </cell>
          <cell r="V1090">
            <v>0</v>
          </cell>
          <cell r="W1090">
            <v>0</v>
          </cell>
          <cell r="X1090">
            <v>0</v>
          </cell>
          <cell r="Y1090">
            <v>0</v>
          </cell>
          <cell r="Z1090">
            <v>0</v>
          </cell>
          <cell r="AA1090">
            <v>0</v>
          </cell>
          <cell r="AB1090">
            <v>0</v>
          </cell>
          <cell r="AD1090">
            <v>0</v>
          </cell>
          <cell r="AE1090">
            <v>0</v>
          </cell>
          <cell r="AO1090">
            <v>0</v>
          </cell>
          <cell r="AP1090">
            <v>0</v>
          </cell>
          <cell r="AR1090">
            <v>0</v>
          </cell>
          <cell r="AS1090">
            <v>0</v>
          </cell>
          <cell r="AT1090">
            <v>0</v>
          </cell>
          <cell r="AU1090">
            <v>0</v>
          </cell>
          <cell r="AV1090">
            <v>0</v>
          </cell>
          <cell r="AW1090">
            <v>0</v>
          </cell>
          <cell r="AX1090">
            <v>0</v>
          </cell>
          <cell r="AY1090">
            <v>0</v>
          </cell>
          <cell r="AZ1090">
            <v>0</v>
          </cell>
          <cell r="BA1090">
            <v>0</v>
          </cell>
          <cell r="BB1090">
            <v>0</v>
          </cell>
          <cell r="BC1090">
            <v>0</v>
          </cell>
          <cell r="BD1090">
            <v>0</v>
          </cell>
          <cell r="BE1090">
            <v>0</v>
          </cell>
          <cell r="BF1090">
            <v>0</v>
          </cell>
          <cell r="BG1090">
            <v>0</v>
          </cell>
          <cell r="BH1090">
            <v>0</v>
          </cell>
          <cell r="BI1090">
            <v>0</v>
          </cell>
          <cell r="BJ1090">
            <v>0</v>
          </cell>
          <cell r="BK1090">
            <v>0</v>
          </cell>
          <cell r="BL1090">
            <v>0</v>
          </cell>
          <cell r="BM1090">
            <v>0</v>
          </cell>
          <cell r="BN1090">
            <v>0</v>
          </cell>
          <cell r="BO1090">
            <v>0</v>
          </cell>
          <cell r="BP1090">
            <v>0</v>
          </cell>
          <cell r="BQ1090">
            <v>0</v>
          </cell>
          <cell r="BR1090">
            <v>0</v>
          </cell>
          <cell r="BS1090">
            <v>0</v>
          </cell>
          <cell r="BT1090">
            <v>0</v>
          </cell>
          <cell r="BU1090">
            <v>0</v>
          </cell>
        </row>
        <row r="1091">
          <cell r="A1091" t="str">
            <v>W2RA16D3Y0SBEL1</v>
          </cell>
          <cell r="B1091" t="str">
            <v>12/1/2021</v>
          </cell>
          <cell r="F1091" t="str">
            <v>Denim</v>
          </cell>
          <cell r="G1091" t="str">
            <v>Basic Denim Jeans</v>
          </cell>
          <cell r="H1091" t="str">
            <v>W2RA16D3Y0S</v>
          </cell>
          <cell r="I1091" t="str">
            <v>GIRLY</v>
          </cell>
          <cell r="J1091" t="str">
            <v>BEL1</v>
          </cell>
          <cell r="K1091" t="str">
            <v>BELLATRIX.</v>
          </cell>
          <cell r="L1091" t="str">
            <v>ECO LINCOLN ROAD RG INDACO</v>
          </cell>
          <cell r="M1091" t="str">
            <v>TN</v>
          </cell>
          <cell r="N1091" t="str">
            <v>24-30</v>
          </cell>
          <cell r="O1091">
            <v>108</v>
          </cell>
          <cell r="P1091">
            <v>109000</v>
          </cell>
          <cell r="Q1091">
            <v>429</v>
          </cell>
          <cell r="S1091">
            <v>0.31</v>
          </cell>
          <cell r="T1091">
            <v>33.479999999999997</v>
          </cell>
          <cell r="U1091">
            <v>0</v>
          </cell>
          <cell r="V1091">
            <v>0</v>
          </cell>
          <cell r="W1091">
            <v>0</v>
          </cell>
          <cell r="X1091">
            <v>0</v>
          </cell>
          <cell r="Y1091">
            <v>0</v>
          </cell>
          <cell r="Z1091">
            <v>0</v>
          </cell>
          <cell r="AA1091">
            <v>0</v>
          </cell>
          <cell r="AB1091">
            <v>0</v>
          </cell>
          <cell r="AD1091">
            <v>0</v>
          </cell>
          <cell r="AE1091">
            <v>0</v>
          </cell>
          <cell r="AO1091">
            <v>0</v>
          </cell>
          <cell r="AP1091">
            <v>0</v>
          </cell>
          <cell r="AR1091">
            <v>0</v>
          </cell>
          <cell r="AS1091">
            <v>0</v>
          </cell>
          <cell r="AT1091">
            <v>0</v>
          </cell>
          <cell r="AU1091">
            <v>0</v>
          </cell>
          <cell r="AV1091">
            <v>0</v>
          </cell>
          <cell r="AW1091">
            <v>0</v>
          </cell>
          <cell r="AX1091">
            <v>0</v>
          </cell>
          <cell r="AY1091">
            <v>0</v>
          </cell>
          <cell r="AZ1091">
            <v>0</v>
          </cell>
          <cell r="BA1091">
            <v>0</v>
          </cell>
          <cell r="BB1091">
            <v>0</v>
          </cell>
          <cell r="BC1091">
            <v>0</v>
          </cell>
          <cell r="BD1091">
            <v>0</v>
          </cell>
          <cell r="BE1091">
            <v>0</v>
          </cell>
          <cell r="BF1091">
            <v>0</v>
          </cell>
          <cell r="BG1091">
            <v>0</v>
          </cell>
          <cell r="BH1091">
            <v>0</v>
          </cell>
          <cell r="BI1091">
            <v>0</v>
          </cell>
          <cell r="BJ1091">
            <v>0</v>
          </cell>
          <cell r="BK1091">
            <v>0</v>
          </cell>
          <cell r="BL1091">
            <v>0</v>
          </cell>
          <cell r="BM1091">
            <v>0</v>
          </cell>
          <cell r="BN1091">
            <v>0</v>
          </cell>
          <cell r="BO1091">
            <v>0</v>
          </cell>
          <cell r="BP1091">
            <v>0</v>
          </cell>
          <cell r="BQ1091">
            <v>0</v>
          </cell>
          <cell r="BR1091">
            <v>0</v>
          </cell>
          <cell r="BS1091">
            <v>0</v>
          </cell>
          <cell r="BT1091">
            <v>0</v>
          </cell>
          <cell r="BU1091">
            <v>0</v>
          </cell>
        </row>
        <row r="1092">
          <cell r="A1092" t="str">
            <v>W2RI18K9TD3G1DA</v>
          </cell>
          <cell r="B1092" t="str">
            <v>12/1/2021</v>
          </cell>
          <cell r="F1092" t="str">
            <v>Knit</v>
          </cell>
          <cell r="G1092" t="str">
            <v>Graphic Teeshirts</v>
          </cell>
          <cell r="H1092" t="str">
            <v>W2RI18K9TD3</v>
          </cell>
          <cell r="I1092" t="str">
            <v>SS AMOUR AMOUR EASY TEE</v>
          </cell>
          <cell r="J1092" t="str">
            <v>G1DA</v>
          </cell>
          <cell r="K1092" t="str">
            <v>LIGHT RUM</v>
          </cell>
          <cell r="L1092" t="str">
            <v>ECO ARTISAN JERSEY 120</v>
          </cell>
          <cell r="M1092" t="str">
            <v>BD</v>
          </cell>
          <cell r="N1092" t="str">
            <v>XS-L</v>
          </cell>
          <cell r="O1092">
            <v>39</v>
          </cell>
          <cell r="P1092">
            <v>39000</v>
          </cell>
          <cell r="Q1092">
            <v>159</v>
          </cell>
          <cell r="S1092">
            <v>0.31</v>
          </cell>
          <cell r="T1092">
            <v>12.09</v>
          </cell>
          <cell r="U1092">
            <v>0</v>
          </cell>
          <cell r="V1092">
            <v>0</v>
          </cell>
          <cell r="W1092">
            <v>0</v>
          </cell>
          <cell r="X1092">
            <v>0</v>
          </cell>
          <cell r="Y1092">
            <v>0</v>
          </cell>
          <cell r="Z1092">
            <v>0</v>
          </cell>
          <cell r="AA1092">
            <v>0</v>
          </cell>
          <cell r="AB1092">
            <v>0</v>
          </cell>
          <cell r="AD1092">
            <v>0</v>
          </cell>
          <cell r="AE1092">
            <v>0</v>
          </cell>
          <cell r="AO1092">
            <v>0</v>
          </cell>
          <cell r="AP1092">
            <v>0</v>
          </cell>
          <cell r="AR1092">
            <v>0</v>
          </cell>
          <cell r="AS1092">
            <v>0</v>
          </cell>
          <cell r="AT1092">
            <v>0</v>
          </cell>
          <cell r="AU1092">
            <v>0</v>
          </cell>
          <cell r="AV1092">
            <v>0</v>
          </cell>
          <cell r="AW1092">
            <v>0</v>
          </cell>
          <cell r="AX1092">
            <v>0</v>
          </cell>
          <cell r="AY1092">
            <v>0</v>
          </cell>
          <cell r="AZ1092">
            <v>0</v>
          </cell>
          <cell r="BA1092">
            <v>0</v>
          </cell>
          <cell r="BB1092">
            <v>0</v>
          </cell>
          <cell r="BC1092">
            <v>0</v>
          </cell>
          <cell r="BD1092">
            <v>0</v>
          </cell>
          <cell r="BE1092">
            <v>0</v>
          </cell>
          <cell r="BF1092">
            <v>0</v>
          </cell>
          <cell r="BG1092">
            <v>0</v>
          </cell>
          <cell r="BH1092">
            <v>0</v>
          </cell>
          <cell r="BI1092">
            <v>0</v>
          </cell>
          <cell r="BJ1092">
            <v>0</v>
          </cell>
          <cell r="BK1092">
            <v>0</v>
          </cell>
          <cell r="BL1092">
            <v>0</v>
          </cell>
          <cell r="BM1092">
            <v>0</v>
          </cell>
          <cell r="BN1092">
            <v>0</v>
          </cell>
          <cell r="BO1092">
            <v>0</v>
          </cell>
          <cell r="BP1092">
            <v>0</v>
          </cell>
          <cell r="BQ1092">
            <v>0</v>
          </cell>
          <cell r="BR1092">
            <v>0</v>
          </cell>
          <cell r="BS1092">
            <v>0</v>
          </cell>
          <cell r="BT1092">
            <v>0</v>
          </cell>
          <cell r="BU1092">
            <v>0</v>
          </cell>
        </row>
        <row r="1093">
          <cell r="A1093" t="str">
            <v>W1RH10WEFC1G012</v>
          </cell>
          <cell r="B1093" t="str">
            <v>12/1/2021</v>
          </cell>
          <cell r="F1093" t="str">
            <v>Woven</v>
          </cell>
          <cell r="G1093" t="str">
            <v>LS Woven Shirts</v>
          </cell>
          <cell r="H1093" t="str">
            <v>W1RH10WEFC1</v>
          </cell>
          <cell r="I1093" t="str">
            <v>LS CAMILLA TOP</v>
          </cell>
          <cell r="J1093" t="str">
            <v>G012</v>
          </cell>
          <cell r="K1093" t="str">
            <v>CREAM WHITE</v>
          </cell>
          <cell r="L1093" t="str">
            <v>ECO HEAVY UMA STR CHARM</v>
          </cell>
          <cell r="M1093" t="str">
            <v>ID</v>
          </cell>
          <cell r="N1093" t="str">
            <v>XS-L</v>
          </cell>
          <cell r="O1093">
            <v>89</v>
          </cell>
          <cell r="P1093">
            <v>89000</v>
          </cell>
          <cell r="Q1093">
            <v>359</v>
          </cell>
          <cell r="S1093">
            <v>0.31</v>
          </cell>
          <cell r="T1093">
            <v>27.59</v>
          </cell>
          <cell r="U1093">
            <v>0</v>
          </cell>
          <cell r="V1093">
            <v>0</v>
          </cell>
          <cell r="W1093">
            <v>0</v>
          </cell>
          <cell r="X1093">
            <v>0</v>
          </cell>
          <cell r="Y1093">
            <v>0</v>
          </cell>
          <cell r="Z1093">
            <v>0</v>
          </cell>
          <cell r="AA1093">
            <v>0</v>
          </cell>
          <cell r="AB1093">
            <v>0</v>
          </cell>
          <cell r="AD1093">
            <v>0</v>
          </cell>
          <cell r="AE1093">
            <v>0</v>
          </cell>
          <cell r="AO1093">
            <v>0</v>
          </cell>
          <cell r="AP1093">
            <v>0</v>
          </cell>
          <cell r="AR1093">
            <v>0</v>
          </cell>
          <cell r="AS1093">
            <v>0</v>
          </cell>
          <cell r="AT1093">
            <v>0</v>
          </cell>
          <cell r="AU1093">
            <v>0</v>
          </cell>
          <cell r="AV1093">
            <v>0</v>
          </cell>
          <cell r="AW1093">
            <v>0</v>
          </cell>
          <cell r="AX1093">
            <v>0</v>
          </cell>
          <cell r="AY1093">
            <v>0</v>
          </cell>
          <cell r="AZ1093">
            <v>0</v>
          </cell>
          <cell r="BA1093">
            <v>0</v>
          </cell>
          <cell r="BB1093">
            <v>0</v>
          </cell>
          <cell r="BC1093">
            <v>0</v>
          </cell>
          <cell r="BD1093">
            <v>0</v>
          </cell>
          <cell r="BE1093">
            <v>0</v>
          </cell>
          <cell r="BF1093">
            <v>0</v>
          </cell>
          <cell r="BG1093">
            <v>0</v>
          </cell>
          <cell r="BH1093">
            <v>0</v>
          </cell>
          <cell r="BI1093">
            <v>0</v>
          </cell>
          <cell r="BJ1093">
            <v>0</v>
          </cell>
          <cell r="BK1093">
            <v>0</v>
          </cell>
          <cell r="BL1093">
            <v>0</v>
          </cell>
          <cell r="BM1093">
            <v>0</v>
          </cell>
          <cell r="BN1093">
            <v>0</v>
          </cell>
          <cell r="BO1093">
            <v>0</v>
          </cell>
          <cell r="BP1093">
            <v>0</v>
          </cell>
          <cell r="BQ1093">
            <v>0</v>
          </cell>
          <cell r="BR1093">
            <v>0</v>
          </cell>
          <cell r="BS1093">
            <v>0</v>
          </cell>
          <cell r="BT1093">
            <v>0</v>
          </cell>
          <cell r="BU1093">
            <v>0</v>
          </cell>
        </row>
        <row r="1094">
          <cell r="A1094" t="str">
            <v>W2RA46D3ZTIGADA</v>
          </cell>
          <cell r="B1094" t="str">
            <v>12/1/2021</v>
          </cell>
          <cell r="F1094" t="str">
            <v>Denim</v>
          </cell>
          <cell r="G1094" t="str">
            <v>Basic Denim Jeans</v>
          </cell>
          <cell r="H1094" t="str">
            <v>W2RA46D3ZTI</v>
          </cell>
          <cell r="I1094" t="str">
            <v>1981 SKINNY</v>
          </cell>
          <cell r="J1094" t="str">
            <v>GADA</v>
          </cell>
          <cell r="K1094" t="str">
            <v>GARDA</v>
          </cell>
          <cell r="L1094" t="str">
            <v>ECO LUNARIA SS INDACO</v>
          </cell>
          <cell r="M1094" t="str">
            <v>IT</v>
          </cell>
          <cell r="N1094" t="str">
            <v>24-30</v>
          </cell>
          <cell r="O1094">
            <v>178</v>
          </cell>
          <cell r="P1094">
            <v>169000</v>
          </cell>
          <cell r="Q1094">
            <v>429</v>
          </cell>
          <cell r="S1094">
            <v>0.37297128589263417</v>
          </cell>
          <cell r="T1094">
            <v>66.388888888888886</v>
          </cell>
          <cell r="U1094">
            <v>0</v>
          </cell>
          <cell r="V1094">
            <v>0</v>
          </cell>
          <cell r="W1094">
            <v>0</v>
          </cell>
          <cell r="X1094">
            <v>0</v>
          </cell>
          <cell r="Y1094">
            <v>0</v>
          </cell>
          <cell r="Z1094">
            <v>0</v>
          </cell>
          <cell r="AA1094">
            <v>0</v>
          </cell>
          <cell r="AB1094">
            <v>0</v>
          </cell>
          <cell r="AD1094">
            <v>0</v>
          </cell>
          <cell r="AE1094">
            <v>0</v>
          </cell>
          <cell r="AO1094">
            <v>0</v>
          </cell>
          <cell r="AP1094">
            <v>0</v>
          </cell>
          <cell r="AR1094">
            <v>0</v>
          </cell>
          <cell r="AS1094">
            <v>0</v>
          </cell>
          <cell r="AT1094">
            <v>0</v>
          </cell>
          <cell r="AU1094">
            <v>0</v>
          </cell>
          <cell r="AV1094">
            <v>0</v>
          </cell>
          <cell r="AW1094">
            <v>0</v>
          </cell>
          <cell r="AX1094">
            <v>0</v>
          </cell>
          <cell r="AY1094">
            <v>0</v>
          </cell>
          <cell r="AZ1094">
            <v>0</v>
          </cell>
          <cell r="BA1094">
            <v>0</v>
          </cell>
          <cell r="BB1094">
            <v>0</v>
          </cell>
          <cell r="BC1094">
            <v>0</v>
          </cell>
          <cell r="BD1094">
            <v>0</v>
          </cell>
          <cell r="BE1094">
            <v>0</v>
          </cell>
          <cell r="BF1094">
            <v>0</v>
          </cell>
          <cell r="BG1094">
            <v>0</v>
          </cell>
          <cell r="BH1094">
            <v>0</v>
          </cell>
          <cell r="BI1094">
            <v>0</v>
          </cell>
          <cell r="BJ1094">
            <v>0</v>
          </cell>
          <cell r="BK1094">
            <v>0</v>
          </cell>
          <cell r="BL1094">
            <v>0</v>
          </cell>
          <cell r="BM1094">
            <v>0</v>
          </cell>
          <cell r="BN1094">
            <v>0</v>
          </cell>
          <cell r="BO1094">
            <v>0</v>
          </cell>
          <cell r="BP1094">
            <v>0</v>
          </cell>
          <cell r="BQ1094">
            <v>0</v>
          </cell>
          <cell r="BR1094">
            <v>0</v>
          </cell>
          <cell r="BS1094">
            <v>0</v>
          </cell>
          <cell r="BT1094">
            <v>0</v>
          </cell>
          <cell r="BU1094">
            <v>0</v>
          </cell>
        </row>
        <row r="1095">
          <cell r="A1095" t="str">
            <v>W2RP19K68D2JBLK</v>
          </cell>
          <cell r="B1095" t="str">
            <v>12/1/2021</v>
          </cell>
          <cell r="F1095" t="str">
            <v>Knit</v>
          </cell>
          <cell r="G1095" t="str">
            <v>LS Knit Tops</v>
          </cell>
          <cell r="H1095" t="str">
            <v>W2RP19K68D2</v>
          </cell>
          <cell r="I1095" t="str">
            <v>LS FRANSISKA BODY</v>
          </cell>
          <cell r="J1095" t="str">
            <v>JBLK</v>
          </cell>
          <cell r="K1095" t="str">
            <v>Jet Black A996</v>
          </cell>
          <cell r="L1095" t="str">
            <v>ECO FLUID VISCOSE MID WEIGHT</v>
          </cell>
          <cell r="M1095" t="str">
            <v>BD</v>
          </cell>
          <cell r="N1095" t="str">
            <v>XS-L</v>
          </cell>
          <cell r="O1095">
            <v>49</v>
          </cell>
          <cell r="P1095">
            <v>49000</v>
          </cell>
          <cell r="Q1095">
            <v>199</v>
          </cell>
          <cell r="S1095">
            <v>0.31</v>
          </cell>
          <cell r="T1095">
            <v>15.19</v>
          </cell>
          <cell r="U1095">
            <v>0</v>
          </cell>
          <cell r="V1095">
            <v>0</v>
          </cell>
          <cell r="W1095">
            <v>0</v>
          </cell>
          <cell r="X1095">
            <v>0</v>
          </cell>
          <cell r="Y1095">
            <v>0</v>
          </cell>
          <cell r="Z1095">
            <v>0</v>
          </cell>
          <cell r="AA1095">
            <v>0</v>
          </cell>
          <cell r="AB1095">
            <v>0</v>
          </cell>
          <cell r="AD1095">
            <v>0</v>
          </cell>
          <cell r="AE1095">
            <v>0</v>
          </cell>
          <cell r="AO1095">
            <v>0</v>
          </cell>
          <cell r="AP1095">
            <v>0</v>
          </cell>
          <cell r="AR1095">
            <v>0</v>
          </cell>
          <cell r="AS1095">
            <v>0</v>
          </cell>
          <cell r="AT1095">
            <v>0</v>
          </cell>
          <cell r="AU1095">
            <v>0</v>
          </cell>
          <cell r="AV1095">
            <v>0</v>
          </cell>
          <cell r="AW1095">
            <v>0</v>
          </cell>
          <cell r="AX1095">
            <v>0</v>
          </cell>
          <cell r="AY1095">
            <v>0</v>
          </cell>
          <cell r="AZ1095">
            <v>0</v>
          </cell>
          <cell r="BA1095">
            <v>0</v>
          </cell>
          <cell r="BB1095">
            <v>0</v>
          </cell>
          <cell r="BC1095">
            <v>0</v>
          </cell>
          <cell r="BD1095">
            <v>0</v>
          </cell>
          <cell r="BE1095">
            <v>0</v>
          </cell>
          <cell r="BF1095">
            <v>0</v>
          </cell>
          <cell r="BG1095">
            <v>0</v>
          </cell>
          <cell r="BH1095">
            <v>0</v>
          </cell>
          <cell r="BI1095">
            <v>0</v>
          </cell>
          <cell r="BJ1095">
            <v>0</v>
          </cell>
          <cell r="BK1095">
            <v>0</v>
          </cell>
          <cell r="BL1095">
            <v>0</v>
          </cell>
          <cell r="BM1095">
            <v>0</v>
          </cell>
          <cell r="BN1095">
            <v>0</v>
          </cell>
          <cell r="BO1095">
            <v>0</v>
          </cell>
          <cell r="BP1095">
            <v>0</v>
          </cell>
          <cell r="BQ1095">
            <v>0</v>
          </cell>
          <cell r="BR1095">
            <v>0</v>
          </cell>
          <cell r="BS1095">
            <v>0</v>
          </cell>
          <cell r="BT1095">
            <v>0</v>
          </cell>
          <cell r="BU1095">
            <v>0</v>
          </cell>
        </row>
        <row r="1096">
          <cell r="A1096" t="str">
            <v>W2RP19K68D2G1DQ</v>
          </cell>
          <cell r="B1096" t="str">
            <v>12/1/2021</v>
          </cell>
          <cell r="F1096" t="str">
            <v>Knit</v>
          </cell>
          <cell r="G1096" t="str">
            <v>LS Knit Tops</v>
          </cell>
          <cell r="H1096" t="str">
            <v>W2RP19K68D2</v>
          </cell>
          <cell r="I1096" t="str">
            <v>LS FRANSISKA BODY</v>
          </cell>
          <cell r="J1096" t="str">
            <v>G1DQ</v>
          </cell>
          <cell r="K1096" t="str">
            <v>WET SAND</v>
          </cell>
          <cell r="L1096" t="str">
            <v>ECO FLUID VISCOSE MID WEIGHT</v>
          </cell>
          <cell r="M1096" t="str">
            <v>BD</v>
          </cell>
          <cell r="N1096" t="str">
            <v>XS-L</v>
          </cell>
          <cell r="O1096">
            <v>49</v>
          </cell>
          <cell r="P1096">
            <v>49000</v>
          </cell>
          <cell r="Q1096">
            <v>199</v>
          </cell>
          <cell r="S1096">
            <v>0.31</v>
          </cell>
          <cell r="T1096">
            <v>15.19</v>
          </cell>
          <cell r="U1096">
            <v>0</v>
          </cell>
          <cell r="V1096">
            <v>0</v>
          </cell>
          <cell r="W1096">
            <v>0</v>
          </cell>
          <cell r="X1096">
            <v>0</v>
          </cell>
          <cell r="Y1096">
            <v>0</v>
          </cell>
          <cell r="Z1096">
            <v>0</v>
          </cell>
          <cell r="AA1096">
            <v>0</v>
          </cell>
          <cell r="AB1096">
            <v>0</v>
          </cell>
          <cell r="AD1096">
            <v>0</v>
          </cell>
          <cell r="AE1096">
            <v>0</v>
          </cell>
          <cell r="AO1096">
            <v>0</v>
          </cell>
          <cell r="AP1096">
            <v>0</v>
          </cell>
          <cell r="AR1096">
            <v>0</v>
          </cell>
          <cell r="AS1096">
            <v>0</v>
          </cell>
          <cell r="AT1096">
            <v>0</v>
          </cell>
          <cell r="AU1096">
            <v>0</v>
          </cell>
          <cell r="AV1096">
            <v>0</v>
          </cell>
          <cell r="AW1096">
            <v>0</v>
          </cell>
          <cell r="AX1096">
            <v>0</v>
          </cell>
          <cell r="AY1096">
            <v>0</v>
          </cell>
          <cell r="AZ1096">
            <v>0</v>
          </cell>
          <cell r="BA1096">
            <v>0</v>
          </cell>
          <cell r="BB1096">
            <v>0</v>
          </cell>
          <cell r="BC1096">
            <v>0</v>
          </cell>
          <cell r="BD1096">
            <v>0</v>
          </cell>
          <cell r="BE1096">
            <v>0</v>
          </cell>
          <cell r="BF1096">
            <v>0</v>
          </cell>
          <cell r="BG1096">
            <v>0</v>
          </cell>
          <cell r="BH1096">
            <v>0</v>
          </cell>
          <cell r="BI1096">
            <v>0</v>
          </cell>
          <cell r="BJ1096">
            <v>0</v>
          </cell>
          <cell r="BK1096">
            <v>0</v>
          </cell>
          <cell r="BL1096">
            <v>0</v>
          </cell>
          <cell r="BM1096">
            <v>0</v>
          </cell>
          <cell r="BN1096">
            <v>0</v>
          </cell>
          <cell r="BO1096">
            <v>0</v>
          </cell>
          <cell r="BP1096">
            <v>0</v>
          </cell>
          <cell r="BQ1096">
            <v>0</v>
          </cell>
          <cell r="BR1096">
            <v>0</v>
          </cell>
          <cell r="BS1096">
            <v>0</v>
          </cell>
          <cell r="BT1096">
            <v>0</v>
          </cell>
          <cell r="BU1096">
            <v>0</v>
          </cell>
        </row>
        <row r="1097">
          <cell r="A1097" t="str">
            <v>W2RP19K68D2G5Q9</v>
          </cell>
          <cell r="B1097" t="str">
            <v>12/1/2021</v>
          </cell>
          <cell r="F1097" t="str">
            <v>Knit</v>
          </cell>
          <cell r="G1097" t="str">
            <v>LS Knit Tops</v>
          </cell>
          <cell r="H1097" t="str">
            <v>W2RP19K68D2</v>
          </cell>
          <cell r="I1097" t="str">
            <v>LS FRANSISKA BODY</v>
          </cell>
          <cell r="J1097" t="str">
            <v>G5Q9</v>
          </cell>
          <cell r="K1097" t="str">
            <v>GROUNDED FLAME</v>
          </cell>
          <cell r="L1097" t="str">
            <v>ECO FLUID VISCOSE MID WEIGHT</v>
          </cell>
          <cell r="M1097" t="str">
            <v>BD</v>
          </cell>
          <cell r="N1097" t="str">
            <v>XS-L</v>
          </cell>
          <cell r="O1097">
            <v>49</v>
          </cell>
          <cell r="P1097">
            <v>49000</v>
          </cell>
          <cell r="Q1097">
            <v>199</v>
          </cell>
          <cell r="S1097">
            <v>0.31</v>
          </cell>
          <cell r="T1097">
            <v>15.19</v>
          </cell>
          <cell r="U1097">
            <v>0</v>
          </cell>
          <cell r="V1097">
            <v>0</v>
          </cell>
          <cell r="W1097">
            <v>0</v>
          </cell>
          <cell r="X1097">
            <v>0</v>
          </cell>
          <cell r="Y1097">
            <v>0</v>
          </cell>
          <cell r="Z1097">
            <v>0</v>
          </cell>
          <cell r="AA1097">
            <v>0</v>
          </cell>
          <cell r="AB1097">
            <v>0</v>
          </cell>
          <cell r="AD1097">
            <v>0</v>
          </cell>
          <cell r="AE1097">
            <v>0</v>
          </cell>
          <cell r="AO1097">
            <v>0</v>
          </cell>
          <cell r="AP1097">
            <v>0</v>
          </cell>
          <cell r="AR1097">
            <v>0</v>
          </cell>
          <cell r="AS1097">
            <v>0</v>
          </cell>
          <cell r="AT1097">
            <v>0</v>
          </cell>
          <cell r="AU1097">
            <v>0</v>
          </cell>
          <cell r="AV1097">
            <v>0</v>
          </cell>
          <cell r="AW1097">
            <v>0</v>
          </cell>
          <cell r="AX1097">
            <v>0</v>
          </cell>
          <cell r="AY1097">
            <v>0</v>
          </cell>
          <cell r="AZ1097">
            <v>0</v>
          </cell>
          <cell r="BA1097">
            <v>0</v>
          </cell>
          <cell r="BB1097">
            <v>0</v>
          </cell>
          <cell r="BC1097">
            <v>0</v>
          </cell>
          <cell r="BD1097">
            <v>0</v>
          </cell>
          <cell r="BE1097">
            <v>0</v>
          </cell>
          <cell r="BF1097">
            <v>0</v>
          </cell>
          <cell r="BG1097">
            <v>0</v>
          </cell>
          <cell r="BH1097">
            <v>0</v>
          </cell>
          <cell r="BI1097">
            <v>0</v>
          </cell>
          <cell r="BJ1097">
            <v>0</v>
          </cell>
          <cell r="BK1097">
            <v>0</v>
          </cell>
          <cell r="BL1097">
            <v>0</v>
          </cell>
          <cell r="BM1097">
            <v>0</v>
          </cell>
          <cell r="BN1097">
            <v>0</v>
          </cell>
          <cell r="BO1097">
            <v>0</v>
          </cell>
          <cell r="BP1097">
            <v>0</v>
          </cell>
          <cell r="BQ1097">
            <v>0</v>
          </cell>
          <cell r="BR1097">
            <v>0</v>
          </cell>
          <cell r="BS1097">
            <v>0</v>
          </cell>
          <cell r="BT1097">
            <v>0</v>
          </cell>
          <cell r="BU1097">
            <v>0</v>
          </cell>
        </row>
        <row r="1098">
          <cell r="A1098" t="str">
            <v>W2RP19K68D2G011</v>
          </cell>
          <cell r="B1098" t="str">
            <v>12/1/2021</v>
          </cell>
          <cell r="F1098" t="str">
            <v>Knit</v>
          </cell>
          <cell r="G1098" t="str">
            <v>LS Knit Tops</v>
          </cell>
          <cell r="H1098" t="str">
            <v>W2RP19K68D2</v>
          </cell>
          <cell r="I1098" t="str">
            <v>LS FRANSISKA BODY</v>
          </cell>
          <cell r="J1098" t="str">
            <v>G011</v>
          </cell>
          <cell r="K1098" t="str">
            <v>Pure White</v>
          </cell>
          <cell r="L1098" t="str">
            <v>ECO FLUID VISCOSE MID WEIGHT</v>
          </cell>
          <cell r="M1098" t="str">
            <v>BD</v>
          </cell>
          <cell r="N1098" t="str">
            <v>XS-L</v>
          </cell>
          <cell r="O1098">
            <v>49</v>
          </cell>
          <cell r="P1098">
            <v>49000</v>
          </cell>
          <cell r="Q1098">
            <v>199</v>
          </cell>
          <cell r="S1098">
            <v>0.31</v>
          </cell>
          <cell r="T1098">
            <v>15.19</v>
          </cell>
          <cell r="U1098">
            <v>0</v>
          </cell>
          <cell r="V1098">
            <v>0</v>
          </cell>
          <cell r="W1098">
            <v>0</v>
          </cell>
          <cell r="X1098">
            <v>0</v>
          </cell>
          <cell r="Y1098">
            <v>0</v>
          </cell>
          <cell r="Z1098">
            <v>0</v>
          </cell>
          <cell r="AA1098">
            <v>0</v>
          </cell>
          <cell r="AB1098">
            <v>0</v>
          </cell>
          <cell r="AD1098">
            <v>0</v>
          </cell>
          <cell r="AE1098">
            <v>0</v>
          </cell>
          <cell r="AO1098">
            <v>0</v>
          </cell>
          <cell r="AP1098">
            <v>0</v>
          </cell>
          <cell r="AR1098">
            <v>0</v>
          </cell>
          <cell r="AS1098">
            <v>0</v>
          </cell>
          <cell r="AT1098">
            <v>0</v>
          </cell>
          <cell r="AU1098">
            <v>0</v>
          </cell>
          <cell r="AV1098">
            <v>0</v>
          </cell>
          <cell r="AW1098">
            <v>0</v>
          </cell>
          <cell r="AX1098">
            <v>0</v>
          </cell>
          <cell r="AY1098">
            <v>0</v>
          </cell>
          <cell r="AZ1098">
            <v>0</v>
          </cell>
          <cell r="BA1098">
            <v>0</v>
          </cell>
          <cell r="BB1098">
            <v>0</v>
          </cell>
          <cell r="BC1098">
            <v>0</v>
          </cell>
          <cell r="BD1098">
            <v>0</v>
          </cell>
          <cell r="BE1098">
            <v>0</v>
          </cell>
          <cell r="BF1098">
            <v>0</v>
          </cell>
          <cell r="BG1098">
            <v>0</v>
          </cell>
          <cell r="BH1098">
            <v>0</v>
          </cell>
          <cell r="BI1098">
            <v>0</v>
          </cell>
          <cell r="BJ1098">
            <v>0</v>
          </cell>
          <cell r="BK1098">
            <v>0</v>
          </cell>
          <cell r="BL1098">
            <v>0</v>
          </cell>
          <cell r="BM1098">
            <v>0</v>
          </cell>
          <cell r="BN1098">
            <v>0</v>
          </cell>
          <cell r="BO1098">
            <v>0</v>
          </cell>
          <cell r="BP1098">
            <v>0</v>
          </cell>
          <cell r="BQ1098">
            <v>0</v>
          </cell>
          <cell r="BR1098">
            <v>0</v>
          </cell>
          <cell r="BS1098">
            <v>0</v>
          </cell>
          <cell r="BT1098">
            <v>0</v>
          </cell>
          <cell r="BU1098">
            <v>0</v>
          </cell>
        </row>
        <row r="1099">
          <cell r="A1099" t="str">
            <v>W2RP19K68D2G012</v>
          </cell>
          <cell r="B1099" t="str">
            <v>12/1/2021</v>
          </cell>
          <cell r="F1099" t="str">
            <v>Knit</v>
          </cell>
          <cell r="G1099" t="str">
            <v>LS Knit Tops</v>
          </cell>
          <cell r="H1099" t="str">
            <v>W2RP19K68D2</v>
          </cell>
          <cell r="I1099" t="str">
            <v>LS FRANSISKA BODY</v>
          </cell>
          <cell r="J1099" t="str">
            <v>G012</v>
          </cell>
          <cell r="K1099" t="str">
            <v>CREAM WHITE</v>
          </cell>
          <cell r="L1099" t="str">
            <v>ECO FLUID VISCOSE MID WEIGHT</v>
          </cell>
          <cell r="M1099" t="str">
            <v>BD</v>
          </cell>
          <cell r="N1099" t="str">
            <v>XS-L</v>
          </cell>
          <cell r="O1099">
            <v>49</v>
          </cell>
          <cell r="P1099">
            <v>49000</v>
          </cell>
          <cell r="Q1099">
            <v>199</v>
          </cell>
          <cell r="S1099">
            <v>0.31</v>
          </cell>
          <cell r="T1099">
            <v>15.19</v>
          </cell>
          <cell r="U1099">
            <v>0</v>
          </cell>
          <cell r="V1099">
            <v>0</v>
          </cell>
          <cell r="W1099">
            <v>0</v>
          </cell>
          <cell r="X1099">
            <v>0</v>
          </cell>
          <cell r="Y1099">
            <v>0</v>
          </cell>
          <cell r="Z1099">
            <v>0</v>
          </cell>
          <cell r="AA1099">
            <v>0</v>
          </cell>
          <cell r="AB1099">
            <v>0</v>
          </cell>
          <cell r="AD1099">
            <v>0</v>
          </cell>
          <cell r="AE1099">
            <v>0</v>
          </cell>
          <cell r="AO1099">
            <v>0</v>
          </cell>
          <cell r="AP1099">
            <v>0</v>
          </cell>
          <cell r="AR1099">
            <v>0</v>
          </cell>
          <cell r="AS1099">
            <v>0</v>
          </cell>
          <cell r="AT1099">
            <v>0</v>
          </cell>
          <cell r="AU1099">
            <v>0</v>
          </cell>
          <cell r="AV1099">
            <v>0</v>
          </cell>
          <cell r="AW1099">
            <v>0</v>
          </cell>
          <cell r="AX1099">
            <v>0</v>
          </cell>
          <cell r="AY1099">
            <v>0</v>
          </cell>
          <cell r="AZ1099">
            <v>0</v>
          </cell>
          <cell r="BA1099">
            <v>0</v>
          </cell>
          <cell r="BB1099">
            <v>0</v>
          </cell>
          <cell r="BC1099">
            <v>0</v>
          </cell>
          <cell r="BD1099">
            <v>0</v>
          </cell>
          <cell r="BE1099">
            <v>0</v>
          </cell>
          <cell r="BF1099">
            <v>0</v>
          </cell>
          <cell r="BG1099">
            <v>0</v>
          </cell>
          <cell r="BH1099">
            <v>0</v>
          </cell>
          <cell r="BI1099">
            <v>0</v>
          </cell>
          <cell r="BJ1099">
            <v>0</v>
          </cell>
          <cell r="BK1099">
            <v>0</v>
          </cell>
          <cell r="BL1099">
            <v>0</v>
          </cell>
          <cell r="BM1099">
            <v>0</v>
          </cell>
          <cell r="BN1099">
            <v>0</v>
          </cell>
          <cell r="BO1099">
            <v>0</v>
          </cell>
          <cell r="BP1099">
            <v>0</v>
          </cell>
          <cell r="BQ1099">
            <v>0</v>
          </cell>
          <cell r="BR1099">
            <v>0</v>
          </cell>
          <cell r="BS1099">
            <v>0</v>
          </cell>
          <cell r="BT1099">
            <v>0</v>
          </cell>
          <cell r="BU1099">
            <v>0</v>
          </cell>
        </row>
        <row r="1100">
          <cell r="A1100" t="str">
            <v>W2RP19K68D2G7T2</v>
          </cell>
          <cell r="B1100" t="str">
            <v>12/1/2021</v>
          </cell>
          <cell r="F1100" t="str">
            <v>Knit</v>
          </cell>
          <cell r="G1100" t="str">
            <v>LS Knit Tops</v>
          </cell>
          <cell r="H1100" t="str">
            <v>W2RP19K68D2</v>
          </cell>
          <cell r="I1100" t="str">
            <v>LS FRANSISKA BODY</v>
          </cell>
          <cell r="J1100" t="str">
            <v>G7T2</v>
          </cell>
          <cell r="K1100" t="str">
            <v>BLUE LILY</v>
          </cell>
          <cell r="L1100" t="str">
            <v>ECO FLUID VISCOSE MID WEIGHT</v>
          </cell>
          <cell r="M1100" t="str">
            <v>BD</v>
          </cell>
          <cell r="N1100" t="str">
            <v>XS-L</v>
          </cell>
          <cell r="O1100">
            <v>49</v>
          </cell>
          <cell r="P1100">
            <v>49000</v>
          </cell>
          <cell r="Q1100">
            <v>199</v>
          </cell>
          <cell r="S1100">
            <v>0.31</v>
          </cell>
          <cell r="T1100">
            <v>15.19</v>
          </cell>
          <cell r="U1100">
            <v>0</v>
          </cell>
          <cell r="V1100">
            <v>0</v>
          </cell>
          <cell r="W1100">
            <v>0</v>
          </cell>
          <cell r="X1100">
            <v>0</v>
          </cell>
          <cell r="Y1100">
            <v>0</v>
          </cell>
          <cell r="Z1100">
            <v>0</v>
          </cell>
          <cell r="AA1100">
            <v>0</v>
          </cell>
          <cell r="AB1100">
            <v>0</v>
          </cell>
          <cell r="AD1100">
            <v>0</v>
          </cell>
          <cell r="AE1100">
            <v>0</v>
          </cell>
          <cell r="AO1100">
            <v>0</v>
          </cell>
          <cell r="AP1100">
            <v>0</v>
          </cell>
          <cell r="AR1100">
            <v>0</v>
          </cell>
          <cell r="AS1100">
            <v>0</v>
          </cell>
          <cell r="AT1100">
            <v>0</v>
          </cell>
          <cell r="AU1100">
            <v>0</v>
          </cell>
          <cell r="AV1100">
            <v>0</v>
          </cell>
          <cell r="AW1100">
            <v>0</v>
          </cell>
          <cell r="AX1100">
            <v>0</v>
          </cell>
          <cell r="AY1100">
            <v>0</v>
          </cell>
          <cell r="AZ1100">
            <v>0</v>
          </cell>
          <cell r="BA1100">
            <v>0</v>
          </cell>
          <cell r="BB1100">
            <v>0</v>
          </cell>
          <cell r="BC1100">
            <v>0</v>
          </cell>
          <cell r="BD1100">
            <v>0</v>
          </cell>
          <cell r="BE1100">
            <v>0</v>
          </cell>
          <cell r="BF1100">
            <v>0</v>
          </cell>
          <cell r="BG1100">
            <v>0</v>
          </cell>
          <cell r="BH1100">
            <v>0</v>
          </cell>
          <cell r="BI1100">
            <v>0</v>
          </cell>
          <cell r="BJ1100">
            <v>0</v>
          </cell>
          <cell r="BK1100">
            <v>0</v>
          </cell>
          <cell r="BL1100">
            <v>0</v>
          </cell>
          <cell r="BM1100">
            <v>0</v>
          </cell>
          <cell r="BN1100">
            <v>0</v>
          </cell>
          <cell r="BO1100">
            <v>0</v>
          </cell>
          <cell r="BP1100">
            <v>0</v>
          </cell>
          <cell r="BQ1100">
            <v>0</v>
          </cell>
          <cell r="BR1100">
            <v>0</v>
          </cell>
          <cell r="BS1100">
            <v>0</v>
          </cell>
          <cell r="BT1100">
            <v>0</v>
          </cell>
          <cell r="BU1100">
            <v>0</v>
          </cell>
        </row>
        <row r="1101">
          <cell r="A1101" t="str">
            <v>W2RI12I3Z00JBLK</v>
          </cell>
          <cell r="B1101" t="str">
            <v>12/1/2021</v>
          </cell>
          <cell r="F1101" t="str">
            <v>Knit</v>
          </cell>
          <cell r="G1101" t="str">
            <v>Fashion Tees</v>
          </cell>
          <cell r="H1101" t="str">
            <v>W2RI12I3Z00</v>
          </cell>
          <cell r="I1101" t="str">
            <v>SS CN DAHLIA TEE</v>
          </cell>
          <cell r="J1101" t="str">
            <v>JBLK</v>
          </cell>
          <cell r="K1101" t="str">
            <v>Jet Black A996</v>
          </cell>
          <cell r="L1101" t="str">
            <v>STREAM JERSEY 180</v>
          </cell>
          <cell r="M1101" t="str">
            <v>IN</v>
          </cell>
          <cell r="N1101" t="str">
            <v>XS-L</v>
          </cell>
          <cell r="O1101">
            <v>49</v>
          </cell>
          <cell r="P1101">
            <v>49000</v>
          </cell>
          <cell r="Q1101">
            <v>199</v>
          </cell>
          <cell r="S1101">
            <v>0.31</v>
          </cell>
          <cell r="T1101">
            <v>15.19</v>
          </cell>
          <cell r="U1101">
            <v>0</v>
          </cell>
          <cell r="V1101">
            <v>0</v>
          </cell>
          <cell r="W1101">
            <v>0</v>
          </cell>
          <cell r="X1101">
            <v>0</v>
          </cell>
          <cell r="Y1101">
            <v>0</v>
          </cell>
          <cell r="Z1101">
            <v>0</v>
          </cell>
          <cell r="AA1101">
            <v>0</v>
          </cell>
          <cell r="AB1101">
            <v>0</v>
          </cell>
          <cell r="AD1101">
            <v>0</v>
          </cell>
          <cell r="AE1101">
            <v>0</v>
          </cell>
          <cell r="AO1101">
            <v>0</v>
          </cell>
          <cell r="AP1101">
            <v>0</v>
          </cell>
          <cell r="AR1101">
            <v>0</v>
          </cell>
          <cell r="AS1101">
            <v>0</v>
          </cell>
          <cell r="AT1101">
            <v>0</v>
          </cell>
          <cell r="AU1101">
            <v>0</v>
          </cell>
          <cell r="AV1101">
            <v>0</v>
          </cell>
          <cell r="AW1101">
            <v>0</v>
          </cell>
          <cell r="AX1101">
            <v>0</v>
          </cell>
          <cell r="AY1101">
            <v>0</v>
          </cell>
          <cell r="AZ1101">
            <v>0</v>
          </cell>
          <cell r="BA1101">
            <v>0</v>
          </cell>
          <cell r="BB1101">
            <v>0</v>
          </cell>
          <cell r="BC1101">
            <v>0</v>
          </cell>
          <cell r="BD1101">
            <v>0</v>
          </cell>
          <cell r="BE1101">
            <v>0</v>
          </cell>
          <cell r="BF1101">
            <v>0</v>
          </cell>
          <cell r="BG1101">
            <v>0</v>
          </cell>
          <cell r="BH1101">
            <v>0</v>
          </cell>
          <cell r="BI1101">
            <v>0</v>
          </cell>
          <cell r="BJ1101">
            <v>0</v>
          </cell>
          <cell r="BK1101">
            <v>0</v>
          </cell>
          <cell r="BL1101">
            <v>0</v>
          </cell>
          <cell r="BM1101">
            <v>0</v>
          </cell>
          <cell r="BN1101">
            <v>0</v>
          </cell>
          <cell r="BO1101">
            <v>0</v>
          </cell>
          <cell r="BP1101">
            <v>0</v>
          </cell>
          <cell r="BQ1101">
            <v>0</v>
          </cell>
          <cell r="BR1101">
            <v>0</v>
          </cell>
          <cell r="BS1101">
            <v>0</v>
          </cell>
          <cell r="BT1101">
            <v>0</v>
          </cell>
          <cell r="BU1101">
            <v>0</v>
          </cell>
        </row>
        <row r="1102">
          <cell r="A1102" t="str">
            <v>W2RI12I3Z00A405</v>
          </cell>
          <cell r="B1102" t="str">
            <v>12/1/2021</v>
          </cell>
          <cell r="F1102" t="str">
            <v>Knit</v>
          </cell>
          <cell r="G1102" t="str">
            <v>Fashion Tees</v>
          </cell>
          <cell r="H1102" t="str">
            <v>W2RI12I3Z00</v>
          </cell>
          <cell r="I1102" t="str">
            <v>SS CN DAHLIA TEE</v>
          </cell>
          <cell r="J1102" t="str">
            <v>A405</v>
          </cell>
          <cell r="K1102" t="str">
            <v>FRESH LILAC</v>
          </cell>
          <cell r="L1102" t="str">
            <v>STREAM JERSEY 180</v>
          </cell>
          <cell r="M1102" t="str">
            <v>IN</v>
          </cell>
          <cell r="N1102" t="str">
            <v>XS-L</v>
          </cell>
          <cell r="O1102">
            <v>49</v>
          </cell>
          <cell r="P1102">
            <v>49000</v>
          </cell>
          <cell r="Q1102">
            <v>199</v>
          </cell>
          <cell r="S1102">
            <v>0.31</v>
          </cell>
          <cell r="T1102">
            <v>15.19</v>
          </cell>
          <cell r="U1102">
            <v>0</v>
          </cell>
          <cell r="V1102">
            <v>0</v>
          </cell>
          <cell r="W1102">
            <v>0</v>
          </cell>
          <cell r="X1102">
            <v>0</v>
          </cell>
          <cell r="Y1102">
            <v>0</v>
          </cell>
          <cell r="Z1102">
            <v>0</v>
          </cell>
          <cell r="AA1102">
            <v>0</v>
          </cell>
          <cell r="AB1102">
            <v>0</v>
          </cell>
          <cell r="AD1102">
            <v>0</v>
          </cell>
          <cell r="AE1102">
            <v>0</v>
          </cell>
          <cell r="AO1102">
            <v>0</v>
          </cell>
          <cell r="AP1102">
            <v>0</v>
          </cell>
          <cell r="AR1102">
            <v>0</v>
          </cell>
          <cell r="AS1102">
            <v>0</v>
          </cell>
          <cell r="AT1102">
            <v>0</v>
          </cell>
          <cell r="AU1102">
            <v>0</v>
          </cell>
          <cell r="AV1102">
            <v>0</v>
          </cell>
          <cell r="AW1102">
            <v>0</v>
          </cell>
          <cell r="AX1102">
            <v>0</v>
          </cell>
          <cell r="AY1102">
            <v>0</v>
          </cell>
          <cell r="AZ1102">
            <v>0</v>
          </cell>
          <cell r="BA1102">
            <v>0</v>
          </cell>
          <cell r="BB1102">
            <v>0</v>
          </cell>
          <cell r="BC1102">
            <v>0</v>
          </cell>
          <cell r="BD1102">
            <v>0</v>
          </cell>
          <cell r="BE1102">
            <v>0</v>
          </cell>
          <cell r="BF1102">
            <v>0</v>
          </cell>
          <cell r="BG1102">
            <v>0</v>
          </cell>
          <cell r="BH1102">
            <v>0</v>
          </cell>
          <cell r="BI1102">
            <v>0</v>
          </cell>
          <cell r="BJ1102">
            <v>0</v>
          </cell>
          <cell r="BK1102">
            <v>0</v>
          </cell>
          <cell r="BL1102">
            <v>0</v>
          </cell>
          <cell r="BM1102">
            <v>0</v>
          </cell>
          <cell r="BN1102">
            <v>0</v>
          </cell>
          <cell r="BO1102">
            <v>0</v>
          </cell>
          <cell r="BP1102">
            <v>0</v>
          </cell>
          <cell r="BQ1102">
            <v>0</v>
          </cell>
          <cell r="BR1102">
            <v>0</v>
          </cell>
          <cell r="BS1102">
            <v>0</v>
          </cell>
          <cell r="BT1102">
            <v>0</v>
          </cell>
          <cell r="BU1102">
            <v>0</v>
          </cell>
        </row>
        <row r="1103">
          <cell r="A1103" t="str">
            <v>W2RI12I3Z00G011</v>
          </cell>
          <cell r="B1103" t="str">
            <v>12/1/2021</v>
          </cell>
          <cell r="F1103" t="str">
            <v>Knit</v>
          </cell>
          <cell r="G1103" t="str">
            <v>Fashion Tees</v>
          </cell>
          <cell r="H1103" t="str">
            <v>W2RI12I3Z00</v>
          </cell>
          <cell r="I1103" t="str">
            <v>SS CN DAHLIA TEE</v>
          </cell>
          <cell r="J1103" t="str">
            <v>G011</v>
          </cell>
          <cell r="K1103" t="str">
            <v>Pure White</v>
          </cell>
          <cell r="L1103" t="str">
            <v>STREAM JERSEY 180</v>
          </cell>
          <cell r="M1103" t="str">
            <v>IN</v>
          </cell>
          <cell r="N1103" t="str">
            <v>XS-L</v>
          </cell>
          <cell r="O1103">
            <v>49</v>
          </cell>
          <cell r="P1103">
            <v>49000</v>
          </cell>
          <cell r="Q1103">
            <v>199</v>
          </cell>
          <cell r="S1103">
            <v>0.31</v>
          </cell>
          <cell r="T1103">
            <v>15.19</v>
          </cell>
          <cell r="U1103">
            <v>0</v>
          </cell>
          <cell r="V1103">
            <v>0</v>
          </cell>
          <cell r="W1103">
            <v>0</v>
          </cell>
          <cell r="X1103">
            <v>0</v>
          </cell>
          <cell r="Y1103">
            <v>0</v>
          </cell>
          <cell r="Z1103">
            <v>0</v>
          </cell>
          <cell r="AA1103">
            <v>0</v>
          </cell>
          <cell r="AB1103">
            <v>0</v>
          </cell>
          <cell r="AD1103">
            <v>0</v>
          </cell>
          <cell r="AE1103">
            <v>0</v>
          </cell>
          <cell r="AO1103">
            <v>0</v>
          </cell>
          <cell r="AP1103">
            <v>0</v>
          </cell>
          <cell r="AR1103">
            <v>0</v>
          </cell>
          <cell r="AS1103">
            <v>0</v>
          </cell>
          <cell r="AT1103">
            <v>0</v>
          </cell>
          <cell r="AU1103">
            <v>0</v>
          </cell>
          <cell r="AV1103">
            <v>0</v>
          </cell>
          <cell r="AW1103">
            <v>0</v>
          </cell>
          <cell r="AX1103">
            <v>0</v>
          </cell>
          <cell r="AY1103">
            <v>0</v>
          </cell>
          <cell r="AZ1103">
            <v>0</v>
          </cell>
          <cell r="BA1103">
            <v>0</v>
          </cell>
          <cell r="BB1103">
            <v>0</v>
          </cell>
          <cell r="BC1103">
            <v>0</v>
          </cell>
          <cell r="BD1103">
            <v>0</v>
          </cell>
          <cell r="BE1103">
            <v>0</v>
          </cell>
          <cell r="BF1103">
            <v>0</v>
          </cell>
          <cell r="BG1103">
            <v>0</v>
          </cell>
          <cell r="BH1103">
            <v>0</v>
          </cell>
          <cell r="BI1103">
            <v>0</v>
          </cell>
          <cell r="BJ1103">
            <v>0</v>
          </cell>
          <cell r="BK1103">
            <v>0</v>
          </cell>
          <cell r="BL1103">
            <v>0</v>
          </cell>
          <cell r="BM1103">
            <v>0</v>
          </cell>
          <cell r="BN1103">
            <v>0</v>
          </cell>
          <cell r="BO1103">
            <v>0</v>
          </cell>
          <cell r="BP1103">
            <v>0</v>
          </cell>
          <cell r="BQ1103">
            <v>0</v>
          </cell>
          <cell r="BR1103">
            <v>0</v>
          </cell>
          <cell r="BS1103">
            <v>0</v>
          </cell>
          <cell r="BT1103">
            <v>0</v>
          </cell>
          <cell r="BU1103">
            <v>0</v>
          </cell>
        </row>
        <row r="1104">
          <cell r="A1104" t="str">
            <v>W2RI12I3Z00LHY</v>
          </cell>
          <cell r="B1104" t="str">
            <v>12/1/2021</v>
          </cell>
          <cell r="F1104" t="str">
            <v>Knit</v>
          </cell>
          <cell r="G1104" t="str">
            <v>Fashion Tees</v>
          </cell>
          <cell r="H1104" t="str">
            <v>W2RI12I3Z00</v>
          </cell>
          <cell r="I1104" t="str">
            <v>SS CN DAHLIA TEE</v>
          </cell>
          <cell r="J1104" t="str">
            <v>LHY</v>
          </cell>
          <cell r="K1104" t="str">
            <v>LIGHT HEATHER GREY M90</v>
          </cell>
          <cell r="L1104" t="str">
            <v>STREAM JERSEY 180</v>
          </cell>
          <cell r="M1104" t="str">
            <v>IN</v>
          </cell>
          <cell r="N1104" t="str">
            <v>XS-L</v>
          </cell>
          <cell r="O1104">
            <v>49</v>
          </cell>
          <cell r="P1104">
            <v>49000</v>
          </cell>
          <cell r="Q1104">
            <v>199</v>
          </cell>
          <cell r="S1104">
            <v>0.31</v>
          </cell>
          <cell r="T1104">
            <v>15.19</v>
          </cell>
          <cell r="U1104">
            <v>0</v>
          </cell>
          <cell r="V1104">
            <v>0</v>
          </cell>
          <cell r="W1104">
            <v>0</v>
          </cell>
          <cell r="X1104">
            <v>0</v>
          </cell>
          <cell r="Y1104">
            <v>0</v>
          </cell>
          <cell r="Z1104">
            <v>0</v>
          </cell>
          <cell r="AA1104">
            <v>0</v>
          </cell>
          <cell r="AB1104">
            <v>0</v>
          </cell>
          <cell r="AD1104">
            <v>0</v>
          </cell>
          <cell r="AE1104">
            <v>0</v>
          </cell>
          <cell r="AO1104">
            <v>0</v>
          </cell>
          <cell r="AP1104">
            <v>0</v>
          </cell>
          <cell r="AR1104">
            <v>0</v>
          </cell>
          <cell r="AS1104">
            <v>0</v>
          </cell>
          <cell r="AT1104">
            <v>0</v>
          </cell>
          <cell r="AU1104">
            <v>0</v>
          </cell>
          <cell r="AV1104">
            <v>0</v>
          </cell>
          <cell r="AW1104">
            <v>0</v>
          </cell>
          <cell r="AX1104">
            <v>0</v>
          </cell>
          <cell r="AY1104">
            <v>0</v>
          </cell>
          <cell r="AZ1104">
            <v>0</v>
          </cell>
          <cell r="BA1104">
            <v>0</v>
          </cell>
          <cell r="BB1104">
            <v>0</v>
          </cell>
          <cell r="BC1104">
            <v>0</v>
          </cell>
          <cell r="BD1104">
            <v>0</v>
          </cell>
          <cell r="BE1104">
            <v>0</v>
          </cell>
          <cell r="BF1104">
            <v>0</v>
          </cell>
          <cell r="BG1104">
            <v>0</v>
          </cell>
          <cell r="BH1104">
            <v>0</v>
          </cell>
          <cell r="BI1104">
            <v>0</v>
          </cell>
          <cell r="BJ1104">
            <v>0</v>
          </cell>
          <cell r="BK1104">
            <v>0</v>
          </cell>
          <cell r="BL1104">
            <v>0</v>
          </cell>
          <cell r="BM1104">
            <v>0</v>
          </cell>
          <cell r="BN1104">
            <v>0</v>
          </cell>
          <cell r="BO1104">
            <v>0</v>
          </cell>
          <cell r="BP1104">
            <v>0</v>
          </cell>
          <cell r="BQ1104">
            <v>0</v>
          </cell>
          <cell r="BR1104">
            <v>0</v>
          </cell>
          <cell r="BS1104">
            <v>0</v>
          </cell>
          <cell r="BT1104">
            <v>0</v>
          </cell>
          <cell r="BU1104">
            <v>0</v>
          </cell>
        </row>
        <row r="1105">
          <cell r="A1105" t="str">
            <v>W2RA16D4LZ1TRMN</v>
          </cell>
          <cell r="B1105" t="str">
            <v>12/1/2021</v>
          </cell>
          <cell r="F1105" t="str">
            <v>Denim</v>
          </cell>
          <cell r="G1105" t="str">
            <v>Basic Denim Jeans</v>
          </cell>
          <cell r="H1105" t="str">
            <v>W2RA16D4LZ1</v>
          </cell>
          <cell r="I1105" t="str">
            <v>GIRLY</v>
          </cell>
          <cell r="J1105" t="str">
            <v>TRMN</v>
          </cell>
          <cell r="K1105" t="str">
            <v>TRASIMENO</v>
          </cell>
          <cell r="L1105" t="str">
            <v>ECO ISEO STR INDACO</v>
          </cell>
          <cell r="M1105" t="str">
            <v>IT</v>
          </cell>
          <cell r="N1105" t="str">
            <v>24-30</v>
          </cell>
          <cell r="O1105">
            <v>108</v>
          </cell>
          <cell r="P1105">
            <v>109000</v>
          </cell>
          <cell r="Q1105">
            <v>429</v>
          </cell>
          <cell r="S1105">
            <v>0.31</v>
          </cell>
          <cell r="T1105">
            <v>33.479999999999997</v>
          </cell>
          <cell r="U1105">
            <v>0</v>
          </cell>
          <cell r="V1105">
            <v>0</v>
          </cell>
          <cell r="W1105">
            <v>0</v>
          </cell>
          <cell r="X1105">
            <v>0</v>
          </cell>
          <cell r="Y1105">
            <v>0</v>
          </cell>
          <cell r="Z1105">
            <v>0</v>
          </cell>
          <cell r="AA1105">
            <v>0</v>
          </cell>
          <cell r="AB1105">
            <v>0</v>
          </cell>
          <cell r="AD1105">
            <v>0</v>
          </cell>
          <cell r="AE1105">
            <v>0</v>
          </cell>
          <cell r="AO1105">
            <v>0</v>
          </cell>
          <cell r="AP1105">
            <v>0</v>
          </cell>
          <cell r="AR1105">
            <v>0</v>
          </cell>
          <cell r="AS1105">
            <v>0</v>
          </cell>
          <cell r="AT1105">
            <v>0</v>
          </cell>
          <cell r="AU1105">
            <v>0</v>
          </cell>
          <cell r="AV1105">
            <v>0</v>
          </cell>
          <cell r="AW1105">
            <v>0</v>
          </cell>
          <cell r="AX1105">
            <v>0</v>
          </cell>
          <cell r="AY1105">
            <v>0</v>
          </cell>
          <cell r="AZ1105">
            <v>0</v>
          </cell>
          <cell r="BA1105">
            <v>0</v>
          </cell>
          <cell r="BB1105">
            <v>0</v>
          </cell>
          <cell r="BC1105">
            <v>0</v>
          </cell>
          <cell r="BD1105">
            <v>0</v>
          </cell>
          <cell r="BE1105">
            <v>0</v>
          </cell>
          <cell r="BF1105">
            <v>0</v>
          </cell>
          <cell r="BG1105">
            <v>0</v>
          </cell>
          <cell r="BH1105">
            <v>0</v>
          </cell>
          <cell r="BI1105">
            <v>0</v>
          </cell>
          <cell r="BJ1105">
            <v>0</v>
          </cell>
          <cell r="BK1105">
            <v>0</v>
          </cell>
          <cell r="BL1105">
            <v>0</v>
          </cell>
          <cell r="BM1105">
            <v>0</v>
          </cell>
          <cell r="BN1105">
            <v>0</v>
          </cell>
          <cell r="BO1105">
            <v>0</v>
          </cell>
          <cell r="BP1105">
            <v>0</v>
          </cell>
          <cell r="BQ1105">
            <v>0</v>
          </cell>
          <cell r="BR1105">
            <v>0</v>
          </cell>
          <cell r="BS1105">
            <v>0</v>
          </cell>
          <cell r="BT1105">
            <v>0</v>
          </cell>
          <cell r="BU1105">
            <v>0</v>
          </cell>
        </row>
        <row r="1106">
          <cell r="A1106" t="str">
            <v>W2RA46WE641P9DR</v>
          </cell>
          <cell r="B1106" t="str">
            <v>12/1/2021</v>
          </cell>
          <cell r="F1106" t="str">
            <v>Woven</v>
          </cell>
          <cell r="G1106" t="str">
            <v>Woven pants</v>
          </cell>
          <cell r="H1106" t="str">
            <v>W2RA46WE641</v>
          </cell>
          <cell r="I1106" t="str">
            <v>1981 SKINNY</v>
          </cell>
          <cell r="J1106" t="str">
            <v>P9DR</v>
          </cell>
          <cell r="K1106" t="str">
            <v>BLACK SHINY PYTHON</v>
          </cell>
          <cell r="L1106" t="str">
            <v>SHINY PYTHON PRINTED TWILL</v>
          </cell>
          <cell r="M1106" t="str">
            <v>TN</v>
          </cell>
          <cell r="N1106" t="str">
            <v>24-30</v>
          </cell>
          <cell r="O1106">
            <v>118</v>
          </cell>
          <cell r="P1106">
            <v>119000</v>
          </cell>
          <cell r="Q1106">
            <v>429</v>
          </cell>
          <cell r="S1106">
            <v>0.31</v>
          </cell>
          <cell r="T1106">
            <v>36.58</v>
          </cell>
          <cell r="U1106">
            <v>0</v>
          </cell>
          <cell r="V1106">
            <v>0</v>
          </cell>
          <cell r="W1106">
            <v>0</v>
          </cell>
          <cell r="X1106">
            <v>0</v>
          </cell>
          <cell r="Y1106">
            <v>0</v>
          </cell>
          <cell r="Z1106">
            <v>0</v>
          </cell>
          <cell r="AA1106">
            <v>0</v>
          </cell>
          <cell r="AB1106">
            <v>0</v>
          </cell>
          <cell r="AD1106">
            <v>0</v>
          </cell>
          <cell r="AE1106">
            <v>0</v>
          </cell>
          <cell r="AO1106">
            <v>0</v>
          </cell>
          <cell r="AP1106">
            <v>0</v>
          </cell>
          <cell r="AR1106">
            <v>0</v>
          </cell>
          <cell r="AS1106">
            <v>0</v>
          </cell>
          <cell r="AT1106">
            <v>0</v>
          </cell>
          <cell r="AU1106">
            <v>0</v>
          </cell>
          <cell r="AV1106">
            <v>0</v>
          </cell>
          <cell r="AW1106">
            <v>0</v>
          </cell>
          <cell r="AX1106">
            <v>0</v>
          </cell>
          <cell r="AY1106">
            <v>0</v>
          </cell>
          <cell r="AZ1106">
            <v>0</v>
          </cell>
          <cell r="BA1106">
            <v>0</v>
          </cell>
          <cell r="BB1106">
            <v>0</v>
          </cell>
          <cell r="BC1106">
            <v>0</v>
          </cell>
          <cell r="BD1106">
            <v>0</v>
          </cell>
          <cell r="BE1106">
            <v>0</v>
          </cell>
          <cell r="BF1106">
            <v>0</v>
          </cell>
          <cell r="BG1106">
            <v>0</v>
          </cell>
          <cell r="BH1106">
            <v>0</v>
          </cell>
          <cell r="BI1106">
            <v>0</v>
          </cell>
          <cell r="BJ1106">
            <v>0</v>
          </cell>
          <cell r="BK1106">
            <v>0</v>
          </cell>
          <cell r="BL1106">
            <v>0</v>
          </cell>
          <cell r="BM1106">
            <v>0</v>
          </cell>
          <cell r="BN1106">
            <v>0</v>
          </cell>
          <cell r="BO1106">
            <v>0</v>
          </cell>
          <cell r="BP1106">
            <v>0</v>
          </cell>
          <cell r="BQ1106">
            <v>0</v>
          </cell>
          <cell r="BR1106">
            <v>0</v>
          </cell>
          <cell r="BS1106">
            <v>0</v>
          </cell>
          <cell r="BT1106">
            <v>0</v>
          </cell>
          <cell r="BU1106">
            <v>0</v>
          </cell>
        </row>
        <row r="1107">
          <cell r="A1107" t="str">
            <v>W2RA46WE641P50R</v>
          </cell>
          <cell r="B1107" t="str">
            <v>12/1/2021</v>
          </cell>
          <cell r="F1107" t="str">
            <v>Woven</v>
          </cell>
          <cell r="G1107" t="str">
            <v>Woven pants</v>
          </cell>
          <cell r="H1107" t="str">
            <v>W2RA46WE641</v>
          </cell>
          <cell r="I1107" t="str">
            <v>1981 SKINNY</v>
          </cell>
          <cell r="J1107" t="str">
            <v>P50R</v>
          </cell>
          <cell r="K1107" t="str">
            <v>BORDEAUX SHINY PYTHON</v>
          </cell>
          <cell r="L1107" t="str">
            <v>SHINY PYTHON PRINTED TWILL</v>
          </cell>
          <cell r="M1107" t="str">
            <v>TN</v>
          </cell>
          <cell r="N1107" t="str">
            <v>24-30</v>
          </cell>
          <cell r="O1107">
            <v>118</v>
          </cell>
          <cell r="P1107">
            <v>119000</v>
          </cell>
          <cell r="Q1107">
            <v>429</v>
          </cell>
          <cell r="S1107">
            <v>0.31</v>
          </cell>
          <cell r="T1107">
            <v>36.58</v>
          </cell>
          <cell r="U1107">
            <v>0</v>
          </cell>
          <cell r="V1107">
            <v>0</v>
          </cell>
          <cell r="W1107">
            <v>0</v>
          </cell>
          <cell r="X1107">
            <v>0</v>
          </cell>
          <cell r="Y1107">
            <v>0</v>
          </cell>
          <cell r="Z1107">
            <v>0</v>
          </cell>
          <cell r="AA1107">
            <v>0</v>
          </cell>
          <cell r="AB1107">
            <v>0</v>
          </cell>
          <cell r="AD1107">
            <v>0</v>
          </cell>
          <cell r="AE1107">
            <v>0</v>
          </cell>
          <cell r="AO1107">
            <v>0</v>
          </cell>
          <cell r="AP1107">
            <v>0</v>
          </cell>
          <cell r="AR1107">
            <v>0</v>
          </cell>
          <cell r="AS1107">
            <v>0</v>
          </cell>
          <cell r="AT1107">
            <v>0</v>
          </cell>
          <cell r="AU1107">
            <v>0</v>
          </cell>
          <cell r="AV1107">
            <v>0</v>
          </cell>
          <cell r="AW1107">
            <v>0</v>
          </cell>
          <cell r="AX1107">
            <v>0</v>
          </cell>
          <cell r="AY1107">
            <v>0</v>
          </cell>
          <cell r="AZ1107">
            <v>0</v>
          </cell>
          <cell r="BA1107">
            <v>0</v>
          </cell>
          <cell r="BB1107">
            <v>0</v>
          </cell>
          <cell r="BC1107">
            <v>0</v>
          </cell>
          <cell r="BD1107">
            <v>0</v>
          </cell>
          <cell r="BE1107">
            <v>0</v>
          </cell>
          <cell r="BF1107">
            <v>0</v>
          </cell>
          <cell r="BG1107">
            <v>0</v>
          </cell>
          <cell r="BH1107">
            <v>0</v>
          </cell>
          <cell r="BI1107">
            <v>0</v>
          </cell>
          <cell r="BJ1107">
            <v>0</v>
          </cell>
          <cell r="BK1107">
            <v>0</v>
          </cell>
          <cell r="BL1107">
            <v>0</v>
          </cell>
          <cell r="BM1107">
            <v>0</v>
          </cell>
          <cell r="BN1107">
            <v>0</v>
          </cell>
          <cell r="BO1107">
            <v>0</v>
          </cell>
          <cell r="BP1107">
            <v>0</v>
          </cell>
          <cell r="BQ1107">
            <v>0</v>
          </cell>
          <cell r="BR1107">
            <v>0</v>
          </cell>
          <cell r="BS1107">
            <v>0</v>
          </cell>
          <cell r="BT1107">
            <v>0</v>
          </cell>
          <cell r="BU1107">
            <v>0</v>
          </cell>
        </row>
        <row r="1108">
          <cell r="A1108" t="str">
            <v>W2RA46WE641P81O</v>
          </cell>
          <cell r="B1108" t="str">
            <v>12/1/2021</v>
          </cell>
          <cell r="F1108" t="str">
            <v>Woven</v>
          </cell>
          <cell r="G1108" t="str">
            <v>Woven pants</v>
          </cell>
          <cell r="H1108" t="str">
            <v>W2RA46WE641</v>
          </cell>
          <cell r="I1108" t="str">
            <v>1981 SKINNY</v>
          </cell>
          <cell r="J1108" t="str">
            <v>P81O</v>
          </cell>
          <cell r="K1108" t="str">
            <v>GREEN SHINY PYTHON</v>
          </cell>
          <cell r="L1108" t="str">
            <v>SHINY PYTHON PRINTED TWILL</v>
          </cell>
          <cell r="M1108" t="str">
            <v>TN</v>
          </cell>
          <cell r="N1108" t="str">
            <v>24-30</v>
          </cell>
          <cell r="O1108">
            <v>118</v>
          </cell>
          <cell r="P1108">
            <v>119000</v>
          </cell>
          <cell r="Q1108">
            <v>429</v>
          </cell>
          <cell r="S1108">
            <v>0.31</v>
          </cell>
          <cell r="T1108">
            <v>36.58</v>
          </cell>
          <cell r="U1108">
            <v>0</v>
          </cell>
          <cell r="V1108">
            <v>0</v>
          </cell>
          <cell r="W1108">
            <v>0</v>
          </cell>
          <cell r="X1108">
            <v>0</v>
          </cell>
          <cell r="Y1108">
            <v>0</v>
          </cell>
          <cell r="Z1108">
            <v>0</v>
          </cell>
          <cell r="AA1108">
            <v>0</v>
          </cell>
          <cell r="AB1108">
            <v>0</v>
          </cell>
          <cell r="AD1108">
            <v>0</v>
          </cell>
          <cell r="AE1108">
            <v>0</v>
          </cell>
          <cell r="AO1108">
            <v>0</v>
          </cell>
          <cell r="AP1108">
            <v>0</v>
          </cell>
          <cell r="AR1108">
            <v>0</v>
          </cell>
          <cell r="AS1108">
            <v>0</v>
          </cell>
          <cell r="AT1108">
            <v>0</v>
          </cell>
          <cell r="AU1108">
            <v>0</v>
          </cell>
          <cell r="AV1108">
            <v>0</v>
          </cell>
          <cell r="AW1108">
            <v>0</v>
          </cell>
          <cell r="AX1108">
            <v>0</v>
          </cell>
          <cell r="AY1108">
            <v>0</v>
          </cell>
          <cell r="AZ1108">
            <v>0</v>
          </cell>
          <cell r="BA1108">
            <v>0</v>
          </cell>
          <cell r="BB1108">
            <v>0</v>
          </cell>
          <cell r="BC1108">
            <v>0</v>
          </cell>
          <cell r="BD1108">
            <v>0</v>
          </cell>
          <cell r="BE1108">
            <v>0</v>
          </cell>
          <cell r="BF1108">
            <v>0</v>
          </cell>
          <cell r="BG1108">
            <v>0</v>
          </cell>
          <cell r="BH1108">
            <v>0</v>
          </cell>
          <cell r="BI1108">
            <v>0</v>
          </cell>
          <cell r="BJ1108">
            <v>0</v>
          </cell>
          <cell r="BK1108">
            <v>0</v>
          </cell>
          <cell r="BL1108">
            <v>0</v>
          </cell>
          <cell r="BM1108">
            <v>0</v>
          </cell>
          <cell r="BN1108">
            <v>0</v>
          </cell>
          <cell r="BO1108">
            <v>0</v>
          </cell>
          <cell r="BP1108">
            <v>0</v>
          </cell>
          <cell r="BQ1108">
            <v>0</v>
          </cell>
          <cell r="BR1108">
            <v>0</v>
          </cell>
          <cell r="BS1108">
            <v>0</v>
          </cell>
          <cell r="BT1108">
            <v>0</v>
          </cell>
          <cell r="BU1108">
            <v>0</v>
          </cell>
        </row>
        <row r="1109">
          <cell r="A1109" t="str">
            <v>W1BL58WEA90F60M</v>
          </cell>
          <cell r="B1109" t="str">
            <v>12/1/2021</v>
          </cell>
          <cell r="F1109" t="str">
            <v>Woven</v>
          </cell>
          <cell r="G1109" t="str">
            <v>Outerwear Coats</v>
          </cell>
          <cell r="H1109" t="str">
            <v>W1BL58WEA90</v>
          </cell>
          <cell r="I1109" t="str">
            <v>ALANIS COAT</v>
          </cell>
          <cell r="J1109" t="str">
            <v>F60M</v>
          </cell>
          <cell r="K1109" t="str">
            <v>JACQUARD ROSES PINK AND BLACK COMBO</v>
          </cell>
          <cell r="L1109" t="str">
            <v>FURRY JACQUARD ROSES</v>
          </cell>
          <cell r="M1109" t="str">
            <v>CN</v>
          </cell>
          <cell r="N1109" t="str">
            <v>XS-L</v>
          </cell>
          <cell r="O1109">
            <v>258</v>
          </cell>
          <cell r="P1109">
            <v>249000</v>
          </cell>
          <cell r="Q1109">
            <v>429</v>
          </cell>
          <cell r="S1109">
            <v>0.31</v>
          </cell>
          <cell r="T1109">
            <v>79.98</v>
          </cell>
          <cell r="U1109">
            <v>0</v>
          </cell>
          <cell r="V1109">
            <v>0</v>
          </cell>
          <cell r="W1109">
            <v>0</v>
          </cell>
          <cell r="X1109">
            <v>0</v>
          </cell>
          <cell r="Y1109">
            <v>0</v>
          </cell>
          <cell r="Z1109">
            <v>0</v>
          </cell>
          <cell r="AA1109">
            <v>0</v>
          </cell>
          <cell r="AB1109">
            <v>0</v>
          </cell>
          <cell r="AD1109">
            <v>0</v>
          </cell>
          <cell r="AE1109">
            <v>0</v>
          </cell>
          <cell r="AO1109">
            <v>0</v>
          </cell>
          <cell r="AP1109">
            <v>0</v>
          </cell>
          <cell r="AR1109">
            <v>0</v>
          </cell>
          <cell r="AS1109">
            <v>0</v>
          </cell>
          <cell r="AT1109">
            <v>0</v>
          </cell>
          <cell r="AU1109">
            <v>0</v>
          </cell>
          <cell r="AV1109">
            <v>0</v>
          </cell>
          <cell r="AW1109">
            <v>0</v>
          </cell>
          <cell r="AX1109">
            <v>0</v>
          </cell>
          <cell r="AY1109">
            <v>0</v>
          </cell>
          <cell r="AZ1109">
            <v>0</v>
          </cell>
          <cell r="BA1109">
            <v>0</v>
          </cell>
          <cell r="BB1109">
            <v>0</v>
          </cell>
          <cell r="BC1109">
            <v>0</v>
          </cell>
          <cell r="BD1109">
            <v>0</v>
          </cell>
          <cell r="BE1109">
            <v>0</v>
          </cell>
          <cell r="BF1109">
            <v>0</v>
          </cell>
          <cell r="BG1109">
            <v>0</v>
          </cell>
          <cell r="BH1109">
            <v>0</v>
          </cell>
          <cell r="BI1109">
            <v>0</v>
          </cell>
          <cell r="BJ1109">
            <v>0</v>
          </cell>
          <cell r="BK1109">
            <v>0</v>
          </cell>
          <cell r="BL1109">
            <v>0</v>
          </cell>
          <cell r="BM1109">
            <v>0</v>
          </cell>
          <cell r="BN1109">
            <v>0</v>
          </cell>
          <cell r="BO1109">
            <v>0</v>
          </cell>
          <cell r="BP1109">
            <v>0</v>
          </cell>
          <cell r="BQ1109">
            <v>0</v>
          </cell>
          <cell r="BR1109">
            <v>0</v>
          </cell>
          <cell r="BS1109">
            <v>0</v>
          </cell>
          <cell r="BT1109">
            <v>0</v>
          </cell>
          <cell r="BU1109">
            <v>0</v>
          </cell>
        </row>
        <row r="1110">
          <cell r="A1110" t="str">
            <v>W2RK31WE5A2P00Q</v>
          </cell>
          <cell r="B1110" t="str">
            <v>12/1/2021</v>
          </cell>
          <cell r="F1110" t="str">
            <v>Woven</v>
          </cell>
          <cell r="G1110" t="str">
            <v>Casual/Day</v>
          </cell>
          <cell r="H1110" t="str">
            <v>W2RK31WE5A2</v>
          </cell>
          <cell r="I1110" t="str">
            <v>DANA DRESS</v>
          </cell>
          <cell r="J1110" t="str">
            <v>P00Q</v>
          </cell>
          <cell r="K1110" t="str">
            <v>SHAKA SNAKE WHITE COMBO</v>
          </cell>
          <cell r="L1110" t="str">
            <v>ECO LUREX JCQ FANCY PLISSE</v>
          </cell>
          <cell r="M1110" t="str">
            <v>CN</v>
          </cell>
          <cell r="N1110" t="str">
            <v>XS-L</v>
          </cell>
          <cell r="O1110">
            <v>168</v>
          </cell>
          <cell r="P1110">
            <v>159000</v>
          </cell>
          <cell r="Q1110">
            <v>429</v>
          </cell>
          <cell r="S1110">
            <v>0.31</v>
          </cell>
          <cell r="T1110">
            <v>52.08</v>
          </cell>
          <cell r="U1110">
            <v>0</v>
          </cell>
          <cell r="V1110">
            <v>0</v>
          </cell>
          <cell r="W1110">
            <v>0</v>
          </cell>
          <cell r="X1110">
            <v>0</v>
          </cell>
          <cell r="Y1110">
            <v>0</v>
          </cell>
          <cell r="Z1110">
            <v>0</v>
          </cell>
          <cell r="AA1110">
            <v>0</v>
          </cell>
          <cell r="AB1110">
            <v>0</v>
          </cell>
          <cell r="AD1110">
            <v>0</v>
          </cell>
          <cell r="AE1110">
            <v>0</v>
          </cell>
          <cell r="AO1110">
            <v>0</v>
          </cell>
          <cell r="AP1110">
            <v>0</v>
          </cell>
          <cell r="AR1110">
            <v>0</v>
          </cell>
          <cell r="AS1110">
            <v>0</v>
          </cell>
          <cell r="AT1110">
            <v>0</v>
          </cell>
          <cell r="AU1110">
            <v>0</v>
          </cell>
          <cell r="AV1110">
            <v>0</v>
          </cell>
          <cell r="AW1110">
            <v>0</v>
          </cell>
          <cell r="AX1110">
            <v>0</v>
          </cell>
          <cell r="AY1110">
            <v>0</v>
          </cell>
          <cell r="AZ1110">
            <v>0</v>
          </cell>
          <cell r="BA1110">
            <v>0</v>
          </cell>
          <cell r="BB1110">
            <v>0</v>
          </cell>
          <cell r="BC1110">
            <v>0</v>
          </cell>
          <cell r="BD1110">
            <v>0</v>
          </cell>
          <cell r="BE1110">
            <v>0</v>
          </cell>
          <cell r="BF1110">
            <v>0</v>
          </cell>
          <cell r="BG1110">
            <v>0</v>
          </cell>
          <cell r="BH1110">
            <v>0</v>
          </cell>
          <cell r="BI1110">
            <v>0</v>
          </cell>
          <cell r="BJ1110">
            <v>0</v>
          </cell>
          <cell r="BK1110">
            <v>0</v>
          </cell>
          <cell r="BL1110">
            <v>0</v>
          </cell>
          <cell r="BM1110">
            <v>0</v>
          </cell>
          <cell r="BN1110">
            <v>0</v>
          </cell>
          <cell r="BO1110">
            <v>0</v>
          </cell>
          <cell r="BP1110">
            <v>0</v>
          </cell>
          <cell r="BQ1110">
            <v>0</v>
          </cell>
          <cell r="BR1110">
            <v>0</v>
          </cell>
          <cell r="BS1110">
            <v>0</v>
          </cell>
          <cell r="BT1110">
            <v>0</v>
          </cell>
          <cell r="BU1110">
            <v>0</v>
          </cell>
        </row>
        <row r="1111">
          <cell r="A1111" t="str">
            <v>W2RH14WAF10G64W</v>
          </cell>
          <cell r="B1111" t="str">
            <v>12/1/2021</v>
          </cell>
          <cell r="F1111" t="str">
            <v>Woven</v>
          </cell>
          <cell r="G1111" t="str">
            <v>LS Woven Shirts</v>
          </cell>
          <cell r="H1111" t="str">
            <v>W2RH14WAF10</v>
          </cell>
          <cell r="I1111" t="str">
            <v>LS LARISSA SHIRT</v>
          </cell>
          <cell r="J1111" t="str">
            <v>G64W</v>
          </cell>
          <cell r="K1111" t="str">
            <v>PINKY FLOWER</v>
          </cell>
          <cell r="L1111" t="str">
            <v>SILKY TOUCH STR SATIN</v>
          </cell>
          <cell r="M1111" t="str">
            <v>CN</v>
          </cell>
          <cell r="N1111" t="str">
            <v>XS-L</v>
          </cell>
          <cell r="O1111">
            <v>79</v>
          </cell>
          <cell r="P1111">
            <v>79000</v>
          </cell>
          <cell r="Q1111">
            <v>319</v>
          </cell>
          <cell r="S1111">
            <v>0.31</v>
          </cell>
          <cell r="T1111">
            <v>24.49</v>
          </cell>
          <cell r="U1111">
            <v>0</v>
          </cell>
          <cell r="V1111">
            <v>0</v>
          </cell>
          <cell r="W1111">
            <v>0</v>
          </cell>
          <cell r="X1111">
            <v>0</v>
          </cell>
          <cell r="Y1111">
            <v>0</v>
          </cell>
          <cell r="Z1111">
            <v>0</v>
          </cell>
          <cell r="AA1111">
            <v>0</v>
          </cell>
          <cell r="AB1111">
            <v>0</v>
          </cell>
          <cell r="AD1111">
            <v>0</v>
          </cell>
          <cell r="AE1111">
            <v>0</v>
          </cell>
          <cell r="AO1111">
            <v>0</v>
          </cell>
          <cell r="AP1111">
            <v>0</v>
          </cell>
          <cell r="AR1111">
            <v>0</v>
          </cell>
          <cell r="AS1111">
            <v>0</v>
          </cell>
          <cell r="AT1111">
            <v>0</v>
          </cell>
          <cell r="AU1111">
            <v>0</v>
          </cell>
          <cell r="AV1111">
            <v>0</v>
          </cell>
          <cell r="AW1111">
            <v>0</v>
          </cell>
          <cell r="AX1111">
            <v>0</v>
          </cell>
          <cell r="AY1111">
            <v>0</v>
          </cell>
          <cell r="AZ1111">
            <v>0</v>
          </cell>
          <cell r="BA1111">
            <v>0</v>
          </cell>
          <cell r="BB1111">
            <v>0</v>
          </cell>
          <cell r="BC1111">
            <v>0</v>
          </cell>
          <cell r="BD1111">
            <v>0</v>
          </cell>
          <cell r="BE1111">
            <v>0</v>
          </cell>
          <cell r="BF1111">
            <v>0</v>
          </cell>
          <cell r="BG1111">
            <v>0</v>
          </cell>
          <cell r="BH1111">
            <v>0</v>
          </cell>
          <cell r="BI1111">
            <v>0</v>
          </cell>
          <cell r="BJ1111">
            <v>0</v>
          </cell>
          <cell r="BK1111">
            <v>0</v>
          </cell>
          <cell r="BL1111">
            <v>0</v>
          </cell>
          <cell r="BM1111">
            <v>0</v>
          </cell>
          <cell r="BN1111">
            <v>0</v>
          </cell>
          <cell r="BO1111">
            <v>0</v>
          </cell>
          <cell r="BP1111">
            <v>0</v>
          </cell>
          <cell r="BQ1111">
            <v>0</v>
          </cell>
          <cell r="BR1111">
            <v>0</v>
          </cell>
          <cell r="BS1111">
            <v>0</v>
          </cell>
          <cell r="BT1111">
            <v>0</v>
          </cell>
          <cell r="BU1111">
            <v>0</v>
          </cell>
        </row>
        <row r="1112">
          <cell r="A1112" t="str">
            <v>W2RH14WAF10G5A8</v>
          </cell>
          <cell r="B1112" t="str">
            <v>12/1/2021</v>
          </cell>
          <cell r="F1112" t="str">
            <v>Woven</v>
          </cell>
          <cell r="G1112" t="str">
            <v>LS Woven Shirts</v>
          </cell>
          <cell r="H1112" t="str">
            <v>W2RH14WAF10</v>
          </cell>
          <cell r="I1112" t="str">
            <v>LS LARISSA SHIRT</v>
          </cell>
          <cell r="J1112" t="str">
            <v>G5A8</v>
          </cell>
          <cell r="K1112" t="str">
            <v>RED JELLY BEAN</v>
          </cell>
          <cell r="L1112" t="str">
            <v>SILKY TOUCH STR SATIN</v>
          </cell>
          <cell r="M1112" t="str">
            <v>CN</v>
          </cell>
          <cell r="N1112" t="str">
            <v>XS-L</v>
          </cell>
          <cell r="O1112">
            <v>79</v>
          </cell>
          <cell r="P1112">
            <v>79000</v>
          </cell>
          <cell r="Q1112">
            <v>319</v>
          </cell>
          <cell r="S1112">
            <v>0.31</v>
          </cell>
          <cell r="T1112">
            <v>24.49</v>
          </cell>
          <cell r="U1112">
            <v>0</v>
          </cell>
          <cell r="V1112">
            <v>0</v>
          </cell>
          <cell r="W1112">
            <v>0</v>
          </cell>
          <cell r="X1112">
            <v>0</v>
          </cell>
          <cell r="Y1112">
            <v>0</v>
          </cell>
          <cell r="Z1112">
            <v>0</v>
          </cell>
          <cell r="AA1112">
            <v>0</v>
          </cell>
          <cell r="AB1112">
            <v>0</v>
          </cell>
          <cell r="AD1112">
            <v>0</v>
          </cell>
          <cell r="AE1112">
            <v>0</v>
          </cell>
          <cell r="AO1112">
            <v>0</v>
          </cell>
          <cell r="AP1112">
            <v>0</v>
          </cell>
          <cell r="AR1112">
            <v>0</v>
          </cell>
          <cell r="AS1112">
            <v>0</v>
          </cell>
          <cell r="AT1112">
            <v>0</v>
          </cell>
          <cell r="AU1112">
            <v>0</v>
          </cell>
          <cell r="AV1112">
            <v>0</v>
          </cell>
          <cell r="AW1112">
            <v>0</v>
          </cell>
          <cell r="AX1112">
            <v>0</v>
          </cell>
          <cell r="AY1112">
            <v>0</v>
          </cell>
          <cell r="AZ1112">
            <v>0</v>
          </cell>
          <cell r="BA1112">
            <v>0</v>
          </cell>
          <cell r="BB1112">
            <v>0</v>
          </cell>
          <cell r="BC1112">
            <v>0</v>
          </cell>
          <cell r="BD1112">
            <v>0</v>
          </cell>
          <cell r="BE1112">
            <v>0</v>
          </cell>
          <cell r="BF1112">
            <v>0</v>
          </cell>
          <cell r="BG1112">
            <v>0</v>
          </cell>
          <cell r="BH1112">
            <v>0</v>
          </cell>
          <cell r="BI1112">
            <v>0</v>
          </cell>
          <cell r="BJ1112">
            <v>0</v>
          </cell>
          <cell r="BK1112">
            <v>0</v>
          </cell>
          <cell r="BL1112">
            <v>0</v>
          </cell>
          <cell r="BM1112">
            <v>0</v>
          </cell>
          <cell r="BN1112">
            <v>0</v>
          </cell>
          <cell r="BO1112">
            <v>0</v>
          </cell>
          <cell r="BP1112">
            <v>0</v>
          </cell>
          <cell r="BQ1112">
            <v>0</v>
          </cell>
          <cell r="BR1112">
            <v>0</v>
          </cell>
          <cell r="BS1112">
            <v>0</v>
          </cell>
          <cell r="BT1112">
            <v>0</v>
          </cell>
          <cell r="BU1112">
            <v>0</v>
          </cell>
        </row>
        <row r="1113">
          <cell r="A1113" t="str">
            <v>W2RH14WAF10JBLK</v>
          </cell>
          <cell r="B1113" t="str">
            <v>12/1/2021</v>
          </cell>
          <cell r="F1113" t="str">
            <v>Woven</v>
          </cell>
          <cell r="G1113" t="str">
            <v>LS Woven Shirts</v>
          </cell>
          <cell r="H1113" t="str">
            <v>W2RH14WAF10</v>
          </cell>
          <cell r="I1113" t="str">
            <v>LS LARISSA SHIRT</v>
          </cell>
          <cell r="J1113" t="str">
            <v>JBLK</v>
          </cell>
          <cell r="K1113" t="str">
            <v>Jet Black A996</v>
          </cell>
          <cell r="L1113" t="str">
            <v>SILKY TOUCH STR SATIN</v>
          </cell>
          <cell r="M1113" t="str">
            <v>CN</v>
          </cell>
          <cell r="N1113" t="str">
            <v>XS-L</v>
          </cell>
          <cell r="O1113">
            <v>79</v>
          </cell>
          <cell r="P1113">
            <v>79000</v>
          </cell>
          <cell r="Q1113">
            <v>319</v>
          </cell>
          <cell r="S1113">
            <v>0.31</v>
          </cell>
          <cell r="T1113">
            <v>24.49</v>
          </cell>
          <cell r="U1113">
            <v>0</v>
          </cell>
          <cell r="V1113">
            <v>0</v>
          </cell>
          <cell r="W1113">
            <v>0</v>
          </cell>
          <cell r="X1113">
            <v>0</v>
          </cell>
          <cell r="Y1113">
            <v>0</v>
          </cell>
          <cell r="Z1113">
            <v>0</v>
          </cell>
          <cell r="AA1113">
            <v>0</v>
          </cell>
          <cell r="AB1113">
            <v>0</v>
          </cell>
          <cell r="AD1113">
            <v>0</v>
          </cell>
          <cell r="AE1113">
            <v>0</v>
          </cell>
          <cell r="AO1113">
            <v>0</v>
          </cell>
          <cell r="AP1113">
            <v>0</v>
          </cell>
          <cell r="AR1113">
            <v>0</v>
          </cell>
          <cell r="AS1113">
            <v>0</v>
          </cell>
          <cell r="AT1113">
            <v>0</v>
          </cell>
          <cell r="AU1113">
            <v>0</v>
          </cell>
          <cell r="AV1113">
            <v>0</v>
          </cell>
          <cell r="AW1113">
            <v>0</v>
          </cell>
          <cell r="AX1113">
            <v>0</v>
          </cell>
          <cell r="AY1113">
            <v>0</v>
          </cell>
          <cell r="AZ1113">
            <v>0</v>
          </cell>
          <cell r="BA1113">
            <v>0</v>
          </cell>
          <cell r="BB1113">
            <v>0</v>
          </cell>
          <cell r="BC1113">
            <v>0</v>
          </cell>
          <cell r="BD1113">
            <v>0</v>
          </cell>
          <cell r="BE1113">
            <v>0</v>
          </cell>
          <cell r="BF1113">
            <v>0</v>
          </cell>
          <cell r="BG1113">
            <v>0</v>
          </cell>
          <cell r="BH1113">
            <v>0</v>
          </cell>
          <cell r="BI1113">
            <v>0</v>
          </cell>
          <cell r="BJ1113">
            <v>0</v>
          </cell>
          <cell r="BK1113">
            <v>0</v>
          </cell>
          <cell r="BL1113">
            <v>0</v>
          </cell>
          <cell r="BM1113">
            <v>0</v>
          </cell>
          <cell r="BN1113">
            <v>0</v>
          </cell>
          <cell r="BO1113">
            <v>0</v>
          </cell>
          <cell r="BP1113">
            <v>0</v>
          </cell>
          <cell r="BQ1113">
            <v>0</v>
          </cell>
          <cell r="BR1113">
            <v>0</v>
          </cell>
          <cell r="BS1113">
            <v>0</v>
          </cell>
          <cell r="BT1113">
            <v>0</v>
          </cell>
          <cell r="BU1113">
            <v>0</v>
          </cell>
        </row>
        <row r="1114">
          <cell r="A1114" t="str">
            <v>W2RH14WAF10G011</v>
          </cell>
          <cell r="B1114" t="str">
            <v>12/1/2021</v>
          </cell>
          <cell r="F1114" t="str">
            <v>Woven</v>
          </cell>
          <cell r="G1114" t="str">
            <v>LS Woven Shirts</v>
          </cell>
          <cell r="H1114" t="str">
            <v>W2RH14WAF10</v>
          </cell>
          <cell r="I1114" t="str">
            <v>LS LARISSA SHIRT</v>
          </cell>
          <cell r="J1114" t="str">
            <v>G011</v>
          </cell>
          <cell r="K1114" t="str">
            <v>Pure White</v>
          </cell>
          <cell r="L1114" t="str">
            <v>SILKY TOUCH STR SATIN</v>
          </cell>
          <cell r="M1114" t="str">
            <v>CN</v>
          </cell>
          <cell r="N1114" t="str">
            <v>XS-L</v>
          </cell>
          <cell r="O1114">
            <v>79</v>
          </cell>
          <cell r="P1114">
            <v>79000</v>
          </cell>
          <cell r="Q1114">
            <v>319</v>
          </cell>
          <cell r="S1114">
            <v>0.31</v>
          </cell>
          <cell r="T1114">
            <v>24.49</v>
          </cell>
          <cell r="U1114">
            <v>0</v>
          </cell>
          <cell r="V1114">
            <v>0</v>
          </cell>
          <cell r="W1114">
            <v>0</v>
          </cell>
          <cell r="X1114">
            <v>0</v>
          </cell>
          <cell r="Y1114">
            <v>0</v>
          </cell>
          <cell r="Z1114">
            <v>0</v>
          </cell>
          <cell r="AA1114">
            <v>0</v>
          </cell>
          <cell r="AB1114">
            <v>0</v>
          </cell>
          <cell r="AD1114">
            <v>0</v>
          </cell>
          <cell r="AE1114">
            <v>0</v>
          </cell>
          <cell r="AO1114">
            <v>0</v>
          </cell>
          <cell r="AP1114">
            <v>0</v>
          </cell>
          <cell r="AR1114">
            <v>0</v>
          </cell>
          <cell r="AS1114">
            <v>0</v>
          </cell>
          <cell r="AT1114">
            <v>0</v>
          </cell>
          <cell r="AU1114">
            <v>0</v>
          </cell>
          <cell r="AV1114">
            <v>0</v>
          </cell>
          <cell r="AW1114">
            <v>0</v>
          </cell>
          <cell r="AX1114">
            <v>0</v>
          </cell>
          <cell r="AY1114">
            <v>0</v>
          </cell>
          <cell r="AZ1114">
            <v>0</v>
          </cell>
          <cell r="BA1114">
            <v>0</v>
          </cell>
          <cell r="BB1114">
            <v>0</v>
          </cell>
          <cell r="BC1114">
            <v>0</v>
          </cell>
          <cell r="BD1114">
            <v>0</v>
          </cell>
          <cell r="BE1114">
            <v>0</v>
          </cell>
          <cell r="BF1114">
            <v>0</v>
          </cell>
          <cell r="BG1114">
            <v>0</v>
          </cell>
          <cell r="BH1114">
            <v>0</v>
          </cell>
          <cell r="BI1114">
            <v>0</v>
          </cell>
          <cell r="BJ1114">
            <v>0</v>
          </cell>
          <cell r="BK1114">
            <v>0</v>
          </cell>
          <cell r="BL1114">
            <v>0</v>
          </cell>
          <cell r="BM1114">
            <v>0</v>
          </cell>
          <cell r="BN1114">
            <v>0</v>
          </cell>
          <cell r="BO1114">
            <v>0</v>
          </cell>
          <cell r="BP1114">
            <v>0</v>
          </cell>
          <cell r="BQ1114">
            <v>0</v>
          </cell>
          <cell r="BR1114">
            <v>0</v>
          </cell>
          <cell r="BS1114">
            <v>0</v>
          </cell>
          <cell r="BT1114">
            <v>0</v>
          </cell>
          <cell r="BU1114">
            <v>0</v>
          </cell>
        </row>
        <row r="1115">
          <cell r="A1115" t="str">
            <v>W2RR07Z2Y50JBLK</v>
          </cell>
          <cell r="B1115" t="str">
            <v>12/1/2021</v>
          </cell>
          <cell r="F1115" t="str">
            <v>Sweater</v>
          </cell>
          <cell r="G1115" t="str">
            <v>LS Sweaters - Pullovers</v>
          </cell>
          <cell r="H1115" t="str">
            <v>W2RR07Z2Y50</v>
          </cell>
          <cell r="I1115" t="str">
            <v>CLAUDINE RN LS SWEATER</v>
          </cell>
          <cell r="J1115" t="str">
            <v>JBLK</v>
          </cell>
          <cell r="K1115" t="str">
            <v>Jet Black A996</v>
          </cell>
          <cell r="L1115" t="str">
            <v>SHINY KNITTED YARN</v>
          </cell>
          <cell r="M1115" t="str">
            <v>CN</v>
          </cell>
          <cell r="N1115" t="str">
            <v>XS-L</v>
          </cell>
          <cell r="O1115">
            <v>98</v>
          </cell>
          <cell r="P1115">
            <v>99000</v>
          </cell>
          <cell r="Q1115">
            <v>399</v>
          </cell>
          <cell r="S1115">
            <v>0.31</v>
          </cell>
          <cell r="T1115">
            <v>30.38</v>
          </cell>
          <cell r="U1115">
            <v>0</v>
          </cell>
          <cell r="V1115">
            <v>0</v>
          </cell>
          <cell r="W1115">
            <v>0</v>
          </cell>
          <cell r="X1115">
            <v>0</v>
          </cell>
          <cell r="Y1115">
            <v>0</v>
          </cell>
          <cell r="Z1115">
            <v>0</v>
          </cell>
          <cell r="AA1115">
            <v>0</v>
          </cell>
          <cell r="AB1115">
            <v>0</v>
          </cell>
          <cell r="AD1115">
            <v>0</v>
          </cell>
          <cell r="AE1115">
            <v>0</v>
          </cell>
          <cell r="AO1115">
            <v>0</v>
          </cell>
          <cell r="AP1115">
            <v>0</v>
          </cell>
          <cell r="AR1115">
            <v>0</v>
          </cell>
          <cell r="AS1115">
            <v>0</v>
          </cell>
          <cell r="AT1115">
            <v>0</v>
          </cell>
          <cell r="AU1115">
            <v>0</v>
          </cell>
          <cell r="AV1115">
            <v>0</v>
          </cell>
          <cell r="AW1115">
            <v>0</v>
          </cell>
          <cell r="AX1115">
            <v>0</v>
          </cell>
          <cell r="AY1115">
            <v>0</v>
          </cell>
          <cell r="AZ1115">
            <v>0</v>
          </cell>
          <cell r="BA1115">
            <v>0</v>
          </cell>
          <cell r="BB1115">
            <v>0</v>
          </cell>
          <cell r="BC1115">
            <v>0</v>
          </cell>
          <cell r="BD1115">
            <v>0</v>
          </cell>
          <cell r="BE1115">
            <v>0</v>
          </cell>
          <cell r="BF1115">
            <v>0</v>
          </cell>
          <cell r="BG1115">
            <v>0</v>
          </cell>
          <cell r="BH1115">
            <v>0</v>
          </cell>
          <cell r="BI1115">
            <v>0</v>
          </cell>
          <cell r="BJ1115">
            <v>0</v>
          </cell>
          <cell r="BK1115">
            <v>0</v>
          </cell>
          <cell r="BL1115">
            <v>0</v>
          </cell>
          <cell r="BM1115">
            <v>0</v>
          </cell>
          <cell r="BN1115">
            <v>0</v>
          </cell>
          <cell r="BO1115">
            <v>0</v>
          </cell>
          <cell r="BP1115">
            <v>0</v>
          </cell>
          <cell r="BQ1115">
            <v>0</v>
          </cell>
          <cell r="BR1115">
            <v>0</v>
          </cell>
          <cell r="BS1115">
            <v>0</v>
          </cell>
          <cell r="BT1115">
            <v>0</v>
          </cell>
          <cell r="BU1115">
            <v>0</v>
          </cell>
        </row>
        <row r="1116">
          <cell r="A1116" t="str">
            <v>W2RR07Z2Y50F1H9</v>
          </cell>
          <cell r="B1116" t="str">
            <v>12/1/2021</v>
          </cell>
          <cell r="F1116" t="str">
            <v>Sweater</v>
          </cell>
          <cell r="G1116" t="str">
            <v>LS Sweaters - Pullovers</v>
          </cell>
          <cell r="H1116" t="str">
            <v>W2RR07Z2Y50</v>
          </cell>
          <cell r="I1116" t="str">
            <v>CLAUDINE RN LS SWEATER</v>
          </cell>
          <cell r="J1116" t="str">
            <v>F1H9</v>
          </cell>
          <cell r="K1116" t="str">
            <v>MOCASSIN MULTI</v>
          </cell>
          <cell r="L1116" t="str">
            <v>SHINY KNITTED YARN</v>
          </cell>
          <cell r="M1116" t="str">
            <v>CN</v>
          </cell>
          <cell r="N1116" t="str">
            <v>XS-L</v>
          </cell>
          <cell r="O1116">
            <v>98</v>
          </cell>
          <cell r="P1116">
            <v>99000</v>
          </cell>
          <cell r="Q1116">
            <v>399</v>
          </cell>
          <cell r="S1116">
            <v>0.31</v>
          </cell>
          <cell r="T1116">
            <v>30.38</v>
          </cell>
          <cell r="U1116">
            <v>0</v>
          </cell>
          <cell r="V1116">
            <v>0</v>
          </cell>
          <cell r="W1116">
            <v>0</v>
          </cell>
          <cell r="X1116">
            <v>0</v>
          </cell>
          <cell r="Y1116">
            <v>0</v>
          </cell>
          <cell r="Z1116">
            <v>0</v>
          </cell>
          <cell r="AA1116">
            <v>0</v>
          </cell>
          <cell r="AB1116">
            <v>0</v>
          </cell>
          <cell r="AD1116">
            <v>0</v>
          </cell>
          <cell r="AE1116">
            <v>0</v>
          </cell>
          <cell r="AO1116">
            <v>0</v>
          </cell>
          <cell r="AP1116">
            <v>0</v>
          </cell>
          <cell r="AR1116">
            <v>0</v>
          </cell>
          <cell r="AS1116">
            <v>0</v>
          </cell>
          <cell r="AT1116">
            <v>0</v>
          </cell>
          <cell r="AU1116">
            <v>0</v>
          </cell>
          <cell r="AV1116">
            <v>0</v>
          </cell>
          <cell r="AW1116">
            <v>0</v>
          </cell>
          <cell r="AX1116">
            <v>0</v>
          </cell>
          <cell r="AY1116">
            <v>0</v>
          </cell>
          <cell r="AZ1116">
            <v>0</v>
          </cell>
          <cell r="BA1116">
            <v>0</v>
          </cell>
          <cell r="BB1116">
            <v>0</v>
          </cell>
          <cell r="BC1116">
            <v>0</v>
          </cell>
          <cell r="BD1116">
            <v>0</v>
          </cell>
          <cell r="BE1116">
            <v>0</v>
          </cell>
          <cell r="BF1116">
            <v>0</v>
          </cell>
          <cell r="BG1116">
            <v>0</v>
          </cell>
          <cell r="BH1116">
            <v>0</v>
          </cell>
          <cell r="BI1116">
            <v>0</v>
          </cell>
          <cell r="BJ1116">
            <v>0</v>
          </cell>
          <cell r="BK1116">
            <v>0</v>
          </cell>
          <cell r="BL1116">
            <v>0</v>
          </cell>
          <cell r="BM1116">
            <v>0</v>
          </cell>
          <cell r="BN1116">
            <v>0</v>
          </cell>
          <cell r="BO1116">
            <v>0</v>
          </cell>
          <cell r="BP1116">
            <v>0</v>
          </cell>
          <cell r="BQ1116">
            <v>0</v>
          </cell>
          <cell r="BR1116">
            <v>0</v>
          </cell>
          <cell r="BS1116">
            <v>0</v>
          </cell>
          <cell r="BT1116">
            <v>0</v>
          </cell>
          <cell r="BU1116">
            <v>0</v>
          </cell>
        </row>
        <row r="1117">
          <cell r="A1117" t="str">
            <v>W2RR06Z2R90F20V</v>
          </cell>
          <cell r="B1117" t="str">
            <v>12/1/2021</v>
          </cell>
          <cell r="F1117" t="str">
            <v>Sweater</v>
          </cell>
          <cell r="G1117" t="str">
            <v>LS Sweaters - Pullovers</v>
          </cell>
          <cell r="H1117" t="str">
            <v>W2RR06Z2R90</v>
          </cell>
          <cell r="I1117" t="str">
            <v>COLETTE RN LS SWEATER</v>
          </cell>
          <cell r="J1117" t="str">
            <v>F20V</v>
          </cell>
          <cell r="K1117" t="str">
            <v>GOLDEN LOCKS LUREX</v>
          </cell>
          <cell r="L1117" t="str">
            <v>SHINY CABLE</v>
          </cell>
          <cell r="M1117" t="str">
            <v>IT</v>
          </cell>
          <cell r="N1117" t="str">
            <v>XS-L</v>
          </cell>
          <cell r="O1117">
            <v>128</v>
          </cell>
          <cell r="P1117">
            <v>119000</v>
          </cell>
          <cell r="Q1117">
            <v>429</v>
          </cell>
          <cell r="S1117">
            <v>0.34802083333333333</v>
          </cell>
          <cell r="T1117">
            <v>44.546666666666667</v>
          </cell>
          <cell r="U1117">
            <v>0</v>
          </cell>
          <cell r="V1117">
            <v>0</v>
          </cell>
          <cell r="W1117">
            <v>0</v>
          </cell>
          <cell r="X1117">
            <v>0</v>
          </cell>
          <cell r="Y1117">
            <v>0</v>
          </cell>
          <cell r="Z1117">
            <v>0</v>
          </cell>
          <cell r="AA1117">
            <v>0</v>
          </cell>
          <cell r="AB1117">
            <v>0</v>
          </cell>
          <cell r="AD1117">
            <v>0</v>
          </cell>
          <cell r="AE1117">
            <v>0</v>
          </cell>
          <cell r="AO1117">
            <v>0</v>
          </cell>
          <cell r="AP1117">
            <v>0</v>
          </cell>
          <cell r="AR1117">
            <v>0</v>
          </cell>
          <cell r="AS1117">
            <v>0</v>
          </cell>
          <cell r="AT1117">
            <v>0</v>
          </cell>
          <cell r="AU1117">
            <v>0</v>
          </cell>
          <cell r="AV1117">
            <v>0</v>
          </cell>
          <cell r="AW1117">
            <v>0</v>
          </cell>
          <cell r="AX1117">
            <v>0</v>
          </cell>
          <cell r="AY1117">
            <v>0</v>
          </cell>
          <cell r="AZ1117">
            <v>0</v>
          </cell>
          <cell r="BA1117">
            <v>0</v>
          </cell>
          <cell r="BB1117">
            <v>0</v>
          </cell>
          <cell r="BC1117">
            <v>0</v>
          </cell>
          <cell r="BD1117">
            <v>0</v>
          </cell>
          <cell r="BE1117">
            <v>0</v>
          </cell>
          <cell r="BF1117">
            <v>0</v>
          </cell>
          <cell r="BG1117">
            <v>0</v>
          </cell>
          <cell r="BH1117">
            <v>0</v>
          </cell>
          <cell r="BI1117">
            <v>0</v>
          </cell>
          <cell r="BJ1117">
            <v>0</v>
          </cell>
          <cell r="BK1117">
            <v>0</v>
          </cell>
          <cell r="BL1117">
            <v>0</v>
          </cell>
          <cell r="BM1117">
            <v>0</v>
          </cell>
          <cell r="BN1117">
            <v>0</v>
          </cell>
          <cell r="BO1117">
            <v>0</v>
          </cell>
          <cell r="BP1117">
            <v>0</v>
          </cell>
          <cell r="BQ1117">
            <v>0</v>
          </cell>
          <cell r="BR1117">
            <v>0</v>
          </cell>
          <cell r="BS1117">
            <v>0</v>
          </cell>
          <cell r="BT1117">
            <v>0</v>
          </cell>
          <cell r="BU1117">
            <v>0</v>
          </cell>
        </row>
        <row r="1118">
          <cell r="A1118" t="str">
            <v>W2RR06Z2R90F61C</v>
          </cell>
          <cell r="B1118" t="str">
            <v>12/1/2021</v>
          </cell>
          <cell r="F1118" t="str">
            <v>Sweater</v>
          </cell>
          <cell r="G1118" t="str">
            <v>LS Sweaters - Pullovers</v>
          </cell>
          <cell r="H1118" t="str">
            <v>W2RR06Z2R90</v>
          </cell>
          <cell r="I1118" t="str">
            <v>COLETTE RN LS SWEATER</v>
          </cell>
          <cell r="J1118" t="str">
            <v>F61C</v>
          </cell>
          <cell r="K1118" t="str">
            <v>FULL BLOOM PINK LUREX</v>
          </cell>
          <cell r="L1118" t="str">
            <v>SHINY CABLE</v>
          </cell>
          <cell r="M1118" t="str">
            <v>IT</v>
          </cell>
          <cell r="N1118" t="str">
            <v>XS-L</v>
          </cell>
          <cell r="O1118">
            <v>128</v>
          </cell>
          <cell r="P1118">
            <v>119000</v>
          </cell>
          <cell r="Q1118">
            <v>429</v>
          </cell>
          <cell r="S1118">
            <v>0.34802083333333333</v>
          </cell>
          <cell r="T1118">
            <v>44.546666666666667</v>
          </cell>
          <cell r="U1118">
            <v>0</v>
          </cell>
          <cell r="V1118">
            <v>0</v>
          </cell>
          <cell r="W1118">
            <v>0</v>
          </cell>
          <cell r="X1118">
            <v>0</v>
          </cell>
          <cell r="Y1118">
            <v>0</v>
          </cell>
          <cell r="Z1118">
            <v>0</v>
          </cell>
          <cell r="AA1118">
            <v>0</v>
          </cell>
          <cell r="AB1118">
            <v>0</v>
          </cell>
          <cell r="AD1118">
            <v>0</v>
          </cell>
          <cell r="AE1118">
            <v>0</v>
          </cell>
          <cell r="AO1118">
            <v>0</v>
          </cell>
          <cell r="AP1118">
            <v>0</v>
          </cell>
          <cell r="AR1118">
            <v>0</v>
          </cell>
          <cell r="AS1118">
            <v>0</v>
          </cell>
          <cell r="AT1118">
            <v>0</v>
          </cell>
          <cell r="AU1118">
            <v>0</v>
          </cell>
          <cell r="AV1118">
            <v>0</v>
          </cell>
          <cell r="AW1118">
            <v>0</v>
          </cell>
          <cell r="AX1118">
            <v>0</v>
          </cell>
          <cell r="AY1118">
            <v>0</v>
          </cell>
          <cell r="AZ1118">
            <v>0</v>
          </cell>
          <cell r="BA1118">
            <v>0</v>
          </cell>
          <cell r="BB1118">
            <v>0</v>
          </cell>
          <cell r="BC1118">
            <v>0</v>
          </cell>
          <cell r="BD1118">
            <v>0</v>
          </cell>
          <cell r="BE1118">
            <v>0</v>
          </cell>
          <cell r="BF1118">
            <v>0</v>
          </cell>
          <cell r="BG1118">
            <v>0</v>
          </cell>
          <cell r="BH1118">
            <v>0</v>
          </cell>
          <cell r="BI1118">
            <v>0</v>
          </cell>
          <cell r="BJ1118">
            <v>0</v>
          </cell>
          <cell r="BK1118">
            <v>0</v>
          </cell>
          <cell r="BL1118">
            <v>0</v>
          </cell>
          <cell r="BM1118">
            <v>0</v>
          </cell>
          <cell r="BN1118">
            <v>0</v>
          </cell>
          <cell r="BO1118">
            <v>0</v>
          </cell>
          <cell r="BP1118">
            <v>0</v>
          </cell>
          <cell r="BQ1118">
            <v>0</v>
          </cell>
          <cell r="BR1118">
            <v>0</v>
          </cell>
          <cell r="BS1118">
            <v>0</v>
          </cell>
          <cell r="BT1118">
            <v>0</v>
          </cell>
          <cell r="BU1118">
            <v>0</v>
          </cell>
        </row>
        <row r="1119">
          <cell r="A1119" t="str">
            <v>W2RR06Z2R90F18H</v>
          </cell>
          <cell r="B1119" t="str">
            <v>12/1/2021</v>
          </cell>
          <cell r="F1119" t="str">
            <v>Sweater</v>
          </cell>
          <cell r="G1119" t="str">
            <v>LS Sweaters - Pullovers</v>
          </cell>
          <cell r="H1119" t="str">
            <v>W2RR06Z2R90</v>
          </cell>
          <cell r="I1119" t="str">
            <v>COLETTE RN LS SWEATER</v>
          </cell>
          <cell r="J1119" t="str">
            <v>F18H</v>
          </cell>
          <cell r="K1119" t="str">
            <v>GREY MELANGE LUREX</v>
          </cell>
          <cell r="L1119" t="str">
            <v>SHINY CABLE</v>
          </cell>
          <cell r="M1119" t="str">
            <v>IT</v>
          </cell>
          <cell r="N1119" t="str">
            <v>XS-L</v>
          </cell>
          <cell r="O1119">
            <v>128</v>
          </cell>
          <cell r="P1119">
            <v>119000</v>
          </cell>
          <cell r="Q1119">
            <v>429</v>
          </cell>
          <cell r="S1119">
            <v>0.34802083333333333</v>
          </cell>
          <cell r="T1119">
            <v>44.546666666666667</v>
          </cell>
          <cell r="U1119">
            <v>0</v>
          </cell>
          <cell r="V1119">
            <v>0</v>
          </cell>
          <cell r="W1119">
            <v>0</v>
          </cell>
          <cell r="X1119">
            <v>0</v>
          </cell>
          <cell r="Y1119">
            <v>0</v>
          </cell>
          <cell r="Z1119">
            <v>0</v>
          </cell>
          <cell r="AA1119">
            <v>0</v>
          </cell>
          <cell r="AB1119">
            <v>0</v>
          </cell>
          <cell r="AD1119">
            <v>0</v>
          </cell>
          <cell r="AE1119">
            <v>0</v>
          </cell>
          <cell r="AO1119">
            <v>0</v>
          </cell>
          <cell r="AP1119">
            <v>0</v>
          </cell>
          <cell r="AR1119">
            <v>0</v>
          </cell>
          <cell r="AS1119">
            <v>0</v>
          </cell>
          <cell r="AT1119">
            <v>0</v>
          </cell>
          <cell r="AU1119">
            <v>0</v>
          </cell>
          <cell r="AV1119">
            <v>0</v>
          </cell>
          <cell r="AW1119">
            <v>0</v>
          </cell>
          <cell r="AX1119">
            <v>0</v>
          </cell>
          <cell r="AY1119">
            <v>0</v>
          </cell>
          <cell r="AZ1119">
            <v>0</v>
          </cell>
          <cell r="BA1119">
            <v>0</v>
          </cell>
          <cell r="BB1119">
            <v>0</v>
          </cell>
          <cell r="BC1119">
            <v>0</v>
          </cell>
          <cell r="BD1119">
            <v>0</v>
          </cell>
          <cell r="BE1119">
            <v>0</v>
          </cell>
          <cell r="BF1119">
            <v>0</v>
          </cell>
          <cell r="BG1119">
            <v>0</v>
          </cell>
          <cell r="BH1119">
            <v>0</v>
          </cell>
          <cell r="BI1119">
            <v>0</v>
          </cell>
          <cell r="BJ1119">
            <v>0</v>
          </cell>
          <cell r="BK1119">
            <v>0</v>
          </cell>
          <cell r="BL1119">
            <v>0</v>
          </cell>
          <cell r="BM1119">
            <v>0</v>
          </cell>
          <cell r="BN1119">
            <v>0</v>
          </cell>
          <cell r="BO1119">
            <v>0</v>
          </cell>
          <cell r="BP1119">
            <v>0</v>
          </cell>
          <cell r="BQ1119">
            <v>0</v>
          </cell>
          <cell r="BR1119">
            <v>0</v>
          </cell>
          <cell r="BS1119">
            <v>0</v>
          </cell>
          <cell r="BT1119">
            <v>0</v>
          </cell>
          <cell r="BU1119">
            <v>0</v>
          </cell>
        </row>
        <row r="1120">
          <cell r="A1120" t="str">
            <v>W2RR06Z2R90F9P8</v>
          </cell>
          <cell r="B1120" t="str">
            <v>12/1/2021</v>
          </cell>
          <cell r="F1120" t="str">
            <v>Sweater</v>
          </cell>
          <cell r="G1120" t="str">
            <v>LS Sweaters - Pullovers</v>
          </cell>
          <cell r="H1120" t="str">
            <v>W2RR06Z2R90</v>
          </cell>
          <cell r="I1120" t="str">
            <v>COLETTE RN LS SWEATER</v>
          </cell>
          <cell r="J1120" t="str">
            <v>F9P8</v>
          </cell>
          <cell r="K1120" t="str">
            <v>BLACK LUREX</v>
          </cell>
          <cell r="L1120" t="str">
            <v>SHINY CABLE</v>
          </cell>
          <cell r="M1120" t="str">
            <v>IT</v>
          </cell>
          <cell r="N1120" t="str">
            <v>XS-L</v>
          </cell>
          <cell r="O1120">
            <v>128</v>
          </cell>
          <cell r="P1120">
            <v>119000</v>
          </cell>
          <cell r="Q1120">
            <v>429</v>
          </cell>
          <cell r="S1120">
            <v>0.34802083333333333</v>
          </cell>
          <cell r="T1120">
            <v>44.546666666666667</v>
          </cell>
          <cell r="U1120">
            <v>0</v>
          </cell>
          <cell r="V1120">
            <v>0</v>
          </cell>
          <cell r="W1120">
            <v>0</v>
          </cell>
          <cell r="X1120">
            <v>0</v>
          </cell>
          <cell r="Y1120">
            <v>0</v>
          </cell>
          <cell r="Z1120">
            <v>0</v>
          </cell>
          <cell r="AA1120">
            <v>0</v>
          </cell>
          <cell r="AB1120">
            <v>0</v>
          </cell>
          <cell r="AD1120">
            <v>0</v>
          </cell>
          <cell r="AE1120">
            <v>0</v>
          </cell>
          <cell r="AO1120">
            <v>0</v>
          </cell>
          <cell r="AP1120">
            <v>0</v>
          </cell>
          <cell r="AR1120">
            <v>0</v>
          </cell>
          <cell r="AS1120">
            <v>0</v>
          </cell>
          <cell r="AT1120">
            <v>0</v>
          </cell>
          <cell r="AU1120">
            <v>0</v>
          </cell>
          <cell r="AV1120">
            <v>0</v>
          </cell>
          <cell r="AW1120">
            <v>0</v>
          </cell>
          <cell r="AX1120">
            <v>0</v>
          </cell>
          <cell r="AY1120">
            <v>0</v>
          </cell>
          <cell r="AZ1120">
            <v>0</v>
          </cell>
          <cell r="BA1120">
            <v>0</v>
          </cell>
          <cell r="BB1120">
            <v>0</v>
          </cell>
          <cell r="BC1120">
            <v>0</v>
          </cell>
          <cell r="BD1120">
            <v>0</v>
          </cell>
          <cell r="BE1120">
            <v>0</v>
          </cell>
          <cell r="BF1120">
            <v>0</v>
          </cell>
          <cell r="BG1120">
            <v>0</v>
          </cell>
          <cell r="BH1120">
            <v>0</v>
          </cell>
          <cell r="BI1120">
            <v>0</v>
          </cell>
          <cell r="BJ1120">
            <v>0</v>
          </cell>
          <cell r="BK1120">
            <v>0</v>
          </cell>
          <cell r="BL1120">
            <v>0</v>
          </cell>
          <cell r="BM1120">
            <v>0</v>
          </cell>
          <cell r="BN1120">
            <v>0</v>
          </cell>
          <cell r="BO1120">
            <v>0</v>
          </cell>
          <cell r="BP1120">
            <v>0</v>
          </cell>
          <cell r="BQ1120">
            <v>0</v>
          </cell>
          <cell r="BR1120">
            <v>0</v>
          </cell>
          <cell r="BS1120">
            <v>0</v>
          </cell>
          <cell r="BT1120">
            <v>0</v>
          </cell>
          <cell r="BU1120">
            <v>0</v>
          </cell>
        </row>
        <row r="1121">
          <cell r="A1121" t="str">
            <v>W2RR06Z2R90F7DB</v>
          </cell>
          <cell r="B1121" t="str">
            <v>12/1/2021</v>
          </cell>
          <cell r="F1121" t="str">
            <v>Sweater</v>
          </cell>
          <cell r="G1121" t="str">
            <v>LS Sweaters - Pullovers</v>
          </cell>
          <cell r="H1121" t="str">
            <v>W2RR06Z2R90</v>
          </cell>
          <cell r="I1121" t="str">
            <v>COLETTE RN LS SWEATER</v>
          </cell>
          <cell r="J1121" t="str">
            <v>F7DB</v>
          </cell>
          <cell r="K1121" t="str">
            <v>SILK BLUE LUREX</v>
          </cell>
          <cell r="L1121" t="str">
            <v>SHINY CABLE</v>
          </cell>
          <cell r="M1121" t="str">
            <v>IT</v>
          </cell>
          <cell r="N1121" t="str">
            <v>XS-L</v>
          </cell>
          <cell r="O1121">
            <v>128</v>
          </cell>
          <cell r="P1121">
            <v>119000</v>
          </cell>
          <cell r="Q1121">
            <v>429</v>
          </cell>
          <cell r="S1121">
            <v>0.34802083333333333</v>
          </cell>
          <cell r="T1121">
            <v>44.546666666666667</v>
          </cell>
          <cell r="U1121">
            <v>0</v>
          </cell>
          <cell r="V1121">
            <v>0</v>
          </cell>
          <cell r="W1121">
            <v>0</v>
          </cell>
          <cell r="X1121">
            <v>0</v>
          </cell>
          <cell r="Y1121">
            <v>0</v>
          </cell>
          <cell r="Z1121">
            <v>0</v>
          </cell>
          <cell r="AA1121">
            <v>0</v>
          </cell>
          <cell r="AB1121">
            <v>0</v>
          </cell>
          <cell r="AD1121">
            <v>0</v>
          </cell>
          <cell r="AE1121">
            <v>0</v>
          </cell>
          <cell r="AO1121">
            <v>0</v>
          </cell>
          <cell r="AP1121">
            <v>0</v>
          </cell>
          <cell r="AR1121">
            <v>0</v>
          </cell>
          <cell r="AS1121">
            <v>0</v>
          </cell>
          <cell r="AT1121">
            <v>0</v>
          </cell>
          <cell r="AU1121">
            <v>0</v>
          </cell>
          <cell r="AV1121">
            <v>0</v>
          </cell>
          <cell r="AW1121">
            <v>0</v>
          </cell>
          <cell r="AX1121">
            <v>0</v>
          </cell>
          <cell r="AY1121">
            <v>0</v>
          </cell>
          <cell r="AZ1121">
            <v>0</v>
          </cell>
          <cell r="BA1121">
            <v>0</v>
          </cell>
          <cell r="BB1121">
            <v>0</v>
          </cell>
          <cell r="BC1121">
            <v>0</v>
          </cell>
          <cell r="BD1121">
            <v>0</v>
          </cell>
          <cell r="BE1121">
            <v>0</v>
          </cell>
          <cell r="BF1121">
            <v>0</v>
          </cell>
          <cell r="BG1121">
            <v>0</v>
          </cell>
          <cell r="BH1121">
            <v>0</v>
          </cell>
          <cell r="BI1121">
            <v>0</v>
          </cell>
          <cell r="BJ1121">
            <v>0</v>
          </cell>
          <cell r="BK1121">
            <v>0</v>
          </cell>
          <cell r="BL1121">
            <v>0</v>
          </cell>
          <cell r="BM1121">
            <v>0</v>
          </cell>
          <cell r="BN1121">
            <v>0</v>
          </cell>
          <cell r="BO1121">
            <v>0</v>
          </cell>
          <cell r="BP1121">
            <v>0</v>
          </cell>
          <cell r="BQ1121">
            <v>0</v>
          </cell>
          <cell r="BR1121">
            <v>0</v>
          </cell>
          <cell r="BS1121">
            <v>0</v>
          </cell>
          <cell r="BT1121">
            <v>0</v>
          </cell>
          <cell r="BU1121">
            <v>0</v>
          </cell>
        </row>
        <row r="1122">
          <cell r="A1122" t="str">
            <v>W2RB13KAL10JBLK</v>
          </cell>
          <cell r="B1122" t="str">
            <v>12/1/2021</v>
          </cell>
          <cell r="F1122" t="str">
            <v>Knit</v>
          </cell>
          <cell r="G1122" t="str">
            <v>Knit pants Leggings</v>
          </cell>
          <cell r="H1122" t="str">
            <v>W2RB13KAL10</v>
          </cell>
          <cell r="I1122" t="str">
            <v>MIA LEGGINGS</v>
          </cell>
          <cell r="J1122" t="str">
            <v>JBLK</v>
          </cell>
          <cell r="K1122" t="str">
            <v>Jet Black A996</v>
          </cell>
          <cell r="L1122" t="str">
            <v>LUX NYLON SPAN 220</v>
          </cell>
          <cell r="M1122" t="str">
            <v>CN</v>
          </cell>
          <cell r="N1122" t="str">
            <v>XS-L</v>
          </cell>
          <cell r="O1122">
            <v>69</v>
          </cell>
          <cell r="P1122">
            <v>69000</v>
          </cell>
          <cell r="Q1122">
            <v>279</v>
          </cell>
          <cell r="S1122">
            <v>0.31</v>
          </cell>
          <cell r="T1122">
            <v>21.39</v>
          </cell>
          <cell r="U1122">
            <v>0</v>
          </cell>
          <cell r="V1122">
            <v>0</v>
          </cell>
          <cell r="W1122">
            <v>0</v>
          </cell>
          <cell r="X1122">
            <v>0</v>
          </cell>
          <cell r="Y1122">
            <v>0</v>
          </cell>
          <cell r="Z1122">
            <v>0</v>
          </cell>
          <cell r="AA1122">
            <v>0</v>
          </cell>
          <cell r="AB1122">
            <v>0</v>
          </cell>
          <cell r="AD1122">
            <v>0</v>
          </cell>
          <cell r="AE1122">
            <v>0</v>
          </cell>
          <cell r="AO1122">
            <v>0</v>
          </cell>
          <cell r="AP1122">
            <v>0</v>
          </cell>
          <cell r="AR1122">
            <v>0</v>
          </cell>
          <cell r="AS1122">
            <v>0</v>
          </cell>
          <cell r="AT1122">
            <v>0</v>
          </cell>
          <cell r="AU1122">
            <v>0</v>
          </cell>
          <cell r="AV1122">
            <v>0</v>
          </cell>
          <cell r="AW1122">
            <v>0</v>
          </cell>
          <cell r="AX1122">
            <v>0</v>
          </cell>
          <cell r="AY1122">
            <v>0</v>
          </cell>
          <cell r="AZ1122">
            <v>0</v>
          </cell>
          <cell r="BA1122">
            <v>0</v>
          </cell>
          <cell r="BB1122">
            <v>0</v>
          </cell>
          <cell r="BC1122">
            <v>0</v>
          </cell>
          <cell r="BD1122">
            <v>0</v>
          </cell>
          <cell r="BE1122">
            <v>0</v>
          </cell>
          <cell r="BF1122">
            <v>0</v>
          </cell>
          <cell r="BG1122">
            <v>0</v>
          </cell>
          <cell r="BH1122">
            <v>0</v>
          </cell>
          <cell r="BI1122">
            <v>0</v>
          </cell>
          <cell r="BJ1122">
            <v>0</v>
          </cell>
          <cell r="BK1122">
            <v>0</v>
          </cell>
          <cell r="BL1122">
            <v>0</v>
          </cell>
          <cell r="BM1122">
            <v>0</v>
          </cell>
          <cell r="BN1122">
            <v>0</v>
          </cell>
          <cell r="BO1122">
            <v>0</v>
          </cell>
          <cell r="BP1122">
            <v>0</v>
          </cell>
          <cell r="BQ1122">
            <v>0</v>
          </cell>
          <cell r="BR1122">
            <v>0</v>
          </cell>
          <cell r="BS1122">
            <v>0</v>
          </cell>
          <cell r="BT1122">
            <v>0</v>
          </cell>
          <cell r="BU1122">
            <v>0</v>
          </cell>
        </row>
        <row r="1123">
          <cell r="A1123" t="str">
            <v>W1RR15Z17X4F50U</v>
          </cell>
          <cell r="B1123" t="str">
            <v>12/1/2021</v>
          </cell>
          <cell r="F1123" t="str">
            <v>Sweater</v>
          </cell>
          <cell r="G1123" t="str">
            <v>Sweater Bottoms</v>
          </cell>
          <cell r="H1123" t="str">
            <v>W1RR15Z17X4</v>
          </cell>
          <cell r="I1123" t="str">
            <v>POSIE JACQUARD SHORT</v>
          </cell>
          <cell r="J1123" t="str">
            <v>F50U</v>
          </cell>
          <cell r="K1123" t="str">
            <v>Fresh Lilac/Rugby Red</v>
          </cell>
          <cell r="L1123" t="str">
            <v>SWTR ALLISON HS</v>
          </cell>
          <cell r="M1123" t="str">
            <v>CN</v>
          </cell>
          <cell r="N1123" t="str">
            <v>XS-L</v>
          </cell>
          <cell r="O1123">
            <v>69</v>
          </cell>
          <cell r="P1123">
            <v>69000</v>
          </cell>
          <cell r="Q1123">
            <v>279</v>
          </cell>
          <cell r="S1123">
            <v>0.31</v>
          </cell>
          <cell r="T1123">
            <v>21.39</v>
          </cell>
          <cell r="U1123">
            <v>0</v>
          </cell>
          <cell r="V1123">
            <v>0</v>
          </cell>
          <cell r="W1123">
            <v>0</v>
          </cell>
          <cell r="X1123">
            <v>0</v>
          </cell>
          <cell r="Y1123">
            <v>0</v>
          </cell>
          <cell r="Z1123">
            <v>0</v>
          </cell>
          <cell r="AA1123">
            <v>0</v>
          </cell>
          <cell r="AB1123">
            <v>0</v>
          </cell>
          <cell r="AD1123">
            <v>0</v>
          </cell>
          <cell r="AE1123">
            <v>0</v>
          </cell>
          <cell r="AO1123">
            <v>0</v>
          </cell>
          <cell r="AP1123">
            <v>0</v>
          </cell>
          <cell r="AR1123">
            <v>0</v>
          </cell>
          <cell r="AS1123">
            <v>0</v>
          </cell>
          <cell r="AT1123">
            <v>0</v>
          </cell>
          <cell r="AU1123">
            <v>0</v>
          </cell>
          <cell r="AV1123">
            <v>0</v>
          </cell>
          <cell r="AW1123">
            <v>0</v>
          </cell>
          <cell r="AX1123">
            <v>0</v>
          </cell>
          <cell r="AY1123">
            <v>0</v>
          </cell>
          <cell r="AZ1123">
            <v>0</v>
          </cell>
          <cell r="BA1123">
            <v>0</v>
          </cell>
          <cell r="BB1123">
            <v>0</v>
          </cell>
          <cell r="BC1123">
            <v>0</v>
          </cell>
          <cell r="BD1123">
            <v>0</v>
          </cell>
          <cell r="BE1123">
            <v>0</v>
          </cell>
          <cell r="BF1123">
            <v>0</v>
          </cell>
          <cell r="BG1123">
            <v>0</v>
          </cell>
          <cell r="BH1123">
            <v>0</v>
          </cell>
          <cell r="BI1123">
            <v>0</v>
          </cell>
          <cell r="BJ1123">
            <v>0</v>
          </cell>
          <cell r="BK1123">
            <v>0</v>
          </cell>
          <cell r="BL1123">
            <v>0</v>
          </cell>
          <cell r="BM1123">
            <v>0</v>
          </cell>
          <cell r="BN1123">
            <v>0</v>
          </cell>
          <cell r="BO1123">
            <v>0</v>
          </cell>
          <cell r="BP1123">
            <v>0</v>
          </cell>
          <cell r="BQ1123">
            <v>0</v>
          </cell>
          <cell r="BR1123">
            <v>0</v>
          </cell>
          <cell r="BS1123">
            <v>0</v>
          </cell>
          <cell r="BT1123">
            <v>0</v>
          </cell>
          <cell r="BU1123">
            <v>0</v>
          </cell>
        </row>
        <row r="1124">
          <cell r="A1124" t="str">
            <v>W1RR15Z17X4F9DJ</v>
          </cell>
          <cell r="B1124" t="str">
            <v>12/1/2021</v>
          </cell>
          <cell r="F1124" t="str">
            <v>Sweater</v>
          </cell>
          <cell r="G1124" t="str">
            <v>Sweater Bottoms</v>
          </cell>
          <cell r="H1124" t="str">
            <v>W1RR15Z17X4</v>
          </cell>
          <cell r="I1124" t="str">
            <v>POSIE JACQUARD SHORT</v>
          </cell>
          <cell r="J1124" t="str">
            <v>F9DJ</v>
          </cell>
          <cell r="K1124" t="str">
            <v>Atmosphere Blue/Jet Black</v>
          </cell>
          <cell r="L1124" t="str">
            <v>SWTR ALLISON HS</v>
          </cell>
          <cell r="M1124" t="str">
            <v>CN</v>
          </cell>
          <cell r="N1124" t="str">
            <v>XS-L</v>
          </cell>
          <cell r="O1124">
            <v>69</v>
          </cell>
          <cell r="P1124">
            <v>69000</v>
          </cell>
          <cell r="Q1124">
            <v>279</v>
          </cell>
          <cell r="S1124">
            <v>0.31</v>
          </cell>
          <cell r="T1124">
            <v>21.39</v>
          </cell>
          <cell r="U1124">
            <v>0</v>
          </cell>
          <cell r="V1124">
            <v>0</v>
          </cell>
          <cell r="W1124">
            <v>0</v>
          </cell>
          <cell r="X1124">
            <v>0</v>
          </cell>
          <cell r="Y1124">
            <v>0</v>
          </cell>
          <cell r="Z1124">
            <v>0</v>
          </cell>
          <cell r="AA1124">
            <v>0</v>
          </cell>
          <cell r="AB1124">
            <v>0</v>
          </cell>
          <cell r="AD1124">
            <v>0</v>
          </cell>
          <cell r="AE1124">
            <v>0</v>
          </cell>
          <cell r="AO1124">
            <v>0</v>
          </cell>
          <cell r="AP1124">
            <v>0</v>
          </cell>
          <cell r="AR1124">
            <v>0</v>
          </cell>
          <cell r="AS1124">
            <v>0</v>
          </cell>
          <cell r="AT1124">
            <v>0</v>
          </cell>
          <cell r="AU1124">
            <v>0</v>
          </cell>
          <cell r="AV1124">
            <v>0</v>
          </cell>
          <cell r="AW1124">
            <v>0</v>
          </cell>
          <cell r="AX1124">
            <v>0</v>
          </cell>
          <cell r="AY1124">
            <v>0</v>
          </cell>
          <cell r="AZ1124">
            <v>0</v>
          </cell>
          <cell r="BA1124">
            <v>0</v>
          </cell>
          <cell r="BB1124">
            <v>0</v>
          </cell>
          <cell r="BC1124">
            <v>0</v>
          </cell>
          <cell r="BD1124">
            <v>0</v>
          </cell>
          <cell r="BE1124">
            <v>0</v>
          </cell>
          <cell r="BF1124">
            <v>0</v>
          </cell>
          <cell r="BG1124">
            <v>0</v>
          </cell>
          <cell r="BH1124">
            <v>0</v>
          </cell>
          <cell r="BI1124">
            <v>0</v>
          </cell>
          <cell r="BJ1124">
            <v>0</v>
          </cell>
          <cell r="BK1124">
            <v>0</v>
          </cell>
          <cell r="BL1124">
            <v>0</v>
          </cell>
          <cell r="BM1124">
            <v>0</v>
          </cell>
          <cell r="BN1124">
            <v>0</v>
          </cell>
          <cell r="BO1124">
            <v>0</v>
          </cell>
          <cell r="BP1124">
            <v>0</v>
          </cell>
          <cell r="BQ1124">
            <v>0</v>
          </cell>
          <cell r="BR1124">
            <v>0</v>
          </cell>
          <cell r="BS1124">
            <v>0</v>
          </cell>
          <cell r="BT1124">
            <v>0</v>
          </cell>
          <cell r="BU1124">
            <v>0</v>
          </cell>
        </row>
        <row r="1125">
          <cell r="A1125" t="str">
            <v>W1RR15Z17X4F92I</v>
          </cell>
          <cell r="B1125" t="str">
            <v>12/1/2021</v>
          </cell>
          <cell r="F1125" t="str">
            <v>Sweater</v>
          </cell>
          <cell r="G1125" t="str">
            <v>Sweater Bottoms</v>
          </cell>
          <cell r="H1125" t="str">
            <v>W1RR15Z17X4</v>
          </cell>
          <cell r="I1125" t="str">
            <v>POSIE JACQUARD SHORT</v>
          </cell>
          <cell r="J1125" t="str">
            <v>F92I</v>
          </cell>
          <cell r="K1125" t="str">
            <v>JET BLACK/DOVE WHITE MULTI</v>
          </cell>
          <cell r="L1125" t="str">
            <v>SWTR ALLISON HS</v>
          </cell>
          <cell r="M1125" t="str">
            <v>CN</v>
          </cell>
          <cell r="N1125" t="str">
            <v>XS-L</v>
          </cell>
          <cell r="O1125">
            <v>69</v>
          </cell>
          <cell r="P1125">
            <v>69000</v>
          </cell>
          <cell r="Q1125">
            <v>279</v>
          </cell>
          <cell r="S1125">
            <v>0.31</v>
          </cell>
          <cell r="T1125">
            <v>21.39</v>
          </cell>
          <cell r="U1125">
            <v>0</v>
          </cell>
          <cell r="V1125">
            <v>0</v>
          </cell>
          <cell r="W1125">
            <v>0</v>
          </cell>
          <cell r="X1125">
            <v>0</v>
          </cell>
          <cell r="Y1125">
            <v>0</v>
          </cell>
          <cell r="Z1125">
            <v>0</v>
          </cell>
          <cell r="AA1125">
            <v>0</v>
          </cell>
          <cell r="AB1125">
            <v>0</v>
          </cell>
          <cell r="AD1125">
            <v>0</v>
          </cell>
          <cell r="AE1125">
            <v>0</v>
          </cell>
          <cell r="AO1125">
            <v>0</v>
          </cell>
          <cell r="AP1125">
            <v>0</v>
          </cell>
          <cell r="AR1125">
            <v>0</v>
          </cell>
          <cell r="AS1125">
            <v>0</v>
          </cell>
          <cell r="AT1125">
            <v>0</v>
          </cell>
          <cell r="AU1125">
            <v>0</v>
          </cell>
          <cell r="AV1125">
            <v>0</v>
          </cell>
          <cell r="AW1125">
            <v>0</v>
          </cell>
          <cell r="AX1125">
            <v>0</v>
          </cell>
          <cell r="AY1125">
            <v>0</v>
          </cell>
          <cell r="AZ1125">
            <v>0</v>
          </cell>
          <cell r="BA1125">
            <v>0</v>
          </cell>
          <cell r="BB1125">
            <v>0</v>
          </cell>
          <cell r="BC1125">
            <v>0</v>
          </cell>
          <cell r="BD1125">
            <v>0</v>
          </cell>
          <cell r="BE1125">
            <v>0</v>
          </cell>
          <cell r="BF1125">
            <v>0</v>
          </cell>
          <cell r="BG1125">
            <v>0</v>
          </cell>
          <cell r="BH1125">
            <v>0</v>
          </cell>
          <cell r="BI1125">
            <v>0</v>
          </cell>
          <cell r="BJ1125">
            <v>0</v>
          </cell>
          <cell r="BK1125">
            <v>0</v>
          </cell>
          <cell r="BL1125">
            <v>0</v>
          </cell>
          <cell r="BM1125">
            <v>0</v>
          </cell>
          <cell r="BN1125">
            <v>0</v>
          </cell>
          <cell r="BO1125">
            <v>0</v>
          </cell>
          <cell r="BP1125">
            <v>0</v>
          </cell>
          <cell r="BQ1125">
            <v>0</v>
          </cell>
          <cell r="BR1125">
            <v>0</v>
          </cell>
          <cell r="BS1125">
            <v>0</v>
          </cell>
          <cell r="BT1125">
            <v>0</v>
          </cell>
          <cell r="BU1125">
            <v>0</v>
          </cell>
        </row>
        <row r="1126">
          <cell r="A1126" t="str">
            <v>W2RD26KL002JBLK</v>
          </cell>
          <cell r="B1126" t="str">
            <v>12/1/2021</v>
          </cell>
          <cell r="F1126" t="str">
            <v>Knit</v>
          </cell>
          <cell r="G1126" t="str">
            <v>Overalls</v>
          </cell>
          <cell r="H1126" t="str">
            <v>W2RD26KL002</v>
          </cell>
          <cell r="I1126" t="str">
            <v>ASAMI OVERALL</v>
          </cell>
          <cell r="J1126" t="str">
            <v>JBLK</v>
          </cell>
          <cell r="K1126" t="str">
            <v>Jet Black A996</v>
          </cell>
          <cell r="L1126" t="str">
            <v>ECO MODAL LIGHT SCUBA</v>
          </cell>
          <cell r="M1126" t="str">
            <v>CN</v>
          </cell>
          <cell r="N1126" t="str">
            <v>XS-L</v>
          </cell>
          <cell r="O1126">
            <v>148</v>
          </cell>
          <cell r="P1126">
            <v>139000</v>
          </cell>
          <cell r="Q1126">
            <v>429</v>
          </cell>
          <cell r="S1126">
            <v>0.31</v>
          </cell>
          <cell r="T1126">
            <v>45.88</v>
          </cell>
          <cell r="U1126">
            <v>0</v>
          </cell>
          <cell r="V1126">
            <v>0</v>
          </cell>
          <cell r="W1126">
            <v>0</v>
          </cell>
          <cell r="X1126">
            <v>0</v>
          </cell>
          <cell r="Y1126">
            <v>0</v>
          </cell>
          <cell r="Z1126">
            <v>0</v>
          </cell>
          <cell r="AA1126">
            <v>0</v>
          </cell>
          <cell r="AB1126">
            <v>0</v>
          </cell>
          <cell r="AD1126">
            <v>0</v>
          </cell>
          <cell r="AE1126">
            <v>0</v>
          </cell>
          <cell r="AO1126">
            <v>0</v>
          </cell>
          <cell r="AP1126">
            <v>0</v>
          </cell>
          <cell r="AR1126">
            <v>0</v>
          </cell>
          <cell r="AS1126">
            <v>0</v>
          </cell>
          <cell r="AT1126">
            <v>0</v>
          </cell>
          <cell r="AU1126">
            <v>0</v>
          </cell>
          <cell r="AV1126">
            <v>0</v>
          </cell>
          <cell r="AW1126">
            <v>0</v>
          </cell>
          <cell r="AX1126">
            <v>0</v>
          </cell>
          <cell r="AY1126">
            <v>0</v>
          </cell>
          <cell r="AZ1126">
            <v>0</v>
          </cell>
          <cell r="BA1126">
            <v>0</v>
          </cell>
          <cell r="BB1126">
            <v>0</v>
          </cell>
          <cell r="BC1126">
            <v>0</v>
          </cell>
          <cell r="BD1126">
            <v>0</v>
          </cell>
          <cell r="BE1126">
            <v>0</v>
          </cell>
          <cell r="BF1126">
            <v>0</v>
          </cell>
          <cell r="BG1126">
            <v>0</v>
          </cell>
          <cell r="BH1126">
            <v>0</v>
          </cell>
          <cell r="BI1126">
            <v>0</v>
          </cell>
          <cell r="BJ1126">
            <v>0</v>
          </cell>
          <cell r="BK1126">
            <v>0</v>
          </cell>
          <cell r="BL1126">
            <v>0</v>
          </cell>
          <cell r="BM1126">
            <v>0</v>
          </cell>
          <cell r="BN1126">
            <v>0</v>
          </cell>
          <cell r="BO1126">
            <v>0</v>
          </cell>
          <cell r="BP1126">
            <v>0</v>
          </cell>
          <cell r="BQ1126">
            <v>0</v>
          </cell>
          <cell r="BR1126">
            <v>0</v>
          </cell>
          <cell r="BS1126">
            <v>0</v>
          </cell>
          <cell r="BT1126">
            <v>0</v>
          </cell>
          <cell r="BU1126">
            <v>0</v>
          </cell>
        </row>
        <row r="1127">
          <cell r="A1127" t="str">
            <v>W2RK26Z2V62G5B7</v>
          </cell>
          <cell r="B1127" t="str">
            <v>12/1/2021</v>
          </cell>
          <cell r="F1127" t="str">
            <v>Sweater</v>
          </cell>
          <cell r="G1127" t="str">
            <v>Sweater Dresses</v>
          </cell>
          <cell r="H1127" t="str">
            <v>W2RK26Z2V62</v>
          </cell>
          <cell r="I1127" t="str">
            <v>ELIANE DRESS SWEATER</v>
          </cell>
          <cell r="J1127" t="str">
            <v>G5B7</v>
          </cell>
          <cell r="K1127" t="str">
            <v>BEET JUICE RED</v>
          </cell>
          <cell r="L1127" t="str">
            <v>ECO HOLLY SWEATER</v>
          </cell>
          <cell r="M1127" t="str">
            <v>CN</v>
          </cell>
          <cell r="N1127" t="str">
            <v>XS-L</v>
          </cell>
          <cell r="O1127">
            <v>98</v>
          </cell>
          <cell r="P1127">
            <v>99000</v>
          </cell>
          <cell r="Q1127">
            <v>399</v>
          </cell>
          <cell r="S1127">
            <v>0.31</v>
          </cell>
          <cell r="T1127">
            <v>30.38</v>
          </cell>
          <cell r="U1127">
            <v>0</v>
          </cell>
          <cell r="V1127">
            <v>0</v>
          </cell>
          <cell r="W1127">
            <v>0</v>
          </cell>
          <cell r="X1127">
            <v>0</v>
          </cell>
          <cell r="Y1127">
            <v>0</v>
          </cell>
          <cell r="Z1127">
            <v>0</v>
          </cell>
          <cell r="AA1127">
            <v>0</v>
          </cell>
          <cell r="AB1127">
            <v>0</v>
          </cell>
          <cell r="AD1127">
            <v>0</v>
          </cell>
          <cell r="AE1127">
            <v>0</v>
          </cell>
          <cell r="AO1127">
            <v>0</v>
          </cell>
          <cell r="AP1127">
            <v>0</v>
          </cell>
          <cell r="AR1127">
            <v>0</v>
          </cell>
          <cell r="AS1127">
            <v>0</v>
          </cell>
          <cell r="AT1127">
            <v>0</v>
          </cell>
          <cell r="AU1127">
            <v>0</v>
          </cell>
          <cell r="AV1127">
            <v>0</v>
          </cell>
          <cell r="AW1127">
            <v>0</v>
          </cell>
          <cell r="AX1127">
            <v>0</v>
          </cell>
          <cell r="AY1127">
            <v>0</v>
          </cell>
          <cell r="AZ1127">
            <v>0</v>
          </cell>
          <cell r="BA1127">
            <v>0</v>
          </cell>
          <cell r="BB1127">
            <v>0</v>
          </cell>
          <cell r="BC1127">
            <v>0</v>
          </cell>
          <cell r="BD1127">
            <v>0</v>
          </cell>
          <cell r="BE1127">
            <v>0</v>
          </cell>
          <cell r="BF1127">
            <v>0</v>
          </cell>
          <cell r="BG1127">
            <v>0</v>
          </cell>
          <cell r="BH1127">
            <v>0</v>
          </cell>
          <cell r="BI1127">
            <v>0</v>
          </cell>
          <cell r="BJ1127">
            <v>0</v>
          </cell>
          <cell r="BK1127">
            <v>0</v>
          </cell>
          <cell r="BL1127">
            <v>0</v>
          </cell>
          <cell r="BM1127">
            <v>0</v>
          </cell>
          <cell r="BN1127">
            <v>0</v>
          </cell>
          <cell r="BO1127">
            <v>0</v>
          </cell>
          <cell r="BP1127">
            <v>0</v>
          </cell>
          <cell r="BQ1127">
            <v>0</v>
          </cell>
          <cell r="BR1127">
            <v>0</v>
          </cell>
          <cell r="BS1127">
            <v>0</v>
          </cell>
          <cell r="BT1127">
            <v>0</v>
          </cell>
          <cell r="BU1127">
            <v>0</v>
          </cell>
        </row>
        <row r="1128">
          <cell r="A1128" t="str">
            <v>W2RK26Z2V62G5A8</v>
          </cell>
          <cell r="B1128" t="str">
            <v>12/1/2021</v>
          </cell>
          <cell r="F1128" t="str">
            <v>Sweater</v>
          </cell>
          <cell r="G1128" t="str">
            <v>Sweater Dresses</v>
          </cell>
          <cell r="H1128" t="str">
            <v>W2RK26Z2V62</v>
          </cell>
          <cell r="I1128" t="str">
            <v>ELIANE DRESS SWEATER</v>
          </cell>
          <cell r="J1128" t="str">
            <v>G5A8</v>
          </cell>
          <cell r="K1128" t="str">
            <v>RED JELLY BEAN</v>
          </cell>
          <cell r="L1128" t="str">
            <v>ECO HOLLY SWEATER</v>
          </cell>
          <cell r="M1128" t="str">
            <v>CN</v>
          </cell>
          <cell r="N1128" t="str">
            <v>XS-L</v>
          </cell>
          <cell r="O1128">
            <v>98</v>
          </cell>
          <cell r="P1128">
            <v>99000</v>
          </cell>
          <cell r="Q1128">
            <v>399</v>
          </cell>
          <cell r="S1128">
            <v>0.31</v>
          </cell>
          <cell r="T1128">
            <v>30.38</v>
          </cell>
          <cell r="U1128">
            <v>0</v>
          </cell>
          <cell r="V1128">
            <v>0</v>
          </cell>
          <cell r="W1128">
            <v>0</v>
          </cell>
          <cell r="X1128">
            <v>0</v>
          </cell>
          <cell r="Y1128">
            <v>0</v>
          </cell>
          <cell r="Z1128">
            <v>0</v>
          </cell>
          <cell r="AA1128">
            <v>0</v>
          </cell>
          <cell r="AB1128">
            <v>0</v>
          </cell>
          <cell r="AD1128">
            <v>0</v>
          </cell>
          <cell r="AE1128">
            <v>0</v>
          </cell>
          <cell r="AO1128">
            <v>0</v>
          </cell>
          <cell r="AP1128">
            <v>0</v>
          </cell>
          <cell r="AR1128">
            <v>0</v>
          </cell>
          <cell r="AS1128">
            <v>0</v>
          </cell>
          <cell r="AT1128">
            <v>0</v>
          </cell>
          <cell r="AU1128">
            <v>0</v>
          </cell>
          <cell r="AV1128">
            <v>0</v>
          </cell>
          <cell r="AW1128">
            <v>0</v>
          </cell>
          <cell r="AX1128">
            <v>0</v>
          </cell>
          <cell r="AY1128">
            <v>0</v>
          </cell>
          <cell r="AZ1128">
            <v>0</v>
          </cell>
          <cell r="BA1128">
            <v>0</v>
          </cell>
          <cell r="BB1128">
            <v>0</v>
          </cell>
          <cell r="BC1128">
            <v>0</v>
          </cell>
          <cell r="BD1128">
            <v>0</v>
          </cell>
          <cell r="BE1128">
            <v>0</v>
          </cell>
          <cell r="BF1128">
            <v>0</v>
          </cell>
          <cell r="BG1128">
            <v>0</v>
          </cell>
          <cell r="BH1128">
            <v>0</v>
          </cell>
          <cell r="BI1128">
            <v>0</v>
          </cell>
          <cell r="BJ1128">
            <v>0</v>
          </cell>
          <cell r="BK1128">
            <v>0</v>
          </cell>
          <cell r="BL1128">
            <v>0</v>
          </cell>
          <cell r="BM1128">
            <v>0</v>
          </cell>
          <cell r="BN1128">
            <v>0</v>
          </cell>
          <cell r="BO1128">
            <v>0</v>
          </cell>
          <cell r="BP1128">
            <v>0</v>
          </cell>
          <cell r="BQ1128">
            <v>0</v>
          </cell>
          <cell r="BR1128">
            <v>0</v>
          </cell>
          <cell r="BS1128">
            <v>0</v>
          </cell>
          <cell r="BT1128">
            <v>0</v>
          </cell>
          <cell r="BU1128">
            <v>0</v>
          </cell>
        </row>
        <row r="1129">
          <cell r="A1129" t="str">
            <v>W2RK26Z2V62JBLK</v>
          </cell>
          <cell r="B1129" t="str">
            <v>12/1/2021</v>
          </cell>
          <cell r="F1129" t="str">
            <v>Sweater</v>
          </cell>
          <cell r="G1129" t="str">
            <v>Sweater Dresses</v>
          </cell>
          <cell r="H1129" t="str">
            <v>W2RK26Z2V62</v>
          </cell>
          <cell r="I1129" t="str">
            <v>ELIANE DRESS SWEATER</v>
          </cell>
          <cell r="J1129" t="str">
            <v>JBLK</v>
          </cell>
          <cell r="K1129" t="str">
            <v>Jet Black A996</v>
          </cell>
          <cell r="L1129" t="str">
            <v>ECO HOLLY SWEATER</v>
          </cell>
          <cell r="M1129" t="str">
            <v>CN</v>
          </cell>
          <cell r="N1129" t="str">
            <v>XS-L</v>
          </cell>
          <cell r="O1129">
            <v>98</v>
          </cell>
          <cell r="P1129">
            <v>99000</v>
          </cell>
          <cell r="Q1129">
            <v>399</v>
          </cell>
          <cell r="S1129">
            <v>0.31</v>
          </cell>
          <cell r="T1129">
            <v>30.38</v>
          </cell>
          <cell r="U1129">
            <v>0</v>
          </cell>
          <cell r="V1129">
            <v>0</v>
          </cell>
          <cell r="W1129">
            <v>0</v>
          </cell>
          <cell r="X1129">
            <v>0</v>
          </cell>
          <cell r="Y1129">
            <v>0</v>
          </cell>
          <cell r="Z1129">
            <v>0</v>
          </cell>
          <cell r="AA1129">
            <v>0</v>
          </cell>
          <cell r="AB1129">
            <v>0</v>
          </cell>
          <cell r="AD1129">
            <v>0</v>
          </cell>
          <cell r="AE1129">
            <v>0</v>
          </cell>
          <cell r="AO1129">
            <v>0</v>
          </cell>
          <cell r="AP1129">
            <v>0</v>
          </cell>
          <cell r="AR1129">
            <v>0</v>
          </cell>
          <cell r="AS1129">
            <v>0</v>
          </cell>
          <cell r="AT1129">
            <v>0</v>
          </cell>
          <cell r="AU1129">
            <v>0</v>
          </cell>
          <cell r="AV1129">
            <v>0</v>
          </cell>
          <cell r="AW1129">
            <v>0</v>
          </cell>
          <cell r="AX1129">
            <v>0</v>
          </cell>
          <cell r="AY1129">
            <v>0</v>
          </cell>
          <cell r="AZ1129">
            <v>0</v>
          </cell>
          <cell r="BA1129">
            <v>0</v>
          </cell>
          <cell r="BB1129">
            <v>0</v>
          </cell>
          <cell r="BC1129">
            <v>0</v>
          </cell>
          <cell r="BD1129">
            <v>0</v>
          </cell>
          <cell r="BE1129">
            <v>0</v>
          </cell>
          <cell r="BF1129">
            <v>0</v>
          </cell>
          <cell r="BG1129">
            <v>0</v>
          </cell>
          <cell r="BH1129">
            <v>0</v>
          </cell>
          <cell r="BI1129">
            <v>0</v>
          </cell>
          <cell r="BJ1129">
            <v>0</v>
          </cell>
          <cell r="BK1129">
            <v>0</v>
          </cell>
          <cell r="BL1129">
            <v>0</v>
          </cell>
          <cell r="BM1129">
            <v>0</v>
          </cell>
          <cell r="BN1129">
            <v>0</v>
          </cell>
          <cell r="BO1129">
            <v>0</v>
          </cell>
          <cell r="BP1129">
            <v>0</v>
          </cell>
          <cell r="BQ1129">
            <v>0</v>
          </cell>
          <cell r="BR1129">
            <v>0</v>
          </cell>
          <cell r="BS1129">
            <v>0</v>
          </cell>
          <cell r="BT1129">
            <v>0</v>
          </cell>
          <cell r="BU1129">
            <v>0</v>
          </cell>
        </row>
        <row r="1130">
          <cell r="A1130" t="str">
            <v>W2RK26Z2V62G1DQ</v>
          </cell>
          <cell r="B1130" t="str">
            <v>12/1/2021</v>
          </cell>
          <cell r="F1130" t="str">
            <v>Sweater</v>
          </cell>
          <cell r="G1130" t="str">
            <v>Sweater Dresses</v>
          </cell>
          <cell r="H1130" t="str">
            <v>W2RK26Z2V62</v>
          </cell>
          <cell r="I1130" t="str">
            <v>ELIANE DRESS SWEATER</v>
          </cell>
          <cell r="J1130" t="str">
            <v>G1DQ</v>
          </cell>
          <cell r="K1130" t="str">
            <v>WET SAND</v>
          </cell>
          <cell r="L1130" t="str">
            <v>ECO HOLLY SWEATER</v>
          </cell>
          <cell r="M1130" t="str">
            <v>CN</v>
          </cell>
          <cell r="N1130" t="str">
            <v>XS-L</v>
          </cell>
          <cell r="O1130">
            <v>98</v>
          </cell>
          <cell r="P1130">
            <v>99000</v>
          </cell>
          <cell r="Q1130">
            <v>399</v>
          </cell>
          <cell r="S1130">
            <v>0.31</v>
          </cell>
          <cell r="T1130">
            <v>30.38</v>
          </cell>
          <cell r="U1130">
            <v>0</v>
          </cell>
          <cell r="V1130">
            <v>0</v>
          </cell>
          <cell r="W1130">
            <v>0</v>
          </cell>
          <cell r="X1130">
            <v>0</v>
          </cell>
          <cell r="Y1130">
            <v>0</v>
          </cell>
          <cell r="Z1130">
            <v>0</v>
          </cell>
          <cell r="AA1130">
            <v>0</v>
          </cell>
          <cell r="AB1130">
            <v>0</v>
          </cell>
          <cell r="AD1130">
            <v>0</v>
          </cell>
          <cell r="AE1130">
            <v>0</v>
          </cell>
          <cell r="AO1130">
            <v>0</v>
          </cell>
          <cell r="AP1130">
            <v>0</v>
          </cell>
          <cell r="AR1130">
            <v>0</v>
          </cell>
          <cell r="AS1130">
            <v>0</v>
          </cell>
          <cell r="AT1130">
            <v>0</v>
          </cell>
          <cell r="AU1130">
            <v>0</v>
          </cell>
          <cell r="AV1130">
            <v>0</v>
          </cell>
          <cell r="AW1130">
            <v>0</v>
          </cell>
          <cell r="AX1130">
            <v>0</v>
          </cell>
          <cell r="AY1130">
            <v>0</v>
          </cell>
          <cell r="AZ1130">
            <v>0</v>
          </cell>
          <cell r="BA1130">
            <v>0</v>
          </cell>
          <cell r="BB1130">
            <v>0</v>
          </cell>
          <cell r="BC1130">
            <v>0</v>
          </cell>
          <cell r="BD1130">
            <v>0</v>
          </cell>
          <cell r="BE1130">
            <v>0</v>
          </cell>
          <cell r="BF1130">
            <v>0</v>
          </cell>
          <cell r="BG1130">
            <v>0</v>
          </cell>
          <cell r="BH1130">
            <v>0</v>
          </cell>
          <cell r="BI1130">
            <v>0</v>
          </cell>
          <cell r="BJ1130">
            <v>0</v>
          </cell>
          <cell r="BK1130">
            <v>0</v>
          </cell>
          <cell r="BL1130">
            <v>0</v>
          </cell>
          <cell r="BM1130">
            <v>0</v>
          </cell>
          <cell r="BN1130">
            <v>0</v>
          </cell>
          <cell r="BO1130">
            <v>0</v>
          </cell>
          <cell r="BP1130">
            <v>0</v>
          </cell>
          <cell r="BQ1130">
            <v>0</v>
          </cell>
          <cell r="BR1130">
            <v>0</v>
          </cell>
          <cell r="BS1130">
            <v>0</v>
          </cell>
          <cell r="BT1130">
            <v>0</v>
          </cell>
          <cell r="BU1130">
            <v>0</v>
          </cell>
        </row>
        <row r="1131">
          <cell r="A1131" t="str">
            <v>W2RK26Z2V62G7T2</v>
          </cell>
          <cell r="B1131" t="str">
            <v>12/1/2021</v>
          </cell>
          <cell r="F1131" t="str">
            <v>Sweater</v>
          </cell>
          <cell r="G1131" t="str">
            <v>Sweater Dresses</v>
          </cell>
          <cell r="H1131" t="str">
            <v>W2RK26Z2V62</v>
          </cell>
          <cell r="I1131" t="str">
            <v>ELIANE DRESS SWEATER</v>
          </cell>
          <cell r="J1131" t="str">
            <v>G7T2</v>
          </cell>
          <cell r="K1131" t="str">
            <v>BLUE LILY</v>
          </cell>
          <cell r="L1131" t="str">
            <v>ECO HOLLY SWEATER</v>
          </cell>
          <cell r="M1131" t="str">
            <v>CN</v>
          </cell>
          <cell r="N1131" t="str">
            <v>XS-L</v>
          </cell>
          <cell r="O1131">
            <v>98</v>
          </cell>
          <cell r="P1131">
            <v>99000</v>
          </cell>
          <cell r="Q1131">
            <v>399</v>
          </cell>
          <cell r="S1131">
            <v>0.31</v>
          </cell>
          <cell r="T1131">
            <v>30.38</v>
          </cell>
          <cell r="U1131">
            <v>0</v>
          </cell>
          <cell r="V1131">
            <v>0</v>
          </cell>
          <cell r="W1131">
            <v>0</v>
          </cell>
          <cell r="X1131">
            <v>0</v>
          </cell>
          <cell r="Y1131">
            <v>0</v>
          </cell>
          <cell r="Z1131">
            <v>0</v>
          </cell>
          <cell r="AA1131">
            <v>0</v>
          </cell>
          <cell r="AB1131">
            <v>0</v>
          </cell>
          <cell r="AD1131">
            <v>0</v>
          </cell>
          <cell r="AE1131">
            <v>0</v>
          </cell>
          <cell r="AO1131">
            <v>0</v>
          </cell>
          <cell r="AP1131">
            <v>0</v>
          </cell>
          <cell r="AR1131">
            <v>0</v>
          </cell>
          <cell r="AS1131">
            <v>0</v>
          </cell>
          <cell r="AT1131">
            <v>0</v>
          </cell>
          <cell r="AU1131">
            <v>0</v>
          </cell>
          <cell r="AV1131">
            <v>0</v>
          </cell>
          <cell r="AW1131">
            <v>0</v>
          </cell>
          <cell r="AX1131">
            <v>0</v>
          </cell>
          <cell r="AY1131">
            <v>0</v>
          </cell>
          <cell r="AZ1131">
            <v>0</v>
          </cell>
          <cell r="BA1131">
            <v>0</v>
          </cell>
          <cell r="BB1131">
            <v>0</v>
          </cell>
          <cell r="BC1131">
            <v>0</v>
          </cell>
          <cell r="BD1131">
            <v>0</v>
          </cell>
          <cell r="BE1131">
            <v>0</v>
          </cell>
          <cell r="BF1131">
            <v>0</v>
          </cell>
          <cell r="BG1131">
            <v>0</v>
          </cell>
          <cell r="BH1131">
            <v>0</v>
          </cell>
          <cell r="BI1131">
            <v>0</v>
          </cell>
          <cell r="BJ1131">
            <v>0</v>
          </cell>
          <cell r="BK1131">
            <v>0</v>
          </cell>
          <cell r="BL1131">
            <v>0</v>
          </cell>
          <cell r="BM1131">
            <v>0</v>
          </cell>
          <cell r="BN1131">
            <v>0</v>
          </cell>
          <cell r="BO1131">
            <v>0</v>
          </cell>
          <cell r="BP1131">
            <v>0</v>
          </cell>
          <cell r="BQ1131">
            <v>0</v>
          </cell>
          <cell r="BR1131">
            <v>0</v>
          </cell>
          <cell r="BS1131">
            <v>0</v>
          </cell>
          <cell r="BT1131">
            <v>0</v>
          </cell>
          <cell r="BU1131">
            <v>0</v>
          </cell>
        </row>
        <row r="1132">
          <cell r="A1132" t="str">
            <v>W1RK10KA2O2G5Q8</v>
          </cell>
          <cell r="B1132" t="str">
            <v>12/1/2021</v>
          </cell>
          <cell r="F1132" t="str">
            <v>Knit</v>
          </cell>
          <cell r="G1132" t="str">
            <v>Casual/Day</v>
          </cell>
          <cell r="H1132" t="str">
            <v>W1RK10KA2O2</v>
          </cell>
          <cell r="I1132" t="str">
            <v>LS NICOLETTE DRESS</v>
          </cell>
          <cell r="J1132" t="str">
            <v>G5Q8</v>
          </cell>
          <cell r="K1132" t="str">
            <v>BURGUNDY SHADE</v>
          </cell>
          <cell r="L1132" t="str">
            <v>ECO SOFTLY MODAL KNIT</v>
          </cell>
          <cell r="M1132" t="str">
            <v>LK</v>
          </cell>
          <cell r="N1132" t="str">
            <v>XS-L</v>
          </cell>
          <cell r="O1132">
            <v>108</v>
          </cell>
          <cell r="P1132">
            <v>109000</v>
          </cell>
          <cell r="Q1132">
            <v>429</v>
          </cell>
          <cell r="S1132">
            <v>0.31</v>
          </cell>
          <cell r="T1132">
            <v>33.479999999999997</v>
          </cell>
          <cell r="U1132">
            <v>0</v>
          </cell>
          <cell r="V1132">
            <v>0</v>
          </cell>
          <cell r="W1132">
            <v>0</v>
          </cell>
          <cell r="X1132">
            <v>0</v>
          </cell>
          <cell r="Y1132">
            <v>0</v>
          </cell>
          <cell r="Z1132">
            <v>0</v>
          </cell>
          <cell r="AA1132">
            <v>0</v>
          </cell>
          <cell r="AB1132">
            <v>0</v>
          </cell>
          <cell r="AD1132">
            <v>0</v>
          </cell>
          <cell r="AE1132">
            <v>0</v>
          </cell>
          <cell r="AO1132">
            <v>0</v>
          </cell>
          <cell r="AP1132">
            <v>0</v>
          </cell>
          <cell r="AR1132">
            <v>0</v>
          </cell>
          <cell r="AS1132">
            <v>0</v>
          </cell>
          <cell r="AT1132">
            <v>0</v>
          </cell>
          <cell r="AU1132">
            <v>0</v>
          </cell>
          <cell r="AV1132">
            <v>0</v>
          </cell>
          <cell r="AW1132">
            <v>0</v>
          </cell>
          <cell r="AX1132">
            <v>0</v>
          </cell>
          <cell r="AY1132">
            <v>0</v>
          </cell>
          <cell r="AZ1132">
            <v>0</v>
          </cell>
          <cell r="BA1132">
            <v>0</v>
          </cell>
          <cell r="BB1132">
            <v>0</v>
          </cell>
          <cell r="BC1132">
            <v>0</v>
          </cell>
          <cell r="BD1132">
            <v>0</v>
          </cell>
          <cell r="BE1132">
            <v>0</v>
          </cell>
          <cell r="BF1132">
            <v>0</v>
          </cell>
          <cell r="BG1132">
            <v>0</v>
          </cell>
          <cell r="BH1132">
            <v>0</v>
          </cell>
          <cell r="BI1132">
            <v>0</v>
          </cell>
          <cell r="BJ1132">
            <v>0</v>
          </cell>
          <cell r="BK1132">
            <v>0</v>
          </cell>
          <cell r="BL1132">
            <v>0</v>
          </cell>
          <cell r="BM1132">
            <v>0</v>
          </cell>
          <cell r="BN1132">
            <v>0</v>
          </cell>
          <cell r="BO1132">
            <v>0</v>
          </cell>
          <cell r="BP1132">
            <v>0</v>
          </cell>
          <cell r="BQ1132">
            <v>0</v>
          </cell>
          <cell r="BR1132">
            <v>0</v>
          </cell>
          <cell r="BS1132">
            <v>0</v>
          </cell>
          <cell r="BT1132">
            <v>0</v>
          </cell>
          <cell r="BU1132">
            <v>0</v>
          </cell>
        </row>
        <row r="1133">
          <cell r="A1133" t="str">
            <v>W2RK23WEE82P73B</v>
          </cell>
          <cell r="B1133" t="str">
            <v>12/1/2021</v>
          </cell>
          <cell r="F1133" t="str">
            <v>Woven</v>
          </cell>
          <cell r="G1133" t="str">
            <v>Casual/Day</v>
          </cell>
          <cell r="H1133" t="str">
            <v>W2RK23WEE82</v>
          </cell>
          <cell r="I1133" t="str">
            <v>NINA DRESS</v>
          </cell>
          <cell r="J1133" t="str">
            <v>P73B</v>
          </cell>
          <cell r="K1133" t="str">
            <v>SMALL DOT PRINT SECRET BLUE</v>
          </cell>
          <cell r="L1133" t="str">
            <v>ECO DOTS PLUMETIS GEORGETTE</v>
          </cell>
          <cell r="M1133" t="str">
            <v>CN</v>
          </cell>
          <cell r="N1133" t="str">
            <v>XS-L</v>
          </cell>
          <cell r="O1133">
            <v>128</v>
          </cell>
          <cell r="P1133">
            <v>119000</v>
          </cell>
          <cell r="Q1133">
            <v>429</v>
          </cell>
          <cell r="S1133">
            <v>0.31</v>
          </cell>
          <cell r="T1133">
            <v>39.68</v>
          </cell>
          <cell r="U1133">
            <v>0</v>
          </cell>
          <cell r="V1133">
            <v>0</v>
          </cell>
          <cell r="W1133">
            <v>0</v>
          </cell>
          <cell r="X1133">
            <v>0</v>
          </cell>
          <cell r="Y1133">
            <v>0</v>
          </cell>
          <cell r="Z1133">
            <v>0</v>
          </cell>
          <cell r="AA1133">
            <v>0</v>
          </cell>
          <cell r="AB1133">
            <v>0</v>
          </cell>
          <cell r="AD1133">
            <v>0</v>
          </cell>
          <cell r="AE1133">
            <v>0</v>
          </cell>
          <cell r="AO1133">
            <v>0</v>
          </cell>
          <cell r="AP1133">
            <v>0</v>
          </cell>
          <cell r="AR1133">
            <v>0</v>
          </cell>
          <cell r="AS1133">
            <v>0</v>
          </cell>
          <cell r="AT1133">
            <v>0</v>
          </cell>
          <cell r="AU1133">
            <v>0</v>
          </cell>
          <cell r="AV1133">
            <v>0</v>
          </cell>
          <cell r="AW1133">
            <v>0</v>
          </cell>
          <cell r="AX1133">
            <v>0</v>
          </cell>
          <cell r="AY1133">
            <v>0</v>
          </cell>
          <cell r="AZ1133">
            <v>0</v>
          </cell>
          <cell r="BA1133">
            <v>0</v>
          </cell>
          <cell r="BB1133">
            <v>0</v>
          </cell>
          <cell r="BC1133">
            <v>0</v>
          </cell>
          <cell r="BD1133">
            <v>0</v>
          </cell>
          <cell r="BE1133">
            <v>0</v>
          </cell>
          <cell r="BF1133">
            <v>0</v>
          </cell>
          <cell r="BG1133">
            <v>0</v>
          </cell>
          <cell r="BH1133">
            <v>0</v>
          </cell>
          <cell r="BI1133">
            <v>0</v>
          </cell>
          <cell r="BJ1133">
            <v>0</v>
          </cell>
          <cell r="BK1133">
            <v>0</v>
          </cell>
          <cell r="BL1133">
            <v>0</v>
          </cell>
          <cell r="BM1133">
            <v>0</v>
          </cell>
          <cell r="BN1133">
            <v>0</v>
          </cell>
          <cell r="BO1133">
            <v>0</v>
          </cell>
          <cell r="BP1133">
            <v>0</v>
          </cell>
          <cell r="BQ1133">
            <v>0</v>
          </cell>
          <cell r="BR1133">
            <v>0</v>
          </cell>
          <cell r="BS1133">
            <v>0</v>
          </cell>
          <cell r="BT1133">
            <v>0</v>
          </cell>
          <cell r="BU1133">
            <v>0</v>
          </cell>
        </row>
        <row r="1134">
          <cell r="A1134" t="str">
            <v>W2RK23WEE82P72T</v>
          </cell>
          <cell r="B1134" t="str">
            <v>12/1/2021</v>
          </cell>
          <cell r="F1134" t="str">
            <v>Woven</v>
          </cell>
          <cell r="G1134" t="str">
            <v>Casual/Day</v>
          </cell>
          <cell r="H1134" t="str">
            <v>W2RK23WEE82</v>
          </cell>
          <cell r="I1134" t="str">
            <v>NINA DRESS</v>
          </cell>
          <cell r="J1134" t="str">
            <v>P72T</v>
          </cell>
          <cell r="K1134" t="str">
            <v>SMALL DOT PRINT DEEPEST DEPTH</v>
          </cell>
          <cell r="L1134" t="str">
            <v>ECO DOTS PLUMETIS GEORGETTE</v>
          </cell>
          <cell r="M1134" t="str">
            <v>CN</v>
          </cell>
          <cell r="N1134" t="str">
            <v>XS-L</v>
          </cell>
          <cell r="O1134">
            <v>128</v>
          </cell>
          <cell r="P1134">
            <v>119000</v>
          </cell>
          <cell r="Q1134">
            <v>429</v>
          </cell>
          <cell r="S1134">
            <v>0.31</v>
          </cell>
          <cell r="T1134">
            <v>39.68</v>
          </cell>
          <cell r="U1134">
            <v>0</v>
          </cell>
          <cell r="V1134">
            <v>0</v>
          </cell>
          <cell r="W1134">
            <v>0</v>
          </cell>
          <cell r="X1134">
            <v>0</v>
          </cell>
          <cell r="Y1134">
            <v>0</v>
          </cell>
          <cell r="Z1134">
            <v>0</v>
          </cell>
          <cell r="AA1134">
            <v>0</v>
          </cell>
          <cell r="AB1134">
            <v>0</v>
          </cell>
          <cell r="AD1134">
            <v>0</v>
          </cell>
          <cell r="AE1134">
            <v>0</v>
          </cell>
          <cell r="AO1134">
            <v>0</v>
          </cell>
          <cell r="AP1134">
            <v>0</v>
          </cell>
          <cell r="AR1134">
            <v>0</v>
          </cell>
          <cell r="AS1134">
            <v>0</v>
          </cell>
          <cell r="AT1134">
            <v>0</v>
          </cell>
          <cell r="AU1134">
            <v>0</v>
          </cell>
          <cell r="AV1134">
            <v>0</v>
          </cell>
          <cell r="AW1134">
            <v>0</v>
          </cell>
          <cell r="AX1134">
            <v>0</v>
          </cell>
          <cell r="AY1134">
            <v>0</v>
          </cell>
          <cell r="AZ1134">
            <v>0</v>
          </cell>
          <cell r="BA1134">
            <v>0</v>
          </cell>
          <cell r="BB1134">
            <v>0</v>
          </cell>
          <cell r="BC1134">
            <v>0</v>
          </cell>
          <cell r="BD1134">
            <v>0</v>
          </cell>
          <cell r="BE1134">
            <v>0</v>
          </cell>
          <cell r="BF1134">
            <v>0</v>
          </cell>
          <cell r="BG1134">
            <v>0</v>
          </cell>
          <cell r="BH1134">
            <v>0</v>
          </cell>
          <cell r="BI1134">
            <v>0</v>
          </cell>
          <cell r="BJ1134">
            <v>0</v>
          </cell>
          <cell r="BK1134">
            <v>0</v>
          </cell>
          <cell r="BL1134">
            <v>0</v>
          </cell>
          <cell r="BM1134">
            <v>0</v>
          </cell>
          <cell r="BN1134">
            <v>0</v>
          </cell>
          <cell r="BO1134">
            <v>0</v>
          </cell>
          <cell r="BP1134">
            <v>0</v>
          </cell>
          <cell r="BQ1134">
            <v>0</v>
          </cell>
          <cell r="BR1134">
            <v>0</v>
          </cell>
          <cell r="BS1134">
            <v>0</v>
          </cell>
          <cell r="BT1134">
            <v>0</v>
          </cell>
          <cell r="BU1134">
            <v>0</v>
          </cell>
        </row>
        <row r="1135">
          <cell r="A1135" t="str">
            <v>W2RK23WEE82P11K</v>
          </cell>
          <cell r="B1135" t="str">
            <v>12/1/2021</v>
          </cell>
          <cell r="F1135" t="str">
            <v>Woven</v>
          </cell>
          <cell r="G1135" t="str">
            <v>Casual/Day</v>
          </cell>
          <cell r="H1135" t="str">
            <v>W2RK23WEE82</v>
          </cell>
          <cell r="I1135" t="str">
            <v>NINA DRESS</v>
          </cell>
          <cell r="J1135" t="str">
            <v>P11K</v>
          </cell>
          <cell r="K1135" t="str">
            <v>WILD CAT PRINT NATURAL</v>
          </cell>
          <cell r="L1135" t="str">
            <v>ECO DOTS PLUMETIS GEORGETTE</v>
          </cell>
          <cell r="M1135" t="str">
            <v>CN</v>
          </cell>
          <cell r="N1135" t="str">
            <v>XS-L</v>
          </cell>
          <cell r="O1135">
            <v>128</v>
          </cell>
          <cell r="P1135">
            <v>119000</v>
          </cell>
          <cell r="Q1135">
            <v>429</v>
          </cell>
          <cell r="S1135">
            <v>0.31</v>
          </cell>
          <cell r="T1135">
            <v>39.68</v>
          </cell>
          <cell r="U1135">
            <v>0</v>
          </cell>
          <cell r="V1135">
            <v>0</v>
          </cell>
          <cell r="W1135">
            <v>0</v>
          </cell>
          <cell r="X1135">
            <v>0</v>
          </cell>
          <cell r="Y1135">
            <v>0</v>
          </cell>
          <cell r="Z1135">
            <v>0</v>
          </cell>
          <cell r="AA1135">
            <v>0</v>
          </cell>
          <cell r="AB1135">
            <v>0</v>
          </cell>
          <cell r="AD1135">
            <v>0</v>
          </cell>
          <cell r="AE1135">
            <v>0</v>
          </cell>
          <cell r="AO1135">
            <v>0</v>
          </cell>
          <cell r="AP1135">
            <v>0</v>
          </cell>
          <cell r="AR1135">
            <v>0</v>
          </cell>
          <cell r="AS1135">
            <v>0</v>
          </cell>
          <cell r="AT1135">
            <v>0</v>
          </cell>
          <cell r="AU1135">
            <v>0</v>
          </cell>
          <cell r="AV1135">
            <v>0</v>
          </cell>
          <cell r="AW1135">
            <v>0</v>
          </cell>
          <cell r="AX1135">
            <v>0</v>
          </cell>
          <cell r="AY1135">
            <v>0</v>
          </cell>
          <cell r="AZ1135">
            <v>0</v>
          </cell>
          <cell r="BA1135">
            <v>0</v>
          </cell>
          <cell r="BB1135">
            <v>0</v>
          </cell>
          <cell r="BC1135">
            <v>0</v>
          </cell>
          <cell r="BD1135">
            <v>0</v>
          </cell>
          <cell r="BE1135">
            <v>0</v>
          </cell>
          <cell r="BF1135">
            <v>0</v>
          </cell>
          <cell r="BG1135">
            <v>0</v>
          </cell>
          <cell r="BH1135">
            <v>0</v>
          </cell>
          <cell r="BI1135">
            <v>0</v>
          </cell>
          <cell r="BJ1135">
            <v>0</v>
          </cell>
          <cell r="BK1135">
            <v>0</v>
          </cell>
          <cell r="BL1135">
            <v>0</v>
          </cell>
          <cell r="BM1135">
            <v>0</v>
          </cell>
          <cell r="BN1135">
            <v>0</v>
          </cell>
          <cell r="BO1135">
            <v>0</v>
          </cell>
          <cell r="BP1135">
            <v>0</v>
          </cell>
          <cell r="BQ1135">
            <v>0</v>
          </cell>
          <cell r="BR1135">
            <v>0</v>
          </cell>
          <cell r="BS1135">
            <v>0</v>
          </cell>
          <cell r="BT1135">
            <v>0</v>
          </cell>
          <cell r="BU1135">
            <v>0</v>
          </cell>
        </row>
        <row r="1136">
          <cell r="A1136" t="str">
            <v>W2RK23WEE82P9JK</v>
          </cell>
          <cell r="B1136" t="str">
            <v>12/1/2021</v>
          </cell>
          <cell r="F1136" t="str">
            <v>Woven</v>
          </cell>
          <cell r="G1136" t="str">
            <v>Casual/Day</v>
          </cell>
          <cell r="H1136" t="str">
            <v>W2RK23WEE82</v>
          </cell>
          <cell r="I1136" t="str">
            <v>NINA DRESS</v>
          </cell>
          <cell r="J1136" t="str">
            <v>P9JK</v>
          </cell>
          <cell r="K1136" t="str">
            <v>LILY OF THE VALLEY BLACK COMBO</v>
          </cell>
          <cell r="L1136" t="str">
            <v>ECO DOTS PLUMETIS GEORGETTE</v>
          </cell>
          <cell r="M1136" t="str">
            <v>CN</v>
          </cell>
          <cell r="N1136" t="str">
            <v>XS-L</v>
          </cell>
          <cell r="O1136">
            <v>128</v>
          </cell>
          <cell r="P1136">
            <v>119000</v>
          </cell>
          <cell r="Q1136">
            <v>429</v>
          </cell>
          <cell r="S1136">
            <v>0.31</v>
          </cell>
          <cell r="T1136">
            <v>39.68</v>
          </cell>
          <cell r="U1136">
            <v>0</v>
          </cell>
          <cell r="V1136">
            <v>0</v>
          </cell>
          <cell r="W1136">
            <v>0</v>
          </cell>
          <cell r="X1136">
            <v>0</v>
          </cell>
          <cell r="Y1136">
            <v>0</v>
          </cell>
          <cell r="Z1136">
            <v>0</v>
          </cell>
          <cell r="AA1136">
            <v>0</v>
          </cell>
          <cell r="AB1136">
            <v>0</v>
          </cell>
          <cell r="AD1136">
            <v>0</v>
          </cell>
          <cell r="AE1136">
            <v>0</v>
          </cell>
          <cell r="AO1136">
            <v>0</v>
          </cell>
          <cell r="AP1136">
            <v>0</v>
          </cell>
          <cell r="AR1136">
            <v>0</v>
          </cell>
          <cell r="AS1136">
            <v>0</v>
          </cell>
          <cell r="AT1136">
            <v>0</v>
          </cell>
          <cell r="AU1136">
            <v>0</v>
          </cell>
          <cell r="AV1136">
            <v>0</v>
          </cell>
          <cell r="AW1136">
            <v>0</v>
          </cell>
          <cell r="AX1136">
            <v>0</v>
          </cell>
          <cell r="AY1136">
            <v>0</v>
          </cell>
          <cell r="AZ1136">
            <v>0</v>
          </cell>
          <cell r="BA1136">
            <v>0</v>
          </cell>
          <cell r="BB1136">
            <v>0</v>
          </cell>
          <cell r="BC1136">
            <v>0</v>
          </cell>
          <cell r="BD1136">
            <v>0</v>
          </cell>
          <cell r="BE1136">
            <v>0</v>
          </cell>
          <cell r="BF1136">
            <v>0</v>
          </cell>
          <cell r="BG1136">
            <v>0</v>
          </cell>
          <cell r="BH1136">
            <v>0</v>
          </cell>
          <cell r="BI1136">
            <v>0</v>
          </cell>
          <cell r="BJ1136">
            <v>0</v>
          </cell>
          <cell r="BK1136">
            <v>0</v>
          </cell>
          <cell r="BL1136">
            <v>0</v>
          </cell>
          <cell r="BM1136">
            <v>0</v>
          </cell>
          <cell r="BN1136">
            <v>0</v>
          </cell>
          <cell r="BO1136">
            <v>0</v>
          </cell>
          <cell r="BP1136">
            <v>0</v>
          </cell>
          <cell r="BQ1136">
            <v>0</v>
          </cell>
          <cell r="BR1136">
            <v>0</v>
          </cell>
          <cell r="BS1136">
            <v>0</v>
          </cell>
          <cell r="BT1136">
            <v>0</v>
          </cell>
          <cell r="BU1136">
            <v>0</v>
          </cell>
        </row>
        <row r="1137">
          <cell r="A1137" t="str">
            <v>W2RQ14KAOR0F61F</v>
          </cell>
          <cell r="B1137" t="str">
            <v>12/1/2021</v>
          </cell>
          <cell r="F1137" t="str">
            <v>Knit</v>
          </cell>
          <cell r="G1137" t="str">
            <v>Activewear Tops - Pullovers</v>
          </cell>
          <cell r="H1137" t="str">
            <v>W2RQ14KAOR0</v>
          </cell>
          <cell r="I1137" t="str">
            <v>SANDRINE OVER SWEATSHIRT</v>
          </cell>
          <cell r="J1137" t="str">
            <v>F61F</v>
          </cell>
          <cell r="K1137" t="str">
            <v>ACID PINK FLOWER</v>
          </cell>
          <cell r="L1137" t="str">
            <v>ESSENTIAL PEACH FLEECE 330</v>
          </cell>
          <cell r="M1137" t="str">
            <v>IN</v>
          </cell>
          <cell r="N1137" t="str">
            <v>XS-L</v>
          </cell>
          <cell r="O1137">
            <v>98</v>
          </cell>
          <cell r="P1137">
            <v>99000</v>
          </cell>
          <cell r="Q1137">
            <v>399</v>
          </cell>
          <cell r="S1137">
            <v>0.31</v>
          </cell>
          <cell r="T1137">
            <v>30.38</v>
          </cell>
          <cell r="U1137">
            <v>0</v>
          </cell>
          <cell r="V1137">
            <v>0</v>
          </cell>
          <cell r="W1137">
            <v>0</v>
          </cell>
          <cell r="X1137">
            <v>0</v>
          </cell>
          <cell r="Y1137">
            <v>0</v>
          </cell>
          <cell r="Z1137">
            <v>0</v>
          </cell>
          <cell r="AA1137">
            <v>0</v>
          </cell>
          <cell r="AB1137">
            <v>0</v>
          </cell>
          <cell r="AD1137">
            <v>0</v>
          </cell>
          <cell r="AE1137">
            <v>0</v>
          </cell>
          <cell r="AO1137">
            <v>0</v>
          </cell>
          <cell r="AP1137">
            <v>0</v>
          </cell>
          <cell r="AR1137">
            <v>0</v>
          </cell>
          <cell r="AS1137">
            <v>0</v>
          </cell>
          <cell r="AT1137">
            <v>0</v>
          </cell>
          <cell r="AU1137">
            <v>0</v>
          </cell>
          <cell r="AV1137">
            <v>0</v>
          </cell>
          <cell r="AW1137">
            <v>0</v>
          </cell>
          <cell r="AX1137">
            <v>0</v>
          </cell>
          <cell r="AY1137">
            <v>0</v>
          </cell>
          <cell r="AZ1137">
            <v>0</v>
          </cell>
          <cell r="BA1137">
            <v>0</v>
          </cell>
          <cell r="BB1137">
            <v>0</v>
          </cell>
          <cell r="BC1137">
            <v>0</v>
          </cell>
          <cell r="BD1137">
            <v>0</v>
          </cell>
          <cell r="BE1137">
            <v>0</v>
          </cell>
          <cell r="BF1137">
            <v>0</v>
          </cell>
          <cell r="BG1137">
            <v>0</v>
          </cell>
          <cell r="BH1137">
            <v>0</v>
          </cell>
          <cell r="BI1137">
            <v>0</v>
          </cell>
          <cell r="BJ1137">
            <v>0</v>
          </cell>
          <cell r="BK1137">
            <v>0</v>
          </cell>
          <cell r="BL1137">
            <v>0</v>
          </cell>
          <cell r="BM1137">
            <v>0</v>
          </cell>
          <cell r="BN1137">
            <v>0</v>
          </cell>
          <cell r="BO1137">
            <v>0</v>
          </cell>
          <cell r="BP1137">
            <v>0</v>
          </cell>
          <cell r="BQ1137">
            <v>0</v>
          </cell>
          <cell r="BR1137">
            <v>0</v>
          </cell>
          <cell r="BS1137">
            <v>0</v>
          </cell>
          <cell r="BT1137">
            <v>0</v>
          </cell>
          <cell r="BU1137">
            <v>0</v>
          </cell>
        </row>
        <row r="1138">
          <cell r="A1138" t="str">
            <v>W2RQ14KAOR0F9P6</v>
          </cell>
          <cell r="B1138" t="str">
            <v>12/1/2021</v>
          </cell>
          <cell r="F1138" t="str">
            <v>Knit</v>
          </cell>
          <cell r="G1138" t="str">
            <v>Activewear Tops - Pullovers</v>
          </cell>
          <cell r="H1138" t="str">
            <v>W2RQ14KAOR0</v>
          </cell>
          <cell r="I1138" t="str">
            <v>SANDRINE OVER SWEATSHIRT</v>
          </cell>
          <cell r="J1138" t="str">
            <v>F9P6</v>
          </cell>
          <cell r="K1138" t="str">
            <v>ACID JET BLACK</v>
          </cell>
          <cell r="L1138" t="str">
            <v>ESSENTIAL PEACH FLEECE 330</v>
          </cell>
          <cell r="M1138" t="str">
            <v>IN</v>
          </cell>
          <cell r="N1138" t="str">
            <v>XS-L</v>
          </cell>
          <cell r="O1138">
            <v>98</v>
          </cell>
          <cell r="P1138">
            <v>99000</v>
          </cell>
          <cell r="Q1138">
            <v>399</v>
          </cell>
          <cell r="S1138">
            <v>0.31</v>
          </cell>
          <cell r="T1138">
            <v>30.38</v>
          </cell>
          <cell r="U1138">
            <v>0</v>
          </cell>
          <cell r="V1138">
            <v>0</v>
          </cell>
          <cell r="W1138">
            <v>0</v>
          </cell>
          <cell r="X1138">
            <v>0</v>
          </cell>
          <cell r="Y1138">
            <v>0</v>
          </cell>
          <cell r="Z1138">
            <v>0</v>
          </cell>
          <cell r="AA1138">
            <v>0</v>
          </cell>
          <cell r="AB1138">
            <v>0</v>
          </cell>
          <cell r="AD1138">
            <v>0</v>
          </cell>
          <cell r="AE1138">
            <v>0</v>
          </cell>
          <cell r="AO1138">
            <v>0</v>
          </cell>
          <cell r="AP1138">
            <v>0</v>
          </cell>
          <cell r="AR1138">
            <v>0</v>
          </cell>
          <cell r="AS1138">
            <v>0</v>
          </cell>
          <cell r="AT1138">
            <v>0</v>
          </cell>
          <cell r="AU1138">
            <v>0</v>
          </cell>
          <cell r="AV1138">
            <v>0</v>
          </cell>
          <cell r="AW1138">
            <v>0</v>
          </cell>
          <cell r="AX1138">
            <v>0</v>
          </cell>
          <cell r="AY1138">
            <v>0</v>
          </cell>
          <cell r="AZ1138">
            <v>0</v>
          </cell>
          <cell r="BA1138">
            <v>0</v>
          </cell>
          <cell r="BB1138">
            <v>0</v>
          </cell>
          <cell r="BC1138">
            <v>0</v>
          </cell>
          <cell r="BD1138">
            <v>0</v>
          </cell>
          <cell r="BE1138">
            <v>0</v>
          </cell>
          <cell r="BF1138">
            <v>0</v>
          </cell>
          <cell r="BG1138">
            <v>0</v>
          </cell>
          <cell r="BH1138">
            <v>0</v>
          </cell>
          <cell r="BI1138">
            <v>0</v>
          </cell>
          <cell r="BJ1138">
            <v>0</v>
          </cell>
          <cell r="BK1138">
            <v>0</v>
          </cell>
          <cell r="BL1138">
            <v>0</v>
          </cell>
          <cell r="BM1138">
            <v>0</v>
          </cell>
          <cell r="BN1138">
            <v>0</v>
          </cell>
          <cell r="BO1138">
            <v>0</v>
          </cell>
          <cell r="BP1138">
            <v>0</v>
          </cell>
          <cell r="BQ1138">
            <v>0</v>
          </cell>
          <cell r="BR1138">
            <v>0</v>
          </cell>
          <cell r="BS1138">
            <v>0</v>
          </cell>
          <cell r="BT1138">
            <v>0</v>
          </cell>
          <cell r="BU1138">
            <v>0</v>
          </cell>
        </row>
        <row r="1139">
          <cell r="A1139" t="str">
            <v>W2RD23WE641P9DR</v>
          </cell>
          <cell r="B1139" t="str">
            <v>12/1/2021</v>
          </cell>
          <cell r="F1139" t="str">
            <v>Woven</v>
          </cell>
          <cell r="G1139" t="str">
            <v>Woven shorts</v>
          </cell>
          <cell r="H1139" t="str">
            <v>W2RD23WE641</v>
          </cell>
          <cell r="I1139" t="str">
            <v>SAMMY SHORT</v>
          </cell>
          <cell r="J1139" t="str">
            <v>P9DR</v>
          </cell>
          <cell r="K1139" t="str">
            <v>BLACK SHINY PYTHON</v>
          </cell>
          <cell r="L1139" t="str">
            <v>SHINY PYTHON PRINTED TWILL</v>
          </cell>
          <cell r="M1139" t="str">
            <v>TN</v>
          </cell>
          <cell r="N1139" t="str">
            <v>XS-L</v>
          </cell>
          <cell r="O1139">
            <v>98</v>
          </cell>
          <cell r="P1139">
            <v>99000</v>
          </cell>
          <cell r="Q1139">
            <v>399</v>
          </cell>
          <cell r="S1139">
            <v>0.31</v>
          </cell>
          <cell r="T1139">
            <v>30.38</v>
          </cell>
          <cell r="U1139">
            <v>0</v>
          </cell>
          <cell r="V1139">
            <v>0</v>
          </cell>
          <cell r="W1139">
            <v>0</v>
          </cell>
          <cell r="X1139">
            <v>0</v>
          </cell>
          <cell r="Y1139">
            <v>0</v>
          </cell>
          <cell r="Z1139">
            <v>0</v>
          </cell>
          <cell r="AA1139">
            <v>0</v>
          </cell>
          <cell r="AB1139">
            <v>0</v>
          </cell>
          <cell r="AD1139">
            <v>0</v>
          </cell>
          <cell r="AE1139">
            <v>0</v>
          </cell>
          <cell r="AO1139">
            <v>0</v>
          </cell>
          <cell r="AP1139">
            <v>0</v>
          </cell>
          <cell r="AR1139">
            <v>0</v>
          </cell>
          <cell r="AS1139">
            <v>0</v>
          </cell>
          <cell r="AT1139">
            <v>0</v>
          </cell>
          <cell r="AU1139">
            <v>0</v>
          </cell>
          <cell r="AV1139">
            <v>0</v>
          </cell>
          <cell r="AW1139">
            <v>0</v>
          </cell>
          <cell r="AX1139">
            <v>0</v>
          </cell>
          <cell r="AY1139">
            <v>0</v>
          </cell>
          <cell r="AZ1139">
            <v>0</v>
          </cell>
          <cell r="BA1139">
            <v>0</v>
          </cell>
          <cell r="BB1139">
            <v>0</v>
          </cell>
          <cell r="BC1139">
            <v>0</v>
          </cell>
          <cell r="BD1139">
            <v>0</v>
          </cell>
          <cell r="BE1139">
            <v>0</v>
          </cell>
          <cell r="BF1139">
            <v>0</v>
          </cell>
          <cell r="BG1139">
            <v>0</v>
          </cell>
          <cell r="BH1139">
            <v>0</v>
          </cell>
          <cell r="BI1139">
            <v>0</v>
          </cell>
          <cell r="BJ1139">
            <v>0</v>
          </cell>
          <cell r="BK1139">
            <v>0</v>
          </cell>
          <cell r="BL1139">
            <v>0</v>
          </cell>
          <cell r="BM1139">
            <v>0</v>
          </cell>
          <cell r="BN1139">
            <v>0</v>
          </cell>
          <cell r="BO1139">
            <v>0</v>
          </cell>
          <cell r="BP1139">
            <v>0</v>
          </cell>
          <cell r="BQ1139">
            <v>0</v>
          </cell>
          <cell r="BR1139">
            <v>0</v>
          </cell>
          <cell r="BS1139">
            <v>0</v>
          </cell>
          <cell r="BT1139">
            <v>0</v>
          </cell>
          <cell r="BU1139">
            <v>0</v>
          </cell>
        </row>
        <row r="1140">
          <cell r="A1140" t="str">
            <v>W2RD23WE641P50R</v>
          </cell>
          <cell r="B1140" t="str">
            <v>12/1/2021</v>
          </cell>
          <cell r="F1140" t="str">
            <v>Woven</v>
          </cell>
          <cell r="G1140" t="str">
            <v>Woven shorts</v>
          </cell>
          <cell r="H1140" t="str">
            <v>W2RD23WE641</v>
          </cell>
          <cell r="I1140" t="str">
            <v>SAMMY SHORT</v>
          </cell>
          <cell r="J1140" t="str">
            <v>P50R</v>
          </cell>
          <cell r="K1140" t="str">
            <v>BORDEAUX SHINY PYTHON</v>
          </cell>
          <cell r="L1140" t="str">
            <v>SHINY PYTHON PRINTED TWILL</v>
          </cell>
          <cell r="M1140" t="str">
            <v>TN</v>
          </cell>
          <cell r="N1140" t="str">
            <v>XS-L</v>
          </cell>
          <cell r="O1140">
            <v>98</v>
          </cell>
          <cell r="P1140">
            <v>99000</v>
          </cell>
          <cell r="Q1140">
            <v>399</v>
          </cell>
          <cell r="S1140">
            <v>0.31</v>
          </cell>
          <cell r="T1140">
            <v>30.38</v>
          </cell>
          <cell r="U1140">
            <v>0</v>
          </cell>
          <cell r="V1140">
            <v>0</v>
          </cell>
          <cell r="W1140">
            <v>0</v>
          </cell>
          <cell r="X1140">
            <v>0</v>
          </cell>
          <cell r="Y1140">
            <v>0</v>
          </cell>
          <cell r="Z1140">
            <v>0</v>
          </cell>
          <cell r="AA1140">
            <v>0</v>
          </cell>
          <cell r="AB1140">
            <v>0</v>
          </cell>
          <cell r="AD1140">
            <v>0</v>
          </cell>
          <cell r="AE1140">
            <v>0</v>
          </cell>
          <cell r="AO1140">
            <v>0</v>
          </cell>
          <cell r="AP1140">
            <v>0</v>
          </cell>
          <cell r="AR1140">
            <v>0</v>
          </cell>
          <cell r="AS1140">
            <v>0</v>
          </cell>
          <cell r="AT1140">
            <v>0</v>
          </cell>
          <cell r="AU1140">
            <v>0</v>
          </cell>
          <cell r="AV1140">
            <v>0</v>
          </cell>
          <cell r="AW1140">
            <v>0</v>
          </cell>
          <cell r="AX1140">
            <v>0</v>
          </cell>
          <cell r="AY1140">
            <v>0</v>
          </cell>
          <cell r="AZ1140">
            <v>0</v>
          </cell>
          <cell r="BA1140">
            <v>0</v>
          </cell>
          <cell r="BB1140">
            <v>0</v>
          </cell>
          <cell r="BC1140">
            <v>0</v>
          </cell>
          <cell r="BD1140">
            <v>0</v>
          </cell>
          <cell r="BE1140">
            <v>0</v>
          </cell>
          <cell r="BF1140">
            <v>0</v>
          </cell>
          <cell r="BG1140">
            <v>0</v>
          </cell>
          <cell r="BH1140">
            <v>0</v>
          </cell>
          <cell r="BI1140">
            <v>0</v>
          </cell>
          <cell r="BJ1140">
            <v>0</v>
          </cell>
          <cell r="BK1140">
            <v>0</v>
          </cell>
          <cell r="BL1140">
            <v>0</v>
          </cell>
          <cell r="BM1140">
            <v>0</v>
          </cell>
          <cell r="BN1140">
            <v>0</v>
          </cell>
          <cell r="BO1140">
            <v>0</v>
          </cell>
          <cell r="BP1140">
            <v>0</v>
          </cell>
          <cell r="BQ1140">
            <v>0</v>
          </cell>
          <cell r="BR1140">
            <v>0</v>
          </cell>
          <cell r="BS1140">
            <v>0</v>
          </cell>
          <cell r="BT1140">
            <v>0</v>
          </cell>
          <cell r="BU1140">
            <v>0</v>
          </cell>
        </row>
        <row r="1141">
          <cell r="A1141" t="str">
            <v>W1RR13Z17X4F50U</v>
          </cell>
          <cell r="B1141" t="str">
            <v>12/1/2021</v>
          </cell>
          <cell r="F1141" t="str">
            <v>Sweater</v>
          </cell>
          <cell r="G1141" t="str">
            <v>SL Sweaters - Pullovers</v>
          </cell>
          <cell r="H1141" t="str">
            <v>W1RR13Z17X4</v>
          </cell>
          <cell r="I1141" t="str">
            <v>SL POSIE JACQUARD CAMI</v>
          </cell>
          <cell r="J1141" t="str">
            <v>F50U</v>
          </cell>
          <cell r="K1141" t="str">
            <v>Fresh Lilac/Rugby Red</v>
          </cell>
          <cell r="L1141" t="str">
            <v>SWTR ALLISON HS</v>
          </cell>
          <cell r="M1141" t="str">
            <v>CN</v>
          </cell>
          <cell r="N1141" t="str">
            <v>XS-L</v>
          </cell>
          <cell r="O1141">
            <v>49</v>
          </cell>
          <cell r="P1141">
            <v>49000</v>
          </cell>
          <cell r="Q1141">
            <v>199</v>
          </cell>
          <cell r="S1141">
            <v>0.31</v>
          </cell>
          <cell r="T1141">
            <v>15.19</v>
          </cell>
          <cell r="U1141">
            <v>0</v>
          </cell>
          <cell r="V1141">
            <v>0</v>
          </cell>
          <cell r="W1141">
            <v>0</v>
          </cell>
          <cell r="X1141">
            <v>0</v>
          </cell>
          <cell r="Y1141">
            <v>0</v>
          </cell>
          <cell r="Z1141">
            <v>0</v>
          </cell>
          <cell r="AA1141">
            <v>0</v>
          </cell>
          <cell r="AB1141">
            <v>0</v>
          </cell>
          <cell r="AD1141">
            <v>0</v>
          </cell>
          <cell r="AE1141">
            <v>0</v>
          </cell>
          <cell r="AO1141">
            <v>0</v>
          </cell>
          <cell r="AP1141">
            <v>0</v>
          </cell>
          <cell r="AR1141">
            <v>0</v>
          </cell>
          <cell r="AS1141">
            <v>0</v>
          </cell>
          <cell r="AT1141">
            <v>0</v>
          </cell>
          <cell r="AU1141">
            <v>0</v>
          </cell>
          <cell r="AV1141">
            <v>0</v>
          </cell>
          <cell r="AW1141">
            <v>0</v>
          </cell>
          <cell r="AX1141">
            <v>0</v>
          </cell>
          <cell r="AY1141">
            <v>0</v>
          </cell>
          <cell r="AZ1141">
            <v>0</v>
          </cell>
          <cell r="BA1141">
            <v>0</v>
          </cell>
          <cell r="BB1141">
            <v>0</v>
          </cell>
          <cell r="BC1141">
            <v>0</v>
          </cell>
          <cell r="BD1141">
            <v>0</v>
          </cell>
          <cell r="BE1141">
            <v>0</v>
          </cell>
          <cell r="BF1141">
            <v>0</v>
          </cell>
          <cell r="BG1141">
            <v>0</v>
          </cell>
          <cell r="BH1141">
            <v>0</v>
          </cell>
          <cell r="BI1141">
            <v>0</v>
          </cell>
          <cell r="BJ1141">
            <v>0</v>
          </cell>
          <cell r="BK1141">
            <v>0</v>
          </cell>
          <cell r="BL1141">
            <v>0</v>
          </cell>
          <cell r="BM1141">
            <v>0</v>
          </cell>
          <cell r="BN1141">
            <v>0</v>
          </cell>
          <cell r="BO1141">
            <v>0</v>
          </cell>
          <cell r="BP1141">
            <v>0</v>
          </cell>
          <cell r="BQ1141">
            <v>0</v>
          </cell>
          <cell r="BR1141">
            <v>0</v>
          </cell>
          <cell r="BS1141">
            <v>0</v>
          </cell>
          <cell r="BT1141">
            <v>0</v>
          </cell>
          <cell r="BU1141">
            <v>0</v>
          </cell>
        </row>
        <row r="1142">
          <cell r="A1142" t="str">
            <v>W1RR13Z17X4F9DJ</v>
          </cell>
          <cell r="B1142" t="str">
            <v>12/1/2021</v>
          </cell>
          <cell r="F1142" t="str">
            <v>Sweater</v>
          </cell>
          <cell r="G1142" t="str">
            <v>SL Sweaters - Pullovers</v>
          </cell>
          <cell r="H1142" t="str">
            <v>W1RR13Z17X4</v>
          </cell>
          <cell r="I1142" t="str">
            <v>SL POSIE JACQUARD CAMI</v>
          </cell>
          <cell r="J1142" t="str">
            <v>F9DJ</v>
          </cell>
          <cell r="K1142" t="str">
            <v>Atmosphere Blue/Jet Black</v>
          </cell>
          <cell r="L1142" t="str">
            <v>SWTR ALLISON HS</v>
          </cell>
          <cell r="M1142" t="str">
            <v>CN</v>
          </cell>
          <cell r="N1142" t="str">
            <v>XS-L</v>
          </cell>
          <cell r="O1142">
            <v>49</v>
          </cell>
          <cell r="P1142">
            <v>49000</v>
          </cell>
          <cell r="Q1142">
            <v>199</v>
          </cell>
          <cell r="S1142">
            <v>0.31</v>
          </cell>
          <cell r="T1142">
            <v>15.19</v>
          </cell>
          <cell r="U1142">
            <v>0</v>
          </cell>
          <cell r="V1142">
            <v>0</v>
          </cell>
          <cell r="W1142">
            <v>0</v>
          </cell>
          <cell r="X1142">
            <v>0</v>
          </cell>
          <cell r="Y1142">
            <v>0</v>
          </cell>
          <cell r="Z1142">
            <v>0</v>
          </cell>
          <cell r="AA1142">
            <v>0</v>
          </cell>
          <cell r="AB1142">
            <v>0</v>
          </cell>
          <cell r="AD1142">
            <v>0</v>
          </cell>
          <cell r="AE1142">
            <v>0</v>
          </cell>
          <cell r="AO1142">
            <v>0</v>
          </cell>
          <cell r="AP1142">
            <v>0</v>
          </cell>
          <cell r="AR1142">
            <v>0</v>
          </cell>
          <cell r="AS1142">
            <v>0</v>
          </cell>
          <cell r="AT1142">
            <v>0</v>
          </cell>
          <cell r="AU1142">
            <v>0</v>
          </cell>
          <cell r="AV1142">
            <v>0</v>
          </cell>
          <cell r="AW1142">
            <v>0</v>
          </cell>
          <cell r="AX1142">
            <v>0</v>
          </cell>
          <cell r="AY1142">
            <v>0</v>
          </cell>
          <cell r="AZ1142">
            <v>0</v>
          </cell>
          <cell r="BA1142">
            <v>0</v>
          </cell>
          <cell r="BB1142">
            <v>0</v>
          </cell>
          <cell r="BC1142">
            <v>0</v>
          </cell>
          <cell r="BD1142">
            <v>0</v>
          </cell>
          <cell r="BE1142">
            <v>0</v>
          </cell>
          <cell r="BF1142">
            <v>0</v>
          </cell>
          <cell r="BG1142">
            <v>0</v>
          </cell>
          <cell r="BH1142">
            <v>0</v>
          </cell>
          <cell r="BI1142">
            <v>0</v>
          </cell>
          <cell r="BJ1142">
            <v>0</v>
          </cell>
          <cell r="BK1142">
            <v>0</v>
          </cell>
          <cell r="BL1142">
            <v>0</v>
          </cell>
          <cell r="BM1142">
            <v>0</v>
          </cell>
          <cell r="BN1142">
            <v>0</v>
          </cell>
          <cell r="BO1142">
            <v>0</v>
          </cell>
          <cell r="BP1142">
            <v>0</v>
          </cell>
          <cell r="BQ1142">
            <v>0</v>
          </cell>
          <cell r="BR1142">
            <v>0</v>
          </cell>
          <cell r="BS1142">
            <v>0</v>
          </cell>
          <cell r="BT1142">
            <v>0</v>
          </cell>
          <cell r="BU1142">
            <v>0</v>
          </cell>
        </row>
        <row r="1143">
          <cell r="A1143" t="str">
            <v>W1RR13Z17X4F92I</v>
          </cell>
          <cell r="B1143" t="str">
            <v>12/1/2021</v>
          </cell>
          <cell r="F1143" t="str">
            <v>Sweater</v>
          </cell>
          <cell r="G1143" t="str">
            <v>SL Sweaters - Pullovers</v>
          </cell>
          <cell r="H1143" t="str">
            <v>W1RR13Z17X4</v>
          </cell>
          <cell r="I1143" t="str">
            <v>SL POSIE JACQUARD CAMI</v>
          </cell>
          <cell r="J1143" t="str">
            <v>F92I</v>
          </cell>
          <cell r="K1143" t="str">
            <v>JET BLACK/DOVE WHITE MULTI</v>
          </cell>
          <cell r="L1143" t="str">
            <v>SWTR ALLISON HS</v>
          </cell>
          <cell r="M1143" t="str">
            <v>CN</v>
          </cell>
          <cell r="N1143" t="str">
            <v>XS-L</v>
          </cell>
          <cell r="O1143">
            <v>49</v>
          </cell>
          <cell r="P1143">
            <v>49000</v>
          </cell>
          <cell r="Q1143">
            <v>199</v>
          </cell>
          <cell r="S1143">
            <v>0.31</v>
          </cell>
          <cell r="T1143">
            <v>15.19</v>
          </cell>
          <cell r="U1143">
            <v>0</v>
          </cell>
          <cell r="V1143">
            <v>0</v>
          </cell>
          <cell r="W1143">
            <v>0</v>
          </cell>
          <cell r="X1143">
            <v>0</v>
          </cell>
          <cell r="Y1143">
            <v>0</v>
          </cell>
          <cell r="Z1143">
            <v>0</v>
          </cell>
          <cell r="AA1143">
            <v>0</v>
          </cell>
          <cell r="AB1143">
            <v>0</v>
          </cell>
          <cell r="AD1143">
            <v>0</v>
          </cell>
          <cell r="AE1143">
            <v>0</v>
          </cell>
          <cell r="AO1143">
            <v>0</v>
          </cell>
          <cell r="AP1143">
            <v>0</v>
          </cell>
          <cell r="AR1143">
            <v>0</v>
          </cell>
          <cell r="AS1143">
            <v>0</v>
          </cell>
          <cell r="AT1143">
            <v>0</v>
          </cell>
          <cell r="AU1143">
            <v>0</v>
          </cell>
          <cell r="AV1143">
            <v>0</v>
          </cell>
          <cell r="AW1143">
            <v>0</v>
          </cell>
          <cell r="AX1143">
            <v>0</v>
          </cell>
          <cell r="AY1143">
            <v>0</v>
          </cell>
          <cell r="AZ1143">
            <v>0</v>
          </cell>
          <cell r="BA1143">
            <v>0</v>
          </cell>
          <cell r="BB1143">
            <v>0</v>
          </cell>
          <cell r="BC1143">
            <v>0</v>
          </cell>
          <cell r="BD1143">
            <v>0</v>
          </cell>
          <cell r="BE1143">
            <v>0</v>
          </cell>
          <cell r="BF1143">
            <v>0</v>
          </cell>
          <cell r="BG1143">
            <v>0</v>
          </cell>
          <cell r="BH1143">
            <v>0</v>
          </cell>
          <cell r="BI1143">
            <v>0</v>
          </cell>
          <cell r="BJ1143">
            <v>0</v>
          </cell>
          <cell r="BK1143">
            <v>0</v>
          </cell>
          <cell r="BL1143">
            <v>0</v>
          </cell>
          <cell r="BM1143">
            <v>0</v>
          </cell>
          <cell r="BN1143">
            <v>0</v>
          </cell>
          <cell r="BO1143">
            <v>0</v>
          </cell>
          <cell r="BP1143">
            <v>0</v>
          </cell>
          <cell r="BQ1143">
            <v>0</v>
          </cell>
          <cell r="BR1143">
            <v>0</v>
          </cell>
          <cell r="BS1143">
            <v>0</v>
          </cell>
          <cell r="BT1143">
            <v>0</v>
          </cell>
          <cell r="BU1143">
            <v>0</v>
          </cell>
        </row>
        <row r="1144">
          <cell r="A1144" t="str">
            <v>W2RZ00WEGD0JBLK</v>
          </cell>
          <cell r="B1144" t="str">
            <v>12/1/2021</v>
          </cell>
          <cell r="F1144" t="str">
            <v>Woven</v>
          </cell>
          <cell r="G1144" t="str">
            <v>Headwear</v>
          </cell>
          <cell r="H1144" t="str">
            <v>W2RZ00WEGD0</v>
          </cell>
          <cell r="I1144" t="str">
            <v>NORA CAP</v>
          </cell>
          <cell r="J1144" t="str">
            <v>JBLK</v>
          </cell>
          <cell r="K1144" t="str">
            <v>Jet Black A996</v>
          </cell>
          <cell r="L1144" t="str">
            <v>SIMPLE TWILL</v>
          </cell>
          <cell r="M1144" t="str">
            <v>CN</v>
          </cell>
          <cell r="N1144" t="str">
            <v>ONE</v>
          </cell>
          <cell r="O1144">
            <v>34</v>
          </cell>
          <cell r="P1144">
            <v>29000</v>
          </cell>
          <cell r="Q1144">
            <v>139</v>
          </cell>
          <cell r="S1144">
            <v>0.31</v>
          </cell>
          <cell r="T1144">
            <v>10.54</v>
          </cell>
          <cell r="U1144">
            <v>0</v>
          </cell>
          <cell r="V1144">
            <v>0</v>
          </cell>
          <cell r="W1144">
            <v>0</v>
          </cell>
          <cell r="X1144">
            <v>0</v>
          </cell>
          <cell r="Y1144">
            <v>0</v>
          </cell>
          <cell r="Z1144">
            <v>0</v>
          </cell>
          <cell r="AA1144">
            <v>0</v>
          </cell>
          <cell r="AB1144">
            <v>0</v>
          </cell>
          <cell r="AD1144">
            <v>0</v>
          </cell>
          <cell r="AE1144">
            <v>0</v>
          </cell>
          <cell r="AO1144">
            <v>0</v>
          </cell>
          <cell r="AP1144">
            <v>0</v>
          </cell>
          <cell r="AR1144">
            <v>0</v>
          </cell>
          <cell r="AS1144">
            <v>0</v>
          </cell>
          <cell r="AT1144">
            <v>0</v>
          </cell>
          <cell r="AU1144">
            <v>0</v>
          </cell>
          <cell r="AV1144">
            <v>0</v>
          </cell>
          <cell r="AW1144">
            <v>0</v>
          </cell>
          <cell r="AX1144">
            <v>0</v>
          </cell>
          <cell r="AY1144">
            <v>0</v>
          </cell>
          <cell r="AZ1144">
            <v>0</v>
          </cell>
          <cell r="BA1144">
            <v>0</v>
          </cell>
          <cell r="BB1144">
            <v>0</v>
          </cell>
          <cell r="BC1144">
            <v>0</v>
          </cell>
          <cell r="BD1144">
            <v>0</v>
          </cell>
          <cell r="BE1144">
            <v>0</v>
          </cell>
          <cell r="BF1144">
            <v>0</v>
          </cell>
          <cell r="BG1144">
            <v>0</v>
          </cell>
          <cell r="BH1144">
            <v>0</v>
          </cell>
          <cell r="BI1144">
            <v>0</v>
          </cell>
          <cell r="BJ1144">
            <v>0</v>
          </cell>
          <cell r="BK1144">
            <v>0</v>
          </cell>
          <cell r="BL1144">
            <v>0</v>
          </cell>
          <cell r="BM1144">
            <v>0</v>
          </cell>
          <cell r="BN1144">
            <v>0</v>
          </cell>
          <cell r="BO1144">
            <v>0</v>
          </cell>
          <cell r="BP1144">
            <v>0</v>
          </cell>
          <cell r="BQ1144">
            <v>0</v>
          </cell>
          <cell r="BR1144">
            <v>0</v>
          </cell>
          <cell r="BS1144">
            <v>0</v>
          </cell>
          <cell r="BT1144">
            <v>0</v>
          </cell>
          <cell r="BU1144">
            <v>0</v>
          </cell>
        </row>
        <row r="1145">
          <cell r="A1145" t="str">
            <v>W2RZ00WEGD0G5Q9</v>
          </cell>
          <cell r="B1145" t="str">
            <v>12/1/2021</v>
          </cell>
          <cell r="F1145" t="str">
            <v>Woven</v>
          </cell>
          <cell r="G1145" t="str">
            <v>Headwear</v>
          </cell>
          <cell r="H1145" t="str">
            <v>W2RZ00WEGD0</v>
          </cell>
          <cell r="I1145" t="str">
            <v>NORA CAP</v>
          </cell>
          <cell r="J1145" t="str">
            <v>G5Q9</v>
          </cell>
          <cell r="K1145" t="str">
            <v>GROUNDED FLAME</v>
          </cell>
          <cell r="L1145" t="str">
            <v>SIMPLE TWILL</v>
          </cell>
          <cell r="M1145" t="str">
            <v>CN</v>
          </cell>
          <cell r="N1145" t="str">
            <v>ONE</v>
          </cell>
          <cell r="O1145">
            <v>34</v>
          </cell>
          <cell r="P1145">
            <v>29000</v>
          </cell>
          <cell r="Q1145">
            <v>139</v>
          </cell>
          <cell r="S1145">
            <v>0.31</v>
          </cell>
          <cell r="T1145">
            <v>10.54</v>
          </cell>
          <cell r="U1145">
            <v>0</v>
          </cell>
          <cell r="V1145">
            <v>0</v>
          </cell>
          <cell r="W1145">
            <v>0</v>
          </cell>
          <cell r="X1145">
            <v>0</v>
          </cell>
          <cell r="Y1145">
            <v>0</v>
          </cell>
          <cell r="Z1145">
            <v>0</v>
          </cell>
          <cell r="AA1145">
            <v>0</v>
          </cell>
          <cell r="AB1145">
            <v>0</v>
          </cell>
          <cell r="AD1145">
            <v>0</v>
          </cell>
          <cell r="AE1145">
            <v>0</v>
          </cell>
          <cell r="AO1145">
            <v>0</v>
          </cell>
          <cell r="AP1145">
            <v>0</v>
          </cell>
          <cell r="AR1145">
            <v>0</v>
          </cell>
          <cell r="AS1145">
            <v>0</v>
          </cell>
          <cell r="AT1145">
            <v>0</v>
          </cell>
          <cell r="AU1145">
            <v>0</v>
          </cell>
          <cell r="AV1145">
            <v>0</v>
          </cell>
          <cell r="AW1145">
            <v>0</v>
          </cell>
          <cell r="AX1145">
            <v>0</v>
          </cell>
          <cell r="AY1145">
            <v>0</v>
          </cell>
          <cell r="AZ1145">
            <v>0</v>
          </cell>
          <cell r="BA1145">
            <v>0</v>
          </cell>
          <cell r="BB1145">
            <v>0</v>
          </cell>
          <cell r="BC1145">
            <v>0</v>
          </cell>
          <cell r="BD1145">
            <v>0</v>
          </cell>
          <cell r="BE1145">
            <v>0</v>
          </cell>
          <cell r="BF1145">
            <v>0</v>
          </cell>
          <cell r="BG1145">
            <v>0</v>
          </cell>
          <cell r="BH1145">
            <v>0</v>
          </cell>
          <cell r="BI1145">
            <v>0</v>
          </cell>
          <cell r="BJ1145">
            <v>0</v>
          </cell>
          <cell r="BK1145">
            <v>0</v>
          </cell>
          <cell r="BL1145">
            <v>0</v>
          </cell>
          <cell r="BM1145">
            <v>0</v>
          </cell>
          <cell r="BN1145">
            <v>0</v>
          </cell>
          <cell r="BO1145">
            <v>0</v>
          </cell>
          <cell r="BP1145">
            <v>0</v>
          </cell>
          <cell r="BQ1145">
            <v>0</v>
          </cell>
          <cell r="BR1145">
            <v>0</v>
          </cell>
          <cell r="BS1145">
            <v>0</v>
          </cell>
          <cell r="BT1145">
            <v>0</v>
          </cell>
          <cell r="BU1145">
            <v>0</v>
          </cell>
        </row>
        <row r="1146">
          <cell r="A1146" t="str">
            <v>W2RB09WED90JBLK</v>
          </cell>
          <cell r="B1146" t="str">
            <v>12/1/2021</v>
          </cell>
          <cell r="F1146" t="str">
            <v>Woven</v>
          </cell>
          <cell r="G1146" t="str">
            <v>Woven pants</v>
          </cell>
          <cell r="H1146" t="str">
            <v>W2RB09WED90</v>
          </cell>
          <cell r="I1146" t="str">
            <v>ZOE PANTS</v>
          </cell>
          <cell r="J1146" t="str">
            <v>JBLK</v>
          </cell>
          <cell r="K1146" t="str">
            <v>Jet Black A996</v>
          </cell>
          <cell r="L1146" t="str">
            <v>SPARKLING MICRO PIED DE POULE</v>
          </cell>
          <cell r="M1146" t="str">
            <v>VN</v>
          </cell>
          <cell r="N1146" t="str">
            <v>XS-L</v>
          </cell>
          <cell r="O1146">
            <v>89</v>
          </cell>
          <cell r="P1146">
            <v>89000</v>
          </cell>
          <cell r="Q1146">
            <v>359</v>
          </cell>
          <cell r="S1146">
            <v>0.31</v>
          </cell>
          <cell r="T1146">
            <v>27.59</v>
          </cell>
          <cell r="U1146">
            <v>0</v>
          </cell>
          <cell r="V1146">
            <v>0</v>
          </cell>
          <cell r="W1146">
            <v>0</v>
          </cell>
          <cell r="X1146">
            <v>0</v>
          </cell>
          <cell r="Y1146">
            <v>0</v>
          </cell>
          <cell r="Z1146">
            <v>0</v>
          </cell>
          <cell r="AA1146">
            <v>0</v>
          </cell>
          <cell r="AB1146">
            <v>0</v>
          </cell>
          <cell r="AD1146">
            <v>0</v>
          </cell>
          <cell r="AE1146">
            <v>0</v>
          </cell>
          <cell r="AO1146">
            <v>0</v>
          </cell>
          <cell r="AP1146">
            <v>0</v>
          </cell>
          <cell r="AR1146">
            <v>0</v>
          </cell>
          <cell r="AS1146">
            <v>0</v>
          </cell>
          <cell r="AT1146">
            <v>0</v>
          </cell>
          <cell r="AU1146">
            <v>0</v>
          </cell>
          <cell r="AV1146">
            <v>0</v>
          </cell>
          <cell r="AW1146">
            <v>0</v>
          </cell>
          <cell r="AX1146">
            <v>0</v>
          </cell>
          <cell r="AY1146">
            <v>0</v>
          </cell>
          <cell r="AZ1146">
            <v>0</v>
          </cell>
          <cell r="BA1146">
            <v>0</v>
          </cell>
          <cell r="BB1146">
            <v>0</v>
          </cell>
          <cell r="BC1146">
            <v>0</v>
          </cell>
          <cell r="BD1146">
            <v>0</v>
          </cell>
          <cell r="BE1146">
            <v>0</v>
          </cell>
          <cell r="BF1146">
            <v>0</v>
          </cell>
          <cell r="BG1146">
            <v>0</v>
          </cell>
          <cell r="BH1146">
            <v>0</v>
          </cell>
          <cell r="BI1146">
            <v>0</v>
          </cell>
          <cell r="BJ1146">
            <v>0</v>
          </cell>
          <cell r="BK1146">
            <v>0</v>
          </cell>
          <cell r="BL1146">
            <v>0</v>
          </cell>
          <cell r="BM1146">
            <v>0</v>
          </cell>
          <cell r="BN1146">
            <v>0</v>
          </cell>
          <cell r="BO1146">
            <v>0</v>
          </cell>
          <cell r="BP1146">
            <v>0</v>
          </cell>
          <cell r="BQ1146">
            <v>0</v>
          </cell>
          <cell r="BR1146">
            <v>0</v>
          </cell>
          <cell r="BS1146">
            <v>0</v>
          </cell>
          <cell r="BT1146">
            <v>0</v>
          </cell>
          <cell r="BU1146">
            <v>0</v>
          </cell>
        </row>
        <row r="1147">
          <cell r="A1147" t="str">
            <v>W2RB09WED90F9HK</v>
          </cell>
          <cell r="B1147" t="str">
            <v>12/1/2021</v>
          </cell>
          <cell r="F1147" t="str">
            <v>Woven</v>
          </cell>
          <cell r="G1147" t="str">
            <v>Woven pants</v>
          </cell>
          <cell r="H1147" t="str">
            <v>W2RB09WED90</v>
          </cell>
          <cell r="I1147" t="str">
            <v>ZOE PANTS</v>
          </cell>
          <cell r="J1147" t="str">
            <v>F9HK</v>
          </cell>
          <cell r="K1147" t="str">
            <v>BLACK LUREX PIED DE POULE COMBO</v>
          </cell>
          <cell r="L1147" t="str">
            <v>SPARKLING MICRO PIED DE POULE</v>
          </cell>
          <cell r="M1147" t="str">
            <v>VN</v>
          </cell>
          <cell r="N1147" t="str">
            <v>XS-L</v>
          </cell>
          <cell r="O1147">
            <v>89</v>
          </cell>
          <cell r="P1147">
            <v>89000</v>
          </cell>
          <cell r="Q1147">
            <v>359</v>
          </cell>
          <cell r="S1147">
            <v>0.31</v>
          </cell>
          <cell r="T1147">
            <v>27.59</v>
          </cell>
          <cell r="U1147">
            <v>0</v>
          </cell>
          <cell r="V1147">
            <v>0</v>
          </cell>
          <cell r="W1147">
            <v>0</v>
          </cell>
          <cell r="X1147">
            <v>0</v>
          </cell>
          <cell r="Y1147">
            <v>0</v>
          </cell>
          <cell r="Z1147">
            <v>0</v>
          </cell>
          <cell r="AA1147">
            <v>0</v>
          </cell>
          <cell r="AB1147">
            <v>0</v>
          </cell>
          <cell r="AD1147">
            <v>0</v>
          </cell>
          <cell r="AE1147">
            <v>0</v>
          </cell>
          <cell r="AO1147">
            <v>0</v>
          </cell>
          <cell r="AP1147">
            <v>0</v>
          </cell>
          <cell r="AR1147">
            <v>0</v>
          </cell>
          <cell r="AS1147">
            <v>0</v>
          </cell>
          <cell r="AT1147">
            <v>0</v>
          </cell>
          <cell r="AU1147">
            <v>0</v>
          </cell>
          <cell r="AV1147">
            <v>0</v>
          </cell>
          <cell r="AW1147">
            <v>0</v>
          </cell>
          <cell r="AX1147">
            <v>0</v>
          </cell>
          <cell r="AY1147">
            <v>0</v>
          </cell>
          <cell r="AZ1147">
            <v>0</v>
          </cell>
          <cell r="BA1147">
            <v>0</v>
          </cell>
          <cell r="BB1147">
            <v>0</v>
          </cell>
          <cell r="BC1147">
            <v>0</v>
          </cell>
          <cell r="BD1147">
            <v>0</v>
          </cell>
          <cell r="BE1147">
            <v>0</v>
          </cell>
          <cell r="BF1147">
            <v>0</v>
          </cell>
          <cell r="BG1147">
            <v>0</v>
          </cell>
          <cell r="BH1147">
            <v>0</v>
          </cell>
          <cell r="BI1147">
            <v>0</v>
          </cell>
          <cell r="BJ1147">
            <v>0</v>
          </cell>
          <cell r="BK1147">
            <v>0</v>
          </cell>
          <cell r="BL1147">
            <v>0</v>
          </cell>
          <cell r="BM1147">
            <v>0</v>
          </cell>
          <cell r="BN1147">
            <v>0</v>
          </cell>
          <cell r="BO1147">
            <v>0</v>
          </cell>
          <cell r="BP1147">
            <v>0</v>
          </cell>
          <cell r="BQ1147">
            <v>0</v>
          </cell>
          <cell r="BR1147">
            <v>0</v>
          </cell>
          <cell r="BS1147">
            <v>0</v>
          </cell>
          <cell r="BT1147">
            <v>0</v>
          </cell>
          <cell r="BU1147">
            <v>0</v>
          </cell>
        </row>
        <row r="1148">
          <cell r="A1148" t="str">
            <v>W2RB09WED90FN90</v>
          </cell>
          <cell r="B1148" t="str">
            <v>12/1/2021</v>
          </cell>
          <cell r="F1148" t="str">
            <v>Woven</v>
          </cell>
          <cell r="G1148" t="str">
            <v>Woven pants</v>
          </cell>
          <cell r="H1148" t="str">
            <v>W2RB09WED90</v>
          </cell>
          <cell r="I1148" t="str">
            <v>ZOE PANTS</v>
          </cell>
          <cell r="J1148" t="str">
            <v>FN90</v>
          </cell>
          <cell r="K1148" t="str">
            <v>BLK+WHT PIED DE POULE JACQUARD</v>
          </cell>
          <cell r="L1148" t="str">
            <v>SPARKLING MICRO PIED DE POULE</v>
          </cell>
          <cell r="M1148" t="str">
            <v>VN</v>
          </cell>
          <cell r="N1148" t="str">
            <v>XS-L</v>
          </cell>
          <cell r="O1148">
            <v>89</v>
          </cell>
          <cell r="P1148">
            <v>89000</v>
          </cell>
          <cell r="Q1148">
            <v>359</v>
          </cell>
          <cell r="S1148">
            <v>0.31</v>
          </cell>
          <cell r="T1148">
            <v>27.59</v>
          </cell>
          <cell r="U1148">
            <v>0</v>
          </cell>
          <cell r="V1148">
            <v>0</v>
          </cell>
          <cell r="W1148">
            <v>0</v>
          </cell>
          <cell r="X1148">
            <v>0</v>
          </cell>
          <cell r="Y1148">
            <v>0</v>
          </cell>
          <cell r="Z1148">
            <v>0</v>
          </cell>
          <cell r="AA1148">
            <v>0</v>
          </cell>
          <cell r="AB1148">
            <v>0</v>
          </cell>
          <cell r="AD1148">
            <v>0</v>
          </cell>
          <cell r="AE1148">
            <v>0</v>
          </cell>
          <cell r="AO1148">
            <v>0</v>
          </cell>
          <cell r="AP1148">
            <v>0</v>
          </cell>
          <cell r="AR1148">
            <v>0</v>
          </cell>
          <cell r="AS1148">
            <v>0</v>
          </cell>
          <cell r="AT1148">
            <v>0</v>
          </cell>
          <cell r="AU1148">
            <v>0</v>
          </cell>
          <cell r="AV1148">
            <v>0</v>
          </cell>
          <cell r="AW1148">
            <v>0</v>
          </cell>
          <cell r="AX1148">
            <v>0</v>
          </cell>
          <cell r="AY1148">
            <v>0</v>
          </cell>
          <cell r="AZ1148">
            <v>0</v>
          </cell>
          <cell r="BA1148">
            <v>0</v>
          </cell>
          <cell r="BB1148">
            <v>0</v>
          </cell>
          <cell r="BC1148">
            <v>0</v>
          </cell>
          <cell r="BD1148">
            <v>0</v>
          </cell>
          <cell r="BE1148">
            <v>0</v>
          </cell>
          <cell r="BF1148">
            <v>0</v>
          </cell>
          <cell r="BG1148">
            <v>0</v>
          </cell>
          <cell r="BH1148">
            <v>0</v>
          </cell>
          <cell r="BI1148">
            <v>0</v>
          </cell>
          <cell r="BJ1148">
            <v>0</v>
          </cell>
          <cell r="BK1148">
            <v>0</v>
          </cell>
          <cell r="BL1148">
            <v>0</v>
          </cell>
          <cell r="BM1148">
            <v>0</v>
          </cell>
          <cell r="BN1148">
            <v>0</v>
          </cell>
          <cell r="BO1148">
            <v>0</v>
          </cell>
          <cell r="BP1148">
            <v>0</v>
          </cell>
          <cell r="BQ1148">
            <v>0</v>
          </cell>
          <cell r="BR1148">
            <v>0</v>
          </cell>
          <cell r="BS1148">
            <v>0</v>
          </cell>
          <cell r="BT1148">
            <v>0</v>
          </cell>
          <cell r="BU1148">
            <v>0</v>
          </cell>
        </row>
        <row r="1149">
          <cell r="A1149" t="str">
            <v>W2RA28D4KF1THRM</v>
          </cell>
          <cell r="B1149" t="str">
            <v>12/1/2021</v>
          </cell>
          <cell r="F1149" t="str">
            <v>Denim</v>
          </cell>
          <cell r="G1149" t="str">
            <v>Basic Denim Jeans</v>
          </cell>
          <cell r="H1149" t="str">
            <v>W2RA28D4KF1</v>
          </cell>
          <cell r="I1149" t="str">
            <v>1981 EXPOSED BUTTON</v>
          </cell>
          <cell r="J1149" t="str">
            <v>THRM</v>
          </cell>
          <cell r="K1149" t="str">
            <v>THE RAME</v>
          </cell>
          <cell r="L1149" t="str">
            <v>ECO GALAXY SS INDACO</v>
          </cell>
          <cell r="M1149" t="str">
            <v>PK</v>
          </cell>
          <cell r="N1149" t="str">
            <v>24-30</v>
          </cell>
          <cell r="O1149">
            <v>98</v>
          </cell>
          <cell r="P1149">
            <v>99000</v>
          </cell>
          <cell r="Q1149">
            <v>399</v>
          </cell>
          <cell r="S1149">
            <v>0.31</v>
          </cell>
          <cell r="T1149">
            <v>30.38</v>
          </cell>
          <cell r="U1149">
            <v>0</v>
          </cell>
          <cell r="V1149">
            <v>0</v>
          </cell>
          <cell r="W1149">
            <v>0</v>
          </cell>
          <cell r="X1149">
            <v>0</v>
          </cell>
          <cell r="Y1149">
            <v>0</v>
          </cell>
          <cell r="Z1149">
            <v>0</v>
          </cell>
          <cell r="AA1149">
            <v>0</v>
          </cell>
          <cell r="AB1149">
            <v>0</v>
          </cell>
          <cell r="AD1149">
            <v>0</v>
          </cell>
          <cell r="AE1149">
            <v>0</v>
          </cell>
          <cell r="AO1149">
            <v>0</v>
          </cell>
          <cell r="AP1149">
            <v>0</v>
          </cell>
          <cell r="AR1149">
            <v>0</v>
          </cell>
          <cell r="AS1149">
            <v>0</v>
          </cell>
          <cell r="AT1149">
            <v>0</v>
          </cell>
          <cell r="AU1149">
            <v>0</v>
          </cell>
          <cell r="AV1149">
            <v>0</v>
          </cell>
          <cell r="AW1149">
            <v>0</v>
          </cell>
          <cell r="AX1149">
            <v>0</v>
          </cell>
          <cell r="AY1149">
            <v>0</v>
          </cell>
          <cell r="AZ1149">
            <v>0</v>
          </cell>
          <cell r="BA1149">
            <v>0</v>
          </cell>
          <cell r="BB1149">
            <v>0</v>
          </cell>
          <cell r="BC1149">
            <v>0</v>
          </cell>
          <cell r="BD1149">
            <v>0</v>
          </cell>
          <cell r="BE1149">
            <v>0</v>
          </cell>
          <cell r="BF1149">
            <v>0</v>
          </cell>
          <cell r="BG1149">
            <v>0</v>
          </cell>
          <cell r="BH1149">
            <v>0</v>
          </cell>
          <cell r="BI1149">
            <v>0</v>
          </cell>
          <cell r="BJ1149">
            <v>0</v>
          </cell>
          <cell r="BK1149">
            <v>0</v>
          </cell>
          <cell r="BL1149">
            <v>0</v>
          </cell>
          <cell r="BM1149">
            <v>0</v>
          </cell>
          <cell r="BN1149">
            <v>0</v>
          </cell>
          <cell r="BO1149">
            <v>0</v>
          </cell>
          <cell r="BP1149">
            <v>0</v>
          </cell>
          <cell r="BQ1149">
            <v>0</v>
          </cell>
          <cell r="BR1149">
            <v>0</v>
          </cell>
          <cell r="BS1149">
            <v>0</v>
          </cell>
          <cell r="BT1149">
            <v>0</v>
          </cell>
          <cell r="BU1149">
            <v>0</v>
          </cell>
        </row>
        <row r="1150">
          <cell r="A1150" t="str">
            <v>W2RA28D4KC1TTAN</v>
          </cell>
          <cell r="B1150" t="str">
            <v>12/1/2021</v>
          </cell>
          <cell r="F1150" t="str">
            <v>Denim</v>
          </cell>
          <cell r="G1150" t="str">
            <v>Basic Denim Jeans</v>
          </cell>
          <cell r="H1150" t="str">
            <v>W2RA28D4KC1</v>
          </cell>
          <cell r="I1150" t="str">
            <v>1981 EXPOSED BUTTON</v>
          </cell>
          <cell r="J1150" t="str">
            <v>TTAN</v>
          </cell>
          <cell r="K1150" t="str">
            <v>TITAN</v>
          </cell>
          <cell r="L1150" t="str">
            <v>ECO TITAN SS BLACK</v>
          </cell>
          <cell r="M1150" t="str">
            <v>PK</v>
          </cell>
          <cell r="N1150" t="str">
            <v>24-30</v>
          </cell>
          <cell r="O1150">
            <v>98</v>
          </cell>
          <cell r="P1150">
            <v>99000</v>
          </cell>
          <cell r="Q1150">
            <v>399</v>
          </cell>
          <cell r="S1150">
            <v>0.31</v>
          </cell>
          <cell r="T1150">
            <v>30.38</v>
          </cell>
          <cell r="U1150">
            <v>0</v>
          </cell>
          <cell r="V1150">
            <v>0</v>
          </cell>
          <cell r="W1150">
            <v>0</v>
          </cell>
          <cell r="X1150">
            <v>0</v>
          </cell>
          <cell r="Y1150">
            <v>0</v>
          </cell>
          <cell r="Z1150">
            <v>0</v>
          </cell>
          <cell r="AA1150">
            <v>0</v>
          </cell>
          <cell r="AB1150">
            <v>0</v>
          </cell>
          <cell r="AD1150">
            <v>0</v>
          </cell>
          <cell r="AE1150">
            <v>0</v>
          </cell>
          <cell r="AO1150">
            <v>0</v>
          </cell>
          <cell r="AP1150">
            <v>0</v>
          </cell>
          <cell r="AR1150">
            <v>0</v>
          </cell>
          <cell r="AS1150">
            <v>0</v>
          </cell>
          <cell r="AT1150">
            <v>0</v>
          </cell>
          <cell r="AU1150">
            <v>0</v>
          </cell>
          <cell r="AV1150">
            <v>0</v>
          </cell>
          <cell r="AW1150">
            <v>0</v>
          </cell>
          <cell r="AX1150">
            <v>0</v>
          </cell>
          <cell r="AY1150">
            <v>0</v>
          </cell>
          <cell r="AZ1150">
            <v>0</v>
          </cell>
          <cell r="BA1150">
            <v>0</v>
          </cell>
          <cell r="BB1150">
            <v>0</v>
          </cell>
          <cell r="BC1150">
            <v>0</v>
          </cell>
          <cell r="BD1150">
            <v>0</v>
          </cell>
          <cell r="BE1150">
            <v>0</v>
          </cell>
          <cell r="BF1150">
            <v>0</v>
          </cell>
          <cell r="BG1150">
            <v>0</v>
          </cell>
          <cell r="BH1150">
            <v>0</v>
          </cell>
          <cell r="BI1150">
            <v>0</v>
          </cell>
          <cell r="BJ1150">
            <v>0</v>
          </cell>
          <cell r="BK1150">
            <v>0</v>
          </cell>
          <cell r="BL1150">
            <v>0</v>
          </cell>
          <cell r="BM1150">
            <v>0</v>
          </cell>
          <cell r="BN1150">
            <v>0</v>
          </cell>
          <cell r="BO1150">
            <v>0</v>
          </cell>
          <cell r="BP1150">
            <v>0</v>
          </cell>
          <cell r="BQ1150">
            <v>0</v>
          </cell>
          <cell r="BR1150">
            <v>0</v>
          </cell>
          <cell r="BS1150">
            <v>0</v>
          </cell>
          <cell r="BT1150">
            <v>0</v>
          </cell>
          <cell r="BU1150">
            <v>0</v>
          </cell>
        </row>
        <row r="1151">
          <cell r="A1151" t="str">
            <v>W1BL07WEAZ0P01O</v>
          </cell>
          <cell r="B1151" t="str">
            <v>12/1/2021</v>
          </cell>
          <cell r="F1151" t="str">
            <v>Woven</v>
          </cell>
          <cell r="G1151" t="str">
            <v>Non Down Jackets</v>
          </cell>
          <cell r="H1151" t="str">
            <v>W1BL07WEAZ0</v>
          </cell>
          <cell r="I1151" t="str">
            <v>GILDA JACKET</v>
          </cell>
          <cell r="J1151" t="str">
            <v>P01O</v>
          </cell>
          <cell r="K1151" t="str">
            <v>PRINTED PYTHON WHITE BLACK COMBO</v>
          </cell>
          <cell r="L1151" t="str">
            <v>ROCKY TWIST FAUX LEATHER</v>
          </cell>
          <cell r="M1151" t="str">
            <v>CN</v>
          </cell>
          <cell r="N1151" t="str">
            <v>XS-L</v>
          </cell>
          <cell r="O1151">
            <v>168</v>
          </cell>
          <cell r="P1151">
            <v>159000</v>
          </cell>
          <cell r="Q1151">
            <v>429</v>
          </cell>
          <cell r="S1151">
            <v>0.31</v>
          </cell>
          <cell r="T1151">
            <v>52.08</v>
          </cell>
          <cell r="U1151">
            <v>0</v>
          </cell>
          <cell r="V1151">
            <v>0</v>
          </cell>
          <cell r="W1151">
            <v>0</v>
          </cell>
          <cell r="X1151">
            <v>0</v>
          </cell>
          <cell r="Y1151">
            <v>0</v>
          </cell>
          <cell r="Z1151">
            <v>0</v>
          </cell>
          <cell r="AA1151">
            <v>0</v>
          </cell>
          <cell r="AB1151">
            <v>0</v>
          </cell>
          <cell r="AD1151">
            <v>0</v>
          </cell>
          <cell r="AE1151">
            <v>0</v>
          </cell>
          <cell r="AO1151">
            <v>0</v>
          </cell>
          <cell r="AP1151">
            <v>0</v>
          </cell>
          <cell r="AR1151">
            <v>0</v>
          </cell>
          <cell r="AS1151">
            <v>0</v>
          </cell>
          <cell r="AT1151">
            <v>0</v>
          </cell>
          <cell r="AU1151">
            <v>0</v>
          </cell>
          <cell r="AV1151">
            <v>0</v>
          </cell>
          <cell r="AW1151">
            <v>0</v>
          </cell>
          <cell r="AX1151">
            <v>0</v>
          </cell>
          <cell r="AY1151">
            <v>0</v>
          </cell>
          <cell r="AZ1151">
            <v>0</v>
          </cell>
          <cell r="BA1151">
            <v>0</v>
          </cell>
          <cell r="BB1151">
            <v>0</v>
          </cell>
          <cell r="BC1151">
            <v>0</v>
          </cell>
          <cell r="BD1151">
            <v>0</v>
          </cell>
          <cell r="BE1151">
            <v>0</v>
          </cell>
          <cell r="BF1151">
            <v>0</v>
          </cell>
          <cell r="BG1151">
            <v>0</v>
          </cell>
          <cell r="BH1151">
            <v>0</v>
          </cell>
          <cell r="BI1151">
            <v>0</v>
          </cell>
          <cell r="BJ1151">
            <v>0</v>
          </cell>
          <cell r="BK1151">
            <v>0</v>
          </cell>
          <cell r="BL1151">
            <v>0</v>
          </cell>
          <cell r="BM1151">
            <v>0</v>
          </cell>
          <cell r="BN1151">
            <v>0</v>
          </cell>
          <cell r="BO1151">
            <v>0</v>
          </cell>
          <cell r="BP1151">
            <v>0</v>
          </cell>
          <cell r="BQ1151">
            <v>0</v>
          </cell>
          <cell r="BR1151">
            <v>0</v>
          </cell>
          <cell r="BS1151">
            <v>0</v>
          </cell>
          <cell r="BT1151">
            <v>0</v>
          </cell>
          <cell r="BU1151">
            <v>0</v>
          </cell>
        </row>
        <row r="1152">
          <cell r="A1152" t="str">
            <v>W1BK69KAL10JBLK</v>
          </cell>
          <cell r="B1152" t="str">
            <v>12/1/2021</v>
          </cell>
          <cell r="F1152" t="str">
            <v>Knit</v>
          </cell>
          <cell r="G1152" t="str">
            <v>Dressy/Night</v>
          </cell>
          <cell r="H1152" t="str">
            <v>W1BK69KAL10</v>
          </cell>
          <cell r="I1152" t="str">
            <v>SL NEVAEH DRESS</v>
          </cell>
          <cell r="J1152" t="str">
            <v>JBLK</v>
          </cell>
          <cell r="K1152" t="str">
            <v>Jet Black A996</v>
          </cell>
          <cell r="L1152" t="str">
            <v>LUX NYLON SPAN 220</v>
          </cell>
          <cell r="M1152" t="str">
            <v>VN</v>
          </cell>
          <cell r="N1152" t="str">
            <v>XS-L</v>
          </cell>
          <cell r="O1152">
            <v>108</v>
          </cell>
          <cell r="P1152">
            <v>109000</v>
          </cell>
          <cell r="Q1152">
            <v>429</v>
          </cell>
          <cell r="S1152">
            <v>0.31</v>
          </cell>
          <cell r="T1152">
            <v>33.479999999999997</v>
          </cell>
          <cell r="U1152">
            <v>0</v>
          </cell>
          <cell r="V1152">
            <v>0</v>
          </cell>
          <cell r="W1152">
            <v>0</v>
          </cell>
          <cell r="X1152">
            <v>0</v>
          </cell>
          <cell r="Y1152">
            <v>0</v>
          </cell>
          <cell r="Z1152">
            <v>0</v>
          </cell>
          <cell r="AA1152">
            <v>0</v>
          </cell>
          <cell r="AB1152">
            <v>0</v>
          </cell>
          <cell r="AD1152">
            <v>0</v>
          </cell>
          <cell r="AE1152">
            <v>0</v>
          </cell>
          <cell r="AO1152">
            <v>0</v>
          </cell>
          <cell r="AP1152">
            <v>0</v>
          </cell>
          <cell r="AR1152">
            <v>0</v>
          </cell>
          <cell r="AS1152">
            <v>0</v>
          </cell>
          <cell r="AT1152">
            <v>0</v>
          </cell>
          <cell r="AU1152">
            <v>0</v>
          </cell>
          <cell r="AV1152">
            <v>0</v>
          </cell>
          <cell r="AW1152">
            <v>0</v>
          </cell>
          <cell r="AX1152">
            <v>0</v>
          </cell>
          <cell r="AY1152">
            <v>0</v>
          </cell>
          <cell r="AZ1152">
            <v>0</v>
          </cell>
          <cell r="BA1152">
            <v>0</v>
          </cell>
          <cell r="BB1152">
            <v>0</v>
          </cell>
          <cell r="BC1152">
            <v>0</v>
          </cell>
          <cell r="BD1152">
            <v>0</v>
          </cell>
          <cell r="BE1152">
            <v>0</v>
          </cell>
          <cell r="BF1152">
            <v>0</v>
          </cell>
          <cell r="BG1152">
            <v>0</v>
          </cell>
          <cell r="BH1152">
            <v>0</v>
          </cell>
          <cell r="BI1152">
            <v>0</v>
          </cell>
          <cell r="BJ1152">
            <v>0</v>
          </cell>
          <cell r="BK1152">
            <v>0</v>
          </cell>
          <cell r="BL1152">
            <v>0</v>
          </cell>
          <cell r="BM1152">
            <v>0</v>
          </cell>
          <cell r="BN1152">
            <v>0</v>
          </cell>
          <cell r="BO1152">
            <v>0</v>
          </cell>
          <cell r="BP1152">
            <v>0</v>
          </cell>
          <cell r="BQ1152">
            <v>0</v>
          </cell>
          <cell r="BR1152">
            <v>0</v>
          </cell>
          <cell r="BS1152">
            <v>0</v>
          </cell>
          <cell r="BT1152">
            <v>0</v>
          </cell>
          <cell r="BU1152">
            <v>0</v>
          </cell>
        </row>
        <row r="1153">
          <cell r="A1153" t="str">
            <v>W1BK69KAL10A604</v>
          </cell>
          <cell r="B1153" t="str">
            <v>12/1/2021</v>
          </cell>
          <cell r="F1153" t="str">
            <v>Knit</v>
          </cell>
          <cell r="G1153" t="str">
            <v>Dressy/Night</v>
          </cell>
          <cell r="H1153" t="str">
            <v>W1BK69KAL10</v>
          </cell>
          <cell r="I1153" t="str">
            <v>SL NEVAEH DRESS</v>
          </cell>
          <cell r="J1153" t="str">
            <v>A604</v>
          </cell>
          <cell r="K1153" t="str">
            <v>FULL BLOOM PINK</v>
          </cell>
          <cell r="L1153" t="str">
            <v>LUX NYLON SPAN 220</v>
          </cell>
          <cell r="M1153" t="str">
            <v>VN</v>
          </cell>
          <cell r="N1153" t="str">
            <v>XS-L</v>
          </cell>
          <cell r="O1153">
            <v>108</v>
          </cell>
          <cell r="P1153">
            <v>109000</v>
          </cell>
          <cell r="Q1153">
            <v>429</v>
          </cell>
          <cell r="S1153">
            <v>0.31</v>
          </cell>
          <cell r="T1153">
            <v>33.479999999999997</v>
          </cell>
          <cell r="U1153">
            <v>0</v>
          </cell>
          <cell r="V1153">
            <v>0</v>
          </cell>
          <cell r="W1153">
            <v>0</v>
          </cell>
          <cell r="X1153">
            <v>0</v>
          </cell>
          <cell r="Y1153">
            <v>0</v>
          </cell>
          <cell r="Z1153">
            <v>0</v>
          </cell>
          <cell r="AA1153">
            <v>0</v>
          </cell>
          <cell r="AB1153">
            <v>0</v>
          </cell>
          <cell r="AD1153">
            <v>0</v>
          </cell>
          <cell r="AE1153">
            <v>0</v>
          </cell>
          <cell r="AO1153">
            <v>0</v>
          </cell>
          <cell r="AP1153">
            <v>0</v>
          </cell>
          <cell r="AR1153">
            <v>0</v>
          </cell>
          <cell r="AS1153">
            <v>0</v>
          </cell>
          <cell r="AT1153">
            <v>0</v>
          </cell>
          <cell r="AU1153">
            <v>0</v>
          </cell>
          <cell r="AV1153">
            <v>0</v>
          </cell>
          <cell r="AW1153">
            <v>0</v>
          </cell>
          <cell r="AX1153">
            <v>0</v>
          </cell>
          <cell r="AY1153">
            <v>0</v>
          </cell>
          <cell r="AZ1153">
            <v>0</v>
          </cell>
          <cell r="BA1153">
            <v>0</v>
          </cell>
          <cell r="BB1153">
            <v>0</v>
          </cell>
          <cell r="BC1153">
            <v>0</v>
          </cell>
          <cell r="BD1153">
            <v>0</v>
          </cell>
          <cell r="BE1153">
            <v>0</v>
          </cell>
          <cell r="BF1153">
            <v>0</v>
          </cell>
          <cell r="BG1153">
            <v>0</v>
          </cell>
          <cell r="BH1153">
            <v>0</v>
          </cell>
          <cell r="BI1153">
            <v>0</v>
          </cell>
          <cell r="BJ1153">
            <v>0</v>
          </cell>
          <cell r="BK1153">
            <v>0</v>
          </cell>
          <cell r="BL1153">
            <v>0</v>
          </cell>
          <cell r="BM1153">
            <v>0</v>
          </cell>
          <cell r="BN1153">
            <v>0</v>
          </cell>
          <cell r="BO1153">
            <v>0</v>
          </cell>
          <cell r="BP1153">
            <v>0</v>
          </cell>
          <cell r="BQ1153">
            <v>0</v>
          </cell>
          <cell r="BR1153">
            <v>0</v>
          </cell>
          <cell r="BS1153">
            <v>0</v>
          </cell>
          <cell r="BT1153">
            <v>0</v>
          </cell>
          <cell r="BU1153">
            <v>0</v>
          </cell>
        </row>
        <row r="1154">
          <cell r="A1154" t="str">
            <v>W1BK69KAL10G9I4</v>
          </cell>
          <cell r="B1154" t="str">
            <v>12/1/2021</v>
          </cell>
          <cell r="F1154" t="str">
            <v>Knit</v>
          </cell>
          <cell r="G1154" t="str">
            <v>Dressy/Night</v>
          </cell>
          <cell r="H1154" t="str">
            <v>W1BK69KAL10</v>
          </cell>
          <cell r="I1154" t="str">
            <v>SL NEVAEH DRESS</v>
          </cell>
          <cell r="J1154" t="str">
            <v>G9I4</v>
          </cell>
          <cell r="K1154" t="str">
            <v>MAGNETIC</v>
          </cell>
          <cell r="L1154" t="str">
            <v>LUX NYLON SPAN 220</v>
          </cell>
          <cell r="M1154" t="str">
            <v>VN</v>
          </cell>
          <cell r="N1154" t="str">
            <v>XS-L</v>
          </cell>
          <cell r="O1154">
            <v>108</v>
          </cell>
          <cell r="P1154">
            <v>109000</v>
          </cell>
          <cell r="Q1154">
            <v>429</v>
          </cell>
          <cell r="S1154">
            <v>0.31</v>
          </cell>
          <cell r="T1154">
            <v>33.479999999999997</v>
          </cell>
          <cell r="U1154">
            <v>0</v>
          </cell>
          <cell r="V1154">
            <v>0</v>
          </cell>
          <cell r="W1154">
            <v>0</v>
          </cell>
          <cell r="X1154">
            <v>0</v>
          </cell>
          <cell r="Y1154">
            <v>0</v>
          </cell>
          <cell r="Z1154">
            <v>0</v>
          </cell>
          <cell r="AA1154">
            <v>0</v>
          </cell>
          <cell r="AB1154">
            <v>0</v>
          </cell>
          <cell r="AD1154">
            <v>0</v>
          </cell>
          <cell r="AE1154">
            <v>0</v>
          </cell>
          <cell r="AO1154">
            <v>0</v>
          </cell>
          <cell r="AP1154">
            <v>0</v>
          </cell>
          <cell r="AR1154">
            <v>0</v>
          </cell>
          <cell r="AS1154">
            <v>0</v>
          </cell>
          <cell r="AT1154">
            <v>0</v>
          </cell>
          <cell r="AU1154">
            <v>0</v>
          </cell>
          <cell r="AV1154">
            <v>0</v>
          </cell>
          <cell r="AW1154">
            <v>0</v>
          </cell>
          <cell r="AX1154">
            <v>0</v>
          </cell>
          <cell r="AY1154">
            <v>0</v>
          </cell>
          <cell r="AZ1154">
            <v>0</v>
          </cell>
          <cell r="BA1154">
            <v>0</v>
          </cell>
          <cell r="BB1154">
            <v>0</v>
          </cell>
          <cell r="BC1154">
            <v>0</v>
          </cell>
          <cell r="BD1154">
            <v>0</v>
          </cell>
          <cell r="BE1154">
            <v>0</v>
          </cell>
          <cell r="BF1154">
            <v>0</v>
          </cell>
          <cell r="BG1154">
            <v>0</v>
          </cell>
          <cell r="BH1154">
            <v>0</v>
          </cell>
          <cell r="BI1154">
            <v>0</v>
          </cell>
          <cell r="BJ1154">
            <v>0</v>
          </cell>
          <cell r="BK1154">
            <v>0</v>
          </cell>
          <cell r="BL1154">
            <v>0</v>
          </cell>
          <cell r="BM1154">
            <v>0</v>
          </cell>
          <cell r="BN1154">
            <v>0</v>
          </cell>
          <cell r="BO1154">
            <v>0</v>
          </cell>
          <cell r="BP1154">
            <v>0</v>
          </cell>
          <cell r="BQ1154">
            <v>0</v>
          </cell>
          <cell r="BR1154">
            <v>0</v>
          </cell>
          <cell r="BS1154">
            <v>0</v>
          </cell>
          <cell r="BT1154">
            <v>0</v>
          </cell>
          <cell r="BU1154">
            <v>0</v>
          </cell>
        </row>
        <row r="1155">
          <cell r="A1155" t="str">
            <v>W2RK24KA4L1F50D</v>
          </cell>
          <cell r="B1155" t="str">
            <v>12/1/2021</v>
          </cell>
          <cell r="F1155" t="str">
            <v>Knit</v>
          </cell>
          <cell r="G1155" t="str">
            <v>Dressy/Night</v>
          </cell>
          <cell r="H1155" t="str">
            <v>W2RK24KA4L1</v>
          </cell>
          <cell r="I1155" t="str">
            <v>LS JEMMA DRESS</v>
          </cell>
          <cell r="J1155" t="str">
            <v>F50D</v>
          </cell>
          <cell r="K1155" t="str">
            <v>ROSE MIRAGE PRINT RED</v>
          </cell>
          <cell r="L1155" t="str">
            <v>SPRING MESH</v>
          </cell>
          <cell r="M1155" t="str">
            <v>VN</v>
          </cell>
          <cell r="N1155" t="str">
            <v>XS-L</v>
          </cell>
          <cell r="O1155">
            <v>98</v>
          </cell>
          <cell r="P1155">
            <v>99000</v>
          </cell>
          <cell r="Q1155">
            <v>399</v>
          </cell>
          <cell r="S1155">
            <v>0.31</v>
          </cell>
          <cell r="T1155">
            <v>30.38</v>
          </cell>
          <cell r="U1155">
            <v>0</v>
          </cell>
          <cell r="V1155">
            <v>0</v>
          </cell>
          <cell r="W1155">
            <v>0</v>
          </cell>
          <cell r="X1155">
            <v>0</v>
          </cell>
          <cell r="Y1155">
            <v>0</v>
          </cell>
          <cell r="Z1155">
            <v>0</v>
          </cell>
          <cell r="AA1155">
            <v>0</v>
          </cell>
          <cell r="AB1155">
            <v>0</v>
          </cell>
          <cell r="AD1155">
            <v>0</v>
          </cell>
          <cell r="AE1155">
            <v>0</v>
          </cell>
          <cell r="AO1155">
            <v>0</v>
          </cell>
          <cell r="AP1155">
            <v>0</v>
          </cell>
          <cell r="AR1155">
            <v>0</v>
          </cell>
          <cell r="AS1155">
            <v>0</v>
          </cell>
          <cell r="AT1155">
            <v>0</v>
          </cell>
          <cell r="AU1155">
            <v>0</v>
          </cell>
          <cell r="AV1155">
            <v>0</v>
          </cell>
          <cell r="AW1155">
            <v>0</v>
          </cell>
          <cell r="AX1155">
            <v>0</v>
          </cell>
          <cell r="AY1155">
            <v>0</v>
          </cell>
          <cell r="AZ1155">
            <v>0</v>
          </cell>
          <cell r="BA1155">
            <v>0</v>
          </cell>
          <cell r="BB1155">
            <v>0</v>
          </cell>
          <cell r="BC1155">
            <v>0</v>
          </cell>
          <cell r="BD1155">
            <v>0</v>
          </cell>
          <cell r="BE1155">
            <v>0</v>
          </cell>
          <cell r="BF1155">
            <v>0</v>
          </cell>
          <cell r="BG1155">
            <v>0</v>
          </cell>
          <cell r="BH1155">
            <v>0</v>
          </cell>
          <cell r="BI1155">
            <v>0</v>
          </cell>
          <cell r="BJ1155">
            <v>0</v>
          </cell>
          <cell r="BK1155">
            <v>0</v>
          </cell>
          <cell r="BL1155">
            <v>0</v>
          </cell>
          <cell r="BM1155">
            <v>0</v>
          </cell>
          <cell r="BN1155">
            <v>0</v>
          </cell>
          <cell r="BO1155">
            <v>0</v>
          </cell>
          <cell r="BP1155">
            <v>0</v>
          </cell>
          <cell r="BQ1155">
            <v>0</v>
          </cell>
          <cell r="BR1155">
            <v>0</v>
          </cell>
          <cell r="BS1155">
            <v>0</v>
          </cell>
          <cell r="BT1155">
            <v>0</v>
          </cell>
          <cell r="BU1155">
            <v>0</v>
          </cell>
        </row>
        <row r="1156">
          <cell r="A1156" t="str">
            <v>W2RI20KAKZ3G5Q3</v>
          </cell>
          <cell r="B1156" t="str">
            <v>12/1/2021</v>
          </cell>
          <cell r="F1156" t="str">
            <v>Knit</v>
          </cell>
          <cell r="G1156" t="str">
            <v>Graphic Teeshirts</v>
          </cell>
          <cell r="H1156" t="str">
            <v>W2RI20KAKZ3</v>
          </cell>
          <cell r="I1156" t="str">
            <v>SS ART DECO LOGO TEE</v>
          </cell>
          <cell r="J1156" t="str">
            <v>G5Q3</v>
          </cell>
          <cell r="K1156" t="str">
            <v>BURGUNDY ROSE</v>
          </cell>
          <cell r="L1156" t="str">
            <v>ORGANIC STREAM STRETCH JSY 180</v>
          </cell>
          <cell r="M1156" t="str">
            <v>BD</v>
          </cell>
          <cell r="N1156" t="str">
            <v>XS-L</v>
          </cell>
          <cell r="O1156">
            <v>34</v>
          </cell>
          <cell r="P1156">
            <v>29000</v>
          </cell>
          <cell r="Q1156">
            <v>139</v>
          </cell>
          <cell r="S1156">
            <v>0.31</v>
          </cell>
          <cell r="T1156">
            <v>10.54</v>
          </cell>
          <cell r="U1156">
            <v>0</v>
          </cell>
          <cell r="V1156">
            <v>0</v>
          </cell>
          <cell r="W1156">
            <v>0</v>
          </cell>
          <cell r="X1156">
            <v>0</v>
          </cell>
          <cell r="Y1156">
            <v>0</v>
          </cell>
          <cell r="Z1156">
            <v>0</v>
          </cell>
          <cell r="AA1156">
            <v>0</v>
          </cell>
          <cell r="AB1156">
            <v>0</v>
          </cell>
          <cell r="AD1156">
            <v>0</v>
          </cell>
          <cell r="AE1156">
            <v>0</v>
          </cell>
          <cell r="AO1156">
            <v>0</v>
          </cell>
          <cell r="AP1156">
            <v>0</v>
          </cell>
          <cell r="AR1156">
            <v>0</v>
          </cell>
          <cell r="AS1156">
            <v>0</v>
          </cell>
          <cell r="AT1156">
            <v>0</v>
          </cell>
          <cell r="AU1156">
            <v>0</v>
          </cell>
          <cell r="AV1156">
            <v>0</v>
          </cell>
          <cell r="AW1156">
            <v>0</v>
          </cell>
          <cell r="AX1156">
            <v>0</v>
          </cell>
          <cell r="AY1156">
            <v>0</v>
          </cell>
          <cell r="AZ1156">
            <v>0</v>
          </cell>
          <cell r="BA1156">
            <v>0</v>
          </cell>
          <cell r="BB1156">
            <v>0</v>
          </cell>
          <cell r="BC1156">
            <v>0</v>
          </cell>
          <cell r="BD1156">
            <v>0</v>
          </cell>
          <cell r="BE1156">
            <v>0</v>
          </cell>
          <cell r="BF1156">
            <v>0</v>
          </cell>
          <cell r="BG1156">
            <v>0</v>
          </cell>
          <cell r="BH1156">
            <v>0</v>
          </cell>
          <cell r="BI1156">
            <v>0</v>
          </cell>
          <cell r="BJ1156">
            <v>0</v>
          </cell>
          <cell r="BK1156">
            <v>0</v>
          </cell>
          <cell r="BL1156">
            <v>0</v>
          </cell>
          <cell r="BM1156">
            <v>0</v>
          </cell>
          <cell r="BN1156">
            <v>0</v>
          </cell>
          <cell r="BO1156">
            <v>0</v>
          </cell>
          <cell r="BP1156">
            <v>0</v>
          </cell>
          <cell r="BQ1156">
            <v>0</v>
          </cell>
          <cell r="BR1156">
            <v>0</v>
          </cell>
          <cell r="BS1156">
            <v>0</v>
          </cell>
          <cell r="BT1156">
            <v>0</v>
          </cell>
          <cell r="BU1156">
            <v>0</v>
          </cell>
        </row>
        <row r="1157">
          <cell r="A1157" t="str">
            <v>W2RI20KAKZ3G4Q9</v>
          </cell>
          <cell r="B1157" t="str">
            <v>12/1/2021</v>
          </cell>
          <cell r="F1157" t="str">
            <v>Knit</v>
          </cell>
          <cell r="G1157" t="str">
            <v>Graphic Teeshirts</v>
          </cell>
          <cell r="H1157" t="str">
            <v>W2RI20KAKZ3</v>
          </cell>
          <cell r="I1157" t="str">
            <v>SS ART DECO LOGO TEE</v>
          </cell>
          <cell r="J1157" t="str">
            <v>G4Q9</v>
          </cell>
          <cell r="K1157" t="str">
            <v>POSH TAUPE</v>
          </cell>
          <cell r="L1157" t="str">
            <v>ORGANIC STREAM STRETCH JSY 180</v>
          </cell>
          <cell r="M1157" t="str">
            <v>BD</v>
          </cell>
          <cell r="N1157" t="str">
            <v>XS-L</v>
          </cell>
          <cell r="O1157">
            <v>34</v>
          </cell>
          <cell r="P1157">
            <v>29000</v>
          </cell>
          <cell r="Q1157">
            <v>139</v>
          </cell>
          <cell r="S1157">
            <v>0.31</v>
          </cell>
          <cell r="T1157">
            <v>10.54</v>
          </cell>
          <cell r="U1157">
            <v>0</v>
          </cell>
          <cell r="V1157">
            <v>0</v>
          </cell>
          <cell r="W1157">
            <v>0</v>
          </cell>
          <cell r="X1157">
            <v>0</v>
          </cell>
          <cell r="Y1157">
            <v>0</v>
          </cell>
          <cell r="Z1157">
            <v>0</v>
          </cell>
          <cell r="AA1157">
            <v>0</v>
          </cell>
          <cell r="AB1157">
            <v>0</v>
          </cell>
          <cell r="AD1157">
            <v>0</v>
          </cell>
          <cell r="AE1157">
            <v>0</v>
          </cell>
          <cell r="AO1157">
            <v>0</v>
          </cell>
          <cell r="AP1157">
            <v>0</v>
          </cell>
          <cell r="AR1157">
            <v>0</v>
          </cell>
          <cell r="AS1157">
            <v>0</v>
          </cell>
          <cell r="AT1157">
            <v>0</v>
          </cell>
          <cell r="AU1157">
            <v>0</v>
          </cell>
          <cell r="AV1157">
            <v>0</v>
          </cell>
          <cell r="AW1157">
            <v>0</v>
          </cell>
          <cell r="AX1157">
            <v>0</v>
          </cell>
          <cell r="AY1157">
            <v>0</v>
          </cell>
          <cell r="AZ1157">
            <v>0</v>
          </cell>
          <cell r="BA1157">
            <v>0</v>
          </cell>
          <cell r="BB1157">
            <v>0</v>
          </cell>
          <cell r="BC1157">
            <v>0</v>
          </cell>
          <cell r="BD1157">
            <v>0</v>
          </cell>
          <cell r="BE1157">
            <v>0</v>
          </cell>
          <cell r="BF1157">
            <v>0</v>
          </cell>
          <cell r="BG1157">
            <v>0</v>
          </cell>
          <cell r="BH1157">
            <v>0</v>
          </cell>
          <cell r="BI1157">
            <v>0</v>
          </cell>
          <cell r="BJ1157">
            <v>0</v>
          </cell>
          <cell r="BK1157">
            <v>0</v>
          </cell>
          <cell r="BL1157">
            <v>0</v>
          </cell>
          <cell r="BM1157">
            <v>0</v>
          </cell>
          <cell r="BN1157">
            <v>0</v>
          </cell>
          <cell r="BO1157">
            <v>0</v>
          </cell>
          <cell r="BP1157">
            <v>0</v>
          </cell>
          <cell r="BQ1157">
            <v>0</v>
          </cell>
          <cell r="BR1157">
            <v>0</v>
          </cell>
          <cell r="BS1157">
            <v>0</v>
          </cell>
          <cell r="BT1157">
            <v>0</v>
          </cell>
          <cell r="BU1157">
            <v>0</v>
          </cell>
        </row>
        <row r="1158">
          <cell r="A1158" t="str">
            <v>W2RI20KAKZ3JBLK</v>
          </cell>
          <cell r="B1158" t="str">
            <v>12/1/2021</v>
          </cell>
          <cell r="F1158" t="str">
            <v>Knit</v>
          </cell>
          <cell r="G1158" t="str">
            <v>Graphic Teeshirts</v>
          </cell>
          <cell r="H1158" t="str">
            <v>W2RI20KAKZ3</v>
          </cell>
          <cell r="I1158" t="str">
            <v>SS ART DECO LOGO TEE</v>
          </cell>
          <cell r="J1158" t="str">
            <v>JBLK</v>
          </cell>
          <cell r="K1158" t="str">
            <v>Jet Black A996</v>
          </cell>
          <cell r="L1158" t="str">
            <v>ORGANIC STREAM STRETCH JSY 180</v>
          </cell>
          <cell r="M1158" t="str">
            <v>BD</v>
          </cell>
          <cell r="N1158" t="str">
            <v>XS-L</v>
          </cell>
          <cell r="O1158">
            <v>34</v>
          </cell>
          <cell r="P1158">
            <v>29000</v>
          </cell>
          <cell r="Q1158">
            <v>139</v>
          </cell>
          <cell r="S1158">
            <v>0.31</v>
          </cell>
          <cell r="T1158">
            <v>10.54</v>
          </cell>
          <cell r="U1158">
            <v>0</v>
          </cell>
          <cell r="V1158">
            <v>0</v>
          </cell>
          <cell r="W1158">
            <v>0</v>
          </cell>
          <cell r="X1158">
            <v>0</v>
          </cell>
          <cell r="Y1158">
            <v>0</v>
          </cell>
          <cell r="Z1158">
            <v>0</v>
          </cell>
          <cell r="AA1158">
            <v>0</v>
          </cell>
          <cell r="AB1158">
            <v>0</v>
          </cell>
          <cell r="AD1158">
            <v>0</v>
          </cell>
          <cell r="AE1158">
            <v>0</v>
          </cell>
          <cell r="AO1158">
            <v>0</v>
          </cell>
          <cell r="AP1158">
            <v>0</v>
          </cell>
          <cell r="AR1158">
            <v>0</v>
          </cell>
          <cell r="AS1158">
            <v>0</v>
          </cell>
          <cell r="AT1158">
            <v>0</v>
          </cell>
          <cell r="AU1158">
            <v>0</v>
          </cell>
          <cell r="AV1158">
            <v>0</v>
          </cell>
          <cell r="AW1158">
            <v>0</v>
          </cell>
          <cell r="AX1158">
            <v>0</v>
          </cell>
          <cell r="AY1158">
            <v>0</v>
          </cell>
          <cell r="AZ1158">
            <v>0</v>
          </cell>
          <cell r="BA1158">
            <v>0</v>
          </cell>
          <cell r="BB1158">
            <v>0</v>
          </cell>
          <cell r="BC1158">
            <v>0</v>
          </cell>
          <cell r="BD1158">
            <v>0</v>
          </cell>
          <cell r="BE1158">
            <v>0</v>
          </cell>
          <cell r="BF1158">
            <v>0</v>
          </cell>
          <cell r="BG1158">
            <v>0</v>
          </cell>
          <cell r="BH1158">
            <v>0</v>
          </cell>
          <cell r="BI1158">
            <v>0</v>
          </cell>
          <cell r="BJ1158">
            <v>0</v>
          </cell>
          <cell r="BK1158">
            <v>0</v>
          </cell>
          <cell r="BL1158">
            <v>0</v>
          </cell>
          <cell r="BM1158">
            <v>0</v>
          </cell>
          <cell r="BN1158">
            <v>0</v>
          </cell>
          <cell r="BO1158">
            <v>0</v>
          </cell>
          <cell r="BP1158">
            <v>0</v>
          </cell>
          <cell r="BQ1158">
            <v>0</v>
          </cell>
          <cell r="BR1158">
            <v>0</v>
          </cell>
          <cell r="BS1158">
            <v>0</v>
          </cell>
          <cell r="BT1158">
            <v>0</v>
          </cell>
          <cell r="BU1158">
            <v>0</v>
          </cell>
        </row>
        <row r="1159">
          <cell r="A1159" t="str">
            <v>W2RI20KAKZ3A604</v>
          </cell>
          <cell r="B1159" t="str">
            <v>12/1/2021</v>
          </cell>
          <cell r="F1159" t="str">
            <v>Knit</v>
          </cell>
          <cell r="G1159" t="str">
            <v>Graphic Teeshirts</v>
          </cell>
          <cell r="H1159" t="str">
            <v>W2RI20KAKZ3</v>
          </cell>
          <cell r="I1159" t="str">
            <v>SS ART DECO LOGO TEE</v>
          </cell>
          <cell r="J1159" t="str">
            <v>A604</v>
          </cell>
          <cell r="K1159" t="str">
            <v>FULL BLOOM PINK</v>
          </cell>
          <cell r="L1159" t="str">
            <v>ORGANIC STREAM STRETCH JSY 180</v>
          </cell>
          <cell r="M1159" t="str">
            <v>BD</v>
          </cell>
          <cell r="N1159" t="str">
            <v>XS-L</v>
          </cell>
          <cell r="O1159">
            <v>34</v>
          </cell>
          <cell r="P1159">
            <v>29000</v>
          </cell>
          <cell r="Q1159">
            <v>139</v>
          </cell>
          <cell r="S1159">
            <v>0.31</v>
          </cell>
          <cell r="T1159">
            <v>10.54</v>
          </cell>
          <cell r="U1159">
            <v>0</v>
          </cell>
          <cell r="V1159">
            <v>0</v>
          </cell>
          <cell r="W1159">
            <v>0</v>
          </cell>
          <cell r="X1159">
            <v>0</v>
          </cell>
          <cell r="Y1159">
            <v>0</v>
          </cell>
          <cell r="Z1159">
            <v>0</v>
          </cell>
          <cell r="AA1159">
            <v>0</v>
          </cell>
          <cell r="AB1159">
            <v>0</v>
          </cell>
          <cell r="AD1159">
            <v>0</v>
          </cell>
          <cell r="AE1159">
            <v>0</v>
          </cell>
          <cell r="AO1159">
            <v>0</v>
          </cell>
          <cell r="AP1159">
            <v>0</v>
          </cell>
          <cell r="AR1159">
            <v>0</v>
          </cell>
          <cell r="AS1159">
            <v>0</v>
          </cell>
          <cell r="AT1159">
            <v>0</v>
          </cell>
          <cell r="AU1159">
            <v>0</v>
          </cell>
          <cell r="AV1159">
            <v>0</v>
          </cell>
          <cell r="AW1159">
            <v>0</v>
          </cell>
          <cell r="AX1159">
            <v>0</v>
          </cell>
          <cell r="AY1159">
            <v>0</v>
          </cell>
          <cell r="AZ1159">
            <v>0</v>
          </cell>
          <cell r="BA1159">
            <v>0</v>
          </cell>
          <cell r="BB1159">
            <v>0</v>
          </cell>
          <cell r="BC1159">
            <v>0</v>
          </cell>
          <cell r="BD1159">
            <v>0</v>
          </cell>
          <cell r="BE1159">
            <v>0</v>
          </cell>
          <cell r="BF1159">
            <v>0</v>
          </cell>
          <cell r="BG1159">
            <v>0</v>
          </cell>
          <cell r="BH1159">
            <v>0</v>
          </cell>
          <cell r="BI1159">
            <v>0</v>
          </cell>
          <cell r="BJ1159">
            <v>0</v>
          </cell>
          <cell r="BK1159">
            <v>0</v>
          </cell>
          <cell r="BL1159">
            <v>0</v>
          </cell>
          <cell r="BM1159">
            <v>0</v>
          </cell>
          <cell r="BN1159">
            <v>0</v>
          </cell>
          <cell r="BO1159">
            <v>0</v>
          </cell>
          <cell r="BP1159">
            <v>0</v>
          </cell>
          <cell r="BQ1159">
            <v>0</v>
          </cell>
          <cell r="BR1159">
            <v>0</v>
          </cell>
          <cell r="BS1159">
            <v>0</v>
          </cell>
          <cell r="BT1159">
            <v>0</v>
          </cell>
          <cell r="BU1159">
            <v>0</v>
          </cell>
        </row>
        <row r="1160">
          <cell r="A1160" t="str">
            <v>W2RI20KAKZ3G011</v>
          </cell>
          <cell r="B1160" t="str">
            <v>12/1/2021</v>
          </cell>
          <cell r="F1160" t="str">
            <v>Knit</v>
          </cell>
          <cell r="G1160" t="str">
            <v>Graphic Teeshirts</v>
          </cell>
          <cell r="H1160" t="str">
            <v>W2RI20KAKZ3</v>
          </cell>
          <cell r="I1160" t="str">
            <v>SS ART DECO LOGO TEE</v>
          </cell>
          <cell r="J1160" t="str">
            <v>G011</v>
          </cell>
          <cell r="K1160" t="str">
            <v>Pure White</v>
          </cell>
          <cell r="L1160" t="str">
            <v>ORGANIC STREAM STRETCH JSY 180</v>
          </cell>
          <cell r="M1160" t="str">
            <v>BD</v>
          </cell>
          <cell r="N1160" t="str">
            <v>XS-L</v>
          </cell>
          <cell r="O1160">
            <v>34</v>
          </cell>
          <cell r="P1160">
            <v>29000</v>
          </cell>
          <cell r="Q1160">
            <v>139</v>
          </cell>
          <cell r="S1160">
            <v>0.31</v>
          </cell>
          <cell r="T1160">
            <v>10.54</v>
          </cell>
          <cell r="U1160">
            <v>0</v>
          </cell>
          <cell r="V1160">
            <v>0</v>
          </cell>
          <cell r="W1160">
            <v>0</v>
          </cell>
          <cell r="X1160">
            <v>0</v>
          </cell>
          <cell r="Y1160">
            <v>0</v>
          </cell>
          <cell r="Z1160">
            <v>0</v>
          </cell>
          <cell r="AA1160">
            <v>0</v>
          </cell>
          <cell r="AB1160">
            <v>0</v>
          </cell>
          <cell r="AD1160">
            <v>0</v>
          </cell>
          <cell r="AE1160">
            <v>0</v>
          </cell>
          <cell r="AO1160">
            <v>0</v>
          </cell>
          <cell r="AP1160">
            <v>0</v>
          </cell>
          <cell r="AR1160">
            <v>0</v>
          </cell>
          <cell r="AS1160">
            <v>0</v>
          </cell>
          <cell r="AT1160">
            <v>0</v>
          </cell>
          <cell r="AU1160">
            <v>0</v>
          </cell>
          <cell r="AV1160">
            <v>0</v>
          </cell>
          <cell r="AW1160">
            <v>0</v>
          </cell>
          <cell r="AX1160">
            <v>0</v>
          </cell>
          <cell r="AY1160">
            <v>0</v>
          </cell>
          <cell r="AZ1160">
            <v>0</v>
          </cell>
          <cell r="BA1160">
            <v>0</v>
          </cell>
          <cell r="BB1160">
            <v>0</v>
          </cell>
          <cell r="BC1160">
            <v>0</v>
          </cell>
          <cell r="BD1160">
            <v>0</v>
          </cell>
          <cell r="BE1160">
            <v>0</v>
          </cell>
          <cell r="BF1160">
            <v>0</v>
          </cell>
          <cell r="BG1160">
            <v>0</v>
          </cell>
          <cell r="BH1160">
            <v>0</v>
          </cell>
          <cell r="BI1160">
            <v>0</v>
          </cell>
          <cell r="BJ1160">
            <v>0</v>
          </cell>
          <cell r="BK1160">
            <v>0</v>
          </cell>
          <cell r="BL1160">
            <v>0</v>
          </cell>
          <cell r="BM1160">
            <v>0</v>
          </cell>
          <cell r="BN1160">
            <v>0</v>
          </cell>
          <cell r="BO1160">
            <v>0</v>
          </cell>
          <cell r="BP1160">
            <v>0</v>
          </cell>
          <cell r="BQ1160">
            <v>0</v>
          </cell>
          <cell r="BR1160">
            <v>0</v>
          </cell>
          <cell r="BS1160">
            <v>0</v>
          </cell>
          <cell r="BT1160">
            <v>0</v>
          </cell>
          <cell r="BU1160">
            <v>0</v>
          </cell>
        </row>
        <row r="1161">
          <cell r="A1161" t="str">
            <v>W2RI20KAKZ3G7T2</v>
          </cell>
          <cell r="B1161" t="str">
            <v>12/1/2021</v>
          </cell>
          <cell r="F1161" t="str">
            <v>Knit</v>
          </cell>
          <cell r="G1161" t="str">
            <v>Graphic Teeshirts</v>
          </cell>
          <cell r="H1161" t="str">
            <v>W2RI20KAKZ3</v>
          </cell>
          <cell r="I1161" t="str">
            <v>SS ART DECO LOGO TEE</v>
          </cell>
          <cell r="J1161" t="str">
            <v>G7T2</v>
          </cell>
          <cell r="K1161" t="str">
            <v>BLUE LILY</v>
          </cell>
          <cell r="L1161" t="str">
            <v>ORGANIC STREAM STRETCH JSY 180</v>
          </cell>
          <cell r="M1161" t="str">
            <v>BD</v>
          </cell>
          <cell r="N1161" t="str">
            <v>XS-L</v>
          </cell>
          <cell r="O1161">
            <v>34</v>
          </cell>
          <cell r="P1161">
            <v>29000</v>
          </cell>
          <cell r="Q1161">
            <v>139</v>
          </cell>
          <cell r="S1161">
            <v>0.31</v>
          </cell>
          <cell r="T1161">
            <v>10.54</v>
          </cell>
          <cell r="U1161">
            <v>0</v>
          </cell>
          <cell r="V1161">
            <v>0</v>
          </cell>
          <cell r="W1161">
            <v>0</v>
          </cell>
          <cell r="X1161">
            <v>0</v>
          </cell>
          <cell r="Y1161">
            <v>0</v>
          </cell>
          <cell r="Z1161">
            <v>0</v>
          </cell>
          <cell r="AA1161">
            <v>0</v>
          </cell>
          <cell r="AB1161">
            <v>0</v>
          </cell>
          <cell r="AD1161">
            <v>0</v>
          </cell>
          <cell r="AE1161">
            <v>0</v>
          </cell>
          <cell r="AO1161">
            <v>0</v>
          </cell>
          <cell r="AP1161">
            <v>0</v>
          </cell>
          <cell r="AR1161">
            <v>0</v>
          </cell>
          <cell r="AS1161">
            <v>0</v>
          </cell>
          <cell r="AT1161">
            <v>0</v>
          </cell>
          <cell r="AU1161">
            <v>0</v>
          </cell>
          <cell r="AV1161">
            <v>0</v>
          </cell>
          <cell r="AW1161">
            <v>0</v>
          </cell>
          <cell r="AX1161">
            <v>0</v>
          </cell>
          <cell r="AY1161">
            <v>0</v>
          </cell>
          <cell r="AZ1161">
            <v>0</v>
          </cell>
          <cell r="BA1161">
            <v>0</v>
          </cell>
          <cell r="BB1161">
            <v>0</v>
          </cell>
          <cell r="BC1161">
            <v>0</v>
          </cell>
          <cell r="BD1161">
            <v>0</v>
          </cell>
          <cell r="BE1161">
            <v>0</v>
          </cell>
          <cell r="BF1161">
            <v>0</v>
          </cell>
          <cell r="BG1161">
            <v>0</v>
          </cell>
          <cell r="BH1161">
            <v>0</v>
          </cell>
          <cell r="BI1161">
            <v>0</v>
          </cell>
          <cell r="BJ1161">
            <v>0</v>
          </cell>
          <cell r="BK1161">
            <v>0</v>
          </cell>
          <cell r="BL1161">
            <v>0</v>
          </cell>
          <cell r="BM1161">
            <v>0</v>
          </cell>
          <cell r="BN1161">
            <v>0</v>
          </cell>
          <cell r="BO1161">
            <v>0</v>
          </cell>
          <cell r="BP1161">
            <v>0</v>
          </cell>
          <cell r="BQ1161">
            <v>0</v>
          </cell>
          <cell r="BR1161">
            <v>0</v>
          </cell>
          <cell r="BS1161">
            <v>0</v>
          </cell>
          <cell r="BT1161">
            <v>0</v>
          </cell>
          <cell r="BU1161">
            <v>0</v>
          </cell>
        </row>
        <row r="1162">
          <cell r="A1162" t="str">
            <v>W2RZ02L0PY0G5B7</v>
          </cell>
          <cell r="B1162" t="str">
            <v>12/1/2021</v>
          </cell>
          <cell r="F1162" t="str">
            <v>Other</v>
          </cell>
          <cell r="G1162" t="str">
            <v>WM Belts</v>
          </cell>
          <cell r="H1162" t="str">
            <v>W2RZ02L0PY0</v>
          </cell>
          <cell r="I1162" t="str">
            <v>NANCY BELT</v>
          </cell>
          <cell r="J1162" t="str">
            <v>G5B7</v>
          </cell>
          <cell r="K1162" t="str">
            <v>BEET JUICE RED</v>
          </cell>
          <cell r="L1162" t="str">
            <v>MICRO PYTON LEATHER</v>
          </cell>
          <cell r="M1162" t="str">
            <v>IT</v>
          </cell>
          <cell r="N1162" t="str">
            <v>XS-L</v>
          </cell>
          <cell r="O1162">
            <v>69</v>
          </cell>
          <cell r="P1162">
            <v>69000</v>
          </cell>
          <cell r="Q1162">
            <v>279</v>
          </cell>
          <cell r="S1162">
            <v>0.31</v>
          </cell>
          <cell r="T1162">
            <v>21.39</v>
          </cell>
          <cell r="U1162">
            <v>0</v>
          </cell>
          <cell r="V1162">
            <v>0</v>
          </cell>
          <cell r="W1162">
            <v>0</v>
          </cell>
          <cell r="X1162">
            <v>0</v>
          </cell>
          <cell r="Y1162">
            <v>0</v>
          </cell>
          <cell r="Z1162">
            <v>0</v>
          </cell>
          <cell r="AA1162">
            <v>0</v>
          </cell>
          <cell r="AB1162">
            <v>0</v>
          </cell>
          <cell r="AD1162">
            <v>0</v>
          </cell>
          <cell r="AE1162">
            <v>0</v>
          </cell>
          <cell r="AO1162">
            <v>0</v>
          </cell>
          <cell r="AP1162">
            <v>0</v>
          </cell>
          <cell r="AR1162">
            <v>0</v>
          </cell>
          <cell r="AS1162">
            <v>0</v>
          </cell>
          <cell r="AT1162">
            <v>0</v>
          </cell>
          <cell r="AU1162">
            <v>0</v>
          </cell>
          <cell r="AV1162">
            <v>0</v>
          </cell>
          <cell r="AW1162">
            <v>0</v>
          </cell>
          <cell r="AX1162">
            <v>0</v>
          </cell>
          <cell r="AY1162">
            <v>0</v>
          </cell>
          <cell r="AZ1162">
            <v>0</v>
          </cell>
          <cell r="BA1162">
            <v>0</v>
          </cell>
          <cell r="BB1162">
            <v>0</v>
          </cell>
          <cell r="BC1162">
            <v>0</v>
          </cell>
          <cell r="BD1162">
            <v>0</v>
          </cell>
          <cell r="BE1162">
            <v>0</v>
          </cell>
          <cell r="BF1162">
            <v>0</v>
          </cell>
          <cell r="BG1162">
            <v>0</v>
          </cell>
          <cell r="BH1162">
            <v>0</v>
          </cell>
          <cell r="BI1162">
            <v>0</v>
          </cell>
          <cell r="BJ1162">
            <v>0</v>
          </cell>
          <cell r="BK1162">
            <v>0</v>
          </cell>
          <cell r="BL1162">
            <v>0</v>
          </cell>
          <cell r="BM1162">
            <v>0</v>
          </cell>
          <cell r="BN1162">
            <v>0</v>
          </cell>
          <cell r="BO1162">
            <v>0</v>
          </cell>
          <cell r="BP1162">
            <v>0</v>
          </cell>
          <cell r="BQ1162">
            <v>0</v>
          </cell>
          <cell r="BR1162">
            <v>0</v>
          </cell>
          <cell r="BS1162">
            <v>0</v>
          </cell>
          <cell r="BT1162">
            <v>0</v>
          </cell>
          <cell r="BU1162">
            <v>0</v>
          </cell>
        </row>
        <row r="1163">
          <cell r="A1163" t="str">
            <v>W2RZ02L0PY0JBLK</v>
          </cell>
          <cell r="B1163" t="str">
            <v>12/1/2021</v>
          </cell>
          <cell r="F1163" t="str">
            <v>Other</v>
          </cell>
          <cell r="G1163" t="str">
            <v>WM Belts</v>
          </cell>
          <cell r="H1163" t="str">
            <v>W2RZ02L0PY0</v>
          </cell>
          <cell r="I1163" t="str">
            <v>NANCY BELT</v>
          </cell>
          <cell r="J1163" t="str">
            <v>JBLK</v>
          </cell>
          <cell r="K1163" t="str">
            <v>Jet Black A996</v>
          </cell>
          <cell r="L1163" t="str">
            <v>MICRO PYTON LEATHER</v>
          </cell>
          <cell r="M1163" t="str">
            <v>IT</v>
          </cell>
          <cell r="N1163" t="str">
            <v>XS-L</v>
          </cell>
          <cell r="O1163">
            <v>69</v>
          </cell>
          <cell r="P1163">
            <v>69000</v>
          </cell>
          <cell r="Q1163">
            <v>279</v>
          </cell>
          <cell r="S1163">
            <v>0.31</v>
          </cell>
          <cell r="T1163">
            <v>21.39</v>
          </cell>
          <cell r="U1163">
            <v>0</v>
          </cell>
          <cell r="V1163">
            <v>0</v>
          </cell>
          <cell r="W1163">
            <v>0</v>
          </cell>
          <cell r="X1163">
            <v>0</v>
          </cell>
          <cell r="Y1163">
            <v>0</v>
          </cell>
          <cell r="Z1163">
            <v>0</v>
          </cell>
          <cell r="AA1163">
            <v>0</v>
          </cell>
          <cell r="AB1163">
            <v>0</v>
          </cell>
          <cell r="AD1163">
            <v>0</v>
          </cell>
          <cell r="AE1163">
            <v>0</v>
          </cell>
          <cell r="AO1163">
            <v>0</v>
          </cell>
          <cell r="AP1163">
            <v>0</v>
          </cell>
          <cell r="AR1163">
            <v>0</v>
          </cell>
          <cell r="AS1163">
            <v>0</v>
          </cell>
          <cell r="AT1163">
            <v>0</v>
          </cell>
          <cell r="AU1163">
            <v>0</v>
          </cell>
          <cell r="AV1163">
            <v>0</v>
          </cell>
          <cell r="AW1163">
            <v>0</v>
          </cell>
          <cell r="AX1163">
            <v>0</v>
          </cell>
          <cell r="AY1163">
            <v>0</v>
          </cell>
          <cell r="AZ1163">
            <v>0</v>
          </cell>
          <cell r="BA1163">
            <v>0</v>
          </cell>
          <cell r="BB1163">
            <v>0</v>
          </cell>
          <cell r="BC1163">
            <v>0</v>
          </cell>
          <cell r="BD1163">
            <v>0</v>
          </cell>
          <cell r="BE1163">
            <v>0</v>
          </cell>
          <cell r="BF1163">
            <v>0</v>
          </cell>
          <cell r="BG1163">
            <v>0</v>
          </cell>
          <cell r="BH1163">
            <v>0</v>
          </cell>
          <cell r="BI1163">
            <v>0</v>
          </cell>
          <cell r="BJ1163">
            <v>0</v>
          </cell>
          <cell r="BK1163">
            <v>0</v>
          </cell>
          <cell r="BL1163">
            <v>0</v>
          </cell>
          <cell r="BM1163">
            <v>0</v>
          </cell>
          <cell r="BN1163">
            <v>0</v>
          </cell>
          <cell r="BO1163">
            <v>0</v>
          </cell>
          <cell r="BP1163">
            <v>0</v>
          </cell>
          <cell r="BQ1163">
            <v>0</v>
          </cell>
          <cell r="BR1163">
            <v>0</v>
          </cell>
          <cell r="BS1163">
            <v>0</v>
          </cell>
          <cell r="BT1163">
            <v>0</v>
          </cell>
          <cell r="BU1163">
            <v>0</v>
          </cell>
        </row>
        <row r="1164">
          <cell r="A1164" t="str">
            <v>W2RL18WEH00G7HR</v>
          </cell>
          <cell r="B1164" t="str">
            <v>12/1/2021</v>
          </cell>
          <cell r="F1164" t="str">
            <v>Woven</v>
          </cell>
          <cell r="G1164" t="str">
            <v>Outerwear Coats</v>
          </cell>
          <cell r="H1164" t="str">
            <v>W2RL18WEH00</v>
          </cell>
          <cell r="I1164" t="str">
            <v>ORNELLA FAUX FUR COAT</v>
          </cell>
          <cell r="J1164" t="str">
            <v>G7HR</v>
          </cell>
          <cell r="K1164" t="str">
            <v>SECRET BLUE</v>
          </cell>
          <cell r="L1164" t="str">
            <v>FAUX ASTRACAN FUR</v>
          </cell>
          <cell r="M1164" t="str">
            <v>CN</v>
          </cell>
          <cell r="N1164" t="str">
            <v>XS-L</v>
          </cell>
          <cell r="O1164">
            <v>248</v>
          </cell>
          <cell r="P1164">
            <v>239000</v>
          </cell>
          <cell r="Q1164">
            <v>429</v>
          </cell>
          <cell r="S1164">
            <v>0.31</v>
          </cell>
          <cell r="T1164">
            <v>76.88</v>
          </cell>
          <cell r="U1164">
            <v>0</v>
          </cell>
          <cell r="V1164">
            <v>0</v>
          </cell>
          <cell r="W1164">
            <v>0</v>
          </cell>
          <cell r="X1164">
            <v>0</v>
          </cell>
          <cell r="Y1164">
            <v>0</v>
          </cell>
          <cell r="Z1164">
            <v>0</v>
          </cell>
          <cell r="AA1164">
            <v>0</v>
          </cell>
          <cell r="AB1164">
            <v>0</v>
          </cell>
          <cell r="AD1164">
            <v>0</v>
          </cell>
          <cell r="AE1164">
            <v>0</v>
          </cell>
          <cell r="AO1164">
            <v>0</v>
          </cell>
          <cell r="AP1164">
            <v>0</v>
          </cell>
          <cell r="AR1164">
            <v>0</v>
          </cell>
          <cell r="AS1164">
            <v>0</v>
          </cell>
          <cell r="AT1164">
            <v>0</v>
          </cell>
          <cell r="AU1164">
            <v>0</v>
          </cell>
          <cell r="AV1164">
            <v>0</v>
          </cell>
          <cell r="AW1164">
            <v>0</v>
          </cell>
          <cell r="AX1164">
            <v>0</v>
          </cell>
          <cell r="AY1164">
            <v>0</v>
          </cell>
          <cell r="AZ1164">
            <v>0</v>
          </cell>
          <cell r="BA1164">
            <v>0</v>
          </cell>
          <cell r="BB1164">
            <v>0</v>
          </cell>
          <cell r="BC1164">
            <v>0</v>
          </cell>
          <cell r="BD1164">
            <v>0</v>
          </cell>
          <cell r="BE1164">
            <v>0</v>
          </cell>
          <cell r="BF1164">
            <v>0</v>
          </cell>
          <cell r="BG1164">
            <v>0</v>
          </cell>
          <cell r="BH1164">
            <v>0</v>
          </cell>
          <cell r="BI1164">
            <v>0</v>
          </cell>
          <cell r="BJ1164">
            <v>0</v>
          </cell>
          <cell r="BK1164">
            <v>0</v>
          </cell>
          <cell r="BL1164">
            <v>0</v>
          </cell>
          <cell r="BM1164">
            <v>0</v>
          </cell>
          <cell r="BN1164">
            <v>0</v>
          </cell>
          <cell r="BO1164">
            <v>0</v>
          </cell>
          <cell r="BP1164">
            <v>0</v>
          </cell>
          <cell r="BQ1164">
            <v>0</v>
          </cell>
          <cell r="BR1164">
            <v>0</v>
          </cell>
          <cell r="BS1164">
            <v>0</v>
          </cell>
          <cell r="BT1164">
            <v>0</v>
          </cell>
          <cell r="BU1164">
            <v>0</v>
          </cell>
        </row>
        <row r="1165">
          <cell r="A1165" t="str">
            <v>W2RP22KAL10JBLK</v>
          </cell>
          <cell r="B1165" t="str">
            <v>12/1/2021</v>
          </cell>
          <cell r="F1165" t="str">
            <v>Knit</v>
          </cell>
          <cell r="G1165" t="str">
            <v>SL Knit Tops</v>
          </cell>
          <cell r="H1165" t="str">
            <v>W2RP22KAL10</v>
          </cell>
          <cell r="I1165" t="str">
            <v>SL PENELOPE TOP</v>
          </cell>
          <cell r="J1165" t="str">
            <v>JBLK</v>
          </cell>
          <cell r="K1165" t="str">
            <v>Jet Black A996</v>
          </cell>
          <cell r="L1165" t="str">
            <v>LUX NYLON SPAN 220</v>
          </cell>
          <cell r="M1165" t="str">
            <v>CN</v>
          </cell>
          <cell r="N1165" t="str">
            <v>XS-L</v>
          </cell>
          <cell r="O1165">
            <v>44</v>
          </cell>
          <cell r="P1165">
            <v>39000</v>
          </cell>
          <cell r="Q1165">
            <v>179</v>
          </cell>
          <cell r="S1165">
            <v>0.31</v>
          </cell>
          <cell r="T1165">
            <v>13.64</v>
          </cell>
          <cell r="U1165">
            <v>0</v>
          </cell>
          <cell r="V1165">
            <v>0</v>
          </cell>
          <cell r="W1165">
            <v>0</v>
          </cell>
          <cell r="X1165">
            <v>0</v>
          </cell>
          <cell r="Y1165">
            <v>0</v>
          </cell>
          <cell r="Z1165">
            <v>0</v>
          </cell>
          <cell r="AA1165">
            <v>0</v>
          </cell>
          <cell r="AB1165">
            <v>0</v>
          </cell>
          <cell r="AD1165">
            <v>0</v>
          </cell>
          <cell r="AE1165">
            <v>0</v>
          </cell>
          <cell r="AO1165">
            <v>0</v>
          </cell>
          <cell r="AP1165">
            <v>0</v>
          </cell>
          <cell r="AR1165">
            <v>0</v>
          </cell>
          <cell r="AS1165">
            <v>0</v>
          </cell>
          <cell r="AT1165">
            <v>0</v>
          </cell>
          <cell r="AU1165">
            <v>0</v>
          </cell>
          <cell r="AV1165">
            <v>0</v>
          </cell>
          <cell r="AW1165">
            <v>0</v>
          </cell>
          <cell r="AX1165">
            <v>0</v>
          </cell>
          <cell r="AY1165">
            <v>0</v>
          </cell>
          <cell r="AZ1165">
            <v>0</v>
          </cell>
          <cell r="BA1165">
            <v>0</v>
          </cell>
          <cell r="BB1165">
            <v>0</v>
          </cell>
          <cell r="BC1165">
            <v>0</v>
          </cell>
          <cell r="BD1165">
            <v>0</v>
          </cell>
          <cell r="BE1165">
            <v>0</v>
          </cell>
          <cell r="BF1165">
            <v>0</v>
          </cell>
          <cell r="BG1165">
            <v>0</v>
          </cell>
          <cell r="BH1165">
            <v>0</v>
          </cell>
          <cell r="BI1165">
            <v>0</v>
          </cell>
          <cell r="BJ1165">
            <v>0</v>
          </cell>
          <cell r="BK1165">
            <v>0</v>
          </cell>
          <cell r="BL1165">
            <v>0</v>
          </cell>
          <cell r="BM1165">
            <v>0</v>
          </cell>
          <cell r="BN1165">
            <v>0</v>
          </cell>
          <cell r="BO1165">
            <v>0</v>
          </cell>
          <cell r="BP1165">
            <v>0</v>
          </cell>
          <cell r="BQ1165">
            <v>0</v>
          </cell>
          <cell r="BR1165">
            <v>0</v>
          </cell>
          <cell r="BS1165">
            <v>0</v>
          </cell>
          <cell r="BT1165">
            <v>0</v>
          </cell>
          <cell r="BU1165">
            <v>0</v>
          </cell>
        </row>
        <row r="1166">
          <cell r="A1166" t="str">
            <v>W2RP09KAZG2JBLK</v>
          </cell>
          <cell r="B1166" t="str">
            <v>12/1/2021</v>
          </cell>
          <cell r="F1166" t="str">
            <v>Knit</v>
          </cell>
          <cell r="G1166" t="str">
            <v>LS Knit Tops</v>
          </cell>
          <cell r="H1166" t="str">
            <v>W2RP09KAZG2</v>
          </cell>
          <cell r="I1166" t="str">
            <v>LS INGRID TOP</v>
          </cell>
          <cell r="J1166" t="str">
            <v>JBLK</v>
          </cell>
          <cell r="K1166" t="str">
            <v>Jet Black A996</v>
          </cell>
          <cell r="L1166" t="str">
            <v>RECYCLED MICRO MULTI RIB</v>
          </cell>
          <cell r="M1166" t="str">
            <v>CN</v>
          </cell>
          <cell r="N1166" t="str">
            <v>XS-L</v>
          </cell>
          <cell r="O1166">
            <v>69</v>
          </cell>
          <cell r="P1166">
            <v>69000</v>
          </cell>
          <cell r="Q1166">
            <v>279</v>
          </cell>
          <cell r="S1166">
            <v>0.31</v>
          </cell>
          <cell r="T1166">
            <v>21.39</v>
          </cell>
          <cell r="U1166">
            <v>0</v>
          </cell>
          <cell r="V1166">
            <v>0</v>
          </cell>
          <cell r="W1166">
            <v>0</v>
          </cell>
          <cell r="X1166">
            <v>0</v>
          </cell>
          <cell r="Y1166">
            <v>0</v>
          </cell>
          <cell r="Z1166">
            <v>0</v>
          </cell>
          <cell r="AA1166">
            <v>0</v>
          </cell>
          <cell r="AB1166">
            <v>0</v>
          </cell>
          <cell r="AD1166">
            <v>0</v>
          </cell>
          <cell r="AE1166">
            <v>0</v>
          </cell>
          <cell r="AO1166">
            <v>0</v>
          </cell>
          <cell r="AP1166">
            <v>0</v>
          </cell>
          <cell r="AR1166">
            <v>0</v>
          </cell>
          <cell r="AS1166">
            <v>0</v>
          </cell>
          <cell r="AT1166">
            <v>0</v>
          </cell>
          <cell r="AU1166">
            <v>0</v>
          </cell>
          <cell r="AV1166">
            <v>0</v>
          </cell>
          <cell r="AW1166">
            <v>0</v>
          </cell>
          <cell r="AX1166">
            <v>0</v>
          </cell>
          <cell r="AY1166">
            <v>0</v>
          </cell>
          <cell r="AZ1166">
            <v>0</v>
          </cell>
          <cell r="BA1166">
            <v>0</v>
          </cell>
          <cell r="BB1166">
            <v>0</v>
          </cell>
          <cell r="BC1166">
            <v>0</v>
          </cell>
          <cell r="BD1166">
            <v>0</v>
          </cell>
          <cell r="BE1166">
            <v>0</v>
          </cell>
          <cell r="BF1166">
            <v>0</v>
          </cell>
          <cell r="BG1166">
            <v>0</v>
          </cell>
          <cell r="BH1166">
            <v>0</v>
          </cell>
          <cell r="BI1166">
            <v>0</v>
          </cell>
          <cell r="BJ1166">
            <v>0</v>
          </cell>
          <cell r="BK1166">
            <v>0</v>
          </cell>
          <cell r="BL1166">
            <v>0</v>
          </cell>
          <cell r="BM1166">
            <v>0</v>
          </cell>
          <cell r="BN1166">
            <v>0</v>
          </cell>
          <cell r="BO1166">
            <v>0</v>
          </cell>
          <cell r="BP1166">
            <v>0</v>
          </cell>
          <cell r="BQ1166">
            <v>0</v>
          </cell>
          <cell r="BR1166">
            <v>0</v>
          </cell>
          <cell r="BS1166">
            <v>0</v>
          </cell>
          <cell r="BT1166">
            <v>0</v>
          </cell>
          <cell r="BU1166">
            <v>0</v>
          </cell>
        </row>
        <row r="1167">
          <cell r="A1167" t="str">
            <v>W2RL09WED70JBLK</v>
          </cell>
          <cell r="B1167" t="str">
            <v>12/1/2021</v>
          </cell>
          <cell r="F1167" t="str">
            <v>Woven</v>
          </cell>
          <cell r="G1167" t="str">
            <v>Non Down Jackets</v>
          </cell>
          <cell r="H1167" t="str">
            <v>W2RL09WED70</v>
          </cell>
          <cell r="I1167" t="str">
            <v>GRAZIA BOMBER</v>
          </cell>
          <cell r="J1167" t="str">
            <v>JBLK</v>
          </cell>
          <cell r="K1167" t="str">
            <v>Jet Black A996</v>
          </cell>
          <cell r="L1167" t="str">
            <v>GLOSSY COATING TWILL</v>
          </cell>
          <cell r="M1167" t="str">
            <v>CN</v>
          </cell>
          <cell r="N1167" t="str">
            <v>XS-L</v>
          </cell>
          <cell r="O1167">
            <v>148</v>
          </cell>
          <cell r="P1167">
            <v>139000</v>
          </cell>
          <cell r="Q1167">
            <v>429</v>
          </cell>
          <cell r="S1167">
            <v>0.31</v>
          </cell>
          <cell r="T1167">
            <v>45.88</v>
          </cell>
          <cell r="U1167">
            <v>0</v>
          </cell>
          <cell r="V1167">
            <v>0</v>
          </cell>
          <cell r="W1167">
            <v>0</v>
          </cell>
          <cell r="X1167">
            <v>0</v>
          </cell>
          <cell r="Y1167">
            <v>0</v>
          </cell>
          <cell r="Z1167">
            <v>0</v>
          </cell>
          <cell r="AA1167">
            <v>0</v>
          </cell>
          <cell r="AB1167">
            <v>0</v>
          </cell>
          <cell r="AD1167">
            <v>0</v>
          </cell>
          <cell r="AE1167">
            <v>0</v>
          </cell>
          <cell r="AO1167">
            <v>0</v>
          </cell>
          <cell r="AP1167">
            <v>0</v>
          </cell>
          <cell r="AR1167">
            <v>0</v>
          </cell>
          <cell r="AS1167">
            <v>0</v>
          </cell>
          <cell r="AT1167">
            <v>0</v>
          </cell>
          <cell r="AU1167">
            <v>0</v>
          </cell>
          <cell r="AV1167">
            <v>0</v>
          </cell>
          <cell r="AW1167">
            <v>0</v>
          </cell>
          <cell r="AX1167">
            <v>0</v>
          </cell>
          <cell r="AY1167">
            <v>0</v>
          </cell>
          <cell r="AZ1167">
            <v>0</v>
          </cell>
          <cell r="BA1167">
            <v>0</v>
          </cell>
          <cell r="BB1167">
            <v>0</v>
          </cell>
          <cell r="BC1167">
            <v>0</v>
          </cell>
          <cell r="BD1167">
            <v>0</v>
          </cell>
          <cell r="BE1167">
            <v>0</v>
          </cell>
          <cell r="BF1167">
            <v>0</v>
          </cell>
          <cell r="BG1167">
            <v>0</v>
          </cell>
          <cell r="BH1167">
            <v>0</v>
          </cell>
          <cell r="BI1167">
            <v>0</v>
          </cell>
          <cell r="BJ1167">
            <v>0</v>
          </cell>
          <cell r="BK1167">
            <v>0</v>
          </cell>
          <cell r="BL1167">
            <v>0</v>
          </cell>
          <cell r="BM1167">
            <v>0</v>
          </cell>
          <cell r="BN1167">
            <v>0</v>
          </cell>
          <cell r="BO1167">
            <v>0</v>
          </cell>
          <cell r="BP1167">
            <v>0</v>
          </cell>
          <cell r="BQ1167">
            <v>0</v>
          </cell>
          <cell r="BR1167">
            <v>0</v>
          </cell>
          <cell r="BS1167">
            <v>0</v>
          </cell>
          <cell r="BT1167">
            <v>0</v>
          </cell>
          <cell r="BU1167">
            <v>0</v>
          </cell>
        </row>
        <row r="1168">
          <cell r="A1168" t="str">
            <v>W2RL09WED70A10B</v>
          </cell>
          <cell r="B1168" t="str">
            <v>12/1/2021</v>
          </cell>
          <cell r="F1168" t="str">
            <v>Woven</v>
          </cell>
          <cell r="G1168" t="str">
            <v>Non Down Jackets</v>
          </cell>
          <cell r="H1168" t="str">
            <v>W2RL09WED70</v>
          </cell>
          <cell r="I1168" t="str">
            <v>GRAZIA BOMBER</v>
          </cell>
          <cell r="J1168" t="str">
            <v>A10B</v>
          </cell>
          <cell r="K1168" t="str">
            <v>RICH BROWN</v>
          </cell>
          <cell r="L1168" t="str">
            <v>GLOSSY COATING TWILL</v>
          </cell>
          <cell r="M1168" t="str">
            <v>CN</v>
          </cell>
          <cell r="N1168" t="str">
            <v>XS-L</v>
          </cell>
          <cell r="O1168">
            <v>148</v>
          </cell>
          <cell r="P1168">
            <v>139000</v>
          </cell>
          <cell r="Q1168">
            <v>429</v>
          </cell>
          <cell r="S1168">
            <v>0.31</v>
          </cell>
          <cell r="T1168">
            <v>45.88</v>
          </cell>
          <cell r="U1168">
            <v>0</v>
          </cell>
          <cell r="V1168">
            <v>0</v>
          </cell>
          <cell r="W1168">
            <v>0</v>
          </cell>
          <cell r="X1168">
            <v>0</v>
          </cell>
          <cell r="Y1168">
            <v>0</v>
          </cell>
          <cell r="Z1168">
            <v>0</v>
          </cell>
          <cell r="AA1168">
            <v>0</v>
          </cell>
          <cell r="AB1168">
            <v>0</v>
          </cell>
          <cell r="AD1168">
            <v>0</v>
          </cell>
          <cell r="AE1168">
            <v>0</v>
          </cell>
          <cell r="AO1168">
            <v>0</v>
          </cell>
          <cell r="AP1168">
            <v>0</v>
          </cell>
          <cell r="AR1168">
            <v>0</v>
          </cell>
          <cell r="AS1168">
            <v>0</v>
          </cell>
          <cell r="AT1168">
            <v>0</v>
          </cell>
          <cell r="AU1168">
            <v>0</v>
          </cell>
          <cell r="AV1168">
            <v>0</v>
          </cell>
          <cell r="AW1168">
            <v>0</v>
          </cell>
          <cell r="AX1168">
            <v>0</v>
          </cell>
          <cell r="AY1168">
            <v>0</v>
          </cell>
          <cell r="AZ1168">
            <v>0</v>
          </cell>
          <cell r="BA1168">
            <v>0</v>
          </cell>
          <cell r="BB1168">
            <v>0</v>
          </cell>
          <cell r="BC1168">
            <v>0</v>
          </cell>
          <cell r="BD1168">
            <v>0</v>
          </cell>
          <cell r="BE1168">
            <v>0</v>
          </cell>
          <cell r="BF1168">
            <v>0</v>
          </cell>
          <cell r="BG1168">
            <v>0</v>
          </cell>
          <cell r="BH1168">
            <v>0</v>
          </cell>
          <cell r="BI1168">
            <v>0</v>
          </cell>
          <cell r="BJ1168">
            <v>0</v>
          </cell>
          <cell r="BK1168">
            <v>0</v>
          </cell>
          <cell r="BL1168">
            <v>0</v>
          </cell>
          <cell r="BM1168">
            <v>0</v>
          </cell>
          <cell r="BN1168">
            <v>0</v>
          </cell>
          <cell r="BO1168">
            <v>0</v>
          </cell>
          <cell r="BP1168">
            <v>0</v>
          </cell>
          <cell r="BQ1168">
            <v>0</v>
          </cell>
          <cell r="BR1168">
            <v>0</v>
          </cell>
          <cell r="BS1168">
            <v>0</v>
          </cell>
          <cell r="BT1168">
            <v>0</v>
          </cell>
          <cell r="BU1168">
            <v>0</v>
          </cell>
        </row>
        <row r="1169">
          <cell r="A1169" t="str">
            <v>W2RI13K9RV0JBLK</v>
          </cell>
          <cell r="B1169" t="str">
            <v>12/1/2021</v>
          </cell>
          <cell r="F1169" t="str">
            <v>Knit</v>
          </cell>
          <cell r="G1169" t="str">
            <v>Embellished Teeshirts</v>
          </cell>
          <cell r="H1169" t="str">
            <v>W2RI13K9RV0</v>
          </cell>
          <cell r="I1169" t="str">
            <v>SS CN DANIELLE TEE</v>
          </cell>
          <cell r="J1169" t="str">
            <v>JBLK</v>
          </cell>
          <cell r="K1169" t="str">
            <v>Jet Black A996</v>
          </cell>
          <cell r="L1169" t="str">
            <v>ECO ARTISAN JERSEY 120</v>
          </cell>
          <cell r="M1169" t="str">
            <v>BD</v>
          </cell>
          <cell r="N1169" t="str">
            <v>XS-L</v>
          </cell>
          <cell r="O1169">
            <v>39</v>
          </cell>
          <cell r="P1169">
            <v>39000</v>
          </cell>
          <cell r="Q1169">
            <v>159</v>
          </cell>
          <cell r="S1169">
            <v>0.31</v>
          </cell>
          <cell r="T1169">
            <v>12.09</v>
          </cell>
          <cell r="U1169">
            <v>0</v>
          </cell>
          <cell r="V1169">
            <v>0</v>
          </cell>
          <cell r="W1169">
            <v>0</v>
          </cell>
          <cell r="X1169">
            <v>0</v>
          </cell>
          <cell r="Y1169">
            <v>0</v>
          </cell>
          <cell r="Z1169">
            <v>0</v>
          </cell>
          <cell r="AA1169">
            <v>0</v>
          </cell>
          <cell r="AB1169">
            <v>0</v>
          </cell>
          <cell r="AD1169">
            <v>0</v>
          </cell>
          <cell r="AE1169">
            <v>0</v>
          </cell>
          <cell r="AO1169">
            <v>0</v>
          </cell>
          <cell r="AP1169">
            <v>0</v>
          </cell>
          <cell r="AR1169">
            <v>0</v>
          </cell>
          <cell r="AS1169">
            <v>0</v>
          </cell>
          <cell r="AT1169">
            <v>0</v>
          </cell>
          <cell r="AU1169">
            <v>0</v>
          </cell>
          <cell r="AV1169">
            <v>0</v>
          </cell>
          <cell r="AW1169">
            <v>0</v>
          </cell>
          <cell r="AX1169">
            <v>0</v>
          </cell>
          <cell r="AY1169">
            <v>0</v>
          </cell>
          <cell r="AZ1169">
            <v>0</v>
          </cell>
          <cell r="BA1169">
            <v>0</v>
          </cell>
          <cell r="BB1169">
            <v>0</v>
          </cell>
          <cell r="BC1169">
            <v>0</v>
          </cell>
          <cell r="BD1169">
            <v>0</v>
          </cell>
          <cell r="BE1169">
            <v>0</v>
          </cell>
          <cell r="BF1169">
            <v>0</v>
          </cell>
          <cell r="BG1169">
            <v>0</v>
          </cell>
          <cell r="BH1169">
            <v>0</v>
          </cell>
          <cell r="BI1169">
            <v>0</v>
          </cell>
          <cell r="BJ1169">
            <v>0</v>
          </cell>
          <cell r="BK1169">
            <v>0</v>
          </cell>
          <cell r="BL1169">
            <v>0</v>
          </cell>
          <cell r="BM1169">
            <v>0</v>
          </cell>
          <cell r="BN1169">
            <v>0</v>
          </cell>
          <cell r="BO1169">
            <v>0</v>
          </cell>
          <cell r="BP1169">
            <v>0</v>
          </cell>
          <cell r="BQ1169">
            <v>0</v>
          </cell>
          <cell r="BR1169">
            <v>0</v>
          </cell>
          <cell r="BS1169">
            <v>0</v>
          </cell>
          <cell r="BT1169">
            <v>0</v>
          </cell>
          <cell r="BU1169">
            <v>0</v>
          </cell>
        </row>
        <row r="1170">
          <cell r="A1170" t="str">
            <v>W2RI13K9RV0G012</v>
          </cell>
          <cell r="B1170" t="str">
            <v>12/1/2021</v>
          </cell>
          <cell r="F1170" t="str">
            <v>Knit</v>
          </cell>
          <cell r="G1170" t="str">
            <v>Embellished Teeshirts</v>
          </cell>
          <cell r="H1170" t="str">
            <v>W2RI13K9RV0</v>
          </cell>
          <cell r="I1170" t="str">
            <v>SS CN DANIELLE TEE</v>
          </cell>
          <cell r="J1170" t="str">
            <v>G012</v>
          </cell>
          <cell r="K1170" t="str">
            <v>CREAM WHITE</v>
          </cell>
          <cell r="L1170" t="str">
            <v>ECO ARTISAN JERSEY 120</v>
          </cell>
          <cell r="M1170" t="str">
            <v>BD</v>
          </cell>
          <cell r="N1170" t="str">
            <v>XS-L</v>
          </cell>
          <cell r="O1170">
            <v>39</v>
          </cell>
          <cell r="P1170">
            <v>39000</v>
          </cell>
          <cell r="Q1170">
            <v>159</v>
          </cell>
          <cell r="S1170">
            <v>0.31</v>
          </cell>
          <cell r="T1170">
            <v>12.09</v>
          </cell>
          <cell r="U1170">
            <v>0</v>
          </cell>
          <cell r="V1170">
            <v>0</v>
          </cell>
          <cell r="W1170">
            <v>0</v>
          </cell>
          <cell r="X1170">
            <v>0</v>
          </cell>
          <cell r="Y1170">
            <v>0</v>
          </cell>
          <cell r="Z1170">
            <v>0</v>
          </cell>
          <cell r="AA1170">
            <v>0</v>
          </cell>
          <cell r="AB1170">
            <v>0</v>
          </cell>
          <cell r="AD1170">
            <v>0</v>
          </cell>
          <cell r="AE1170">
            <v>0</v>
          </cell>
          <cell r="AO1170">
            <v>0</v>
          </cell>
          <cell r="AP1170">
            <v>0</v>
          </cell>
          <cell r="AR1170">
            <v>0</v>
          </cell>
          <cell r="AS1170">
            <v>0</v>
          </cell>
          <cell r="AT1170">
            <v>0</v>
          </cell>
          <cell r="AU1170">
            <v>0</v>
          </cell>
          <cell r="AV1170">
            <v>0</v>
          </cell>
          <cell r="AW1170">
            <v>0</v>
          </cell>
          <cell r="AX1170">
            <v>0</v>
          </cell>
          <cell r="AY1170">
            <v>0</v>
          </cell>
          <cell r="AZ1170">
            <v>0</v>
          </cell>
          <cell r="BA1170">
            <v>0</v>
          </cell>
          <cell r="BB1170">
            <v>0</v>
          </cell>
          <cell r="BC1170">
            <v>0</v>
          </cell>
          <cell r="BD1170">
            <v>0</v>
          </cell>
          <cell r="BE1170">
            <v>0</v>
          </cell>
          <cell r="BF1170">
            <v>0</v>
          </cell>
          <cell r="BG1170">
            <v>0</v>
          </cell>
          <cell r="BH1170">
            <v>0</v>
          </cell>
          <cell r="BI1170">
            <v>0</v>
          </cell>
          <cell r="BJ1170">
            <v>0</v>
          </cell>
          <cell r="BK1170">
            <v>0</v>
          </cell>
          <cell r="BL1170">
            <v>0</v>
          </cell>
          <cell r="BM1170">
            <v>0</v>
          </cell>
          <cell r="BN1170">
            <v>0</v>
          </cell>
          <cell r="BO1170">
            <v>0</v>
          </cell>
          <cell r="BP1170">
            <v>0</v>
          </cell>
          <cell r="BQ1170">
            <v>0</v>
          </cell>
          <cell r="BR1170">
            <v>0</v>
          </cell>
          <cell r="BS1170">
            <v>0</v>
          </cell>
          <cell r="BT1170">
            <v>0</v>
          </cell>
          <cell r="BU1170">
            <v>0</v>
          </cell>
        </row>
        <row r="1171">
          <cell r="A1171" t="str">
            <v>W2RI13K9RV0LHY</v>
          </cell>
          <cell r="B1171" t="str">
            <v>12/1/2021</v>
          </cell>
          <cell r="F1171" t="str">
            <v>Knit</v>
          </cell>
          <cell r="G1171" t="str">
            <v>Embellished Teeshirts</v>
          </cell>
          <cell r="H1171" t="str">
            <v>W2RI13K9RV0</v>
          </cell>
          <cell r="I1171" t="str">
            <v>SS CN DANIELLE TEE</v>
          </cell>
          <cell r="J1171" t="str">
            <v>LHY</v>
          </cell>
          <cell r="K1171" t="str">
            <v>LIGHT HEATHER GREY M90</v>
          </cell>
          <cell r="L1171" t="str">
            <v>ECO ARTISAN JERSEY 120</v>
          </cell>
          <cell r="M1171" t="str">
            <v>BD</v>
          </cell>
          <cell r="N1171" t="str">
            <v>XS-L</v>
          </cell>
          <cell r="O1171">
            <v>39</v>
          </cell>
          <cell r="P1171">
            <v>39000</v>
          </cell>
          <cell r="Q1171">
            <v>159</v>
          </cell>
          <cell r="S1171">
            <v>0.31</v>
          </cell>
          <cell r="T1171">
            <v>12.09</v>
          </cell>
          <cell r="U1171">
            <v>0</v>
          </cell>
          <cell r="V1171">
            <v>0</v>
          </cell>
          <cell r="W1171">
            <v>0</v>
          </cell>
          <cell r="X1171">
            <v>0</v>
          </cell>
          <cell r="Y1171">
            <v>0</v>
          </cell>
          <cell r="Z1171">
            <v>0</v>
          </cell>
          <cell r="AA1171">
            <v>0</v>
          </cell>
          <cell r="AB1171">
            <v>0</v>
          </cell>
          <cell r="AD1171">
            <v>0</v>
          </cell>
          <cell r="AE1171">
            <v>0</v>
          </cell>
          <cell r="AO1171">
            <v>0</v>
          </cell>
          <cell r="AP1171">
            <v>0</v>
          </cell>
          <cell r="AR1171">
            <v>0</v>
          </cell>
          <cell r="AS1171">
            <v>0</v>
          </cell>
          <cell r="AT1171">
            <v>0</v>
          </cell>
          <cell r="AU1171">
            <v>0</v>
          </cell>
          <cell r="AV1171">
            <v>0</v>
          </cell>
          <cell r="AW1171">
            <v>0</v>
          </cell>
          <cell r="AX1171">
            <v>0</v>
          </cell>
          <cell r="AY1171">
            <v>0</v>
          </cell>
          <cell r="AZ1171">
            <v>0</v>
          </cell>
          <cell r="BA1171">
            <v>0</v>
          </cell>
          <cell r="BB1171">
            <v>0</v>
          </cell>
          <cell r="BC1171">
            <v>0</v>
          </cell>
          <cell r="BD1171">
            <v>0</v>
          </cell>
          <cell r="BE1171">
            <v>0</v>
          </cell>
          <cell r="BF1171">
            <v>0</v>
          </cell>
          <cell r="BG1171">
            <v>0</v>
          </cell>
          <cell r="BH1171">
            <v>0</v>
          </cell>
          <cell r="BI1171">
            <v>0</v>
          </cell>
          <cell r="BJ1171">
            <v>0</v>
          </cell>
          <cell r="BK1171">
            <v>0</v>
          </cell>
          <cell r="BL1171">
            <v>0</v>
          </cell>
          <cell r="BM1171">
            <v>0</v>
          </cell>
          <cell r="BN1171">
            <v>0</v>
          </cell>
          <cell r="BO1171">
            <v>0</v>
          </cell>
          <cell r="BP1171">
            <v>0</v>
          </cell>
          <cell r="BQ1171">
            <v>0</v>
          </cell>
          <cell r="BR1171">
            <v>0</v>
          </cell>
          <cell r="BS1171">
            <v>0</v>
          </cell>
          <cell r="BT1171">
            <v>0</v>
          </cell>
          <cell r="BU1171">
            <v>0</v>
          </cell>
        </row>
        <row r="1172">
          <cell r="A1172" t="str">
            <v>W2RZ03WE4T0G5B7</v>
          </cell>
          <cell r="B1172" t="str">
            <v>12/1/2021</v>
          </cell>
          <cell r="F1172" t="str">
            <v>Other</v>
          </cell>
          <cell r="G1172" t="str">
            <v>WM Belts</v>
          </cell>
          <cell r="H1172" t="str">
            <v>W2RZ03WE4T0</v>
          </cell>
          <cell r="I1172" t="str">
            <v>NATALIA BELT</v>
          </cell>
          <cell r="J1172" t="str">
            <v>G5B7</v>
          </cell>
          <cell r="K1172" t="str">
            <v>BEET JUICE RED</v>
          </cell>
          <cell r="L1172" t="str">
            <v>CHICH BONDED SUEDE SCUBA</v>
          </cell>
          <cell r="M1172" t="str">
            <v>CN</v>
          </cell>
          <cell r="N1172" t="str">
            <v>XS-L</v>
          </cell>
          <cell r="O1172">
            <v>44</v>
          </cell>
          <cell r="P1172">
            <v>39000</v>
          </cell>
          <cell r="Q1172">
            <v>179</v>
          </cell>
          <cell r="S1172">
            <v>0.31</v>
          </cell>
          <cell r="T1172">
            <v>13.64</v>
          </cell>
          <cell r="U1172">
            <v>0</v>
          </cell>
          <cell r="V1172">
            <v>0</v>
          </cell>
          <cell r="W1172">
            <v>0</v>
          </cell>
          <cell r="X1172">
            <v>0</v>
          </cell>
          <cell r="Y1172">
            <v>0</v>
          </cell>
          <cell r="Z1172">
            <v>0</v>
          </cell>
          <cell r="AA1172">
            <v>0</v>
          </cell>
          <cell r="AB1172">
            <v>0</v>
          </cell>
          <cell r="AD1172">
            <v>0</v>
          </cell>
          <cell r="AE1172">
            <v>0</v>
          </cell>
          <cell r="AO1172">
            <v>0</v>
          </cell>
          <cell r="AP1172">
            <v>0</v>
          </cell>
          <cell r="AR1172">
            <v>0</v>
          </cell>
          <cell r="AS1172">
            <v>0</v>
          </cell>
          <cell r="AT1172">
            <v>0</v>
          </cell>
          <cell r="AU1172">
            <v>0</v>
          </cell>
          <cell r="AV1172">
            <v>0</v>
          </cell>
          <cell r="AW1172">
            <v>0</v>
          </cell>
          <cell r="AX1172">
            <v>0</v>
          </cell>
          <cell r="AY1172">
            <v>0</v>
          </cell>
          <cell r="AZ1172">
            <v>0</v>
          </cell>
          <cell r="BA1172">
            <v>0</v>
          </cell>
          <cell r="BB1172">
            <v>0</v>
          </cell>
          <cell r="BC1172">
            <v>0</v>
          </cell>
          <cell r="BD1172">
            <v>0</v>
          </cell>
          <cell r="BE1172">
            <v>0</v>
          </cell>
          <cell r="BF1172">
            <v>0</v>
          </cell>
          <cell r="BG1172">
            <v>0</v>
          </cell>
          <cell r="BH1172">
            <v>0</v>
          </cell>
          <cell r="BI1172">
            <v>0</v>
          </cell>
          <cell r="BJ1172">
            <v>0</v>
          </cell>
          <cell r="BK1172">
            <v>0</v>
          </cell>
          <cell r="BL1172">
            <v>0</v>
          </cell>
          <cell r="BM1172">
            <v>0</v>
          </cell>
          <cell r="BN1172">
            <v>0</v>
          </cell>
          <cell r="BO1172">
            <v>0</v>
          </cell>
          <cell r="BP1172">
            <v>0</v>
          </cell>
          <cell r="BQ1172">
            <v>0</v>
          </cell>
          <cell r="BR1172">
            <v>0</v>
          </cell>
          <cell r="BS1172">
            <v>0</v>
          </cell>
          <cell r="BT1172">
            <v>0</v>
          </cell>
          <cell r="BU1172">
            <v>0</v>
          </cell>
        </row>
        <row r="1173">
          <cell r="A1173" t="str">
            <v>W2RZ03WE4T0JBLK</v>
          </cell>
          <cell r="B1173" t="str">
            <v>12/1/2021</v>
          </cell>
          <cell r="F1173" t="str">
            <v>Other</v>
          </cell>
          <cell r="G1173" t="str">
            <v>WM Belts</v>
          </cell>
          <cell r="H1173" t="str">
            <v>W2RZ03WE4T0</v>
          </cell>
          <cell r="I1173" t="str">
            <v>NATALIA BELT</v>
          </cell>
          <cell r="J1173" t="str">
            <v>JBLK</v>
          </cell>
          <cell r="K1173" t="str">
            <v>Jet Black A996</v>
          </cell>
          <cell r="L1173" t="str">
            <v>CHICH BONDED SUEDE SCUBA</v>
          </cell>
          <cell r="M1173" t="str">
            <v>CN</v>
          </cell>
          <cell r="N1173" t="str">
            <v>XS-L</v>
          </cell>
          <cell r="O1173">
            <v>44</v>
          </cell>
          <cell r="P1173">
            <v>39000</v>
          </cell>
          <cell r="Q1173">
            <v>179</v>
          </cell>
          <cell r="S1173">
            <v>0.31</v>
          </cell>
          <cell r="T1173">
            <v>13.64</v>
          </cell>
          <cell r="U1173">
            <v>0</v>
          </cell>
          <cell r="V1173">
            <v>0</v>
          </cell>
          <cell r="W1173">
            <v>0</v>
          </cell>
          <cell r="X1173">
            <v>0</v>
          </cell>
          <cell r="Y1173">
            <v>0</v>
          </cell>
          <cell r="Z1173">
            <v>0</v>
          </cell>
          <cell r="AA1173">
            <v>0</v>
          </cell>
          <cell r="AB1173">
            <v>0</v>
          </cell>
          <cell r="AD1173">
            <v>0</v>
          </cell>
          <cell r="AE1173">
            <v>0</v>
          </cell>
          <cell r="AO1173">
            <v>0</v>
          </cell>
          <cell r="AP1173">
            <v>0</v>
          </cell>
          <cell r="AR1173">
            <v>0</v>
          </cell>
          <cell r="AS1173">
            <v>0</v>
          </cell>
          <cell r="AT1173">
            <v>0</v>
          </cell>
          <cell r="AU1173">
            <v>0</v>
          </cell>
          <cell r="AV1173">
            <v>0</v>
          </cell>
          <cell r="AW1173">
            <v>0</v>
          </cell>
          <cell r="AX1173">
            <v>0</v>
          </cell>
          <cell r="AY1173">
            <v>0</v>
          </cell>
          <cell r="AZ1173">
            <v>0</v>
          </cell>
          <cell r="BA1173">
            <v>0</v>
          </cell>
          <cell r="BB1173">
            <v>0</v>
          </cell>
          <cell r="BC1173">
            <v>0</v>
          </cell>
          <cell r="BD1173">
            <v>0</v>
          </cell>
          <cell r="BE1173">
            <v>0</v>
          </cell>
          <cell r="BF1173">
            <v>0</v>
          </cell>
          <cell r="BG1173">
            <v>0</v>
          </cell>
          <cell r="BH1173">
            <v>0</v>
          </cell>
          <cell r="BI1173">
            <v>0</v>
          </cell>
          <cell r="BJ1173">
            <v>0</v>
          </cell>
          <cell r="BK1173">
            <v>0</v>
          </cell>
          <cell r="BL1173">
            <v>0</v>
          </cell>
          <cell r="BM1173">
            <v>0</v>
          </cell>
          <cell r="BN1173">
            <v>0</v>
          </cell>
          <cell r="BO1173">
            <v>0</v>
          </cell>
          <cell r="BP1173">
            <v>0</v>
          </cell>
          <cell r="BQ1173">
            <v>0</v>
          </cell>
          <cell r="BR1173">
            <v>0</v>
          </cell>
          <cell r="BS1173">
            <v>0</v>
          </cell>
          <cell r="BT1173">
            <v>0</v>
          </cell>
          <cell r="BU1173">
            <v>0</v>
          </cell>
        </row>
        <row r="1174">
          <cell r="A1174" t="str">
            <v>W2RZ03WE4T0SNDW</v>
          </cell>
          <cell r="B1174" t="str">
            <v>12/1/2021</v>
          </cell>
          <cell r="F1174" t="str">
            <v>Other</v>
          </cell>
          <cell r="G1174" t="str">
            <v>WM Belts</v>
          </cell>
          <cell r="H1174" t="str">
            <v>W2RZ03WE4T0</v>
          </cell>
          <cell r="I1174" t="str">
            <v>NATALIA BELT</v>
          </cell>
          <cell r="J1174" t="str">
            <v>SNDW</v>
          </cell>
          <cell r="K1174" t="str">
            <v>Sandalwood</v>
          </cell>
          <cell r="L1174" t="str">
            <v>CHICH BONDED SUEDE SCUBA</v>
          </cell>
          <cell r="M1174" t="str">
            <v>CN</v>
          </cell>
          <cell r="N1174" t="str">
            <v>XS-L</v>
          </cell>
          <cell r="O1174">
            <v>44</v>
          </cell>
          <cell r="P1174">
            <v>39000</v>
          </cell>
          <cell r="Q1174">
            <v>179</v>
          </cell>
          <cell r="S1174">
            <v>0.31</v>
          </cell>
          <cell r="T1174">
            <v>13.64</v>
          </cell>
          <cell r="U1174">
            <v>0</v>
          </cell>
          <cell r="V1174">
            <v>0</v>
          </cell>
          <cell r="W1174">
            <v>0</v>
          </cell>
          <cell r="X1174">
            <v>0</v>
          </cell>
          <cell r="Y1174">
            <v>0</v>
          </cell>
          <cell r="Z1174">
            <v>0</v>
          </cell>
          <cell r="AA1174">
            <v>0</v>
          </cell>
          <cell r="AB1174">
            <v>0</v>
          </cell>
          <cell r="AD1174">
            <v>0</v>
          </cell>
          <cell r="AE1174">
            <v>0</v>
          </cell>
          <cell r="AO1174">
            <v>0</v>
          </cell>
          <cell r="AP1174">
            <v>0</v>
          </cell>
          <cell r="AR1174">
            <v>0</v>
          </cell>
          <cell r="AS1174">
            <v>0</v>
          </cell>
          <cell r="AT1174">
            <v>0</v>
          </cell>
          <cell r="AU1174">
            <v>0</v>
          </cell>
          <cell r="AV1174">
            <v>0</v>
          </cell>
          <cell r="AW1174">
            <v>0</v>
          </cell>
          <cell r="AX1174">
            <v>0</v>
          </cell>
          <cell r="AY1174">
            <v>0</v>
          </cell>
          <cell r="AZ1174">
            <v>0</v>
          </cell>
          <cell r="BA1174">
            <v>0</v>
          </cell>
          <cell r="BB1174">
            <v>0</v>
          </cell>
          <cell r="BC1174">
            <v>0</v>
          </cell>
          <cell r="BD1174">
            <v>0</v>
          </cell>
          <cell r="BE1174">
            <v>0</v>
          </cell>
          <cell r="BF1174">
            <v>0</v>
          </cell>
          <cell r="BG1174">
            <v>0</v>
          </cell>
          <cell r="BH1174">
            <v>0</v>
          </cell>
          <cell r="BI1174">
            <v>0</v>
          </cell>
          <cell r="BJ1174">
            <v>0</v>
          </cell>
          <cell r="BK1174">
            <v>0</v>
          </cell>
          <cell r="BL1174">
            <v>0</v>
          </cell>
          <cell r="BM1174">
            <v>0</v>
          </cell>
          <cell r="BN1174">
            <v>0</v>
          </cell>
          <cell r="BO1174">
            <v>0</v>
          </cell>
          <cell r="BP1174">
            <v>0</v>
          </cell>
          <cell r="BQ1174">
            <v>0</v>
          </cell>
          <cell r="BR1174">
            <v>0</v>
          </cell>
          <cell r="BS1174">
            <v>0</v>
          </cell>
          <cell r="BT1174">
            <v>0</v>
          </cell>
          <cell r="BU1174">
            <v>0</v>
          </cell>
        </row>
        <row r="1175">
          <cell r="A1175" t="str">
            <v>W1BK45WDEE0G5B7</v>
          </cell>
          <cell r="B1175" t="str">
            <v>12/1/2021</v>
          </cell>
          <cell r="F1175" t="str">
            <v>Woven</v>
          </cell>
          <cell r="G1175" t="str">
            <v>Dressy/Night</v>
          </cell>
          <cell r="H1175" t="str">
            <v>W1BK45WDEE0</v>
          </cell>
          <cell r="I1175" t="str">
            <v>LS JAYLA DRESS</v>
          </cell>
          <cell r="J1175" t="str">
            <v>G5B7</v>
          </cell>
          <cell r="K1175" t="str">
            <v>BEET JUICE RED</v>
          </cell>
          <cell r="L1175" t="str">
            <v>STRETCH ECO GLAM SATIN</v>
          </cell>
          <cell r="M1175" t="str">
            <v>ID</v>
          </cell>
          <cell r="N1175" t="str">
            <v>0-12</v>
          </cell>
          <cell r="O1175">
            <v>108</v>
          </cell>
          <cell r="P1175">
            <v>109000</v>
          </cell>
          <cell r="Q1175">
            <v>429</v>
          </cell>
          <cell r="S1175">
            <v>0.31</v>
          </cell>
          <cell r="T1175">
            <v>33.479999999999997</v>
          </cell>
          <cell r="U1175">
            <v>0</v>
          </cell>
          <cell r="V1175">
            <v>0</v>
          </cell>
          <cell r="W1175">
            <v>0</v>
          </cell>
          <cell r="X1175">
            <v>0</v>
          </cell>
          <cell r="Y1175">
            <v>0</v>
          </cell>
          <cell r="Z1175">
            <v>0</v>
          </cell>
          <cell r="AA1175">
            <v>0</v>
          </cell>
          <cell r="AB1175">
            <v>0</v>
          </cell>
          <cell r="AD1175">
            <v>0</v>
          </cell>
          <cell r="AE1175">
            <v>0</v>
          </cell>
          <cell r="AO1175">
            <v>0</v>
          </cell>
          <cell r="AP1175">
            <v>0</v>
          </cell>
          <cell r="AR1175">
            <v>0</v>
          </cell>
          <cell r="AS1175">
            <v>0</v>
          </cell>
          <cell r="AT1175">
            <v>0</v>
          </cell>
          <cell r="AU1175">
            <v>0</v>
          </cell>
          <cell r="AV1175">
            <v>0</v>
          </cell>
          <cell r="AW1175">
            <v>0</v>
          </cell>
          <cell r="AX1175">
            <v>0</v>
          </cell>
          <cell r="AY1175">
            <v>0</v>
          </cell>
          <cell r="AZ1175">
            <v>0</v>
          </cell>
          <cell r="BA1175">
            <v>0</v>
          </cell>
          <cell r="BB1175">
            <v>0</v>
          </cell>
          <cell r="BC1175">
            <v>0</v>
          </cell>
          <cell r="BD1175">
            <v>0</v>
          </cell>
          <cell r="BE1175">
            <v>0</v>
          </cell>
          <cell r="BF1175">
            <v>0</v>
          </cell>
          <cell r="BG1175">
            <v>0</v>
          </cell>
          <cell r="BH1175">
            <v>0</v>
          </cell>
          <cell r="BI1175">
            <v>0</v>
          </cell>
          <cell r="BJ1175">
            <v>0</v>
          </cell>
          <cell r="BK1175">
            <v>0</v>
          </cell>
          <cell r="BL1175">
            <v>0</v>
          </cell>
          <cell r="BM1175">
            <v>0</v>
          </cell>
          <cell r="BN1175">
            <v>0</v>
          </cell>
          <cell r="BO1175">
            <v>0</v>
          </cell>
          <cell r="BP1175">
            <v>0</v>
          </cell>
          <cell r="BQ1175">
            <v>0</v>
          </cell>
          <cell r="BR1175">
            <v>0</v>
          </cell>
          <cell r="BS1175">
            <v>0</v>
          </cell>
          <cell r="BT1175">
            <v>0</v>
          </cell>
          <cell r="BU1175">
            <v>0</v>
          </cell>
        </row>
        <row r="1176">
          <cell r="A1176" t="str">
            <v>W1BK45WDEE0G6E8</v>
          </cell>
          <cell r="B1176" t="str">
            <v>12/1/2021</v>
          </cell>
          <cell r="F1176" t="str">
            <v>Woven</v>
          </cell>
          <cell r="G1176" t="str">
            <v>Dressy/Night</v>
          </cell>
          <cell r="H1176" t="str">
            <v>W1BK45WDEE0</v>
          </cell>
          <cell r="I1176" t="str">
            <v>LS JAYLA DRESS</v>
          </cell>
          <cell r="J1176" t="str">
            <v>G6E8</v>
          </cell>
          <cell r="K1176" t="str">
            <v>NEW DAWN PINK</v>
          </cell>
          <cell r="L1176" t="str">
            <v>STRETCH ECO GLAM SATIN</v>
          </cell>
          <cell r="M1176" t="str">
            <v>ID</v>
          </cell>
          <cell r="N1176" t="str">
            <v>0-12</v>
          </cell>
          <cell r="O1176">
            <v>108</v>
          </cell>
          <cell r="P1176">
            <v>109000</v>
          </cell>
          <cell r="Q1176">
            <v>429</v>
          </cell>
          <cell r="S1176">
            <v>0.31</v>
          </cell>
          <cell r="T1176">
            <v>33.479999999999997</v>
          </cell>
          <cell r="U1176">
            <v>0</v>
          </cell>
          <cell r="V1176">
            <v>0</v>
          </cell>
          <cell r="W1176">
            <v>0</v>
          </cell>
          <cell r="X1176">
            <v>0</v>
          </cell>
          <cell r="Y1176">
            <v>0</v>
          </cell>
          <cell r="Z1176">
            <v>0</v>
          </cell>
          <cell r="AA1176">
            <v>0</v>
          </cell>
          <cell r="AB1176">
            <v>0</v>
          </cell>
          <cell r="AD1176">
            <v>0</v>
          </cell>
          <cell r="AE1176">
            <v>0</v>
          </cell>
          <cell r="AO1176">
            <v>0</v>
          </cell>
          <cell r="AP1176">
            <v>0</v>
          </cell>
          <cell r="AR1176">
            <v>0</v>
          </cell>
          <cell r="AS1176">
            <v>0</v>
          </cell>
          <cell r="AT1176">
            <v>0</v>
          </cell>
          <cell r="AU1176">
            <v>0</v>
          </cell>
          <cell r="AV1176">
            <v>0</v>
          </cell>
          <cell r="AW1176">
            <v>0</v>
          </cell>
          <cell r="AX1176">
            <v>0</v>
          </cell>
          <cell r="AY1176">
            <v>0</v>
          </cell>
          <cell r="AZ1176">
            <v>0</v>
          </cell>
          <cell r="BA1176">
            <v>0</v>
          </cell>
          <cell r="BB1176">
            <v>0</v>
          </cell>
          <cell r="BC1176">
            <v>0</v>
          </cell>
          <cell r="BD1176">
            <v>0</v>
          </cell>
          <cell r="BE1176">
            <v>0</v>
          </cell>
          <cell r="BF1176">
            <v>0</v>
          </cell>
          <cell r="BG1176">
            <v>0</v>
          </cell>
          <cell r="BH1176">
            <v>0</v>
          </cell>
          <cell r="BI1176">
            <v>0</v>
          </cell>
          <cell r="BJ1176">
            <v>0</v>
          </cell>
          <cell r="BK1176">
            <v>0</v>
          </cell>
          <cell r="BL1176">
            <v>0</v>
          </cell>
          <cell r="BM1176">
            <v>0</v>
          </cell>
          <cell r="BN1176">
            <v>0</v>
          </cell>
          <cell r="BO1176">
            <v>0</v>
          </cell>
          <cell r="BP1176">
            <v>0</v>
          </cell>
          <cell r="BQ1176">
            <v>0</v>
          </cell>
          <cell r="BR1176">
            <v>0</v>
          </cell>
          <cell r="BS1176">
            <v>0</v>
          </cell>
          <cell r="BT1176">
            <v>0</v>
          </cell>
          <cell r="BU1176">
            <v>0</v>
          </cell>
        </row>
        <row r="1177">
          <cell r="A1177" t="str">
            <v>W1BK45WDEE0G1G2</v>
          </cell>
          <cell r="B1177" t="str">
            <v>12/1/2021</v>
          </cell>
          <cell r="F1177" t="str">
            <v>Woven</v>
          </cell>
          <cell r="G1177" t="str">
            <v>Dressy/Night</v>
          </cell>
          <cell r="H1177" t="str">
            <v>W1BK45WDEE0</v>
          </cell>
          <cell r="I1177" t="str">
            <v>LS JAYLA DRESS</v>
          </cell>
          <cell r="J1177" t="str">
            <v>G1G2</v>
          </cell>
          <cell r="K1177" t="str">
            <v>MOCCASIN</v>
          </cell>
          <cell r="L1177" t="str">
            <v>STRETCH ECO GLAM SATIN</v>
          </cell>
          <cell r="M1177" t="str">
            <v>ID</v>
          </cell>
          <cell r="N1177" t="str">
            <v>0-12</v>
          </cell>
          <cell r="O1177">
            <v>108</v>
          </cell>
          <cell r="P1177">
            <v>109000</v>
          </cell>
          <cell r="Q1177">
            <v>429</v>
          </cell>
          <cell r="S1177">
            <v>0.31</v>
          </cell>
          <cell r="T1177">
            <v>33.479999999999997</v>
          </cell>
          <cell r="U1177">
            <v>0</v>
          </cell>
          <cell r="V1177">
            <v>0</v>
          </cell>
          <cell r="W1177">
            <v>0</v>
          </cell>
          <cell r="X1177">
            <v>0</v>
          </cell>
          <cell r="Y1177">
            <v>0</v>
          </cell>
          <cell r="Z1177">
            <v>0</v>
          </cell>
          <cell r="AA1177">
            <v>0</v>
          </cell>
          <cell r="AB1177">
            <v>0</v>
          </cell>
          <cell r="AD1177">
            <v>0</v>
          </cell>
          <cell r="AE1177">
            <v>0</v>
          </cell>
          <cell r="AO1177">
            <v>0</v>
          </cell>
          <cell r="AP1177">
            <v>0</v>
          </cell>
          <cell r="AR1177">
            <v>0</v>
          </cell>
          <cell r="AS1177">
            <v>0</v>
          </cell>
          <cell r="AT1177">
            <v>0</v>
          </cell>
          <cell r="AU1177">
            <v>0</v>
          </cell>
          <cell r="AV1177">
            <v>0</v>
          </cell>
          <cell r="AW1177">
            <v>0</v>
          </cell>
          <cell r="AX1177">
            <v>0</v>
          </cell>
          <cell r="AY1177">
            <v>0</v>
          </cell>
          <cell r="AZ1177">
            <v>0</v>
          </cell>
          <cell r="BA1177">
            <v>0</v>
          </cell>
          <cell r="BB1177">
            <v>0</v>
          </cell>
          <cell r="BC1177">
            <v>0</v>
          </cell>
          <cell r="BD1177">
            <v>0</v>
          </cell>
          <cell r="BE1177">
            <v>0</v>
          </cell>
          <cell r="BF1177">
            <v>0</v>
          </cell>
          <cell r="BG1177">
            <v>0</v>
          </cell>
          <cell r="BH1177">
            <v>0</v>
          </cell>
          <cell r="BI1177">
            <v>0</v>
          </cell>
          <cell r="BJ1177">
            <v>0</v>
          </cell>
          <cell r="BK1177">
            <v>0</v>
          </cell>
          <cell r="BL1177">
            <v>0</v>
          </cell>
          <cell r="BM1177">
            <v>0</v>
          </cell>
          <cell r="BN1177">
            <v>0</v>
          </cell>
          <cell r="BO1177">
            <v>0</v>
          </cell>
          <cell r="BP1177">
            <v>0</v>
          </cell>
          <cell r="BQ1177">
            <v>0</v>
          </cell>
          <cell r="BR1177">
            <v>0</v>
          </cell>
          <cell r="BS1177">
            <v>0</v>
          </cell>
          <cell r="BT1177">
            <v>0</v>
          </cell>
          <cell r="BU1177">
            <v>0</v>
          </cell>
        </row>
        <row r="1178">
          <cell r="A1178" t="str">
            <v>W1BK45WDEE0G8U1</v>
          </cell>
          <cell r="B1178" t="str">
            <v>12/1/2021</v>
          </cell>
          <cell r="F1178" t="str">
            <v>Woven</v>
          </cell>
          <cell r="G1178" t="str">
            <v>Dressy/Night</v>
          </cell>
          <cell r="H1178" t="str">
            <v>W1BK45WDEE0</v>
          </cell>
          <cell r="I1178" t="str">
            <v>LS JAYLA DRESS</v>
          </cell>
          <cell r="J1178" t="str">
            <v>G8U1</v>
          </cell>
          <cell r="K1178" t="str">
            <v>ALPINE GROVE</v>
          </cell>
          <cell r="L1178" t="str">
            <v>STRETCH ECO GLAM SATIN</v>
          </cell>
          <cell r="M1178" t="str">
            <v>ID</v>
          </cell>
          <cell r="N1178" t="str">
            <v>0-12</v>
          </cell>
          <cell r="O1178">
            <v>108</v>
          </cell>
          <cell r="P1178">
            <v>109000</v>
          </cell>
          <cell r="Q1178">
            <v>429</v>
          </cell>
          <cell r="S1178">
            <v>0.31</v>
          </cell>
          <cell r="T1178">
            <v>33.479999999999997</v>
          </cell>
          <cell r="U1178">
            <v>0</v>
          </cell>
          <cell r="V1178">
            <v>0</v>
          </cell>
          <cell r="W1178">
            <v>0</v>
          </cell>
          <cell r="X1178">
            <v>0</v>
          </cell>
          <cell r="Y1178">
            <v>0</v>
          </cell>
          <cell r="Z1178">
            <v>0</v>
          </cell>
          <cell r="AA1178">
            <v>0</v>
          </cell>
          <cell r="AB1178">
            <v>0</v>
          </cell>
          <cell r="AD1178">
            <v>0</v>
          </cell>
          <cell r="AE1178">
            <v>0</v>
          </cell>
          <cell r="AO1178">
            <v>0</v>
          </cell>
          <cell r="AP1178">
            <v>0</v>
          </cell>
          <cell r="AR1178">
            <v>0</v>
          </cell>
          <cell r="AS1178">
            <v>0</v>
          </cell>
          <cell r="AT1178">
            <v>0</v>
          </cell>
          <cell r="AU1178">
            <v>0</v>
          </cell>
          <cell r="AV1178">
            <v>0</v>
          </cell>
          <cell r="AW1178">
            <v>0</v>
          </cell>
          <cell r="AX1178">
            <v>0</v>
          </cell>
          <cell r="AY1178">
            <v>0</v>
          </cell>
          <cell r="AZ1178">
            <v>0</v>
          </cell>
          <cell r="BA1178">
            <v>0</v>
          </cell>
          <cell r="BB1178">
            <v>0</v>
          </cell>
          <cell r="BC1178">
            <v>0</v>
          </cell>
          <cell r="BD1178">
            <v>0</v>
          </cell>
          <cell r="BE1178">
            <v>0</v>
          </cell>
          <cell r="BF1178">
            <v>0</v>
          </cell>
          <cell r="BG1178">
            <v>0</v>
          </cell>
          <cell r="BH1178">
            <v>0</v>
          </cell>
          <cell r="BI1178">
            <v>0</v>
          </cell>
          <cell r="BJ1178">
            <v>0</v>
          </cell>
          <cell r="BK1178">
            <v>0</v>
          </cell>
          <cell r="BL1178">
            <v>0</v>
          </cell>
          <cell r="BM1178">
            <v>0</v>
          </cell>
          <cell r="BN1178">
            <v>0</v>
          </cell>
          <cell r="BO1178">
            <v>0</v>
          </cell>
          <cell r="BP1178">
            <v>0</v>
          </cell>
          <cell r="BQ1178">
            <v>0</v>
          </cell>
          <cell r="BR1178">
            <v>0</v>
          </cell>
          <cell r="BS1178">
            <v>0</v>
          </cell>
          <cell r="BT1178">
            <v>0</v>
          </cell>
          <cell r="BU1178">
            <v>0</v>
          </cell>
        </row>
        <row r="1179">
          <cell r="A1179" t="str">
            <v>W2RR26Z2YC0S71Z</v>
          </cell>
          <cell r="B1179" t="str">
            <v>12/1/2021</v>
          </cell>
          <cell r="F1179" t="str">
            <v>Sweater</v>
          </cell>
          <cell r="G1179" t="str">
            <v>LS Sweaters - Pullovers</v>
          </cell>
          <cell r="H1179" t="str">
            <v>W2RR26Z2YC0</v>
          </cell>
          <cell r="I1179" t="str">
            <v>LORRAINE RN LS SWEATER</v>
          </cell>
          <cell r="J1179" t="str">
            <v>S71Z</v>
          </cell>
          <cell r="K1179" t="str">
            <v>LILY AND SOFT WAVES BLUE STRIPES</v>
          </cell>
          <cell r="L1179" t="str">
            <v>STARRY SWEATER</v>
          </cell>
          <cell r="M1179" t="str">
            <v>IT</v>
          </cell>
          <cell r="N1179" t="str">
            <v>XS-L</v>
          </cell>
          <cell r="O1179">
            <v>128</v>
          </cell>
          <cell r="P1179">
            <v>119000</v>
          </cell>
          <cell r="Q1179">
            <v>429</v>
          </cell>
          <cell r="S1179">
            <v>0.31937500000000002</v>
          </cell>
          <cell r="T1179">
            <v>40.880000000000003</v>
          </cell>
          <cell r="U1179">
            <v>0</v>
          </cell>
          <cell r="V1179">
            <v>0</v>
          </cell>
          <cell r="W1179">
            <v>0</v>
          </cell>
          <cell r="X1179">
            <v>0</v>
          </cell>
          <cell r="Y1179">
            <v>0</v>
          </cell>
          <cell r="Z1179">
            <v>0</v>
          </cell>
          <cell r="AA1179">
            <v>0</v>
          </cell>
          <cell r="AB1179">
            <v>0</v>
          </cell>
          <cell r="AD1179">
            <v>0</v>
          </cell>
          <cell r="AE1179">
            <v>0</v>
          </cell>
          <cell r="AO1179">
            <v>0</v>
          </cell>
          <cell r="AP1179">
            <v>0</v>
          </cell>
          <cell r="AR1179">
            <v>0</v>
          </cell>
          <cell r="AS1179">
            <v>0</v>
          </cell>
          <cell r="AT1179">
            <v>0</v>
          </cell>
          <cell r="AU1179">
            <v>0</v>
          </cell>
          <cell r="AV1179">
            <v>0</v>
          </cell>
          <cell r="AW1179">
            <v>0</v>
          </cell>
          <cell r="AX1179">
            <v>0</v>
          </cell>
          <cell r="AY1179">
            <v>0</v>
          </cell>
          <cell r="AZ1179">
            <v>0</v>
          </cell>
          <cell r="BA1179">
            <v>0</v>
          </cell>
          <cell r="BB1179">
            <v>0</v>
          </cell>
          <cell r="BC1179">
            <v>0</v>
          </cell>
          <cell r="BD1179">
            <v>0</v>
          </cell>
          <cell r="BE1179">
            <v>0</v>
          </cell>
          <cell r="BF1179">
            <v>0</v>
          </cell>
          <cell r="BG1179">
            <v>0</v>
          </cell>
          <cell r="BH1179">
            <v>0</v>
          </cell>
          <cell r="BI1179">
            <v>0</v>
          </cell>
          <cell r="BJ1179">
            <v>0</v>
          </cell>
          <cell r="BK1179">
            <v>0</v>
          </cell>
          <cell r="BL1179">
            <v>0</v>
          </cell>
          <cell r="BM1179">
            <v>0</v>
          </cell>
          <cell r="BN1179">
            <v>0</v>
          </cell>
          <cell r="BO1179">
            <v>0</v>
          </cell>
          <cell r="BP1179">
            <v>0</v>
          </cell>
          <cell r="BQ1179">
            <v>0</v>
          </cell>
          <cell r="BR1179">
            <v>0</v>
          </cell>
          <cell r="BS1179">
            <v>0</v>
          </cell>
          <cell r="BT1179">
            <v>0</v>
          </cell>
          <cell r="BU1179">
            <v>0</v>
          </cell>
        </row>
        <row r="1180">
          <cell r="A1180" t="str">
            <v>W2RR26Z2YC0S608</v>
          </cell>
          <cell r="B1180" t="str">
            <v>12/1/2021</v>
          </cell>
          <cell r="F1180" t="str">
            <v>Sweater</v>
          </cell>
          <cell r="G1180" t="str">
            <v>LS Sweaters - Pullovers</v>
          </cell>
          <cell r="H1180" t="str">
            <v>W2RR26Z2YC0</v>
          </cell>
          <cell r="I1180" t="str">
            <v>LORRAINE RN LS SWEATER</v>
          </cell>
          <cell r="J1180" t="str">
            <v>S608</v>
          </cell>
          <cell r="K1180" t="str">
            <v>PRETTY IN PINK AND SALMON STRIPES</v>
          </cell>
          <cell r="L1180" t="str">
            <v>STARRY SWEATER</v>
          </cell>
          <cell r="M1180" t="str">
            <v>IT</v>
          </cell>
          <cell r="N1180" t="str">
            <v>XS-L</v>
          </cell>
          <cell r="O1180">
            <v>128</v>
          </cell>
          <cell r="P1180">
            <v>119000</v>
          </cell>
          <cell r="Q1180">
            <v>429</v>
          </cell>
          <cell r="S1180">
            <v>0.31937500000000002</v>
          </cell>
          <cell r="T1180">
            <v>40.880000000000003</v>
          </cell>
          <cell r="U1180">
            <v>0</v>
          </cell>
          <cell r="V1180">
            <v>0</v>
          </cell>
          <cell r="W1180">
            <v>0</v>
          </cell>
          <cell r="X1180">
            <v>0</v>
          </cell>
          <cell r="Y1180">
            <v>0</v>
          </cell>
          <cell r="Z1180">
            <v>0</v>
          </cell>
          <cell r="AA1180">
            <v>0</v>
          </cell>
          <cell r="AB1180">
            <v>0</v>
          </cell>
          <cell r="AD1180">
            <v>0</v>
          </cell>
          <cell r="AE1180">
            <v>0</v>
          </cell>
          <cell r="AO1180">
            <v>0</v>
          </cell>
          <cell r="AP1180">
            <v>0</v>
          </cell>
          <cell r="AR1180">
            <v>0</v>
          </cell>
          <cell r="AS1180">
            <v>0</v>
          </cell>
          <cell r="AT1180">
            <v>0</v>
          </cell>
          <cell r="AU1180">
            <v>0</v>
          </cell>
          <cell r="AV1180">
            <v>0</v>
          </cell>
          <cell r="AW1180">
            <v>0</v>
          </cell>
          <cell r="AX1180">
            <v>0</v>
          </cell>
          <cell r="AY1180">
            <v>0</v>
          </cell>
          <cell r="AZ1180">
            <v>0</v>
          </cell>
          <cell r="BA1180">
            <v>0</v>
          </cell>
          <cell r="BB1180">
            <v>0</v>
          </cell>
          <cell r="BC1180">
            <v>0</v>
          </cell>
          <cell r="BD1180">
            <v>0</v>
          </cell>
          <cell r="BE1180">
            <v>0</v>
          </cell>
          <cell r="BF1180">
            <v>0</v>
          </cell>
          <cell r="BG1180">
            <v>0</v>
          </cell>
          <cell r="BH1180">
            <v>0</v>
          </cell>
          <cell r="BI1180">
            <v>0</v>
          </cell>
          <cell r="BJ1180">
            <v>0</v>
          </cell>
          <cell r="BK1180">
            <v>0</v>
          </cell>
          <cell r="BL1180">
            <v>0</v>
          </cell>
          <cell r="BM1180">
            <v>0</v>
          </cell>
          <cell r="BN1180">
            <v>0</v>
          </cell>
          <cell r="BO1180">
            <v>0</v>
          </cell>
          <cell r="BP1180">
            <v>0</v>
          </cell>
          <cell r="BQ1180">
            <v>0</v>
          </cell>
          <cell r="BR1180">
            <v>0</v>
          </cell>
          <cell r="BS1180">
            <v>0</v>
          </cell>
          <cell r="BT1180">
            <v>0</v>
          </cell>
          <cell r="BU1180">
            <v>0</v>
          </cell>
        </row>
        <row r="1181">
          <cell r="A1181" t="str">
            <v>W2RR26Z2YC0S70W</v>
          </cell>
          <cell r="B1181" t="str">
            <v>12/1/2021</v>
          </cell>
          <cell r="F1181" t="str">
            <v>Sweater</v>
          </cell>
          <cell r="G1181" t="str">
            <v>LS Sweaters - Pullovers</v>
          </cell>
          <cell r="H1181" t="str">
            <v>W2RR26Z2YC0</v>
          </cell>
          <cell r="I1181" t="str">
            <v>LORRAINE RN LS SWEATER</v>
          </cell>
          <cell r="J1181" t="str">
            <v>S70W</v>
          </cell>
          <cell r="K1181" t="str">
            <v>WIND CLOUD AND BLUE STRIPES</v>
          </cell>
          <cell r="L1181" t="str">
            <v>STARRY SWEATER</v>
          </cell>
          <cell r="M1181" t="str">
            <v>IT</v>
          </cell>
          <cell r="N1181" t="str">
            <v>XS-L</v>
          </cell>
          <cell r="O1181">
            <v>128</v>
          </cell>
          <cell r="P1181">
            <v>119000</v>
          </cell>
          <cell r="Q1181">
            <v>429</v>
          </cell>
          <cell r="S1181">
            <v>0.31937500000000002</v>
          </cell>
          <cell r="T1181">
            <v>40.880000000000003</v>
          </cell>
          <cell r="U1181">
            <v>0</v>
          </cell>
          <cell r="V1181">
            <v>0</v>
          </cell>
          <cell r="W1181">
            <v>0</v>
          </cell>
          <cell r="X1181">
            <v>0</v>
          </cell>
          <cell r="Y1181">
            <v>0</v>
          </cell>
          <cell r="Z1181">
            <v>0</v>
          </cell>
          <cell r="AA1181">
            <v>0</v>
          </cell>
          <cell r="AB1181">
            <v>0</v>
          </cell>
          <cell r="AD1181">
            <v>0</v>
          </cell>
          <cell r="AE1181">
            <v>0</v>
          </cell>
          <cell r="AO1181">
            <v>0</v>
          </cell>
          <cell r="AP1181">
            <v>0</v>
          </cell>
          <cell r="AR1181">
            <v>0</v>
          </cell>
          <cell r="AS1181">
            <v>0</v>
          </cell>
          <cell r="AT1181">
            <v>0</v>
          </cell>
          <cell r="AU1181">
            <v>0</v>
          </cell>
          <cell r="AV1181">
            <v>0</v>
          </cell>
          <cell r="AW1181">
            <v>0</v>
          </cell>
          <cell r="AX1181">
            <v>0</v>
          </cell>
          <cell r="AY1181">
            <v>0</v>
          </cell>
          <cell r="AZ1181">
            <v>0</v>
          </cell>
          <cell r="BA1181">
            <v>0</v>
          </cell>
          <cell r="BB1181">
            <v>0</v>
          </cell>
          <cell r="BC1181">
            <v>0</v>
          </cell>
          <cell r="BD1181">
            <v>0</v>
          </cell>
          <cell r="BE1181">
            <v>0</v>
          </cell>
          <cell r="BF1181">
            <v>0</v>
          </cell>
          <cell r="BG1181">
            <v>0</v>
          </cell>
          <cell r="BH1181">
            <v>0</v>
          </cell>
          <cell r="BI1181">
            <v>0</v>
          </cell>
          <cell r="BJ1181">
            <v>0</v>
          </cell>
          <cell r="BK1181">
            <v>0</v>
          </cell>
          <cell r="BL1181">
            <v>0</v>
          </cell>
          <cell r="BM1181">
            <v>0</v>
          </cell>
          <cell r="BN1181">
            <v>0</v>
          </cell>
          <cell r="BO1181">
            <v>0</v>
          </cell>
          <cell r="BP1181">
            <v>0</v>
          </cell>
          <cell r="BQ1181">
            <v>0</v>
          </cell>
          <cell r="BR1181">
            <v>0</v>
          </cell>
          <cell r="BS1181">
            <v>0</v>
          </cell>
          <cell r="BT1181">
            <v>0</v>
          </cell>
          <cell r="BU1181">
            <v>0</v>
          </cell>
        </row>
        <row r="1182">
          <cell r="A1182" t="str">
            <v>W2RR26Z2YC0S00K</v>
          </cell>
          <cell r="B1182" t="str">
            <v>12/1/2021</v>
          </cell>
          <cell r="F1182" t="str">
            <v>Sweater</v>
          </cell>
          <cell r="G1182" t="str">
            <v>LS Sweaters - Pullovers</v>
          </cell>
          <cell r="H1182" t="str">
            <v>W2RR26Z2YC0</v>
          </cell>
          <cell r="I1182" t="str">
            <v>LORRAINE RN LS SWEATER</v>
          </cell>
          <cell r="J1182" t="str">
            <v>S00K</v>
          </cell>
          <cell r="K1182" t="str">
            <v>CREAM AND POSH TAUPE STRIPES</v>
          </cell>
          <cell r="L1182" t="str">
            <v>STARRY SWEATER</v>
          </cell>
          <cell r="M1182" t="str">
            <v>IT</v>
          </cell>
          <cell r="N1182" t="str">
            <v>XS-L</v>
          </cell>
          <cell r="O1182">
            <v>128</v>
          </cell>
          <cell r="P1182">
            <v>119000</v>
          </cell>
          <cell r="Q1182">
            <v>429</v>
          </cell>
          <cell r="S1182">
            <v>0.31937500000000002</v>
          </cell>
          <cell r="T1182">
            <v>40.880000000000003</v>
          </cell>
          <cell r="U1182">
            <v>0</v>
          </cell>
          <cell r="V1182">
            <v>0</v>
          </cell>
          <cell r="W1182">
            <v>0</v>
          </cell>
          <cell r="X1182">
            <v>0</v>
          </cell>
          <cell r="Y1182">
            <v>0</v>
          </cell>
          <cell r="Z1182">
            <v>0</v>
          </cell>
          <cell r="AA1182">
            <v>0</v>
          </cell>
          <cell r="AB1182">
            <v>0</v>
          </cell>
          <cell r="AD1182">
            <v>0</v>
          </cell>
          <cell r="AE1182">
            <v>0</v>
          </cell>
          <cell r="AO1182">
            <v>0</v>
          </cell>
          <cell r="AP1182">
            <v>0</v>
          </cell>
          <cell r="AR1182">
            <v>0</v>
          </cell>
          <cell r="AS1182">
            <v>0</v>
          </cell>
          <cell r="AT1182">
            <v>0</v>
          </cell>
          <cell r="AU1182">
            <v>0</v>
          </cell>
          <cell r="AV1182">
            <v>0</v>
          </cell>
          <cell r="AW1182">
            <v>0</v>
          </cell>
          <cell r="AX1182">
            <v>0</v>
          </cell>
          <cell r="AY1182">
            <v>0</v>
          </cell>
          <cell r="AZ1182">
            <v>0</v>
          </cell>
          <cell r="BA1182">
            <v>0</v>
          </cell>
          <cell r="BB1182">
            <v>0</v>
          </cell>
          <cell r="BC1182">
            <v>0</v>
          </cell>
          <cell r="BD1182">
            <v>0</v>
          </cell>
          <cell r="BE1182">
            <v>0</v>
          </cell>
          <cell r="BF1182">
            <v>0</v>
          </cell>
          <cell r="BG1182">
            <v>0</v>
          </cell>
          <cell r="BH1182">
            <v>0</v>
          </cell>
          <cell r="BI1182">
            <v>0</v>
          </cell>
          <cell r="BJ1182">
            <v>0</v>
          </cell>
          <cell r="BK1182">
            <v>0</v>
          </cell>
          <cell r="BL1182">
            <v>0</v>
          </cell>
          <cell r="BM1182">
            <v>0</v>
          </cell>
          <cell r="BN1182">
            <v>0</v>
          </cell>
          <cell r="BO1182">
            <v>0</v>
          </cell>
          <cell r="BP1182">
            <v>0</v>
          </cell>
          <cell r="BQ1182">
            <v>0</v>
          </cell>
          <cell r="BR1182">
            <v>0</v>
          </cell>
          <cell r="BS1182">
            <v>0</v>
          </cell>
          <cell r="BT1182">
            <v>0</v>
          </cell>
          <cell r="BU1182">
            <v>0</v>
          </cell>
        </row>
        <row r="1183">
          <cell r="A1183" t="str">
            <v>W2RR26Z2YC0S716</v>
          </cell>
          <cell r="B1183" t="str">
            <v>12/1/2021</v>
          </cell>
          <cell r="F1183" t="str">
            <v>Sweater</v>
          </cell>
          <cell r="G1183" t="str">
            <v>LS Sweaters - Pullovers</v>
          </cell>
          <cell r="H1183" t="str">
            <v>W2RR26Z2YC0</v>
          </cell>
          <cell r="I1183" t="str">
            <v>LORRAINE RN LS SWEATER</v>
          </cell>
          <cell r="J1183" t="str">
            <v>S716</v>
          </cell>
          <cell r="K1183" t="str">
            <v>LILY AND SILK BLUE STRIPES</v>
          </cell>
          <cell r="L1183" t="str">
            <v>STARRY SWEATER</v>
          </cell>
          <cell r="M1183" t="str">
            <v>IT</v>
          </cell>
          <cell r="N1183" t="str">
            <v>XS-L</v>
          </cell>
          <cell r="O1183">
            <v>128</v>
          </cell>
          <cell r="P1183">
            <v>119000</v>
          </cell>
          <cell r="Q1183">
            <v>429</v>
          </cell>
          <cell r="S1183">
            <v>0.31937500000000002</v>
          </cell>
          <cell r="T1183">
            <v>40.880000000000003</v>
          </cell>
          <cell r="U1183">
            <v>0</v>
          </cell>
          <cell r="V1183">
            <v>0</v>
          </cell>
          <cell r="W1183">
            <v>0</v>
          </cell>
          <cell r="X1183">
            <v>0</v>
          </cell>
          <cell r="Y1183">
            <v>0</v>
          </cell>
          <cell r="Z1183">
            <v>0</v>
          </cell>
          <cell r="AA1183">
            <v>0</v>
          </cell>
          <cell r="AB1183">
            <v>0</v>
          </cell>
          <cell r="AD1183">
            <v>0</v>
          </cell>
          <cell r="AE1183">
            <v>0</v>
          </cell>
          <cell r="AO1183">
            <v>0</v>
          </cell>
          <cell r="AP1183">
            <v>0</v>
          </cell>
          <cell r="AR1183">
            <v>0</v>
          </cell>
          <cell r="AS1183">
            <v>0</v>
          </cell>
          <cell r="AT1183">
            <v>0</v>
          </cell>
          <cell r="AU1183">
            <v>0</v>
          </cell>
          <cell r="AV1183">
            <v>0</v>
          </cell>
          <cell r="AW1183">
            <v>0</v>
          </cell>
          <cell r="AX1183">
            <v>0</v>
          </cell>
          <cell r="AY1183">
            <v>0</v>
          </cell>
          <cell r="AZ1183">
            <v>0</v>
          </cell>
          <cell r="BA1183">
            <v>0</v>
          </cell>
          <cell r="BB1183">
            <v>0</v>
          </cell>
          <cell r="BC1183">
            <v>0</v>
          </cell>
          <cell r="BD1183">
            <v>0</v>
          </cell>
          <cell r="BE1183">
            <v>0</v>
          </cell>
          <cell r="BF1183">
            <v>0</v>
          </cell>
          <cell r="BG1183">
            <v>0</v>
          </cell>
          <cell r="BH1183">
            <v>0</v>
          </cell>
          <cell r="BI1183">
            <v>0</v>
          </cell>
          <cell r="BJ1183">
            <v>0</v>
          </cell>
          <cell r="BK1183">
            <v>0</v>
          </cell>
          <cell r="BL1183">
            <v>0</v>
          </cell>
          <cell r="BM1183">
            <v>0</v>
          </cell>
          <cell r="BN1183">
            <v>0</v>
          </cell>
          <cell r="BO1183">
            <v>0</v>
          </cell>
          <cell r="BP1183">
            <v>0</v>
          </cell>
          <cell r="BQ1183">
            <v>0</v>
          </cell>
          <cell r="BR1183">
            <v>0</v>
          </cell>
          <cell r="BS1183">
            <v>0</v>
          </cell>
          <cell r="BT1183">
            <v>0</v>
          </cell>
          <cell r="BU1183">
            <v>0</v>
          </cell>
        </row>
        <row r="1184">
          <cell r="A1184" t="str">
            <v>W2RK18WEFC0G585</v>
          </cell>
          <cell r="B1184" t="str">
            <v>12/1/2021</v>
          </cell>
          <cell r="F1184" t="str">
            <v>Woven</v>
          </cell>
          <cell r="G1184" t="str">
            <v>Dressy/Night</v>
          </cell>
          <cell r="H1184" t="str">
            <v>W2RK18WEFC0</v>
          </cell>
          <cell r="I1184" t="str">
            <v>ONE SHLDR AVA DRESS</v>
          </cell>
          <cell r="J1184" t="str">
            <v>G585</v>
          </cell>
          <cell r="K1184" t="str">
            <v>RUGBY RED</v>
          </cell>
          <cell r="L1184" t="str">
            <v>ECO HEAVY UMA STR CHARM</v>
          </cell>
          <cell r="M1184" t="str">
            <v>ID</v>
          </cell>
          <cell r="N1184" t="str">
            <v>0-12</v>
          </cell>
          <cell r="O1184">
            <v>128</v>
          </cell>
          <cell r="P1184">
            <v>119000</v>
          </cell>
          <cell r="Q1184">
            <v>429</v>
          </cell>
          <cell r="S1184">
            <v>0.31</v>
          </cell>
          <cell r="T1184">
            <v>39.68</v>
          </cell>
          <cell r="U1184">
            <v>0</v>
          </cell>
          <cell r="V1184">
            <v>0</v>
          </cell>
          <cell r="W1184">
            <v>0</v>
          </cell>
          <cell r="X1184">
            <v>0</v>
          </cell>
          <cell r="Y1184">
            <v>0</v>
          </cell>
          <cell r="Z1184">
            <v>0</v>
          </cell>
          <cell r="AA1184">
            <v>0</v>
          </cell>
          <cell r="AB1184">
            <v>0</v>
          </cell>
          <cell r="AD1184">
            <v>0</v>
          </cell>
          <cell r="AE1184">
            <v>0</v>
          </cell>
          <cell r="AO1184">
            <v>0</v>
          </cell>
          <cell r="AP1184">
            <v>0</v>
          </cell>
          <cell r="AR1184">
            <v>0</v>
          </cell>
          <cell r="AS1184">
            <v>0</v>
          </cell>
          <cell r="AT1184">
            <v>0</v>
          </cell>
          <cell r="AU1184">
            <v>0</v>
          </cell>
          <cell r="AV1184">
            <v>0</v>
          </cell>
          <cell r="AW1184">
            <v>0</v>
          </cell>
          <cell r="AX1184">
            <v>0</v>
          </cell>
          <cell r="AY1184">
            <v>0</v>
          </cell>
          <cell r="AZ1184">
            <v>0</v>
          </cell>
          <cell r="BA1184">
            <v>0</v>
          </cell>
          <cell r="BB1184">
            <v>0</v>
          </cell>
          <cell r="BC1184">
            <v>0</v>
          </cell>
          <cell r="BD1184">
            <v>0</v>
          </cell>
          <cell r="BE1184">
            <v>0</v>
          </cell>
          <cell r="BF1184">
            <v>0</v>
          </cell>
          <cell r="BG1184">
            <v>0</v>
          </cell>
          <cell r="BH1184">
            <v>0</v>
          </cell>
          <cell r="BI1184">
            <v>0</v>
          </cell>
          <cell r="BJ1184">
            <v>0</v>
          </cell>
          <cell r="BK1184">
            <v>0</v>
          </cell>
          <cell r="BL1184">
            <v>0</v>
          </cell>
          <cell r="BM1184">
            <v>0</v>
          </cell>
          <cell r="BN1184">
            <v>0</v>
          </cell>
          <cell r="BO1184">
            <v>0</v>
          </cell>
          <cell r="BP1184">
            <v>0</v>
          </cell>
          <cell r="BQ1184">
            <v>0</v>
          </cell>
          <cell r="BR1184">
            <v>0</v>
          </cell>
          <cell r="BS1184">
            <v>0</v>
          </cell>
          <cell r="BT1184">
            <v>0</v>
          </cell>
          <cell r="BU1184">
            <v>0</v>
          </cell>
        </row>
        <row r="1185">
          <cell r="A1185" t="str">
            <v>W2RH11WEDU2P50P</v>
          </cell>
          <cell r="B1185" t="str">
            <v>12/1/2021</v>
          </cell>
          <cell r="F1185" t="str">
            <v>Woven</v>
          </cell>
          <cell r="G1185" t="str">
            <v>LS Woven Shirts</v>
          </cell>
          <cell r="H1185" t="str">
            <v>W2RH11WEDU2</v>
          </cell>
          <cell r="I1185" t="str">
            <v>LS PIPER TOP</v>
          </cell>
          <cell r="J1185" t="str">
            <v>P50P</v>
          </cell>
          <cell r="K1185" t="str">
            <v>NIGHT PALMS RED COMBO</v>
          </cell>
          <cell r="L1185" t="str">
            <v>RECYCLED LIGHT CRINKLE SATIN</v>
          </cell>
          <cell r="M1185" t="str">
            <v>CN</v>
          </cell>
          <cell r="N1185" t="str">
            <v>XS-L</v>
          </cell>
          <cell r="O1185">
            <v>89</v>
          </cell>
          <cell r="P1185">
            <v>89000</v>
          </cell>
          <cell r="Q1185">
            <v>359</v>
          </cell>
          <cell r="S1185">
            <v>0.31</v>
          </cell>
          <cell r="T1185">
            <v>27.59</v>
          </cell>
          <cell r="U1185">
            <v>0</v>
          </cell>
          <cell r="V1185">
            <v>0</v>
          </cell>
          <cell r="W1185">
            <v>0</v>
          </cell>
          <cell r="X1185">
            <v>0</v>
          </cell>
          <cell r="Y1185">
            <v>0</v>
          </cell>
          <cell r="Z1185">
            <v>0</v>
          </cell>
          <cell r="AA1185">
            <v>0</v>
          </cell>
          <cell r="AB1185">
            <v>0</v>
          </cell>
          <cell r="AD1185">
            <v>0</v>
          </cell>
          <cell r="AE1185">
            <v>0</v>
          </cell>
          <cell r="AO1185">
            <v>0</v>
          </cell>
          <cell r="AP1185">
            <v>0</v>
          </cell>
          <cell r="AR1185">
            <v>0</v>
          </cell>
          <cell r="AS1185">
            <v>0</v>
          </cell>
          <cell r="AT1185">
            <v>0</v>
          </cell>
          <cell r="AU1185">
            <v>0</v>
          </cell>
          <cell r="AV1185">
            <v>0</v>
          </cell>
          <cell r="AW1185">
            <v>0</v>
          </cell>
          <cell r="AX1185">
            <v>0</v>
          </cell>
          <cell r="AY1185">
            <v>0</v>
          </cell>
          <cell r="AZ1185">
            <v>0</v>
          </cell>
          <cell r="BA1185">
            <v>0</v>
          </cell>
          <cell r="BB1185">
            <v>0</v>
          </cell>
          <cell r="BC1185">
            <v>0</v>
          </cell>
          <cell r="BD1185">
            <v>0</v>
          </cell>
          <cell r="BE1185">
            <v>0</v>
          </cell>
          <cell r="BF1185">
            <v>0</v>
          </cell>
          <cell r="BG1185">
            <v>0</v>
          </cell>
          <cell r="BH1185">
            <v>0</v>
          </cell>
          <cell r="BI1185">
            <v>0</v>
          </cell>
          <cell r="BJ1185">
            <v>0</v>
          </cell>
          <cell r="BK1185">
            <v>0</v>
          </cell>
          <cell r="BL1185">
            <v>0</v>
          </cell>
          <cell r="BM1185">
            <v>0</v>
          </cell>
          <cell r="BN1185">
            <v>0</v>
          </cell>
          <cell r="BO1185">
            <v>0</v>
          </cell>
          <cell r="BP1185">
            <v>0</v>
          </cell>
          <cell r="BQ1185">
            <v>0</v>
          </cell>
          <cell r="BR1185">
            <v>0</v>
          </cell>
          <cell r="BS1185">
            <v>0</v>
          </cell>
          <cell r="BT1185">
            <v>0</v>
          </cell>
          <cell r="BU1185">
            <v>0</v>
          </cell>
        </row>
        <row r="1186">
          <cell r="A1186" t="str">
            <v>W2RH11WEDU2P11K</v>
          </cell>
          <cell r="B1186" t="str">
            <v>12/1/2021</v>
          </cell>
          <cell r="F1186" t="str">
            <v>Woven</v>
          </cell>
          <cell r="G1186" t="str">
            <v>LS Woven Shirts</v>
          </cell>
          <cell r="H1186" t="str">
            <v>W2RH11WEDU2</v>
          </cell>
          <cell r="I1186" t="str">
            <v>LS PIPER TOP</v>
          </cell>
          <cell r="J1186" t="str">
            <v>P11K</v>
          </cell>
          <cell r="K1186" t="str">
            <v>WILD CAT PRINT NATURAL</v>
          </cell>
          <cell r="L1186" t="str">
            <v>RECYCLED LIGHT CRINKLE SATIN</v>
          </cell>
          <cell r="M1186" t="str">
            <v>CN</v>
          </cell>
          <cell r="N1186" t="str">
            <v>XS-L</v>
          </cell>
          <cell r="O1186">
            <v>89</v>
          </cell>
          <cell r="P1186">
            <v>89000</v>
          </cell>
          <cell r="Q1186">
            <v>359</v>
          </cell>
          <cell r="S1186">
            <v>0.31</v>
          </cell>
          <cell r="T1186">
            <v>27.59</v>
          </cell>
          <cell r="U1186">
            <v>0</v>
          </cell>
          <cell r="V1186">
            <v>0</v>
          </cell>
          <cell r="W1186">
            <v>0</v>
          </cell>
          <cell r="X1186">
            <v>0</v>
          </cell>
          <cell r="Y1186">
            <v>0</v>
          </cell>
          <cell r="Z1186">
            <v>0</v>
          </cell>
          <cell r="AA1186">
            <v>0</v>
          </cell>
          <cell r="AB1186">
            <v>0</v>
          </cell>
          <cell r="AD1186">
            <v>0</v>
          </cell>
          <cell r="AE1186">
            <v>0</v>
          </cell>
          <cell r="AO1186">
            <v>0</v>
          </cell>
          <cell r="AP1186">
            <v>0</v>
          </cell>
          <cell r="AR1186">
            <v>0</v>
          </cell>
          <cell r="AS1186">
            <v>0</v>
          </cell>
          <cell r="AT1186">
            <v>0</v>
          </cell>
          <cell r="AU1186">
            <v>0</v>
          </cell>
          <cell r="AV1186">
            <v>0</v>
          </cell>
          <cell r="AW1186">
            <v>0</v>
          </cell>
          <cell r="AX1186">
            <v>0</v>
          </cell>
          <cell r="AY1186">
            <v>0</v>
          </cell>
          <cell r="AZ1186">
            <v>0</v>
          </cell>
          <cell r="BA1186">
            <v>0</v>
          </cell>
          <cell r="BB1186">
            <v>0</v>
          </cell>
          <cell r="BC1186">
            <v>0</v>
          </cell>
          <cell r="BD1186">
            <v>0</v>
          </cell>
          <cell r="BE1186">
            <v>0</v>
          </cell>
          <cell r="BF1186">
            <v>0</v>
          </cell>
          <cell r="BG1186">
            <v>0</v>
          </cell>
          <cell r="BH1186">
            <v>0</v>
          </cell>
          <cell r="BI1186">
            <v>0</v>
          </cell>
          <cell r="BJ1186">
            <v>0</v>
          </cell>
          <cell r="BK1186">
            <v>0</v>
          </cell>
          <cell r="BL1186">
            <v>0</v>
          </cell>
          <cell r="BM1186">
            <v>0</v>
          </cell>
          <cell r="BN1186">
            <v>0</v>
          </cell>
          <cell r="BO1186">
            <v>0</v>
          </cell>
          <cell r="BP1186">
            <v>0</v>
          </cell>
          <cell r="BQ1186">
            <v>0</v>
          </cell>
          <cell r="BR1186">
            <v>0</v>
          </cell>
          <cell r="BS1186">
            <v>0</v>
          </cell>
          <cell r="BT1186">
            <v>0</v>
          </cell>
          <cell r="BU1186">
            <v>0</v>
          </cell>
        </row>
        <row r="1187">
          <cell r="A1187" t="str">
            <v>W2RH11WEDU2P9JK</v>
          </cell>
          <cell r="B1187" t="str">
            <v>12/1/2021</v>
          </cell>
          <cell r="F1187" t="str">
            <v>Woven</v>
          </cell>
          <cell r="G1187" t="str">
            <v>LS Woven Shirts</v>
          </cell>
          <cell r="H1187" t="str">
            <v>W2RH11WEDU2</v>
          </cell>
          <cell r="I1187" t="str">
            <v>LS PIPER TOP</v>
          </cell>
          <cell r="J1187" t="str">
            <v>P9JK</v>
          </cell>
          <cell r="K1187" t="str">
            <v>LILY OF THE VALLEY BLACK COMBO</v>
          </cell>
          <cell r="L1187" t="str">
            <v>RECYCLED LIGHT CRINKLE SATIN</v>
          </cell>
          <cell r="M1187" t="str">
            <v>CN</v>
          </cell>
          <cell r="N1187" t="str">
            <v>XS-L</v>
          </cell>
          <cell r="O1187">
            <v>89</v>
          </cell>
          <cell r="P1187">
            <v>89000</v>
          </cell>
          <cell r="Q1187">
            <v>359</v>
          </cell>
          <cell r="S1187">
            <v>0.31</v>
          </cell>
          <cell r="T1187">
            <v>27.59</v>
          </cell>
          <cell r="U1187">
            <v>0</v>
          </cell>
          <cell r="V1187">
            <v>0</v>
          </cell>
          <cell r="W1187">
            <v>0</v>
          </cell>
          <cell r="X1187">
            <v>0</v>
          </cell>
          <cell r="Y1187">
            <v>0</v>
          </cell>
          <cell r="Z1187">
            <v>0</v>
          </cell>
          <cell r="AA1187">
            <v>0</v>
          </cell>
          <cell r="AB1187">
            <v>0</v>
          </cell>
          <cell r="AD1187">
            <v>0</v>
          </cell>
          <cell r="AE1187">
            <v>0</v>
          </cell>
          <cell r="AO1187">
            <v>0</v>
          </cell>
          <cell r="AP1187">
            <v>0</v>
          </cell>
          <cell r="AR1187">
            <v>0</v>
          </cell>
          <cell r="AS1187">
            <v>0</v>
          </cell>
          <cell r="AT1187">
            <v>0</v>
          </cell>
          <cell r="AU1187">
            <v>0</v>
          </cell>
          <cell r="AV1187">
            <v>0</v>
          </cell>
          <cell r="AW1187">
            <v>0</v>
          </cell>
          <cell r="AX1187">
            <v>0</v>
          </cell>
          <cell r="AY1187">
            <v>0</v>
          </cell>
          <cell r="AZ1187">
            <v>0</v>
          </cell>
          <cell r="BA1187">
            <v>0</v>
          </cell>
          <cell r="BB1187">
            <v>0</v>
          </cell>
          <cell r="BC1187">
            <v>0</v>
          </cell>
          <cell r="BD1187">
            <v>0</v>
          </cell>
          <cell r="BE1187">
            <v>0</v>
          </cell>
          <cell r="BF1187">
            <v>0</v>
          </cell>
          <cell r="BG1187">
            <v>0</v>
          </cell>
          <cell r="BH1187">
            <v>0</v>
          </cell>
          <cell r="BI1187">
            <v>0</v>
          </cell>
          <cell r="BJ1187">
            <v>0</v>
          </cell>
          <cell r="BK1187">
            <v>0</v>
          </cell>
          <cell r="BL1187">
            <v>0</v>
          </cell>
          <cell r="BM1187">
            <v>0</v>
          </cell>
          <cell r="BN1187">
            <v>0</v>
          </cell>
          <cell r="BO1187">
            <v>0</v>
          </cell>
          <cell r="BP1187">
            <v>0</v>
          </cell>
          <cell r="BQ1187">
            <v>0</v>
          </cell>
          <cell r="BR1187">
            <v>0</v>
          </cell>
          <cell r="BS1187">
            <v>0</v>
          </cell>
          <cell r="BT1187">
            <v>0</v>
          </cell>
          <cell r="BU1187">
            <v>0</v>
          </cell>
        </row>
        <row r="1188">
          <cell r="A1188" t="str">
            <v>W1BA46WE651P9IM</v>
          </cell>
          <cell r="B1188" t="str">
            <v>12/1/2021</v>
          </cell>
          <cell r="F1188" t="str">
            <v>Woven</v>
          </cell>
          <cell r="G1188" t="str">
            <v>Woven pants</v>
          </cell>
          <cell r="H1188" t="str">
            <v>W1BA46WE651</v>
          </cell>
          <cell r="I1188" t="str">
            <v>1981 SKINNY</v>
          </cell>
          <cell r="J1188" t="str">
            <v>P9IM</v>
          </cell>
          <cell r="K1188" t="str">
            <v>GLITTER PINSTRIPE BLACK</v>
          </cell>
          <cell r="L1188" t="str">
            <v>SHINY STRIPE PRINTED SATIN</v>
          </cell>
          <cell r="M1188" t="str">
            <v>PK</v>
          </cell>
          <cell r="N1188" t="str">
            <v>24-30</v>
          </cell>
          <cell r="O1188">
            <v>118</v>
          </cell>
          <cell r="P1188">
            <v>119000</v>
          </cell>
          <cell r="Q1188">
            <v>429</v>
          </cell>
          <cell r="S1188">
            <v>0.31</v>
          </cell>
          <cell r="T1188">
            <v>36.58</v>
          </cell>
          <cell r="U1188">
            <v>0</v>
          </cell>
          <cell r="V1188">
            <v>0</v>
          </cell>
          <cell r="W1188">
            <v>0</v>
          </cell>
          <cell r="X1188">
            <v>0</v>
          </cell>
          <cell r="Y1188">
            <v>0</v>
          </cell>
          <cell r="Z1188">
            <v>0</v>
          </cell>
          <cell r="AA1188">
            <v>0</v>
          </cell>
          <cell r="AB1188">
            <v>0</v>
          </cell>
          <cell r="AD1188">
            <v>0</v>
          </cell>
          <cell r="AE1188">
            <v>0</v>
          </cell>
          <cell r="AO1188">
            <v>0</v>
          </cell>
          <cell r="AP1188">
            <v>0</v>
          </cell>
          <cell r="AR1188">
            <v>0</v>
          </cell>
          <cell r="AS1188">
            <v>0</v>
          </cell>
          <cell r="AT1188">
            <v>0</v>
          </cell>
          <cell r="AU1188">
            <v>0</v>
          </cell>
          <cell r="AV1188">
            <v>0</v>
          </cell>
          <cell r="AW1188">
            <v>0</v>
          </cell>
          <cell r="AX1188">
            <v>0</v>
          </cell>
          <cell r="AY1188">
            <v>0</v>
          </cell>
          <cell r="AZ1188">
            <v>0</v>
          </cell>
          <cell r="BA1188">
            <v>0</v>
          </cell>
          <cell r="BB1188">
            <v>0</v>
          </cell>
          <cell r="BC1188">
            <v>0</v>
          </cell>
          <cell r="BD1188">
            <v>0</v>
          </cell>
          <cell r="BE1188">
            <v>0</v>
          </cell>
          <cell r="BF1188">
            <v>0</v>
          </cell>
          <cell r="BG1188">
            <v>0</v>
          </cell>
          <cell r="BH1188">
            <v>0</v>
          </cell>
          <cell r="BI1188">
            <v>0</v>
          </cell>
          <cell r="BJ1188">
            <v>0</v>
          </cell>
          <cell r="BK1188">
            <v>0</v>
          </cell>
          <cell r="BL1188">
            <v>0</v>
          </cell>
          <cell r="BM1188">
            <v>0</v>
          </cell>
          <cell r="BN1188">
            <v>0</v>
          </cell>
          <cell r="BO1188">
            <v>0</v>
          </cell>
          <cell r="BP1188">
            <v>0</v>
          </cell>
          <cell r="BQ1188">
            <v>0</v>
          </cell>
          <cell r="BR1188">
            <v>0</v>
          </cell>
          <cell r="BS1188">
            <v>0</v>
          </cell>
          <cell r="BT1188">
            <v>0</v>
          </cell>
          <cell r="BU1188">
            <v>0</v>
          </cell>
        </row>
        <row r="1189">
          <cell r="A1189" t="str">
            <v>W1BA46WE651P40H</v>
          </cell>
          <cell r="B1189" t="str">
            <v>12/1/2021</v>
          </cell>
          <cell r="F1189" t="str">
            <v>Woven</v>
          </cell>
          <cell r="G1189" t="str">
            <v>Woven pants</v>
          </cell>
          <cell r="H1189" t="str">
            <v>W1BA46WE651</v>
          </cell>
          <cell r="I1189" t="str">
            <v>1981 SKINNY</v>
          </cell>
          <cell r="J1189" t="str">
            <v>P40H</v>
          </cell>
          <cell r="K1189" t="str">
            <v>GLITTER PINSTRIPE PURPLE</v>
          </cell>
          <cell r="L1189" t="str">
            <v>SHINY STRIPE PRINTED SATIN</v>
          </cell>
          <cell r="M1189" t="str">
            <v>PK</v>
          </cell>
          <cell r="N1189" t="str">
            <v>24-30</v>
          </cell>
          <cell r="O1189">
            <v>118</v>
          </cell>
          <cell r="P1189">
            <v>119000</v>
          </cell>
          <cell r="Q1189">
            <v>429</v>
          </cell>
          <cell r="S1189">
            <v>0.31</v>
          </cell>
          <cell r="T1189">
            <v>36.58</v>
          </cell>
          <cell r="U1189">
            <v>0</v>
          </cell>
          <cell r="V1189">
            <v>0</v>
          </cell>
          <cell r="W1189">
            <v>0</v>
          </cell>
          <cell r="X1189">
            <v>0</v>
          </cell>
          <cell r="Y1189">
            <v>0</v>
          </cell>
          <cell r="Z1189">
            <v>0</v>
          </cell>
          <cell r="AA1189">
            <v>0</v>
          </cell>
          <cell r="AB1189">
            <v>0</v>
          </cell>
          <cell r="AD1189">
            <v>0</v>
          </cell>
          <cell r="AE1189">
            <v>0</v>
          </cell>
          <cell r="AO1189">
            <v>0</v>
          </cell>
          <cell r="AP1189">
            <v>0</v>
          </cell>
          <cell r="AR1189">
            <v>0</v>
          </cell>
          <cell r="AS1189">
            <v>0</v>
          </cell>
          <cell r="AT1189">
            <v>0</v>
          </cell>
          <cell r="AU1189">
            <v>0</v>
          </cell>
          <cell r="AV1189">
            <v>0</v>
          </cell>
          <cell r="AW1189">
            <v>0</v>
          </cell>
          <cell r="AX1189">
            <v>0</v>
          </cell>
          <cell r="AY1189">
            <v>0</v>
          </cell>
          <cell r="AZ1189">
            <v>0</v>
          </cell>
          <cell r="BA1189">
            <v>0</v>
          </cell>
          <cell r="BB1189">
            <v>0</v>
          </cell>
          <cell r="BC1189">
            <v>0</v>
          </cell>
          <cell r="BD1189">
            <v>0</v>
          </cell>
          <cell r="BE1189">
            <v>0</v>
          </cell>
          <cell r="BF1189">
            <v>0</v>
          </cell>
          <cell r="BG1189">
            <v>0</v>
          </cell>
          <cell r="BH1189">
            <v>0</v>
          </cell>
          <cell r="BI1189">
            <v>0</v>
          </cell>
          <cell r="BJ1189">
            <v>0</v>
          </cell>
          <cell r="BK1189">
            <v>0</v>
          </cell>
          <cell r="BL1189">
            <v>0</v>
          </cell>
          <cell r="BM1189">
            <v>0</v>
          </cell>
          <cell r="BN1189">
            <v>0</v>
          </cell>
          <cell r="BO1189">
            <v>0</v>
          </cell>
          <cell r="BP1189">
            <v>0</v>
          </cell>
          <cell r="BQ1189">
            <v>0</v>
          </cell>
          <cell r="BR1189">
            <v>0</v>
          </cell>
          <cell r="BS1189">
            <v>0</v>
          </cell>
          <cell r="BT1189">
            <v>0</v>
          </cell>
          <cell r="BU1189">
            <v>0</v>
          </cell>
        </row>
        <row r="1190">
          <cell r="A1190" t="str">
            <v>W1BA46WE651P71X</v>
          </cell>
          <cell r="B1190" t="str">
            <v>12/1/2021</v>
          </cell>
          <cell r="F1190" t="str">
            <v>Woven</v>
          </cell>
          <cell r="G1190" t="str">
            <v>Woven pants</v>
          </cell>
          <cell r="H1190" t="str">
            <v>W1BA46WE651</v>
          </cell>
          <cell r="I1190" t="str">
            <v>1981 SKINNY</v>
          </cell>
          <cell r="J1190" t="str">
            <v>P71X</v>
          </cell>
          <cell r="K1190" t="str">
            <v>GLITTER PINSTRIPE BLUE</v>
          </cell>
          <cell r="L1190" t="str">
            <v>SHINY STRIPE PRINTED SATIN</v>
          </cell>
          <cell r="M1190" t="str">
            <v>PK</v>
          </cell>
          <cell r="N1190" t="str">
            <v>24-30</v>
          </cell>
          <cell r="O1190">
            <v>118</v>
          </cell>
          <cell r="P1190">
            <v>119000</v>
          </cell>
          <cell r="Q1190">
            <v>429</v>
          </cell>
          <cell r="S1190">
            <v>0.31</v>
          </cell>
          <cell r="T1190">
            <v>36.58</v>
          </cell>
          <cell r="U1190">
            <v>0</v>
          </cell>
          <cell r="V1190">
            <v>0</v>
          </cell>
          <cell r="W1190">
            <v>0</v>
          </cell>
          <cell r="X1190">
            <v>0</v>
          </cell>
          <cell r="Y1190">
            <v>0</v>
          </cell>
          <cell r="Z1190">
            <v>0</v>
          </cell>
          <cell r="AA1190">
            <v>0</v>
          </cell>
          <cell r="AB1190">
            <v>0</v>
          </cell>
          <cell r="AD1190">
            <v>0</v>
          </cell>
          <cell r="AE1190">
            <v>0</v>
          </cell>
          <cell r="AO1190">
            <v>0</v>
          </cell>
          <cell r="AP1190">
            <v>0</v>
          </cell>
          <cell r="AR1190">
            <v>0</v>
          </cell>
          <cell r="AS1190">
            <v>0</v>
          </cell>
          <cell r="AT1190">
            <v>0</v>
          </cell>
          <cell r="AU1190">
            <v>0</v>
          </cell>
          <cell r="AV1190">
            <v>0</v>
          </cell>
          <cell r="AW1190">
            <v>0</v>
          </cell>
          <cell r="AX1190">
            <v>0</v>
          </cell>
          <cell r="AY1190">
            <v>0</v>
          </cell>
          <cell r="AZ1190">
            <v>0</v>
          </cell>
          <cell r="BA1190">
            <v>0</v>
          </cell>
          <cell r="BB1190">
            <v>0</v>
          </cell>
          <cell r="BC1190">
            <v>0</v>
          </cell>
          <cell r="BD1190">
            <v>0</v>
          </cell>
          <cell r="BE1190">
            <v>0</v>
          </cell>
          <cell r="BF1190">
            <v>0</v>
          </cell>
          <cell r="BG1190">
            <v>0</v>
          </cell>
          <cell r="BH1190">
            <v>0</v>
          </cell>
          <cell r="BI1190">
            <v>0</v>
          </cell>
          <cell r="BJ1190">
            <v>0</v>
          </cell>
          <cell r="BK1190">
            <v>0</v>
          </cell>
          <cell r="BL1190">
            <v>0</v>
          </cell>
          <cell r="BM1190">
            <v>0</v>
          </cell>
          <cell r="BN1190">
            <v>0</v>
          </cell>
          <cell r="BO1190">
            <v>0</v>
          </cell>
          <cell r="BP1190">
            <v>0</v>
          </cell>
          <cell r="BQ1190">
            <v>0</v>
          </cell>
          <cell r="BR1190">
            <v>0</v>
          </cell>
          <cell r="BS1190">
            <v>0</v>
          </cell>
          <cell r="BT1190">
            <v>0</v>
          </cell>
          <cell r="BU1190">
            <v>0</v>
          </cell>
        </row>
        <row r="1191">
          <cell r="A1191" t="str">
            <v>W2RK02KAWP0JBLK</v>
          </cell>
          <cell r="B1191" t="str">
            <v>12/1/2021</v>
          </cell>
          <cell r="F1191" t="str">
            <v>Knit</v>
          </cell>
          <cell r="G1191" t="str">
            <v>Casual/Day</v>
          </cell>
          <cell r="H1191" t="str">
            <v>W2RK02KAWP0</v>
          </cell>
          <cell r="I1191" t="str">
            <v>ELENA DRESS</v>
          </cell>
          <cell r="J1191" t="str">
            <v>JBLK</v>
          </cell>
          <cell r="K1191" t="str">
            <v>Jet Black A996</v>
          </cell>
          <cell r="L1191" t="str">
            <v>NEW BUTTER STR PU 300</v>
          </cell>
          <cell r="M1191" t="str">
            <v>ID</v>
          </cell>
          <cell r="N1191" t="str">
            <v>XS-L</v>
          </cell>
          <cell r="O1191">
            <v>128</v>
          </cell>
          <cell r="P1191">
            <v>119000</v>
          </cell>
          <cell r="Q1191">
            <v>429</v>
          </cell>
          <cell r="S1191">
            <v>0.31</v>
          </cell>
          <cell r="T1191">
            <v>39.68</v>
          </cell>
          <cell r="U1191">
            <v>0</v>
          </cell>
          <cell r="V1191">
            <v>0</v>
          </cell>
          <cell r="W1191">
            <v>0</v>
          </cell>
          <cell r="X1191">
            <v>0</v>
          </cell>
          <cell r="Y1191">
            <v>0</v>
          </cell>
          <cell r="Z1191">
            <v>0</v>
          </cell>
          <cell r="AA1191">
            <v>0</v>
          </cell>
          <cell r="AB1191">
            <v>0</v>
          </cell>
          <cell r="AD1191">
            <v>0</v>
          </cell>
          <cell r="AE1191">
            <v>0</v>
          </cell>
          <cell r="AO1191">
            <v>0</v>
          </cell>
          <cell r="AP1191">
            <v>0</v>
          </cell>
          <cell r="AR1191">
            <v>0</v>
          </cell>
          <cell r="AS1191">
            <v>0</v>
          </cell>
          <cell r="AT1191">
            <v>0</v>
          </cell>
          <cell r="AU1191">
            <v>0</v>
          </cell>
          <cell r="AV1191">
            <v>0</v>
          </cell>
          <cell r="AW1191">
            <v>0</v>
          </cell>
          <cell r="AX1191">
            <v>0</v>
          </cell>
          <cell r="AY1191">
            <v>0</v>
          </cell>
          <cell r="AZ1191">
            <v>0</v>
          </cell>
          <cell r="BA1191">
            <v>0</v>
          </cell>
          <cell r="BB1191">
            <v>0</v>
          </cell>
          <cell r="BC1191">
            <v>0</v>
          </cell>
          <cell r="BD1191">
            <v>0</v>
          </cell>
          <cell r="BE1191">
            <v>0</v>
          </cell>
          <cell r="BF1191">
            <v>0</v>
          </cell>
          <cell r="BG1191">
            <v>0</v>
          </cell>
          <cell r="BH1191">
            <v>0</v>
          </cell>
          <cell r="BI1191">
            <v>0</v>
          </cell>
          <cell r="BJ1191">
            <v>0</v>
          </cell>
          <cell r="BK1191">
            <v>0</v>
          </cell>
          <cell r="BL1191">
            <v>0</v>
          </cell>
          <cell r="BM1191">
            <v>0</v>
          </cell>
          <cell r="BN1191">
            <v>0</v>
          </cell>
          <cell r="BO1191">
            <v>0</v>
          </cell>
          <cell r="BP1191">
            <v>0</v>
          </cell>
          <cell r="BQ1191">
            <v>0</v>
          </cell>
          <cell r="BR1191">
            <v>0</v>
          </cell>
          <cell r="BS1191">
            <v>0</v>
          </cell>
          <cell r="BT1191">
            <v>0</v>
          </cell>
          <cell r="BU1191">
            <v>0</v>
          </cell>
        </row>
        <row r="1192">
          <cell r="A1192" t="str">
            <v>W2RK02KAWP0G5Q9</v>
          </cell>
          <cell r="B1192" t="str">
            <v>12/1/2021</v>
          </cell>
          <cell r="F1192" t="str">
            <v>Knit</v>
          </cell>
          <cell r="G1192" t="str">
            <v>Casual/Day</v>
          </cell>
          <cell r="H1192" t="str">
            <v>W2RK02KAWP0</v>
          </cell>
          <cell r="I1192" t="str">
            <v>ELENA DRESS</v>
          </cell>
          <cell r="J1192" t="str">
            <v>G5Q9</v>
          </cell>
          <cell r="K1192" t="str">
            <v>GROUNDED FLAME</v>
          </cell>
          <cell r="L1192" t="str">
            <v>NEW BUTTER STR PU 300</v>
          </cell>
          <cell r="M1192" t="str">
            <v>ID</v>
          </cell>
          <cell r="N1192" t="str">
            <v>XS-L</v>
          </cell>
          <cell r="O1192">
            <v>128</v>
          </cell>
          <cell r="P1192">
            <v>119000</v>
          </cell>
          <cell r="Q1192">
            <v>429</v>
          </cell>
          <cell r="S1192">
            <v>0.31</v>
          </cell>
          <cell r="T1192">
            <v>39.68</v>
          </cell>
          <cell r="U1192">
            <v>0</v>
          </cell>
          <cell r="V1192">
            <v>0</v>
          </cell>
          <cell r="W1192">
            <v>0</v>
          </cell>
          <cell r="X1192">
            <v>0</v>
          </cell>
          <cell r="Y1192">
            <v>0</v>
          </cell>
          <cell r="Z1192">
            <v>0</v>
          </cell>
          <cell r="AA1192">
            <v>0</v>
          </cell>
          <cell r="AB1192">
            <v>0</v>
          </cell>
          <cell r="AD1192">
            <v>0</v>
          </cell>
          <cell r="AE1192">
            <v>0</v>
          </cell>
          <cell r="AO1192">
            <v>0</v>
          </cell>
          <cell r="AP1192">
            <v>0</v>
          </cell>
          <cell r="AR1192">
            <v>0</v>
          </cell>
          <cell r="AS1192">
            <v>0</v>
          </cell>
          <cell r="AT1192">
            <v>0</v>
          </cell>
          <cell r="AU1192">
            <v>0</v>
          </cell>
          <cell r="AV1192">
            <v>0</v>
          </cell>
          <cell r="AW1192">
            <v>0</v>
          </cell>
          <cell r="AX1192">
            <v>0</v>
          </cell>
          <cell r="AY1192">
            <v>0</v>
          </cell>
          <cell r="AZ1192">
            <v>0</v>
          </cell>
          <cell r="BA1192">
            <v>0</v>
          </cell>
          <cell r="BB1192">
            <v>0</v>
          </cell>
          <cell r="BC1192">
            <v>0</v>
          </cell>
          <cell r="BD1192">
            <v>0</v>
          </cell>
          <cell r="BE1192">
            <v>0</v>
          </cell>
          <cell r="BF1192">
            <v>0</v>
          </cell>
          <cell r="BG1192">
            <v>0</v>
          </cell>
          <cell r="BH1192">
            <v>0</v>
          </cell>
          <cell r="BI1192">
            <v>0</v>
          </cell>
          <cell r="BJ1192">
            <v>0</v>
          </cell>
          <cell r="BK1192">
            <v>0</v>
          </cell>
          <cell r="BL1192">
            <v>0</v>
          </cell>
          <cell r="BM1192">
            <v>0</v>
          </cell>
          <cell r="BN1192">
            <v>0</v>
          </cell>
          <cell r="BO1192">
            <v>0</v>
          </cell>
          <cell r="BP1192">
            <v>0</v>
          </cell>
          <cell r="BQ1192">
            <v>0</v>
          </cell>
          <cell r="BR1192">
            <v>0</v>
          </cell>
          <cell r="BS1192">
            <v>0</v>
          </cell>
          <cell r="BT1192">
            <v>0</v>
          </cell>
          <cell r="BU1192">
            <v>0</v>
          </cell>
        </row>
        <row r="1193">
          <cell r="A1193" t="str">
            <v>W1BL54WE310G012</v>
          </cell>
          <cell r="B1193" t="str">
            <v>12/1/2021</v>
          </cell>
          <cell r="F1193" t="str">
            <v>Woven</v>
          </cell>
          <cell r="G1193" t="str">
            <v>Outerwear Coats</v>
          </cell>
          <cell r="H1193" t="str">
            <v>W1BL54WE310</v>
          </cell>
          <cell r="I1193" t="str">
            <v>NICOLETTA COAT</v>
          </cell>
          <cell r="J1193" t="str">
            <v>G012</v>
          </cell>
          <cell r="K1193" t="str">
            <v>CREAM WHITE</v>
          </cell>
          <cell r="L1193" t="str">
            <v>COMPACT FURRY</v>
          </cell>
          <cell r="M1193" t="str">
            <v>CN</v>
          </cell>
          <cell r="N1193" t="str">
            <v>XS-L</v>
          </cell>
          <cell r="O1193">
            <v>278</v>
          </cell>
          <cell r="P1193">
            <v>269000</v>
          </cell>
          <cell r="Q1193">
            <v>429</v>
          </cell>
          <cell r="S1193">
            <v>0.31</v>
          </cell>
          <cell r="T1193">
            <v>86.18</v>
          </cell>
          <cell r="U1193">
            <v>0</v>
          </cell>
          <cell r="V1193">
            <v>0</v>
          </cell>
          <cell r="W1193">
            <v>0</v>
          </cell>
          <cell r="X1193">
            <v>0</v>
          </cell>
          <cell r="Y1193">
            <v>0</v>
          </cell>
          <cell r="Z1193">
            <v>0</v>
          </cell>
          <cell r="AA1193">
            <v>0</v>
          </cell>
          <cell r="AB1193">
            <v>0</v>
          </cell>
          <cell r="AD1193">
            <v>0</v>
          </cell>
          <cell r="AE1193">
            <v>0</v>
          </cell>
          <cell r="AO1193">
            <v>0</v>
          </cell>
          <cell r="AP1193">
            <v>0</v>
          </cell>
          <cell r="AR1193">
            <v>0</v>
          </cell>
          <cell r="AS1193">
            <v>0</v>
          </cell>
          <cell r="AT1193">
            <v>0</v>
          </cell>
          <cell r="AU1193">
            <v>0</v>
          </cell>
          <cell r="AV1193">
            <v>0</v>
          </cell>
          <cell r="AW1193">
            <v>0</v>
          </cell>
          <cell r="AX1193">
            <v>0</v>
          </cell>
          <cell r="AY1193">
            <v>0</v>
          </cell>
          <cell r="AZ1193">
            <v>0</v>
          </cell>
          <cell r="BA1193">
            <v>0</v>
          </cell>
          <cell r="BB1193">
            <v>0</v>
          </cell>
          <cell r="BC1193">
            <v>0</v>
          </cell>
          <cell r="BD1193">
            <v>0</v>
          </cell>
          <cell r="BE1193">
            <v>0</v>
          </cell>
          <cell r="BF1193">
            <v>0</v>
          </cell>
          <cell r="BG1193">
            <v>0</v>
          </cell>
          <cell r="BH1193">
            <v>0</v>
          </cell>
          <cell r="BI1193">
            <v>0</v>
          </cell>
          <cell r="BJ1193">
            <v>0</v>
          </cell>
          <cell r="BK1193">
            <v>0</v>
          </cell>
          <cell r="BL1193">
            <v>0</v>
          </cell>
          <cell r="BM1193">
            <v>0</v>
          </cell>
          <cell r="BN1193">
            <v>0</v>
          </cell>
          <cell r="BO1193">
            <v>0</v>
          </cell>
          <cell r="BP1193">
            <v>0</v>
          </cell>
          <cell r="BQ1193">
            <v>0</v>
          </cell>
          <cell r="BR1193">
            <v>0</v>
          </cell>
          <cell r="BS1193">
            <v>0</v>
          </cell>
          <cell r="BT1193">
            <v>0</v>
          </cell>
          <cell r="BU1193">
            <v>0</v>
          </cell>
        </row>
        <row r="1194">
          <cell r="A1194" t="str">
            <v>W2RAB2D4KC1TTAN</v>
          </cell>
          <cell r="B1194" t="str">
            <v>12/1/2021</v>
          </cell>
          <cell r="F1194" t="str">
            <v>Denim</v>
          </cell>
          <cell r="G1194" t="str">
            <v>Basic Denim Jeans</v>
          </cell>
          <cell r="H1194" t="str">
            <v>W2RAB2D4KC1</v>
          </cell>
          <cell r="I1194" t="str">
            <v>POWER SKINNY</v>
          </cell>
          <cell r="J1194" t="str">
            <v>TTAN</v>
          </cell>
          <cell r="K1194" t="str">
            <v>TITAN</v>
          </cell>
          <cell r="L1194" t="str">
            <v>ECO TITAN SS BLACK</v>
          </cell>
          <cell r="M1194" t="str">
            <v>PK</v>
          </cell>
          <cell r="N1194" t="str">
            <v>24-30</v>
          </cell>
          <cell r="O1194">
            <v>98</v>
          </cell>
          <cell r="P1194">
            <v>99000</v>
          </cell>
          <cell r="Q1194">
            <v>399</v>
          </cell>
          <cell r="S1194">
            <v>0.31</v>
          </cell>
          <cell r="T1194">
            <v>30.38</v>
          </cell>
          <cell r="U1194">
            <v>0</v>
          </cell>
          <cell r="V1194">
            <v>0</v>
          </cell>
          <cell r="W1194">
            <v>0</v>
          </cell>
          <cell r="X1194">
            <v>0</v>
          </cell>
          <cell r="Y1194">
            <v>0</v>
          </cell>
          <cell r="Z1194">
            <v>0</v>
          </cell>
          <cell r="AA1194">
            <v>0</v>
          </cell>
          <cell r="AB1194">
            <v>0</v>
          </cell>
          <cell r="AD1194">
            <v>0</v>
          </cell>
          <cell r="AE1194">
            <v>0</v>
          </cell>
          <cell r="AO1194">
            <v>0</v>
          </cell>
          <cell r="AP1194">
            <v>0</v>
          </cell>
          <cell r="AR1194">
            <v>0</v>
          </cell>
          <cell r="AS1194">
            <v>0</v>
          </cell>
          <cell r="AT1194">
            <v>0</v>
          </cell>
          <cell r="AU1194">
            <v>0</v>
          </cell>
          <cell r="AV1194">
            <v>0</v>
          </cell>
          <cell r="AW1194">
            <v>0</v>
          </cell>
          <cell r="AX1194">
            <v>0</v>
          </cell>
          <cell r="AY1194">
            <v>0</v>
          </cell>
          <cell r="AZ1194">
            <v>0</v>
          </cell>
          <cell r="BA1194">
            <v>0</v>
          </cell>
          <cell r="BB1194">
            <v>0</v>
          </cell>
          <cell r="BC1194">
            <v>0</v>
          </cell>
          <cell r="BD1194">
            <v>0</v>
          </cell>
          <cell r="BE1194">
            <v>0</v>
          </cell>
          <cell r="BF1194">
            <v>0</v>
          </cell>
          <cell r="BG1194">
            <v>0</v>
          </cell>
          <cell r="BH1194">
            <v>0</v>
          </cell>
          <cell r="BI1194">
            <v>0</v>
          </cell>
          <cell r="BJ1194">
            <v>0</v>
          </cell>
          <cell r="BK1194">
            <v>0</v>
          </cell>
          <cell r="BL1194">
            <v>0</v>
          </cell>
          <cell r="BM1194">
            <v>0</v>
          </cell>
          <cell r="BN1194">
            <v>0</v>
          </cell>
          <cell r="BO1194">
            <v>0</v>
          </cell>
          <cell r="BP1194">
            <v>0</v>
          </cell>
          <cell r="BQ1194">
            <v>0</v>
          </cell>
          <cell r="BR1194">
            <v>0</v>
          </cell>
          <cell r="BS1194">
            <v>0</v>
          </cell>
          <cell r="BT1194">
            <v>0</v>
          </cell>
          <cell r="BU1194">
            <v>0</v>
          </cell>
        </row>
        <row r="1195">
          <cell r="A1195" t="str">
            <v>W2RK25Z2Y50G5A8</v>
          </cell>
          <cell r="B1195" t="str">
            <v>12/1/2021</v>
          </cell>
          <cell r="F1195" t="str">
            <v>Sweater</v>
          </cell>
          <cell r="G1195" t="str">
            <v>Sweater Dresses</v>
          </cell>
          <cell r="H1195" t="str">
            <v>W2RK25Z2Y50</v>
          </cell>
          <cell r="I1195" t="str">
            <v>DENISE DRESS SWEATER</v>
          </cell>
          <cell r="J1195" t="str">
            <v>G5A8</v>
          </cell>
          <cell r="K1195" t="str">
            <v>RED JELLY BEAN</v>
          </cell>
          <cell r="L1195" t="str">
            <v>SHINY KNITTED YARN</v>
          </cell>
          <cell r="M1195" t="str">
            <v>CN</v>
          </cell>
          <cell r="N1195" t="str">
            <v>XS-L</v>
          </cell>
          <cell r="O1195">
            <v>128</v>
          </cell>
          <cell r="P1195">
            <v>119000</v>
          </cell>
          <cell r="Q1195">
            <v>429</v>
          </cell>
          <cell r="S1195">
            <v>0.31</v>
          </cell>
          <cell r="T1195">
            <v>39.68</v>
          </cell>
          <cell r="U1195">
            <v>0</v>
          </cell>
          <cell r="V1195">
            <v>0</v>
          </cell>
          <cell r="W1195">
            <v>0</v>
          </cell>
          <cell r="X1195">
            <v>0</v>
          </cell>
          <cell r="Y1195">
            <v>0</v>
          </cell>
          <cell r="Z1195">
            <v>0</v>
          </cell>
          <cell r="AA1195">
            <v>0</v>
          </cell>
          <cell r="AB1195">
            <v>0</v>
          </cell>
          <cell r="AD1195">
            <v>0</v>
          </cell>
          <cell r="AE1195">
            <v>0</v>
          </cell>
          <cell r="AO1195">
            <v>0</v>
          </cell>
          <cell r="AP1195">
            <v>0</v>
          </cell>
          <cell r="AR1195">
            <v>0</v>
          </cell>
          <cell r="AS1195">
            <v>0</v>
          </cell>
          <cell r="AT1195">
            <v>0</v>
          </cell>
          <cell r="AU1195">
            <v>0</v>
          </cell>
          <cell r="AV1195">
            <v>0</v>
          </cell>
          <cell r="AW1195">
            <v>0</v>
          </cell>
          <cell r="AX1195">
            <v>0</v>
          </cell>
          <cell r="AY1195">
            <v>0</v>
          </cell>
          <cell r="AZ1195">
            <v>0</v>
          </cell>
          <cell r="BA1195">
            <v>0</v>
          </cell>
          <cell r="BB1195">
            <v>0</v>
          </cell>
          <cell r="BC1195">
            <v>0</v>
          </cell>
          <cell r="BD1195">
            <v>0</v>
          </cell>
          <cell r="BE1195">
            <v>0</v>
          </cell>
          <cell r="BF1195">
            <v>0</v>
          </cell>
          <cell r="BG1195">
            <v>0</v>
          </cell>
          <cell r="BH1195">
            <v>0</v>
          </cell>
          <cell r="BI1195">
            <v>0</v>
          </cell>
          <cell r="BJ1195">
            <v>0</v>
          </cell>
          <cell r="BK1195">
            <v>0</v>
          </cell>
          <cell r="BL1195">
            <v>0</v>
          </cell>
          <cell r="BM1195">
            <v>0</v>
          </cell>
          <cell r="BN1195">
            <v>0</v>
          </cell>
          <cell r="BO1195">
            <v>0</v>
          </cell>
          <cell r="BP1195">
            <v>0</v>
          </cell>
          <cell r="BQ1195">
            <v>0</v>
          </cell>
          <cell r="BR1195">
            <v>0</v>
          </cell>
          <cell r="BS1195">
            <v>0</v>
          </cell>
          <cell r="BT1195">
            <v>0</v>
          </cell>
          <cell r="BU1195">
            <v>0</v>
          </cell>
        </row>
        <row r="1196">
          <cell r="A1196" t="str">
            <v>W2RK25Z2Y50JBLK</v>
          </cell>
          <cell r="B1196" t="str">
            <v>12/1/2021</v>
          </cell>
          <cell r="F1196" t="str">
            <v>Sweater</v>
          </cell>
          <cell r="G1196" t="str">
            <v>Sweater Dresses</v>
          </cell>
          <cell r="H1196" t="str">
            <v>W2RK25Z2Y50</v>
          </cell>
          <cell r="I1196" t="str">
            <v>DENISE DRESS SWEATER</v>
          </cell>
          <cell r="J1196" t="str">
            <v>JBLK</v>
          </cell>
          <cell r="K1196" t="str">
            <v>Jet Black A996</v>
          </cell>
          <cell r="L1196" t="str">
            <v>SHINY KNITTED YARN</v>
          </cell>
          <cell r="M1196" t="str">
            <v>CN</v>
          </cell>
          <cell r="N1196" t="str">
            <v>XS-L</v>
          </cell>
          <cell r="O1196">
            <v>128</v>
          </cell>
          <cell r="P1196">
            <v>119000</v>
          </cell>
          <cell r="Q1196">
            <v>429</v>
          </cell>
          <cell r="S1196">
            <v>0.31</v>
          </cell>
          <cell r="T1196">
            <v>39.68</v>
          </cell>
          <cell r="U1196">
            <v>0</v>
          </cell>
          <cell r="V1196">
            <v>0</v>
          </cell>
          <cell r="W1196">
            <v>0</v>
          </cell>
          <cell r="X1196">
            <v>0</v>
          </cell>
          <cell r="Y1196">
            <v>0</v>
          </cell>
          <cell r="Z1196">
            <v>0</v>
          </cell>
          <cell r="AA1196">
            <v>0</v>
          </cell>
          <cell r="AB1196">
            <v>0</v>
          </cell>
          <cell r="AD1196">
            <v>0</v>
          </cell>
          <cell r="AE1196">
            <v>0</v>
          </cell>
          <cell r="AO1196">
            <v>0</v>
          </cell>
          <cell r="AP1196">
            <v>0</v>
          </cell>
          <cell r="AR1196">
            <v>0</v>
          </cell>
          <cell r="AS1196">
            <v>0</v>
          </cell>
          <cell r="AT1196">
            <v>0</v>
          </cell>
          <cell r="AU1196">
            <v>0</v>
          </cell>
          <cell r="AV1196">
            <v>0</v>
          </cell>
          <cell r="AW1196">
            <v>0</v>
          </cell>
          <cell r="AX1196">
            <v>0</v>
          </cell>
          <cell r="AY1196">
            <v>0</v>
          </cell>
          <cell r="AZ1196">
            <v>0</v>
          </cell>
          <cell r="BA1196">
            <v>0</v>
          </cell>
          <cell r="BB1196">
            <v>0</v>
          </cell>
          <cell r="BC1196">
            <v>0</v>
          </cell>
          <cell r="BD1196">
            <v>0</v>
          </cell>
          <cell r="BE1196">
            <v>0</v>
          </cell>
          <cell r="BF1196">
            <v>0</v>
          </cell>
          <cell r="BG1196">
            <v>0</v>
          </cell>
          <cell r="BH1196">
            <v>0</v>
          </cell>
          <cell r="BI1196">
            <v>0</v>
          </cell>
          <cell r="BJ1196">
            <v>0</v>
          </cell>
          <cell r="BK1196">
            <v>0</v>
          </cell>
          <cell r="BL1196">
            <v>0</v>
          </cell>
          <cell r="BM1196">
            <v>0</v>
          </cell>
          <cell r="BN1196">
            <v>0</v>
          </cell>
          <cell r="BO1196">
            <v>0</v>
          </cell>
          <cell r="BP1196">
            <v>0</v>
          </cell>
          <cell r="BQ1196">
            <v>0</v>
          </cell>
          <cell r="BR1196">
            <v>0</v>
          </cell>
          <cell r="BS1196">
            <v>0</v>
          </cell>
          <cell r="BT1196">
            <v>0</v>
          </cell>
          <cell r="BU1196">
            <v>0</v>
          </cell>
        </row>
        <row r="1197">
          <cell r="A1197" t="str">
            <v>W2RA16D4LZ2ISEO</v>
          </cell>
          <cell r="B1197" t="str">
            <v>12/1/2021</v>
          </cell>
          <cell r="F1197" t="str">
            <v>Denim</v>
          </cell>
          <cell r="G1197" t="str">
            <v>Basic Denim Jeans</v>
          </cell>
          <cell r="H1197" t="str">
            <v>W2RA16D4LZ2</v>
          </cell>
          <cell r="I1197" t="str">
            <v>GIRLY</v>
          </cell>
          <cell r="J1197" t="str">
            <v>ISEO</v>
          </cell>
          <cell r="K1197" t="str">
            <v>ISEO</v>
          </cell>
          <cell r="L1197" t="str">
            <v>ECO ISEO STR INDACO</v>
          </cell>
          <cell r="M1197" t="str">
            <v>IT</v>
          </cell>
          <cell r="N1197" t="str">
            <v>24-30</v>
          </cell>
          <cell r="O1197">
            <v>178</v>
          </cell>
          <cell r="P1197">
            <v>169000</v>
          </cell>
          <cell r="Q1197">
            <v>429</v>
          </cell>
          <cell r="S1197">
            <v>0.35</v>
          </cell>
          <cell r="T1197">
            <v>62.3</v>
          </cell>
          <cell r="U1197">
            <v>0</v>
          </cell>
          <cell r="V1197">
            <v>0</v>
          </cell>
          <cell r="W1197">
            <v>0</v>
          </cell>
          <cell r="X1197">
            <v>0</v>
          </cell>
          <cell r="Y1197">
            <v>0</v>
          </cell>
          <cell r="Z1197">
            <v>0</v>
          </cell>
          <cell r="AA1197">
            <v>0</v>
          </cell>
          <cell r="AB1197">
            <v>0</v>
          </cell>
          <cell r="AD1197">
            <v>0</v>
          </cell>
          <cell r="AE1197">
            <v>0</v>
          </cell>
          <cell r="AO1197">
            <v>0</v>
          </cell>
          <cell r="AP1197">
            <v>0</v>
          </cell>
          <cell r="AR1197">
            <v>0</v>
          </cell>
          <cell r="AS1197">
            <v>0</v>
          </cell>
          <cell r="AT1197">
            <v>0</v>
          </cell>
          <cell r="AU1197">
            <v>0</v>
          </cell>
          <cell r="AV1197">
            <v>0</v>
          </cell>
          <cell r="AW1197">
            <v>0</v>
          </cell>
          <cell r="AX1197">
            <v>0</v>
          </cell>
          <cell r="AY1197">
            <v>0</v>
          </cell>
          <cell r="AZ1197">
            <v>0</v>
          </cell>
          <cell r="BA1197">
            <v>0</v>
          </cell>
          <cell r="BB1197">
            <v>0</v>
          </cell>
          <cell r="BC1197">
            <v>0</v>
          </cell>
          <cell r="BD1197">
            <v>0</v>
          </cell>
          <cell r="BE1197">
            <v>0</v>
          </cell>
          <cell r="BF1197">
            <v>0</v>
          </cell>
          <cell r="BG1197">
            <v>0</v>
          </cell>
          <cell r="BH1197">
            <v>0</v>
          </cell>
          <cell r="BI1197">
            <v>0</v>
          </cell>
          <cell r="BJ1197">
            <v>0</v>
          </cell>
          <cell r="BK1197">
            <v>0</v>
          </cell>
          <cell r="BL1197">
            <v>0</v>
          </cell>
          <cell r="BM1197">
            <v>0</v>
          </cell>
          <cell r="BN1197">
            <v>0</v>
          </cell>
          <cell r="BO1197">
            <v>0</v>
          </cell>
          <cell r="BP1197">
            <v>0</v>
          </cell>
          <cell r="BQ1197">
            <v>0</v>
          </cell>
          <cell r="BR1197">
            <v>0</v>
          </cell>
          <cell r="BS1197">
            <v>0</v>
          </cell>
          <cell r="BT1197">
            <v>0</v>
          </cell>
          <cell r="BU1197">
            <v>0</v>
          </cell>
        </row>
        <row r="1198">
          <cell r="A1198" t="str">
            <v>W2RK06K86Z2G5B7</v>
          </cell>
          <cell r="B1198" t="str">
            <v>12/1/2021</v>
          </cell>
          <cell r="F1198" t="str">
            <v>Knit</v>
          </cell>
          <cell r="G1198" t="str">
            <v>Casual/Day</v>
          </cell>
          <cell r="H1198" t="str">
            <v>W2RK06K86Z2</v>
          </cell>
          <cell r="I1198" t="str">
            <v>KLARISSA DRESS</v>
          </cell>
          <cell r="J1198" t="str">
            <v>G5B7</v>
          </cell>
          <cell r="K1198" t="str">
            <v>BEET JUICE RED</v>
          </cell>
          <cell r="L1198" t="str">
            <v>ECO CANDY RIB KNIT 320</v>
          </cell>
          <cell r="M1198" t="str">
            <v>CN</v>
          </cell>
          <cell r="N1198" t="str">
            <v>XS-L</v>
          </cell>
          <cell r="O1198">
            <v>89</v>
          </cell>
          <cell r="P1198">
            <v>89000</v>
          </cell>
          <cell r="Q1198">
            <v>359</v>
          </cell>
          <cell r="S1198">
            <v>0.31</v>
          </cell>
          <cell r="T1198">
            <v>27.59</v>
          </cell>
          <cell r="U1198">
            <v>0</v>
          </cell>
          <cell r="V1198">
            <v>0</v>
          </cell>
          <cell r="W1198">
            <v>0</v>
          </cell>
          <cell r="X1198">
            <v>0</v>
          </cell>
          <cell r="Y1198">
            <v>0</v>
          </cell>
          <cell r="Z1198">
            <v>0</v>
          </cell>
          <cell r="AA1198">
            <v>0</v>
          </cell>
          <cell r="AB1198">
            <v>0</v>
          </cell>
          <cell r="AD1198">
            <v>0</v>
          </cell>
          <cell r="AE1198">
            <v>0</v>
          </cell>
          <cell r="AO1198">
            <v>0</v>
          </cell>
          <cell r="AP1198">
            <v>0</v>
          </cell>
          <cell r="AR1198">
            <v>0</v>
          </cell>
          <cell r="AS1198">
            <v>0</v>
          </cell>
          <cell r="AT1198">
            <v>0</v>
          </cell>
          <cell r="AU1198">
            <v>0</v>
          </cell>
          <cell r="AV1198">
            <v>0</v>
          </cell>
          <cell r="AW1198">
            <v>0</v>
          </cell>
          <cell r="AX1198">
            <v>0</v>
          </cell>
          <cell r="AY1198">
            <v>0</v>
          </cell>
          <cell r="AZ1198">
            <v>0</v>
          </cell>
          <cell r="BA1198">
            <v>0</v>
          </cell>
          <cell r="BB1198">
            <v>0</v>
          </cell>
          <cell r="BC1198">
            <v>0</v>
          </cell>
          <cell r="BD1198">
            <v>0</v>
          </cell>
          <cell r="BE1198">
            <v>0</v>
          </cell>
          <cell r="BF1198">
            <v>0</v>
          </cell>
          <cell r="BG1198">
            <v>0</v>
          </cell>
          <cell r="BH1198">
            <v>0</v>
          </cell>
          <cell r="BI1198">
            <v>0</v>
          </cell>
          <cell r="BJ1198">
            <v>0</v>
          </cell>
          <cell r="BK1198">
            <v>0</v>
          </cell>
          <cell r="BL1198">
            <v>0</v>
          </cell>
          <cell r="BM1198">
            <v>0</v>
          </cell>
          <cell r="BN1198">
            <v>0</v>
          </cell>
          <cell r="BO1198">
            <v>0</v>
          </cell>
          <cell r="BP1198">
            <v>0</v>
          </cell>
          <cell r="BQ1198">
            <v>0</v>
          </cell>
          <cell r="BR1198">
            <v>0</v>
          </cell>
          <cell r="BS1198">
            <v>0</v>
          </cell>
          <cell r="BT1198">
            <v>0</v>
          </cell>
          <cell r="BU1198">
            <v>0</v>
          </cell>
        </row>
        <row r="1199">
          <cell r="A1199" t="str">
            <v>W2RK06K86Z2JBLK</v>
          </cell>
          <cell r="B1199" t="str">
            <v>12/1/2021</v>
          </cell>
          <cell r="F1199" t="str">
            <v>Knit</v>
          </cell>
          <cell r="G1199" t="str">
            <v>Casual/Day</v>
          </cell>
          <cell r="H1199" t="str">
            <v>W2RK06K86Z2</v>
          </cell>
          <cell r="I1199" t="str">
            <v>KLARISSA DRESS</v>
          </cell>
          <cell r="J1199" t="str">
            <v>JBLK</v>
          </cell>
          <cell r="K1199" t="str">
            <v>Jet Black A996</v>
          </cell>
          <cell r="L1199" t="str">
            <v>ECO CANDY RIB KNIT 320</v>
          </cell>
          <cell r="M1199" t="str">
            <v>CN</v>
          </cell>
          <cell r="N1199" t="str">
            <v>XS-L</v>
          </cell>
          <cell r="O1199">
            <v>89</v>
          </cell>
          <cell r="P1199">
            <v>89000</v>
          </cell>
          <cell r="Q1199">
            <v>359</v>
          </cell>
          <cell r="S1199">
            <v>0.31</v>
          </cell>
          <cell r="T1199">
            <v>27.59</v>
          </cell>
          <cell r="U1199">
            <v>0</v>
          </cell>
          <cell r="V1199">
            <v>0</v>
          </cell>
          <cell r="W1199">
            <v>0</v>
          </cell>
          <cell r="X1199">
            <v>0</v>
          </cell>
          <cell r="Y1199">
            <v>0</v>
          </cell>
          <cell r="Z1199">
            <v>0</v>
          </cell>
          <cell r="AA1199">
            <v>0</v>
          </cell>
          <cell r="AB1199">
            <v>0</v>
          </cell>
          <cell r="AD1199">
            <v>0</v>
          </cell>
          <cell r="AE1199">
            <v>0</v>
          </cell>
          <cell r="AO1199">
            <v>0</v>
          </cell>
          <cell r="AP1199">
            <v>0</v>
          </cell>
          <cell r="AR1199">
            <v>0</v>
          </cell>
          <cell r="AS1199">
            <v>0</v>
          </cell>
          <cell r="AT1199">
            <v>0</v>
          </cell>
          <cell r="AU1199">
            <v>0</v>
          </cell>
          <cell r="AV1199">
            <v>0</v>
          </cell>
          <cell r="AW1199">
            <v>0</v>
          </cell>
          <cell r="AX1199">
            <v>0</v>
          </cell>
          <cell r="AY1199">
            <v>0</v>
          </cell>
          <cell r="AZ1199">
            <v>0</v>
          </cell>
          <cell r="BA1199">
            <v>0</v>
          </cell>
          <cell r="BB1199">
            <v>0</v>
          </cell>
          <cell r="BC1199">
            <v>0</v>
          </cell>
          <cell r="BD1199">
            <v>0</v>
          </cell>
          <cell r="BE1199">
            <v>0</v>
          </cell>
          <cell r="BF1199">
            <v>0</v>
          </cell>
          <cell r="BG1199">
            <v>0</v>
          </cell>
          <cell r="BH1199">
            <v>0</v>
          </cell>
          <cell r="BI1199">
            <v>0</v>
          </cell>
          <cell r="BJ1199">
            <v>0</v>
          </cell>
          <cell r="BK1199">
            <v>0</v>
          </cell>
          <cell r="BL1199">
            <v>0</v>
          </cell>
          <cell r="BM1199">
            <v>0</v>
          </cell>
          <cell r="BN1199">
            <v>0</v>
          </cell>
          <cell r="BO1199">
            <v>0</v>
          </cell>
          <cell r="BP1199">
            <v>0</v>
          </cell>
          <cell r="BQ1199">
            <v>0</v>
          </cell>
          <cell r="BR1199">
            <v>0</v>
          </cell>
          <cell r="BS1199">
            <v>0</v>
          </cell>
          <cell r="BT1199">
            <v>0</v>
          </cell>
          <cell r="BU1199">
            <v>0</v>
          </cell>
        </row>
        <row r="1200">
          <cell r="A1200" t="str">
            <v>W2RK06K86Z2LHY</v>
          </cell>
          <cell r="B1200" t="str">
            <v>12/1/2021</v>
          </cell>
          <cell r="F1200" t="str">
            <v>Knit</v>
          </cell>
          <cell r="G1200" t="str">
            <v>Casual/Day</v>
          </cell>
          <cell r="H1200" t="str">
            <v>W2RK06K86Z2</v>
          </cell>
          <cell r="I1200" t="str">
            <v>KLARISSA DRESS</v>
          </cell>
          <cell r="J1200" t="str">
            <v>LHY</v>
          </cell>
          <cell r="K1200" t="str">
            <v>LIGHT HEATHER GREY M90</v>
          </cell>
          <cell r="L1200" t="str">
            <v>ECO CANDY RIB KNIT 320</v>
          </cell>
          <cell r="M1200" t="str">
            <v>CN</v>
          </cell>
          <cell r="N1200" t="str">
            <v>XS-L</v>
          </cell>
          <cell r="O1200">
            <v>89</v>
          </cell>
          <cell r="P1200">
            <v>89000</v>
          </cell>
          <cell r="Q1200">
            <v>359</v>
          </cell>
          <cell r="S1200">
            <v>0.31</v>
          </cell>
          <cell r="T1200">
            <v>27.59</v>
          </cell>
          <cell r="U1200">
            <v>0</v>
          </cell>
          <cell r="V1200">
            <v>0</v>
          </cell>
          <cell r="W1200">
            <v>0</v>
          </cell>
          <cell r="X1200">
            <v>0</v>
          </cell>
          <cell r="Y1200">
            <v>0</v>
          </cell>
          <cell r="Z1200">
            <v>0</v>
          </cell>
          <cell r="AA1200">
            <v>0</v>
          </cell>
          <cell r="AB1200">
            <v>0</v>
          </cell>
          <cell r="AD1200">
            <v>0</v>
          </cell>
          <cell r="AE1200">
            <v>0</v>
          </cell>
          <cell r="AO1200">
            <v>0</v>
          </cell>
          <cell r="AP1200">
            <v>0</v>
          </cell>
          <cell r="AR1200">
            <v>0</v>
          </cell>
          <cell r="AS1200">
            <v>0</v>
          </cell>
          <cell r="AT1200">
            <v>0</v>
          </cell>
          <cell r="AU1200">
            <v>0</v>
          </cell>
          <cell r="AV1200">
            <v>0</v>
          </cell>
          <cell r="AW1200">
            <v>0</v>
          </cell>
          <cell r="AX1200">
            <v>0</v>
          </cell>
          <cell r="AY1200">
            <v>0</v>
          </cell>
          <cell r="AZ1200">
            <v>0</v>
          </cell>
          <cell r="BA1200">
            <v>0</v>
          </cell>
          <cell r="BB1200">
            <v>0</v>
          </cell>
          <cell r="BC1200">
            <v>0</v>
          </cell>
          <cell r="BD1200">
            <v>0</v>
          </cell>
          <cell r="BE1200">
            <v>0</v>
          </cell>
          <cell r="BF1200">
            <v>0</v>
          </cell>
          <cell r="BG1200">
            <v>0</v>
          </cell>
          <cell r="BH1200">
            <v>0</v>
          </cell>
          <cell r="BI1200">
            <v>0</v>
          </cell>
          <cell r="BJ1200">
            <v>0</v>
          </cell>
          <cell r="BK1200">
            <v>0</v>
          </cell>
          <cell r="BL1200">
            <v>0</v>
          </cell>
          <cell r="BM1200">
            <v>0</v>
          </cell>
          <cell r="BN1200">
            <v>0</v>
          </cell>
          <cell r="BO1200">
            <v>0</v>
          </cell>
          <cell r="BP1200">
            <v>0</v>
          </cell>
          <cell r="BQ1200">
            <v>0</v>
          </cell>
          <cell r="BR1200">
            <v>0</v>
          </cell>
          <cell r="BS1200">
            <v>0</v>
          </cell>
          <cell r="BT1200">
            <v>0</v>
          </cell>
          <cell r="BU1200">
            <v>0</v>
          </cell>
        </row>
        <row r="1201">
          <cell r="A1201" t="str">
            <v>W2RK06K86Z2G7T2</v>
          </cell>
          <cell r="B1201" t="str">
            <v>12/1/2021</v>
          </cell>
          <cell r="F1201" t="str">
            <v>Knit</v>
          </cell>
          <cell r="G1201" t="str">
            <v>Casual/Day</v>
          </cell>
          <cell r="H1201" t="str">
            <v>W2RK06K86Z2</v>
          </cell>
          <cell r="I1201" t="str">
            <v>KLARISSA DRESS</v>
          </cell>
          <cell r="J1201" t="str">
            <v>G7T2</v>
          </cell>
          <cell r="K1201" t="str">
            <v>BLUE LILY</v>
          </cell>
          <cell r="L1201" t="str">
            <v>ECO CANDY RIB KNIT 320</v>
          </cell>
          <cell r="M1201" t="str">
            <v>CN</v>
          </cell>
          <cell r="N1201" t="str">
            <v>XS-L</v>
          </cell>
          <cell r="O1201">
            <v>89</v>
          </cell>
          <cell r="P1201">
            <v>89000</v>
          </cell>
          <cell r="Q1201">
            <v>359</v>
          </cell>
          <cell r="S1201">
            <v>0.31</v>
          </cell>
          <cell r="T1201">
            <v>27.59</v>
          </cell>
          <cell r="U1201">
            <v>0</v>
          </cell>
          <cell r="V1201">
            <v>0</v>
          </cell>
          <cell r="W1201">
            <v>0</v>
          </cell>
          <cell r="X1201">
            <v>0</v>
          </cell>
          <cell r="Y1201">
            <v>0</v>
          </cell>
          <cell r="Z1201">
            <v>0</v>
          </cell>
          <cell r="AA1201">
            <v>0</v>
          </cell>
          <cell r="AB1201">
            <v>0</v>
          </cell>
          <cell r="AD1201">
            <v>0</v>
          </cell>
          <cell r="AE1201">
            <v>0</v>
          </cell>
          <cell r="AO1201">
            <v>0</v>
          </cell>
          <cell r="AP1201">
            <v>0</v>
          </cell>
          <cell r="AR1201">
            <v>0</v>
          </cell>
          <cell r="AS1201">
            <v>0</v>
          </cell>
          <cell r="AT1201">
            <v>0</v>
          </cell>
          <cell r="AU1201">
            <v>0</v>
          </cell>
          <cell r="AV1201">
            <v>0</v>
          </cell>
          <cell r="AW1201">
            <v>0</v>
          </cell>
          <cell r="AX1201">
            <v>0</v>
          </cell>
          <cell r="AY1201">
            <v>0</v>
          </cell>
          <cell r="AZ1201">
            <v>0</v>
          </cell>
          <cell r="BA1201">
            <v>0</v>
          </cell>
          <cell r="BB1201">
            <v>0</v>
          </cell>
          <cell r="BC1201">
            <v>0</v>
          </cell>
          <cell r="BD1201">
            <v>0</v>
          </cell>
          <cell r="BE1201">
            <v>0</v>
          </cell>
          <cell r="BF1201">
            <v>0</v>
          </cell>
          <cell r="BG1201">
            <v>0</v>
          </cell>
          <cell r="BH1201">
            <v>0</v>
          </cell>
          <cell r="BI1201">
            <v>0</v>
          </cell>
          <cell r="BJ1201">
            <v>0</v>
          </cell>
          <cell r="BK1201">
            <v>0</v>
          </cell>
          <cell r="BL1201">
            <v>0</v>
          </cell>
          <cell r="BM1201">
            <v>0</v>
          </cell>
          <cell r="BN1201">
            <v>0</v>
          </cell>
          <cell r="BO1201">
            <v>0</v>
          </cell>
          <cell r="BP1201">
            <v>0</v>
          </cell>
          <cell r="BQ1201">
            <v>0</v>
          </cell>
          <cell r="BR1201">
            <v>0</v>
          </cell>
          <cell r="BS1201">
            <v>0</v>
          </cell>
          <cell r="BT1201">
            <v>0</v>
          </cell>
          <cell r="BU1201">
            <v>0</v>
          </cell>
        </row>
        <row r="1202">
          <cell r="A1202" t="str">
            <v>W2RI14K9RV0G64W</v>
          </cell>
          <cell r="B1202" t="str">
            <v>12/1/2021</v>
          </cell>
          <cell r="F1202" t="str">
            <v>Knit</v>
          </cell>
          <cell r="G1202" t="str">
            <v>Fashion Tees</v>
          </cell>
          <cell r="H1202" t="str">
            <v>W2RI14K9RV0</v>
          </cell>
          <cell r="I1202" t="str">
            <v>SS CN ELSIE TEE</v>
          </cell>
          <cell r="J1202" t="str">
            <v>G64W</v>
          </cell>
          <cell r="K1202" t="str">
            <v>PINKY FLOWER</v>
          </cell>
          <cell r="L1202" t="str">
            <v>ECO ARTISAN JERSEY 120</v>
          </cell>
          <cell r="M1202" t="str">
            <v>IN</v>
          </cell>
          <cell r="N1202" t="str">
            <v>XS-L</v>
          </cell>
          <cell r="O1202">
            <v>39</v>
          </cell>
          <cell r="P1202">
            <v>39000</v>
          </cell>
          <cell r="Q1202">
            <v>159</v>
          </cell>
          <cell r="S1202">
            <v>0.31</v>
          </cell>
          <cell r="T1202">
            <v>12.09</v>
          </cell>
          <cell r="U1202">
            <v>0</v>
          </cell>
          <cell r="V1202">
            <v>0</v>
          </cell>
          <cell r="W1202">
            <v>0</v>
          </cell>
          <cell r="X1202">
            <v>0</v>
          </cell>
          <cell r="Y1202">
            <v>0</v>
          </cell>
          <cell r="Z1202">
            <v>0</v>
          </cell>
          <cell r="AA1202">
            <v>0</v>
          </cell>
          <cell r="AB1202">
            <v>0</v>
          </cell>
          <cell r="AD1202">
            <v>0</v>
          </cell>
          <cell r="AE1202">
            <v>0</v>
          </cell>
          <cell r="AO1202">
            <v>0</v>
          </cell>
          <cell r="AP1202">
            <v>0</v>
          </cell>
          <cell r="AR1202">
            <v>0</v>
          </cell>
          <cell r="AS1202">
            <v>0</v>
          </cell>
          <cell r="AT1202">
            <v>0</v>
          </cell>
          <cell r="AU1202">
            <v>0</v>
          </cell>
          <cell r="AV1202">
            <v>0</v>
          </cell>
          <cell r="AW1202">
            <v>0</v>
          </cell>
          <cell r="AX1202">
            <v>0</v>
          </cell>
          <cell r="AY1202">
            <v>0</v>
          </cell>
          <cell r="AZ1202">
            <v>0</v>
          </cell>
          <cell r="BA1202">
            <v>0</v>
          </cell>
          <cell r="BB1202">
            <v>0</v>
          </cell>
          <cell r="BC1202">
            <v>0</v>
          </cell>
          <cell r="BD1202">
            <v>0</v>
          </cell>
          <cell r="BE1202">
            <v>0</v>
          </cell>
          <cell r="BF1202">
            <v>0</v>
          </cell>
          <cell r="BG1202">
            <v>0</v>
          </cell>
          <cell r="BH1202">
            <v>0</v>
          </cell>
          <cell r="BI1202">
            <v>0</v>
          </cell>
          <cell r="BJ1202">
            <v>0</v>
          </cell>
          <cell r="BK1202">
            <v>0</v>
          </cell>
          <cell r="BL1202">
            <v>0</v>
          </cell>
          <cell r="BM1202">
            <v>0</v>
          </cell>
          <cell r="BN1202">
            <v>0</v>
          </cell>
          <cell r="BO1202">
            <v>0</v>
          </cell>
          <cell r="BP1202">
            <v>0</v>
          </cell>
          <cell r="BQ1202">
            <v>0</v>
          </cell>
          <cell r="BR1202">
            <v>0</v>
          </cell>
          <cell r="BS1202">
            <v>0</v>
          </cell>
          <cell r="BT1202">
            <v>0</v>
          </cell>
          <cell r="BU1202">
            <v>0</v>
          </cell>
        </row>
        <row r="1203">
          <cell r="A1203" t="str">
            <v>W2RI14K9RV0G5A8</v>
          </cell>
          <cell r="B1203" t="str">
            <v>12/1/2021</v>
          </cell>
          <cell r="F1203" t="str">
            <v>Knit</v>
          </cell>
          <cell r="G1203" t="str">
            <v>Fashion Tees</v>
          </cell>
          <cell r="H1203" t="str">
            <v>W2RI14K9RV0</v>
          </cell>
          <cell r="I1203" t="str">
            <v>SS CN ELSIE TEE</v>
          </cell>
          <cell r="J1203" t="str">
            <v>G5A8</v>
          </cell>
          <cell r="K1203" t="str">
            <v>RED JELLY BEAN</v>
          </cell>
          <cell r="L1203" t="str">
            <v>ECO ARTISAN JERSEY 120</v>
          </cell>
          <cell r="M1203" t="str">
            <v>IN</v>
          </cell>
          <cell r="N1203" t="str">
            <v>XS-L</v>
          </cell>
          <cell r="O1203">
            <v>39</v>
          </cell>
          <cell r="P1203">
            <v>39000</v>
          </cell>
          <cell r="Q1203">
            <v>159</v>
          </cell>
          <cell r="S1203">
            <v>0.31</v>
          </cell>
          <cell r="T1203">
            <v>12.09</v>
          </cell>
          <cell r="U1203">
            <v>0</v>
          </cell>
          <cell r="V1203">
            <v>0</v>
          </cell>
          <cell r="W1203">
            <v>0</v>
          </cell>
          <cell r="X1203">
            <v>0</v>
          </cell>
          <cell r="Y1203">
            <v>0</v>
          </cell>
          <cell r="Z1203">
            <v>0</v>
          </cell>
          <cell r="AA1203">
            <v>0</v>
          </cell>
          <cell r="AB1203">
            <v>0</v>
          </cell>
          <cell r="AD1203">
            <v>0</v>
          </cell>
          <cell r="AE1203">
            <v>0</v>
          </cell>
          <cell r="AO1203">
            <v>0</v>
          </cell>
          <cell r="AP1203">
            <v>0</v>
          </cell>
          <cell r="AR1203">
            <v>0</v>
          </cell>
          <cell r="AS1203">
            <v>0</v>
          </cell>
          <cell r="AT1203">
            <v>0</v>
          </cell>
          <cell r="AU1203">
            <v>0</v>
          </cell>
          <cell r="AV1203">
            <v>0</v>
          </cell>
          <cell r="AW1203">
            <v>0</v>
          </cell>
          <cell r="AX1203">
            <v>0</v>
          </cell>
          <cell r="AY1203">
            <v>0</v>
          </cell>
          <cell r="AZ1203">
            <v>0</v>
          </cell>
          <cell r="BA1203">
            <v>0</v>
          </cell>
          <cell r="BB1203">
            <v>0</v>
          </cell>
          <cell r="BC1203">
            <v>0</v>
          </cell>
          <cell r="BD1203">
            <v>0</v>
          </cell>
          <cell r="BE1203">
            <v>0</v>
          </cell>
          <cell r="BF1203">
            <v>0</v>
          </cell>
          <cell r="BG1203">
            <v>0</v>
          </cell>
          <cell r="BH1203">
            <v>0</v>
          </cell>
          <cell r="BI1203">
            <v>0</v>
          </cell>
          <cell r="BJ1203">
            <v>0</v>
          </cell>
          <cell r="BK1203">
            <v>0</v>
          </cell>
          <cell r="BL1203">
            <v>0</v>
          </cell>
          <cell r="BM1203">
            <v>0</v>
          </cell>
          <cell r="BN1203">
            <v>0</v>
          </cell>
          <cell r="BO1203">
            <v>0</v>
          </cell>
          <cell r="BP1203">
            <v>0</v>
          </cell>
          <cell r="BQ1203">
            <v>0</v>
          </cell>
          <cell r="BR1203">
            <v>0</v>
          </cell>
          <cell r="BS1203">
            <v>0</v>
          </cell>
          <cell r="BT1203">
            <v>0</v>
          </cell>
          <cell r="BU1203">
            <v>0</v>
          </cell>
        </row>
        <row r="1204">
          <cell r="A1204" t="str">
            <v>W2RI14K9RV0JBLK</v>
          </cell>
          <cell r="B1204" t="str">
            <v>12/1/2021</v>
          </cell>
          <cell r="F1204" t="str">
            <v>Knit</v>
          </cell>
          <cell r="G1204" t="str">
            <v>Fashion Tees</v>
          </cell>
          <cell r="H1204" t="str">
            <v>W2RI14K9RV0</v>
          </cell>
          <cell r="I1204" t="str">
            <v>SS CN ELSIE TEE</v>
          </cell>
          <cell r="J1204" t="str">
            <v>JBLK</v>
          </cell>
          <cell r="K1204" t="str">
            <v>Jet Black A996</v>
          </cell>
          <cell r="L1204" t="str">
            <v>ECO ARTISAN JERSEY 120</v>
          </cell>
          <cell r="M1204" t="str">
            <v>IN</v>
          </cell>
          <cell r="N1204" t="str">
            <v>XS-L</v>
          </cell>
          <cell r="O1204">
            <v>39</v>
          </cell>
          <cell r="P1204">
            <v>39000</v>
          </cell>
          <cell r="Q1204">
            <v>159</v>
          </cell>
          <cell r="S1204">
            <v>0.31</v>
          </cell>
          <cell r="T1204">
            <v>12.09</v>
          </cell>
          <cell r="U1204">
            <v>0</v>
          </cell>
          <cell r="V1204">
            <v>0</v>
          </cell>
          <cell r="W1204">
            <v>0</v>
          </cell>
          <cell r="X1204">
            <v>0</v>
          </cell>
          <cell r="Y1204">
            <v>0</v>
          </cell>
          <cell r="Z1204">
            <v>0</v>
          </cell>
          <cell r="AA1204">
            <v>0</v>
          </cell>
          <cell r="AB1204">
            <v>0</v>
          </cell>
          <cell r="AD1204">
            <v>0</v>
          </cell>
          <cell r="AE1204">
            <v>0</v>
          </cell>
          <cell r="AO1204">
            <v>0</v>
          </cell>
          <cell r="AP1204">
            <v>0</v>
          </cell>
          <cell r="AR1204">
            <v>0</v>
          </cell>
          <cell r="AS1204">
            <v>0</v>
          </cell>
          <cell r="AT1204">
            <v>0</v>
          </cell>
          <cell r="AU1204">
            <v>0</v>
          </cell>
          <cell r="AV1204">
            <v>0</v>
          </cell>
          <cell r="AW1204">
            <v>0</v>
          </cell>
          <cell r="AX1204">
            <v>0</v>
          </cell>
          <cell r="AY1204">
            <v>0</v>
          </cell>
          <cell r="AZ1204">
            <v>0</v>
          </cell>
          <cell r="BA1204">
            <v>0</v>
          </cell>
          <cell r="BB1204">
            <v>0</v>
          </cell>
          <cell r="BC1204">
            <v>0</v>
          </cell>
          <cell r="BD1204">
            <v>0</v>
          </cell>
          <cell r="BE1204">
            <v>0</v>
          </cell>
          <cell r="BF1204">
            <v>0</v>
          </cell>
          <cell r="BG1204">
            <v>0</v>
          </cell>
          <cell r="BH1204">
            <v>0</v>
          </cell>
          <cell r="BI1204">
            <v>0</v>
          </cell>
          <cell r="BJ1204">
            <v>0</v>
          </cell>
          <cell r="BK1204">
            <v>0</v>
          </cell>
          <cell r="BL1204">
            <v>0</v>
          </cell>
          <cell r="BM1204">
            <v>0</v>
          </cell>
          <cell r="BN1204">
            <v>0</v>
          </cell>
          <cell r="BO1204">
            <v>0</v>
          </cell>
          <cell r="BP1204">
            <v>0</v>
          </cell>
          <cell r="BQ1204">
            <v>0</v>
          </cell>
          <cell r="BR1204">
            <v>0</v>
          </cell>
          <cell r="BS1204">
            <v>0</v>
          </cell>
          <cell r="BT1204">
            <v>0</v>
          </cell>
          <cell r="BU1204">
            <v>0</v>
          </cell>
        </row>
        <row r="1205">
          <cell r="A1205" t="str">
            <v>W2RI14K9RV0G011</v>
          </cell>
          <cell r="B1205" t="str">
            <v>12/1/2021</v>
          </cell>
          <cell r="F1205" t="str">
            <v>Knit</v>
          </cell>
          <cell r="G1205" t="str">
            <v>Fashion Tees</v>
          </cell>
          <cell r="H1205" t="str">
            <v>W2RI14K9RV0</v>
          </cell>
          <cell r="I1205" t="str">
            <v>SS CN ELSIE TEE</v>
          </cell>
          <cell r="J1205" t="str">
            <v>G011</v>
          </cell>
          <cell r="K1205" t="str">
            <v>Pure White</v>
          </cell>
          <cell r="L1205" t="str">
            <v>ECO ARTISAN JERSEY 120</v>
          </cell>
          <cell r="M1205" t="str">
            <v>IN</v>
          </cell>
          <cell r="N1205" t="str">
            <v>XS-L</v>
          </cell>
          <cell r="O1205">
            <v>39</v>
          </cell>
          <cell r="P1205">
            <v>39000</v>
          </cell>
          <cell r="Q1205">
            <v>159</v>
          </cell>
          <cell r="S1205">
            <v>0.31</v>
          </cell>
          <cell r="T1205">
            <v>12.09</v>
          </cell>
          <cell r="U1205">
            <v>0</v>
          </cell>
          <cell r="V1205">
            <v>0</v>
          </cell>
          <cell r="W1205">
            <v>0</v>
          </cell>
          <cell r="X1205">
            <v>0</v>
          </cell>
          <cell r="Y1205">
            <v>0</v>
          </cell>
          <cell r="Z1205">
            <v>0</v>
          </cell>
          <cell r="AA1205">
            <v>0</v>
          </cell>
          <cell r="AB1205">
            <v>0</v>
          </cell>
          <cell r="AD1205">
            <v>0</v>
          </cell>
          <cell r="AE1205">
            <v>0</v>
          </cell>
          <cell r="AO1205">
            <v>0</v>
          </cell>
          <cell r="AP1205">
            <v>0</v>
          </cell>
          <cell r="AR1205">
            <v>0</v>
          </cell>
          <cell r="AS1205">
            <v>0</v>
          </cell>
          <cell r="AT1205">
            <v>0</v>
          </cell>
          <cell r="AU1205">
            <v>0</v>
          </cell>
          <cell r="AV1205">
            <v>0</v>
          </cell>
          <cell r="AW1205">
            <v>0</v>
          </cell>
          <cell r="AX1205">
            <v>0</v>
          </cell>
          <cell r="AY1205">
            <v>0</v>
          </cell>
          <cell r="AZ1205">
            <v>0</v>
          </cell>
          <cell r="BA1205">
            <v>0</v>
          </cell>
          <cell r="BB1205">
            <v>0</v>
          </cell>
          <cell r="BC1205">
            <v>0</v>
          </cell>
          <cell r="BD1205">
            <v>0</v>
          </cell>
          <cell r="BE1205">
            <v>0</v>
          </cell>
          <cell r="BF1205">
            <v>0</v>
          </cell>
          <cell r="BG1205">
            <v>0</v>
          </cell>
          <cell r="BH1205">
            <v>0</v>
          </cell>
          <cell r="BI1205">
            <v>0</v>
          </cell>
          <cell r="BJ1205">
            <v>0</v>
          </cell>
          <cell r="BK1205">
            <v>0</v>
          </cell>
          <cell r="BL1205">
            <v>0</v>
          </cell>
          <cell r="BM1205">
            <v>0</v>
          </cell>
          <cell r="BN1205">
            <v>0</v>
          </cell>
          <cell r="BO1205">
            <v>0</v>
          </cell>
          <cell r="BP1205">
            <v>0</v>
          </cell>
          <cell r="BQ1205">
            <v>0</v>
          </cell>
          <cell r="BR1205">
            <v>0</v>
          </cell>
          <cell r="BS1205">
            <v>0</v>
          </cell>
          <cell r="BT1205">
            <v>0</v>
          </cell>
          <cell r="BU1205">
            <v>0</v>
          </cell>
        </row>
        <row r="1206">
          <cell r="A1206" t="str">
            <v>W2RI14K9RV0G7HR</v>
          </cell>
          <cell r="B1206" t="str">
            <v>12/1/2021</v>
          </cell>
          <cell r="F1206" t="str">
            <v>Knit</v>
          </cell>
          <cell r="G1206" t="str">
            <v>Fashion Tees</v>
          </cell>
          <cell r="H1206" t="str">
            <v>W2RI14K9RV0</v>
          </cell>
          <cell r="I1206" t="str">
            <v>SS CN ELSIE TEE</v>
          </cell>
          <cell r="J1206" t="str">
            <v>G7HR</v>
          </cell>
          <cell r="K1206" t="str">
            <v>SECRET BLUE</v>
          </cell>
          <cell r="L1206" t="str">
            <v>ECO ARTISAN JERSEY 120</v>
          </cell>
          <cell r="M1206" t="str">
            <v>IN</v>
          </cell>
          <cell r="N1206" t="str">
            <v>XS-L</v>
          </cell>
          <cell r="O1206">
            <v>39</v>
          </cell>
          <cell r="P1206">
            <v>39000</v>
          </cell>
          <cell r="Q1206">
            <v>159</v>
          </cell>
          <cell r="S1206">
            <v>0.31</v>
          </cell>
          <cell r="T1206">
            <v>12.09</v>
          </cell>
          <cell r="U1206">
            <v>0</v>
          </cell>
          <cell r="V1206">
            <v>0</v>
          </cell>
          <cell r="W1206">
            <v>0</v>
          </cell>
          <cell r="X1206">
            <v>0</v>
          </cell>
          <cell r="Y1206">
            <v>0</v>
          </cell>
          <cell r="Z1206">
            <v>0</v>
          </cell>
          <cell r="AA1206">
            <v>0</v>
          </cell>
          <cell r="AB1206">
            <v>0</v>
          </cell>
          <cell r="AD1206">
            <v>0</v>
          </cell>
          <cell r="AE1206">
            <v>0</v>
          </cell>
          <cell r="AO1206">
            <v>0</v>
          </cell>
          <cell r="AP1206">
            <v>0</v>
          </cell>
          <cell r="AR1206">
            <v>0</v>
          </cell>
          <cell r="AS1206">
            <v>0</v>
          </cell>
          <cell r="AT1206">
            <v>0</v>
          </cell>
          <cell r="AU1206">
            <v>0</v>
          </cell>
          <cell r="AV1206">
            <v>0</v>
          </cell>
          <cell r="AW1206">
            <v>0</v>
          </cell>
          <cell r="AX1206">
            <v>0</v>
          </cell>
          <cell r="AY1206">
            <v>0</v>
          </cell>
          <cell r="AZ1206">
            <v>0</v>
          </cell>
          <cell r="BA1206">
            <v>0</v>
          </cell>
          <cell r="BB1206">
            <v>0</v>
          </cell>
          <cell r="BC1206">
            <v>0</v>
          </cell>
          <cell r="BD1206">
            <v>0</v>
          </cell>
          <cell r="BE1206">
            <v>0</v>
          </cell>
          <cell r="BF1206">
            <v>0</v>
          </cell>
          <cell r="BG1206">
            <v>0</v>
          </cell>
          <cell r="BH1206">
            <v>0</v>
          </cell>
          <cell r="BI1206">
            <v>0</v>
          </cell>
          <cell r="BJ1206">
            <v>0</v>
          </cell>
          <cell r="BK1206">
            <v>0</v>
          </cell>
          <cell r="BL1206">
            <v>0</v>
          </cell>
          <cell r="BM1206">
            <v>0</v>
          </cell>
          <cell r="BN1206">
            <v>0</v>
          </cell>
          <cell r="BO1206">
            <v>0</v>
          </cell>
          <cell r="BP1206">
            <v>0</v>
          </cell>
          <cell r="BQ1206">
            <v>0</v>
          </cell>
          <cell r="BR1206">
            <v>0</v>
          </cell>
          <cell r="BS1206">
            <v>0</v>
          </cell>
          <cell r="BT1206">
            <v>0</v>
          </cell>
          <cell r="BU1206">
            <v>0</v>
          </cell>
        </row>
        <row r="1207">
          <cell r="A1207" t="str">
            <v>W2RI14K9RV0LHY</v>
          </cell>
          <cell r="B1207" t="str">
            <v>12/1/2021</v>
          </cell>
          <cell r="F1207" t="str">
            <v>Knit</v>
          </cell>
          <cell r="G1207" t="str">
            <v>Fashion Tees</v>
          </cell>
          <cell r="H1207" t="str">
            <v>W2RI14K9RV0</v>
          </cell>
          <cell r="I1207" t="str">
            <v>SS CN ELSIE TEE</v>
          </cell>
          <cell r="J1207" t="str">
            <v>LHY</v>
          </cell>
          <cell r="K1207" t="str">
            <v>LIGHT HEATHER GREY M90</v>
          </cell>
          <cell r="L1207" t="str">
            <v>ECO ARTISAN JERSEY 120</v>
          </cell>
          <cell r="M1207" t="str">
            <v>IN</v>
          </cell>
          <cell r="N1207" t="str">
            <v>XS-L</v>
          </cell>
          <cell r="O1207">
            <v>39</v>
          </cell>
          <cell r="P1207">
            <v>39000</v>
          </cell>
          <cell r="Q1207">
            <v>159</v>
          </cell>
          <cell r="S1207">
            <v>0.31</v>
          </cell>
          <cell r="T1207">
            <v>12.09</v>
          </cell>
          <cell r="U1207">
            <v>0</v>
          </cell>
          <cell r="V1207">
            <v>0</v>
          </cell>
          <cell r="W1207">
            <v>0</v>
          </cell>
          <cell r="X1207">
            <v>0</v>
          </cell>
          <cell r="Y1207">
            <v>0</v>
          </cell>
          <cell r="Z1207">
            <v>0</v>
          </cell>
          <cell r="AA1207">
            <v>0</v>
          </cell>
          <cell r="AB1207">
            <v>0</v>
          </cell>
          <cell r="AD1207">
            <v>0</v>
          </cell>
          <cell r="AE1207">
            <v>0</v>
          </cell>
          <cell r="AO1207">
            <v>0</v>
          </cell>
          <cell r="AP1207">
            <v>0</v>
          </cell>
          <cell r="AR1207">
            <v>0</v>
          </cell>
          <cell r="AS1207">
            <v>0</v>
          </cell>
          <cell r="AT1207">
            <v>0</v>
          </cell>
          <cell r="AU1207">
            <v>0</v>
          </cell>
          <cell r="AV1207">
            <v>0</v>
          </cell>
          <cell r="AW1207">
            <v>0</v>
          </cell>
          <cell r="AX1207">
            <v>0</v>
          </cell>
          <cell r="AY1207">
            <v>0</v>
          </cell>
          <cell r="AZ1207">
            <v>0</v>
          </cell>
          <cell r="BA1207">
            <v>0</v>
          </cell>
          <cell r="BB1207">
            <v>0</v>
          </cell>
          <cell r="BC1207">
            <v>0</v>
          </cell>
          <cell r="BD1207">
            <v>0</v>
          </cell>
          <cell r="BE1207">
            <v>0</v>
          </cell>
          <cell r="BF1207">
            <v>0</v>
          </cell>
          <cell r="BG1207">
            <v>0</v>
          </cell>
          <cell r="BH1207">
            <v>0</v>
          </cell>
          <cell r="BI1207">
            <v>0</v>
          </cell>
          <cell r="BJ1207">
            <v>0</v>
          </cell>
          <cell r="BK1207">
            <v>0</v>
          </cell>
          <cell r="BL1207">
            <v>0</v>
          </cell>
          <cell r="BM1207">
            <v>0</v>
          </cell>
          <cell r="BN1207">
            <v>0</v>
          </cell>
          <cell r="BO1207">
            <v>0</v>
          </cell>
          <cell r="BP1207">
            <v>0</v>
          </cell>
          <cell r="BQ1207">
            <v>0</v>
          </cell>
          <cell r="BR1207">
            <v>0</v>
          </cell>
          <cell r="BS1207">
            <v>0</v>
          </cell>
          <cell r="BT1207">
            <v>0</v>
          </cell>
          <cell r="BU1207">
            <v>0</v>
          </cell>
        </row>
        <row r="1208">
          <cell r="A1208" t="str">
            <v>W2RK28Z2Y72G5B7</v>
          </cell>
          <cell r="B1208" t="str">
            <v>12/1/2021</v>
          </cell>
          <cell r="F1208" t="str">
            <v>Sweater</v>
          </cell>
          <cell r="G1208" t="str">
            <v>Sweater Dresses</v>
          </cell>
          <cell r="H1208" t="str">
            <v>W2RK28Z2Y72</v>
          </cell>
          <cell r="I1208" t="str">
            <v>GISELLE DRESS SWEATER</v>
          </cell>
          <cell r="J1208" t="str">
            <v>G5B7</v>
          </cell>
          <cell r="K1208" t="str">
            <v>BEET JUICE RED</v>
          </cell>
          <cell r="L1208" t="str">
            <v>ECO SPRING VISCOSE</v>
          </cell>
          <cell r="M1208" t="str">
            <v>BD</v>
          </cell>
          <cell r="N1208" t="str">
            <v>XS-L</v>
          </cell>
          <cell r="O1208">
            <v>108</v>
          </cell>
          <cell r="P1208">
            <v>109000</v>
          </cell>
          <cell r="Q1208">
            <v>429</v>
          </cell>
          <cell r="S1208">
            <v>0.31</v>
          </cell>
          <cell r="T1208">
            <v>33.479999999999997</v>
          </cell>
          <cell r="U1208">
            <v>0</v>
          </cell>
          <cell r="V1208">
            <v>0</v>
          </cell>
          <cell r="W1208">
            <v>0</v>
          </cell>
          <cell r="X1208">
            <v>0</v>
          </cell>
          <cell r="Y1208">
            <v>0</v>
          </cell>
          <cell r="Z1208">
            <v>0</v>
          </cell>
          <cell r="AA1208">
            <v>0</v>
          </cell>
          <cell r="AB1208">
            <v>0</v>
          </cell>
          <cell r="AD1208">
            <v>0</v>
          </cell>
          <cell r="AE1208">
            <v>0</v>
          </cell>
          <cell r="AO1208">
            <v>0</v>
          </cell>
          <cell r="AP1208">
            <v>0</v>
          </cell>
          <cell r="AR1208">
            <v>0</v>
          </cell>
          <cell r="AS1208">
            <v>0</v>
          </cell>
          <cell r="AT1208">
            <v>0</v>
          </cell>
          <cell r="AU1208">
            <v>0</v>
          </cell>
          <cell r="AV1208">
            <v>0</v>
          </cell>
          <cell r="AW1208">
            <v>0</v>
          </cell>
          <cell r="AX1208">
            <v>0</v>
          </cell>
          <cell r="AY1208">
            <v>0</v>
          </cell>
          <cell r="AZ1208">
            <v>0</v>
          </cell>
          <cell r="BA1208">
            <v>0</v>
          </cell>
          <cell r="BB1208">
            <v>0</v>
          </cell>
          <cell r="BC1208">
            <v>0</v>
          </cell>
          <cell r="BD1208">
            <v>0</v>
          </cell>
          <cell r="BE1208">
            <v>0</v>
          </cell>
          <cell r="BF1208">
            <v>0</v>
          </cell>
          <cell r="BG1208">
            <v>0</v>
          </cell>
          <cell r="BH1208">
            <v>0</v>
          </cell>
          <cell r="BI1208">
            <v>0</v>
          </cell>
          <cell r="BJ1208">
            <v>0</v>
          </cell>
          <cell r="BK1208">
            <v>0</v>
          </cell>
          <cell r="BL1208">
            <v>0</v>
          </cell>
          <cell r="BM1208">
            <v>0</v>
          </cell>
          <cell r="BN1208">
            <v>0</v>
          </cell>
          <cell r="BO1208">
            <v>0</v>
          </cell>
          <cell r="BP1208">
            <v>0</v>
          </cell>
          <cell r="BQ1208">
            <v>0</v>
          </cell>
          <cell r="BR1208">
            <v>0</v>
          </cell>
          <cell r="BS1208">
            <v>0</v>
          </cell>
          <cell r="BT1208">
            <v>0</v>
          </cell>
          <cell r="BU1208">
            <v>0</v>
          </cell>
        </row>
        <row r="1209">
          <cell r="A1209" t="str">
            <v>W2RK28Z2Y72MCH</v>
          </cell>
          <cell r="B1209" t="str">
            <v>12/1/2021</v>
          </cell>
          <cell r="F1209" t="str">
            <v>Sweater</v>
          </cell>
          <cell r="G1209" t="str">
            <v>Sweater Dresses</v>
          </cell>
          <cell r="H1209" t="str">
            <v>W2RK28Z2Y72</v>
          </cell>
          <cell r="I1209" t="str">
            <v>GISELLE DRESS SWEATER</v>
          </cell>
          <cell r="J1209" t="str">
            <v>MCH</v>
          </cell>
          <cell r="K1209" t="str">
            <v>MEDIUM CHARCOAL HEATHER M92</v>
          </cell>
          <cell r="L1209" t="str">
            <v>ECO SPRING VISCOSE</v>
          </cell>
          <cell r="M1209" t="str">
            <v>BD</v>
          </cell>
          <cell r="N1209" t="str">
            <v>XS-L</v>
          </cell>
          <cell r="O1209">
            <v>108</v>
          </cell>
          <cell r="P1209">
            <v>109000</v>
          </cell>
          <cell r="Q1209">
            <v>429</v>
          </cell>
          <cell r="S1209">
            <v>0.31</v>
          </cell>
          <cell r="T1209">
            <v>33.479999999999997</v>
          </cell>
          <cell r="U1209">
            <v>0</v>
          </cell>
          <cell r="V1209">
            <v>0</v>
          </cell>
          <cell r="W1209">
            <v>0</v>
          </cell>
          <cell r="X1209">
            <v>0</v>
          </cell>
          <cell r="Y1209">
            <v>0</v>
          </cell>
          <cell r="Z1209">
            <v>0</v>
          </cell>
          <cell r="AA1209">
            <v>0</v>
          </cell>
          <cell r="AB1209">
            <v>0</v>
          </cell>
          <cell r="AD1209">
            <v>0</v>
          </cell>
          <cell r="AE1209">
            <v>0</v>
          </cell>
          <cell r="AO1209">
            <v>0</v>
          </cell>
          <cell r="AP1209">
            <v>0</v>
          </cell>
          <cell r="AR1209">
            <v>0</v>
          </cell>
          <cell r="AS1209">
            <v>0</v>
          </cell>
          <cell r="AT1209">
            <v>0</v>
          </cell>
          <cell r="AU1209">
            <v>0</v>
          </cell>
          <cell r="AV1209">
            <v>0</v>
          </cell>
          <cell r="AW1209">
            <v>0</v>
          </cell>
          <cell r="AX1209">
            <v>0</v>
          </cell>
          <cell r="AY1209">
            <v>0</v>
          </cell>
          <cell r="AZ1209">
            <v>0</v>
          </cell>
          <cell r="BA1209">
            <v>0</v>
          </cell>
          <cell r="BB1209">
            <v>0</v>
          </cell>
          <cell r="BC1209">
            <v>0</v>
          </cell>
          <cell r="BD1209">
            <v>0</v>
          </cell>
          <cell r="BE1209">
            <v>0</v>
          </cell>
          <cell r="BF1209">
            <v>0</v>
          </cell>
          <cell r="BG1209">
            <v>0</v>
          </cell>
          <cell r="BH1209">
            <v>0</v>
          </cell>
          <cell r="BI1209">
            <v>0</v>
          </cell>
          <cell r="BJ1209">
            <v>0</v>
          </cell>
          <cell r="BK1209">
            <v>0</v>
          </cell>
          <cell r="BL1209">
            <v>0</v>
          </cell>
          <cell r="BM1209">
            <v>0</v>
          </cell>
          <cell r="BN1209">
            <v>0</v>
          </cell>
          <cell r="BO1209">
            <v>0</v>
          </cell>
          <cell r="BP1209">
            <v>0</v>
          </cell>
          <cell r="BQ1209">
            <v>0</v>
          </cell>
          <cell r="BR1209">
            <v>0</v>
          </cell>
          <cell r="BS1209">
            <v>0</v>
          </cell>
          <cell r="BT1209">
            <v>0</v>
          </cell>
          <cell r="BU1209">
            <v>0</v>
          </cell>
        </row>
        <row r="1210">
          <cell r="A1210" t="str">
            <v>W2RK28Z2Y72JBLK</v>
          </cell>
          <cell r="B1210" t="str">
            <v>12/1/2021</v>
          </cell>
          <cell r="F1210" t="str">
            <v>Sweater</v>
          </cell>
          <cell r="G1210" t="str">
            <v>Sweater Dresses</v>
          </cell>
          <cell r="H1210" t="str">
            <v>W2RK28Z2Y72</v>
          </cell>
          <cell r="I1210" t="str">
            <v>GISELLE DRESS SWEATER</v>
          </cell>
          <cell r="J1210" t="str">
            <v>JBLK</v>
          </cell>
          <cell r="K1210" t="str">
            <v>Jet Black A996</v>
          </cell>
          <cell r="L1210" t="str">
            <v>ECO SPRING VISCOSE</v>
          </cell>
          <cell r="M1210" t="str">
            <v>BD</v>
          </cell>
          <cell r="N1210" t="str">
            <v>XS-L</v>
          </cell>
          <cell r="O1210">
            <v>108</v>
          </cell>
          <cell r="P1210">
            <v>109000</v>
          </cell>
          <cell r="Q1210">
            <v>429</v>
          </cell>
          <cell r="S1210">
            <v>0.31</v>
          </cell>
          <cell r="T1210">
            <v>33.479999999999997</v>
          </cell>
          <cell r="U1210">
            <v>0</v>
          </cell>
          <cell r="V1210">
            <v>0</v>
          </cell>
          <cell r="W1210">
            <v>0</v>
          </cell>
          <cell r="X1210">
            <v>0</v>
          </cell>
          <cell r="Y1210">
            <v>0</v>
          </cell>
          <cell r="Z1210">
            <v>0</v>
          </cell>
          <cell r="AA1210">
            <v>0</v>
          </cell>
          <cell r="AB1210">
            <v>0</v>
          </cell>
          <cell r="AD1210">
            <v>0</v>
          </cell>
          <cell r="AE1210">
            <v>0</v>
          </cell>
          <cell r="AO1210">
            <v>0</v>
          </cell>
          <cell r="AP1210">
            <v>0</v>
          </cell>
          <cell r="AR1210">
            <v>0</v>
          </cell>
          <cell r="AS1210">
            <v>0</v>
          </cell>
          <cell r="AT1210">
            <v>0</v>
          </cell>
          <cell r="AU1210">
            <v>0</v>
          </cell>
          <cell r="AV1210">
            <v>0</v>
          </cell>
          <cell r="AW1210">
            <v>0</v>
          </cell>
          <cell r="AX1210">
            <v>0</v>
          </cell>
          <cell r="AY1210">
            <v>0</v>
          </cell>
          <cell r="AZ1210">
            <v>0</v>
          </cell>
          <cell r="BA1210">
            <v>0</v>
          </cell>
          <cell r="BB1210">
            <v>0</v>
          </cell>
          <cell r="BC1210">
            <v>0</v>
          </cell>
          <cell r="BD1210">
            <v>0</v>
          </cell>
          <cell r="BE1210">
            <v>0</v>
          </cell>
          <cell r="BF1210">
            <v>0</v>
          </cell>
          <cell r="BG1210">
            <v>0</v>
          </cell>
          <cell r="BH1210">
            <v>0</v>
          </cell>
          <cell r="BI1210">
            <v>0</v>
          </cell>
          <cell r="BJ1210">
            <v>0</v>
          </cell>
          <cell r="BK1210">
            <v>0</v>
          </cell>
          <cell r="BL1210">
            <v>0</v>
          </cell>
          <cell r="BM1210">
            <v>0</v>
          </cell>
          <cell r="BN1210">
            <v>0</v>
          </cell>
          <cell r="BO1210">
            <v>0</v>
          </cell>
          <cell r="BP1210">
            <v>0</v>
          </cell>
          <cell r="BQ1210">
            <v>0</v>
          </cell>
          <cell r="BR1210">
            <v>0</v>
          </cell>
          <cell r="BS1210">
            <v>0</v>
          </cell>
          <cell r="BT1210">
            <v>0</v>
          </cell>
          <cell r="BU1210">
            <v>0</v>
          </cell>
        </row>
        <row r="1211">
          <cell r="A1211" t="str">
            <v>W2RK28Z2Y72G1DQ</v>
          </cell>
          <cell r="B1211" t="str">
            <v>12/1/2021</v>
          </cell>
          <cell r="F1211" t="str">
            <v>Sweater</v>
          </cell>
          <cell r="G1211" t="str">
            <v>Sweater Dresses</v>
          </cell>
          <cell r="H1211" t="str">
            <v>W2RK28Z2Y72</v>
          </cell>
          <cell r="I1211" t="str">
            <v>GISELLE DRESS SWEATER</v>
          </cell>
          <cell r="J1211" t="str">
            <v>G1DQ</v>
          </cell>
          <cell r="K1211" t="str">
            <v>WET SAND</v>
          </cell>
          <cell r="L1211" t="str">
            <v>ECO SPRING VISCOSE</v>
          </cell>
          <cell r="M1211" t="str">
            <v>BD</v>
          </cell>
          <cell r="N1211" t="str">
            <v>XS-L</v>
          </cell>
          <cell r="O1211">
            <v>108</v>
          </cell>
          <cell r="P1211">
            <v>109000</v>
          </cell>
          <cell r="Q1211">
            <v>429</v>
          </cell>
          <cell r="S1211">
            <v>0.31</v>
          </cell>
          <cell r="T1211">
            <v>33.479999999999997</v>
          </cell>
          <cell r="U1211">
            <v>0</v>
          </cell>
          <cell r="V1211">
            <v>0</v>
          </cell>
          <cell r="W1211">
            <v>0</v>
          </cell>
          <cell r="X1211">
            <v>0</v>
          </cell>
          <cell r="Y1211">
            <v>0</v>
          </cell>
          <cell r="Z1211">
            <v>0</v>
          </cell>
          <cell r="AA1211">
            <v>0</v>
          </cell>
          <cell r="AB1211">
            <v>0</v>
          </cell>
          <cell r="AD1211">
            <v>0</v>
          </cell>
          <cell r="AE1211">
            <v>0</v>
          </cell>
          <cell r="AO1211">
            <v>0</v>
          </cell>
          <cell r="AP1211">
            <v>0</v>
          </cell>
          <cell r="AR1211">
            <v>0</v>
          </cell>
          <cell r="AS1211">
            <v>0</v>
          </cell>
          <cell r="AT1211">
            <v>0</v>
          </cell>
          <cell r="AU1211">
            <v>0</v>
          </cell>
          <cell r="AV1211">
            <v>0</v>
          </cell>
          <cell r="AW1211">
            <v>0</v>
          </cell>
          <cell r="AX1211">
            <v>0</v>
          </cell>
          <cell r="AY1211">
            <v>0</v>
          </cell>
          <cell r="AZ1211">
            <v>0</v>
          </cell>
          <cell r="BA1211">
            <v>0</v>
          </cell>
          <cell r="BB1211">
            <v>0</v>
          </cell>
          <cell r="BC1211">
            <v>0</v>
          </cell>
          <cell r="BD1211">
            <v>0</v>
          </cell>
          <cell r="BE1211">
            <v>0</v>
          </cell>
          <cell r="BF1211">
            <v>0</v>
          </cell>
          <cell r="BG1211">
            <v>0</v>
          </cell>
          <cell r="BH1211">
            <v>0</v>
          </cell>
          <cell r="BI1211">
            <v>0</v>
          </cell>
          <cell r="BJ1211">
            <v>0</v>
          </cell>
          <cell r="BK1211">
            <v>0</v>
          </cell>
          <cell r="BL1211">
            <v>0</v>
          </cell>
          <cell r="BM1211">
            <v>0</v>
          </cell>
          <cell r="BN1211">
            <v>0</v>
          </cell>
          <cell r="BO1211">
            <v>0</v>
          </cell>
          <cell r="BP1211">
            <v>0</v>
          </cell>
          <cell r="BQ1211">
            <v>0</v>
          </cell>
          <cell r="BR1211">
            <v>0</v>
          </cell>
          <cell r="BS1211">
            <v>0</v>
          </cell>
          <cell r="BT1211">
            <v>0</v>
          </cell>
          <cell r="BU1211">
            <v>0</v>
          </cell>
        </row>
        <row r="1212">
          <cell r="A1212" t="str">
            <v>W2RK28Z2Y72G012</v>
          </cell>
          <cell r="B1212" t="str">
            <v>12/1/2021</v>
          </cell>
          <cell r="F1212" t="str">
            <v>Sweater</v>
          </cell>
          <cell r="G1212" t="str">
            <v>Sweater Dresses</v>
          </cell>
          <cell r="H1212" t="str">
            <v>W2RK28Z2Y72</v>
          </cell>
          <cell r="I1212" t="str">
            <v>GISELLE DRESS SWEATER</v>
          </cell>
          <cell r="J1212" t="str">
            <v>G012</v>
          </cell>
          <cell r="K1212" t="str">
            <v>CREAM WHITE</v>
          </cell>
          <cell r="L1212" t="str">
            <v>ECO SPRING VISCOSE</v>
          </cell>
          <cell r="M1212" t="str">
            <v>BD</v>
          </cell>
          <cell r="N1212" t="str">
            <v>XS-L</v>
          </cell>
          <cell r="O1212">
            <v>108</v>
          </cell>
          <cell r="P1212">
            <v>109000</v>
          </cell>
          <cell r="Q1212">
            <v>429</v>
          </cell>
          <cell r="S1212">
            <v>0.31</v>
          </cell>
          <cell r="T1212">
            <v>33.479999999999997</v>
          </cell>
          <cell r="U1212">
            <v>0</v>
          </cell>
          <cell r="V1212">
            <v>0</v>
          </cell>
          <cell r="W1212">
            <v>0</v>
          </cell>
          <cell r="X1212">
            <v>0</v>
          </cell>
          <cell r="Y1212">
            <v>0</v>
          </cell>
          <cell r="Z1212">
            <v>0</v>
          </cell>
          <cell r="AA1212">
            <v>0</v>
          </cell>
          <cell r="AB1212">
            <v>0</v>
          </cell>
          <cell r="AD1212">
            <v>0</v>
          </cell>
          <cell r="AE1212">
            <v>0</v>
          </cell>
          <cell r="AO1212">
            <v>0</v>
          </cell>
          <cell r="AP1212">
            <v>0</v>
          </cell>
          <cell r="AR1212">
            <v>0</v>
          </cell>
          <cell r="AS1212">
            <v>0</v>
          </cell>
          <cell r="AT1212">
            <v>0</v>
          </cell>
          <cell r="AU1212">
            <v>0</v>
          </cell>
          <cell r="AV1212">
            <v>0</v>
          </cell>
          <cell r="AW1212">
            <v>0</v>
          </cell>
          <cell r="AX1212">
            <v>0</v>
          </cell>
          <cell r="AY1212">
            <v>0</v>
          </cell>
          <cell r="AZ1212">
            <v>0</v>
          </cell>
          <cell r="BA1212">
            <v>0</v>
          </cell>
          <cell r="BB1212">
            <v>0</v>
          </cell>
          <cell r="BC1212">
            <v>0</v>
          </cell>
          <cell r="BD1212">
            <v>0</v>
          </cell>
          <cell r="BE1212">
            <v>0</v>
          </cell>
          <cell r="BF1212">
            <v>0</v>
          </cell>
          <cell r="BG1212">
            <v>0</v>
          </cell>
          <cell r="BH1212">
            <v>0</v>
          </cell>
          <cell r="BI1212">
            <v>0</v>
          </cell>
          <cell r="BJ1212">
            <v>0</v>
          </cell>
          <cell r="BK1212">
            <v>0</v>
          </cell>
          <cell r="BL1212">
            <v>0</v>
          </cell>
          <cell r="BM1212">
            <v>0</v>
          </cell>
          <cell r="BN1212">
            <v>0</v>
          </cell>
          <cell r="BO1212">
            <v>0</v>
          </cell>
          <cell r="BP1212">
            <v>0</v>
          </cell>
          <cell r="BQ1212">
            <v>0</v>
          </cell>
          <cell r="BR1212">
            <v>0</v>
          </cell>
          <cell r="BS1212">
            <v>0</v>
          </cell>
          <cell r="BT1212">
            <v>0</v>
          </cell>
          <cell r="BU1212">
            <v>0</v>
          </cell>
        </row>
        <row r="1213">
          <cell r="A1213" t="str">
            <v>W2RK28Z2Y72G7HR</v>
          </cell>
          <cell r="B1213" t="str">
            <v>12/1/2021</v>
          </cell>
          <cell r="F1213" t="str">
            <v>Sweater</v>
          </cell>
          <cell r="G1213" t="str">
            <v>Sweater Dresses</v>
          </cell>
          <cell r="H1213" t="str">
            <v>W2RK28Z2Y72</v>
          </cell>
          <cell r="I1213" t="str">
            <v>GISELLE DRESS SWEATER</v>
          </cell>
          <cell r="J1213" t="str">
            <v>G7HR</v>
          </cell>
          <cell r="K1213" t="str">
            <v>SECRET BLUE</v>
          </cell>
          <cell r="L1213" t="str">
            <v>ECO SPRING VISCOSE</v>
          </cell>
          <cell r="M1213" t="str">
            <v>BD</v>
          </cell>
          <cell r="N1213" t="str">
            <v>XS-L</v>
          </cell>
          <cell r="O1213">
            <v>108</v>
          </cell>
          <cell r="P1213">
            <v>109000</v>
          </cell>
          <cell r="Q1213">
            <v>429</v>
          </cell>
          <cell r="S1213">
            <v>0.31</v>
          </cell>
          <cell r="T1213">
            <v>33.479999999999997</v>
          </cell>
          <cell r="U1213">
            <v>0</v>
          </cell>
          <cell r="V1213">
            <v>0</v>
          </cell>
          <cell r="W1213">
            <v>0</v>
          </cell>
          <cell r="X1213">
            <v>0</v>
          </cell>
          <cell r="Y1213">
            <v>0</v>
          </cell>
          <cell r="Z1213">
            <v>0</v>
          </cell>
          <cell r="AA1213">
            <v>0</v>
          </cell>
          <cell r="AB1213">
            <v>0</v>
          </cell>
          <cell r="AD1213">
            <v>0</v>
          </cell>
          <cell r="AE1213">
            <v>0</v>
          </cell>
          <cell r="AO1213">
            <v>0</v>
          </cell>
          <cell r="AP1213">
            <v>0</v>
          </cell>
          <cell r="AR1213">
            <v>0</v>
          </cell>
          <cell r="AS1213">
            <v>0</v>
          </cell>
          <cell r="AT1213">
            <v>0</v>
          </cell>
          <cell r="AU1213">
            <v>0</v>
          </cell>
          <cell r="AV1213">
            <v>0</v>
          </cell>
          <cell r="AW1213">
            <v>0</v>
          </cell>
          <cell r="AX1213">
            <v>0</v>
          </cell>
          <cell r="AY1213">
            <v>0</v>
          </cell>
          <cell r="AZ1213">
            <v>0</v>
          </cell>
          <cell r="BA1213">
            <v>0</v>
          </cell>
          <cell r="BB1213">
            <v>0</v>
          </cell>
          <cell r="BC1213">
            <v>0</v>
          </cell>
          <cell r="BD1213">
            <v>0</v>
          </cell>
          <cell r="BE1213">
            <v>0</v>
          </cell>
          <cell r="BF1213">
            <v>0</v>
          </cell>
          <cell r="BG1213">
            <v>0</v>
          </cell>
          <cell r="BH1213">
            <v>0</v>
          </cell>
          <cell r="BI1213">
            <v>0</v>
          </cell>
          <cell r="BJ1213">
            <v>0</v>
          </cell>
          <cell r="BK1213">
            <v>0</v>
          </cell>
          <cell r="BL1213">
            <v>0</v>
          </cell>
          <cell r="BM1213">
            <v>0</v>
          </cell>
          <cell r="BN1213">
            <v>0</v>
          </cell>
          <cell r="BO1213">
            <v>0</v>
          </cell>
          <cell r="BP1213">
            <v>0</v>
          </cell>
          <cell r="BQ1213">
            <v>0</v>
          </cell>
          <cell r="BR1213">
            <v>0</v>
          </cell>
          <cell r="BS1213">
            <v>0</v>
          </cell>
          <cell r="BT1213">
            <v>0</v>
          </cell>
          <cell r="BU1213">
            <v>0</v>
          </cell>
        </row>
        <row r="1214">
          <cell r="A1214" t="str">
            <v>W1BP21K2X53F50D</v>
          </cell>
          <cell r="B1214" t="str">
            <v>12/1/2021</v>
          </cell>
          <cell r="F1214" t="str">
            <v>Knit</v>
          </cell>
          <cell r="G1214" t="str">
            <v>LS Knit Tops</v>
          </cell>
          <cell r="H1214" t="str">
            <v>W1BP21K2X53</v>
          </cell>
          <cell r="I1214" t="str">
            <v>LS LUNA SHIRRED TOP</v>
          </cell>
          <cell r="J1214" t="str">
            <v>F50D</v>
          </cell>
          <cell r="K1214" t="str">
            <v>ROSE MIRAGE PRINT RED</v>
          </cell>
          <cell r="L1214" t="str">
            <v>SPRING MESH</v>
          </cell>
          <cell r="M1214" t="str">
            <v>VN</v>
          </cell>
          <cell r="N1214" t="str">
            <v>XS-L</v>
          </cell>
          <cell r="O1214">
            <v>69</v>
          </cell>
          <cell r="P1214">
            <v>69000</v>
          </cell>
          <cell r="Q1214">
            <v>279</v>
          </cell>
          <cell r="S1214">
            <v>0.31</v>
          </cell>
          <cell r="T1214">
            <v>21.39</v>
          </cell>
          <cell r="U1214">
            <v>0</v>
          </cell>
          <cell r="V1214">
            <v>0</v>
          </cell>
          <cell r="W1214">
            <v>0</v>
          </cell>
          <cell r="X1214">
            <v>0</v>
          </cell>
          <cell r="Y1214">
            <v>0</v>
          </cell>
          <cell r="Z1214">
            <v>0</v>
          </cell>
          <cell r="AA1214">
            <v>0</v>
          </cell>
          <cell r="AB1214">
            <v>0</v>
          </cell>
          <cell r="AD1214">
            <v>0</v>
          </cell>
          <cell r="AE1214">
            <v>0</v>
          </cell>
          <cell r="AO1214">
            <v>0</v>
          </cell>
          <cell r="AP1214">
            <v>0</v>
          </cell>
          <cell r="AR1214">
            <v>0</v>
          </cell>
          <cell r="AS1214">
            <v>0</v>
          </cell>
          <cell r="AT1214">
            <v>0</v>
          </cell>
          <cell r="AU1214">
            <v>0</v>
          </cell>
          <cell r="AV1214">
            <v>0</v>
          </cell>
          <cell r="AW1214">
            <v>0</v>
          </cell>
          <cell r="AX1214">
            <v>0</v>
          </cell>
          <cell r="AY1214">
            <v>0</v>
          </cell>
          <cell r="AZ1214">
            <v>0</v>
          </cell>
          <cell r="BA1214">
            <v>0</v>
          </cell>
          <cell r="BB1214">
            <v>0</v>
          </cell>
          <cell r="BC1214">
            <v>0</v>
          </cell>
          <cell r="BD1214">
            <v>0</v>
          </cell>
          <cell r="BE1214">
            <v>0</v>
          </cell>
          <cell r="BF1214">
            <v>0</v>
          </cell>
          <cell r="BG1214">
            <v>0</v>
          </cell>
          <cell r="BH1214">
            <v>0</v>
          </cell>
          <cell r="BI1214">
            <v>0</v>
          </cell>
          <cell r="BJ1214">
            <v>0</v>
          </cell>
          <cell r="BK1214">
            <v>0</v>
          </cell>
          <cell r="BL1214">
            <v>0</v>
          </cell>
          <cell r="BM1214">
            <v>0</v>
          </cell>
          <cell r="BN1214">
            <v>0</v>
          </cell>
          <cell r="BO1214">
            <v>0</v>
          </cell>
          <cell r="BP1214">
            <v>0</v>
          </cell>
          <cell r="BQ1214">
            <v>0</v>
          </cell>
          <cell r="BR1214">
            <v>0</v>
          </cell>
          <cell r="BS1214">
            <v>0</v>
          </cell>
          <cell r="BT1214">
            <v>0</v>
          </cell>
          <cell r="BU1214">
            <v>0</v>
          </cell>
        </row>
        <row r="1215">
          <cell r="A1215" t="str">
            <v>W2RR09Z2Y72G5B7</v>
          </cell>
          <cell r="B1215" t="str">
            <v>12/1/2021</v>
          </cell>
          <cell r="F1215" t="str">
            <v>Sweater</v>
          </cell>
          <cell r="G1215" t="str">
            <v>LS Sweaters - Pullovers</v>
          </cell>
          <cell r="H1215" t="str">
            <v>W2RR09Z2Y72</v>
          </cell>
          <cell r="I1215" t="str">
            <v>ISABELLE RN LS SWEATER</v>
          </cell>
          <cell r="J1215" t="str">
            <v>G5B7</v>
          </cell>
          <cell r="K1215" t="str">
            <v>BEET JUICE RED</v>
          </cell>
          <cell r="L1215" t="str">
            <v>ECO SPRING VISCOSE</v>
          </cell>
          <cell r="M1215" t="str">
            <v>BD</v>
          </cell>
          <cell r="N1215" t="str">
            <v>XS-L</v>
          </cell>
          <cell r="O1215">
            <v>79</v>
          </cell>
          <cell r="P1215">
            <v>79000</v>
          </cell>
          <cell r="Q1215">
            <v>319</v>
          </cell>
          <cell r="S1215">
            <v>0.31</v>
          </cell>
          <cell r="T1215">
            <v>24.49</v>
          </cell>
          <cell r="U1215">
            <v>0</v>
          </cell>
          <cell r="V1215">
            <v>0</v>
          </cell>
          <cell r="W1215">
            <v>0</v>
          </cell>
          <cell r="X1215">
            <v>0</v>
          </cell>
          <cell r="Y1215">
            <v>0</v>
          </cell>
          <cell r="Z1215">
            <v>0</v>
          </cell>
          <cell r="AA1215">
            <v>0</v>
          </cell>
          <cell r="AB1215">
            <v>0</v>
          </cell>
          <cell r="AD1215">
            <v>0</v>
          </cell>
          <cell r="AE1215">
            <v>0</v>
          </cell>
          <cell r="AO1215">
            <v>0</v>
          </cell>
          <cell r="AP1215">
            <v>0</v>
          </cell>
          <cell r="AR1215">
            <v>0</v>
          </cell>
          <cell r="AS1215">
            <v>0</v>
          </cell>
          <cell r="AT1215">
            <v>0</v>
          </cell>
          <cell r="AU1215">
            <v>0</v>
          </cell>
          <cell r="AV1215">
            <v>0</v>
          </cell>
          <cell r="AW1215">
            <v>0</v>
          </cell>
          <cell r="AX1215">
            <v>0</v>
          </cell>
          <cell r="AY1215">
            <v>0</v>
          </cell>
          <cell r="AZ1215">
            <v>0</v>
          </cell>
          <cell r="BA1215">
            <v>0</v>
          </cell>
          <cell r="BB1215">
            <v>0</v>
          </cell>
          <cell r="BC1215">
            <v>0</v>
          </cell>
          <cell r="BD1215">
            <v>0</v>
          </cell>
          <cell r="BE1215">
            <v>0</v>
          </cell>
          <cell r="BF1215">
            <v>0</v>
          </cell>
          <cell r="BG1215">
            <v>0</v>
          </cell>
          <cell r="BH1215">
            <v>0</v>
          </cell>
          <cell r="BI1215">
            <v>0</v>
          </cell>
          <cell r="BJ1215">
            <v>0</v>
          </cell>
          <cell r="BK1215">
            <v>0</v>
          </cell>
          <cell r="BL1215">
            <v>0</v>
          </cell>
          <cell r="BM1215">
            <v>0</v>
          </cell>
          <cell r="BN1215">
            <v>0</v>
          </cell>
          <cell r="BO1215">
            <v>0</v>
          </cell>
          <cell r="BP1215">
            <v>0</v>
          </cell>
          <cell r="BQ1215">
            <v>0</v>
          </cell>
          <cell r="BR1215">
            <v>0</v>
          </cell>
          <cell r="BS1215">
            <v>0</v>
          </cell>
          <cell r="BT1215">
            <v>0</v>
          </cell>
          <cell r="BU1215">
            <v>0</v>
          </cell>
        </row>
        <row r="1216">
          <cell r="A1216" t="str">
            <v>W2RR09Z2Y72MCH</v>
          </cell>
          <cell r="B1216" t="str">
            <v>12/1/2021</v>
          </cell>
          <cell r="F1216" t="str">
            <v>Sweater</v>
          </cell>
          <cell r="G1216" t="str">
            <v>LS Sweaters - Pullovers</v>
          </cell>
          <cell r="H1216" t="str">
            <v>W2RR09Z2Y72</v>
          </cell>
          <cell r="I1216" t="str">
            <v>ISABELLE RN LS SWEATER</v>
          </cell>
          <cell r="J1216" t="str">
            <v>MCH</v>
          </cell>
          <cell r="K1216" t="str">
            <v>MEDIUM CHARCOAL HEATHER M92</v>
          </cell>
          <cell r="L1216" t="str">
            <v>ECO SPRING VISCOSE</v>
          </cell>
          <cell r="M1216" t="str">
            <v>BD</v>
          </cell>
          <cell r="N1216" t="str">
            <v>XS-L</v>
          </cell>
          <cell r="O1216">
            <v>79</v>
          </cell>
          <cell r="P1216">
            <v>79000</v>
          </cell>
          <cell r="Q1216">
            <v>319</v>
          </cell>
          <cell r="S1216">
            <v>0.31</v>
          </cell>
          <cell r="T1216">
            <v>24.49</v>
          </cell>
          <cell r="U1216">
            <v>0</v>
          </cell>
          <cell r="V1216">
            <v>0</v>
          </cell>
          <cell r="W1216">
            <v>0</v>
          </cell>
          <cell r="X1216">
            <v>0</v>
          </cell>
          <cell r="Y1216">
            <v>0</v>
          </cell>
          <cell r="Z1216">
            <v>0</v>
          </cell>
          <cell r="AA1216">
            <v>0</v>
          </cell>
          <cell r="AB1216">
            <v>0</v>
          </cell>
          <cell r="AD1216">
            <v>0</v>
          </cell>
          <cell r="AE1216">
            <v>0</v>
          </cell>
          <cell r="AO1216">
            <v>0</v>
          </cell>
          <cell r="AP1216">
            <v>0</v>
          </cell>
          <cell r="AR1216">
            <v>0</v>
          </cell>
          <cell r="AS1216">
            <v>0</v>
          </cell>
          <cell r="AT1216">
            <v>0</v>
          </cell>
          <cell r="AU1216">
            <v>0</v>
          </cell>
          <cell r="AV1216">
            <v>0</v>
          </cell>
          <cell r="AW1216">
            <v>0</v>
          </cell>
          <cell r="AX1216">
            <v>0</v>
          </cell>
          <cell r="AY1216">
            <v>0</v>
          </cell>
          <cell r="AZ1216">
            <v>0</v>
          </cell>
          <cell r="BA1216">
            <v>0</v>
          </cell>
          <cell r="BB1216">
            <v>0</v>
          </cell>
          <cell r="BC1216">
            <v>0</v>
          </cell>
          <cell r="BD1216">
            <v>0</v>
          </cell>
          <cell r="BE1216">
            <v>0</v>
          </cell>
          <cell r="BF1216">
            <v>0</v>
          </cell>
          <cell r="BG1216">
            <v>0</v>
          </cell>
          <cell r="BH1216">
            <v>0</v>
          </cell>
          <cell r="BI1216">
            <v>0</v>
          </cell>
          <cell r="BJ1216">
            <v>0</v>
          </cell>
          <cell r="BK1216">
            <v>0</v>
          </cell>
          <cell r="BL1216">
            <v>0</v>
          </cell>
          <cell r="BM1216">
            <v>0</v>
          </cell>
          <cell r="BN1216">
            <v>0</v>
          </cell>
          <cell r="BO1216">
            <v>0</v>
          </cell>
          <cell r="BP1216">
            <v>0</v>
          </cell>
          <cell r="BQ1216">
            <v>0</v>
          </cell>
          <cell r="BR1216">
            <v>0</v>
          </cell>
          <cell r="BS1216">
            <v>0</v>
          </cell>
          <cell r="BT1216">
            <v>0</v>
          </cell>
          <cell r="BU1216">
            <v>0</v>
          </cell>
        </row>
        <row r="1217">
          <cell r="A1217" t="str">
            <v>W2RR09Z2Y72JBLK</v>
          </cell>
          <cell r="B1217" t="str">
            <v>12/1/2021</v>
          </cell>
          <cell r="F1217" t="str">
            <v>Sweater</v>
          </cell>
          <cell r="G1217" t="str">
            <v>LS Sweaters - Pullovers</v>
          </cell>
          <cell r="H1217" t="str">
            <v>W2RR09Z2Y72</v>
          </cell>
          <cell r="I1217" t="str">
            <v>ISABELLE RN LS SWEATER</v>
          </cell>
          <cell r="J1217" t="str">
            <v>JBLK</v>
          </cell>
          <cell r="K1217" t="str">
            <v>Jet Black A996</v>
          </cell>
          <cell r="L1217" t="str">
            <v>ECO SPRING VISCOSE</v>
          </cell>
          <cell r="M1217" t="str">
            <v>BD</v>
          </cell>
          <cell r="N1217" t="str">
            <v>XS-L</v>
          </cell>
          <cell r="O1217">
            <v>79</v>
          </cell>
          <cell r="P1217">
            <v>79000</v>
          </cell>
          <cell r="Q1217">
            <v>319</v>
          </cell>
          <cell r="S1217">
            <v>0.31</v>
          </cell>
          <cell r="T1217">
            <v>24.49</v>
          </cell>
          <cell r="U1217">
            <v>0</v>
          </cell>
          <cell r="V1217">
            <v>0</v>
          </cell>
          <cell r="W1217">
            <v>0</v>
          </cell>
          <cell r="X1217">
            <v>0</v>
          </cell>
          <cell r="Y1217">
            <v>0</v>
          </cell>
          <cell r="Z1217">
            <v>0</v>
          </cell>
          <cell r="AA1217">
            <v>0</v>
          </cell>
          <cell r="AB1217">
            <v>0</v>
          </cell>
          <cell r="AD1217">
            <v>0</v>
          </cell>
          <cell r="AE1217">
            <v>0</v>
          </cell>
          <cell r="AO1217">
            <v>0</v>
          </cell>
          <cell r="AP1217">
            <v>0</v>
          </cell>
          <cell r="AR1217">
            <v>0</v>
          </cell>
          <cell r="AS1217">
            <v>0</v>
          </cell>
          <cell r="AT1217">
            <v>0</v>
          </cell>
          <cell r="AU1217">
            <v>0</v>
          </cell>
          <cell r="AV1217">
            <v>0</v>
          </cell>
          <cell r="AW1217">
            <v>0</v>
          </cell>
          <cell r="AX1217">
            <v>0</v>
          </cell>
          <cell r="AY1217">
            <v>0</v>
          </cell>
          <cell r="AZ1217">
            <v>0</v>
          </cell>
          <cell r="BA1217">
            <v>0</v>
          </cell>
          <cell r="BB1217">
            <v>0</v>
          </cell>
          <cell r="BC1217">
            <v>0</v>
          </cell>
          <cell r="BD1217">
            <v>0</v>
          </cell>
          <cell r="BE1217">
            <v>0</v>
          </cell>
          <cell r="BF1217">
            <v>0</v>
          </cell>
          <cell r="BG1217">
            <v>0</v>
          </cell>
          <cell r="BH1217">
            <v>0</v>
          </cell>
          <cell r="BI1217">
            <v>0</v>
          </cell>
          <cell r="BJ1217">
            <v>0</v>
          </cell>
          <cell r="BK1217">
            <v>0</v>
          </cell>
          <cell r="BL1217">
            <v>0</v>
          </cell>
          <cell r="BM1217">
            <v>0</v>
          </cell>
          <cell r="BN1217">
            <v>0</v>
          </cell>
          <cell r="BO1217">
            <v>0</v>
          </cell>
          <cell r="BP1217">
            <v>0</v>
          </cell>
          <cell r="BQ1217">
            <v>0</v>
          </cell>
          <cell r="BR1217">
            <v>0</v>
          </cell>
          <cell r="BS1217">
            <v>0</v>
          </cell>
          <cell r="BT1217">
            <v>0</v>
          </cell>
          <cell r="BU1217">
            <v>0</v>
          </cell>
        </row>
        <row r="1218">
          <cell r="A1218" t="str">
            <v>W2RR09Z2Y72G1DQ</v>
          </cell>
          <cell r="B1218" t="str">
            <v>12/1/2021</v>
          </cell>
          <cell r="F1218" t="str">
            <v>Sweater</v>
          </cell>
          <cell r="G1218" t="str">
            <v>LS Sweaters - Pullovers</v>
          </cell>
          <cell r="H1218" t="str">
            <v>W2RR09Z2Y72</v>
          </cell>
          <cell r="I1218" t="str">
            <v>ISABELLE RN LS SWEATER</v>
          </cell>
          <cell r="J1218" t="str">
            <v>G1DQ</v>
          </cell>
          <cell r="K1218" t="str">
            <v>WET SAND</v>
          </cell>
          <cell r="L1218" t="str">
            <v>ECO SPRING VISCOSE</v>
          </cell>
          <cell r="M1218" t="str">
            <v>BD</v>
          </cell>
          <cell r="N1218" t="str">
            <v>XS-L</v>
          </cell>
          <cell r="O1218">
            <v>79</v>
          </cell>
          <cell r="P1218">
            <v>79000</v>
          </cell>
          <cell r="Q1218">
            <v>319</v>
          </cell>
          <cell r="S1218">
            <v>0.31</v>
          </cell>
          <cell r="T1218">
            <v>24.49</v>
          </cell>
          <cell r="U1218">
            <v>0</v>
          </cell>
          <cell r="V1218">
            <v>0</v>
          </cell>
          <cell r="W1218">
            <v>0</v>
          </cell>
          <cell r="X1218">
            <v>0</v>
          </cell>
          <cell r="Y1218">
            <v>0</v>
          </cell>
          <cell r="Z1218">
            <v>0</v>
          </cell>
          <cell r="AA1218">
            <v>0</v>
          </cell>
          <cell r="AB1218">
            <v>0</v>
          </cell>
          <cell r="AD1218">
            <v>0</v>
          </cell>
          <cell r="AE1218">
            <v>0</v>
          </cell>
          <cell r="AO1218">
            <v>0</v>
          </cell>
          <cell r="AP1218">
            <v>0</v>
          </cell>
          <cell r="AR1218">
            <v>0</v>
          </cell>
          <cell r="AS1218">
            <v>0</v>
          </cell>
          <cell r="AT1218">
            <v>0</v>
          </cell>
          <cell r="AU1218">
            <v>0</v>
          </cell>
          <cell r="AV1218">
            <v>0</v>
          </cell>
          <cell r="AW1218">
            <v>0</v>
          </cell>
          <cell r="AX1218">
            <v>0</v>
          </cell>
          <cell r="AY1218">
            <v>0</v>
          </cell>
          <cell r="AZ1218">
            <v>0</v>
          </cell>
          <cell r="BA1218">
            <v>0</v>
          </cell>
          <cell r="BB1218">
            <v>0</v>
          </cell>
          <cell r="BC1218">
            <v>0</v>
          </cell>
          <cell r="BD1218">
            <v>0</v>
          </cell>
          <cell r="BE1218">
            <v>0</v>
          </cell>
          <cell r="BF1218">
            <v>0</v>
          </cell>
          <cell r="BG1218">
            <v>0</v>
          </cell>
          <cell r="BH1218">
            <v>0</v>
          </cell>
          <cell r="BI1218">
            <v>0</v>
          </cell>
          <cell r="BJ1218">
            <v>0</v>
          </cell>
          <cell r="BK1218">
            <v>0</v>
          </cell>
          <cell r="BL1218">
            <v>0</v>
          </cell>
          <cell r="BM1218">
            <v>0</v>
          </cell>
          <cell r="BN1218">
            <v>0</v>
          </cell>
          <cell r="BO1218">
            <v>0</v>
          </cell>
          <cell r="BP1218">
            <v>0</v>
          </cell>
          <cell r="BQ1218">
            <v>0</v>
          </cell>
          <cell r="BR1218">
            <v>0</v>
          </cell>
          <cell r="BS1218">
            <v>0</v>
          </cell>
          <cell r="BT1218">
            <v>0</v>
          </cell>
          <cell r="BU1218">
            <v>0</v>
          </cell>
        </row>
        <row r="1219">
          <cell r="A1219" t="str">
            <v>W2RR09Z2Y72G012</v>
          </cell>
          <cell r="B1219" t="str">
            <v>12/1/2021</v>
          </cell>
          <cell r="F1219" t="str">
            <v>Sweater</v>
          </cell>
          <cell r="G1219" t="str">
            <v>LS Sweaters - Pullovers</v>
          </cell>
          <cell r="H1219" t="str">
            <v>W2RR09Z2Y72</v>
          </cell>
          <cell r="I1219" t="str">
            <v>ISABELLE RN LS SWEATER</v>
          </cell>
          <cell r="J1219" t="str">
            <v>G012</v>
          </cell>
          <cell r="K1219" t="str">
            <v>CREAM WHITE</v>
          </cell>
          <cell r="L1219" t="str">
            <v>ECO SPRING VISCOSE</v>
          </cell>
          <cell r="M1219" t="str">
            <v>BD</v>
          </cell>
          <cell r="N1219" t="str">
            <v>XS-L</v>
          </cell>
          <cell r="O1219">
            <v>79</v>
          </cell>
          <cell r="P1219">
            <v>79000</v>
          </cell>
          <cell r="Q1219">
            <v>319</v>
          </cell>
          <cell r="S1219">
            <v>0.31</v>
          </cell>
          <cell r="T1219">
            <v>24.49</v>
          </cell>
          <cell r="U1219">
            <v>0</v>
          </cell>
          <cell r="V1219">
            <v>0</v>
          </cell>
          <cell r="W1219">
            <v>0</v>
          </cell>
          <cell r="X1219">
            <v>0</v>
          </cell>
          <cell r="Y1219">
            <v>0</v>
          </cell>
          <cell r="Z1219">
            <v>0</v>
          </cell>
          <cell r="AA1219">
            <v>0</v>
          </cell>
          <cell r="AB1219">
            <v>0</v>
          </cell>
          <cell r="AD1219">
            <v>0</v>
          </cell>
          <cell r="AE1219">
            <v>0</v>
          </cell>
          <cell r="AO1219">
            <v>0</v>
          </cell>
          <cell r="AP1219">
            <v>0</v>
          </cell>
          <cell r="AR1219">
            <v>0</v>
          </cell>
          <cell r="AS1219">
            <v>0</v>
          </cell>
          <cell r="AT1219">
            <v>0</v>
          </cell>
          <cell r="AU1219">
            <v>0</v>
          </cell>
          <cell r="AV1219">
            <v>0</v>
          </cell>
          <cell r="AW1219">
            <v>0</v>
          </cell>
          <cell r="AX1219">
            <v>0</v>
          </cell>
          <cell r="AY1219">
            <v>0</v>
          </cell>
          <cell r="AZ1219">
            <v>0</v>
          </cell>
          <cell r="BA1219">
            <v>0</v>
          </cell>
          <cell r="BB1219">
            <v>0</v>
          </cell>
          <cell r="BC1219">
            <v>0</v>
          </cell>
          <cell r="BD1219">
            <v>0</v>
          </cell>
          <cell r="BE1219">
            <v>0</v>
          </cell>
          <cell r="BF1219">
            <v>0</v>
          </cell>
          <cell r="BG1219">
            <v>0</v>
          </cell>
          <cell r="BH1219">
            <v>0</v>
          </cell>
          <cell r="BI1219">
            <v>0</v>
          </cell>
          <cell r="BJ1219">
            <v>0</v>
          </cell>
          <cell r="BK1219">
            <v>0</v>
          </cell>
          <cell r="BL1219">
            <v>0</v>
          </cell>
          <cell r="BM1219">
            <v>0</v>
          </cell>
          <cell r="BN1219">
            <v>0</v>
          </cell>
          <cell r="BO1219">
            <v>0</v>
          </cell>
          <cell r="BP1219">
            <v>0</v>
          </cell>
          <cell r="BQ1219">
            <v>0</v>
          </cell>
          <cell r="BR1219">
            <v>0</v>
          </cell>
          <cell r="BS1219">
            <v>0</v>
          </cell>
          <cell r="BT1219">
            <v>0</v>
          </cell>
          <cell r="BU1219">
            <v>0</v>
          </cell>
        </row>
        <row r="1220">
          <cell r="A1220" t="str">
            <v>W2RR09Z2Y72G7HR</v>
          </cell>
          <cell r="B1220" t="str">
            <v>12/1/2021</v>
          </cell>
          <cell r="F1220" t="str">
            <v>Sweater</v>
          </cell>
          <cell r="G1220" t="str">
            <v>LS Sweaters - Pullovers</v>
          </cell>
          <cell r="H1220" t="str">
            <v>W2RR09Z2Y72</v>
          </cell>
          <cell r="I1220" t="str">
            <v>ISABELLE RN LS SWEATER</v>
          </cell>
          <cell r="J1220" t="str">
            <v>G7HR</v>
          </cell>
          <cell r="K1220" t="str">
            <v>SECRET BLUE</v>
          </cell>
          <cell r="L1220" t="str">
            <v>ECO SPRING VISCOSE</v>
          </cell>
          <cell r="M1220" t="str">
            <v>BD</v>
          </cell>
          <cell r="N1220" t="str">
            <v>XS-L</v>
          </cell>
          <cell r="O1220">
            <v>79</v>
          </cell>
          <cell r="P1220">
            <v>79000</v>
          </cell>
          <cell r="Q1220">
            <v>319</v>
          </cell>
          <cell r="S1220">
            <v>0.31</v>
          </cell>
          <cell r="T1220">
            <v>24.49</v>
          </cell>
          <cell r="U1220">
            <v>0</v>
          </cell>
          <cell r="V1220">
            <v>0</v>
          </cell>
          <cell r="W1220">
            <v>0</v>
          </cell>
          <cell r="X1220">
            <v>0</v>
          </cell>
          <cell r="Y1220">
            <v>0</v>
          </cell>
          <cell r="Z1220">
            <v>0</v>
          </cell>
          <cell r="AA1220">
            <v>0</v>
          </cell>
          <cell r="AB1220">
            <v>0</v>
          </cell>
          <cell r="AD1220">
            <v>0</v>
          </cell>
          <cell r="AE1220">
            <v>0</v>
          </cell>
          <cell r="AO1220">
            <v>0</v>
          </cell>
          <cell r="AP1220">
            <v>0</v>
          </cell>
          <cell r="AR1220">
            <v>0</v>
          </cell>
          <cell r="AS1220">
            <v>0</v>
          </cell>
          <cell r="AT1220">
            <v>0</v>
          </cell>
          <cell r="AU1220">
            <v>0</v>
          </cell>
          <cell r="AV1220">
            <v>0</v>
          </cell>
          <cell r="AW1220">
            <v>0</v>
          </cell>
          <cell r="AX1220">
            <v>0</v>
          </cell>
          <cell r="AY1220">
            <v>0</v>
          </cell>
          <cell r="AZ1220">
            <v>0</v>
          </cell>
          <cell r="BA1220">
            <v>0</v>
          </cell>
          <cell r="BB1220">
            <v>0</v>
          </cell>
          <cell r="BC1220">
            <v>0</v>
          </cell>
          <cell r="BD1220">
            <v>0</v>
          </cell>
          <cell r="BE1220">
            <v>0</v>
          </cell>
          <cell r="BF1220">
            <v>0</v>
          </cell>
          <cell r="BG1220">
            <v>0</v>
          </cell>
          <cell r="BH1220">
            <v>0</v>
          </cell>
          <cell r="BI1220">
            <v>0</v>
          </cell>
          <cell r="BJ1220">
            <v>0</v>
          </cell>
          <cell r="BK1220">
            <v>0</v>
          </cell>
          <cell r="BL1220">
            <v>0</v>
          </cell>
          <cell r="BM1220">
            <v>0</v>
          </cell>
          <cell r="BN1220">
            <v>0</v>
          </cell>
          <cell r="BO1220">
            <v>0</v>
          </cell>
          <cell r="BP1220">
            <v>0</v>
          </cell>
          <cell r="BQ1220">
            <v>0</v>
          </cell>
          <cell r="BR1220">
            <v>0</v>
          </cell>
          <cell r="BS1220">
            <v>0</v>
          </cell>
          <cell r="BT1220">
            <v>0</v>
          </cell>
          <cell r="BU1220">
            <v>0</v>
          </cell>
        </row>
        <row r="1221">
          <cell r="A1221" t="str">
            <v>W2RP14KAZI2JBLK</v>
          </cell>
          <cell r="B1221" t="str">
            <v>12/1/2021</v>
          </cell>
          <cell r="F1221" t="str">
            <v>Knit</v>
          </cell>
          <cell r="G1221" t="str">
            <v>LS Knit Tops</v>
          </cell>
          <cell r="H1221" t="str">
            <v>W2RP14KAZI2</v>
          </cell>
          <cell r="I1221" t="str">
            <v>LS MALIKA BODYSUIT</v>
          </cell>
          <cell r="J1221" t="str">
            <v>JBLK</v>
          </cell>
          <cell r="K1221" t="str">
            <v>Jet Black A996</v>
          </cell>
          <cell r="L1221" t="str">
            <v>RECYCLED AGELESS STR VELVET</v>
          </cell>
          <cell r="M1221" t="str">
            <v>VN</v>
          </cell>
          <cell r="N1221" t="str">
            <v>XS-L</v>
          </cell>
          <cell r="O1221">
            <v>79</v>
          </cell>
          <cell r="P1221">
            <v>79000</v>
          </cell>
          <cell r="Q1221">
            <v>319</v>
          </cell>
          <cell r="S1221">
            <v>0.31</v>
          </cell>
          <cell r="T1221">
            <v>24.49</v>
          </cell>
          <cell r="U1221">
            <v>0</v>
          </cell>
          <cell r="V1221">
            <v>0</v>
          </cell>
          <cell r="W1221">
            <v>0</v>
          </cell>
          <cell r="X1221">
            <v>0</v>
          </cell>
          <cell r="Y1221">
            <v>0</v>
          </cell>
          <cell r="Z1221">
            <v>0</v>
          </cell>
          <cell r="AA1221">
            <v>0</v>
          </cell>
          <cell r="AB1221">
            <v>0</v>
          </cell>
          <cell r="AD1221">
            <v>0</v>
          </cell>
          <cell r="AE1221">
            <v>0</v>
          </cell>
          <cell r="AO1221">
            <v>0</v>
          </cell>
          <cell r="AP1221">
            <v>0</v>
          </cell>
          <cell r="AR1221">
            <v>0</v>
          </cell>
          <cell r="AS1221">
            <v>0</v>
          </cell>
          <cell r="AT1221">
            <v>0</v>
          </cell>
          <cell r="AU1221">
            <v>0</v>
          </cell>
          <cell r="AV1221">
            <v>0</v>
          </cell>
          <cell r="AW1221">
            <v>0</v>
          </cell>
          <cell r="AX1221">
            <v>0</v>
          </cell>
          <cell r="AY1221">
            <v>0</v>
          </cell>
          <cell r="AZ1221">
            <v>0</v>
          </cell>
          <cell r="BA1221">
            <v>0</v>
          </cell>
          <cell r="BB1221">
            <v>0</v>
          </cell>
          <cell r="BC1221">
            <v>0</v>
          </cell>
          <cell r="BD1221">
            <v>0</v>
          </cell>
          <cell r="BE1221">
            <v>0</v>
          </cell>
          <cell r="BF1221">
            <v>0</v>
          </cell>
          <cell r="BG1221">
            <v>0</v>
          </cell>
          <cell r="BH1221">
            <v>0</v>
          </cell>
          <cell r="BI1221">
            <v>0</v>
          </cell>
          <cell r="BJ1221">
            <v>0</v>
          </cell>
          <cell r="BK1221">
            <v>0</v>
          </cell>
          <cell r="BL1221">
            <v>0</v>
          </cell>
          <cell r="BM1221">
            <v>0</v>
          </cell>
          <cell r="BN1221">
            <v>0</v>
          </cell>
          <cell r="BO1221">
            <v>0</v>
          </cell>
          <cell r="BP1221">
            <v>0</v>
          </cell>
          <cell r="BQ1221">
            <v>0</v>
          </cell>
          <cell r="BR1221">
            <v>0</v>
          </cell>
          <cell r="BS1221">
            <v>0</v>
          </cell>
          <cell r="BT1221">
            <v>0</v>
          </cell>
          <cell r="BU1221">
            <v>0</v>
          </cell>
        </row>
        <row r="1222">
          <cell r="A1222" t="str">
            <v>W2RP14KAZI2A604</v>
          </cell>
          <cell r="B1222" t="str">
            <v>12/1/2021</v>
          </cell>
          <cell r="F1222" t="str">
            <v>Knit</v>
          </cell>
          <cell r="G1222" t="str">
            <v>LS Knit Tops</v>
          </cell>
          <cell r="H1222" t="str">
            <v>W2RP14KAZI2</v>
          </cell>
          <cell r="I1222" t="str">
            <v>LS MALIKA BODYSUIT</v>
          </cell>
          <cell r="J1222" t="str">
            <v>A604</v>
          </cell>
          <cell r="K1222" t="str">
            <v>FULL BLOOM PINK</v>
          </cell>
          <cell r="L1222" t="str">
            <v>RECYCLED AGELESS STR VELVET</v>
          </cell>
          <cell r="M1222" t="str">
            <v>VN</v>
          </cell>
          <cell r="N1222" t="str">
            <v>XS-L</v>
          </cell>
          <cell r="O1222">
            <v>79</v>
          </cell>
          <cell r="P1222">
            <v>79000</v>
          </cell>
          <cell r="Q1222">
            <v>319</v>
          </cell>
          <cell r="S1222">
            <v>0.31</v>
          </cell>
          <cell r="T1222">
            <v>24.49</v>
          </cell>
          <cell r="U1222">
            <v>0</v>
          </cell>
          <cell r="V1222">
            <v>0</v>
          </cell>
          <cell r="W1222">
            <v>0</v>
          </cell>
          <cell r="X1222">
            <v>0</v>
          </cell>
          <cell r="Y1222">
            <v>0</v>
          </cell>
          <cell r="Z1222">
            <v>0</v>
          </cell>
          <cell r="AA1222">
            <v>0</v>
          </cell>
          <cell r="AB1222">
            <v>0</v>
          </cell>
          <cell r="AD1222">
            <v>0</v>
          </cell>
          <cell r="AE1222">
            <v>0</v>
          </cell>
          <cell r="AO1222">
            <v>0</v>
          </cell>
          <cell r="AP1222">
            <v>0</v>
          </cell>
          <cell r="AR1222">
            <v>0</v>
          </cell>
          <cell r="AS1222">
            <v>0</v>
          </cell>
          <cell r="AT1222">
            <v>0</v>
          </cell>
          <cell r="AU1222">
            <v>0</v>
          </cell>
          <cell r="AV1222">
            <v>0</v>
          </cell>
          <cell r="AW1222">
            <v>0</v>
          </cell>
          <cell r="AX1222">
            <v>0</v>
          </cell>
          <cell r="AY1222">
            <v>0</v>
          </cell>
          <cell r="AZ1222">
            <v>0</v>
          </cell>
          <cell r="BA1222">
            <v>0</v>
          </cell>
          <cell r="BB1222">
            <v>0</v>
          </cell>
          <cell r="BC1222">
            <v>0</v>
          </cell>
          <cell r="BD1222">
            <v>0</v>
          </cell>
          <cell r="BE1222">
            <v>0</v>
          </cell>
          <cell r="BF1222">
            <v>0</v>
          </cell>
          <cell r="BG1222">
            <v>0</v>
          </cell>
          <cell r="BH1222">
            <v>0</v>
          </cell>
          <cell r="BI1222">
            <v>0</v>
          </cell>
          <cell r="BJ1222">
            <v>0</v>
          </cell>
          <cell r="BK1222">
            <v>0</v>
          </cell>
          <cell r="BL1222">
            <v>0</v>
          </cell>
          <cell r="BM1222">
            <v>0</v>
          </cell>
          <cell r="BN1222">
            <v>0</v>
          </cell>
          <cell r="BO1222">
            <v>0</v>
          </cell>
          <cell r="BP1222">
            <v>0</v>
          </cell>
          <cell r="BQ1222">
            <v>0</v>
          </cell>
          <cell r="BR1222">
            <v>0</v>
          </cell>
          <cell r="BS1222">
            <v>0</v>
          </cell>
          <cell r="BT1222">
            <v>0</v>
          </cell>
          <cell r="BU1222">
            <v>0</v>
          </cell>
        </row>
        <row r="1223">
          <cell r="A1223" t="str">
            <v>W2RP14KAZI2G7G0</v>
          </cell>
          <cell r="B1223" t="str">
            <v>12/1/2021</v>
          </cell>
          <cell r="F1223" t="str">
            <v>Knit</v>
          </cell>
          <cell r="G1223" t="str">
            <v>LS Knit Tops</v>
          </cell>
          <cell r="H1223" t="str">
            <v>W2RP14KAZI2</v>
          </cell>
          <cell r="I1223" t="str">
            <v>LS MALIKA BODYSUIT</v>
          </cell>
          <cell r="J1223" t="str">
            <v>G7G0</v>
          </cell>
          <cell r="K1223" t="str">
            <v>BLUE NIGHTS</v>
          </cell>
          <cell r="L1223" t="str">
            <v>RECYCLED AGELESS STR VELVET</v>
          </cell>
          <cell r="M1223" t="str">
            <v>VN</v>
          </cell>
          <cell r="N1223" t="str">
            <v>XS-L</v>
          </cell>
          <cell r="O1223">
            <v>79</v>
          </cell>
          <cell r="P1223">
            <v>79000</v>
          </cell>
          <cell r="Q1223">
            <v>319</v>
          </cell>
          <cell r="S1223">
            <v>0.31</v>
          </cell>
          <cell r="T1223">
            <v>24.49</v>
          </cell>
          <cell r="U1223">
            <v>0</v>
          </cell>
          <cell r="V1223">
            <v>0</v>
          </cell>
          <cell r="W1223">
            <v>0</v>
          </cell>
          <cell r="X1223">
            <v>0</v>
          </cell>
          <cell r="Y1223">
            <v>0</v>
          </cell>
          <cell r="Z1223">
            <v>0</v>
          </cell>
          <cell r="AA1223">
            <v>0</v>
          </cell>
          <cell r="AB1223">
            <v>0</v>
          </cell>
          <cell r="AD1223">
            <v>0</v>
          </cell>
          <cell r="AE1223">
            <v>0</v>
          </cell>
          <cell r="AO1223">
            <v>0</v>
          </cell>
          <cell r="AP1223">
            <v>0</v>
          </cell>
          <cell r="AR1223">
            <v>0</v>
          </cell>
          <cell r="AS1223">
            <v>0</v>
          </cell>
          <cell r="AT1223">
            <v>0</v>
          </cell>
          <cell r="AU1223">
            <v>0</v>
          </cell>
          <cell r="AV1223">
            <v>0</v>
          </cell>
          <cell r="AW1223">
            <v>0</v>
          </cell>
          <cell r="AX1223">
            <v>0</v>
          </cell>
          <cell r="AY1223">
            <v>0</v>
          </cell>
          <cell r="AZ1223">
            <v>0</v>
          </cell>
          <cell r="BA1223">
            <v>0</v>
          </cell>
          <cell r="BB1223">
            <v>0</v>
          </cell>
          <cell r="BC1223">
            <v>0</v>
          </cell>
          <cell r="BD1223">
            <v>0</v>
          </cell>
          <cell r="BE1223">
            <v>0</v>
          </cell>
          <cell r="BF1223">
            <v>0</v>
          </cell>
          <cell r="BG1223">
            <v>0</v>
          </cell>
          <cell r="BH1223">
            <v>0</v>
          </cell>
          <cell r="BI1223">
            <v>0</v>
          </cell>
          <cell r="BJ1223">
            <v>0</v>
          </cell>
          <cell r="BK1223">
            <v>0</v>
          </cell>
          <cell r="BL1223">
            <v>0</v>
          </cell>
          <cell r="BM1223">
            <v>0</v>
          </cell>
          <cell r="BN1223">
            <v>0</v>
          </cell>
          <cell r="BO1223">
            <v>0</v>
          </cell>
          <cell r="BP1223">
            <v>0</v>
          </cell>
          <cell r="BQ1223">
            <v>0</v>
          </cell>
          <cell r="BR1223">
            <v>0</v>
          </cell>
          <cell r="BS1223">
            <v>0</v>
          </cell>
          <cell r="BT1223">
            <v>0</v>
          </cell>
          <cell r="BU1223">
            <v>0</v>
          </cell>
        </row>
        <row r="1224">
          <cell r="A1224" t="str">
            <v>W2RP14KAZI2G4S1</v>
          </cell>
          <cell r="B1224" t="str">
            <v>12/1/2021</v>
          </cell>
          <cell r="F1224" t="str">
            <v>Knit</v>
          </cell>
          <cell r="G1224" t="str">
            <v>LS Knit Tops</v>
          </cell>
          <cell r="H1224" t="str">
            <v>W2RP14KAZI2</v>
          </cell>
          <cell r="I1224" t="str">
            <v>LS MALIKA BODYSUIT</v>
          </cell>
          <cell r="J1224" t="str">
            <v>G4S1</v>
          </cell>
          <cell r="K1224" t="str">
            <v>LIGHT GRAPE</v>
          </cell>
          <cell r="L1224" t="str">
            <v>RECYCLED AGELESS STR VELVET</v>
          </cell>
          <cell r="M1224" t="str">
            <v>VN</v>
          </cell>
          <cell r="N1224" t="str">
            <v>XS-L</v>
          </cell>
          <cell r="O1224">
            <v>79</v>
          </cell>
          <cell r="P1224">
            <v>79000</v>
          </cell>
          <cell r="Q1224">
            <v>319</v>
          </cell>
          <cell r="S1224">
            <v>0.31</v>
          </cell>
          <cell r="T1224">
            <v>24.49</v>
          </cell>
          <cell r="U1224">
            <v>0</v>
          </cell>
          <cell r="V1224">
            <v>0</v>
          </cell>
          <cell r="W1224">
            <v>0</v>
          </cell>
          <cell r="X1224">
            <v>0</v>
          </cell>
          <cell r="Y1224">
            <v>0</v>
          </cell>
          <cell r="Z1224">
            <v>0</v>
          </cell>
          <cell r="AA1224">
            <v>0</v>
          </cell>
          <cell r="AB1224">
            <v>0</v>
          </cell>
          <cell r="AD1224">
            <v>0</v>
          </cell>
          <cell r="AE1224">
            <v>0</v>
          </cell>
          <cell r="AO1224">
            <v>0</v>
          </cell>
          <cell r="AP1224">
            <v>0</v>
          </cell>
          <cell r="AR1224">
            <v>0</v>
          </cell>
          <cell r="AS1224">
            <v>0</v>
          </cell>
          <cell r="AT1224">
            <v>0</v>
          </cell>
          <cell r="AU1224">
            <v>0</v>
          </cell>
          <cell r="AV1224">
            <v>0</v>
          </cell>
          <cell r="AW1224">
            <v>0</v>
          </cell>
          <cell r="AX1224">
            <v>0</v>
          </cell>
          <cell r="AY1224">
            <v>0</v>
          </cell>
          <cell r="AZ1224">
            <v>0</v>
          </cell>
          <cell r="BA1224">
            <v>0</v>
          </cell>
          <cell r="BB1224">
            <v>0</v>
          </cell>
          <cell r="BC1224">
            <v>0</v>
          </cell>
          <cell r="BD1224">
            <v>0</v>
          </cell>
          <cell r="BE1224">
            <v>0</v>
          </cell>
          <cell r="BF1224">
            <v>0</v>
          </cell>
          <cell r="BG1224">
            <v>0</v>
          </cell>
          <cell r="BH1224">
            <v>0</v>
          </cell>
          <cell r="BI1224">
            <v>0</v>
          </cell>
          <cell r="BJ1224">
            <v>0</v>
          </cell>
          <cell r="BK1224">
            <v>0</v>
          </cell>
          <cell r="BL1224">
            <v>0</v>
          </cell>
          <cell r="BM1224">
            <v>0</v>
          </cell>
          <cell r="BN1224">
            <v>0</v>
          </cell>
          <cell r="BO1224">
            <v>0</v>
          </cell>
          <cell r="BP1224">
            <v>0</v>
          </cell>
          <cell r="BQ1224">
            <v>0</v>
          </cell>
          <cell r="BR1224">
            <v>0</v>
          </cell>
          <cell r="BS1224">
            <v>0</v>
          </cell>
          <cell r="BT1224">
            <v>0</v>
          </cell>
          <cell r="BU1224">
            <v>0</v>
          </cell>
        </row>
        <row r="1225">
          <cell r="A1225" t="str">
            <v>W2RP14KAZI2A842</v>
          </cell>
          <cell r="B1225" t="str">
            <v>12/1/2021</v>
          </cell>
          <cell r="F1225" t="str">
            <v>Knit</v>
          </cell>
          <cell r="G1225" t="str">
            <v>LS Knit Tops</v>
          </cell>
          <cell r="H1225" t="str">
            <v>W2RP14KAZI2</v>
          </cell>
          <cell r="I1225" t="str">
            <v>LS MALIKA BODYSUIT</v>
          </cell>
          <cell r="J1225" t="str">
            <v>A842</v>
          </cell>
          <cell r="K1225" t="str">
            <v>SURREL TEAL</v>
          </cell>
          <cell r="L1225" t="str">
            <v>RECYCLED AGELESS STR VELVET</v>
          </cell>
          <cell r="M1225" t="str">
            <v>VN</v>
          </cell>
          <cell r="N1225" t="str">
            <v>XS-L</v>
          </cell>
          <cell r="O1225">
            <v>79</v>
          </cell>
          <cell r="P1225">
            <v>79000</v>
          </cell>
          <cell r="Q1225">
            <v>319</v>
          </cell>
          <cell r="S1225">
            <v>0.31</v>
          </cell>
          <cell r="T1225">
            <v>24.49</v>
          </cell>
          <cell r="U1225">
            <v>0</v>
          </cell>
          <cell r="V1225">
            <v>0</v>
          </cell>
          <cell r="W1225">
            <v>0</v>
          </cell>
          <cell r="X1225">
            <v>0</v>
          </cell>
          <cell r="Y1225">
            <v>0</v>
          </cell>
          <cell r="Z1225">
            <v>0</v>
          </cell>
          <cell r="AA1225">
            <v>0</v>
          </cell>
          <cell r="AB1225">
            <v>0</v>
          </cell>
          <cell r="AD1225">
            <v>0</v>
          </cell>
          <cell r="AE1225">
            <v>0</v>
          </cell>
          <cell r="AO1225">
            <v>0</v>
          </cell>
          <cell r="AP1225">
            <v>0</v>
          </cell>
          <cell r="AR1225">
            <v>0</v>
          </cell>
          <cell r="AS1225">
            <v>0</v>
          </cell>
          <cell r="AT1225">
            <v>0</v>
          </cell>
          <cell r="AU1225">
            <v>0</v>
          </cell>
          <cell r="AV1225">
            <v>0</v>
          </cell>
          <cell r="AW1225">
            <v>0</v>
          </cell>
          <cell r="AX1225">
            <v>0</v>
          </cell>
          <cell r="AY1225">
            <v>0</v>
          </cell>
          <cell r="AZ1225">
            <v>0</v>
          </cell>
          <cell r="BA1225">
            <v>0</v>
          </cell>
          <cell r="BB1225">
            <v>0</v>
          </cell>
          <cell r="BC1225">
            <v>0</v>
          </cell>
          <cell r="BD1225">
            <v>0</v>
          </cell>
          <cell r="BE1225">
            <v>0</v>
          </cell>
          <cell r="BF1225">
            <v>0</v>
          </cell>
          <cell r="BG1225">
            <v>0</v>
          </cell>
          <cell r="BH1225">
            <v>0</v>
          </cell>
          <cell r="BI1225">
            <v>0</v>
          </cell>
          <cell r="BJ1225">
            <v>0</v>
          </cell>
          <cell r="BK1225">
            <v>0</v>
          </cell>
          <cell r="BL1225">
            <v>0</v>
          </cell>
          <cell r="BM1225">
            <v>0</v>
          </cell>
          <cell r="BN1225">
            <v>0</v>
          </cell>
          <cell r="BO1225">
            <v>0</v>
          </cell>
          <cell r="BP1225">
            <v>0</v>
          </cell>
          <cell r="BQ1225">
            <v>0</v>
          </cell>
          <cell r="BR1225">
            <v>0</v>
          </cell>
          <cell r="BS1225">
            <v>0</v>
          </cell>
          <cell r="BT1225">
            <v>0</v>
          </cell>
          <cell r="BU1225">
            <v>0</v>
          </cell>
        </row>
        <row r="1226">
          <cell r="A1226" t="str">
            <v>W2RP14KAZI2G7R1</v>
          </cell>
          <cell r="B1226" t="str">
            <v>12/1/2021</v>
          </cell>
          <cell r="F1226" t="str">
            <v>Knit</v>
          </cell>
          <cell r="G1226" t="str">
            <v>LS Knit Tops</v>
          </cell>
          <cell r="H1226" t="str">
            <v>W2RP14KAZI2</v>
          </cell>
          <cell r="I1226" t="str">
            <v>LS MALIKA BODYSUIT</v>
          </cell>
          <cell r="J1226" t="str">
            <v>G7R1</v>
          </cell>
          <cell r="K1226" t="str">
            <v>SILK BLUE</v>
          </cell>
          <cell r="L1226" t="str">
            <v>RECYCLED AGELESS STR VELVET</v>
          </cell>
          <cell r="M1226" t="str">
            <v>VN</v>
          </cell>
          <cell r="N1226" t="str">
            <v>XS-L</v>
          </cell>
          <cell r="O1226">
            <v>79</v>
          </cell>
          <cell r="P1226">
            <v>79000</v>
          </cell>
          <cell r="Q1226">
            <v>319</v>
          </cell>
          <cell r="S1226">
            <v>0.31</v>
          </cell>
          <cell r="T1226">
            <v>24.49</v>
          </cell>
          <cell r="U1226">
            <v>0</v>
          </cell>
          <cell r="V1226">
            <v>0</v>
          </cell>
          <cell r="W1226">
            <v>0</v>
          </cell>
          <cell r="X1226">
            <v>0</v>
          </cell>
          <cell r="Y1226">
            <v>0</v>
          </cell>
          <cell r="Z1226">
            <v>0</v>
          </cell>
          <cell r="AA1226">
            <v>0</v>
          </cell>
          <cell r="AB1226">
            <v>0</v>
          </cell>
          <cell r="AD1226">
            <v>0</v>
          </cell>
          <cell r="AE1226">
            <v>0</v>
          </cell>
          <cell r="AO1226">
            <v>0</v>
          </cell>
          <cell r="AP1226">
            <v>0</v>
          </cell>
          <cell r="AR1226">
            <v>0</v>
          </cell>
          <cell r="AS1226">
            <v>0</v>
          </cell>
          <cell r="AT1226">
            <v>0</v>
          </cell>
          <cell r="AU1226">
            <v>0</v>
          </cell>
          <cell r="AV1226">
            <v>0</v>
          </cell>
          <cell r="AW1226">
            <v>0</v>
          </cell>
          <cell r="AX1226">
            <v>0</v>
          </cell>
          <cell r="AY1226">
            <v>0</v>
          </cell>
          <cell r="AZ1226">
            <v>0</v>
          </cell>
          <cell r="BA1226">
            <v>0</v>
          </cell>
          <cell r="BB1226">
            <v>0</v>
          </cell>
          <cell r="BC1226">
            <v>0</v>
          </cell>
          <cell r="BD1226">
            <v>0</v>
          </cell>
          <cell r="BE1226">
            <v>0</v>
          </cell>
          <cell r="BF1226">
            <v>0</v>
          </cell>
          <cell r="BG1226">
            <v>0</v>
          </cell>
          <cell r="BH1226">
            <v>0</v>
          </cell>
          <cell r="BI1226">
            <v>0</v>
          </cell>
          <cell r="BJ1226">
            <v>0</v>
          </cell>
          <cell r="BK1226">
            <v>0</v>
          </cell>
          <cell r="BL1226">
            <v>0</v>
          </cell>
          <cell r="BM1226">
            <v>0</v>
          </cell>
          <cell r="BN1226">
            <v>0</v>
          </cell>
          <cell r="BO1226">
            <v>0</v>
          </cell>
          <cell r="BP1226">
            <v>0</v>
          </cell>
          <cell r="BQ1226">
            <v>0</v>
          </cell>
          <cell r="BR1226">
            <v>0</v>
          </cell>
          <cell r="BS1226">
            <v>0</v>
          </cell>
          <cell r="BT1226">
            <v>0</v>
          </cell>
          <cell r="BU1226">
            <v>0</v>
          </cell>
        </row>
        <row r="1227">
          <cell r="A1227" t="str">
            <v>W2RH19WEAE2JBLK</v>
          </cell>
          <cell r="B1227" t="str">
            <v>12/1/2021</v>
          </cell>
          <cell r="F1227" t="str">
            <v>Woven</v>
          </cell>
          <cell r="G1227" t="str">
            <v>LS Woven Shirts</v>
          </cell>
          <cell r="H1227" t="str">
            <v>W2RH19WEAE2</v>
          </cell>
          <cell r="I1227" t="str">
            <v>LS LAILA TOP</v>
          </cell>
          <cell r="J1227" t="str">
            <v>JBLK</v>
          </cell>
          <cell r="K1227" t="str">
            <v>Jet Black A996</v>
          </cell>
          <cell r="L1227" t="str">
            <v>SOFT TOUCH SUBLIME VISCOSE</v>
          </cell>
          <cell r="M1227" t="str">
            <v>IN</v>
          </cell>
          <cell r="N1227" t="str">
            <v>XS-L</v>
          </cell>
          <cell r="O1227">
            <v>79</v>
          </cell>
          <cell r="P1227">
            <v>79000</v>
          </cell>
          <cell r="Q1227">
            <v>319</v>
          </cell>
          <cell r="S1227">
            <v>0.31</v>
          </cell>
          <cell r="T1227">
            <v>24.49</v>
          </cell>
          <cell r="U1227">
            <v>0</v>
          </cell>
          <cell r="V1227">
            <v>0</v>
          </cell>
          <cell r="W1227">
            <v>0</v>
          </cell>
          <cell r="X1227">
            <v>0</v>
          </cell>
          <cell r="Y1227">
            <v>0</v>
          </cell>
          <cell r="Z1227">
            <v>0</v>
          </cell>
          <cell r="AA1227">
            <v>0</v>
          </cell>
          <cell r="AB1227">
            <v>0</v>
          </cell>
          <cell r="AD1227">
            <v>0</v>
          </cell>
          <cell r="AE1227">
            <v>0</v>
          </cell>
          <cell r="AO1227">
            <v>0</v>
          </cell>
          <cell r="AP1227">
            <v>0</v>
          </cell>
          <cell r="AR1227">
            <v>0</v>
          </cell>
          <cell r="AS1227">
            <v>0</v>
          </cell>
          <cell r="AT1227">
            <v>0</v>
          </cell>
          <cell r="AU1227">
            <v>0</v>
          </cell>
          <cell r="AV1227">
            <v>0</v>
          </cell>
          <cell r="AW1227">
            <v>0</v>
          </cell>
          <cell r="AX1227">
            <v>0</v>
          </cell>
          <cell r="AY1227">
            <v>0</v>
          </cell>
          <cell r="AZ1227">
            <v>0</v>
          </cell>
          <cell r="BA1227">
            <v>0</v>
          </cell>
          <cell r="BB1227">
            <v>0</v>
          </cell>
          <cell r="BC1227">
            <v>0</v>
          </cell>
          <cell r="BD1227">
            <v>0</v>
          </cell>
          <cell r="BE1227">
            <v>0</v>
          </cell>
          <cell r="BF1227">
            <v>0</v>
          </cell>
          <cell r="BG1227">
            <v>0</v>
          </cell>
          <cell r="BH1227">
            <v>0</v>
          </cell>
          <cell r="BI1227">
            <v>0</v>
          </cell>
          <cell r="BJ1227">
            <v>0</v>
          </cell>
          <cell r="BK1227">
            <v>0</v>
          </cell>
          <cell r="BL1227">
            <v>0</v>
          </cell>
          <cell r="BM1227">
            <v>0</v>
          </cell>
          <cell r="BN1227">
            <v>0</v>
          </cell>
          <cell r="BO1227">
            <v>0</v>
          </cell>
          <cell r="BP1227">
            <v>0</v>
          </cell>
          <cell r="BQ1227">
            <v>0</v>
          </cell>
          <cell r="BR1227">
            <v>0</v>
          </cell>
          <cell r="BS1227">
            <v>0</v>
          </cell>
          <cell r="BT1227">
            <v>0</v>
          </cell>
          <cell r="BU1227">
            <v>0</v>
          </cell>
        </row>
        <row r="1228">
          <cell r="A1228" t="str">
            <v>W2RH19WEAE2G011</v>
          </cell>
          <cell r="B1228" t="str">
            <v>12/1/2021</v>
          </cell>
          <cell r="F1228" t="str">
            <v>Woven</v>
          </cell>
          <cell r="G1228" t="str">
            <v>LS Woven Shirts</v>
          </cell>
          <cell r="H1228" t="str">
            <v>W2RH19WEAE2</v>
          </cell>
          <cell r="I1228" t="str">
            <v>LS LAILA TOP</v>
          </cell>
          <cell r="J1228" t="str">
            <v>G011</v>
          </cell>
          <cell r="K1228" t="str">
            <v>Pure White</v>
          </cell>
          <cell r="L1228" t="str">
            <v>SOFT TOUCH SUBLIME VISCOSE</v>
          </cell>
          <cell r="M1228" t="str">
            <v>IN</v>
          </cell>
          <cell r="N1228" t="str">
            <v>XS-L</v>
          </cell>
          <cell r="O1228">
            <v>79</v>
          </cell>
          <cell r="P1228">
            <v>79000</v>
          </cell>
          <cell r="Q1228">
            <v>319</v>
          </cell>
          <cell r="S1228">
            <v>0.31</v>
          </cell>
          <cell r="T1228">
            <v>24.49</v>
          </cell>
          <cell r="U1228">
            <v>0</v>
          </cell>
          <cell r="V1228">
            <v>0</v>
          </cell>
          <cell r="W1228">
            <v>0</v>
          </cell>
          <cell r="X1228">
            <v>0</v>
          </cell>
          <cell r="Y1228">
            <v>0</v>
          </cell>
          <cell r="Z1228">
            <v>0</v>
          </cell>
          <cell r="AA1228">
            <v>0</v>
          </cell>
          <cell r="AB1228">
            <v>0</v>
          </cell>
          <cell r="AD1228">
            <v>0</v>
          </cell>
          <cell r="AE1228">
            <v>0</v>
          </cell>
          <cell r="AO1228">
            <v>0</v>
          </cell>
          <cell r="AP1228">
            <v>0</v>
          </cell>
          <cell r="AR1228">
            <v>0</v>
          </cell>
          <cell r="AS1228">
            <v>0</v>
          </cell>
          <cell r="AT1228">
            <v>0</v>
          </cell>
          <cell r="AU1228">
            <v>0</v>
          </cell>
          <cell r="AV1228">
            <v>0</v>
          </cell>
          <cell r="AW1228">
            <v>0</v>
          </cell>
          <cell r="AX1228">
            <v>0</v>
          </cell>
          <cell r="AY1228">
            <v>0</v>
          </cell>
          <cell r="AZ1228">
            <v>0</v>
          </cell>
          <cell r="BA1228">
            <v>0</v>
          </cell>
          <cell r="BB1228">
            <v>0</v>
          </cell>
          <cell r="BC1228">
            <v>0</v>
          </cell>
          <cell r="BD1228">
            <v>0</v>
          </cell>
          <cell r="BE1228">
            <v>0</v>
          </cell>
          <cell r="BF1228">
            <v>0</v>
          </cell>
          <cell r="BG1228">
            <v>0</v>
          </cell>
          <cell r="BH1228">
            <v>0</v>
          </cell>
          <cell r="BI1228">
            <v>0</v>
          </cell>
          <cell r="BJ1228">
            <v>0</v>
          </cell>
          <cell r="BK1228">
            <v>0</v>
          </cell>
          <cell r="BL1228">
            <v>0</v>
          </cell>
          <cell r="BM1228">
            <v>0</v>
          </cell>
          <cell r="BN1228">
            <v>0</v>
          </cell>
          <cell r="BO1228">
            <v>0</v>
          </cell>
          <cell r="BP1228">
            <v>0</v>
          </cell>
          <cell r="BQ1228">
            <v>0</v>
          </cell>
          <cell r="BR1228">
            <v>0</v>
          </cell>
          <cell r="BS1228">
            <v>0</v>
          </cell>
          <cell r="BT1228">
            <v>0</v>
          </cell>
          <cell r="BU1228">
            <v>0</v>
          </cell>
        </row>
        <row r="1229">
          <cell r="A1229" t="str">
            <v>W2RH19WEAE2G7DM</v>
          </cell>
          <cell r="B1229" t="str">
            <v>12/1/2021</v>
          </cell>
          <cell r="F1229" t="str">
            <v>Woven</v>
          </cell>
          <cell r="G1229" t="str">
            <v>LS Woven Shirts</v>
          </cell>
          <cell r="H1229" t="str">
            <v>W2RH19WEAE2</v>
          </cell>
          <cell r="I1229" t="str">
            <v>LS LAILA TOP</v>
          </cell>
          <cell r="J1229" t="str">
            <v>G7DM</v>
          </cell>
          <cell r="K1229" t="str">
            <v>GREY PEARL</v>
          </cell>
          <cell r="L1229" t="str">
            <v>SOFT TOUCH SUBLIME VISCOSE</v>
          </cell>
          <cell r="M1229" t="str">
            <v>IN</v>
          </cell>
          <cell r="N1229" t="str">
            <v>XS-L</v>
          </cell>
          <cell r="O1229">
            <v>79</v>
          </cell>
          <cell r="P1229">
            <v>79000</v>
          </cell>
          <cell r="Q1229">
            <v>319</v>
          </cell>
          <cell r="S1229">
            <v>0.31</v>
          </cell>
          <cell r="T1229">
            <v>24.49</v>
          </cell>
          <cell r="U1229">
            <v>0</v>
          </cell>
          <cell r="V1229">
            <v>0</v>
          </cell>
          <cell r="W1229">
            <v>0</v>
          </cell>
          <cell r="X1229">
            <v>0</v>
          </cell>
          <cell r="Y1229">
            <v>0</v>
          </cell>
          <cell r="Z1229">
            <v>0</v>
          </cell>
          <cell r="AA1229">
            <v>0</v>
          </cell>
          <cell r="AB1229">
            <v>0</v>
          </cell>
          <cell r="AD1229">
            <v>0</v>
          </cell>
          <cell r="AE1229">
            <v>0</v>
          </cell>
          <cell r="AO1229">
            <v>0</v>
          </cell>
          <cell r="AP1229">
            <v>0</v>
          </cell>
          <cell r="AR1229">
            <v>0</v>
          </cell>
          <cell r="AS1229">
            <v>0</v>
          </cell>
          <cell r="AT1229">
            <v>0</v>
          </cell>
          <cell r="AU1229">
            <v>0</v>
          </cell>
          <cell r="AV1229">
            <v>0</v>
          </cell>
          <cell r="AW1229">
            <v>0</v>
          </cell>
          <cell r="AX1229">
            <v>0</v>
          </cell>
          <cell r="AY1229">
            <v>0</v>
          </cell>
          <cell r="AZ1229">
            <v>0</v>
          </cell>
          <cell r="BA1229">
            <v>0</v>
          </cell>
          <cell r="BB1229">
            <v>0</v>
          </cell>
          <cell r="BC1229">
            <v>0</v>
          </cell>
          <cell r="BD1229">
            <v>0</v>
          </cell>
          <cell r="BE1229">
            <v>0</v>
          </cell>
          <cell r="BF1229">
            <v>0</v>
          </cell>
          <cell r="BG1229">
            <v>0</v>
          </cell>
          <cell r="BH1229">
            <v>0</v>
          </cell>
          <cell r="BI1229">
            <v>0</v>
          </cell>
          <cell r="BJ1229">
            <v>0</v>
          </cell>
          <cell r="BK1229">
            <v>0</v>
          </cell>
          <cell r="BL1229">
            <v>0</v>
          </cell>
          <cell r="BM1229">
            <v>0</v>
          </cell>
          <cell r="BN1229">
            <v>0</v>
          </cell>
          <cell r="BO1229">
            <v>0</v>
          </cell>
          <cell r="BP1229">
            <v>0</v>
          </cell>
          <cell r="BQ1229">
            <v>0</v>
          </cell>
          <cell r="BR1229">
            <v>0</v>
          </cell>
          <cell r="BS1229">
            <v>0</v>
          </cell>
          <cell r="BT1229">
            <v>0</v>
          </cell>
          <cell r="BU1229">
            <v>0</v>
          </cell>
        </row>
        <row r="1230">
          <cell r="A1230" t="str">
            <v>W2RH19WEAE2A404</v>
          </cell>
          <cell r="B1230" t="str">
            <v>12/1/2021</v>
          </cell>
          <cell r="F1230" t="str">
            <v>Woven</v>
          </cell>
          <cell r="G1230" t="str">
            <v>LS Woven Shirts</v>
          </cell>
          <cell r="H1230" t="str">
            <v>W2RH19WEAE2</v>
          </cell>
          <cell r="I1230" t="str">
            <v>LS LAILA TOP</v>
          </cell>
          <cell r="J1230" t="str">
            <v>A404</v>
          </cell>
          <cell r="K1230" t="str">
            <v>BRIGHT VIOLET</v>
          </cell>
          <cell r="L1230" t="str">
            <v>SOFT TOUCH SUBLIME VISCOSE</v>
          </cell>
          <cell r="M1230" t="str">
            <v>IN</v>
          </cell>
          <cell r="N1230" t="str">
            <v>XS-L</v>
          </cell>
          <cell r="O1230">
            <v>79</v>
          </cell>
          <cell r="P1230">
            <v>79000</v>
          </cell>
          <cell r="Q1230">
            <v>319</v>
          </cell>
          <cell r="S1230">
            <v>0.31</v>
          </cell>
          <cell r="T1230">
            <v>24.49</v>
          </cell>
          <cell r="U1230">
            <v>0</v>
          </cell>
          <cell r="V1230">
            <v>0</v>
          </cell>
          <cell r="W1230">
            <v>0</v>
          </cell>
          <cell r="X1230">
            <v>0</v>
          </cell>
          <cell r="Y1230">
            <v>0</v>
          </cell>
          <cell r="Z1230">
            <v>0</v>
          </cell>
          <cell r="AA1230">
            <v>0</v>
          </cell>
          <cell r="AB1230">
            <v>0</v>
          </cell>
          <cell r="AD1230">
            <v>0</v>
          </cell>
          <cell r="AE1230">
            <v>0</v>
          </cell>
          <cell r="AO1230">
            <v>0</v>
          </cell>
          <cell r="AP1230">
            <v>0</v>
          </cell>
          <cell r="AR1230">
            <v>0</v>
          </cell>
          <cell r="AS1230">
            <v>0</v>
          </cell>
          <cell r="AT1230">
            <v>0</v>
          </cell>
          <cell r="AU1230">
            <v>0</v>
          </cell>
          <cell r="AV1230">
            <v>0</v>
          </cell>
          <cell r="AW1230">
            <v>0</v>
          </cell>
          <cell r="AX1230">
            <v>0</v>
          </cell>
          <cell r="AY1230">
            <v>0</v>
          </cell>
          <cell r="AZ1230">
            <v>0</v>
          </cell>
          <cell r="BA1230">
            <v>0</v>
          </cell>
          <cell r="BB1230">
            <v>0</v>
          </cell>
          <cell r="BC1230">
            <v>0</v>
          </cell>
          <cell r="BD1230">
            <v>0</v>
          </cell>
          <cell r="BE1230">
            <v>0</v>
          </cell>
          <cell r="BF1230">
            <v>0</v>
          </cell>
          <cell r="BG1230">
            <v>0</v>
          </cell>
          <cell r="BH1230">
            <v>0</v>
          </cell>
          <cell r="BI1230">
            <v>0</v>
          </cell>
          <cell r="BJ1230">
            <v>0</v>
          </cell>
          <cell r="BK1230">
            <v>0</v>
          </cell>
          <cell r="BL1230">
            <v>0</v>
          </cell>
          <cell r="BM1230">
            <v>0</v>
          </cell>
          <cell r="BN1230">
            <v>0</v>
          </cell>
          <cell r="BO1230">
            <v>0</v>
          </cell>
          <cell r="BP1230">
            <v>0</v>
          </cell>
          <cell r="BQ1230">
            <v>0</v>
          </cell>
          <cell r="BR1230">
            <v>0</v>
          </cell>
          <cell r="BS1230">
            <v>0</v>
          </cell>
          <cell r="BT1230">
            <v>0</v>
          </cell>
          <cell r="BU1230">
            <v>0</v>
          </cell>
        </row>
        <row r="1231">
          <cell r="A1231" t="str">
            <v>W2RH19WEAE2F40K</v>
          </cell>
          <cell r="B1231" t="str">
            <v>12/1/2021</v>
          </cell>
          <cell r="F1231" t="str">
            <v>Woven</v>
          </cell>
          <cell r="G1231" t="str">
            <v>LS Woven Shirts</v>
          </cell>
          <cell r="H1231" t="str">
            <v>W2RH19WEAE2</v>
          </cell>
          <cell r="I1231" t="str">
            <v>LS LAILA TOP</v>
          </cell>
          <cell r="J1231" t="str">
            <v>F40K</v>
          </cell>
          <cell r="K1231" t="str">
            <v>GENTLE MAUVE</v>
          </cell>
          <cell r="L1231" t="str">
            <v>SOFT TOUCH SUBLIME VISCOSE</v>
          </cell>
          <cell r="M1231" t="str">
            <v>IN</v>
          </cell>
          <cell r="N1231" t="str">
            <v>XS-L</v>
          </cell>
          <cell r="O1231">
            <v>79</v>
          </cell>
          <cell r="P1231">
            <v>79000</v>
          </cell>
          <cell r="Q1231">
            <v>319</v>
          </cell>
          <cell r="S1231">
            <v>0.31</v>
          </cell>
          <cell r="T1231">
            <v>24.49</v>
          </cell>
          <cell r="U1231">
            <v>0</v>
          </cell>
          <cell r="V1231">
            <v>0</v>
          </cell>
          <cell r="W1231">
            <v>0</v>
          </cell>
          <cell r="X1231">
            <v>0</v>
          </cell>
          <cell r="Y1231">
            <v>0</v>
          </cell>
          <cell r="Z1231">
            <v>0</v>
          </cell>
          <cell r="AA1231">
            <v>0</v>
          </cell>
          <cell r="AB1231">
            <v>0</v>
          </cell>
          <cell r="AD1231">
            <v>0</v>
          </cell>
          <cell r="AE1231">
            <v>0</v>
          </cell>
          <cell r="AO1231">
            <v>0</v>
          </cell>
          <cell r="AP1231">
            <v>0</v>
          </cell>
          <cell r="AR1231">
            <v>0</v>
          </cell>
          <cell r="AS1231">
            <v>0</v>
          </cell>
          <cell r="AT1231">
            <v>0</v>
          </cell>
          <cell r="AU1231">
            <v>0</v>
          </cell>
          <cell r="AV1231">
            <v>0</v>
          </cell>
          <cell r="AW1231">
            <v>0</v>
          </cell>
          <cell r="AX1231">
            <v>0</v>
          </cell>
          <cell r="AY1231">
            <v>0</v>
          </cell>
          <cell r="AZ1231">
            <v>0</v>
          </cell>
          <cell r="BA1231">
            <v>0</v>
          </cell>
          <cell r="BB1231">
            <v>0</v>
          </cell>
          <cell r="BC1231">
            <v>0</v>
          </cell>
          <cell r="BD1231">
            <v>0</v>
          </cell>
          <cell r="BE1231">
            <v>0</v>
          </cell>
          <cell r="BF1231">
            <v>0</v>
          </cell>
          <cell r="BG1231">
            <v>0</v>
          </cell>
          <cell r="BH1231">
            <v>0</v>
          </cell>
          <cell r="BI1231">
            <v>0</v>
          </cell>
          <cell r="BJ1231">
            <v>0</v>
          </cell>
          <cell r="BK1231">
            <v>0</v>
          </cell>
          <cell r="BL1231">
            <v>0</v>
          </cell>
          <cell r="BM1231">
            <v>0</v>
          </cell>
          <cell r="BN1231">
            <v>0</v>
          </cell>
          <cell r="BO1231">
            <v>0</v>
          </cell>
          <cell r="BP1231">
            <v>0</v>
          </cell>
          <cell r="BQ1231">
            <v>0</v>
          </cell>
          <cell r="BR1231">
            <v>0</v>
          </cell>
          <cell r="BS1231">
            <v>0</v>
          </cell>
          <cell r="BT1231">
            <v>0</v>
          </cell>
          <cell r="BU1231">
            <v>0</v>
          </cell>
        </row>
        <row r="1232">
          <cell r="A1232" t="str">
            <v>W2RH19WEAE2G012</v>
          </cell>
          <cell r="B1232" t="str">
            <v>12/1/2021</v>
          </cell>
          <cell r="F1232" t="str">
            <v>Woven</v>
          </cell>
          <cell r="G1232" t="str">
            <v>LS Woven Shirts</v>
          </cell>
          <cell r="H1232" t="str">
            <v>W2RH19WEAE2</v>
          </cell>
          <cell r="I1232" t="str">
            <v>LS LAILA TOP</v>
          </cell>
          <cell r="J1232" t="str">
            <v>G012</v>
          </cell>
          <cell r="K1232" t="str">
            <v>CREAM WHITE</v>
          </cell>
          <cell r="L1232" t="str">
            <v>SOFT TOUCH SUBLIME VISCOSE</v>
          </cell>
          <cell r="M1232" t="str">
            <v>IN</v>
          </cell>
          <cell r="N1232" t="str">
            <v>XS-L</v>
          </cell>
          <cell r="O1232">
            <v>79</v>
          </cell>
          <cell r="P1232">
            <v>79000</v>
          </cell>
          <cell r="Q1232">
            <v>319</v>
          </cell>
          <cell r="S1232">
            <v>0.31</v>
          </cell>
          <cell r="T1232">
            <v>24.49</v>
          </cell>
          <cell r="U1232">
            <v>0</v>
          </cell>
          <cell r="V1232">
            <v>0</v>
          </cell>
          <cell r="W1232">
            <v>0</v>
          </cell>
          <cell r="X1232">
            <v>0</v>
          </cell>
          <cell r="Y1232">
            <v>0</v>
          </cell>
          <cell r="Z1232">
            <v>0</v>
          </cell>
          <cell r="AA1232">
            <v>0</v>
          </cell>
          <cell r="AB1232">
            <v>0</v>
          </cell>
          <cell r="AD1232">
            <v>0</v>
          </cell>
          <cell r="AE1232">
            <v>0</v>
          </cell>
          <cell r="AO1232">
            <v>0</v>
          </cell>
          <cell r="AP1232">
            <v>0</v>
          </cell>
          <cell r="AR1232">
            <v>0</v>
          </cell>
          <cell r="AS1232">
            <v>0</v>
          </cell>
          <cell r="AT1232">
            <v>0</v>
          </cell>
          <cell r="AU1232">
            <v>0</v>
          </cell>
          <cell r="AV1232">
            <v>0</v>
          </cell>
          <cell r="AW1232">
            <v>0</v>
          </cell>
          <cell r="AX1232">
            <v>0</v>
          </cell>
          <cell r="AY1232">
            <v>0</v>
          </cell>
          <cell r="AZ1232">
            <v>0</v>
          </cell>
          <cell r="BA1232">
            <v>0</v>
          </cell>
          <cell r="BB1232">
            <v>0</v>
          </cell>
          <cell r="BC1232">
            <v>0</v>
          </cell>
          <cell r="BD1232">
            <v>0</v>
          </cell>
          <cell r="BE1232">
            <v>0</v>
          </cell>
          <cell r="BF1232">
            <v>0</v>
          </cell>
          <cell r="BG1232">
            <v>0</v>
          </cell>
          <cell r="BH1232">
            <v>0</v>
          </cell>
          <cell r="BI1232">
            <v>0</v>
          </cell>
          <cell r="BJ1232">
            <v>0</v>
          </cell>
          <cell r="BK1232">
            <v>0</v>
          </cell>
          <cell r="BL1232">
            <v>0</v>
          </cell>
          <cell r="BM1232">
            <v>0</v>
          </cell>
          <cell r="BN1232">
            <v>0</v>
          </cell>
          <cell r="BO1232">
            <v>0</v>
          </cell>
          <cell r="BP1232">
            <v>0</v>
          </cell>
          <cell r="BQ1232">
            <v>0</v>
          </cell>
          <cell r="BR1232">
            <v>0</v>
          </cell>
          <cell r="BS1232">
            <v>0</v>
          </cell>
          <cell r="BT1232">
            <v>0</v>
          </cell>
          <cell r="BU1232">
            <v>0</v>
          </cell>
        </row>
        <row r="1233">
          <cell r="A1233" t="str">
            <v>W2RH19WEAE2G831</v>
          </cell>
          <cell r="B1233" t="str">
            <v>12/1/2021</v>
          </cell>
          <cell r="F1233" t="str">
            <v>Woven</v>
          </cell>
          <cell r="G1233" t="str">
            <v>LS Woven Shirts</v>
          </cell>
          <cell r="H1233" t="str">
            <v>W2RH19WEAE2</v>
          </cell>
          <cell r="I1233" t="str">
            <v>LS LAILA TOP</v>
          </cell>
          <cell r="J1233" t="str">
            <v>G831</v>
          </cell>
          <cell r="K1233" t="str">
            <v>LICHEN LEAF GREEN</v>
          </cell>
          <cell r="L1233" t="str">
            <v>SOFT TOUCH SUBLIME VISCOSE</v>
          </cell>
          <cell r="M1233" t="str">
            <v>IN</v>
          </cell>
          <cell r="N1233" t="str">
            <v>XS-L</v>
          </cell>
          <cell r="O1233">
            <v>79</v>
          </cell>
          <cell r="P1233">
            <v>79000</v>
          </cell>
          <cell r="Q1233">
            <v>319</v>
          </cell>
          <cell r="S1233">
            <v>0.31</v>
          </cell>
          <cell r="T1233">
            <v>24.49</v>
          </cell>
          <cell r="U1233">
            <v>0</v>
          </cell>
          <cell r="V1233">
            <v>0</v>
          </cell>
          <cell r="W1233">
            <v>0</v>
          </cell>
          <cell r="X1233">
            <v>0</v>
          </cell>
          <cell r="Y1233">
            <v>0</v>
          </cell>
          <cell r="Z1233">
            <v>0</v>
          </cell>
          <cell r="AA1233">
            <v>0</v>
          </cell>
          <cell r="AB1233">
            <v>0</v>
          </cell>
          <cell r="AD1233">
            <v>0</v>
          </cell>
          <cell r="AE1233">
            <v>0</v>
          </cell>
          <cell r="AO1233">
            <v>0</v>
          </cell>
          <cell r="AP1233">
            <v>0</v>
          </cell>
          <cell r="AR1233">
            <v>0</v>
          </cell>
          <cell r="AS1233">
            <v>0</v>
          </cell>
          <cell r="AT1233">
            <v>0</v>
          </cell>
          <cell r="AU1233">
            <v>0</v>
          </cell>
          <cell r="AV1233">
            <v>0</v>
          </cell>
          <cell r="AW1233">
            <v>0</v>
          </cell>
          <cell r="AX1233">
            <v>0</v>
          </cell>
          <cell r="AY1233">
            <v>0</v>
          </cell>
          <cell r="AZ1233">
            <v>0</v>
          </cell>
          <cell r="BA1233">
            <v>0</v>
          </cell>
          <cell r="BB1233">
            <v>0</v>
          </cell>
          <cell r="BC1233">
            <v>0</v>
          </cell>
          <cell r="BD1233">
            <v>0</v>
          </cell>
          <cell r="BE1233">
            <v>0</v>
          </cell>
          <cell r="BF1233">
            <v>0</v>
          </cell>
          <cell r="BG1233">
            <v>0</v>
          </cell>
          <cell r="BH1233">
            <v>0</v>
          </cell>
          <cell r="BI1233">
            <v>0</v>
          </cell>
          <cell r="BJ1233">
            <v>0</v>
          </cell>
          <cell r="BK1233">
            <v>0</v>
          </cell>
          <cell r="BL1233">
            <v>0</v>
          </cell>
          <cell r="BM1233">
            <v>0</v>
          </cell>
          <cell r="BN1233">
            <v>0</v>
          </cell>
          <cell r="BO1233">
            <v>0</v>
          </cell>
          <cell r="BP1233">
            <v>0</v>
          </cell>
          <cell r="BQ1233">
            <v>0</v>
          </cell>
          <cell r="BR1233">
            <v>0</v>
          </cell>
          <cell r="BS1233">
            <v>0</v>
          </cell>
          <cell r="BT1233">
            <v>0</v>
          </cell>
          <cell r="BU1233">
            <v>0</v>
          </cell>
        </row>
        <row r="1234">
          <cell r="A1234" t="str">
            <v>W2RR30Z2YK0G5Q3</v>
          </cell>
          <cell r="B1234" t="str">
            <v>12/1/2021</v>
          </cell>
          <cell r="F1234" t="str">
            <v>Sweater</v>
          </cell>
          <cell r="G1234" t="str">
            <v>LS Sweaters - Pullovers</v>
          </cell>
          <cell r="H1234" t="str">
            <v>W2RR30Z2YK0</v>
          </cell>
          <cell r="I1234" t="str">
            <v>LS SWEETHEART ZIP MERIA SWTR</v>
          </cell>
          <cell r="J1234" t="str">
            <v>G5Q3</v>
          </cell>
          <cell r="K1234" t="str">
            <v>BURGUNDY ROSE</v>
          </cell>
          <cell r="L1234" t="str">
            <v>ECO SWTR HOLLY</v>
          </cell>
          <cell r="M1234" t="str">
            <v>CN</v>
          </cell>
          <cell r="N1234" t="str">
            <v>XS-L</v>
          </cell>
          <cell r="O1234">
            <v>69</v>
          </cell>
          <cell r="P1234">
            <v>69000</v>
          </cell>
          <cell r="Q1234">
            <v>279</v>
          </cell>
          <cell r="S1234">
            <v>0.31</v>
          </cell>
          <cell r="T1234">
            <v>21.39</v>
          </cell>
          <cell r="U1234">
            <v>0</v>
          </cell>
          <cell r="V1234">
            <v>0</v>
          </cell>
          <cell r="W1234">
            <v>0</v>
          </cell>
          <cell r="X1234">
            <v>0</v>
          </cell>
          <cell r="Y1234">
            <v>0</v>
          </cell>
          <cell r="Z1234">
            <v>0</v>
          </cell>
          <cell r="AA1234">
            <v>0</v>
          </cell>
          <cell r="AB1234">
            <v>0</v>
          </cell>
          <cell r="AD1234">
            <v>0</v>
          </cell>
          <cell r="AE1234">
            <v>0</v>
          </cell>
          <cell r="AO1234">
            <v>0</v>
          </cell>
          <cell r="AP1234">
            <v>0</v>
          </cell>
          <cell r="AR1234">
            <v>0</v>
          </cell>
          <cell r="AS1234">
            <v>0</v>
          </cell>
          <cell r="AT1234">
            <v>0</v>
          </cell>
          <cell r="AU1234">
            <v>0</v>
          </cell>
          <cell r="AV1234">
            <v>0</v>
          </cell>
          <cell r="AW1234">
            <v>0</v>
          </cell>
          <cell r="AX1234">
            <v>0</v>
          </cell>
          <cell r="AY1234">
            <v>0</v>
          </cell>
          <cell r="AZ1234">
            <v>0</v>
          </cell>
          <cell r="BA1234">
            <v>0</v>
          </cell>
          <cell r="BB1234">
            <v>0</v>
          </cell>
          <cell r="BC1234">
            <v>0</v>
          </cell>
          <cell r="BD1234">
            <v>0</v>
          </cell>
          <cell r="BE1234">
            <v>0</v>
          </cell>
          <cell r="BF1234">
            <v>0</v>
          </cell>
          <cell r="BG1234">
            <v>0</v>
          </cell>
          <cell r="BH1234">
            <v>0</v>
          </cell>
          <cell r="BI1234">
            <v>0</v>
          </cell>
          <cell r="BJ1234">
            <v>0</v>
          </cell>
          <cell r="BK1234">
            <v>0</v>
          </cell>
          <cell r="BL1234">
            <v>0</v>
          </cell>
          <cell r="BM1234">
            <v>0</v>
          </cell>
          <cell r="BN1234">
            <v>0</v>
          </cell>
          <cell r="BO1234">
            <v>0</v>
          </cell>
          <cell r="BP1234">
            <v>0</v>
          </cell>
          <cell r="BQ1234">
            <v>0</v>
          </cell>
          <cell r="BR1234">
            <v>0</v>
          </cell>
          <cell r="BS1234">
            <v>0</v>
          </cell>
          <cell r="BT1234">
            <v>0</v>
          </cell>
          <cell r="BU1234">
            <v>0</v>
          </cell>
        </row>
        <row r="1235">
          <cell r="A1235" t="str">
            <v>W2RR30Z2YK0G5B7</v>
          </cell>
          <cell r="B1235" t="str">
            <v>12/1/2021</v>
          </cell>
          <cell r="F1235" t="str">
            <v>Sweater</v>
          </cell>
          <cell r="G1235" t="str">
            <v>LS Sweaters - Pullovers</v>
          </cell>
          <cell r="H1235" t="str">
            <v>W2RR30Z2YK0</v>
          </cell>
          <cell r="I1235" t="str">
            <v>LS SWEETHEART ZIP MERIA SWTR</v>
          </cell>
          <cell r="J1235" t="str">
            <v>G5B7</v>
          </cell>
          <cell r="K1235" t="str">
            <v>BEET JUICE RED</v>
          </cell>
          <cell r="L1235" t="str">
            <v>ECO SWTR HOLLY</v>
          </cell>
          <cell r="M1235" t="str">
            <v>CN</v>
          </cell>
          <cell r="N1235" t="str">
            <v>XS-L</v>
          </cell>
          <cell r="O1235">
            <v>69</v>
          </cell>
          <cell r="P1235">
            <v>69000</v>
          </cell>
          <cell r="Q1235">
            <v>279</v>
          </cell>
          <cell r="S1235">
            <v>0.31</v>
          </cell>
          <cell r="T1235">
            <v>21.39</v>
          </cell>
          <cell r="U1235">
            <v>0</v>
          </cell>
          <cell r="V1235">
            <v>0</v>
          </cell>
          <cell r="W1235">
            <v>0</v>
          </cell>
          <cell r="X1235">
            <v>0</v>
          </cell>
          <cell r="Y1235">
            <v>0</v>
          </cell>
          <cell r="Z1235">
            <v>0</v>
          </cell>
          <cell r="AA1235">
            <v>0</v>
          </cell>
          <cell r="AB1235">
            <v>0</v>
          </cell>
          <cell r="AD1235">
            <v>0</v>
          </cell>
          <cell r="AE1235">
            <v>0</v>
          </cell>
          <cell r="AO1235">
            <v>0</v>
          </cell>
          <cell r="AP1235">
            <v>0</v>
          </cell>
          <cell r="AR1235">
            <v>0</v>
          </cell>
          <cell r="AS1235">
            <v>0</v>
          </cell>
          <cell r="AT1235">
            <v>0</v>
          </cell>
          <cell r="AU1235">
            <v>0</v>
          </cell>
          <cell r="AV1235">
            <v>0</v>
          </cell>
          <cell r="AW1235">
            <v>0</v>
          </cell>
          <cell r="AX1235">
            <v>0</v>
          </cell>
          <cell r="AY1235">
            <v>0</v>
          </cell>
          <cell r="AZ1235">
            <v>0</v>
          </cell>
          <cell r="BA1235">
            <v>0</v>
          </cell>
          <cell r="BB1235">
            <v>0</v>
          </cell>
          <cell r="BC1235">
            <v>0</v>
          </cell>
          <cell r="BD1235">
            <v>0</v>
          </cell>
          <cell r="BE1235">
            <v>0</v>
          </cell>
          <cell r="BF1235">
            <v>0</v>
          </cell>
          <cell r="BG1235">
            <v>0</v>
          </cell>
          <cell r="BH1235">
            <v>0</v>
          </cell>
          <cell r="BI1235">
            <v>0</v>
          </cell>
          <cell r="BJ1235">
            <v>0</v>
          </cell>
          <cell r="BK1235">
            <v>0</v>
          </cell>
          <cell r="BL1235">
            <v>0</v>
          </cell>
          <cell r="BM1235">
            <v>0</v>
          </cell>
          <cell r="BN1235">
            <v>0</v>
          </cell>
          <cell r="BO1235">
            <v>0</v>
          </cell>
          <cell r="BP1235">
            <v>0</v>
          </cell>
          <cell r="BQ1235">
            <v>0</v>
          </cell>
          <cell r="BR1235">
            <v>0</v>
          </cell>
          <cell r="BS1235">
            <v>0</v>
          </cell>
          <cell r="BT1235">
            <v>0</v>
          </cell>
          <cell r="BU1235">
            <v>0</v>
          </cell>
        </row>
        <row r="1236">
          <cell r="A1236" t="str">
            <v>W2RH22WEAE2G8CR</v>
          </cell>
          <cell r="B1236" t="str">
            <v>12/1/2021</v>
          </cell>
          <cell r="F1236" t="str">
            <v>Woven</v>
          </cell>
          <cell r="G1236" t="str">
            <v>LS Woven Shirts</v>
          </cell>
          <cell r="H1236" t="str">
            <v>W2RH22WEAE2</v>
          </cell>
          <cell r="I1236" t="str">
            <v>SS LEONA TOP</v>
          </cell>
          <cell r="J1236" t="str">
            <v>G8CR</v>
          </cell>
          <cell r="K1236" t="str">
            <v>LIGHT MATCHA</v>
          </cell>
          <cell r="L1236" t="str">
            <v>SOFT TOUCH SUBLIME VISCOSE</v>
          </cell>
          <cell r="M1236" t="str">
            <v>IN</v>
          </cell>
          <cell r="N1236" t="str">
            <v>XS-L</v>
          </cell>
          <cell r="O1236">
            <v>69</v>
          </cell>
          <cell r="P1236">
            <v>69000</v>
          </cell>
          <cell r="Q1236">
            <v>279</v>
          </cell>
          <cell r="S1236">
            <v>0.31</v>
          </cell>
          <cell r="T1236">
            <v>21.39</v>
          </cell>
          <cell r="U1236">
            <v>0</v>
          </cell>
          <cell r="V1236">
            <v>0</v>
          </cell>
          <cell r="W1236">
            <v>0</v>
          </cell>
          <cell r="X1236">
            <v>0</v>
          </cell>
          <cell r="Y1236">
            <v>0</v>
          </cell>
          <cell r="Z1236">
            <v>0</v>
          </cell>
          <cell r="AA1236">
            <v>0</v>
          </cell>
          <cell r="AB1236">
            <v>0</v>
          </cell>
          <cell r="AD1236">
            <v>0</v>
          </cell>
          <cell r="AE1236">
            <v>0</v>
          </cell>
          <cell r="AO1236">
            <v>0</v>
          </cell>
          <cell r="AP1236">
            <v>0</v>
          </cell>
          <cell r="AR1236">
            <v>0</v>
          </cell>
          <cell r="AS1236">
            <v>0</v>
          </cell>
          <cell r="AT1236">
            <v>0</v>
          </cell>
          <cell r="AU1236">
            <v>0</v>
          </cell>
          <cell r="AV1236">
            <v>0</v>
          </cell>
          <cell r="AW1236">
            <v>0</v>
          </cell>
          <cell r="AX1236">
            <v>0</v>
          </cell>
          <cell r="AY1236">
            <v>0</v>
          </cell>
          <cell r="AZ1236">
            <v>0</v>
          </cell>
          <cell r="BA1236">
            <v>0</v>
          </cell>
          <cell r="BB1236">
            <v>0</v>
          </cell>
          <cell r="BC1236">
            <v>0</v>
          </cell>
          <cell r="BD1236">
            <v>0</v>
          </cell>
          <cell r="BE1236">
            <v>0</v>
          </cell>
          <cell r="BF1236">
            <v>0</v>
          </cell>
          <cell r="BG1236">
            <v>0</v>
          </cell>
          <cell r="BH1236">
            <v>0</v>
          </cell>
          <cell r="BI1236">
            <v>0</v>
          </cell>
          <cell r="BJ1236">
            <v>0</v>
          </cell>
          <cell r="BK1236">
            <v>0</v>
          </cell>
          <cell r="BL1236">
            <v>0</v>
          </cell>
          <cell r="BM1236">
            <v>0</v>
          </cell>
          <cell r="BN1236">
            <v>0</v>
          </cell>
          <cell r="BO1236">
            <v>0</v>
          </cell>
          <cell r="BP1236">
            <v>0</v>
          </cell>
          <cell r="BQ1236">
            <v>0</v>
          </cell>
          <cell r="BR1236">
            <v>0</v>
          </cell>
          <cell r="BS1236">
            <v>0</v>
          </cell>
          <cell r="BT1236">
            <v>0</v>
          </cell>
          <cell r="BU1236">
            <v>0</v>
          </cell>
        </row>
        <row r="1237">
          <cell r="A1237" t="str">
            <v>W2RH22WEAE2JBLK</v>
          </cell>
          <cell r="B1237" t="str">
            <v>12/1/2021</v>
          </cell>
          <cell r="F1237" t="str">
            <v>Woven</v>
          </cell>
          <cell r="G1237" t="str">
            <v>LS Woven Shirts</v>
          </cell>
          <cell r="H1237" t="str">
            <v>W2RH22WEAE2</v>
          </cell>
          <cell r="I1237" t="str">
            <v>SS LEONA TOP</v>
          </cell>
          <cell r="J1237" t="str">
            <v>JBLK</v>
          </cell>
          <cell r="K1237" t="str">
            <v>Jet Black A996</v>
          </cell>
          <cell r="L1237" t="str">
            <v>SOFT TOUCH SUBLIME VISCOSE</v>
          </cell>
          <cell r="M1237" t="str">
            <v>IN</v>
          </cell>
          <cell r="N1237" t="str">
            <v>XS-L</v>
          </cell>
          <cell r="O1237">
            <v>69</v>
          </cell>
          <cell r="P1237">
            <v>69000</v>
          </cell>
          <cell r="Q1237">
            <v>279</v>
          </cell>
          <cell r="S1237">
            <v>0.31</v>
          </cell>
          <cell r="T1237">
            <v>21.39</v>
          </cell>
          <cell r="U1237">
            <v>0</v>
          </cell>
          <cell r="V1237">
            <v>0</v>
          </cell>
          <cell r="W1237">
            <v>0</v>
          </cell>
          <cell r="X1237">
            <v>0</v>
          </cell>
          <cell r="Y1237">
            <v>0</v>
          </cell>
          <cell r="Z1237">
            <v>0</v>
          </cell>
          <cell r="AA1237">
            <v>0</v>
          </cell>
          <cell r="AB1237">
            <v>0</v>
          </cell>
          <cell r="AD1237">
            <v>0</v>
          </cell>
          <cell r="AE1237">
            <v>0</v>
          </cell>
          <cell r="AO1237">
            <v>0</v>
          </cell>
          <cell r="AP1237">
            <v>0</v>
          </cell>
          <cell r="AR1237">
            <v>0</v>
          </cell>
          <cell r="AS1237">
            <v>0</v>
          </cell>
          <cell r="AT1237">
            <v>0</v>
          </cell>
          <cell r="AU1237">
            <v>0</v>
          </cell>
          <cell r="AV1237">
            <v>0</v>
          </cell>
          <cell r="AW1237">
            <v>0</v>
          </cell>
          <cell r="AX1237">
            <v>0</v>
          </cell>
          <cell r="AY1237">
            <v>0</v>
          </cell>
          <cell r="AZ1237">
            <v>0</v>
          </cell>
          <cell r="BA1237">
            <v>0</v>
          </cell>
          <cell r="BB1237">
            <v>0</v>
          </cell>
          <cell r="BC1237">
            <v>0</v>
          </cell>
          <cell r="BD1237">
            <v>0</v>
          </cell>
          <cell r="BE1237">
            <v>0</v>
          </cell>
          <cell r="BF1237">
            <v>0</v>
          </cell>
          <cell r="BG1237">
            <v>0</v>
          </cell>
          <cell r="BH1237">
            <v>0</v>
          </cell>
          <cell r="BI1237">
            <v>0</v>
          </cell>
          <cell r="BJ1237">
            <v>0</v>
          </cell>
          <cell r="BK1237">
            <v>0</v>
          </cell>
          <cell r="BL1237">
            <v>0</v>
          </cell>
          <cell r="BM1237">
            <v>0</v>
          </cell>
          <cell r="BN1237">
            <v>0</v>
          </cell>
          <cell r="BO1237">
            <v>0</v>
          </cell>
          <cell r="BP1237">
            <v>0</v>
          </cell>
          <cell r="BQ1237">
            <v>0</v>
          </cell>
          <cell r="BR1237">
            <v>0</v>
          </cell>
          <cell r="BS1237">
            <v>0</v>
          </cell>
          <cell r="BT1237">
            <v>0</v>
          </cell>
          <cell r="BU1237">
            <v>0</v>
          </cell>
        </row>
        <row r="1238">
          <cell r="A1238" t="str">
            <v>W2RH22WEAE2G7DM</v>
          </cell>
          <cell r="B1238" t="str">
            <v>12/1/2021</v>
          </cell>
          <cell r="F1238" t="str">
            <v>Woven</v>
          </cell>
          <cell r="G1238" t="str">
            <v>LS Woven Shirts</v>
          </cell>
          <cell r="H1238" t="str">
            <v>W2RH22WEAE2</v>
          </cell>
          <cell r="I1238" t="str">
            <v>SS LEONA TOP</v>
          </cell>
          <cell r="J1238" t="str">
            <v>G7DM</v>
          </cell>
          <cell r="K1238" t="str">
            <v>GREY PEARL</v>
          </cell>
          <cell r="L1238" t="str">
            <v>SOFT TOUCH SUBLIME VISCOSE</v>
          </cell>
          <cell r="M1238" t="str">
            <v>IN</v>
          </cell>
          <cell r="N1238" t="str">
            <v>XS-L</v>
          </cell>
          <cell r="O1238">
            <v>69</v>
          </cell>
          <cell r="P1238">
            <v>69000</v>
          </cell>
          <cell r="Q1238">
            <v>279</v>
          </cell>
          <cell r="S1238">
            <v>0.31</v>
          </cell>
          <cell r="T1238">
            <v>21.39</v>
          </cell>
          <cell r="U1238">
            <v>0</v>
          </cell>
          <cell r="V1238">
            <v>0</v>
          </cell>
          <cell r="W1238">
            <v>0</v>
          </cell>
          <cell r="X1238">
            <v>0</v>
          </cell>
          <cell r="Y1238">
            <v>0</v>
          </cell>
          <cell r="Z1238">
            <v>0</v>
          </cell>
          <cell r="AA1238">
            <v>0</v>
          </cell>
          <cell r="AB1238">
            <v>0</v>
          </cell>
          <cell r="AD1238">
            <v>0</v>
          </cell>
          <cell r="AE1238">
            <v>0</v>
          </cell>
          <cell r="AO1238">
            <v>0</v>
          </cell>
          <cell r="AP1238">
            <v>0</v>
          </cell>
          <cell r="AR1238">
            <v>0</v>
          </cell>
          <cell r="AS1238">
            <v>0</v>
          </cell>
          <cell r="AT1238">
            <v>0</v>
          </cell>
          <cell r="AU1238">
            <v>0</v>
          </cell>
          <cell r="AV1238">
            <v>0</v>
          </cell>
          <cell r="AW1238">
            <v>0</v>
          </cell>
          <cell r="AX1238">
            <v>0</v>
          </cell>
          <cell r="AY1238">
            <v>0</v>
          </cell>
          <cell r="AZ1238">
            <v>0</v>
          </cell>
          <cell r="BA1238">
            <v>0</v>
          </cell>
          <cell r="BB1238">
            <v>0</v>
          </cell>
          <cell r="BC1238">
            <v>0</v>
          </cell>
          <cell r="BD1238">
            <v>0</v>
          </cell>
          <cell r="BE1238">
            <v>0</v>
          </cell>
          <cell r="BF1238">
            <v>0</v>
          </cell>
          <cell r="BG1238">
            <v>0</v>
          </cell>
          <cell r="BH1238">
            <v>0</v>
          </cell>
          <cell r="BI1238">
            <v>0</v>
          </cell>
          <cell r="BJ1238">
            <v>0</v>
          </cell>
          <cell r="BK1238">
            <v>0</v>
          </cell>
          <cell r="BL1238">
            <v>0</v>
          </cell>
          <cell r="BM1238">
            <v>0</v>
          </cell>
          <cell r="BN1238">
            <v>0</v>
          </cell>
          <cell r="BO1238">
            <v>0</v>
          </cell>
          <cell r="BP1238">
            <v>0</v>
          </cell>
          <cell r="BQ1238">
            <v>0</v>
          </cell>
          <cell r="BR1238">
            <v>0</v>
          </cell>
          <cell r="BS1238">
            <v>0</v>
          </cell>
          <cell r="BT1238">
            <v>0</v>
          </cell>
          <cell r="BU1238">
            <v>0</v>
          </cell>
        </row>
        <row r="1239">
          <cell r="A1239" t="str">
            <v>W2RH22WEAE2F40K</v>
          </cell>
          <cell r="B1239" t="str">
            <v>12/1/2021</v>
          </cell>
          <cell r="F1239" t="str">
            <v>Woven</v>
          </cell>
          <cell r="G1239" t="str">
            <v>LS Woven Shirts</v>
          </cell>
          <cell r="H1239" t="str">
            <v>W2RH22WEAE2</v>
          </cell>
          <cell r="I1239" t="str">
            <v>SS LEONA TOP</v>
          </cell>
          <cell r="J1239" t="str">
            <v>F40K</v>
          </cell>
          <cell r="K1239" t="str">
            <v>GENTLE MAUVE</v>
          </cell>
          <cell r="L1239" t="str">
            <v>SOFT TOUCH SUBLIME VISCOSE</v>
          </cell>
          <cell r="M1239" t="str">
            <v>IN</v>
          </cell>
          <cell r="N1239" t="str">
            <v>XS-L</v>
          </cell>
          <cell r="O1239">
            <v>69</v>
          </cell>
          <cell r="P1239">
            <v>69000</v>
          </cell>
          <cell r="Q1239">
            <v>279</v>
          </cell>
          <cell r="S1239">
            <v>0.31</v>
          </cell>
          <cell r="T1239">
            <v>21.39</v>
          </cell>
          <cell r="U1239">
            <v>0</v>
          </cell>
          <cell r="V1239">
            <v>0</v>
          </cell>
          <cell r="W1239">
            <v>0</v>
          </cell>
          <cell r="X1239">
            <v>0</v>
          </cell>
          <cell r="Y1239">
            <v>0</v>
          </cell>
          <cell r="Z1239">
            <v>0</v>
          </cell>
          <cell r="AA1239">
            <v>0</v>
          </cell>
          <cell r="AB1239">
            <v>0</v>
          </cell>
          <cell r="AD1239">
            <v>0</v>
          </cell>
          <cell r="AE1239">
            <v>0</v>
          </cell>
          <cell r="AO1239">
            <v>0</v>
          </cell>
          <cell r="AP1239">
            <v>0</v>
          </cell>
          <cell r="AR1239">
            <v>0</v>
          </cell>
          <cell r="AS1239">
            <v>0</v>
          </cell>
          <cell r="AT1239">
            <v>0</v>
          </cell>
          <cell r="AU1239">
            <v>0</v>
          </cell>
          <cell r="AV1239">
            <v>0</v>
          </cell>
          <cell r="AW1239">
            <v>0</v>
          </cell>
          <cell r="AX1239">
            <v>0</v>
          </cell>
          <cell r="AY1239">
            <v>0</v>
          </cell>
          <cell r="AZ1239">
            <v>0</v>
          </cell>
          <cell r="BA1239">
            <v>0</v>
          </cell>
          <cell r="BB1239">
            <v>0</v>
          </cell>
          <cell r="BC1239">
            <v>0</v>
          </cell>
          <cell r="BD1239">
            <v>0</v>
          </cell>
          <cell r="BE1239">
            <v>0</v>
          </cell>
          <cell r="BF1239">
            <v>0</v>
          </cell>
          <cell r="BG1239">
            <v>0</v>
          </cell>
          <cell r="BH1239">
            <v>0</v>
          </cell>
          <cell r="BI1239">
            <v>0</v>
          </cell>
          <cell r="BJ1239">
            <v>0</v>
          </cell>
          <cell r="BK1239">
            <v>0</v>
          </cell>
          <cell r="BL1239">
            <v>0</v>
          </cell>
          <cell r="BM1239">
            <v>0</v>
          </cell>
          <cell r="BN1239">
            <v>0</v>
          </cell>
          <cell r="BO1239">
            <v>0</v>
          </cell>
          <cell r="BP1239">
            <v>0</v>
          </cell>
          <cell r="BQ1239">
            <v>0</v>
          </cell>
          <cell r="BR1239">
            <v>0</v>
          </cell>
          <cell r="BS1239">
            <v>0</v>
          </cell>
          <cell r="BT1239">
            <v>0</v>
          </cell>
          <cell r="BU1239">
            <v>0</v>
          </cell>
        </row>
        <row r="1240">
          <cell r="A1240" t="str">
            <v>W2RH22WEAE2G831</v>
          </cell>
          <cell r="B1240" t="str">
            <v>12/1/2021</v>
          </cell>
          <cell r="F1240" t="str">
            <v>Woven</v>
          </cell>
          <cell r="G1240" t="str">
            <v>LS Woven Shirts</v>
          </cell>
          <cell r="H1240" t="str">
            <v>W2RH22WEAE2</v>
          </cell>
          <cell r="I1240" t="str">
            <v>SS LEONA TOP</v>
          </cell>
          <cell r="J1240" t="str">
            <v>G831</v>
          </cell>
          <cell r="K1240" t="str">
            <v>LICHEN LEAF GREEN</v>
          </cell>
          <cell r="L1240" t="str">
            <v>SOFT TOUCH SUBLIME VISCOSE</v>
          </cell>
          <cell r="M1240" t="str">
            <v>IN</v>
          </cell>
          <cell r="N1240" t="str">
            <v>XS-L</v>
          </cell>
          <cell r="O1240">
            <v>69</v>
          </cell>
          <cell r="P1240">
            <v>69000</v>
          </cell>
          <cell r="Q1240">
            <v>279</v>
          </cell>
          <cell r="S1240">
            <v>0.31</v>
          </cell>
          <cell r="T1240">
            <v>21.39</v>
          </cell>
          <cell r="U1240">
            <v>0</v>
          </cell>
          <cell r="V1240">
            <v>0</v>
          </cell>
          <cell r="W1240">
            <v>0</v>
          </cell>
          <cell r="X1240">
            <v>0</v>
          </cell>
          <cell r="Y1240">
            <v>0</v>
          </cell>
          <cell r="Z1240">
            <v>0</v>
          </cell>
          <cell r="AA1240">
            <v>0</v>
          </cell>
          <cell r="AB1240">
            <v>0</v>
          </cell>
          <cell r="AD1240">
            <v>0</v>
          </cell>
          <cell r="AE1240">
            <v>0</v>
          </cell>
          <cell r="AO1240">
            <v>0</v>
          </cell>
          <cell r="AP1240">
            <v>0</v>
          </cell>
          <cell r="AR1240">
            <v>0</v>
          </cell>
          <cell r="AS1240">
            <v>0</v>
          </cell>
          <cell r="AT1240">
            <v>0</v>
          </cell>
          <cell r="AU1240">
            <v>0</v>
          </cell>
          <cell r="AV1240">
            <v>0</v>
          </cell>
          <cell r="AW1240">
            <v>0</v>
          </cell>
          <cell r="AX1240">
            <v>0</v>
          </cell>
          <cell r="AY1240">
            <v>0</v>
          </cell>
          <cell r="AZ1240">
            <v>0</v>
          </cell>
          <cell r="BA1240">
            <v>0</v>
          </cell>
          <cell r="BB1240">
            <v>0</v>
          </cell>
          <cell r="BC1240">
            <v>0</v>
          </cell>
          <cell r="BD1240">
            <v>0</v>
          </cell>
          <cell r="BE1240">
            <v>0</v>
          </cell>
          <cell r="BF1240">
            <v>0</v>
          </cell>
          <cell r="BG1240">
            <v>0</v>
          </cell>
          <cell r="BH1240">
            <v>0</v>
          </cell>
          <cell r="BI1240">
            <v>0</v>
          </cell>
          <cell r="BJ1240">
            <v>0</v>
          </cell>
          <cell r="BK1240">
            <v>0</v>
          </cell>
          <cell r="BL1240">
            <v>0</v>
          </cell>
          <cell r="BM1240">
            <v>0</v>
          </cell>
          <cell r="BN1240">
            <v>0</v>
          </cell>
          <cell r="BO1240">
            <v>0</v>
          </cell>
          <cell r="BP1240">
            <v>0</v>
          </cell>
          <cell r="BQ1240">
            <v>0</v>
          </cell>
          <cell r="BR1240">
            <v>0</v>
          </cell>
          <cell r="BS1240">
            <v>0</v>
          </cell>
          <cell r="BT1240">
            <v>0</v>
          </cell>
          <cell r="BU1240">
            <v>0</v>
          </cell>
        </row>
        <row r="1241">
          <cell r="A1241" t="str">
            <v>W2RI10JA911JBLK</v>
          </cell>
          <cell r="B1241" t="str">
            <v>12/1/2021</v>
          </cell>
          <cell r="F1241" t="str">
            <v>Knit</v>
          </cell>
          <cell r="G1241" t="str">
            <v>Graphic Teeshirts</v>
          </cell>
          <cell r="H1241" t="str">
            <v>W2RI10JA911</v>
          </cell>
          <cell r="I1241" t="str">
            <v>SS CN DENISE TEE</v>
          </cell>
          <cell r="J1241" t="str">
            <v>JBLK</v>
          </cell>
          <cell r="K1241" t="str">
            <v>Jet Black A996</v>
          </cell>
          <cell r="L1241" t="str">
            <v>ORGANIC COLOURED JERSEY 140</v>
          </cell>
          <cell r="M1241" t="str">
            <v>BD</v>
          </cell>
          <cell r="N1241" t="str">
            <v>XS-L</v>
          </cell>
          <cell r="O1241">
            <v>44</v>
          </cell>
          <cell r="P1241">
            <v>39000</v>
          </cell>
          <cell r="Q1241">
            <v>179</v>
          </cell>
          <cell r="S1241">
            <v>0.31</v>
          </cell>
          <cell r="T1241">
            <v>13.64</v>
          </cell>
          <cell r="U1241">
            <v>0</v>
          </cell>
          <cell r="V1241">
            <v>0</v>
          </cell>
          <cell r="W1241">
            <v>0</v>
          </cell>
          <cell r="X1241">
            <v>0</v>
          </cell>
          <cell r="Y1241">
            <v>0</v>
          </cell>
          <cell r="Z1241">
            <v>0</v>
          </cell>
          <cell r="AA1241">
            <v>0</v>
          </cell>
          <cell r="AB1241">
            <v>0</v>
          </cell>
          <cell r="AD1241">
            <v>0</v>
          </cell>
          <cell r="AE1241">
            <v>0</v>
          </cell>
          <cell r="AO1241">
            <v>0</v>
          </cell>
          <cell r="AP1241">
            <v>0</v>
          </cell>
          <cell r="AR1241">
            <v>0</v>
          </cell>
          <cell r="AS1241">
            <v>0</v>
          </cell>
          <cell r="AT1241">
            <v>0</v>
          </cell>
          <cell r="AU1241">
            <v>0</v>
          </cell>
          <cell r="AV1241">
            <v>0</v>
          </cell>
          <cell r="AW1241">
            <v>0</v>
          </cell>
          <cell r="AX1241">
            <v>0</v>
          </cell>
          <cell r="AY1241">
            <v>0</v>
          </cell>
          <cell r="AZ1241">
            <v>0</v>
          </cell>
          <cell r="BA1241">
            <v>0</v>
          </cell>
          <cell r="BB1241">
            <v>0</v>
          </cell>
          <cell r="BC1241">
            <v>0</v>
          </cell>
          <cell r="BD1241">
            <v>0</v>
          </cell>
          <cell r="BE1241">
            <v>0</v>
          </cell>
          <cell r="BF1241">
            <v>0</v>
          </cell>
          <cell r="BG1241">
            <v>0</v>
          </cell>
          <cell r="BH1241">
            <v>0</v>
          </cell>
          <cell r="BI1241">
            <v>0</v>
          </cell>
          <cell r="BJ1241">
            <v>0</v>
          </cell>
          <cell r="BK1241">
            <v>0</v>
          </cell>
          <cell r="BL1241">
            <v>0</v>
          </cell>
          <cell r="BM1241">
            <v>0</v>
          </cell>
          <cell r="BN1241">
            <v>0</v>
          </cell>
          <cell r="BO1241">
            <v>0</v>
          </cell>
          <cell r="BP1241">
            <v>0</v>
          </cell>
          <cell r="BQ1241">
            <v>0</v>
          </cell>
          <cell r="BR1241">
            <v>0</v>
          </cell>
          <cell r="BS1241">
            <v>0</v>
          </cell>
          <cell r="BT1241">
            <v>0</v>
          </cell>
          <cell r="BU1241">
            <v>0</v>
          </cell>
        </row>
        <row r="1242">
          <cell r="A1242" t="str">
            <v>W2RI10JA911F9GC</v>
          </cell>
          <cell r="B1242" t="str">
            <v>12/1/2021</v>
          </cell>
          <cell r="F1242" t="str">
            <v>Knit</v>
          </cell>
          <cell r="G1242" t="str">
            <v>Graphic Teeshirts</v>
          </cell>
          <cell r="H1242" t="str">
            <v>W2RI10JA911</v>
          </cell>
          <cell r="I1242" t="str">
            <v>SS CN DENISE TEE</v>
          </cell>
          <cell r="J1242" t="str">
            <v>F9GC</v>
          </cell>
          <cell r="K1242" t="str">
            <v>BLACK WATERCOLOR LEOPARD</v>
          </cell>
          <cell r="L1242" t="str">
            <v>ORGANIC COLOURED JERSEY 140</v>
          </cell>
          <cell r="M1242" t="str">
            <v>BD</v>
          </cell>
          <cell r="N1242" t="str">
            <v>XS-L</v>
          </cell>
          <cell r="O1242">
            <v>44</v>
          </cell>
          <cell r="P1242">
            <v>39000</v>
          </cell>
          <cell r="Q1242">
            <v>179</v>
          </cell>
          <cell r="S1242">
            <v>0.31</v>
          </cell>
          <cell r="T1242">
            <v>13.64</v>
          </cell>
          <cell r="U1242">
            <v>0</v>
          </cell>
          <cell r="V1242">
            <v>0</v>
          </cell>
          <cell r="W1242">
            <v>0</v>
          </cell>
          <cell r="X1242">
            <v>0</v>
          </cell>
          <cell r="Y1242">
            <v>0</v>
          </cell>
          <cell r="Z1242">
            <v>0</v>
          </cell>
          <cell r="AA1242">
            <v>0</v>
          </cell>
          <cell r="AB1242">
            <v>0</v>
          </cell>
          <cell r="AD1242">
            <v>0</v>
          </cell>
          <cell r="AE1242">
            <v>0</v>
          </cell>
          <cell r="AO1242">
            <v>0</v>
          </cell>
          <cell r="AP1242">
            <v>0</v>
          </cell>
          <cell r="AR1242">
            <v>0</v>
          </cell>
          <cell r="AS1242">
            <v>0</v>
          </cell>
          <cell r="AT1242">
            <v>0</v>
          </cell>
          <cell r="AU1242">
            <v>0</v>
          </cell>
          <cell r="AV1242">
            <v>0</v>
          </cell>
          <cell r="AW1242">
            <v>0</v>
          </cell>
          <cell r="AX1242">
            <v>0</v>
          </cell>
          <cell r="AY1242">
            <v>0</v>
          </cell>
          <cell r="AZ1242">
            <v>0</v>
          </cell>
          <cell r="BA1242">
            <v>0</v>
          </cell>
          <cell r="BB1242">
            <v>0</v>
          </cell>
          <cell r="BC1242">
            <v>0</v>
          </cell>
          <cell r="BD1242">
            <v>0</v>
          </cell>
          <cell r="BE1242">
            <v>0</v>
          </cell>
          <cell r="BF1242">
            <v>0</v>
          </cell>
          <cell r="BG1242">
            <v>0</v>
          </cell>
          <cell r="BH1242">
            <v>0</v>
          </cell>
          <cell r="BI1242">
            <v>0</v>
          </cell>
          <cell r="BJ1242">
            <v>0</v>
          </cell>
          <cell r="BK1242">
            <v>0</v>
          </cell>
          <cell r="BL1242">
            <v>0</v>
          </cell>
          <cell r="BM1242">
            <v>0</v>
          </cell>
          <cell r="BN1242">
            <v>0</v>
          </cell>
          <cell r="BO1242">
            <v>0</v>
          </cell>
          <cell r="BP1242">
            <v>0</v>
          </cell>
          <cell r="BQ1242">
            <v>0</v>
          </cell>
          <cell r="BR1242">
            <v>0</v>
          </cell>
          <cell r="BS1242">
            <v>0</v>
          </cell>
          <cell r="BT1242">
            <v>0</v>
          </cell>
          <cell r="BU1242">
            <v>0</v>
          </cell>
        </row>
        <row r="1243">
          <cell r="A1243" t="str">
            <v>W2RQ12KL002JBLK</v>
          </cell>
          <cell r="B1243" t="str">
            <v>12/1/2021</v>
          </cell>
          <cell r="F1243" t="str">
            <v>Knit</v>
          </cell>
          <cell r="G1243" t="str">
            <v>Activewear Tops - Pullovers</v>
          </cell>
          <cell r="H1243" t="str">
            <v>W2RQ12KL002</v>
          </cell>
          <cell r="I1243" t="str">
            <v>YUMI LIGHT SWEATSHIRT</v>
          </cell>
          <cell r="J1243" t="str">
            <v>JBLK</v>
          </cell>
          <cell r="K1243" t="str">
            <v>Jet Black A996</v>
          </cell>
          <cell r="L1243" t="str">
            <v>ECO MODAL LIGHT SCUBA</v>
          </cell>
          <cell r="M1243" t="str">
            <v>CN</v>
          </cell>
          <cell r="N1243" t="str">
            <v>XS-L</v>
          </cell>
          <cell r="O1243">
            <v>79</v>
          </cell>
          <cell r="P1243">
            <v>79000</v>
          </cell>
          <cell r="Q1243">
            <v>319</v>
          </cell>
          <cell r="S1243">
            <v>0.31</v>
          </cell>
          <cell r="T1243">
            <v>24.49</v>
          </cell>
          <cell r="U1243">
            <v>0</v>
          </cell>
          <cell r="V1243">
            <v>0</v>
          </cell>
          <cell r="W1243">
            <v>0</v>
          </cell>
          <cell r="X1243">
            <v>0</v>
          </cell>
          <cell r="Y1243">
            <v>0</v>
          </cell>
          <cell r="Z1243">
            <v>0</v>
          </cell>
          <cell r="AA1243">
            <v>0</v>
          </cell>
          <cell r="AB1243">
            <v>0</v>
          </cell>
          <cell r="AD1243">
            <v>0</v>
          </cell>
          <cell r="AE1243">
            <v>0</v>
          </cell>
          <cell r="AO1243">
            <v>0</v>
          </cell>
          <cell r="AP1243">
            <v>0</v>
          </cell>
          <cell r="AR1243">
            <v>0</v>
          </cell>
          <cell r="AS1243">
            <v>0</v>
          </cell>
          <cell r="AT1243">
            <v>0</v>
          </cell>
          <cell r="AU1243">
            <v>0</v>
          </cell>
          <cell r="AV1243">
            <v>0</v>
          </cell>
          <cell r="AW1243">
            <v>0</v>
          </cell>
          <cell r="AX1243">
            <v>0</v>
          </cell>
          <cell r="AY1243">
            <v>0</v>
          </cell>
          <cell r="AZ1243">
            <v>0</v>
          </cell>
          <cell r="BA1243">
            <v>0</v>
          </cell>
          <cell r="BB1243">
            <v>0</v>
          </cell>
          <cell r="BC1243">
            <v>0</v>
          </cell>
          <cell r="BD1243">
            <v>0</v>
          </cell>
          <cell r="BE1243">
            <v>0</v>
          </cell>
          <cell r="BF1243">
            <v>0</v>
          </cell>
          <cell r="BG1243">
            <v>0</v>
          </cell>
          <cell r="BH1243">
            <v>0</v>
          </cell>
          <cell r="BI1243">
            <v>0</v>
          </cell>
          <cell r="BJ1243">
            <v>0</v>
          </cell>
          <cell r="BK1243">
            <v>0</v>
          </cell>
          <cell r="BL1243">
            <v>0</v>
          </cell>
          <cell r="BM1243">
            <v>0</v>
          </cell>
          <cell r="BN1243">
            <v>0</v>
          </cell>
          <cell r="BO1243">
            <v>0</v>
          </cell>
          <cell r="BP1243">
            <v>0</v>
          </cell>
          <cell r="BQ1243">
            <v>0</v>
          </cell>
          <cell r="BR1243">
            <v>0</v>
          </cell>
          <cell r="BS1243">
            <v>0</v>
          </cell>
          <cell r="BT1243">
            <v>0</v>
          </cell>
          <cell r="BU1243">
            <v>0</v>
          </cell>
        </row>
        <row r="1244">
          <cell r="A1244" t="str">
            <v>W2RQ12KL002G5Q9</v>
          </cell>
          <cell r="B1244" t="str">
            <v>12/1/2021</v>
          </cell>
          <cell r="E1244" t="str">
            <v>GUESS ORIGINALS</v>
          </cell>
          <cell r="F1244" t="str">
            <v>Knit</v>
          </cell>
          <cell r="G1244" t="str">
            <v>Activewear Tops - Pullovers</v>
          </cell>
          <cell r="H1244" t="str">
            <v>W2RQ12KL002</v>
          </cell>
          <cell r="I1244" t="str">
            <v>YUMI LIGHT SWEATSHIRT</v>
          </cell>
          <cell r="J1244" t="str">
            <v>G5Q9</v>
          </cell>
          <cell r="K1244" t="str">
            <v>GROUNDED FLAME</v>
          </cell>
          <cell r="L1244" t="str">
            <v>ECO MODAL LIGHT SCUBA</v>
          </cell>
          <cell r="M1244" t="str">
            <v>CN</v>
          </cell>
          <cell r="N1244" t="str">
            <v>XS-L</v>
          </cell>
          <cell r="O1244">
            <v>79</v>
          </cell>
          <cell r="P1244">
            <v>79000</v>
          </cell>
          <cell r="Q1244">
            <v>319</v>
          </cell>
          <cell r="S1244">
            <v>0.31</v>
          </cell>
          <cell r="T1244">
            <v>24.49</v>
          </cell>
          <cell r="U1244">
            <v>0</v>
          </cell>
          <cell r="V1244">
            <v>0</v>
          </cell>
          <cell r="W1244">
            <v>0</v>
          </cell>
          <cell r="X1244">
            <v>0</v>
          </cell>
          <cell r="Y1244">
            <v>0</v>
          </cell>
          <cell r="Z1244">
            <v>0</v>
          </cell>
          <cell r="AA1244">
            <v>0</v>
          </cell>
          <cell r="AB1244">
            <v>0</v>
          </cell>
          <cell r="AD1244">
            <v>0</v>
          </cell>
          <cell r="AE1244">
            <v>0</v>
          </cell>
          <cell r="AO1244">
            <v>0</v>
          </cell>
          <cell r="AP1244">
            <v>0</v>
          </cell>
          <cell r="AR1244">
            <v>0</v>
          </cell>
          <cell r="AS1244">
            <v>0</v>
          </cell>
          <cell r="AT1244">
            <v>0</v>
          </cell>
          <cell r="AU1244">
            <v>0</v>
          </cell>
          <cell r="AV1244">
            <v>0</v>
          </cell>
          <cell r="AW1244">
            <v>0</v>
          </cell>
          <cell r="AX1244">
            <v>0</v>
          </cell>
          <cell r="AY1244">
            <v>0</v>
          </cell>
          <cell r="AZ1244">
            <v>0</v>
          </cell>
          <cell r="BA1244">
            <v>0</v>
          </cell>
          <cell r="BB1244">
            <v>0</v>
          </cell>
          <cell r="BC1244">
            <v>0</v>
          </cell>
          <cell r="BD1244">
            <v>0</v>
          </cell>
          <cell r="BE1244">
            <v>0</v>
          </cell>
          <cell r="BF1244">
            <v>0</v>
          </cell>
          <cell r="BG1244">
            <v>0</v>
          </cell>
          <cell r="BH1244">
            <v>0</v>
          </cell>
          <cell r="BI1244">
            <v>0</v>
          </cell>
          <cell r="BJ1244">
            <v>0</v>
          </cell>
          <cell r="BK1244">
            <v>0</v>
          </cell>
          <cell r="BL1244">
            <v>0</v>
          </cell>
          <cell r="BM1244">
            <v>0</v>
          </cell>
          <cell r="BN1244">
            <v>0</v>
          </cell>
          <cell r="BO1244">
            <v>0</v>
          </cell>
          <cell r="BP1244">
            <v>0</v>
          </cell>
          <cell r="BQ1244">
            <v>0</v>
          </cell>
          <cell r="BR1244">
            <v>0</v>
          </cell>
          <cell r="BS1244">
            <v>0</v>
          </cell>
          <cell r="BT1244">
            <v>0</v>
          </cell>
          <cell r="BU1244">
            <v>0</v>
          </cell>
        </row>
        <row r="1245">
          <cell r="A1245" t="str">
            <v>W1RR40Z2K31G1O6</v>
          </cell>
          <cell r="B1245" t="str">
            <v>11/1/2021</v>
          </cell>
          <cell r="C1245">
            <v>44330</v>
          </cell>
          <cell r="D1245" t="str">
            <v>ADDED UNITS FROM RS</v>
          </cell>
          <cell r="E1245" t="str">
            <v>GUESS ORIGINALS</v>
          </cell>
          <cell r="F1245" t="str">
            <v>Sweater</v>
          </cell>
          <cell r="G1245" t="str">
            <v>LS Sweaters - Pullovers</v>
          </cell>
          <cell r="H1245" t="str">
            <v>W1RR40Z2K31</v>
          </cell>
          <cell r="I1245" t="str">
            <v>GO GIA CREWNECK SWEATER</v>
          </cell>
          <cell r="J1245" t="str">
            <v>G1O6</v>
          </cell>
          <cell r="K1245" t="str">
            <v>DOVE WHITE</v>
          </cell>
          <cell r="L1245" t="str">
            <v>SWTR NORMANDIE HS</v>
          </cell>
          <cell r="M1245" t="str">
            <v>CN</v>
          </cell>
          <cell r="N1245" t="str">
            <v>XS-L</v>
          </cell>
          <cell r="O1245">
            <v>69</v>
          </cell>
          <cell r="P1245">
            <v>69000</v>
          </cell>
          <cell r="Q1245">
            <v>279</v>
          </cell>
          <cell r="S1245">
            <v>0.31</v>
          </cell>
          <cell r="T1245">
            <v>21.39</v>
          </cell>
          <cell r="U1245">
            <v>0</v>
          </cell>
          <cell r="V1245">
            <v>0</v>
          </cell>
          <cell r="W1245">
            <v>0</v>
          </cell>
          <cell r="X1245">
            <v>0</v>
          </cell>
          <cell r="Y1245">
            <v>0</v>
          </cell>
          <cell r="Z1245">
            <v>0</v>
          </cell>
          <cell r="AA1245">
            <v>0</v>
          </cell>
          <cell r="AB1245">
            <v>0</v>
          </cell>
          <cell r="AD1245">
            <v>0</v>
          </cell>
          <cell r="AE1245">
            <v>0</v>
          </cell>
          <cell r="AK1245">
            <v>6</v>
          </cell>
          <cell r="AO1245">
            <v>0</v>
          </cell>
          <cell r="AP1245">
            <v>0</v>
          </cell>
          <cell r="AR1245">
            <v>0</v>
          </cell>
          <cell r="AS1245">
            <v>6</v>
          </cell>
          <cell r="AT1245">
            <v>128.34</v>
          </cell>
          <cell r="AU1245">
            <v>1</v>
          </cell>
          <cell r="AV1245">
            <v>2</v>
          </cell>
          <cell r="AW1245">
            <v>2</v>
          </cell>
          <cell r="AX1245">
            <v>1</v>
          </cell>
          <cell r="AY1245">
            <v>0</v>
          </cell>
          <cell r="AZ1245">
            <v>0</v>
          </cell>
          <cell r="BA1245">
            <v>0</v>
          </cell>
          <cell r="BB1245">
            <v>0</v>
          </cell>
          <cell r="BC1245">
            <v>6</v>
          </cell>
          <cell r="BD1245">
            <v>0</v>
          </cell>
          <cell r="BE1245">
            <v>0</v>
          </cell>
          <cell r="BF1245">
            <v>0</v>
          </cell>
          <cell r="BG1245">
            <v>0</v>
          </cell>
          <cell r="BH1245">
            <v>0</v>
          </cell>
          <cell r="BI1245">
            <v>0</v>
          </cell>
          <cell r="BJ1245">
            <v>0</v>
          </cell>
          <cell r="BK1245">
            <v>0</v>
          </cell>
          <cell r="BL1245">
            <v>0</v>
          </cell>
          <cell r="BM1245">
            <v>0</v>
          </cell>
          <cell r="BN1245">
            <v>0</v>
          </cell>
          <cell r="BO1245">
            <v>51</v>
          </cell>
          <cell r="BP1245">
            <v>81</v>
          </cell>
          <cell r="BQ1245">
            <v>60</v>
          </cell>
          <cell r="BR1245">
            <v>31</v>
          </cell>
          <cell r="BS1245">
            <v>0</v>
          </cell>
          <cell r="BT1245">
            <v>0</v>
          </cell>
          <cell r="BU1245">
            <v>0</v>
          </cell>
        </row>
        <row r="1246">
          <cell r="A1246" t="str">
            <v>W1RR40Z2K31G393</v>
          </cell>
          <cell r="B1246" t="str">
            <v>11/1/2021</v>
          </cell>
          <cell r="C1246">
            <v>44330</v>
          </cell>
          <cell r="D1246" t="str">
            <v>ADDED UNITS FROM RS</v>
          </cell>
          <cell r="E1246" t="str">
            <v>GUESS ORIGINALS</v>
          </cell>
          <cell r="F1246" t="str">
            <v>Sweater</v>
          </cell>
          <cell r="G1246" t="str">
            <v>LS Sweaters - Pullovers</v>
          </cell>
          <cell r="H1246" t="str">
            <v>W1RR40Z2K31</v>
          </cell>
          <cell r="I1246" t="str">
            <v>GO GIA CREWNECK SWEATER</v>
          </cell>
          <cell r="J1246" t="str">
            <v>G393</v>
          </cell>
          <cell r="K1246" t="str">
            <v xml:space="preserve">TIGER ORANGE </v>
          </cell>
          <cell r="L1246" t="str">
            <v>SWTR NORMANDIE HS</v>
          </cell>
          <cell r="M1246" t="str">
            <v>CN</v>
          </cell>
          <cell r="N1246" t="str">
            <v>XS-L</v>
          </cell>
          <cell r="O1246">
            <v>69</v>
          </cell>
          <cell r="P1246">
            <v>69000</v>
          </cell>
          <cell r="Q1246">
            <v>279</v>
          </cell>
          <cell r="S1246">
            <v>0.31</v>
          </cell>
          <cell r="T1246">
            <v>21.39</v>
          </cell>
          <cell r="U1246">
            <v>0</v>
          </cell>
          <cell r="V1246">
            <v>0</v>
          </cell>
          <cell r="W1246">
            <v>0</v>
          </cell>
          <cell r="X1246">
            <v>0</v>
          </cell>
          <cell r="Y1246">
            <v>0</v>
          </cell>
          <cell r="Z1246">
            <v>0</v>
          </cell>
          <cell r="AA1246">
            <v>0</v>
          </cell>
          <cell r="AB1246">
            <v>0</v>
          </cell>
          <cell r="AD1246">
            <v>0</v>
          </cell>
          <cell r="AE1246">
            <v>0</v>
          </cell>
          <cell r="AK1246">
            <v>6</v>
          </cell>
          <cell r="AO1246">
            <v>0</v>
          </cell>
          <cell r="AP1246">
            <v>0</v>
          </cell>
          <cell r="AR1246">
            <v>0</v>
          </cell>
          <cell r="AS1246">
            <v>6</v>
          </cell>
          <cell r="AT1246">
            <v>128.34</v>
          </cell>
          <cell r="AU1246">
            <v>1</v>
          </cell>
          <cell r="AV1246">
            <v>2</v>
          </cell>
          <cell r="AW1246">
            <v>2</v>
          </cell>
          <cell r="AX1246">
            <v>1</v>
          </cell>
          <cell r="AY1246">
            <v>0</v>
          </cell>
          <cell r="AZ1246">
            <v>0</v>
          </cell>
          <cell r="BA1246">
            <v>0</v>
          </cell>
          <cell r="BB1246">
            <v>0</v>
          </cell>
          <cell r="BC1246">
            <v>6</v>
          </cell>
          <cell r="BD1246">
            <v>0</v>
          </cell>
          <cell r="BE1246">
            <v>0</v>
          </cell>
          <cell r="BF1246">
            <v>0</v>
          </cell>
          <cell r="BG1246">
            <v>0</v>
          </cell>
          <cell r="BH1246">
            <v>0</v>
          </cell>
          <cell r="BI1246">
            <v>0</v>
          </cell>
          <cell r="BJ1246">
            <v>0</v>
          </cell>
          <cell r="BK1246">
            <v>0</v>
          </cell>
          <cell r="BL1246">
            <v>0</v>
          </cell>
          <cell r="BM1246">
            <v>0</v>
          </cell>
          <cell r="BN1246">
            <v>0</v>
          </cell>
          <cell r="BO1246">
            <v>30</v>
          </cell>
          <cell r="BP1246">
            <v>48</v>
          </cell>
          <cell r="BQ1246">
            <v>37</v>
          </cell>
          <cell r="BR1246">
            <v>19</v>
          </cell>
          <cell r="BS1246">
            <v>0</v>
          </cell>
          <cell r="BT1246">
            <v>0</v>
          </cell>
          <cell r="BU1246">
            <v>0</v>
          </cell>
        </row>
        <row r="1247">
          <cell r="A1247" t="str">
            <v>W1RP27Z2K31JBLK</v>
          </cell>
          <cell r="B1247" t="str">
            <v>11/1/2021</v>
          </cell>
          <cell r="E1247" t="str">
            <v>GUESS ORIGINALS</v>
          </cell>
          <cell r="F1247" t="str">
            <v>Sweater</v>
          </cell>
          <cell r="G1247" t="str">
            <v>LS Knit Tops</v>
          </cell>
          <cell r="H1247" t="str">
            <v>W1RP27Z2K31</v>
          </cell>
          <cell r="I1247" t="str">
            <v>GO QUINN CROPPED CARDIGAN</v>
          </cell>
          <cell r="J1247" t="str">
            <v>JBLK</v>
          </cell>
          <cell r="K1247" t="str">
            <v>Jet Black A996</v>
          </cell>
          <cell r="L1247" t="str">
            <v>SWTR NORMANDIE HS</v>
          </cell>
          <cell r="M1247" t="str">
            <v>CN</v>
          </cell>
          <cell r="N1247" t="str">
            <v>XS-L</v>
          </cell>
          <cell r="O1247">
            <v>79</v>
          </cell>
          <cell r="P1247">
            <v>79000</v>
          </cell>
          <cell r="Q1247">
            <v>319</v>
          </cell>
          <cell r="S1247">
            <v>0.31</v>
          </cell>
          <cell r="T1247">
            <v>24.49</v>
          </cell>
          <cell r="U1247">
            <v>0</v>
          </cell>
          <cell r="V1247">
            <v>0</v>
          </cell>
          <cell r="W1247">
            <v>0</v>
          </cell>
          <cell r="X1247">
            <v>0</v>
          </cell>
          <cell r="Y1247">
            <v>0</v>
          </cell>
          <cell r="Z1247">
            <v>0</v>
          </cell>
          <cell r="AA1247">
            <v>0</v>
          </cell>
          <cell r="AB1247">
            <v>0</v>
          </cell>
          <cell r="AD1247">
            <v>0</v>
          </cell>
          <cell r="AE1247">
            <v>0</v>
          </cell>
          <cell r="AO1247">
            <v>0</v>
          </cell>
          <cell r="AP1247">
            <v>0</v>
          </cell>
          <cell r="AR1247">
            <v>0</v>
          </cell>
          <cell r="AS1247">
            <v>0</v>
          </cell>
          <cell r="AT1247">
            <v>0</v>
          </cell>
          <cell r="AU1247">
            <v>0</v>
          </cell>
          <cell r="AV1247">
            <v>0</v>
          </cell>
          <cell r="AW1247">
            <v>0</v>
          </cell>
          <cell r="AX1247">
            <v>0</v>
          </cell>
          <cell r="AY1247">
            <v>0</v>
          </cell>
          <cell r="AZ1247">
            <v>0</v>
          </cell>
          <cell r="BA1247">
            <v>0</v>
          </cell>
          <cell r="BB1247">
            <v>0</v>
          </cell>
          <cell r="BC1247">
            <v>0</v>
          </cell>
          <cell r="BD1247">
            <v>0</v>
          </cell>
          <cell r="BE1247">
            <v>0</v>
          </cell>
          <cell r="BF1247">
            <v>0</v>
          </cell>
          <cell r="BG1247">
            <v>0</v>
          </cell>
          <cell r="BH1247">
            <v>0</v>
          </cell>
          <cell r="BI1247">
            <v>0</v>
          </cell>
          <cell r="BJ1247">
            <v>0</v>
          </cell>
          <cell r="BK1247">
            <v>0</v>
          </cell>
          <cell r="BL1247">
            <v>0</v>
          </cell>
          <cell r="BM1247">
            <v>0</v>
          </cell>
          <cell r="BN1247">
            <v>0</v>
          </cell>
          <cell r="BO1247">
            <v>0</v>
          </cell>
          <cell r="BP1247">
            <v>0</v>
          </cell>
          <cell r="BQ1247">
            <v>0</v>
          </cell>
          <cell r="BR1247">
            <v>0</v>
          </cell>
          <cell r="BS1247">
            <v>0</v>
          </cell>
          <cell r="BT1247">
            <v>0</v>
          </cell>
          <cell r="BU1247">
            <v>0</v>
          </cell>
        </row>
        <row r="1248">
          <cell r="A1248" t="str">
            <v>W1RP27Z2K31A70A</v>
          </cell>
          <cell r="B1248" t="str">
            <v>11/1/2021</v>
          </cell>
          <cell r="E1248" t="str">
            <v>GUESS ORIGINALS</v>
          </cell>
          <cell r="F1248" t="str">
            <v>Sweater</v>
          </cell>
          <cell r="G1248" t="str">
            <v>LS Knit Tops</v>
          </cell>
          <cell r="H1248" t="str">
            <v>W1RP27Z2K31</v>
          </cell>
          <cell r="I1248" t="str">
            <v>GO QUINN CROPPED CARDIGAN</v>
          </cell>
          <cell r="J1248" t="str">
            <v>A70A</v>
          </cell>
          <cell r="K1248" t="str">
            <v>CAPRI LAKE</v>
          </cell>
          <cell r="L1248" t="str">
            <v>SWTR NORMANDIE HS</v>
          </cell>
          <cell r="M1248" t="str">
            <v>CN</v>
          </cell>
          <cell r="N1248" t="str">
            <v>XS-L</v>
          </cell>
          <cell r="O1248">
            <v>79</v>
          </cell>
          <cell r="P1248">
            <v>79000</v>
          </cell>
          <cell r="Q1248">
            <v>319</v>
          </cell>
          <cell r="S1248">
            <v>0.31</v>
          </cell>
          <cell r="T1248">
            <v>24.49</v>
          </cell>
          <cell r="U1248">
            <v>0</v>
          </cell>
          <cell r="V1248">
            <v>0</v>
          </cell>
          <cell r="W1248">
            <v>0</v>
          </cell>
          <cell r="X1248">
            <v>0</v>
          </cell>
          <cell r="Y1248">
            <v>0</v>
          </cell>
          <cell r="Z1248">
            <v>0</v>
          </cell>
          <cell r="AA1248">
            <v>0</v>
          </cell>
          <cell r="AB1248">
            <v>0</v>
          </cell>
          <cell r="AD1248">
            <v>0</v>
          </cell>
          <cell r="AE1248">
            <v>0</v>
          </cell>
          <cell r="AO1248">
            <v>0</v>
          </cell>
          <cell r="AP1248">
            <v>0</v>
          </cell>
          <cell r="AR1248">
            <v>0</v>
          </cell>
          <cell r="AS1248">
            <v>0</v>
          </cell>
          <cell r="AT1248">
            <v>0</v>
          </cell>
          <cell r="AU1248">
            <v>0</v>
          </cell>
          <cell r="AV1248">
            <v>0</v>
          </cell>
          <cell r="AW1248">
            <v>0</v>
          </cell>
          <cell r="AX1248">
            <v>0</v>
          </cell>
          <cell r="AY1248">
            <v>0</v>
          </cell>
          <cell r="AZ1248">
            <v>0</v>
          </cell>
          <cell r="BA1248">
            <v>0</v>
          </cell>
          <cell r="BB1248">
            <v>0</v>
          </cell>
          <cell r="BC1248">
            <v>0</v>
          </cell>
          <cell r="BD1248">
            <v>0</v>
          </cell>
          <cell r="BE1248">
            <v>0</v>
          </cell>
          <cell r="BF1248">
            <v>0</v>
          </cell>
          <cell r="BG1248">
            <v>0</v>
          </cell>
          <cell r="BH1248">
            <v>0</v>
          </cell>
          <cell r="BI1248">
            <v>0</v>
          </cell>
          <cell r="BJ1248">
            <v>0</v>
          </cell>
          <cell r="BK1248">
            <v>0</v>
          </cell>
          <cell r="BL1248">
            <v>0</v>
          </cell>
          <cell r="BM1248">
            <v>0</v>
          </cell>
          <cell r="BN1248">
            <v>0</v>
          </cell>
          <cell r="BO1248">
            <v>0</v>
          </cell>
          <cell r="BP1248">
            <v>0</v>
          </cell>
          <cell r="BQ1248">
            <v>0</v>
          </cell>
          <cell r="BR1248">
            <v>0</v>
          </cell>
          <cell r="BS1248">
            <v>0</v>
          </cell>
          <cell r="BT1248">
            <v>0</v>
          </cell>
          <cell r="BU1248">
            <v>0</v>
          </cell>
        </row>
        <row r="1249">
          <cell r="A1249" t="str">
            <v>W1RN00WB0X2G7M9</v>
          </cell>
          <cell r="B1249" t="str">
            <v>11/1/2021</v>
          </cell>
          <cell r="E1249" t="str">
            <v>GUESS ORIGINALS</v>
          </cell>
          <cell r="F1249" t="str">
            <v>Woven</v>
          </cell>
          <cell r="G1249" t="str">
            <v>Outerwear Coats</v>
          </cell>
          <cell r="H1249" t="str">
            <v>W1RN00WB0X2</v>
          </cell>
          <cell r="I1249" t="str">
            <v>GO SCOUT PUFFER JACKET</v>
          </cell>
          <cell r="J1249" t="str">
            <v>G7M9</v>
          </cell>
          <cell r="K1249" t="str">
            <v>MANOR BLUE</v>
          </cell>
          <cell r="L1249" t="str">
            <v>SOFT DREAM NYLON</v>
          </cell>
          <cell r="M1249" t="str">
            <v>CN</v>
          </cell>
          <cell r="N1249" t="str">
            <v>XS-L</v>
          </cell>
          <cell r="O1249">
            <v>128</v>
          </cell>
          <cell r="P1249">
            <v>119000</v>
          </cell>
          <cell r="Q1249">
            <v>429</v>
          </cell>
          <cell r="S1249">
            <v>0.31</v>
          </cell>
          <cell r="T1249">
            <v>39.68</v>
          </cell>
          <cell r="U1249">
            <v>0</v>
          </cell>
          <cell r="V1249">
            <v>0</v>
          </cell>
          <cell r="W1249">
            <v>0</v>
          </cell>
          <cell r="X1249">
            <v>0</v>
          </cell>
          <cell r="Y1249">
            <v>0</v>
          </cell>
          <cell r="Z1249">
            <v>0</v>
          </cell>
          <cell r="AA1249">
            <v>0</v>
          </cell>
          <cell r="AB1249">
            <v>0</v>
          </cell>
          <cell r="AD1249">
            <v>0</v>
          </cell>
          <cell r="AE1249">
            <v>0</v>
          </cell>
          <cell r="AO1249">
            <v>0</v>
          </cell>
          <cell r="AP1249">
            <v>0</v>
          </cell>
          <cell r="AR1249">
            <v>0</v>
          </cell>
          <cell r="AS1249">
            <v>0</v>
          </cell>
          <cell r="AT1249">
            <v>0</v>
          </cell>
          <cell r="AU1249">
            <v>0</v>
          </cell>
          <cell r="AV1249">
            <v>0</v>
          </cell>
          <cell r="AW1249">
            <v>0</v>
          </cell>
          <cell r="AX1249">
            <v>0</v>
          </cell>
          <cell r="AY1249">
            <v>0</v>
          </cell>
          <cell r="AZ1249">
            <v>0</v>
          </cell>
          <cell r="BA1249">
            <v>0</v>
          </cell>
          <cell r="BB1249">
            <v>0</v>
          </cell>
          <cell r="BC1249">
            <v>0</v>
          </cell>
          <cell r="BD1249">
            <v>0</v>
          </cell>
          <cell r="BE1249">
            <v>0</v>
          </cell>
          <cell r="BF1249">
            <v>0</v>
          </cell>
          <cell r="BG1249">
            <v>0</v>
          </cell>
          <cell r="BH1249">
            <v>0</v>
          </cell>
          <cell r="BI1249">
            <v>0</v>
          </cell>
          <cell r="BJ1249">
            <v>0</v>
          </cell>
          <cell r="BK1249">
            <v>0</v>
          </cell>
          <cell r="BL1249">
            <v>0</v>
          </cell>
          <cell r="BM1249">
            <v>0</v>
          </cell>
          <cell r="BN1249">
            <v>0</v>
          </cell>
          <cell r="BO1249">
            <v>0</v>
          </cell>
          <cell r="BP1249">
            <v>0</v>
          </cell>
          <cell r="BQ1249">
            <v>0</v>
          </cell>
          <cell r="BR1249">
            <v>0</v>
          </cell>
          <cell r="BS1249">
            <v>0</v>
          </cell>
          <cell r="BT1249">
            <v>0</v>
          </cell>
          <cell r="BU1249">
            <v>0</v>
          </cell>
        </row>
        <row r="1250">
          <cell r="A1250" t="str">
            <v>W1BG03D49T1GVLW</v>
          </cell>
          <cell r="B1250" t="str">
            <v>11/1/2021</v>
          </cell>
          <cell r="E1250" t="str">
            <v>GUESS ORIGINALS</v>
          </cell>
          <cell r="F1250" t="str">
            <v>Denim</v>
          </cell>
          <cell r="G1250" t="str">
            <v>Fashion Denim Jeans</v>
          </cell>
          <cell r="H1250" t="str">
            <v>W1BG03D49T1</v>
          </cell>
          <cell r="I1250" t="str">
            <v>GO HIGH RISE SKINNY</v>
          </cell>
          <cell r="J1250" t="str">
            <v>GVLW</v>
          </cell>
          <cell r="K1250" t="str">
            <v>GO VINTAGE LIGHT WASH</v>
          </cell>
          <cell r="L1250" t="str">
            <v>LUDWIG STR INDIGO</v>
          </cell>
          <cell r="M1250" t="str">
            <v>MX</v>
          </cell>
          <cell r="N1250" t="str">
            <v>24-30</v>
          </cell>
          <cell r="O1250">
            <v>89</v>
          </cell>
          <cell r="P1250">
            <v>89000</v>
          </cell>
          <cell r="Q1250">
            <v>359</v>
          </cell>
          <cell r="S1250">
            <v>0.31</v>
          </cell>
          <cell r="T1250">
            <v>27.59</v>
          </cell>
          <cell r="U1250">
            <v>0</v>
          </cell>
          <cell r="V1250">
            <v>0</v>
          </cell>
          <cell r="W1250">
            <v>0</v>
          </cell>
          <cell r="X1250">
            <v>0</v>
          </cell>
          <cell r="Y1250">
            <v>0</v>
          </cell>
          <cell r="Z1250">
            <v>0</v>
          </cell>
          <cell r="AA1250">
            <v>0</v>
          </cell>
          <cell r="AB1250">
            <v>0</v>
          </cell>
          <cell r="AD1250">
            <v>0</v>
          </cell>
          <cell r="AE1250">
            <v>0</v>
          </cell>
          <cell r="AO1250">
            <v>0</v>
          </cell>
          <cell r="AP1250">
            <v>0</v>
          </cell>
          <cell r="AR1250">
            <v>0</v>
          </cell>
          <cell r="AS1250">
            <v>0</v>
          </cell>
          <cell r="AT1250">
            <v>0</v>
          </cell>
          <cell r="AU1250">
            <v>0</v>
          </cell>
          <cell r="AV1250">
            <v>0</v>
          </cell>
          <cell r="AW1250">
            <v>0</v>
          </cell>
          <cell r="AX1250">
            <v>0</v>
          </cell>
          <cell r="AY1250">
            <v>0</v>
          </cell>
          <cell r="AZ1250">
            <v>0</v>
          </cell>
          <cell r="BA1250">
            <v>0</v>
          </cell>
          <cell r="BB1250">
            <v>0</v>
          </cell>
          <cell r="BC1250">
            <v>0</v>
          </cell>
          <cell r="BD1250">
            <v>0</v>
          </cell>
          <cell r="BE1250">
            <v>0</v>
          </cell>
          <cell r="BF1250">
            <v>0</v>
          </cell>
          <cell r="BG1250">
            <v>0</v>
          </cell>
          <cell r="BH1250">
            <v>0</v>
          </cell>
          <cell r="BI1250">
            <v>0</v>
          </cell>
          <cell r="BJ1250">
            <v>0</v>
          </cell>
          <cell r="BK1250">
            <v>0</v>
          </cell>
          <cell r="BL1250">
            <v>0</v>
          </cell>
          <cell r="BM1250">
            <v>0</v>
          </cell>
          <cell r="BN1250">
            <v>0</v>
          </cell>
          <cell r="BO1250">
            <v>0</v>
          </cell>
          <cell r="BP1250">
            <v>0</v>
          </cell>
          <cell r="BQ1250">
            <v>0</v>
          </cell>
          <cell r="BR1250">
            <v>0</v>
          </cell>
          <cell r="BS1250">
            <v>0</v>
          </cell>
          <cell r="BT1250">
            <v>0</v>
          </cell>
          <cell r="BU1250">
            <v>0</v>
          </cell>
        </row>
        <row r="1251">
          <cell r="A1251" t="str">
            <v>W1BGJ2D4AS0GVBW</v>
          </cell>
          <cell r="B1251" t="str">
            <v>11/1/2021</v>
          </cell>
          <cell r="E1251" t="str">
            <v>GUESS ORIGINALS</v>
          </cell>
          <cell r="F1251" t="str">
            <v>Denim</v>
          </cell>
          <cell r="G1251" t="str">
            <v>Denim Jackets</v>
          </cell>
          <cell r="H1251" t="str">
            <v>W1BGJ2D4AS0</v>
          </cell>
          <cell r="I1251" t="str">
            <v>GO KIT BLK DENIM JKT</v>
          </cell>
          <cell r="J1251" t="str">
            <v>GVBW</v>
          </cell>
          <cell r="K1251" t="str">
            <v>GO VINTAGE BLACK WASH</v>
          </cell>
          <cell r="L1251" t="str">
            <v>LEWIS RG BLK</v>
          </cell>
          <cell r="M1251" t="str">
            <v>CN</v>
          </cell>
          <cell r="N1251" t="str">
            <v>XS-L</v>
          </cell>
          <cell r="O1251">
            <v>98</v>
          </cell>
          <cell r="P1251">
            <v>99000</v>
          </cell>
          <cell r="Q1251">
            <v>399</v>
          </cell>
          <cell r="S1251">
            <v>0.31</v>
          </cell>
          <cell r="T1251">
            <v>30.38</v>
          </cell>
          <cell r="U1251">
            <v>0</v>
          </cell>
          <cell r="V1251">
            <v>0</v>
          </cell>
          <cell r="W1251">
            <v>0</v>
          </cell>
          <cell r="X1251">
            <v>0</v>
          </cell>
          <cell r="Y1251">
            <v>0</v>
          </cell>
          <cell r="Z1251">
            <v>0</v>
          </cell>
          <cell r="AA1251">
            <v>0</v>
          </cell>
          <cell r="AB1251">
            <v>0</v>
          </cell>
          <cell r="AD1251">
            <v>0</v>
          </cell>
          <cell r="AE1251">
            <v>0</v>
          </cell>
          <cell r="AO1251">
            <v>0</v>
          </cell>
          <cell r="AP1251">
            <v>0</v>
          </cell>
          <cell r="AR1251">
            <v>0</v>
          </cell>
          <cell r="AS1251">
            <v>0</v>
          </cell>
          <cell r="AT1251">
            <v>0</v>
          </cell>
          <cell r="AU1251">
            <v>0</v>
          </cell>
          <cell r="AV1251">
            <v>0</v>
          </cell>
          <cell r="AW1251">
            <v>0</v>
          </cell>
          <cell r="AX1251">
            <v>0</v>
          </cell>
          <cell r="AY1251">
            <v>0</v>
          </cell>
          <cell r="AZ1251">
            <v>0</v>
          </cell>
          <cell r="BA1251">
            <v>0</v>
          </cell>
          <cell r="BB1251">
            <v>0</v>
          </cell>
          <cell r="BC1251">
            <v>0</v>
          </cell>
          <cell r="BD1251">
            <v>0</v>
          </cell>
          <cell r="BE1251">
            <v>0</v>
          </cell>
          <cell r="BF1251">
            <v>0</v>
          </cell>
          <cell r="BG1251">
            <v>0</v>
          </cell>
          <cell r="BH1251">
            <v>0</v>
          </cell>
          <cell r="BI1251">
            <v>0</v>
          </cell>
          <cell r="BJ1251">
            <v>0</v>
          </cell>
          <cell r="BK1251">
            <v>0</v>
          </cell>
          <cell r="BL1251">
            <v>0</v>
          </cell>
          <cell r="BM1251">
            <v>0</v>
          </cell>
          <cell r="BN1251">
            <v>0</v>
          </cell>
          <cell r="BO1251">
            <v>0</v>
          </cell>
          <cell r="BP1251">
            <v>0</v>
          </cell>
          <cell r="BQ1251">
            <v>0</v>
          </cell>
          <cell r="BR1251">
            <v>0</v>
          </cell>
          <cell r="BS1251">
            <v>0</v>
          </cell>
          <cell r="BT1251">
            <v>0</v>
          </cell>
          <cell r="BU1251">
            <v>0</v>
          </cell>
        </row>
        <row r="1252">
          <cell r="A1252" t="str">
            <v>W1RQ01K9YH5F75P</v>
          </cell>
          <cell r="B1252" t="str">
            <v>11/1/2021</v>
          </cell>
          <cell r="E1252" t="str">
            <v>GUESS ORIGINALS</v>
          </cell>
          <cell r="F1252" t="str">
            <v>Knit</v>
          </cell>
          <cell r="G1252" t="str">
            <v>LS Knit Tops</v>
          </cell>
          <cell r="H1252" t="str">
            <v>W1RQ01K9YH5</v>
          </cell>
          <cell r="I1252" t="str">
            <v>GO ALANIS CREWNECK</v>
          </cell>
          <cell r="J1252" t="str">
            <v>F75P</v>
          </cell>
          <cell r="K1252" t="str">
            <v>CAPRI LAKE MULTI</v>
          </cell>
          <cell r="L1252" t="str">
            <v>ECO ROY CVC FLEECE 295</v>
          </cell>
          <cell r="M1252" t="str">
            <v>CN</v>
          </cell>
          <cell r="N1252" t="str">
            <v>XS-L</v>
          </cell>
          <cell r="O1252">
            <v>79</v>
          </cell>
          <cell r="P1252">
            <v>79000</v>
          </cell>
          <cell r="Q1252">
            <v>319</v>
          </cell>
          <cell r="S1252">
            <v>0.31</v>
          </cell>
          <cell r="T1252">
            <v>24.49</v>
          </cell>
          <cell r="U1252">
            <v>0</v>
          </cell>
          <cell r="V1252">
            <v>0</v>
          </cell>
          <cell r="W1252">
            <v>0</v>
          </cell>
          <cell r="X1252">
            <v>0</v>
          </cell>
          <cell r="Y1252">
            <v>0</v>
          </cell>
          <cell r="Z1252">
            <v>0</v>
          </cell>
          <cell r="AA1252">
            <v>0</v>
          </cell>
          <cell r="AB1252">
            <v>0</v>
          </cell>
          <cell r="AD1252">
            <v>0</v>
          </cell>
          <cell r="AE1252">
            <v>0</v>
          </cell>
          <cell r="AO1252">
            <v>0</v>
          </cell>
          <cell r="AP1252">
            <v>0</v>
          </cell>
          <cell r="AR1252">
            <v>0</v>
          </cell>
          <cell r="AS1252">
            <v>0</v>
          </cell>
          <cell r="AT1252">
            <v>0</v>
          </cell>
          <cell r="AU1252">
            <v>0</v>
          </cell>
          <cell r="AV1252">
            <v>0</v>
          </cell>
          <cell r="AW1252">
            <v>0</v>
          </cell>
          <cell r="AX1252">
            <v>0</v>
          </cell>
          <cell r="AY1252">
            <v>0</v>
          </cell>
          <cell r="AZ1252">
            <v>0</v>
          </cell>
          <cell r="BA1252">
            <v>0</v>
          </cell>
          <cell r="BB1252">
            <v>0</v>
          </cell>
          <cell r="BC1252">
            <v>0</v>
          </cell>
          <cell r="BD1252">
            <v>0</v>
          </cell>
          <cell r="BE1252">
            <v>0</v>
          </cell>
          <cell r="BF1252">
            <v>0</v>
          </cell>
          <cell r="BG1252">
            <v>0</v>
          </cell>
          <cell r="BH1252">
            <v>0</v>
          </cell>
          <cell r="BI1252">
            <v>0</v>
          </cell>
          <cell r="BJ1252">
            <v>0</v>
          </cell>
          <cell r="BK1252">
            <v>0</v>
          </cell>
          <cell r="BL1252">
            <v>0</v>
          </cell>
          <cell r="BM1252">
            <v>0</v>
          </cell>
          <cell r="BN1252">
            <v>0</v>
          </cell>
          <cell r="BO1252">
            <v>0</v>
          </cell>
          <cell r="BP1252">
            <v>0</v>
          </cell>
          <cell r="BQ1252">
            <v>0</v>
          </cell>
          <cell r="BR1252">
            <v>0</v>
          </cell>
          <cell r="BS1252">
            <v>0</v>
          </cell>
          <cell r="BT1252">
            <v>0</v>
          </cell>
          <cell r="BU1252">
            <v>0</v>
          </cell>
        </row>
        <row r="1253">
          <cell r="A1253" t="str">
            <v>W1RQ01K9YH5A10Q</v>
          </cell>
          <cell r="B1253" t="str">
            <v>11/1/2021</v>
          </cell>
          <cell r="E1253" t="str">
            <v>GUESS ORIGINALS</v>
          </cell>
          <cell r="F1253" t="str">
            <v>Knit</v>
          </cell>
          <cell r="G1253" t="str">
            <v>LS Knit Tops</v>
          </cell>
          <cell r="H1253" t="str">
            <v>W1RQ01K9YH5</v>
          </cell>
          <cell r="I1253" t="str">
            <v>GO ALANIS CREWNECK</v>
          </cell>
          <cell r="J1253" t="str">
            <v>A10Q</v>
          </cell>
          <cell r="K1253" t="str">
            <v>CHOCOLATE FILLING</v>
          </cell>
          <cell r="L1253" t="str">
            <v>ECO ROY CVC FLEECE 295</v>
          </cell>
          <cell r="M1253" t="str">
            <v>CN</v>
          </cell>
          <cell r="N1253" t="str">
            <v>XS-L</v>
          </cell>
          <cell r="O1253">
            <v>79</v>
          </cell>
          <cell r="P1253">
            <v>79000</v>
          </cell>
          <cell r="Q1253">
            <v>319</v>
          </cell>
          <cell r="S1253">
            <v>0.31</v>
          </cell>
          <cell r="T1253">
            <v>24.49</v>
          </cell>
          <cell r="U1253">
            <v>0</v>
          </cell>
          <cell r="V1253">
            <v>0</v>
          </cell>
          <cell r="W1253">
            <v>0</v>
          </cell>
          <cell r="X1253">
            <v>0</v>
          </cell>
          <cell r="Y1253">
            <v>0</v>
          </cell>
          <cell r="Z1253">
            <v>0</v>
          </cell>
          <cell r="AA1253">
            <v>0</v>
          </cell>
          <cell r="AB1253">
            <v>0</v>
          </cell>
          <cell r="AD1253">
            <v>0</v>
          </cell>
          <cell r="AE1253">
            <v>0</v>
          </cell>
          <cell r="AO1253">
            <v>0</v>
          </cell>
          <cell r="AP1253">
            <v>0</v>
          </cell>
          <cell r="AR1253">
            <v>0</v>
          </cell>
          <cell r="AS1253">
            <v>0</v>
          </cell>
          <cell r="AT1253">
            <v>0</v>
          </cell>
          <cell r="AU1253">
            <v>0</v>
          </cell>
          <cell r="AV1253">
            <v>0</v>
          </cell>
          <cell r="AW1253">
            <v>0</v>
          </cell>
          <cell r="AX1253">
            <v>0</v>
          </cell>
          <cell r="AY1253">
            <v>0</v>
          </cell>
          <cell r="AZ1253">
            <v>0</v>
          </cell>
          <cell r="BA1253">
            <v>0</v>
          </cell>
          <cell r="BB1253">
            <v>0</v>
          </cell>
          <cell r="BC1253">
            <v>0</v>
          </cell>
          <cell r="BD1253">
            <v>0</v>
          </cell>
          <cell r="BE1253">
            <v>0</v>
          </cell>
          <cell r="BF1253">
            <v>0</v>
          </cell>
          <cell r="BG1253">
            <v>0</v>
          </cell>
          <cell r="BH1253">
            <v>0</v>
          </cell>
          <cell r="BI1253">
            <v>0</v>
          </cell>
          <cell r="BJ1253">
            <v>0</v>
          </cell>
          <cell r="BK1253">
            <v>0</v>
          </cell>
          <cell r="BL1253">
            <v>0</v>
          </cell>
          <cell r="BM1253">
            <v>0</v>
          </cell>
          <cell r="BN1253">
            <v>0</v>
          </cell>
          <cell r="BO1253">
            <v>0</v>
          </cell>
          <cell r="BP1253">
            <v>0</v>
          </cell>
          <cell r="BQ1253">
            <v>0</v>
          </cell>
          <cell r="BR1253">
            <v>0</v>
          </cell>
          <cell r="BS1253">
            <v>0</v>
          </cell>
          <cell r="BT1253">
            <v>0</v>
          </cell>
          <cell r="BU1253">
            <v>0</v>
          </cell>
        </row>
        <row r="1254">
          <cell r="A1254" t="str">
            <v>W1BG03D4AS0GVBW</v>
          </cell>
          <cell r="B1254" t="str">
            <v>11/1/2021</v>
          </cell>
          <cell r="E1254" t="str">
            <v>GUESS ORIGINALS</v>
          </cell>
          <cell r="F1254" t="str">
            <v>Denim</v>
          </cell>
          <cell r="G1254" t="str">
            <v>Basic Denim Jeans</v>
          </cell>
          <cell r="H1254" t="str">
            <v>W1BG03D4AS0</v>
          </cell>
          <cell r="I1254" t="str">
            <v>GO BLK HIGH RISE SKINNY</v>
          </cell>
          <cell r="J1254" t="str">
            <v>GVBW</v>
          </cell>
          <cell r="K1254" t="str">
            <v>GO VINTAGE BLACK WASH</v>
          </cell>
          <cell r="L1254" t="str">
            <v>LUDWIG STR BLACK</v>
          </cell>
          <cell r="M1254" t="str">
            <v>MX</v>
          </cell>
          <cell r="N1254" t="str">
            <v>24-30</v>
          </cell>
          <cell r="O1254">
            <v>89</v>
          </cell>
          <cell r="P1254">
            <v>89000</v>
          </cell>
          <cell r="Q1254">
            <v>359</v>
          </cell>
          <cell r="S1254">
            <v>0.31</v>
          </cell>
          <cell r="T1254">
            <v>27.59</v>
          </cell>
          <cell r="U1254">
            <v>0</v>
          </cell>
          <cell r="V1254">
            <v>0</v>
          </cell>
          <cell r="W1254">
            <v>0</v>
          </cell>
          <cell r="X1254">
            <v>0</v>
          </cell>
          <cell r="Y1254">
            <v>0</v>
          </cell>
          <cell r="Z1254">
            <v>0</v>
          </cell>
          <cell r="AA1254">
            <v>0</v>
          </cell>
          <cell r="AB1254">
            <v>0</v>
          </cell>
          <cell r="AD1254">
            <v>0</v>
          </cell>
          <cell r="AE1254">
            <v>0</v>
          </cell>
          <cell r="AO1254">
            <v>0</v>
          </cell>
          <cell r="AP1254">
            <v>0</v>
          </cell>
          <cell r="AR1254">
            <v>0</v>
          </cell>
          <cell r="AS1254">
            <v>0</v>
          </cell>
          <cell r="AT1254">
            <v>0</v>
          </cell>
          <cell r="AU1254">
            <v>0</v>
          </cell>
          <cell r="AV1254">
            <v>0</v>
          </cell>
          <cell r="AW1254">
            <v>0</v>
          </cell>
          <cell r="AX1254">
            <v>0</v>
          </cell>
          <cell r="AY1254">
            <v>0</v>
          </cell>
          <cell r="AZ1254">
            <v>0</v>
          </cell>
          <cell r="BA1254">
            <v>0</v>
          </cell>
          <cell r="BB1254">
            <v>0</v>
          </cell>
          <cell r="BC1254">
            <v>0</v>
          </cell>
          <cell r="BD1254">
            <v>0</v>
          </cell>
          <cell r="BE1254">
            <v>0</v>
          </cell>
          <cell r="BF1254">
            <v>0</v>
          </cell>
          <cell r="BG1254">
            <v>0</v>
          </cell>
          <cell r="BH1254">
            <v>0</v>
          </cell>
          <cell r="BI1254">
            <v>0</v>
          </cell>
          <cell r="BJ1254">
            <v>0</v>
          </cell>
          <cell r="BK1254">
            <v>0</v>
          </cell>
          <cell r="BL1254">
            <v>0</v>
          </cell>
          <cell r="BM1254">
            <v>0</v>
          </cell>
          <cell r="BN1254">
            <v>0</v>
          </cell>
          <cell r="BO1254">
            <v>0</v>
          </cell>
          <cell r="BP1254">
            <v>0</v>
          </cell>
          <cell r="BQ1254">
            <v>0</v>
          </cell>
          <cell r="BR1254">
            <v>0</v>
          </cell>
          <cell r="BS1254">
            <v>0</v>
          </cell>
          <cell r="BT1254">
            <v>0</v>
          </cell>
          <cell r="BU1254">
            <v>0</v>
          </cell>
        </row>
        <row r="1255">
          <cell r="A1255" t="str">
            <v>W1RQ01KAC80F7BD</v>
          </cell>
          <cell r="B1255" t="str">
            <v>11/1/2021</v>
          </cell>
          <cell r="E1255" t="str">
            <v>GUESS ORIGINALS</v>
          </cell>
          <cell r="F1255" t="str">
            <v>Knit</v>
          </cell>
          <cell r="G1255" t="str">
            <v>Non Down Jackets</v>
          </cell>
          <cell r="H1255" t="str">
            <v>W1RQ01KAC80</v>
          </cell>
          <cell r="I1255" t="str">
            <v>GO JESSICA OVERSIZED JACKET</v>
          </cell>
          <cell r="J1255" t="str">
            <v>F7BD</v>
          </cell>
          <cell r="K1255" t="str">
            <v>SURFING BLUE MULTI</v>
          </cell>
          <cell r="L1255" t="str">
            <v>JORDAN HEAVY SHERPA</v>
          </cell>
          <cell r="M1255" t="str">
            <v>CN</v>
          </cell>
          <cell r="N1255" t="str">
            <v>XS-L</v>
          </cell>
          <cell r="O1255">
            <v>148</v>
          </cell>
          <cell r="P1255">
            <v>139000</v>
          </cell>
          <cell r="Q1255">
            <v>429</v>
          </cell>
          <cell r="S1255">
            <v>0.32560810810810809</v>
          </cell>
          <cell r="T1255">
            <v>48.19</v>
          </cell>
          <cell r="U1255">
            <v>0</v>
          </cell>
          <cell r="V1255">
            <v>0</v>
          </cell>
          <cell r="W1255">
            <v>0</v>
          </cell>
          <cell r="X1255">
            <v>0</v>
          </cell>
          <cell r="Y1255">
            <v>0</v>
          </cell>
          <cell r="Z1255">
            <v>0</v>
          </cell>
          <cell r="AA1255">
            <v>0</v>
          </cell>
          <cell r="AB1255">
            <v>0</v>
          </cell>
          <cell r="AD1255">
            <v>0</v>
          </cell>
          <cell r="AE1255">
            <v>0</v>
          </cell>
          <cell r="AO1255">
            <v>0</v>
          </cell>
          <cell r="AP1255">
            <v>0</v>
          </cell>
          <cell r="AR1255">
            <v>0</v>
          </cell>
          <cell r="AS1255">
            <v>0</v>
          </cell>
          <cell r="AT1255">
            <v>0</v>
          </cell>
          <cell r="AU1255">
            <v>0</v>
          </cell>
          <cell r="AV1255">
            <v>0</v>
          </cell>
          <cell r="AW1255">
            <v>0</v>
          </cell>
          <cell r="AX1255">
            <v>0</v>
          </cell>
          <cell r="AY1255">
            <v>0</v>
          </cell>
          <cell r="AZ1255">
            <v>0</v>
          </cell>
          <cell r="BA1255">
            <v>0</v>
          </cell>
          <cell r="BB1255">
            <v>0</v>
          </cell>
          <cell r="BC1255">
            <v>0</v>
          </cell>
          <cell r="BD1255">
            <v>0</v>
          </cell>
          <cell r="BE1255">
            <v>0</v>
          </cell>
          <cell r="BF1255">
            <v>0</v>
          </cell>
          <cell r="BG1255">
            <v>0</v>
          </cell>
          <cell r="BH1255">
            <v>0</v>
          </cell>
          <cell r="BI1255">
            <v>0</v>
          </cell>
          <cell r="BJ1255">
            <v>0</v>
          </cell>
          <cell r="BK1255">
            <v>0</v>
          </cell>
          <cell r="BL1255">
            <v>0</v>
          </cell>
          <cell r="BM1255">
            <v>0</v>
          </cell>
          <cell r="BN1255">
            <v>0</v>
          </cell>
          <cell r="BO1255">
            <v>0</v>
          </cell>
          <cell r="BP1255">
            <v>0</v>
          </cell>
          <cell r="BQ1255">
            <v>0</v>
          </cell>
          <cell r="BR1255">
            <v>0</v>
          </cell>
          <cell r="BS1255">
            <v>0</v>
          </cell>
          <cell r="BT1255">
            <v>0</v>
          </cell>
          <cell r="BU1255">
            <v>0</v>
          </cell>
        </row>
        <row r="1256">
          <cell r="A1256" t="str">
            <v>W1RG07D49T5DAI</v>
          </cell>
          <cell r="B1256" t="str">
            <v>11/1/2021</v>
          </cell>
          <cell r="E1256" t="str">
            <v>GUESS ORIGINALS</v>
          </cell>
          <cell r="F1256" t="str">
            <v>Denim</v>
          </cell>
          <cell r="G1256" t="str">
            <v>Basic Denim Jeans</v>
          </cell>
          <cell r="H1256" t="str">
            <v>W1RG07D49T5</v>
          </cell>
          <cell r="I1256" t="str">
            <v>GO MOM FIT PANT</v>
          </cell>
          <cell r="J1256" t="str">
            <v>DAI</v>
          </cell>
          <cell r="K1256" t="str">
            <v>Dark Rinse Wash</v>
          </cell>
          <cell r="L1256" t="str">
            <v>LUDWIG STR INDIGO</v>
          </cell>
          <cell r="M1256" t="str">
            <v>MX</v>
          </cell>
          <cell r="N1256" t="str">
            <v>24-30</v>
          </cell>
          <cell r="O1256">
            <v>89</v>
          </cell>
          <cell r="P1256">
            <v>89000</v>
          </cell>
          <cell r="Q1256">
            <v>359</v>
          </cell>
          <cell r="S1256">
            <v>0.31</v>
          </cell>
          <cell r="T1256">
            <v>27.59</v>
          </cell>
          <cell r="U1256">
            <v>0</v>
          </cell>
          <cell r="V1256">
            <v>0</v>
          </cell>
          <cell r="W1256">
            <v>0</v>
          </cell>
          <cell r="X1256">
            <v>0</v>
          </cell>
          <cell r="Y1256">
            <v>0</v>
          </cell>
          <cell r="Z1256">
            <v>0</v>
          </cell>
          <cell r="AA1256">
            <v>0</v>
          </cell>
          <cell r="AB1256">
            <v>0</v>
          </cell>
          <cell r="AD1256">
            <v>0</v>
          </cell>
          <cell r="AE1256">
            <v>0</v>
          </cell>
          <cell r="AO1256">
            <v>0</v>
          </cell>
          <cell r="AP1256">
            <v>0</v>
          </cell>
          <cell r="AR1256">
            <v>0</v>
          </cell>
          <cell r="AS1256">
            <v>0</v>
          </cell>
          <cell r="AT1256">
            <v>0</v>
          </cell>
          <cell r="AU1256">
            <v>0</v>
          </cell>
          <cell r="AV1256">
            <v>0</v>
          </cell>
          <cell r="AW1256">
            <v>0</v>
          </cell>
          <cell r="AX1256">
            <v>0</v>
          </cell>
          <cell r="AY1256">
            <v>0</v>
          </cell>
          <cell r="AZ1256">
            <v>0</v>
          </cell>
          <cell r="BA1256">
            <v>0</v>
          </cell>
          <cell r="BB1256">
            <v>0</v>
          </cell>
          <cell r="BC1256">
            <v>0</v>
          </cell>
          <cell r="BD1256">
            <v>0</v>
          </cell>
          <cell r="BE1256">
            <v>0</v>
          </cell>
          <cell r="BF1256">
            <v>0</v>
          </cell>
          <cell r="BG1256">
            <v>0</v>
          </cell>
          <cell r="BH1256">
            <v>0</v>
          </cell>
          <cell r="BI1256">
            <v>0</v>
          </cell>
          <cell r="BJ1256">
            <v>0</v>
          </cell>
          <cell r="BK1256">
            <v>0</v>
          </cell>
          <cell r="BL1256">
            <v>0</v>
          </cell>
          <cell r="BM1256">
            <v>0</v>
          </cell>
          <cell r="BN1256">
            <v>0</v>
          </cell>
          <cell r="BO1256">
            <v>0</v>
          </cell>
          <cell r="BP1256">
            <v>0</v>
          </cell>
          <cell r="BQ1256">
            <v>0</v>
          </cell>
          <cell r="BR1256">
            <v>0</v>
          </cell>
          <cell r="BS1256">
            <v>0</v>
          </cell>
          <cell r="BT1256">
            <v>0</v>
          </cell>
          <cell r="BU1256">
            <v>0</v>
          </cell>
        </row>
        <row r="1257">
          <cell r="A1257" t="str">
            <v>W1RN03WCNI0F7BD</v>
          </cell>
          <cell r="B1257" t="str">
            <v>11/1/2021</v>
          </cell>
          <cell r="E1257" t="str">
            <v>GUESS ORIGINALS</v>
          </cell>
          <cell r="F1257" t="str">
            <v>Woven</v>
          </cell>
          <cell r="G1257" t="str">
            <v>Non Down Jackets</v>
          </cell>
          <cell r="H1257" t="str">
            <v>W1RN03WCNI0</v>
          </cell>
          <cell r="I1257" t="str">
            <v>GO PARK COLORBLOCK ANORAK</v>
          </cell>
          <cell r="J1257" t="str">
            <v>F7BD</v>
          </cell>
          <cell r="K1257" t="str">
            <v>SURFING BLUE MULTI</v>
          </cell>
          <cell r="L1257" t="str">
            <v>MINI OTTOMAN NYLON DRY</v>
          </cell>
          <cell r="M1257" t="str">
            <v>CN</v>
          </cell>
          <cell r="N1257" t="str">
            <v>XS-L</v>
          </cell>
          <cell r="O1257">
            <v>89</v>
          </cell>
          <cell r="P1257">
            <v>89000</v>
          </cell>
          <cell r="Q1257">
            <v>359</v>
          </cell>
          <cell r="S1257">
            <v>0.33526841448189765</v>
          </cell>
          <cell r="T1257">
            <v>29.838888888888889</v>
          </cell>
          <cell r="U1257">
            <v>0</v>
          </cell>
          <cell r="V1257">
            <v>0</v>
          </cell>
          <cell r="W1257">
            <v>0</v>
          </cell>
          <cell r="X1257">
            <v>0</v>
          </cell>
          <cell r="Y1257">
            <v>0</v>
          </cell>
          <cell r="Z1257">
            <v>0</v>
          </cell>
          <cell r="AA1257">
            <v>0</v>
          </cell>
          <cell r="AB1257">
            <v>0</v>
          </cell>
          <cell r="AD1257">
            <v>0</v>
          </cell>
          <cell r="AE1257">
            <v>0</v>
          </cell>
          <cell r="AO1257">
            <v>0</v>
          </cell>
          <cell r="AP1257">
            <v>0</v>
          </cell>
          <cell r="AR1257">
            <v>0</v>
          </cell>
          <cell r="AS1257">
            <v>0</v>
          </cell>
          <cell r="AT1257">
            <v>0</v>
          </cell>
          <cell r="AU1257">
            <v>0</v>
          </cell>
          <cell r="AV1257">
            <v>0</v>
          </cell>
          <cell r="AW1257">
            <v>0</v>
          </cell>
          <cell r="AX1257">
            <v>0</v>
          </cell>
          <cell r="AY1257">
            <v>0</v>
          </cell>
          <cell r="AZ1257">
            <v>0</v>
          </cell>
          <cell r="BA1257">
            <v>0</v>
          </cell>
          <cell r="BB1257">
            <v>0</v>
          </cell>
          <cell r="BC1257">
            <v>0</v>
          </cell>
          <cell r="BD1257">
            <v>0</v>
          </cell>
          <cell r="BE1257">
            <v>0</v>
          </cell>
          <cell r="BF1257">
            <v>0</v>
          </cell>
          <cell r="BG1257">
            <v>0</v>
          </cell>
          <cell r="BH1257">
            <v>0</v>
          </cell>
          <cell r="BI1257">
            <v>0</v>
          </cell>
          <cell r="BJ1257">
            <v>0</v>
          </cell>
          <cell r="BK1257">
            <v>0</v>
          </cell>
          <cell r="BL1257">
            <v>0</v>
          </cell>
          <cell r="BM1257">
            <v>0</v>
          </cell>
          <cell r="BN1257">
            <v>0</v>
          </cell>
          <cell r="BO1257">
            <v>0</v>
          </cell>
          <cell r="BP1257">
            <v>0</v>
          </cell>
          <cell r="BQ1257">
            <v>0</v>
          </cell>
          <cell r="BR1257">
            <v>0</v>
          </cell>
          <cell r="BS1257">
            <v>0</v>
          </cell>
          <cell r="BT1257">
            <v>0</v>
          </cell>
          <cell r="BU1257">
            <v>0</v>
          </cell>
        </row>
        <row r="1258">
          <cell r="A1258" t="str">
            <v>W1RN03WCNI0F5F1</v>
          </cell>
          <cell r="B1258" t="str">
            <v>11/1/2021</v>
          </cell>
          <cell r="E1258" t="str">
            <v>GUESS ORIGINALS</v>
          </cell>
          <cell r="F1258" t="str">
            <v>Woven</v>
          </cell>
          <cell r="G1258" t="str">
            <v>Non Down Jackets</v>
          </cell>
          <cell r="H1258" t="str">
            <v>W1RN03WCNI0</v>
          </cell>
          <cell r="I1258" t="str">
            <v>GO PARK COLORBLOCK ANORAK</v>
          </cell>
          <cell r="J1258" t="str">
            <v>F5F1</v>
          </cell>
          <cell r="K1258" t="str">
            <v>DARK JAM RED MULTI</v>
          </cell>
          <cell r="L1258" t="str">
            <v>MINI OTTOMAN NYLON DRY</v>
          </cell>
          <cell r="M1258" t="str">
            <v>CN</v>
          </cell>
          <cell r="N1258" t="str">
            <v>XS-L</v>
          </cell>
          <cell r="O1258">
            <v>89</v>
          </cell>
          <cell r="P1258">
            <v>89000</v>
          </cell>
          <cell r="Q1258">
            <v>359</v>
          </cell>
          <cell r="S1258">
            <v>0.33526841448189765</v>
          </cell>
          <cell r="T1258">
            <v>29.838888888888889</v>
          </cell>
          <cell r="U1258">
            <v>0</v>
          </cell>
          <cell r="V1258">
            <v>0</v>
          </cell>
          <cell r="W1258">
            <v>0</v>
          </cell>
          <cell r="X1258">
            <v>0</v>
          </cell>
          <cell r="Y1258">
            <v>0</v>
          </cell>
          <cell r="Z1258">
            <v>0</v>
          </cell>
          <cell r="AA1258">
            <v>0</v>
          </cell>
          <cell r="AB1258">
            <v>0</v>
          </cell>
          <cell r="AD1258">
            <v>0</v>
          </cell>
          <cell r="AE1258">
            <v>0</v>
          </cell>
          <cell r="AO1258">
            <v>0</v>
          </cell>
          <cell r="AP1258">
            <v>0</v>
          </cell>
          <cell r="AR1258">
            <v>0</v>
          </cell>
          <cell r="AS1258">
            <v>0</v>
          </cell>
          <cell r="AT1258">
            <v>0</v>
          </cell>
          <cell r="AU1258">
            <v>0</v>
          </cell>
          <cell r="AV1258">
            <v>0</v>
          </cell>
          <cell r="AW1258">
            <v>0</v>
          </cell>
          <cell r="AX1258">
            <v>0</v>
          </cell>
          <cell r="AY1258">
            <v>0</v>
          </cell>
          <cell r="AZ1258">
            <v>0</v>
          </cell>
          <cell r="BA1258">
            <v>0</v>
          </cell>
          <cell r="BB1258">
            <v>0</v>
          </cell>
          <cell r="BC1258">
            <v>0</v>
          </cell>
          <cell r="BD1258">
            <v>0</v>
          </cell>
          <cell r="BE1258">
            <v>0</v>
          </cell>
          <cell r="BF1258">
            <v>0</v>
          </cell>
          <cell r="BG1258">
            <v>0</v>
          </cell>
          <cell r="BH1258">
            <v>0</v>
          </cell>
          <cell r="BI1258">
            <v>0</v>
          </cell>
          <cell r="BJ1258">
            <v>0</v>
          </cell>
          <cell r="BK1258">
            <v>0</v>
          </cell>
          <cell r="BL1258">
            <v>0</v>
          </cell>
          <cell r="BM1258">
            <v>0</v>
          </cell>
          <cell r="BN1258">
            <v>0</v>
          </cell>
          <cell r="BO1258">
            <v>0</v>
          </cell>
          <cell r="BP1258">
            <v>0</v>
          </cell>
          <cell r="BQ1258">
            <v>0</v>
          </cell>
          <cell r="BR1258">
            <v>0</v>
          </cell>
          <cell r="BS1258">
            <v>0</v>
          </cell>
          <cell r="BT1258">
            <v>0</v>
          </cell>
          <cell r="BU1258">
            <v>0</v>
          </cell>
        </row>
        <row r="1259">
          <cell r="A1259" t="str">
            <v>W1RN03WCNI0F5W5</v>
          </cell>
          <cell r="B1259" t="str">
            <v>11/1/2021</v>
          </cell>
          <cell r="E1259" t="str">
            <v>GUESS ORIGINALS</v>
          </cell>
          <cell r="F1259" t="str">
            <v>Woven</v>
          </cell>
          <cell r="G1259" t="str">
            <v>Non Down Jackets</v>
          </cell>
          <cell r="H1259" t="str">
            <v>W1RN03WCNI0</v>
          </cell>
          <cell r="I1259" t="str">
            <v>GO PARK COLORBLOCK ANORAK</v>
          </cell>
          <cell r="J1259" t="str">
            <v>F5W5</v>
          </cell>
          <cell r="K1259" t="str">
            <v>PAGODA RED MULTI</v>
          </cell>
          <cell r="L1259" t="str">
            <v>MINI OTTOMAN NYLON DRY</v>
          </cell>
          <cell r="M1259" t="str">
            <v>CN</v>
          </cell>
          <cell r="N1259" t="str">
            <v>XS-L</v>
          </cell>
          <cell r="O1259">
            <v>89</v>
          </cell>
          <cell r="P1259">
            <v>89000</v>
          </cell>
          <cell r="Q1259">
            <v>359</v>
          </cell>
          <cell r="S1259">
            <v>0.33526841448189765</v>
          </cell>
          <cell r="T1259">
            <v>29.838888888888889</v>
          </cell>
          <cell r="U1259">
            <v>0</v>
          </cell>
          <cell r="V1259">
            <v>0</v>
          </cell>
          <cell r="W1259">
            <v>0</v>
          </cell>
          <cell r="X1259">
            <v>0</v>
          </cell>
          <cell r="Y1259">
            <v>0</v>
          </cell>
          <cell r="Z1259">
            <v>0</v>
          </cell>
          <cell r="AA1259">
            <v>0</v>
          </cell>
          <cell r="AB1259">
            <v>0</v>
          </cell>
          <cell r="AD1259">
            <v>0</v>
          </cell>
          <cell r="AE1259">
            <v>0</v>
          </cell>
          <cell r="AO1259">
            <v>0</v>
          </cell>
          <cell r="AP1259">
            <v>0</v>
          </cell>
          <cell r="AR1259">
            <v>0</v>
          </cell>
          <cell r="AS1259">
            <v>0</v>
          </cell>
          <cell r="AT1259">
            <v>0</v>
          </cell>
          <cell r="AU1259">
            <v>0</v>
          </cell>
          <cell r="AV1259">
            <v>0</v>
          </cell>
          <cell r="AW1259">
            <v>0</v>
          </cell>
          <cell r="AX1259">
            <v>0</v>
          </cell>
          <cell r="AY1259">
            <v>0</v>
          </cell>
          <cell r="AZ1259">
            <v>0</v>
          </cell>
          <cell r="BA1259">
            <v>0</v>
          </cell>
          <cell r="BB1259">
            <v>0</v>
          </cell>
          <cell r="BC1259">
            <v>0</v>
          </cell>
          <cell r="BD1259">
            <v>0</v>
          </cell>
          <cell r="BE1259">
            <v>0</v>
          </cell>
          <cell r="BF1259">
            <v>0</v>
          </cell>
          <cell r="BG1259">
            <v>0</v>
          </cell>
          <cell r="BH1259">
            <v>0</v>
          </cell>
          <cell r="BI1259">
            <v>0</v>
          </cell>
          <cell r="BJ1259">
            <v>0</v>
          </cell>
          <cell r="BK1259">
            <v>0</v>
          </cell>
          <cell r="BL1259">
            <v>0</v>
          </cell>
          <cell r="BM1259">
            <v>0</v>
          </cell>
          <cell r="BN1259">
            <v>0</v>
          </cell>
          <cell r="BO1259">
            <v>0</v>
          </cell>
          <cell r="BP1259">
            <v>0</v>
          </cell>
          <cell r="BQ1259">
            <v>0</v>
          </cell>
          <cell r="BR1259">
            <v>0</v>
          </cell>
          <cell r="BS1259">
            <v>0</v>
          </cell>
          <cell r="BT1259">
            <v>0</v>
          </cell>
          <cell r="BU1259">
            <v>0</v>
          </cell>
        </row>
        <row r="1260">
          <cell r="A1260" t="str">
            <v>W1RN03WCNI0G578</v>
          </cell>
          <cell r="B1260" t="str">
            <v>11/1/2021</v>
          </cell>
          <cell r="E1260" t="str">
            <v>GUESS ORIGINALS</v>
          </cell>
          <cell r="F1260" t="str">
            <v>Woven</v>
          </cell>
          <cell r="G1260" t="str">
            <v>Non Down Jackets</v>
          </cell>
          <cell r="H1260" t="str">
            <v>W1RN03WCNI0</v>
          </cell>
          <cell r="I1260" t="str">
            <v>GO PARK COLORBLOCK ANORAK</v>
          </cell>
          <cell r="J1260" t="str">
            <v>G578</v>
          </cell>
          <cell r="K1260" t="str">
            <v>DARK JAM RED</v>
          </cell>
          <cell r="L1260" t="str">
            <v>MINI OTTOMAN NYLON DRY</v>
          </cell>
          <cell r="M1260" t="str">
            <v>CN</v>
          </cell>
          <cell r="N1260" t="str">
            <v>XS-L</v>
          </cell>
          <cell r="O1260">
            <v>89</v>
          </cell>
          <cell r="P1260">
            <v>89000</v>
          </cell>
          <cell r="Q1260">
            <v>359</v>
          </cell>
          <cell r="S1260">
            <v>0.33526841448189765</v>
          </cell>
          <cell r="T1260">
            <v>29.838888888888889</v>
          </cell>
          <cell r="U1260">
            <v>0</v>
          </cell>
          <cell r="V1260">
            <v>0</v>
          </cell>
          <cell r="W1260">
            <v>0</v>
          </cell>
          <cell r="X1260">
            <v>0</v>
          </cell>
          <cell r="Y1260">
            <v>0</v>
          </cell>
          <cell r="Z1260">
            <v>0</v>
          </cell>
          <cell r="AA1260">
            <v>0</v>
          </cell>
          <cell r="AB1260">
            <v>0</v>
          </cell>
          <cell r="AD1260">
            <v>0</v>
          </cell>
          <cell r="AE1260">
            <v>0</v>
          </cell>
          <cell r="AO1260">
            <v>0</v>
          </cell>
          <cell r="AP1260">
            <v>0</v>
          </cell>
          <cell r="AR1260">
            <v>0</v>
          </cell>
          <cell r="AS1260">
            <v>0</v>
          </cell>
          <cell r="AT1260">
            <v>0</v>
          </cell>
          <cell r="AU1260">
            <v>0</v>
          </cell>
          <cell r="AV1260">
            <v>0</v>
          </cell>
          <cell r="AW1260">
            <v>0</v>
          </cell>
          <cell r="AX1260">
            <v>0</v>
          </cell>
          <cell r="AY1260">
            <v>0</v>
          </cell>
          <cell r="AZ1260">
            <v>0</v>
          </cell>
          <cell r="BA1260">
            <v>0</v>
          </cell>
          <cell r="BB1260">
            <v>0</v>
          </cell>
          <cell r="BC1260">
            <v>0</v>
          </cell>
          <cell r="BD1260">
            <v>0</v>
          </cell>
          <cell r="BE1260">
            <v>0</v>
          </cell>
          <cell r="BF1260">
            <v>0</v>
          </cell>
          <cell r="BG1260">
            <v>0</v>
          </cell>
          <cell r="BH1260">
            <v>0</v>
          </cell>
          <cell r="BI1260">
            <v>0</v>
          </cell>
          <cell r="BJ1260">
            <v>0</v>
          </cell>
          <cell r="BK1260">
            <v>0</v>
          </cell>
          <cell r="BL1260">
            <v>0</v>
          </cell>
          <cell r="BM1260">
            <v>0</v>
          </cell>
          <cell r="BN1260">
            <v>0</v>
          </cell>
          <cell r="BO1260">
            <v>0</v>
          </cell>
          <cell r="BP1260">
            <v>0</v>
          </cell>
          <cell r="BQ1260">
            <v>0</v>
          </cell>
          <cell r="BR1260">
            <v>0</v>
          </cell>
          <cell r="BS1260">
            <v>0</v>
          </cell>
          <cell r="BT1260">
            <v>0</v>
          </cell>
          <cell r="BU1260">
            <v>0</v>
          </cell>
        </row>
        <row r="1261">
          <cell r="A1261" t="str">
            <v>W1BG07D49T1GVLW</v>
          </cell>
          <cell r="B1261" t="str">
            <v>11/1/2021</v>
          </cell>
          <cell r="E1261" t="str">
            <v>GUESS ORIGINALS</v>
          </cell>
          <cell r="F1261" t="str">
            <v>Denim</v>
          </cell>
          <cell r="G1261" t="str">
            <v>Fashion Denim Jeans</v>
          </cell>
          <cell r="H1261" t="str">
            <v>W1BG07D49T1</v>
          </cell>
          <cell r="I1261" t="str">
            <v>GO LT WASH MOM FIT PANT</v>
          </cell>
          <cell r="J1261" t="str">
            <v>GVLW</v>
          </cell>
          <cell r="K1261" t="str">
            <v>GO VINTAGE LIGHT WASH</v>
          </cell>
          <cell r="L1261" t="str">
            <v>LUDWIG STR INDIGO</v>
          </cell>
          <cell r="M1261" t="str">
            <v>MX</v>
          </cell>
          <cell r="N1261" t="str">
            <v>24-30</v>
          </cell>
          <cell r="O1261">
            <v>89</v>
          </cell>
          <cell r="P1261">
            <v>89000</v>
          </cell>
          <cell r="Q1261">
            <v>359</v>
          </cell>
          <cell r="S1261">
            <v>0.31</v>
          </cell>
          <cell r="T1261">
            <v>27.59</v>
          </cell>
          <cell r="U1261">
            <v>0</v>
          </cell>
          <cell r="V1261">
            <v>0</v>
          </cell>
          <cell r="W1261">
            <v>0</v>
          </cell>
          <cell r="X1261">
            <v>0</v>
          </cell>
          <cell r="Y1261">
            <v>0</v>
          </cell>
          <cell r="Z1261">
            <v>0</v>
          </cell>
          <cell r="AA1261">
            <v>0</v>
          </cell>
          <cell r="AB1261">
            <v>0</v>
          </cell>
          <cell r="AD1261">
            <v>0</v>
          </cell>
          <cell r="AE1261">
            <v>0</v>
          </cell>
          <cell r="AO1261">
            <v>0</v>
          </cell>
          <cell r="AP1261">
            <v>0</v>
          </cell>
          <cell r="AR1261">
            <v>0</v>
          </cell>
          <cell r="AS1261">
            <v>0</v>
          </cell>
          <cell r="AT1261">
            <v>0</v>
          </cell>
          <cell r="AU1261">
            <v>0</v>
          </cell>
          <cell r="AV1261">
            <v>0</v>
          </cell>
          <cell r="AW1261">
            <v>0</v>
          </cell>
          <cell r="AX1261">
            <v>0</v>
          </cell>
          <cell r="AY1261">
            <v>0</v>
          </cell>
          <cell r="AZ1261">
            <v>0</v>
          </cell>
          <cell r="BA1261">
            <v>0</v>
          </cell>
          <cell r="BB1261">
            <v>0</v>
          </cell>
          <cell r="BC1261">
            <v>0</v>
          </cell>
          <cell r="BD1261">
            <v>0</v>
          </cell>
          <cell r="BE1261">
            <v>0</v>
          </cell>
          <cell r="BF1261">
            <v>0</v>
          </cell>
          <cell r="BG1261">
            <v>0</v>
          </cell>
          <cell r="BH1261">
            <v>0</v>
          </cell>
          <cell r="BI1261">
            <v>0</v>
          </cell>
          <cell r="BJ1261">
            <v>0</v>
          </cell>
          <cell r="BK1261">
            <v>0</v>
          </cell>
          <cell r="BL1261">
            <v>0</v>
          </cell>
          <cell r="BM1261">
            <v>0</v>
          </cell>
          <cell r="BN1261">
            <v>0</v>
          </cell>
          <cell r="BO1261">
            <v>0</v>
          </cell>
          <cell r="BP1261">
            <v>0</v>
          </cell>
          <cell r="BQ1261">
            <v>0</v>
          </cell>
          <cell r="BR1261">
            <v>0</v>
          </cell>
          <cell r="BS1261">
            <v>0</v>
          </cell>
          <cell r="BT1261">
            <v>0</v>
          </cell>
          <cell r="BU1261">
            <v>0</v>
          </cell>
        </row>
        <row r="1262">
          <cell r="A1262" t="str">
            <v>W1BG10D49T1GOMW</v>
          </cell>
          <cell r="B1262" t="str">
            <v>11/1/2021</v>
          </cell>
          <cell r="E1262" t="str">
            <v>GUESS ORIGINALS</v>
          </cell>
          <cell r="F1262" t="str">
            <v>Denim</v>
          </cell>
          <cell r="G1262" t="str">
            <v>Fashion Denim Jeans</v>
          </cell>
          <cell r="H1262" t="str">
            <v>W1BG10D49T1</v>
          </cell>
          <cell r="I1262" t="str">
            <v>GO KIT CARPENTER DENIM PANT</v>
          </cell>
          <cell r="J1262" t="str">
            <v>GOMW</v>
          </cell>
          <cell r="K1262" t="str">
            <v>GO MEDIUM WASH</v>
          </cell>
          <cell r="L1262" t="str">
            <v>LUDWIG STR INDIGO</v>
          </cell>
          <cell r="M1262" t="str">
            <v>MX</v>
          </cell>
          <cell r="N1262" t="str">
            <v>24-30</v>
          </cell>
          <cell r="O1262">
            <v>89</v>
          </cell>
          <cell r="P1262">
            <v>89000</v>
          </cell>
          <cell r="Q1262">
            <v>359</v>
          </cell>
          <cell r="S1262">
            <v>0.32759051186017474</v>
          </cell>
          <cell r="T1262">
            <v>29.155555555555551</v>
          </cell>
          <cell r="U1262">
            <v>0</v>
          </cell>
          <cell r="V1262">
            <v>0</v>
          </cell>
          <cell r="W1262">
            <v>0</v>
          </cell>
          <cell r="X1262">
            <v>0</v>
          </cell>
          <cell r="Y1262">
            <v>0</v>
          </cell>
          <cell r="Z1262">
            <v>0</v>
          </cell>
          <cell r="AA1262">
            <v>0</v>
          </cell>
          <cell r="AB1262">
            <v>0</v>
          </cell>
          <cell r="AD1262">
            <v>0</v>
          </cell>
          <cell r="AE1262">
            <v>0</v>
          </cell>
          <cell r="AO1262">
            <v>0</v>
          </cell>
          <cell r="AP1262">
            <v>0</v>
          </cell>
          <cell r="AR1262">
            <v>0</v>
          </cell>
          <cell r="AS1262">
            <v>0</v>
          </cell>
          <cell r="AT1262">
            <v>0</v>
          </cell>
          <cell r="AU1262">
            <v>0</v>
          </cell>
          <cell r="AV1262">
            <v>0</v>
          </cell>
          <cell r="AW1262">
            <v>0</v>
          </cell>
          <cell r="AX1262">
            <v>0</v>
          </cell>
          <cell r="AY1262">
            <v>0</v>
          </cell>
          <cell r="AZ1262">
            <v>0</v>
          </cell>
          <cell r="BA1262">
            <v>0</v>
          </cell>
          <cell r="BB1262">
            <v>0</v>
          </cell>
          <cell r="BC1262">
            <v>0</v>
          </cell>
          <cell r="BD1262">
            <v>0</v>
          </cell>
          <cell r="BE1262">
            <v>0</v>
          </cell>
          <cell r="BF1262">
            <v>0</v>
          </cell>
          <cell r="BG1262">
            <v>0</v>
          </cell>
          <cell r="BH1262">
            <v>0</v>
          </cell>
          <cell r="BI1262">
            <v>0</v>
          </cell>
          <cell r="BJ1262">
            <v>0</v>
          </cell>
          <cell r="BK1262">
            <v>0</v>
          </cell>
          <cell r="BL1262">
            <v>0</v>
          </cell>
          <cell r="BM1262">
            <v>0</v>
          </cell>
          <cell r="BN1262">
            <v>0</v>
          </cell>
          <cell r="BO1262">
            <v>0</v>
          </cell>
          <cell r="BP1262">
            <v>0</v>
          </cell>
          <cell r="BQ1262">
            <v>0</v>
          </cell>
          <cell r="BR1262">
            <v>0</v>
          </cell>
          <cell r="BS1262">
            <v>0</v>
          </cell>
          <cell r="BT1262">
            <v>0</v>
          </cell>
          <cell r="BU1262">
            <v>0</v>
          </cell>
        </row>
        <row r="1263">
          <cell r="A1263" t="str">
            <v>W1BG10D49T1GODR</v>
          </cell>
          <cell r="B1263" t="str">
            <v>11/1/2021</v>
          </cell>
          <cell r="E1263" t="str">
            <v>GUESS ORIGINALS</v>
          </cell>
          <cell r="F1263" t="str">
            <v>Denim</v>
          </cell>
          <cell r="G1263" t="str">
            <v>Fashion Denim Jeans</v>
          </cell>
          <cell r="H1263" t="str">
            <v>W1BG10D49T1</v>
          </cell>
          <cell r="I1263" t="str">
            <v>GO KIT CARPENTER DENIM PANT</v>
          </cell>
          <cell r="J1263" t="str">
            <v>GODR</v>
          </cell>
          <cell r="K1263" t="str">
            <v>GO DARK RINSE WASH</v>
          </cell>
          <cell r="L1263" t="str">
            <v>LUDWIG STR INDIGO</v>
          </cell>
          <cell r="M1263" t="str">
            <v>MX</v>
          </cell>
          <cell r="N1263" t="str">
            <v>24-30</v>
          </cell>
          <cell r="O1263">
            <v>89</v>
          </cell>
          <cell r="P1263">
            <v>89000</v>
          </cell>
          <cell r="Q1263">
            <v>359</v>
          </cell>
          <cell r="S1263">
            <v>0.32759051186017474</v>
          </cell>
          <cell r="T1263">
            <v>29.155555555555551</v>
          </cell>
          <cell r="U1263">
            <v>0</v>
          </cell>
          <cell r="V1263">
            <v>0</v>
          </cell>
          <cell r="W1263">
            <v>0</v>
          </cell>
          <cell r="X1263">
            <v>0</v>
          </cell>
          <cell r="Y1263">
            <v>0</v>
          </cell>
          <cell r="Z1263">
            <v>0</v>
          </cell>
          <cell r="AA1263">
            <v>0</v>
          </cell>
          <cell r="AB1263">
            <v>0</v>
          </cell>
          <cell r="AD1263">
            <v>0</v>
          </cell>
          <cell r="AE1263">
            <v>0</v>
          </cell>
          <cell r="AO1263">
            <v>0</v>
          </cell>
          <cell r="AP1263">
            <v>0</v>
          </cell>
          <cell r="AR1263">
            <v>0</v>
          </cell>
          <cell r="AS1263">
            <v>0</v>
          </cell>
          <cell r="AT1263">
            <v>0</v>
          </cell>
          <cell r="AU1263">
            <v>0</v>
          </cell>
          <cell r="AV1263">
            <v>0</v>
          </cell>
          <cell r="AW1263">
            <v>0</v>
          </cell>
          <cell r="AX1263">
            <v>0</v>
          </cell>
          <cell r="AY1263">
            <v>0</v>
          </cell>
          <cell r="AZ1263">
            <v>0</v>
          </cell>
          <cell r="BA1263">
            <v>0</v>
          </cell>
          <cell r="BB1263">
            <v>0</v>
          </cell>
          <cell r="BC1263">
            <v>0</v>
          </cell>
          <cell r="BD1263">
            <v>0</v>
          </cell>
          <cell r="BE1263">
            <v>0</v>
          </cell>
          <cell r="BF1263">
            <v>0</v>
          </cell>
          <cell r="BG1263">
            <v>0</v>
          </cell>
          <cell r="BH1263">
            <v>0</v>
          </cell>
          <cell r="BI1263">
            <v>0</v>
          </cell>
          <cell r="BJ1263">
            <v>0</v>
          </cell>
          <cell r="BK1263">
            <v>0</v>
          </cell>
          <cell r="BL1263">
            <v>0</v>
          </cell>
          <cell r="BM1263">
            <v>0</v>
          </cell>
          <cell r="BN1263">
            <v>0</v>
          </cell>
          <cell r="BO1263">
            <v>0</v>
          </cell>
          <cell r="BP1263">
            <v>0</v>
          </cell>
          <cell r="BQ1263">
            <v>0</v>
          </cell>
          <cell r="BR1263">
            <v>0</v>
          </cell>
          <cell r="BS1263">
            <v>0</v>
          </cell>
          <cell r="BT1263">
            <v>0</v>
          </cell>
          <cell r="BU1263">
            <v>0</v>
          </cell>
        </row>
        <row r="1264">
          <cell r="A1264" t="str">
            <v>W1RG10FRIENG8CK</v>
          </cell>
          <cell r="B1264" t="str">
            <v>11/1/2021</v>
          </cell>
          <cell r="E1264" t="str">
            <v>GUESS ORIGINALS</v>
          </cell>
          <cell r="F1264" t="str">
            <v>Denim</v>
          </cell>
          <cell r="G1264" t="str">
            <v>Fashion Denim Jeans</v>
          </cell>
          <cell r="H1264" t="str">
            <v>W1RG10FRIEN</v>
          </cell>
          <cell r="I1264" t="str">
            <v>GO REY TEXTURED CARGO PANT</v>
          </cell>
          <cell r="J1264" t="str">
            <v>G8CK</v>
          </cell>
          <cell r="K1264" t="str">
            <v>BAMBOO STICK</v>
          </cell>
          <cell r="L1264" t="str">
            <v>FRIENDS RG PFD</v>
          </cell>
          <cell r="M1264" t="str">
            <v>CN</v>
          </cell>
          <cell r="N1264" t="str">
            <v>24-30</v>
          </cell>
          <cell r="O1264">
            <v>98</v>
          </cell>
          <cell r="P1264">
            <v>99000</v>
          </cell>
          <cell r="Q1264">
            <v>399</v>
          </cell>
          <cell r="S1264">
            <v>0.31</v>
          </cell>
          <cell r="T1264">
            <v>30.38</v>
          </cell>
          <cell r="U1264">
            <v>0</v>
          </cell>
          <cell r="V1264">
            <v>0</v>
          </cell>
          <cell r="W1264">
            <v>0</v>
          </cell>
          <cell r="X1264">
            <v>0</v>
          </cell>
          <cell r="Y1264">
            <v>0</v>
          </cell>
          <cell r="Z1264">
            <v>0</v>
          </cell>
          <cell r="AA1264">
            <v>0</v>
          </cell>
          <cell r="AB1264">
            <v>0</v>
          </cell>
          <cell r="AD1264">
            <v>0</v>
          </cell>
          <cell r="AE1264">
            <v>0</v>
          </cell>
          <cell r="AO1264">
            <v>0</v>
          </cell>
          <cell r="AP1264">
            <v>0</v>
          </cell>
          <cell r="AR1264">
            <v>0</v>
          </cell>
          <cell r="AS1264">
            <v>0</v>
          </cell>
          <cell r="AT1264">
            <v>0</v>
          </cell>
          <cell r="AU1264">
            <v>0</v>
          </cell>
          <cell r="AV1264">
            <v>0</v>
          </cell>
          <cell r="AW1264">
            <v>0</v>
          </cell>
          <cell r="AX1264">
            <v>0</v>
          </cell>
          <cell r="AY1264">
            <v>0</v>
          </cell>
          <cell r="AZ1264">
            <v>0</v>
          </cell>
          <cell r="BA1264">
            <v>0</v>
          </cell>
          <cell r="BB1264">
            <v>0</v>
          </cell>
          <cell r="BC1264">
            <v>0</v>
          </cell>
          <cell r="BD1264">
            <v>0</v>
          </cell>
          <cell r="BE1264">
            <v>0</v>
          </cell>
          <cell r="BF1264">
            <v>0</v>
          </cell>
          <cell r="BG1264">
            <v>0</v>
          </cell>
          <cell r="BH1264">
            <v>0</v>
          </cell>
          <cell r="BI1264">
            <v>0</v>
          </cell>
          <cell r="BJ1264">
            <v>0</v>
          </cell>
          <cell r="BK1264">
            <v>0</v>
          </cell>
          <cell r="BL1264">
            <v>0</v>
          </cell>
          <cell r="BM1264">
            <v>0</v>
          </cell>
          <cell r="BN1264">
            <v>0</v>
          </cell>
          <cell r="BO1264">
            <v>0</v>
          </cell>
          <cell r="BP1264">
            <v>0</v>
          </cell>
          <cell r="BQ1264">
            <v>0</v>
          </cell>
          <cell r="BR1264">
            <v>0</v>
          </cell>
          <cell r="BS1264">
            <v>0</v>
          </cell>
          <cell r="BT1264">
            <v>0</v>
          </cell>
          <cell r="BU1264">
            <v>0</v>
          </cell>
        </row>
        <row r="1265">
          <cell r="A1265" t="str">
            <v>W1RG10FRIENG5H4</v>
          </cell>
          <cell r="B1265" t="str">
            <v>11/1/2021</v>
          </cell>
          <cell r="E1265" t="str">
            <v>GUESS ORIGINALS</v>
          </cell>
          <cell r="F1265" t="str">
            <v>Denim</v>
          </cell>
          <cell r="G1265" t="str">
            <v>Fashion Denim Jeans</v>
          </cell>
          <cell r="H1265" t="str">
            <v>W1RG10FRIEN</v>
          </cell>
          <cell r="I1265" t="str">
            <v>GO REY TEXTURED CARGO PANT</v>
          </cell>
          <cell r="J1265" t="str">
            <v>G5H4</v>
          </cell>
          <cell r="K1265" t="str">
            <v>HEIRLOOM RED</v>
          </cell>
          <cell r="L1265" t="str">
            <v>FRIENDS RG PFD</v>
          </cell>
          <cell r="M1265" t="str">
            <v>CN</v>
          </cell>
          <cell r="N1265" t="str">
            <v>24-30</v>
          </cell>
          <cell r="O1265">
            <v>98</v>
          </cell>
          <cell r="P1265">
            <v>99000</v>
          </cell>
          <cell r="Q1265">
            <v>399</v>
          </cell>
          <cell r="S1265">
            <v>0.31</v>
          </cell>
          <cell r="T1265">
            <v>30.38</v>
          </cell>
          <cell r="U1265">
            <v>0</v>
          </cell>
          <cell r="V1265">
            <v>0</v>
          </cell>
          <cell r="W1265">
            <v>0</v>
          </cell>
          <cell r="X1265">
            <v>0</v>
          </cell>
          <cell r="Y1265">
            <v>0</v>
          </cell>
          <cell r="Z1265">
            <v>0</v>
          </cell>
          <cell r="AA1265">
            <v>0</v>
          </cell>
          <cell r="AB1265">
            <v>0</v>
          </cell>
          <cell r="AD1265">
            <v>0</v>
          </cell>
          <cell r="AE1265">
            <v>0</v>
          </cell>
          <cell r="AO1265">
            <v>0</v>
          </cell>
          <cell r="AP1265">
            <v>0</v>
          </cell>
          <cell r="AR1265">
            <v>0</v>
          </cell>
          <cell r="AS1265">
            <v>0</v>
          </cell>
          <cell r="AT1265">
            <v>0</v>
          </cell>
          <cell r="AU1265">
            <v>0</v>
          </cell>
          <cell r="AV1265">
            <v>0</v>
          </cell>
          <cell r="AW1265">
            <v>0</v>
          </cell>
          <cell r="AX1265">
            <v>0</v>
          </cell>
          <cell r="AY1265">
            <v>0</v>
          </cell>
          <cell r="AZ1265">
            <v>0</v>
          </cell>
          <cell r="BA1265">
            <v>0</v>
          </cell>
          <cell r="BB1265">
            <v>0</v>
          </cell>
          <cell r="BC1265">
            <v>0</v>
          </cell>
          <cell r="BD1265">
            <v>0</v>
          </cell>
          <cell r="BE1265">
            <v>0</v>
          </cell>
          <cell r="BF1265">
            <v>0</v>
          </cell>
          <cell r="BG1265">
            <v>0</v>
          </cell>
          <cell r="BH1265">
            <v>0</v>
          </cell>
          <cell r="BI1265">
            <v>0</v>
          </cell>
          <cell r="BJ1265">
            <v>0</v>
          </cell>
          <cell r="BK1265">
            <v>0</v>
          </cell>
          <cell r="BL1265">
            <v>0</v>
          </cell>
          <cell r="BM1265">
            <v>0</v>
          </cell>
          <cell r="BN1265">
            <v>0</v>
          </cell>
          <cell r="BO1265">
            <v>0</v>
          </cell>
          <cell r="BP1265">
            <v>0</v>
          </cell>
          <cell r="BQ1265">
            <v>0</v>
          </cell>
          <cell r="BR1265">
            <v>0</v>
          </cell>
          <cell r="BS1265">
            <v>0</v>
          </cell>
          <cell r="BT1265">
            <v>0</v>
          </cell>
          <cell r="BU1265">
            <v>0</v>
          </cell>
        </row>
        <row r="1266">
          <cell r="A1266" t="str">
            <v>W1RG10FRIENF75P</v>
          </cell>
          <cell r="B1266" t="str">
            <v>11/1/2021</v>
          </cell>
          <cell r="E1266" t="str">
            <v>GUESS ORIGINALS</v>
          </cell>
          <cell r="F1266" t="str">
            <v>Denim</v>
          </cell>
          <cell r="G1266" t="str">
            <v>Fashion Denim Jeans</v>
          </cell>
          <cell r="H1266" t="str">
            <v>W1RG10FRIEN</v>
          </cell>
          <cell r="I1266" t="str">
            <v>GO REY TEXTURED CARGO PANT</v>
          </cell>
          <cell r="J1266" t="str">
            <v>F75P</v>
          </cell>
          <cell r="K1266" t="str">
            <v>CAPRI LAKE MULTI</v>
          </cell>
          <cell r="L1266" t="str">
            <v>FRIENDS RG PFD</v>
          </cell>
          <cell r="M1266" t="str">
            <v>CN</v>
          </cell>
          <cell r="N1266" t="str">
            <v>24-30</v>
          </cell>
          <cell r="O1266">
            <v>98</v>
          </cell>
          <cell r="P1266">
            <v>99000</v>
          </cell>
          <cell r="Q1266">
            <v>399</v>
          </cell>
          <cell r="S1266">
            <v>0.31</v>
          </cell>
          <cell r="T1266">
            <v>30.38</v>
          </cell>
          <cell r="U1266">
            <v>0</v>
          </cell>
          <cell r="V1266">
            <v>0</v>
          </cell>
          <cell r="W1266">
            <v>0</v>
          </cell>
          <cell r="X1266">
            <v>0</v>
          </cell>
          <cell r="Y1266">
            <v>0</v>
          </cell>
          <cell r="Z1266">
            <v>0</v>
          </cell>
          <cell r="AA1266">
            <v>0</v>
          </cell>
          <cell r="AB1266">
            <v>0</v>
          </cell>
          <cell r="AD1266">
            <v>0</v>
          </cell>
          <cell r="AE1266">
            <v>0</v>
          </cell>
          <cell r="AO1266">
            <v>0</v>
          </cell>
          <cell r="AP1266">
            <v>0</v>
          </cell>
          <cell r="AR1266">
            <v>0</v>
          </cell>
          <cell r="AS1266">
            <v>0</v>
          </cell>
          <cell r="AT1266">
            <v>0</v>
          </cell>
          <cell r="AU1266">
            <v>0</v>
          </cell>
          <cell r="AV1266">
            <v>0</v>
          </cell>
          <cell r="AW1266">
            <v>0</v>
          </cell>
          <cell r="AX1266">
            <v>0</v>
          </cell>
          <cell r="AY1266">
            <v>0</v>
          </cell>
          <cell r="AZ1266">
            <v>0</v>
          </cell>
          <cell r="BA1266">
            <v>0</v>
          </cell>
          <cell r="BB1266">
            <v>0</v>
          </cell>
          <cell r="BC1266">
            <v>0</v>
          </cell>
          <cell r="BD1266">
            <v>0</v>
          </cell>
          <cell r="BE1266">
            <v>0</v>
          </cell>
          <cell r="BF1266">
            <v>0</v>
          </cell>
          <cell r="BG1266">
            <v>0</v>
          </cell>
          <cell r="BH1266">
            <v>0</v>
          </cell>
          <cell r="BI1266">
            <v>0</v>
          </cell>
          <cell r="BJ1266">
            <v>0</v>
          </cell>
          <cell r="BK1266">
            <v>0</v>
          </cell>
          <cell r="BL1266">
            <v>0</v>
          </cell>
          <cell r="BM1266">
            <v>0</v>
          </cell>
          <cell r="BN1266">
            <v>0</v>
          </cell>
          <cell r="BO1266">
            <v>0</v>
          </cell>
          <cell r="BP1266">
            <v>0</v>
          </cell>
          <cell r="BQ1266">
            <v>0</v>
          </cell>
          <cell r="BR1266">
            <v>0</v>
          </cell>
          <cell r="BS1266">
            <v>0</v>
          </cell>
          <cell r="BT1266">
            <v>0</v>
          </cell>
          <cell r="BU1266">
            <v>0</v>
          </cell>
        </row>
        <row r="1267">
          <cell r="A1267" t="str">
            <v>W1RG10FRIENF5W5</v>
          </cell>
          <cell r="B1267" t="str">
            <v>11/1/2021</v>
          </cell>
          <cell r="E1267" t="str">
            <v>GUESS ORIGINALS</v>
          </cell>
          <cell r="F1267" t="str">
            <v>Denim</v>
          </cell>
          <cell r="G1267" t="str">
            <v>Fashion Denim Jeans</v>
          </cell>
          <cell r="H1267" t="str">
            <v>W1RG10FRIEN</v>
          </cell>
          <cell r="I1267" t="str">
            <v>GO REY TEXTURED CARGO PANT</v>
          </cell>
          <cell r="J1267" t="str">
            <v>F5W5</v>
          </cell>
          <cell r="K1267" t="str">
            <v>PAGODA RED MULTI</v>
          </cell>
          <cell r="L1267" t="str">
            <v>FRIENDS RG PFD</v>
          </cell>
          <cell r="M1267" t="str">
            <v>CN</v>
          </cell>
          <cell r="N1267" t="str">
            <v>24-30</v>
          </cell>
          <cell r="O1267">
            <v>98</v>
          </cell>
          <cell r="P1267">
            <v>99000</v>
          </cell>
          <cell r="Q1267">
            <v>399</v>
          </cell>
          <cell r="S1267">
            <v>0.31</v>
          </cell>
          <cell r="T1267">
            <v>30.38</v>
          </cell>
          <cell r="U1267">
            <v>0</v>
          </cell>
          <cell r="V1267">
            <v>0</v>
          </cell>
          <cell r="W1267">
            <v>0</v>
          </cell>
          <cell r="X1267">
            <v>0</v>
          </cell>
          <cell r="Y1267">
            <v>0</v>
          </cell>
          <cell r="Z1267">
            <v>0</v>
          </cell>
          <cell r="AA1267">
            <v>0</v>
          </cell>
          <cell r="AB1267">
            <v>0</v>
          </cell>
          <cell r="AD1267">
            <v>0</v>
          </cell>
          <cell r="AE1267">
            <v>0</v>
          </cell>
          <cell r="AO1267">
            <v>0</v>
          </cell>
          <cell r="AP1267">
            <v>0</v>
          </cell>
          <cell r="AR1267">
            <v>0</v>
          </cell>
          <cell r="AS1267">
            <v>0</v>
          </cell>
          <cell r="AT1267">
            <v>0</v>
          </cell>
          <cell r="AU1267">
            <v>0</v>
          </cell>
          <cell r="AV1267">
            <v>0</v>
          </cell>
          <cell r="AW1267">
            <v>0</v>
          </cell>
          <cell r="AX1267">
            <v>0</v>
          </cell>
          <cell r="AY1267">
            <v>0</v>
          </cell>
          <cell r="AZ1267">
            <v>0</v>
          </cell>
          <cell r="BA1267">
            <v>0</v>
          </cell>
          <cell r="BB1267">
            <v>0</v>
          </cell>
          <cell r="BC1267">
            <v>0</v>
          </cell>
          <cell r="BD1267">
            <v>0</v>
          </cell>
          <cell r="BE1267">
            <v>0</v>
          </cell>
          <cell r="BF1267">
            <v>0</v>
          </cell>
          <cell r="BG1267">
            <v>0</v>
          </cell>
          <cell r="BH1267">
            <v>0</v>
          </cell>
          <cell r="BI1267">
            <v>0</v>
          </cell>
          <cell r="BJ1267">
            <v>0</v>
          </cell>
          <cell r="BK1267">
            <v>0</v>
          </cell>
          <cell r="BL1267">
            <v>0</v>
          </cell>
          <cell r="BM1267">
            <v>0</v>
          </cell>
          <cell r="BN1267">
            <v>0</v>
          </cell>
          <cell r="BO1267">
            <v>0</v>
          </cell>
          <cell r="BP1267">
            <v>0</v>
          </cell>
          <cell r="BQ1267">
            <v>0</v>
          </cell>
          <cell r="BR1267">
            <v>0</v>
          </cell>
          <cell r="BS1267">
            <v>0</v>
          </cell>
          <cell r="BT1267">
            <v>0</v>
          </cell>
          <cell r="BU1267">
            <v>0</v>
          </cell>
        </row>
        <row r="1268">
          <cell r="A1268" t="str">
            <v>W1RXN2FRIENF513</v>
          </cell>
          <cell r="B1268" t="str">
            <v>11/1/2021</v>
          </cell>
          <cell r="E1268" t="str">
            <v>GUESS ORIGINALS</v>
          </cell>
          <cell r="F1268" t="str">
            <v>Denim</v>
          </cell>
          <cell r="G1268" t="str">
            <v>Denim Jackets</v>
          </cell>
          <cell r="H1268" t="str">
            <v>W1RXN2FRIEN</v>
          </cell>
          <cell r="I1268" t="str">
            <v>GO REY TEXTURED DENIM JACKET</v>
          </cell>
          <cell r="J1268" t="str">
            <v>F513</v>
          </cell>
          <cell r="K1268" t="str">
            <v>HEIRLOOM RED MULTI</v>
          </cell>
          <cell r="L1268" t="str">
            <v>FRIENDS RG PFD</v>
          </cell>
          <cell r="M1268" t="str">
            <v>CN</v>
          </cell>
          <cell r="N1268" t="str">
            <v>XS-L</v>
          </cell>
          <cell r="O1268">
            <v>108</v>
          </cell>
          <cell r="P1268">
            <v>109000</v>
          </cell>
          <cell r="Q1268">
            <v>429</v>
          </cell>
          <cell r="S1268">
            <v>0.31</v>
          </cell>
          <cell r="T1268">
            <v>33.479999999999997</v>
          </cell>
          <cell r="U1268">
            <v>0</v>
          </cell>
          <cell r="V1268">
            <v>0</v>
          </cell>
          <cell r="W1268">
            <v>0</v>
          </cell>
          <cell r="X1268">
            <v>0</v>
          </cell>
          <cell r="Y1268">
            <v>0</v>
          </cell>
          <cell r="Z1268">
            <v>0</v>
          </cell>
          <cell r="AA1268">
            <v>0</v>
          </cell>
          <cell r="AB1268">
            <v>0</v>
          </cell>
          <cell r="AD1268">
            <v>0</v>
          </cell>
          <cell r="AE1268">
            <v>0</v>
          </cell>
          <cell r="AO1268">
            <v>0</v>
          </cell>
          <cell r="AP1268">
            <v>0</v>
          </cell>
          <cell r="AR1268">
            <v>0</v>
          </cell>
          <cell r="AS1268">
            <v>0</v>
          </cell>
          <cell r="AT1268">
            <v>0</v>
          </cell>
          <cell r="AU1268">
            <v>0</v>
          </cell>
          <cell r="AV1268">
            <v>0</v>
          </cell>
          <cell r="AW1268">
            <v>0</v>
          </cell>
          <cell r="AX1268">
            <v>0</v>
          </cell>
          <cell r="AY1268">
            <v>0</v>
          </cell>
          <cell r="AZ1268">
            <v>0</v>
          </cell>
          <cell r="BA1268">
            <v>0</v>
          </cell>
          <cell r="BB1268">
            <v>0</v>
          </cell>
          <cell r="BC1268">
            <v>0</v>
          </cell>
          <cell r="BD1268">
            <v>0</v>
          </cell>
          <cell r="BE1268">
            <v>0</v>
          </cell>
          <cell r="BF1268">
            <v>0</v>
          </cell>
          <cell r="BG1268">
            <v>0</v>
          </cell>
          <cell r="BH1268">
            <v>0</v>
          </cell>
          <cell r="BI1268">
            <v>0</v>
          </cell>
          <cell r="BJ1268">
            <v>0</v>
          </cell>
          <cell r="BK1268">
            <v>0</v>
          </cell>
          <cell r="BL1268">
            <v>0</v>
          </cell>
          <cell r="BM1268">
            <v>0</v>
          </cell>
          <cell r="BN1268">
            <v>0</v>
          </cell>
          <cell r="BO1268">
            <v>0</v>
          </cell>
          <cell r="BP1268">
            <v>0</v>
          </cell>
          <cell r="BQ1268">
            <v>0</v>
          </cell>
          <cell r="BR1268">
            <v>0</v>
          </cell>
          <cell r="BS1268">
            <v>0</v>
          </cell>
          <cell r="BT1268">
            <v>0</v>
          </cell>
          <cell r="BU1268">
            <v>0</v>
          </cell>
        </row>
        <row r="1269">
          <cell r="A1269" t="str">
            <v>W1RXN2FRIENF82S</v>
          </cell>
          <cell r="B1269" t="str">
            <v>11/1/2021</v>
          </cell>
          <cell r="E1269" t="str">
            <v>GUESS ORIGINALS</v>
          </cell>
          <cell r="F1269" t="str">
            <v>Denim</v>
          </cell>
          <cell r="G1269" t="str">
            <v>Denim Jackets</v>
          </cell>
          <cell r="H1269" t="str">
            <v>W1RXN2FRIEN</v>
          </cell>
          <cell r="I1269" t="str">
            <v>GO REY TEXTURED DENIM JACKET</v>
          </cell>
          <cell r="J1269" t="str">
            <v>F82S</v>
          </cell>
          <cell r="K1269" t="str">
            <v>BAMBOO STICK MULTI</v>
          </cell>
          <cell r="L1269" t="str">
            <v>FRIENDS RG PFD</v>
          </cell>
          <cell r="M1269" t="str">
            <v>CN</v>
          </cell>
          <cell r="N1269" t="str">
            <v>XS-L</v>
          </cell>
          <cell r="O1269">
            <v>108</v>
          </cell>
          <cell r="P1269">
            <v>109000</v>
          </cell>
          <cell r="Q1269">
            <v>429</v>
          </cell>
          <cell r="S1269">
            <v>0.31</v>
          </cell>
          <cell r="T1269">
            <v>33.479999999999997</v>
          </cell>
          <cell r="U1269">
            <v>0</v>
          </cell>
          <cell r="V1269">
            <v>0</v>
          </cell>
          <cell r="W1269">
            <v>0</v>
          </cell>
          <cell r="X1269">
            <v>0</v>
          </cell>
          <cell r="Y1269">
            <v>0</v>
          </cell>
          <cell r="Z1269">
            <v>0</v>
          </cell>
          <cell r="AA1269">
            <v>0</v>
          </cell>
          <cell r="AB1269">
            <v>0</v>
          </cell>
          <cell r="AD1269">
            <v>0</v>
          </cell>
          <cell r="AE1269">
            <v>0</v>
          </cell>
          <cell r="AO1269">
            <v>0</v>
          </cell>
          <cell r="AP1269">
            <v>0</v>
          </cell>
          <cell r="AR1269">
            <v>0</v>
          </cell>
          <cell r="AS1269">
            <v>0</v>
          </cell>
          <cell r="AT1269">
            <v>0</v>
          </cell>
          <cell r="AU1269">
            <v>0</v>
          </cell>
          <cell r="AV1269">
            <v>0</v>
          </cell>
          <cell r="AW1269">
            <v>0</v>
          </cell>
          <cell r="AX1269">
            <v>0</v>
          </cell>
          <cell r="AY1269">
            <v>0</v>
          </cell>
          <cell r="AZ1269">
            <v>0</v>
          </cell>
          <cell r="BA1269">
            <v>0</v>
          </cell>
          <cell r="BB1269">
            <v>0</v>
          </cell>
          <cell r="BC1269">
            <v>0</v>
          </cell>
          <cell r="BD1269">
            <v>0</v>
          </cell>
          <cell r="BE1269">
            <v>0</v>
          </cell>
          <cell r="BF1269">
            <v>0</v>
          </cell>
          <cell r="BG1269">
            <v>0</v>
          </cell>
          <cell r="BH1269">
            <v>0</v>
          </cell>
          <cell r="BI1269">
            <v>0</v>
          </cell>
          <cell r="BJ1269">
            <v>0</v>
          </cell>
          <cell r="BK1269">
            <v>0</v>
          </cell>
          <cell r="BL1269">
            <v>0</v>
          </cell>
          <cell r="BM1269">
            <v>0</v>
          </cell>
          <cell r="BN1269">
            <v>0</v>
          </cell>
          <cell r="BO1269">
            <v>0</v>
          </cell>
          <cell r="BP1269">
            <v>0</v>
          </cell>
          <cell r="BQ1269">
            <v>0</v>
          </cell>
          <cell r="BR1269">
            <v>0</v>
          </cell>
          <cell r="BS1269">
            <v>0</v>
          </cell>
          <cell r="BT1269">
            <v>0</v>
          </cell>
          <cell r="BU1269">
            <v>0</v>
          </cell>
        </row>
        <row r="1270">
          <cell r="A1270" t="str">
            <v>WBRQ01K9YH4JBLK</v>
          </cell>
          <cell r="B1270" t="str">
            <v>11/1/2021</v>
          </cell>
          <cell r="E1270" t="str">
            <v>GUESS ORIGINALS</v>
          </cell>
          <cell r="F1270" t="str">
            <v>Knit</v>
          </cell>
          <cell r="G1270" t="str">
            <v>Activewear Bottoms - Pants</v>
          </cell>
          <cell r="H1270" t="str">
            <v>WBRQ01K9YH4</v>
          </cell>
          <cell r="I1270" t="str">
            <v>GO KIT EMBER SWEATPANT</v>
          </cell>
          <cell r="J1270" t="str">
            <v>JBLK</v>
          </cell>
          <cell r="K1270" t="str">
            <v>Jet Black A996</v>
          </cell>
          <cell r="L1270" t="str">
            <v>ECO ROY CVC FLEECE 295</v>
          </cell>
          <cell r="M1270" t="str">
            <v>CN</v>
          </cell>
          <cell r="N1270" t="str">
            <v>XS-L</v>
          </cell>
          <cell r="O1270">
            <v>69</v>
          </cell>
          <cell r="P1270">
            <v>69000</v>
          </cell>
          <cell r="Q1270">
            <v>279</v>
          </cell>
          <cell r="S1270">
            <v>0.31</v>
          </cell>
          <cell r="T1270">
            <v>21.39</v>
          </cell>
          <cell r="U1270">
            <v>0</v>
          </cell>
          <cell r="V1270">
            <v>0</v>
          </cell>
          <cell r="W1270">
            <v>0</v>
          </cell>
          <cell r="X1270">
            <v>0</v>
          </cell>
          <cell r="Y1270">
            <v>0</v>
          </cell>
          <cell r="Z1270">
            <v>0</v>
          </cell>
          <cell r="AA1270">
            <v>0</v>
          </cell>
          <cell r="AB1270">
            <v>0</v>
          </cell>
          <cell r="AD1270">
            <v>0</v>
          </cell>
          <cell r="AE1270">
            <v>0</v>
          </cell>
          <cell r="AO1270">
            <v>0</v>
          </cell>
          <cell r="AP1270">
            <v>0</v>
          </cell>
          <cell r="AR1270">
            <v>0</v>
          </cell>
          <cell r="AS1270">
            <v>0</v>
          </cell>
          <cell r="AT1270">
            <v>0</v>
          </cell>
          <cell r="AU1270">
            <v>0</v>
          </cell>
          <cell r="AV1270">
            <v>0</v>
          </cell>
          <cell r="AW1270">
            <v>0</v>
          </cell>
          <cell r="AX1270">
            <v>0</v>
          </cell>
          <cell r="AY1270">
            <v>0</v>
          </cell>
          <cell r="AZ1270">
            <v>0</v>
          </cell>
          <cell r="BA1270">
            <v>0</v>
          </cell>
          <cell r="BB1270">
            <v>0</v>
          </cell>
          <cell r="BC1270">
            <v>0</v>
          </cell>
          <cell r="BD1270">
            <v>0</v>
          </cell>
          <cell r="BE1270">
            <v>0</v>
          </cell>
          <cell r="BF1270">
            <v>0</v>
          </cell>
          <cell r="BG1270">
            <v>0</v>
          </cell>
          <cell r="BH1270">
            <v>0</v>
          </cell>
          <cell r="BI1270">
            <v>0</v>
          </cell>
          <cell r="BJ1270">
            <v>0</v>
          </cell>
          <cell r="BK1270">
            <v>0</v>
          </cell>
          <cell r="BL1270">
            <v>0</v>
          </cell>
          <cell r="BM1270">
            <v>0</v>
          </cell>
          <cell r="BN1270">
            <v>0</v>
          </cell>
          <cell r="BO1270">
            <v>0</v>
          </cell>
          <cell r="BP1270">
            <v>0</v>
          </cell>
          <cell r="BQ1270">
            <v>0</v>
          </cell>
          <cell r="BR1270">
            <v>0</v>
          </cell>
          <cell r="BS1270">
            <v>0</v>
          </cell>
          <cell r="BT1270">
            <v>0</v>
          </cell>
          <cell r="BU1270">
            <v>0</v>
          </cell>
        </row>
        <row r="1271">
          <cell r="A1271" t="str">
            <v>WBRQ01K9YH4G592</v>
          </cell>
          <cell r="B1271" t="str">
            <v>11/1/2021</v>
          </cell>
          <cell r="E1271" t="str">
            <v>GUESS ORIGINALS</v>
          </cell>
          <cell r="F1271" t="str">
            <v>Knit</v>
          </cell>
          <cell r="G1271" t="str">
            <v>Activewear Bottoms - Pants</v>
          </cell>
          <cell r="H1271" t="str">
            <v>WBRQ01K9YH4</v>
          </cell>
          <cell r="I1271" t="str">
            <v>GO KIT EMBER SWEATPANT</v>
          </cell>
          <cell r="J1271" t="str">
            <v>G592</v>
          </cell>
          <cell r="K1271" t="str">
            <v>PAGODA RED</v>
          </cell>
          <cell r="L1271" t="str">
            <v>ECO ROY CVC FLEECE 295</v>
          </cell>
          <cell r="M1271" t="str">
            <v>CN</v>
          </cell>
          <cell r="N1271" t="str">
            <v>XS-L</v>
          </cell>
          <cell r="O1271">
            <v>69</v>
          </cell>
          <cell r="P1271">
            <v>69000</v>
          </cell>
          <cell r="Q1271">
            <v>279</v>
          </cell>
          <cell r="S1271">
            <v>0.31</v>
          </cell>
          <cell r="T1271">
            <v>21.39</v>
          </cell>
          <cell r="U1271">
            <v>0</v>
          </cell>
          <cell r="V1271">
            <v>0</v>
          </cell>
          <cell r="W1271">
            <v>0</v>
          </cell>
          <cell r="X1271">
            <v>0</v>
          </cell>
          <cell r="Y1271">
            <v>0</v>
          </cell>
          <cell r="Z1271">
            <v>0</v>
          </cell>
          <cell r="AA1271">
            <v>0</v>
          </cell>
          <cell r="AB1271">
            <v>0</v>
          </cell>
          <cell r="AD1271">
            <v>0</v>
          </cell>
          <cell r="AE1271">
            <v>0</v>
          </cell>
          <cell r="AO1271">
            <v>0</v>
          </cell>
          <cell r="AP1271">
            <v>0</v>
          </cell>
          <cell r="AR1271">
            <v>0</v>
          </cell>
          <cell r="AS1271">
            <v>0</v>
          </cell>
          <cell r="AT1271">
            <v>0</v>
          </cell>
          <cell r="AU1271">
            <v>0</v>
          </cell>
          <cell r="AV1271">
            <v>0</v>
          </cell>
          <cell r="AW1271">
            <v>0</v>
          </cell>
          <cell r="AX1271">
            <v>0</v>
          </cell>
          <cell r="AY1271">
            <v>0</v>
          </cell>
          <cell r="AZ1271">
            <v>0</v>
          </cell>
          <cell r="BA1271">
            <v>0</v>
          </cell>
          <cell r="BB1271">
            <v>0</v>
          </cell>
          <cell r="BC1271">
            <v>0</v>
          </cell>
          <cell r="BD1271">
            <v>0</v>
          </cell>
          <cell r="BE1271">
            <v>0</v>
          </cell>
          <cell r="BF1271">
            <v>0</v>
          </cell>
          <cell r="BG1271">
            <v>0</v>
          </cell>
          <cell r="BH1271">
            <v>0</v>
          </cell>
          <cell r="BI1271">
            <v>0</v>
          </cell>
          <cell r="BJ1271">
            <v>0</v>
          </cell>
          <cell r="BK1271">
            <v>0</v>
          </cell>
          <cell r="BL1271">
            <v>0</v>
          </cell>
          <cell r="BM1271">
            <v>0</v>
          </cell>
          <cell r="BN1271">
            <v>0</v>
          </cell>
          <cell r="BO1271">
            <v>0</v>
          </cell>
          <cell r="BP1271">
            <v>0</v>
          </cell>
          <cell r="BQ1271">
            <v>0</v>
          </cell>
          <cell r="BR1271">
            <v>0</v>
          </cell>
          <cell r="BS1271">
            <v>0</v>
          </cell>
          <cell r="BT1271">
            <v>0</v>
          </cell>
          <cell r="BU1271">
            <v>0</v>
          </cell>
        </row>
        <row r="1272">
          <cell r="A1272" t="str">
            <v>WBRQ01K9YH4A70A</v>
          </cell>
          <cell r="B1272" t="str">
            <v>11/1/2021</v>
          </cell>
          <cell r="E1272" t="str">
            <v>GUESS ORIGINALS</v>
          </cell>
          <cell r="F1272" t="str">
            <v>Knit</v>
          </cell>
          <cell r="G1272" t="str">
            <v>Activewear Bottoms - Pants</v>
          </cell>
          <cell r="H1272" t="str">
            <v>WBRQ01K9YH4</v>
          </cell>
          <cell r="I1272" t="str">
            <v>GO KIT EMBER SWEATPANT</v>
          </cell>
          <cell r="J1272" t="str">
            <v>A70A</v>
          </cell>
          <cell r="K1272" t="str">
            <v>CAPRI LAKE</v>
          </cell>
          <cell r="L1272" t="str">
            <v>ECO ROY CVC FLEECE 295</v>
          </cell>
          <cell r="M1272" t="str">
            <v>CN</v>
          </cell>
          <cell r="N1272" t="str">
            <v>XS-L</v>
          </cell>
          <cell r="O1272">
            <v>69</v>
          </cell>
          <cell r="P1272">
            <v>69000</v>
          </cell>
          <cell r="Q1272">
            <v>279</v>
          </cell>
          <cell r="S1272">
            <v>0.31</v>
          </cell>
          <cell r="T1272">
            <v>21.39</v>
          </cell>
          <cell r="U1272">
            <v>0</v>
          </cell>
          <cell r="V1272">
            <v>0</v>
          </cell>
          <cell r="W1272">
            <v>0</v>
          </cell>
          <cell r="X1272">
            <v>0</v>
          </cell>
          <cell r="Y1272">
            <v>0</v>
          </cell>
          <cell r="Z1272">
            <v>0</v>
          </cell>
          <cell r="AA1272">
            <v>0</v>
          </cell>
          <cell r="AB1272">
            <v>0</v>
          </cell>
          <cell r="AD1272">
            <v>0</v>
          </cell>
          <cell r="AE1272">
            <v>0</v>
          </cell>
          <cell r="AO1272">
            <v>0</v>
          </cell>
          <cell r="AP1272">
            <v>0</v>
          </cell>
          <cell r="AR1272">
            <v>0</v>
          </cell>
          <cell r="AS1272">
            <v>0</v>
          </cell>
          <cell r="AT1272">
            <v>0</v>
          </cell>
          <cell r="AU1272">
            <v>0</v>
          </cell>
          <cell r="AV1272">
            <v>0</v>
          </cell>
          <cell r="AW1272">
            <v>0</v>
          </cell>
          <cell r="AX1272">
            <v>0</v>
          </cell>
          <cell r="AY1272">
            <v>0</v>
          </cell>
          <cell r="AZ1272">
            <v>0</v>
          </cell>
          <cell r="BA1272">
            <v>0</v>
          </cell>
          <cell r="BB1272">
            <v>0</v>
          </cell>
          <cell r="BC1272">
            <v>0</v>
          </cell>
          <cell r="BD1272">
            <v>0</v>
          </cell>
          <cell r="BE1272">
            <v>0</v>
          </cell>
          <cell r="BF1272">
            <v>0</v>
          </cell>
          <cell r="BG1272">
            <v>0</v>
          </cell>
          <cell r="BH1272">
            <v>0</v>
          </cell>
          <cell r="BI1272">
            <v>0</v>
          </cell>
          <cell r="BJ1272">
            <v>0</v>
          </cell>
          <cell r="BK1272">
            <v>0</v>
          </cell>
          <cell r="BL1272">
            <v>0</v>
          </cell>
          <cell r="BM1272">
            <v>0</v>
          </cell>
          <cell r="BN1272">
            <v>0</v>
          </cell>
          <cell r="BO1272">
            <v>0</v>
          </cell>
          <cell r="BP1272">
            <v>0</v>
          </cell>
          <cell r="BQ1272">
            <v>0</v>
          </cell>
          <cell r="BR1272">
            <v>0</v>
          </cell>
          <cell r="BS1272">
            <v>0</v>
          </cell>
          <cell r="BT1272">
            <v>0</v>
          </cell>
          <cell r="BU1272">
            <v>0</v>
          </cell>
        </row>
        <row r="1273">
          <cell r="A1273" t="str">
            <v>W1RP27KA0Q3JBLK</v>
          </cell>
          <cell r="B1273" t="str">
            <v>11/1/2021</v>
          </cell>
          <cell r="E1273" t="str">
            <v>GUESS ORIGINALS</v>
          </cell>
          <cell r="F1273" t="str">
            <v>Knit</v>
          </cell>
          <cell r="G1273" t="str">
            <v>LS Knit Tops</v>
          </cell>
          <cell r="H1273" t="str">
            <v>W1RP27KA0Q3</v>
          </cell>
          <cell r="I1273" t="str">
            <v>GO KIT CARTER LS BODYSUIT</v>
          </cell>
          <cell r="J1273" t="str">
            <v>JBLK</v>
          </cell>
          <cell r="K1273" t="str">
            <v>Jet Black A996</v>
          </cell>
          <cell r="L1273" t="str">
            <v>ORGANIC STREAM STRETCH JSY 180</v>
          </cell>
          <cell r="M1273" t="str">
            <v>IN</v>
          </cell>
          <cell r="N1273" t="str">
            <v>XS-L</v>
          </cell>
          <cell r="O1273">
            <v>49</v>
          </cell>
          <cell r="P1273">
            <v>49000</v>
          </cell>
          <cell r="Q1273">
            <v>199</v>
          </cell>
          <cell r="S1273">
            <v>0.31</v>
          </cell>
          <cell r="T1273">
            <v>15.19</v>
          </cell>
          <cell r="U1273">
            <v>0</v>
          </cell>
          <cell r="V1273">
            <v>0</v>
          </cell>
          <cell r="W1273">
            <v>0</v>
          </cell>
          <cell r="X1273">
            <v>0</v>
          </cell>
          <cell r="Y1273">
            <v>0</v>
          </cell>
          <cell r="Z1273">
            <v>0</v>
          </cell>
          <cell r="AA1273">
            <v>0</v>
          </cell>
          <cell r="AB1273">
            <v>0</v>
          </cell>
          <cell r="AD1273">
            <v>0</v>
          </cell>
          <cell r="AE1273">
            <v>0</v>
          </cell>
          <cell r="AO1273">
            <v>0</v>
          </cell>
          <cell r="AP1273">
            <v>0</v>
          </cell>
          <cell r="AR1273">
            <v>0</v>
          </cell>
          <cell r="AS1273">
            <v>0</v>
          </cell>
          <cell r="AT1273">
            <v>0</v>
          </cell>
          <cell r="AU1273">
            <v>0</v>
          </cell>
          <cell r="AV1273">
            <v>0</v>
          </cell>
          <cell r="AW1273">
            <v>0</v>
          </cell>
          <cell r="AX1273">
            <v>0</v>
          </cell>
          <cell r="AY1273">
            <v>0</v>
          </cell>
          <cell r="AZ1273">
            <v>0</v>
          </cell>
          <cell r="BA1273">
            <v>0</v>
          </cell>
          <cell r="BB1273">
            <v>0</v>
          </cell>
          <cell r="BC1273">
            <v>0</v>
          </cell>
          <cell r="BD1273">
            <v>0</v>
          </cell>
          <cell r="BE1273">
            <v>0</v>
          </cell>
          <cell r="BF1273">
            <v>0</v>
          </cell>
          <cell r="BG1273">
            <v>0</v>
          </cell>
          <cell r="BH1273">
            <v>0</v>
          </cell>
          <cell r="BI1273">
            <v>0</v>
          </cell>
          <cell r="BJ1273">
            <v>0</v>
          </cell>
          <cell r="BK1273">
            <v>0</v>
          </cell>
          <cell r="BL1273">
            <v>0</v>
          </cell>
          <cell r="BM1273">
            <v>0</v>
          </cell>
          <cell r="BN1273">
            <v>0</v>
          </cell>
          <cell r="BO1273">
            <v>0</v>
          </cell>
          <cell r="BP1273">
            <v>0</v>
          </cell>
          <cell r="BQ1273">
            <v>0</v>
          </cell>
          <cell r="BR1273">
            <v>0</v>
          </cell>
          <cell r="BS1273">
            <v>0</v>
          </cell>
          <cell r="BT1273">
            <v>0</v>
          </cell>
          <cell r="BU1273">
            <v>0</v>
          </cell>
        </row>
        <row r="1274">
          <cell r="A1274" t="str">
            <v>W1RP27KA0Q3HTGR</v>
          </cell>
          <cell r="B1274" t="str">
            <v>11/1/2021</v>
          </cell>
          <cell r="E1274" t="str">
            <v>GUESS ORIGINALS</v>
          </cell>
          <cell r="F1274" t="str">
            <v>Knit</v>
          </cell>
          <cell r="G1274" t="str">
            <v>LS Knit Tops</v>
          </cell>
          <cell r="H1274" t="str">
            <v>W1RP27KA0Q3</v>
          </cell>
          <cell r="I1274" t="str">
            <v>GO KIT CARTER LS BODYSUIT</v>
          </cell>
          <cell r="J1274" t="str">
            <v>HTGR</v>
          </cell>
          <cell r="K1274" t="str">
            <v>Heather Grey</v>
          </cell>
          <cell r="L1274" t="str">
            <v>ORGANIC STREAM STRETCH JSY 180</v>
          </cell>
          <cell r="M1274" t="str">
            <v>IN</v>
          </cell>
          <cell r="N1274" t="str">
            <v>XS-L</v>
          </cell>
          <cell r="O1274">
            <v>49</v>
          </cell>
          <cell r="P1274">
            <v>49000</v>
          </cell>
          <cell r="Q1274">
            <v>199</v>
          </cell>
          <cell r="S1274">
            <v>0.31</v>
          </cell>
          <cell r="T1274">
            <v>15.19</v>
          </cell>
          <cell r="U1274">
            <v>0</v>
          </cell>
          <cell r="V1274">
            <v>0</v>
          </cell>
          <cell r="W1274">
            <v>0</v>
          </cell>
          <cell r="X1274">
            <v>0</v>
          </cell>
          <cell r="Y1274">
            <v>0</v>
          </cell>
          <cell r="Z1274">
            <v>0</v>
          </cell>
          <cell r="AA1274">
            <v>0</v>
          </cell>
          <cell r="AB1274">
            <v>0</v>
          </cell>
          <cell r="AD1274">
            <v>0</v>
          </cell>
          <cell r="AE1274">
            <v>0</v>
          </cell>
          <cell r="AO1274">
            <v>0</v>
          </cell>
          <cell r="AP1274">
            <v>0</v>
          </cell>
          <cell r="AR1274">
            <v>0</v>
          </cell>
          <cell r="AS1274">
            <v>0</v>
          </cell>
          <cell r="AT1274">
            <v>0</v>
          </cell>
          <cell r="AU1274">
            <v>0</v>
          </cell>
          <cell r="AV1274">
            <v>0</v>
          </cell>
          <cell r="AW1274">
            <v>0</v>
          </cell>
          <cell r="AX1274">
            <v>0</v>
          </cell>
          <cell r="AY1274">
            <v>0</v>
          </cell>
          <cell r="AZ1274">
            <v>0</v>
          </cell>
          <cell r="BA1274">
            <v>0</v>
          </cell>
          <cell r="BB1274">
            <v>0</v>
          </cell>
          <cell r="BC1274">
            <v>0</v>
          </cell>
          <cell r="BD1274">
            <v>0</v>
          </cell>
          <cell r="BE1274">
            <v>0</v>
          </cell>
          <cell r="BF1274">
            <v>0</v>
          </cell>
          <cell r="BG1274">
            <v>0</v>
          </cell>
          <cell r="BH1274">
            <v>0</v>
          </cell>
          <cell r="BI1274">
            <v>0</v>
          </cell>
          <cell r="BJ1274">
            <v>0</v>
          </cell>
          <cell r="BK1274">
            <v>0</v>
          </cell>
          <cell r="BL1274">
            <v>0</v>
          </cell>
          <cell r="BM1274">
            <v>0</v>
          </cell>
          <cell r="BN1274">
            <v>0</v>
          </cell>
          <cell r="BO1274">
            <v>0</v>
          </cell>
          <cell r="BP1274">
            <v>0</v>
          </cell>
          <cell r="BQ1274">
            <v>0</v>
          </cell>
          <cell r="BR1274">
            <v>0</v>
          </cell>
          <cell r="BS1274">
            <v>0</v>
          </cell>
          <cell r="BT1274">
            <v>0</v>
          </cell>
          <cell r="BU1274">
            <v>0</v>
          </cell>
        </row>
        <row r="1275">
          <cell r="A1275" t="str">
            <v>W1RP27KA0Q3G7DM</v>
          </cell>
          <cell r="B1275" t="str">
            <v>11/1/2021</v>
          </cell>
          <cell r="E1275" t="str">
            <v>GUESS ORIGINALS</v>
          </cell>
          <cell r="F1275" t="str">
            <v>Knit</v>
          </cell>
          <cell r="G1275" t="str">
            <v>LS Knit Tops</v>
          </cell>
          <cell r="H1275" t="str">
            <v>W1RP27KA0Q3</v>
          </cell>
          <cell r="I1275" t="str">
            <v>GO KIT CARTER LS BODYSUIT</v>
          </cell>
          <cell r="J1275" t="str">
            <v>G7DM</v>
          </cell>
          <cell r="K1275" t="str">
            <v>GREY PEARL</v>
          </cell>
          <cell r="L1275" t="str">
            <v>ORGANIC STREAM STRETCH JSY 180</v>
          </cell>
          <cell r="M1275" t="str">
            <v>IN</v>
          </cell>
          <cell r="N1275" t="str">
            <v>XS-L</v>
          </cell>
          <cell r="O1275">
            <v>49</v>
          </cell>
          <cell r="P1275">
            <v>49000</v>
          </cell>
          <cell r="Q1275">
            <v>199</v>
          </cell>
          <cell r="S1275">
            <v>0.31</v>
          </cell>
          <cell r="T1275">
            <v>15.19</v>
          </cell>
          <cell r="U1275">
            <v>0</v>
          </cell>
          <cell r="V1275">
            <v>0</v>
          </cell>
          <cell r="W1275">
            <v>0</v>
          </cell>
          <cell r="X1275">
            <v>0</v>
          </cell>
          <cell r="Y1275">
            <v>0</v>
          </cell>
          <cell r="Z1275">
            <v>0</v>
          </cell>
          <cell r="AA1275">
            <v>0</v>
          </cell>
          <cell r="AB1275">
            <v>0</v>
          </cell>
          <cell r="AD1275">
            <v>0</v>
          </cell>
          <cell r="AE1275">
            <v>0</v>
          </cell>
          <cell r="AO1275">
            <v>0</v>
          </cell>
          <cell r="AP1275">
            <v>0</v>
          </cell>
          <cell r="AR1275">
            <v>0</v>
          </cell>
          <cell r="AS1275">
            <v>0</v>
          </cell>
          <cell r="AT1275">
            <v>0</v>
          </cell>
          <cell r="AU1275">
            <v>0</v>
          </cell>
          <cell r="AV1275">
            <v>0</v>
          </cell>
          <cell r="AW1275">
            <v>0</v>
          </cell>
          <cell r="AX1275">
            <v>0</v>
          </cell>
          <cell r="AY1275">
            <v>0</v>
          </cell>
          <cell r="AZ1275">
            <v>0</v>
          </cell>
          <cell r="BA1275">
            <v>0</v>
          </cell>
          <cell r="BB1275">
            <v>0</v>
          </cell>
          <cell r="BC1275">
            <v>0</v>
          </cell>
          <cell r="BD1275">
            <v>0</v>
          </cell>
          <cell r="BE1275">
            <v>0</v>
          </cell>
          <cell r="BF1275">
            <v>0</v>
          </cell>
          <cell r="BG1275">
            <v>0</v>
          </cell>
          <cell r="BH1275">
            <v>0</v>
          </cell>
          <cell r="BI1275">
            <v>0</v>
          </cell>
          <cell r="BJ1275">
            <v>0</v>
          </cell>
          <cell r="BK1275">
            <v>0</v>
          </cell>
          <cell r="BL1275">
            <v>0</v>
          </cell>
          <cell r="BM1275">
            <v>0</v>
          </cell>
          <cell r="BN1275">
            <v>0</v>
          </cell>
          <cell r="BO1275">
            <v>0</v>
          </cell>
          <cell r="BP1275">
            <v>0</v>
          </cell>
          <cell r="BQ1275">
            <v>0</v>
          </cell>
          <cell r="BR1275">
            <v>0</v>
          </cell>
          <cell r="BS1275">
            <v>0</v>
          </cell>
          <cell r="BT1275">
            <v>0</v>
          </cell>
          <cell r="BU1275">
            <v>0</v>
          </cell>
        </row>
        <row r="1276">
          <cell r="A1276" t="str">
            <v>W1RP27KA0Q3G011</v>
          </cell>
          <cell r="B1276" t="str">
            <v>11/1/2021</v>
          </cell>
          <cell r="E1276" t="str">
            <v>GUESS ORIGINALS</v>
          </cell>
          <cell r="F1276" t="str">
            <v>Knit</v>
          </cell>
          <cell r="G1276" t="str">
            <v>LS Knit Tops</v>
          </cell>
          <cell r="H1276" t="str">
            <v>W1RP27KA0Q3</v>
          </cell>
          <cell r="I1276" t="str">
            <v>GO KIT CARTER LS BODYSUIT</v>
          </cell>
          <cell r="J1276" t="str">
            <v>G011</v>
          </cell>
          <cell r="K1276" t="str">
            <v>Pure White</v>
          </cell>
          <cell r="L1276" t="str">
            <v>ORGANIC STREAM STRETCH JSY 180</v>
          </cell>
          <cell r="M1276" t="str">
            <v>IN</v>
          </cell>
          <cell r="N1276" t="str">
            <v>XS-L</v>
          </cell>
          <cell r="O1276">
            <v>49</v>
          </cell>
          <cell r="P1276">
            <v>49000</v>
          </cell>
          <cell r="Q1276">
            <v>199</v>
          </cell>
          <cell r="S1276">
            <v>0.31</v>
          </cell>
          <cell r="T1276">
            <v>15.19</v>
          </cell>
          <cell r="U1276">
            <v>0</v>
          </cell>
          <cell r="V1276">
            <v>0</v>
          </cell>
          <cell r="W1276">
            <v>0</v>
          </cell>
          <cell r="X1276">
            <v>0</v>
          </cell>
          <cell r="Y1276">
            <v>0</v>
          </cell>
          <cell r="Z1276">
            <v>0</v>
          </cell>
          <cell r="AA1276">
            <v>0</v>
          </cell>
          <cell r="AB1276">
            <v>0</v>
          </cell>
          <cell r="AD1276">
            <v>0</v>
          </cell>
          <cell r="AE1276">
            <v>0</v>
          </cell>
          <cell r="AO1276">
            <v>0</v>
          </cell>
          <cell r="AP1276">
            <v>0</v>
          </cell>
          <cell r="AR1276">
            <v>0</v>
          </cell>
          <cell r="AS1276">
            <v>0</v>
          </cell>
          <cell r="AT1276">
            <v>0</v>
          </cell>
          <cell r="AU1276">
            <v>0</v>
          </cell>
          <cell r="AV1276">
            <v>0</v>
          </cell>
          <cell r="AW1276">
            <v>0</v>
          </cell>
          <cell r="AX1276">
            <v>0</v>
          </cell>
          <cell r="AY1276">
            <v>0</v>
          </cell>
          <cell r="AZ1276">
            <v>0</v>
          </cell>
          <cell r="BA1276">
            <v>0</v>
          </cell>
          <cell r="BB1276">
            <v>0</v>
          </cell>
          <cell r="BC1276">
            <v>0</v>
          </cell>
          <cell r="BD1276">
            <v>0</v>
          </cell>
          <cell r="BE1276">
            <v>0</v>
          </cell>
          <cell r="BF1276">
            <v>0</v>
          </cell>
          <cell r="BG1276">
            <v>0</v>
          </cell>
          <cell r="BH1276">
            <v>0</v>
          </cell>
          <cell r="BI1276">
            <v>0</v>
          </cell>
          <cell r="BJ1276">
            <v>0</v>
          </cell>
          <cell r="BK1276">
            <v>0</v>
          </cell>
          <cell r="BL1276">
            <v>0</v>
          </cell>
          <cell r="BM1276">
            <v>0</v>
          </cell>
          <cell r="BN1276">
            <v>0</v>
          </cell>
          <cell r="BO1276">
            <v>0</v>
          </cell>
          <cell r="BP1276">
            <v>0</v>
          </cell>
          <cell r="BQ1276">
            <v>0</v>
          </cell>
          <cell r="BR1276">
            <v>0</v>
          </cell>
          <cell r="BS1276">
            <v>0</v>
          </cell>
          <cell r="BT1276">
            <v>0</v>
          </cell>
          <cell r="BU1276">
            <v>0</v>
          </cell>
        </row>
        <row r="1277">
          <cell r="A1277" t="str">
            <v>W1RP27KA0Q3A10Q</v>
          </cell>
          <cell r="B1277" t="str">
            <v>11/1/2021</v>
          </cell>
          <cell r="E1277" t="str">
            <v>GUESS ORIGINALS</v>
          </cell>
          <cell r="F1277" t="str">
            <v>Knit</v>
          </cell>
          <cell r="G1277" t="str">
            <v>LS Knit Tops</v>
          </cell>
          <cell r="H1277" t="str">
            <v>W1RP27KA0Q3</v>
          </cell>
          <cell r="I1277" t="str">
            <v>GO KIT CARTER LS BODYSUIT</v>
          </cell>
          <cell r="J1277" t="str">
            <v>A10Q</v>
          </cell>
          <cell r="K1277" t="str">
            <v>CHOCOLATE FILLING</v>
          </cell>
          <cell r="L1277" t="str">
            <v>ORGANIC STREAM STRETCH JSY 180</v>
          </cell>
          <cell r="M1277" t="str">
            <v>IN</v>
          </cell>
          <cell r="N1277" t="str">
            <v>XS-L</v>
          </cell>
          <cell r="O1277">
            <v>49</v>
          </cell>
          <cell r="P1277">
            <v>49000</v>
          </cell>
          <cell r="Q1277">
            <v>199</v>
          </cell>
          <cell r="S1277">
            <v>0.31</v>
          </cell>
          <cell r="T1277">
            <v>15.19</v>
          </cell>
          <cell r="U1277">
            <v>0</v>
          </cell>
          <cell r="V1277">
            <v>0</v>
          </cell>
          <cell r="W1277">
            <v>0</v>
          </cell>
          <cell r="X1277">
            <v>0</v>
          </cell>
          <cell r="Y1277">
            <v>0</v>
          </cell>
          <cell r="Z1277">
            <v>0</v>
          </cell>
          <cell r="AA1277">
            <v>0</v>
          </cell>
          <cell r="AB1277">
            <v>0</v>
          </cell>
          <cell r="AD1277">
            <v>0</v>
          </cell>
          <cell r="AE1277">
            <v>0</v>
          </cell>
          <cell r="AO1277">
            <v>0</v>
          </cell>
          <cell r="AP1277">
            <v>0</v>
          </cell>
          <cell r="AR1277">
            <v>0</v>
          </cell>
          <cell r="AS1277">
            <v>0</v>
          </cell>
          <cell r="AT1277">
            <v>0</v>
          </cell>
          <cell r="AU1277">
            <v>0</v>
          </cell>
          <cell r="AV1277">
            <v>0</v>
          </cell>
          <cell r="AW1277">
            <v>0</v>
          </cell>
          <cell r="AX1277">
            <v>0</v>
          </cell>
          <cell r="AY1277">
            <v>0</v>
          </cell>
          <cell r="AZ1277">
            <v>0</v>
          </cell>
          <cell r="BA1277">
            <v>0</v>
          </cell>
          <cell r="BB1277">
            <v>0</v>
          </cell>
          <cell r="BC1277">
            <v>0</v>
          </cell>
          <cell r="BD1277">
            <v>0</v>
          </cell>
          <cell r="BE1277">
            <v>0</v>
          </cell>
          <cell r="BF1277">
            <v>0</v>
          </cell>
          <cell r="BG1277">
            <v>0</v>
          </cell>
          <cell r="BH1277">
            <v>0</v>
          </cell>
          <cell r="BI1277">
            <v>0</v>
          </cell>
          <cell r="BJ1277">
            <v>0</v>
          </cell>
          <cell r="BK1277">
            <v>0</v>
          </cell>
          <cell r="BL1277">
            <v>0</v>
          </cell>
          <cell r="BM1277">
            <v>0</v>
          </cell>
          <cell r="BN1277">
            <v>0</v>
          </cell>
          <cell r="BO1277">
            <v>0</v>
          </cell>
          <cell r="BP1277">
            <v>0</v>
          </cell>
          <cell r="BQ1277">
            <v>0</v>
          </cell>
          <cell r="BR1277">
            <v>0</v>
          </cell>
          <cell r="BS1277">
            <v>0</v>
          </cell>
          <cell r="BT1277">
            <v>0</v>
          </cell>
          <cell r="BU1277">
            <v>0</v>
          </cell>
        </row>
        <row r="1278">
          <cell r="A1278" t="str">
            <v>W1RN00WB0X1A805</v>
          </cell>
          <cell r="B1278" t="str">
            <v>11/1/2021</v>
          </cell>
          <cell r="E1278" t="str">
            <v>GUESS ORIGINALS</v>
          </cell>
          <cell r="F1278" t="str">
            <v>Woven</v>
          </cell>
          <cell r="G1278" t="str">
            <v>Down Vests</v>
          </cell>
          <cell r="H1278" t="str">
            <v>W1RN00WB0X1</v>
          </cell>
          <cell r="I1278" t="str">
            <v>GO REID PUFFER VEST</v>
          </cell>
          <cell r="J1278" t="str">
            <v>A805</v>
          </cell>
          <cell r="K1278" t="str">
            <v>FERN MOSS GREEN</v>
          </cell>
          <cell r="L1278" t="str">
            <v>SOFT DREAM NYLON</v>
          </cell>
          <cell r="M1278" t="str">
            <v>CN</v>
          </cell>
          <cell r="N1278" t="str">
            <v>XS-L</v>
          </cell>
          <cell r="O1278">
            <v>108</v>
          </cell>
          <cell r="P1278">
            <v>109000</v>
          </cell>
          <cell r="Q1278">
            <v>429</v>
          </cell>
          <cell r="S1278">
            <v>0.31</v>
          </cell>
          <cell r="T1278">
            <v>33.479999999999997</v>
          </cell>
          <cell r="U1278">
            <v>0</v>
          </cell>
          <cell r="V1278">
            <v>0</v>
          </cell>
          <cell r="W1278">
            <v>0</v>
          </cell>
          <cell r="X1278">
            <v>0</v>
          </cell>
          <cell r="Y1278">
            <v>0</v>
          </cell>
          <cell r="Z1278">
            <v>0</v>
          </cell>
          <cell r="AA1278">
            <v>0</v>
          </cell>
          <cell r="AB1278">
            <v>0</v>
          </cell>
          <cell r="AD1278">
            <v>0</v>
          </cell>
          <cell r="AE1278">
            <v>0</v>
          </cell>
          <cell r="AO1278">
            <v>0</v>
          </cell>
          <cell r="AP1278">
            <v>0</v>
          </cell>
          <cell r="AR1278">
            <v>0</v>
          </cell>
          <cell r="AS1278">
            <v>0</v>
          </cell>
          <cell r="AT1278">
            <v>0</v>
          </cell>
          <cell r="AU1278">
            <v>0</v>
          </cell>
          <cell r="AV1278">
            <v>0</v>
          </cell>
          <cell r="AW1278">
            <v>0</v>
          </cell>
          <cell r="AX1278">
            <v>0</v>
          </cell>
          <cell r="AY1278">
            <v>0</v>
          </cell>
          <cell r="AZ1278">
            <v>0</v>
          </cell>
          <cell r="BA1278">
            <v>0</v>
          </cell>
          <cell r="BB1278">
            <v>0</v>
          </cell>
          <cell r="BC1278">
            <v>0</v>
          </cell>
          <cell r="BD1278">
            <v>0</v>
          </cell>
          <cell r="BE1278">
            <v>0</v>
          </cell>
          <cell r="BF1278">
            <v>0</v>
          </cell>
          <cell r="BG1278">
            <v>0</v>
          </cell>
          <cell r="BH1278">
            <v>0</v>
          </cell>
          <cell r="BI1278">
            <v>0</v>
          </cell>
          <cell r="BJ1278">
            <v>0</v>
          </cell>
          <cell r="BK1278">
            <v>0</v>
          </cell>
          <cell r="BL1278">
            <v>0</v>
          </cell>
          <cell r="BM1278">
            <v>0</v>
          </cell>
          <cell r="BN1278">
            <v>0</v>
          </cell>
          <cell r="BO1278">
            <v>0</v>
          </cell>
          <cell r="BP1278">
            <v>0</v>
          </cell>
          <cell r="BQ1278">
            <v>0</v>
          </cell>
          <cell r="BR1278">
            <v>0</v>
          </cell>
          <cell r="BS1278">
            <v>0</v>
          </cell>
          <cell r="BT1278">
            <v>0</v>
          </cell>
          <cell r="BU1278">
            <v>0</v>
          </cell>
        </row>
        <row r="1279">
          <cell r="A1279" t="str">
            <v>W1RN00WB0X1G8M3</v>
          </cell>
          <cell r="B1279" t="str">
            <v>11/1/2021</v>
          </cell>
          <cell r="E1279" t="str">
            <v>GUESS ORIGINALS</v>
          </cell>
          <cell r="F1279" t="str">
            <v>Woven</v>
          </cell>
          <cell r="G1279" t="str">
            <v>Down Vests</v>
          </cell>
          <cell r="H1279" t="str">
            <v>W1RN00WB0X1</v>
          </cell>
          <cell r="I1279" t="str">
            <v>GO REID PUFFER VEST</v>
          </cell>
          <cell r="J1279" t="str">
            <v>G8M3</v>
          </cell>
          <cell r="K1279" t="str">
            <v>BOXWOOD GREEN</v>
          </cell>
          <cell r="L1279" t="str">
            <v>SOFT DREAM NYLON</v>
          </cell>
          <cell r="M1279" t="str">
            <v>CN</v>
          </cell>
          <cell r="N1279" t="str">
            <v>XS-L</v>
          </cell>
          <cell r="O1279">
            <v>108</v>
          </cell>
          <cell r="P1279">
            <v>109000</v>
          </cell>
          <cell r="Q1279">
            <v>429</v>
          </cell>
          <cell r="S1279">
            <v>0.31</v>
          </cell>
          <cell r="T1279">
            <v>33.479999999999997</v>
          </cell>
          <cell r="U1279">
            <v>0</v>
          </cell>
          <cell r="V1279">
            <v>0</v>
          </cell>
          <cell r="W1279">
            <v>0</v>
          </cell>
          <cell r="X1279">
            <v>0</v>
          </cell>
          <cell r="Y1279">
            <v>0</v>
          </cell>
          <cell r="Z1279">
            <v>0</v>
          </cell>
          <cell r="AA1279">
            <v>0</v>
          </cell>
          <cell r="AB1279">
            <v>0</v>
          </cell>
          <cell r="AD1279">
            <v>0</v>
          </cell>
          <cell r="AE1279">
            <v>0</v>
          </cell>
          <cell r="AO1279">
            <v>0</v>
          </cell>
          <cell r="AP1279">
            <v>0</v>
          </cell>
          <cell r="AR1279">
            <v>0</v>
          </cell>
          <cell r="AS1279">
            <v>0</v>
          </cell>
          <cell r="AT1279">
            <v>0</v>
          </cell>
          <cell r="AU1279">
            <v>0</v>
          </cell>
          <cell r="AV1279">
            <v>0</v>
          </cell>
          <cell r="AW1279">
            <v>0</v>
          </cell>
          <cell r="AX1279">
            <v>0</v>
          </cell>
          <cell r="AY1279">
            <v>0</v>
          </cell>
          <cell r="AZ1279">
            <v>0</v>
          </cell>
          <cell r="BA1279">
            <v>0</v>
          </cell>
          <cell r="BB1279">
            <v>0</v>
          </cell>
          <cell r="BC1279">
            <v>0</v>
          </cell>
          <cell r="BD1279">
            <v>0</v>
          </cell>
          <cell r="BE1279">
            <v>0</v>
          </cell>
          <cell r="BF1279">
            <v>0</v>
          </cell>
          <cell r="BG1279">
            <v>0</v>
          </cell>
          <cell r="BH1279">
            <v>0</v>
          </cell>
          <cell r="BI1279">
            <v>0</v>
          </cell>
          <cell r="BJ1279">
            <v>0</v>
          </cell>
          <cell r="BK1279">
            <v>0</v>
          </cell>
          <cell r="BL1279">
            <v>0</v>
          </cell>
          <cell r="BM1279">
            <v>0</v>
          </cell>
          <cell r="BN1279">
            <v>0</v>
          </cell>
          <cell r="BO1279">
            <v>0</v>
          </cell>
          <cell r="BP1279">
            <v>0</v>
          </cell>
          <cell r="BQ1279">
            <v>0</v>
          </cell>
          <cell r="BR1279">
            <v>0</v>
          </cell>
          <cell r="BS1279">
            <v>0</v>
          </cell>
          <cell r="BT1279">
            <v>0</v>
          </cell>
          <cell r="BU1279">
            <v>0</v>
          </cell>
        </row>
        <row r="1280">
          <cell r="A1280" t="str">
            <v>W1RN00WB0X1A10Q</v>
          </cell>
          <cell r="B1280" t="str">
            <v>11/1/2021</v>
          </cell>
          <cell r="E1280" t="str">
            <v>GUESS ORIGINALS</v>
          </cell>
          <cell r="F1280" t="str">
            <v>Woven</v>
          </cell>
          <cell r="G1280" t="str">
            <v>Down Vests</v>
          </cell>
          <cell r="H1280" t="str">
            <v>W1RN00WB0X1</v>
          </cell>
          <cell r="I1280" t="str">
            <v>GO REID PUFFER VEST</v>
          </cell>
          <cell r="J1280" t="str">
            <v>A10Q</v>
          </cell>
          <cell r="K1280" t="str">
            <v>CHOCOLATE FILLING</v>
          </cell>
          <cell r="L1280" t="str">
            <v>SOFT DREAM NYLON</v>
          </cell>
          <cell r="M1280" t="str">
            <v>CN</v>
          </cell>
          <cell r="N1280" t="str">
            <v>XS-L</v>
          </cell>
          <cell r="O1280">
            <v>108</v>
          </cell>
          <cell r="P1280">
            <v>109000</v>
          </cell>
          <cell r="Q1280">
            <v>429</v>
          </cell>
          <cell r="S1280">
            <v>0.31</v>
          </cell>
          <cell r="T1280">
            <v>33.479999999999997</v>
          </cell>
          <cell r="U1280">
            <v>0</v>
          </cell>
          <cell r="V1280">
            <v>0</v>
          </cell>
          <cell r="W1280">
            <v>0</v>
          </cell>
          <cell r="X1280">
            <v>0</v>
          </cell>
          <cell r="Y1280">
            <v>0</v>
          </cell>
          <cell r="Z1280">
            <v>0</v>
          </cell>
          <cell r="AA1280">
            <v>0</v>
          </cell>
          <cell r="AB1280">
            <v>0</v>
          </cell>
          <cell r="AD1280">
            <v>0</v>
          </cell>
          <cell r="AE1280">
            <v>0</v>
          </cell>
          <cell r="AO1280">
            <v>0</v>
          </cell>
          <cell r="AP1280">
            <v>0</v>
          </cell>
          <cell r="AR1280">
            <v>0</v>
          </cell>
          <cell r="AS1280">
            <v>0</v>
          </cell>
          <cell r="AT1280">
            <v>0</v>
          </cell>
          <cell r="AU1280">
            <v>0</v>
          </cell>
          <cell r="AV1280">
            <v>0</v>
          </cell>
          <cell r="AW1280">
            <v>0</v>
          </cell>
          <cell r="AX1280">
            <v>0</v>
          </cell>
          <cell r="AY1280">
            <v>0</v>
          </cell>
          <cell r="AZ1280">
            <v>0</v>
          </cell>
          <cell r="BA1280">
            <v>0</v>
          </cell>
          <cell r="BB1280">
            <v>0</v>
          </cell>
          <cell r="BC1280">
            <v>0</v>
          </cell>
          <cell r="BD1280">
            <v>0</v>
          </cell>
          <cell r="BE1280">
            <v>0</v>
          </cell>
          <cell r="BF1280">
            <v>0</v>
          </cell>
          <cell r="BG1280">
            <v>0</v>
          </cell>
          <cell r="BH1280">
            <v>0</v>
          </cell>
          <cell r="BI1280">
            <v>0</v>
          </cell>
          <cell r="BJ1280">
            <v>0</v>
          </cell>
          <cell r="BK1280">
            <v>0</v>
          </cell>
          <cell r="BL1280">
            <v>0</v>
          </cell>
          <cell r="BM1280">
            <v>0</v>
          </cell>
          <cell r="BN1280">
            <v>0</v>
          </cell>
          <cell r="BO1280">
            <v>0</v>
          </cell>
          <cell r="BP1280">
            <v>0</v>
          </cell>
          <cell r="BQ1280">
            <v>0</v>
          </cell>
          <cell r="BR1280">
            <v>0</v>
          </cell>
          <cell r="BS1280">
            <v>0</v>
          </cell>
          <cell r="BT1280">
            <v>0</v>
          </cell>
          <cell r="BU1280">
            <v>0</v>
          </cell>
        </row>
        <row r="1281">
          <cell r="A1281" t="str">
            <v>W1RQ01K9YH4F75P</v>
          </cell>
          <cell r="B1281" t="str">
            <v>11/1/2021</v>
          </cell>
          <cell r="E1281" t="str">
            <v>GUESS ORIGINALS</v>
          </cell>
          <cell r="F1281" t="str">
            <v>Knit</v>
          </cell>
          <cell r="G1281" t="str">
            <v>Activewear Bottoms - Pants</v>
          </cell>
          <cell r="H1281" t="str">
            <v>W1RQ01K9YH4</v>
          </cell>
          <cell r="I1281" t="str">
            <v>GO ALANIS SWEATPANT</v>
          </cell>
          <cell r="J1281" t="str">
            <v>F75P</v>
          </cell>
          <cell r="K1281" t="str">
            <v>CAPRI LAKE MULTI</v>
          </cell>
          <cell r="L1281" t="str">
            <v>ECO ROY CVC FLEECE 295</v>
          </cell>
          <cell r="M1281" t="str">
            <v>CN</v>
          </cell>
          <cell r="N1281" t="str">
            <v>XS-L</v>
          </cell>
          <cell r="O1281">
            <v>79</v>
          </cell>
          <cell r="P1281">
            <v>79000</v>
          </cell>
          <cell r="Q1281">
            <v>319</v>
          </cell>
          <cell r="S1281">
            <v>0.31</v>
          </cell>
          <cell r="T1281">
            <v>24.49</v>
          </cell>
          <cell r="U1281">
            <v>0</v>
          </cell>
          <cell r="V1281">
            <v>0</v>
          </cell>
          <cell r="W1281">
            <v>0</v>
          </cell>
          <cell r="X1281">
            <v>0</v>
          </cell>
          <cell r="Y1281">
            <v>0</v>
          </cell>
          <cell r="Z1281">
            <v>0</v>
          </cell>
          <cell r="AA1281">
            <v>0</v>
          </cell>
          <cell r="AB1281">
            <v>0</v>
          </cell>
          <cell r="AD1281">
            <v>0</v>
          </cell>
          <cell r="AE1281">
            <v>0</v>
          </cell>
          <cell r="AO1281">
            <v>0</v>
          </cell>
          <cell r="AP1281">
            <v>0</v>
          </cell>
          <cell r="AR1281">
            <v>0</v>
          </cell>
          <cell r="AS1281">
            <v>0</v>
          </cell>
          <cell r="AT1281">
            <v>0</v>
          </cell>
          <cell r="AU1281">
            <v>0</v>
          </cell>
          <cell r="AV1281">
            <v>0</v>
          </cell>
          <cell r="AW1281">
            <v>0</v>
          </cell>
          <cell r="AX1281">
            <v>0</v>
          </cell>
          <cell r="AY1281">
            <v>0</v>
          </cell>
          <cell r="AZ1281">
            <v>0</v>
          </cell>
          <cell r="BA1281">
            <v>0</v>
          </cell>
          <cell r="BB1281">
            <v>0</v>
          </cell>
          <cell r="BC1281">
            <v>0</v>
          </cell>
          <cell r="BD1281">
            <v>0</v>
          </cell>
          <cell r="BE1281">
            <v>0</v>
          </cell>
          <cell r="BF1281">
            <v>0</v>
          </cell>
          <cell r="BG1281">
            <v>0</v>
          </cell>
          <cell r="BH1281">
            <v>0</v>
          </cell>
          <cell r="BI1281">
            <v>0</v>
          </cell>
          <cell r="BJ1281">
            <v>0</v>
          </cell>
          <cell r="BK1281">
            <v>0</v>
          </cell>
          <cell r="BL1281">
            <v>0</v>
          </cell>
          <cell r="BM1281">
            <v>0</v>
          </cell>
          <cell r="BN1281">
            <v>0</v>
          </cell>
          <cell r="BO1281">
            <v>0</v>
          </cell>
          <cell r="BP1281">
            <v>0</v>
          </cell>
          <cell r="BQ1281">
            <v>0</v>
          </cell>
          <cell r="BR1281">
            <v>0</v>
          </cell>
          <cell r="BS1281">
            <v>0</v>
          </cell>
          <cell r="BT1281">
            <v>0</v>
          </cell>
          <cell r="BU1281">
            <v>0</v>
          </cell>
        </row>
        <row r="1282">
          <cell r="A1282" t="str">
            <v>W1RQ01K9YH4A10Q</v>
          </cell>
          <cell r="B1282" t="str">
            <v>11/1/2021</v>
          </cell>
          <cell r="E1282" t="str">
            <v>GUESS ORIGINALS</v>
          </cell>
          <cell r="F1282" t="str">
            <v>Knit</v>
          </cell>
          <cell r="G1282" t="str">
            <v>Activewear Bottoms - Pants</v>
          </cell>
          <cell r="H1282" t="str">
            <v>W1RQ01K9YH4</v>
          </cell>
          <cell r="I1282" t="str">
            <v>GO ALANIS SWEATPANT</v>
          </cell>
          <cell r="J1282" t="str">
            <v>A10Q</v>
          </cell>
          <cell r="K1282" t="str">
            <v>CHOCOLATE FILLING</v>
          </cell>
          <cell r="L1282" t="str">
            <v>ECO ROY CVC FLEECE 295</v>
          </cell>
          <cell r="M1282" t="str">
            <v>CN</v>
          </cell>
          <cell r="N1282" t="str">
            <v>XS-L</v>
          </cell>
          <cell r="O1282">
            <v>79</v>
          </cell>
          <cell r="P1282">
            <v>79000</v>
          </cell>
          <cell r="Q1282">
            <v>319</v>
          </cell>
          <cell r="S1282">
            <v>0.31</v>
          </cell>
          <cell r="T1282">
            <v>24.49</v>
          </cell>
          <cell r="U1282">
            <v>0</v>
          </cell>
          <cell r="V1282">
            <v>0</v>
          </cell>
          <cell r="W1282">
            <v>0</v>
          </cell>
          <cell r="X1282">
            <v>0</v>
          </cell>
          <cell r="Y1282">
            <v>0</v>
          </cell>
          <cell r="Z1282">
            <v>0</v>
          </cell>
          <cell r="AA1282">
            <v>0</v>
          </cell>
          <cell r="AB1282">
            <v>0</v>
          </cell>
          <cell r="AD1282">
            <v>0</v>
          </cell>
          <cell r="AE1282">
            <v>0</v>
          </cell>
          <cell r="AO1282">
            <v>0</v>
          </cell>
          <cell r="AP1282">
            <v>0</v>
          </cell>
          <cell r="AR1282">
            <v>0</v>
          </cell>
          <cell r="AS1282">
            <v>0</v>
          </cell>
          <cell r="AT1282">
            <v>0</v>
          </cell>
          <cell r="AU1282">
            <v>0</v>
          </cell>
          <cell r="AV1282">
            <v>0</v>
          </cell>
          <cell r="AW1282">
            <v>0</v>
          </cell>
          <cell r="AX1282">
            <v>0</v>
          </cell>
          <cell r="AY1282">
            <v>0</v>
          </cell>
          <cell r="AZ1282">
            <v>0</v>
          </cell>
          <cell r="BA1282">
            <v>0</v>
          </cell>
          <cell r="BB1282">
            <v>0</v>
          </cell>
          <cell r="BC1282">
            <v>0</v>
          </cell>
          <cell r="BD1282">
            <v>0</v>
          </cell>
          <cell r="BE1282">
            <v>0</v>
          </cell>
          <cell r="BF1282">
            <v>0</v>
          </cell>
          <cell r="BG1282">
            <v>0</v>
          </cell>
          <cell r="BH1282">
            <v>0</v>
          </cell>
          <cell r="BI1282">
            <v>0</v>
          </cell>
          <cell r="BJ1282">
            <v>0</v>
          </cell>
          <cell r="BK1282">
            <v>0</v>
          </cell>
          <cell r="BL1282">
            <v>0</v>
          </cell>
          <cell r="BM1282">
            <v>0</v>
          </cell>
          <cell r="BN1282">
            <v>0</v>
          </cell>
          <cell r="BO1282">
            <v>0</v>
          </cell>
          <cell r="BP1282">
            <v>0</v>
          </cell>
          <cell r="BQ1282">
            <v>0</v>
          </cell>
          <cell r="BR1282">
            <v>0</v>
          </cell>
          <cell r="BS1282">
            <v>0</v>
          </cell>
          <cell r="BT1282">
            <v>0</v>
          </cell>
          <cell r="BU1282">
            <v>0</v>
          </cell>
        </row>
        <row r="1283">
          <cell r="A1283" t="str">
            <v>W1RQ01K9YH3JBLK</v>
          </cell>
          <cell r="B1283" t="str">
            <v>11/1/2021</v>
          </cell>
          <cell r="E1283" t="str">
            <v>GUESS ORIGINALS</v>
          </cell>
          <cell r="F1283" t="str">
            <v>Knit</v>
          </cell>
          <cell r="G1283" t="str">
            <v>Activewear Tops - Pullovers</v>
          </cell>
          <cell r="H1283" t="str">
            <v>W1RQ01K9YH3</v>
          </cell>
          <cell r="I1283" t="str">
            <v>GO KIT EMBER HOODIE</v>
          </cell>
          <cell r="J1283" t="str">
            <v>JBLK</v>
          </cell>
          <cell r="K1283" t="str">
            <v>Jet Black A996</v>
          </cell>
          <cell r="L1283" t="str">
            <v>ECO ROY CVC FLEECE 295</v>
          </cell>
          <cell r="M1283" t="str">
            <v>CN</v>
          </cell>
          <cell r="N1283" t="str">
            <v>XS-L</v>
          </cell>
          <cell r="O1283">
            <v>69</v>
          </cell>
          <cell r="P1283">
            <v>69000</v>
          </cell>
          <cell r="Q1283">
            <v>279</v>
          </cell>
          <cell r="S1283">
            <v>0.31</v>
          </cell>
          <cell r="T1283">
            <v>21.39</v>
          </cell>
          <cell r="U1283">
            <v>0</v>
          </cell>
          <cell r="V1283">
            <v>0</v>
          </cell>
          <cell r="W1283">
            <v>0</v>
          </cell>
          <cell r="X1283">
            <v>0</v>
          </cell>
          <cell r="Y1283">
            <v>0</v>
          </cell>
          <cell r="Z1283">
            <v>0</v>
          </cell>
          <cell r="AA1283">
            <v>0</v>
          </cell>
          <cell r="AB1283">
            <v>0</v>
          </cell>
          <cell r="AD1283">
            <v>0</v>
          </cell>
          <cell r="AE1283">
            <v>0</v>
          </cell>
          <cell r="AO1283">
            <v>0</v>
          </cell>
          <cell r="AP1283">
            <v>0</v>
          </cell>
          <cell r="AR1283">
            <v>0</v>
          </cell>
          <cell r="AS1283">
            <v>0</v>
          </cell>
          <cell r="AT1283">
            <v>0</v>
          </cell>
          <cell r="AU1283">
            <v>0</v>
          </cell>
          <cell r="AV1283">
            <v>0</v>
          </cell>
          <cell r="AW1283">
            <v>0</v>
          </cell>
          <cell r="AX1283">
            <v>0</v>
          </cell>
          <cell r="AY1283">
            <v>0</v>
          </cell>
          <cell r="AZ1283">
            <v>0</v>
          </cell>
          <cell r="BA1283">
            <v>0</v>
          </cell>
          <cell r="BB1283">
            <v>0</v>
          </cell>
          <cell r="BC1283">
            <v>0</v>
          </cell>
          <cell r="BD1283">
            <v>0</v>
          </cell>
          <cell r="BE1283">
            <v>0</v>
          </cell>
          <cell r="BF1283">
            <v>0</v>
          </cell>
          <cell r="BG1283">
            <v>0</v>
          </cell>
          <cell r="BH1283">
            <v>0</v>
          </cell>
          <cell r="BI1283">
            <v>0</v>
          </cell>
          <cell r="BJ1283">
            <v>0</v>
          </cell>
          <cell r="BK1283">
            <v>0</v>
          </cell>
          <cell r="BL1283">
            <v>0</v>
          </cell>
          <cell r="BM1283">
            <v>0</v>
          </cell>
          <cell r="BN1283">
            <v>0</v>
          </cell>
          <cell r="BO1283">
            <v>0</v>
          </cell>
          <cell r="BP1283">
            <v>0</v>
          </cell>
          <cell r="BQ1283">
            <v>0</v>
          </cell>
          <cell r="BR1283">
            <v>0</v>
          </cell>
          <cell r="BS1283">
            <v>0</v>
          </cell>
          <cell r="BT1283">
            <v>0</v>
          </cell>
          <cell r="BU1283">
            <v>0</v>
          </cell>
        </row>
        <row r="1284">
          <cell r="A1284" t="str">
            <v>W1RQ01K9YH3G592</v>
          </cell>
          <cell r="B1284" t="str">
            <v>11/1/2021</v>
          </cell>
          <cell r="E1284" t="str">
            <v>GUESS ORIGINALS</v>
          </cell>
          <cell r="F1284" t="str">
            <v>Knit</v>
          </cell>
          <cell r="G1284" t="str">
            <v>Activewear Tops - Pullovers</v>
          </cell>
          <cell r="H1284" t="str">
            <v>W1RQ01K9YH3</v>
          </cell>
          <cell r="I1284" t="str">
            <v>GO KIT EMBER HOODIE</v>
          </cell>
          <cell r="J1284" t="str">
            <v>G592</v>
          </cell>
          <cell r="K1284" t="str">
            <v>PAGODA RED</v>
          </cell>
          <cell r="L1284" t="str">
            <v>ECO ROY CVC FLEECE 295</v>
          </cell>
          <cell r="M1284" t="str">
            <v>CN</v>
          </cell>
          <cell r="N1284" t="str">
            <v>XS-L</v>
          </cell>
          <cell r="O1284">
            <v>69</v>
          </cell>
          <cell r="P1284">
            <v>69000</v>
          </cell>
          <cell r="Q1284">
            <v>279</v>
          </cell>
          <cell r="S1284">
            <v>0.31</v>
          </cell>
          <cell r="T1284">
            <v>21.39</v>
          </cell>
          <cell r="U1284">
            <v>0</v>
          </cell>
          <cell r="V1284">
            <v>0</v>
          </cell>
          <cell r="W1284">
            <v>0</v>
          </cell>
          <cell r="X1284">
            <v>0</v>
          </cell>
          <cell r="Y1284">
            <v>0</v>
          </cell>
          <cell r="Z1284">
            <v>0</v>
          </cell>
          <cell r="AA1284">
            <v>0</v>
          </cell>
          <cell r="AB1284">
            <v>0</v>
          </cell>
          <cell r="AD1284">
            <v>0</v>
          </cell>
          <cell r="AE1284">
            <v>0</v>
          </cell>
          <cell r="AO1284">
            <v>0</v>
          </cell>
          <cell r="AP1284">
            <v>0</v>
          </cell>
          <cell r="AR1284">
            <v>0</v>
          </cell>
          <cell r="AS1284">
            <v>0</v>
          </cell>
          <cell r="AT1284">
            <v>0</v>
          </cell>
          <cell r="AU1284">
            <v>0</v>
          </cell>
          <cell r="AV1284">
            <v>0</v>
          </cell>
          <cell r="AW1284">
            <v>0</v>
          </cell>
          <cell r="AX1284">
            <v>0</v>
          </cell>
          <cell r="AY1284">
            <v>0</v>
          </cell>
          <cell r="AZ1284">
            <v>0</v>
          </cell>
          <cell r="BA1284">
            <v>0</v>
          </cell>
          <cell r="BB1284">
            <v>0</v>
          </cell>
          <cell r="BC1284">
            <v>0</v>
          </cell>
          <cell r="BD1284">
            <v>0</v>
          </cell>
          <cell r="BE1284">
            <v>0</v>
          </cell>
          <cell r="BF1284">
            <v>0</v>
          </cell>
          <cell r="BG1284">
            <v>0</v>
          </cell>
          <cell r="BH1284">
            <v>0</v>
          </cell>
          <cell r="BI1284">
            <v>0</v>
          </cell>
          <cell r="BJ1284">
            <v>0</v>
          </cell>
          <cell r="BK1284">
            <v>0</v>
          </cell>
          <cell r="BL1284">
            <v>0</v>
          </cell>
          <cell r="BM1284">
            <v>0</v>
          </cell>
          <cell r="BN1284">
            <v>0</v>
          </cell>
          <cell r="BO1284">
            <v>0</v>
          </cell>
          <cell r="BP1284">
            <v>0</v>
          </cell>
          <cell r="BQ1284">
            <v>0</v>
          </cell>
          <cell r="BR1284">
            <v>0</v>
          </cell>
          <cell r="BS1284">
            <v>0</v>
          </cell>
          <cell r="BT1284">
            <v>0</v>
          </cell>
          <cell r="BU1284">
            <v>0</v>
          </cell>
        </row>
        <row r="1285">
          <cell r="A1285" t="str">
            <v>W1RQ01K9YH3G011</v>
          </cell>
          <cell r="B1285" t="str">
            <v>11/1/2021</v>
          </cell>
          <cell r="E1285" t="str">
            <v>GUESS ORIGINALS</v>
          </cell>
          <cell r="F1285" t="str">
            <v>Knit</v>
          </cell>
          <cell r="G1285" t="str">
            <v>Activewear Tops - Pullovers</v>
          </cell>
          <cell r="H1285" t="str">
            <v>W1RQ01K9YH3</v>
          </cell>
          <cell r="I1285" t="str">
            <v>GO KIT EMBER HOODIE</v>
          </cell>
          <cell r="J1285" t="str">
            <v>G011</v>
          </cell>
          <cell r="K1285" t="str">
            <v>Pure White</v>
          </cell>
          <cell r="L1285" t="str">
            <v>ECO ROY CVC FLEECE 295</v>
          </cell>
          <cell r="M1285" t="str">
            <v>CN</v>
          </cell>
          <cell r="N1285" t="str">
            <v>XS-L</v>
          </cell>
          <cell r="O1285">
            <v>69</v>
          </cell>
          <cell r="P1285">
            <v>69000</v>
          </cell>
          <cell r="Q1285">
            <v>279</v>
          </cell>
          <cell r="S1285">
            <v>0.31</v>
          </cell>
          <cell r="T1285">
            <v>21.39</v>
          </cell>
          <cell r="U1285">
            <v>0</v>
          </cell>
          <cell r="V1285">
            <v>0</v>
          </cell>
          <cell r="W1285">
            <v>0</v>
          </cell>
          <cell r="X1285">
            <v>0</v>
          </cell>
          <cell r="Y1285">
            <v>0</v>
          </cell>
          <cell r="Z1285">
            <v>0</v>
          </cell>
          <cell r="AA1285">
            <v>0</v>
          </cell>
          <cell r="AB1285">
            <v>0</v>
          </cell>
          <cell r="AD1285">
            <v>0</v>
          </cell>
          <cell r="AE1285">
            <v>0</v>
          </cell>
          <cell r="AO1285">
            <v>0</v>
          </cell>
          <cell r="AP1285">
            <v>0</v>
          </cell>
          <cell r="AR1285">
            <v>0</v>
          </cell>
          <cell r="AS1285">
            <v>0</v>
          </cell>
          <cell r="AT1285">
            <v>0</v>
          </cell>
          <cell r="AU1285">
            <v>0</v>
          </cell>
          <cell r="AV1285">
            <v>0</v>
          </cell>
          <cell r="AW1285">
            <v>0</v>
          </cell>
          <cell r="AX1285">
            <v>0</v>
          </cell>
          <cell r="AY1285">
            <v>0</v>
          </cell>
          <cell r="AZ1285">
            <v>0</v>
          </cell>
          <cell r="BA1285">
            <v>0</v>
          </cell>
          <cell r="BB1285">
            <v>0</v>
          </cell>
          <cell r="BC1285">
            <v>0</v>
          </cell>
          <cell r="BD1285">
            <v>0</v>
          </cell>
          <cell r="BE1285">
            <v>0</v>
          </cell>
          <cell r="BF1285">
            <v>0</v>
          </cell>
          <cell r="BG1285">
            <v>0</v>
          </cell>
          <cell r="BH1285">
            <v>0</v>
          </cell>
          <cell r="BI1285">
            <v>0</v>
          </cell>
          <cell r="BJ1285">
            <v>0</v>
          </cell>
          <cell r="BK1285">
            <v>0</v>
          </cell>
          <cell r="BL1285">
            <v>0</v>
          </cell>
          <cell r="BM1285">
            <v>0</v>
          </cell>
          <cell r="BN1285">
            <v>0</v>
          </cell>
          <cell r="BO1285">
            <v>0</v>
          </cell>
          <cell r="BP1285">
            <v>0</v>
          </cell>
          <cell r="BQ1285">
            <v>0</v>
          </cell>
          <cell r="BR1285">
            <v>0</v>
          </cell>
          <cell r="BS1285">
            <v>0</v>
          </cell>
          <cell r="BT1285">
            <v>0</v>
          </cell>
          <cell r="BU1285">
            <v>0</v>
          </cell>
        </row>
        <row r="1286">
          <cell r="A1286" t="str">
            <v>W1RQ01K9YH3A70A</v>
          </cell>
          <cell r="B1286" t="str">
            <v>11/1/2021</v>
          </cell>
          <cell r="E1286" t="str">
            <v>GUESS ORIGINALS</v>
          </cell>
          <cell r="F1286" t="str">
            <v>Knit</v>
          </cell>
          <cell r="G1286" t="str">
            <v>Activewear Tops - Pullovers</v>
          </cell>
          <cell r="H1286" t="str">
            <v>W1RQ01K9YH3</v>
          </cell>
          <cell r="I1286" t="str">
            <v>GO KIT EMBER HOODIE</v>
          </cell>
          <cell r="J1286" t="str">
            <v>A70A</v>
          </cell>
          <cell r="K1286" t="str">
            <v>CAPRI LAKE</v>
          </cell>
          <cell r="L1286" t="str">
            <v>ECO ROY CVC FLEECE 295</v>
          </cell>
          <cell r="M1286" t="str">
            <v>CN</v>
          </cell>
          <cell r="N1286" t="str">
            <v>XS-L</v>
          </cell>
          <cell r="O1286">
            <v>69</v>
          </cell>
          <cell r="P1286">
            <v>69000</v>
          </cell>
          <cell r="Q1286">
            <v>279</v>
          </cell>
          <cell r="S1286">
            <v>0.31</v>
          </cell>
          <cell r="T1286">
            <v>21.39</v>
          </cell>
          <cell r="U1286">
            <v>0</v>
          </cell>
          <cell r="V1286">
            <v>0</v>
          </cell>
          <cell r="W1286">
            <v>0</v>
          </cell>
          <cell r="X1286">
            <v>0</v>
          </cell>
          <cell r="Y1286">
            <v>0</v>
          </cell>
          <cell r="Z1286">
            <v>0</v>
          </cell>
          <cell r="AA1286">
            <v>0</v>
          </cell>
          <cell r="AB1286">
            <v>0</v>
          </cell>
          <cell r="AD1286">
            <v>0</v>
          </cell>
          <cell r="AE1286">
            <v>0</v>
          </cell>
          <cell r="AO1286">
            <v>0</v>
          </cell>
          <cell r="AP1286">
            <v>0</v>
          </cell>
          <cell r="AR1286">
            <v>0</v>
          </cell>
          <cell r="AS1286">
            <v>0</v>
          </cell>
          <cell r="AT1286">
            <v>0</v>
          </cell>
          <cell r="AU1286">
            <v>0</v>
          </cell>
          <cell r="AV1286">
            <v>0</v>
          </cell>
          <cell r="AW1286">
            <v>0</v>
          </cell>
          <cell r="AX1286">
            <v>0</v>
          </cell>
          <cell r="AY1286">
            <v>0</v>
          </cell>
          <cell r="AZ1286">
            <v>0</v>
          </cell>
          <cell r="BA1286">
            <v>0</v>
          </cell>
          <cell r="BB1286">
            <v>0</v>
          </cell>
          <cell r="BC1286">
            <v>0</v>
          </cell>
          <cell r="BD1286">
            <v>0</v>
          </cell>
          <cell r="BE1286">
            <v>0</v>
          </cell>
          <cell r="BF1286">
            <v>0</v>
          </cell>
          <cell r="BG1286">
            <v>0</v>
          </cell>
          <cell r="BH1286">
            <v>0</v>
          </cell>
          <cell r="BI1286">
            <v>0</v>
          </cell>
          <cell r="BJ1286">
            <v>0</v>
          </cell>
          <cell r="BK1286">
            <v>0</v>
          </cell>
          <cell r="BL1286">
            <v>0</v>
          </cell>
          <cell r="BM1286">
            <v>0</v>
          </cell>
          <cell r="BN1286">
            <v>0</v>
          </cell>
          <cell r="BO1286">
            <v>0</v>
          </cell>
          <cell r="BP1286">
            <v>0</v>
          </cell>
          <cell r="BQ1286">
            <v>0</v>
          </cell>
          <cell r="BR1286">
            <v>0</v>
          </cell>
          <cell r="BS1286">
            <v>0</v>
          </cell>
          <cell r="BT1286">
            <v>0</v>
          </cell>
          <cell r="BU1286">
            <v>0</v>
          </cell>
        </row>
        <row r="1287">
          <cell r="A1287" t="str">
            <v>W1RG10D4AS3GVBW</v>
          </cell>
          <cell r="B1287" t="str">
            <v>11/1/2021</v>
          </cell>
          <cell r="E1287" t="str">
            <v>GUESS ORIGINALS</v>
          </cell>
          <cell r="F1287" t="str">
            <v>Denim</v>
          </cell>
          <cell r="G1287" t="str">
            <v>Fashion Denim Jeans</v>
          </cell>
          <cell r="H1287" t="str">
            <v>W1RG10D4AS3</v>
          </cell>
          <cell r="I1287" t="str">
            <v>GO BLK WASH CARPENTER PANT</v>
          </cell>
          <cell r="J1287" t="str">
            <v>GVBW</v>
          </cell>
          <cell r="K1287" t="str">
            <v>GO VINTAGE BLACK WASH</v>
          </cell>
          <cell r="L1287" t="str">
            <v>LUDWIG STR BLACK</v>
          </cell>
          <cell r="M1287" t="str">
            <v>MX</v>
          </cell>
          <cell r="N1287" t="str">
            <v>24-30</v>
          </cell>
          <cell r="O1287">
            <v>98</v>
          </cell>
          <cell r="P1287">
            <v>99000</v>
          </cell>
          <cell r="Q1287">
            <v>399</v>
          </cell>
          <cell r="S1287">
            <v>0.33526077097505669</v>
          </cell>
          <cell r="T1287">
            <v>32.855555555555554</v>
          </cell>
          <cell r="U1287">
            <v>0</v>
          </cell>
          <cell r="V1287">
            <v>0</v>
          </cell>
          <cell r="W1287">
            <v>0</v>
          </cell>
          <cell r="X1287">
            <v>0</v>
          </cell>
          <cell r="Y1287">
            <v>0</v>
          </cell>
          <cell r="Z1287">
            <v>0</v>
          </cell>
          <cell r="AA1287">
            <v>0</v>
          </cell>
          <cell r="AB1287">
            <v>0</v>
          </cell>
          <cell r="AD1287">
            <v>0</v>
          </cell>
          <cell r="AE1287">
            <v>0</v>
          </cell>
          <cell r="AO1287">
            <v>0</v>
          </cell>
          <cell r="AP1287">
            <v>0</v>
          </cell>
          <cell r="AR1287">
            <v>0</v>
          </cell>
          <cell r="AS1287">
            <v>0</v>
          </cell>
          <cell r="AT1287">
            <v>0</v>
          </cell>
          <cell r="AU1287">
            <v>0</v>
          </cell>
          <cell r="AV1287">
            <v>0</v>
          </cell>
          <cell r="AW1287">
            <v>0</v>
          </cell>
          <cell r="AX1287">
            <v>0</v>
          </cell>
          <cell r="AY1287">
            <v>0</v>
          </cell>
          <cell r="AZ1287">
            <v>0</v>
          </cell>
          <cell r="BA1287">
            <v>0</v>
          </cell>
          <cell r="BB1287">
            <v>0</v>
          </cell>
          <cell r="BC1287">
            <v>0</v>
          </cell>
          <cell r="BD1287">
            <v>0</v>
          </cell>
          <cell r="BE1287">
            <v>0</v>
          </cell>
          <cell r="BF1287">
            <v>0</v>
          </cell>
          <cell r="BG1287">
            <v>0</v>
          </cell>
          <cell r="BH1287">
            <v>0</v>
          </cell>
          <cell r="BI1287">
            <v>0</v>
          </cell>
          <cell r="BJ1287">
            <v>0</v>
          </cell>
          <cell r="BK1287">
            <v>0</v>
          </cell>
          <cell r="BL1287">
            <v>0</v>
          </cell>
          <cell r="BM1287">
            <v>0</v>
          </cell>
          <cell r="BN1287">
            <v>0</v>
          </cell>
          <cell r="BO1287">
            <v>0</v>
          </cell>
          <cell r="BP1287">
            <v>0</v>
          </cell>
          <cell r="BQ1287">
            <v>0</v>
          </cell>
          <cell r="BR1287">
            <v>0</v>
          </cell>
          <cell r="BS1287">
            <v>0</v>
          </cell>
          <cell r="BT1287">
            <v>0</v>
          </cell>
          <cell r="BU1287">
            <v>0</v>
          </cell>
        </row>
        <row r="1288">
          <cell r="A1288" t="str">
            <v>WBBN01D4IO0GVLW</v>
          </cell>
          <cell r="B1288" t="str">
            <v>11/1/2021</v>
          </cell>
          <cell r="E1288" t="str">
            <v>GUESS ORIGINALS</v>
          </cell>
          <cell r="F1288" t="str">
            <v>Denim</v>
          </cell>
          <cell r="G1288" t="str">
            <v>Denim Jackets</v>
          </cell>
          <cell r="H1288" t="str">
            <v>WBBN01D4IO0</v>
          </cell>
          <cell r="I1288" t="str">
            <v>GO KIT LT WASH YC DENIM JACKET</v>
          </cell>
          <cell r="J1288" t="str">
            <v>GVLW</v>
          </cell>
          <cell r="K1288" t="str">
            <v>GO VINTAGE LIGHT WASH</v>
          </cell>
          <cell r="L1288" t="str">
            <v>ECO ADDIE STR INDIGO</v>
          </cell>
          <cell r="M1288" t="str">
            <v>IN</v>
          </cell>
          <cell r="N1288" t="str">
            <v>XS-L</v>
          </cell>
          <cell r="O1288">
            <v>98</v>
          </cell>
          <cell r="P1288">
            <v>99000</v>
          </cell>
          <cell r="Q1288">
            <v>399</v>
          </cell>
          <cell r="S1288">
            <v>0.38717687074829932</v>
          </cell>
          <cell r="T1288">
            <v>37.943333333333335</v>
          </cell>
          <cell r="U1288">
            <v>0</v>
          </cell>
          <cell r="V1288">
            <v>0</v>
          </cell>
          <cell r="W1288">
            <v>0</v>
          </cell>
          <cell r="X1288">
            <v>0</v>
          </cell>
          <cell r="Y1288">
            <v>0</v>
          </cell>
          <cell r="Z1288">
            <v>0</v>
          </cell>
          <cell r="AA1288">
            <v>0</v>
          </cell>
          <cell r="AB1288">
            <v>0</v>
          </cell>
          <cell r="AD1288">
            <v>0</v>
          </cell>
          <cell r="AE1288">
            <v>0</v>
          </cell>
          <cell r="AO1288">
            <v>0</v>
          </cell>
          <cell r="AP1288">
            <v>0</v>
          </cell>
          <cell r="AR1288">
            <v>0</v>
          </cell>
          <cell r="AS1288">
            <v>0</v>
          </cell>
          <cell r="AT1288">
            <v>0</v>
          </cell>
          <cell r="AU1288">
            <v>0</v>
          </cell>
          <cell r="AV1288">
            <v>0</v>
          </cell>
          <cell r="AW1288">
            <v>0</v>
          </cell>
          <cell r="AX1288">
            <v>0</v>
          </cell>
          <cell r="AY1288">
            <v>0</v>
          </cell>
          <cell r="AZ1288">
            <v>0</v>
          </cell>
          <cell r="BA1288">
            <v>0</v>
          </cell>
          <cell r="BB1288">
            <v>0</v>
          </cell>
          <cell r="BC1288">
            <v>0</v>
          </cell>
          <cell r="BD1288">
            <v>0</v>
          </cell>
          <cell r="BE1288">
            <v>0</v>
          </cell>
          <cell r="BF1288">
            <v>0</v>
          </cell>
          <cell r="BG1288">
            <v>0</v>
          </cell>
          <cell r="BH1288">
            <v>0</v>
          </cell>
          <cell r="BI1288">
            <v>0</v>
          </cell>
          <cell r="BJ1288">
            <v>0</v>
          </cell>
          <cell r="BK1288">
            <v>0</v>
          </cell>
          <cell r="BL1288">
            <v>0</v>
          </cell>
          <cell r="BM1288">
            <v>0</v>
          </cell>
          <cell r="BN1288">
            <v>0</v>
          </cell>
          <cell r="BO1288">
            <v>0</v>
          </cell>
          <cell r="BP1288">
            <v>0</v>
          </cell>
          <cell r="BQ1288">
            <v>0</v>
          </cell>
          <cell r="BR1288">
            <v>0</v>
          </cell>
          <cell r="BS1288">
            <v>0</v>
          </cell>
          <cell r="BT1288">
            <v>0</v>
          </cell>
          <cell r="BU1288">
            <v>0</v>
          </cell>
        </row>
        <row r="1289">
          <cell r="A1289" t="str">
            <v>W1BG07D4AS0GVBW</v>
          </cell>
          <cell r="B1289" t="str">
            <v>11/1/2021</v>
          </cell>
          <cell r="E1289" t="str">
            <v>GUESS ORIGINALS</v>
          </cell>
          <cell r="F1289" t="str">
            <v>Denim</v>
          </cell>
          <cell r="G1289" t="str">
            <v>Basic Denim Jeans</v>
          </cell>
          <cell r="H1289" t="str">
            <v>W1BG07D4AS0</v>
          </cell>
          <cell r="I1289" t="str">
            <v>GO BLK MOM FIT PANT</v>
          </cell>
          <cell r="J1289" t="str">
            <v>GVBW</v>
          </cell>
          <cell r="K1289" t="str">
            <v>GO VINTAGE BLACK WASH</v>
          </cell>
          <cell r="L1289" t="str">
            <v>LUDWIG STR BLACK</v>
          </cell>
          <cell r="M1289" t="str">
            <v>MX</v>
          </cell>
          <cell r="N1289" t="str">
            <v>24-30</v>
          </cell>
          <cell r="O1289">
            <v>89</v>
          </cell>
          <cell r="P1289">
            <v>89000</v>
          </cell>
          <cell r="Q1289">
            <v>359</v>
          </cell>
          <cell r="S1289">
            <v>0.31</v>
          </cell>
          <cell r="T1289">
            <v>27.59</v>
          </cell>
          <cell r="U1289">
            <v>0</v>
          </cell>
          <cell r="V1289">
            <v>0</v>
          </cell>
          <cell r="W1289">
            <v>0</v>
          </cell>
          <cell r="X1289">
            <v>0</v>
          </cell>
          <cell r="Y1289">
            <v>0</v>
          </cell>
          <cell r="Z1289">
            <v>0</v>
          </cell>
          <cell r="AA1289">
            <v>0</v>
          </cell>
          <cell r="AB1289">
            <v>0</v>
          </cell>
          <cell r="AD1289">
            <v>0</v>
          </cell>
          <cell r="AE1289">
            <v>0</v>
          </cell>
          <cell r="AO1289">
            <v>0</v>
          </cell>
          <cell r="AP1289">
            <v>0</v>
          </cell>
          <cell r="AR1289">
            <v>0</v>
          </cell>
          <cell r="AS1289">
            <v>0</v>
          </cell>
          <cell r="AT1289">
            <v>0</v>
          </cell>
          <cell r="AU1289">
            <v>0</v>
          </cell>
          <cell r="AV1289">
            <v>0</v>
          </cell>
          <cell r="AW1289">
            <v>0</v>
          </cell>
          <cell r="AX1289">
            <v>0</v>
          </cell>
          <cell r="AY1289">
            <v>0</v>
          </cell>
          <cell r="AZ1289">
            <v>0</v>
          </cell>
          <cell r="BA1289">
            <v>0</v>
          </cell>
          <cell r="BB1289">
            <v>0</v>
          </cell>
          <cell r="BC1289">
            <v>0</v>
          </cell>
          <cell r="BD1289">
            <v>0</v>
          </cell>
          <cell r="BE1289">
            <v>0</v>
          </cell>
          <cell r="BF1289">
            <v>0</v>
          </cell>
          <cell r="BG1289">
            <v>0</v>
          </cell>
          <cell r="BH1289">
            <v>0</v>
          </cell>
          <cell r="BI1289">
            <v>0</v>
          </cell>
          <cell r="BJ1289">
            <v>0</v>
          </cell>
          <cell r="BK1289">
            <v>0</v>
          </cell>
          <cell r="BL1289">
            <v>0</v>
          </cell>
          <cell r="BM1289">
            <v>0</v>
          </cell>
          <cell r="BN1289">
            <v>0</v>
          </cell>
          <cell r="BO1289">
            <v>0</v>
          </cell>
          <cell r="BP1289">
            <v>0</v>
          </cell>
          <cell r="BQ1289">
            <v>0</v>
          </cell>
          <cell r="BR1289">
            <v>0</v>
          </cell>
          <cell r="BS1289">
            <v>0</v>
          </cell>
          <cell r="BT1289">
            <v>0</v>
          </cell>
          <cell r="BU1289">
            <v>0</v>
          </cell>
        </row>
        <row r="1290">
          <cell r="A1290" t="str">
            <v>WBRP02K9RM5G1O6</v>
          </cell>
          <cell r="B1290" t="str">
            <v>11/1/2021</v>
          </cell>
          <cell r="E1290" t="str">
            <v>GUESS ORIGINALS</v>
          </cell>
          <cell r="F1290" t="str">
            <v>Knit</v>
          </cell>
          <cell r="G1290" t="str">
            <v>Fashion Tees</v>
          </cell>
          <cell r="H1290" t="str">
            <v>WBRP02K9RM5</v>
          </cell>
          <cell r="I1290" t="str">
            <v>GO WINTER RINGER BABY TEE</v>
          </cell>
          <cell r="J1290" t="str">
            <v>G1O6</v>
          </cell>
          <cell r="K1290" t="str">
            <v>DOVE WHITE</v>
          </cell>
          <cell r="L1290" t="str">
            <v>ORGANIC COTTON JSY 140</v>
          </cell>
          <cell r="M1290" t="str">
            <v>IN</v>
          </cell>
          <cell r="N1290" t="str">
            <v>XS-L</v>
          </cell>
          <cell r="O1290">
            <v>39</v>
          </cell>
          <cell r="P1290">
            <v>39000</v>
          </cell>
          <cell r="Q1290">
            <v>159</v>
          </cell>
          <cell r="S1290">
            <v>0.31</v>
          </cell>
          <cell r="T1290">
            <v>12.09</v>
          </cell>
          <cell r="U1290">
            <v>0</v>
          </cell>
          <cell r="V1290">
            <v>0</v>
          </cell>
          <cell r="W1290">
            <v>0</v>
          </cell>
          <cell r="X1290">
            <v>0</v>
          </cell>
          <cell r="Y1290">
            <v>0</v>
          </cell>
          <cell r="Z1290">
            <v>0</v>
          </cell>
          <cell r="AA1290">
            <v>0</v>
          </cell>
          <cell r="AB1290">
            <v>0</v>
          </cell>
          <cell r="AD1290">
            <v>0</v>
          </cell>
          <cell r="AE1290">
            <v>0</v>
          </cell>
          <cell r="AO1290">
            <v>0</v>
          </cell>
          <cell r="AP1290">
            <v>0</v>
          </cell>
          <cell r="AR1290">
            <v>0</v>
          </cell>
          <cell r="AS1290">
            <v>0</v>
          </cell>
          <cell r="AT1290">
            <v>0</v>
          </cell>
          <cell r="AU1290">
            <v>0</v>
          </cell>
          <cell r="AV1290">
            <v>0</v>
          </cell>
          <cell r="AW1290">
            <v>0</v>
          </cell>
          <cell r="AX1290">
            <v>0</v>
          </cell>
          <cell r="AY1290">
            <v>0</v>
          </cell>
          <cell r="AZ1290">
            <v>0</v>
          </cell>
          <cell r="BA1290">
            <v>0</v>
          </cell>
          <cell r="BB1290">
            <v>0</v>
          </cell>
          <cell r="BC1290">
            <v>0</v>
          </cell>
          <cell r="BD1290">
            <v>0</v>
          </cell>
          <cell r="BE1290">
            <v>0</v>
          </cell>
          <cell r="BF1290">
            <v>0</v>
          </cell>
          <cell r="BG1290">
            <v>0</v>
          </cell>
          <cell r="BH1290">
            <v>0</v>
          </cell>
          <cell r="BI1290">
            <v>0</v>
          </cell>
          <cell r="BJ1290">
            <v>0</v>
          </cell>
          <cell r="BK1290">
            <v>0</v>
          </cell>
          <cell r="BL1290">
            <v>0</v>
          </cell>
          <cell r="BM1290">
            <v>0</v>
          </cell>
          <cell r="BN1290">
            <v>0</v>
          </cell>
          <cell r="BO1290">
            <v>0</v>
          </cell>
          <cell r="BP1290">
            <v>0</v>
          </cell>
          <cell r="BQ1290">
            <v>0</v>
          </cell>
          <cell r="BR1290">
            <v>0</v>
          </cell>
          <cell r="BS1290">
            <v>0</v>
          </cell>
          <cell r="BT1290">
            <v>0</v>
          </cell>
          <cell r="BU1290">
            <v>0</v>
          </cell>
        </row>
        <row r="1291">
          <cell r="A1291" t="str">
            <v>WBRP02K9RM5A70D</v>
          </cell>
          <cell r="B1291" t="str">
            <v>11/1/2021</v>
          </cell>
          <cell r="E1291" t="str">
            <v>GUESS ORIGINALS</v>
          </cell>
          <cell r="F1291" t="str">
            <v>Knit</v>
          </cell>
          <cell r="G1291" t="str">
            <v>Fashion Tees</v>
          </cell>
          <cell r="H1291" t="str">
            <v>WBRP02K9RM5</v>
          </cell>
          <cell r="I1291" t="str">
            <v>GO WINTER RINGER BABY TEE</v>
          </cell>
          <cell r="J1291" t="str">
            <v>A70D</v>
          </cell>
          <cell r="K1291" t="str">
            <v>WINTER BLUE</v>
          </cell>
          <cell r="L1291" t="str">
            <v>ORGANIC COTTON JSY 140</v>
          </cell>
          <cell r="M1291" t="str">
            <v>IN</v>
          </cell>
          <cell r="N1291" t="str">
            <v>XS-L</v>
          </cell>
          <cell r="O1291">
            <v>39</v>
          </cell>
          <cell r="P1291">
            <v>39000</v>
          </cell>
          <cell r="Q1291">
            <v>159</v>
          </cell>
          <cell r="S1291">
            <v>0.31</v>
          </cell>
          <cell r="T1291">
            <v>12.09</v>
          </cell>
          <cell r="U1291">
            <v>0</v>
          </cell>
          <cell r="V1291">
            <v>0</v>
          </cell>
          <cell r="W1291">
            <v>0</v>
          </cell>
          <cell r="X1291">
            <v>0</v>
          </cell>
          <cell r="Y1291">
            <v>0</v>
          </cell>
          <cell r="Z1291">
            <v>0</v>
          </cell>
          <cell r="AA1291">
            <v>0</v>
          </cell>
          <cell r="AB1291">
            <v>0</v>
          </cell>
          <cell r="AD1291">
            <v>0</v>
          </cell>
          <cell r="AE1291">
            <v>0</v>
          </cell>
          <cell r="AO1291">
            <v>0</v>
          </cell>
          <cell r="AP1291">
            <v>0</v>
          </cell>
          <cell r="AR1291">
            <v>0</v>
          </cell>
          <cell r="AS1291">
            <v>0</v>
          </cell>
          <cell r="AT1291">
            <v>0</v>
          </cell>
          <cell r="AU1291">
            <v>0</v>
          </cell>
          <cell r="AV1291">
            <v>0</v>
          </cell>
          <cell r="AW1291">
            <v>0</v>
          </cell>
          <cell r="AX1291">
            <v>0</v>
          </cell>
          <cell r="AY1291">
            <v>0</v>
          </cell>
          <cell r="AZ1291">
            <v>0</v>
          </cell>
          <cell r="BA1291">
            <v>0</v>
          </cell>
          <cell r="BB1291">
            <v>0</v>
          </cell>
          <cell r="BC1291">
            <v>0</v>
          </cell>
          <cell r="BD1291">
            <v>0</v>
          </cell>
          <cell r="BE1291">
            <v>0</v>
          </cell>
          <cell r="BF1291">
            <v>0</v>
          </cell>
          <cell r="BG1291">
            <v>0</v>
          </cell>
          <cell r="BH1291">
            <v>0</v>
          </cell>
          <cell r="BI1291">
            <v>0</v>
          </cell>
          <cell r="BJ1291">
            <v>0</v>
          </cell>
          <cell r="BK1291">
            <v>0</v>
          </cell>
          <cell r="BL1291">
            <v>0</v>
          </cell>
          <cell r="BM1291">
            <v>0</v>
          </cell>
          <cell r="BN1291">
            <v>0</v>
          </cell>
          <cell r="BO1291">
            <v>0</v>
          </cell>
          <cell r="BP1291">
            <v>0</v>
          </cell>
          <cell r="BQ1291">
            <v>0</v>
          </cell>
          <cell r="BR1291">
            <v>0</v>
          </cell>
          <cell r="BS1291">
            <v>0</v>
          </cell>
          <cell r="BT1291">
            <v>0</v>
          </cell>
          <cell r="BU1291">
            <v>0</v>
          </cell>
        </row>
        <row r="1292">
          <cell r="A1292" t="str">
            <v>WBRP02K9RM5G7N9</v>
          </cell>
          <cell r="B1292" t="str">
            <v>11/1/2021</v>
          </cell>
          <cell r="E1292" t="str">
            <v>GUESS ORIGINALS</v>
          </cell>
          <cell r="F1292" t="str">
            <v>Knit</v>
          </cell>
          <cell r="G1292" t="str">
            <v>Fashion Tees</v>
          </cell>
          <cell r="H1292" t="str">
            <v>WBRP02K9RM5</v>
          </cell>
          <cell r="I1292" t="str">
            <v>GO WINTER RINGER BABY TEE</v>
          </cell>
          <cell r="J1292" t="str">
            <v>G7N9</v>
          </cell>
          <cell r="K1292" t="str">
            <v>SURFING BLUE</v>
          </cell>
          <cell r="L1292" t="str">
            <v>ORGANIC COTTON JSY 140</v>
          </cell>
          <cell r="M1292" t="str">
            <v>IN</v>
          </cell>
          <cell r="N1292" t="str">
            <v>XS-L</v>
          </cell>
          <cell r="O1292">
            <v>39</v>
          </cell>
          <cell r="P1292">
            <v>39000</v>
          </cell>
          <cell r="Q1292">
            <v>159</v>
          </cell>
          <cell r="S1292">
            <v>0.31</v>
          </cell>
          <cell r="T1292">
            <v>12.09</v>
          </cell>
          <cell r="U1292">
            <v>0</v>
          </cell>
          <cell r="V1292">
            <v>0</v>
          </cell>
          <cell r="W1292">
            <v>0</v>
          </cell>
          <cell r="X1292">
            <v>0</v>
          </cell>
          <cell r="Y1292">
            <v>0</v>
          </cell>
          <cell r="Z1292">
            <v>0</v>
          </cell>
          <cell r="AA1292">
            <v>0</v>
          </cell>
          <cell r="AB1292">
            <v>0</v>
          </cell>
          <cell r="AD1292">
            <v>0</v>
          </cell>
          <cell r="AE1292">
            <v>0</v>
          </cell>
          <cell r="AO1292">
            <v>0</v>
          </cell>
          <cell r="AP1292">
            <v>0</v>
          </cell>
          <cell r="AR1292">
            <v>0</v>
          </cell>
          <cell r="AS1292">
            <v>0</v>
          </cell>
          <cell r="AT1292">
            <v>0</v>
          </cell>
          <cell r="AU1292">
            <v>0</v>
          </cell>
          <cell r="AV1292">
            <v>0</v>
          </cell>
          <cell r="AW1292">
            <v>0</v>
          </cell>
          <cell r="AX1292">
            <v>0</v>
          </cell>
          <cell r="AY1292">
            <v>0</v>
          </cell>
          <cell r="AZ1292">
            <v>0</v>
          </cell>
          <cell r="BA1292">
            <v>0</v>
          </cell>
          <cell r="BB1292">
            <v>0</v>
          </cell>
          <cell r="BC1292">
            <v>0</v>
          </cell>
          <cell r="BD1292">
            <v>0</v>
          </cell>
          <cell r="BE1292">
            <v>0</v>
          </cell>
          <cell r="BF1292">
            <v>0</v>
          </cell>
          <cell r="BG1292">
            <v>0</v>
          </cell>
          <cell r="BH1292">
            <v>0</v>
          </cell>
          <cell r="BI1292">
            <v>0</v>
          </cell>
          <cell r="BJ1292">
            <v>0</v>
          </cell>
          <cell r="BK1292">
            <v>0</v>
          </cell>
          <cell r="BL1292">
            <v>0</v>
          </cell>
          <cell r="BM1292">
            <v>0</v>
          </cell>
          <cell r="BN1292">
            <v>0</v>
          </cell>
          <cell r="BO1292">
            <v>0</v>
          </cell>
          <cell r="BP1292">
            <v>0</v>
          </cell>
          <cell r="BQ1292">
            <v>0</v>
          </cell>
          <cell r="BR1292">
            <v>0</v>
          </cell>
          <cell r="BS1292">
            <v>0</v>
          </cell>
          <cell r="BT1292">
            <v>0</v>
          </cell>
          <cell r="BU1292">
            <v>0</v>
          </cell>
        </row>
        <row r="1293">
          <cell r="A1293" t="str">
            <v>W1RP30K9Y40JTMU</v>
          </cell>
          <cell r="B1293" t="str">
            <v>12/1/2021</v>
          </cell>
          <cell r="E1293" t="str">
            <v>GUESS ORIGINALS</v>
          </cell>
          <cell r="F1293" t="str">
            <v>Knit</v>
          </cell>
          <cell r="G1293" t="str">
            <v>Activewear Tops - Pullovers</v>
          </cell>
          <cell r="H1293" t="str">
            <v>W1RP30K9Y40</v>
          </cell>
          <cell r="I1293" t="str">
            <v>GO RYLEE CREWNECK</v>
          </cell>
          <cell r="J1293" t="str">
            <v>JTMU</v>
          </cell>
          <cell r="K1293" t="str">
            <v>JET BLACK MULTI</v>
          </cell>
          <cell r="L1293" t="str">
            <v>ORGANIC CO RECYCLE POLY 365</v>
          </cell>
          <cell r="M1293" t="str">
            <v>BD</v>
          </cell>
          <cell r="N1293" t="str">
            <v>XS-L</v>
          </cell>
          <cell r="O1293">
            <v>79</v>
          </cell>
          <cell r="P1293">
            <v>79000</v>
          </cell>
          <cell r="Q1293">
            <v>319</v>
          </cell>
          <cell r="S1293">
            <v>0.31</v>
          </cell>
          <cell r="T1293">
            <v>24.49</v>
          </cell>
          <cell r="U1293">
            <v>0</v>
          </cell>
          <cell r="V1293">
            <v>0</v>
          </cell>
          <cell r="W1293">
            <v>0</v>
          </cell>
          <cell r="X1293">
            <v>0</v>
          </cell>
          <cell r="Y1293">
            <v>0</v>
          </cell>
          <cell r="Z1293">
            <v>0</v>
          </cell>
          <cell r="AA1293">
            <v>0</v>
          </cell>
          <cell r="AB1293">
            <v>0</v>
          </cell>
          <cell r="AD1293">
            <v>0</v>
          </cell>
          <cell r="AE1293">
            <v>0</v>
          </cell>
          <cell r="AO1293">
            <v>0</v>
          </cell>
          <cell r="AP1293">
            <v>0</v>
          </cell>
          <cell r="AR1293">
            <v>0</v>
          </cell>
          <cell r="AS1293">
            <v>0</v>
          </cell>
          <cell r="AT1293">
            <v>0</v>
          </cell>
          <cell r="AU1293">
            <v>0</v>
          </cell>
          <cell r="AV1293">
            <v>0</v>
          </cell>
          <cell r="AW1293">
            <v>0</v>
          </cell>
          <cell r="AX1293">
            <v>0</v>
          </cell>
          <cell r="AY1293">
            <v>0</v>
          </cell>
          <cell r="AZ1293">
            <v>0</v>
          </cell>
          <cell r="BA1293">
            <v>0</v>
          </cell>
          <cell r="BB1293">
            <v>0</v>
          </cell>
          <cell r="BC1293">
            <v>0</v>
          </cell>
          <cell r="BD1293">
            <v>0</v>
          </cell>
          <cell r="BE1293">
            <v>0</v>
          </cell>
          <cell r="BF1293">
            <v>0</v>
          </cell>
          <cell r="BG1293">
            <v>0</v>
          </cell>
          <cell r="BH1293">
            <v>0</v>
          </cell>
          <cell r="BI1293">
            <v>0</v>
          </cell>
          <cell r="BJ1293">
            <v>0</v>
          </cell>
          <cell r="BK1293">
            <v>0</v>
          </cell>
          <cell r="BL1293">
            <v>0</v>
          </cell>
          <cell r="BM1293">
            <v>0</v>
          </cell>
          <cell r="BN1293">
            <v>0</v>
          </cell>
          <cell r="BO1293">
            <v>0</v>
          </cell>
          <cell r="BP1293">
            <v>0</v>
          </cell>
          <cell r="BQ1293">
            <v>0</v>
          </cell>
          <cell r="BR1293">
            <v>0</v>
          </cell>
          <cell r="BS1293">
            <v>0</v>
          </cell>
          <cell r="BT1293">
            <v>0</v>
          </cell>
          <cell r="BU1293">
            <v>0</v>
          </cell>
        </row>
        <row r="1294">
          <cell r="A1294" t="str">
            <v>W1RP30K9Y40F0E1</v>
          </cell>
          <cell r="B1294" t="str">
            <v>12/1/2021</v>
          </cell>
          <cell r="E1294" t="str">
            <v>GUESS ORIGINALS</v>
          </cell>
          <cell r="F1294" t="str">
            <v>Knit</v>
          </cell>
          <cell r="G1294" t="str">
            <v>Activewear Tops - Pullovers</v>
          </cell>
          <cell r="H1294" t="str">
            <v>W1RP30K9Y40</v>
          </cell>
          <cell r="I1294" t="str">
            <v>GO RYLEE CREWNECK</v>
          </cell>
          <cell r="J1294" t="str">
            <v>F0E1</v>
          </cell>
          <cell r="K1294" t="str">
            <v>PURE WHITE MULTI</v>
          </cell>
          <cell r="L1294" t="str">
            <v>ORGANIC CO RECYCLE POLY 365</v>
          </cell>
          <cell r="M1294" t="str">
            <v>BD</v>
          </cell>
          <cell r="N1294" t="str">
            <v>XS-L</v>
          </cell>
          <cell r="O1294">
            <v>79</v>
          </cell>
          <cell r="P1294">
            <v>79000</v>
          </cell>
          <cell r="Q1294">
            <v>319</v>
          </cell>
          <cell r="S1294">
            <v>0.31</v>
          </cell>
          <cell r="T1294">
            <v>24.49</v>
          </cell>
          <cell r="U1294">
            <v>0</v>
          </cell>
          <cell r="V1294">
            <v>0</v>
          </cell>
          <cell r="W1294">
            <v>0</v>
          </cell>
          <cell r="X1294">
            <v>0</v>
          </cell>
          <cell r="Y1294">
            <v>0</v>
          </cell>
          <cell r="Z1294">
            <v>0</v>
          </cell>
          <cell r="AA1294">
            <v>0</v>
          </cell>
          <cell r="AB1294">
            <v>0</v>
          </cell>
          <cell r="AD1294">
            <v>0</v>
          </cell>
          <cell r="AE1294">
            <v>0</v>
          </cell>
          <cell r="AO1294">
            <v>0</v>
          </cell>
          <cell r="AP1294">
            <v>0</v>
          </cell>
          <cell r="AR1294">
            <v>0</v>
          </cell>
          <cell r="AS1294">
            <v>0</v>
          </cell>
          <cell r="AT1294">
            <v>0</v>
          </cell>
          <cell r="AU1294">
            <v>0</v>
          </cell>
          <cell r="AV1294">
            <v>0</v>
          </cell>
          <cell r="AW1294">
            <v>0</v>
          </cell>
          <cell r="AX1294">
            <v>0</v>
          </cell>
          <cell r="AY1294">
            <v>0</v>
          </cell>
          <cell r="AZ1294">
            <v>0</v>
          </cell>
          <cell r="BA1294">
            <v>0</v>
          </cell>
          <cell r="BB1294">
            <v>0</v>
          </cell>
          <cell r="BC1294">
            <v>0</v>
          </cell>
          <cell r="BD1294">
            <v>0</v>
          </cell>
          <cell r="BE1294">
            <v>0</v>
          </cell>
          <cell r="BF1294">
            <v>0</v>
          </cell>
          <cell r="BG1294">
            <v>0</v>
          </cell>
          <cell r="BH1294">
            <v>0</v>
          </cell>
          <cell r="BI1294">
            <v>0</v>
          </cell>
          <cell r="BJ1294">
            <v>0</v>
          </cell>
          <cell r="BK1294">
            <v>0</v>
          </cell>
          <cell r="BL1294">
            <v>0</v>
          </cell>
          <cell r="BM1294">
            <v>0</v>
          </cell>
          <cell r="BN1294">
            <v>0</v>
          </cell>
          <cell r="BO1294">
            <v>0</v>
          </cell>
          <cell r="BP1294">
            <v>0</v>
          </cell>
          <cell r="BQ1294">
            <v>0</v>
          </cell>
          <cell r="BR1294">
            <v>0</v>
          </cell>
          <cell r="BS1294">
            <v>0</v>
          </cell>
          <cell r="BT1294">
            <v>0</v>
          </cell>
          <cell r="BU1294">
            <v>0</v>
          </cell>
        </row>
        <row r="1295">
          <cell r="A1295" t="str">
            <v>W1RP30K9Y40G011</v>
          </cell>
          <cell r="B1295" t="str">
            <v>12/1/2021</v>
          </cell>
          <cell r="E1295" t="str">
            <v>GUESS ORIGINALS</v>
          </cell>
          <cell r="F1295" t="str">
            <v>Knit</v>
          </cell>
          <cell r="G1295" t="str">
            <v>Activewear Tops - Pullovers</v>
          </cell>
          <cell r="H1295" t="str">
            <v>W1RP30K9Y40</v>
          </cell>
          <cell r="I1295" t="str">
            <v>GO RYLEE CREWNECK</v>
          </cell>
          <cell r="J1295" t="str">
            <v>G011</v>
          </cell>
          <cell r="K1295" t="str">
            <v>Pure White</v>
          </cell>
          <cell r="L1295" t="str">
            <v>ORGANIC CO RECYCLE POLY 365</v>
          </cell>
          <cell r="M1295" t="str">
            <v>BD</v>
          </cell>
          <cell r="N1295" t="str">
            <v>XS-L</v>
          </cell>
          <cell r="O1295">
            <v>79</v>
          </cell>
          <cell r="P1295">
            <v>79000</v>
          </cell>
          <cell r="Q1295">
            <v>319</v>
          </cell>
          <cell r="S1295">
            <v>0.31</v>
          </cell>
          <cell r="T1295">
            <v>24.49</v>
          </cell>
          <cell r="U1295">
            <v>0</v>
          </cell>
          <cell r="V1295">
            <v>0</v>
          </cell>
          <cell r="W1295">
            <v>0</v>
          </cell>
          <cell r="X1295">
            <v>0</v>
          </cell>
          <cell r="Y1295">
            <v>0</v>
          </cell>
          <cell r="Z1295">
            <v>0</v>
          </cell>
          <cell r="AA1295">
            <v>0</v>
          </cell>
          <cell r="AB1295">
            <v>0</v>
          </cell>
          <cell r="AD1295">
            <v>0</v>
          </cell>
          <cell r="AE1295">
            <v>0</v>
          </cell>
          <cell r="AO1295">
            <v>0</v>
          </cell>
          <cell r="AP1295">
            <v>0</v>
          </cell>
          <cell r="AR1295">
            <v>0</v>
          </cell>
          <cell r="AS1295">
            <v>0</v>
          </cell>
          <cell r="AT1295">
            <v>0</v>
          </cell>
          <cell r="AU1295">
            <v>0</v>
          </cell>
          <cell r="AV1295">
            <v>0</v>
          </cell>
          <cell r="AW1295">
            <v>0</v>
          </cell>
          <cell r="AX1295">
            <v>0</v>
          </cell>
          <cell r="AY1295">
            <v>0</v>
          </cell>
          <cell r="AZ1295">
            <v>0</v>
          </cell>
          <cell r="BA1295">
            <v>0</v>
          </cell>
          <cell r="BB1295">
            <v>0</v>
          </cell>
          <cell r="BC1295">
            <v>0</v>
          </cell>
          <cell r="BD1295">
            <v>0</v>
          </cell>
          <cell r="BE1295">
            <v>0</v>
          </cell>
          <cell r="BF1295">
            <v>0</v>
          </cell>
          <cell r="BG1295">
            <v>0</v>
          </cell>
          <cell r="BH1295">
            <v>0</v>
          </cell>
          <cell r="BI1295">
            <v>0</v>
          </cell>
          <cell r="BJ1295">
            <v>0</v>
          </cell>
          <cell r="BK1295">
            <v>0</v>
          </cell>
          <cell r="BL1295">
            <v>0</v>
          </cell>
          <cell r="BM1295">
            <v>0</v>
          </cell>
          <cell r="BN1295">
            <v>0</v>
          </cell>
          <cell r="BO1295">
            <v>0</v>
          </cell>
          <cell r="BP1295">
            <v>0</v>
          </cell>
          <cell r="BQ1295">
            <v>0</v>
          </cell>
          <cell r="BR1295">
            <v>0</v>
          </cell>
          <cell r="BS1295">
            <v>0</v>
          </cell>
          <cell r="BT1295">
            <v>0</v>
          </cell>
          <cell r="BU1295">
            <v>0</v>
          </cell>
        </row>
        <row r="1296">
          <cell r="A1296" t="str">
            <v>W1RP31K9YH3G7EG</v>
          </cell>
          <cell r="B1296" t="str">
            <v>12/1/2021</v>
          </cell>
          <cell r="E1296" t="str">
            <v>GUESS ORIGINALS</v>
          </cell>
          <cell r="F1296" t="str">
            <v>Knit</v>
          </cell>
          <cell r="G1296" t="str">
            <v>Activewear Tops - Pullovers</v>
          </cell>
          <cell r="H1296" t="str">
            <v>W1RP31K9YH3</v>
          </cell>
          <cell r="I1296" t="str">
            <v>GO ALIA CROPPED HOODIE</v>
          </cell>
          <cell r="J1296" t="str">
            <v>G7EG</v>
          </cell>
          <cell r="K1296" t="str">
            <v>ENDLESS BLUE</v>
          </cell>
          <cell r="L1296" t="str">
            <v>ORGANIC CO RECYCLE POLY 365</v>
          </cell>
          <cell r="M1296" t="str">
            <v>BD</v>
          </cell>
          <cell r="N1296" t="str">
            <v>XS-L</v>
          </cell>
          <cell r="O1296">
            <v>69</v>
          </cell>
          <cell r="P1296">
            <v>69000</v>
          </cell>
          <cell r="Q1296">
            <v>279</v>
          </cell>
          <cell r="S1296">
            <v>0.32867954911433173</v>
          </cell>
          <cell r="T1296">
            <v>22.678888888888888</v>
          </cell>
          <cell r="U1296">
            <v>0</v>
          </cell>
          <cell r="V1296">
            <v>0</v>
          </cell>
          <cell r="W1296">
            <v>0</v>
          </cell>
          <cell r="X1296">
            <v>0</v>
          </cell>
          <cell r="Y1296">
            <v>0</v>
          </cell>
          <cell r="Z1296">
            <v>0</v>
          </cell>
          <cell r="AA1296">
            <v>0</v>
          </cell>
          <cell r="AB1296">
            <v>0</v>
          </cell>
          <cell r="AD1296">
            <v>0</v>
          </cell>
          <cell r="AE1296">
            <v>0</v>
          </cell>
          <cell r="AO1296">
            <v>0</v>
          </cell>
          <cell r="AP1296">
            <v>0</v>
          </cell>
          <cell r="AR1296">
            <v>0</v>
          </cell>
          <cell r="AS1296">
            <v>0</v>
          </cell>
          <cell r="AT1296">
            <v>0</v>
          </cell>
          <cell r="AU1296">
            <v>0</v>
          </cell>
          <cell r="AV1296">
            <v>0</v>
          </cell>
          <cell r="AW1296">
            <v>0</v>
          </cell>
          <cell r="AX1296">
            <v>0</v>
          </cell>
          <cell r="AY1296">
            <v>0</v>
          </cell>
          <cell r="AZ1296">
            <v>0</v>
          </cell>
          <cell r="BA1296">
            <v>0</v>
          </cell>
          <cell r="BB1296">
            <v>0</v>
          </cell>
          <cell r="BC1296">
            <v>0</v>
          </cell>
          <cell r="BD1296">
            <v>0</v>
          </cell>
          <cell r="BE1296">
            <v>0</v>
          </cell>
          <cell r="BF1296">
            <v>0</v>
          </cell>
          <cell r="BG1296">
            <v>0</v>
          </cell>
          <cell r="BH1296">
            <v>0</v>
          </cell>
          <cell r="BI1296">
            <v>0</v>
          </cell>
          <cell r="BJ1296">
            <v>0</v>
          </cell>
          <cell r="BK1296">
            <v>0</v>
          </cell>
          <cell r="BL1296">
            <v>0</v>
          </cell>
          <cell r="BM1296">
            <v>0</v>
          </cell>
          <cell r="BN1296">
            <v>0</v>
          </cell>
          <cell r="BO1296">
            <v>0</v>
          </cell>
          <cell r="BP1296">
            <v>0</v>
          </cell>
          <cell r="BQ1296">
            <v>0</v>
          </cell>
          <cell r="BR1296">
            <v>0</v>
          </cell>
          <cell r="BS1296">
            <v>0</v>
          </cell>
          <cell r="BT1296">
            <v>0</v>
          </cell>
          <cell r="BU1296">
            <v>0</v>
          </cell>
        </row>
        <row r="1297">
          <cell r="A1297" t="str">
            <v>W1RP31K9YH3G5K5</v>
          </cell>
          <cell r="B1297" t="str">
            <v>12/1/2021</v>
          </cell>
          <cell r="E1297" t="str">
            <v>GUESS ORIGINALS</v>
          </cell>
          <cell r="F1297" t="str">
            <v>Knit</v>
          </cell>
          <cell r="G1297" t="str">
            <v>Activewear Tops - Pullovers</v>
          </cell>
          <cell r="H1297" t="str">
            <v>W1RP31K9YH3</v>
          </cell>
          <cell r="I1297" t="str">
            <v>GO ALIA CROPPED HOODIE</v>
          </cell>
          <cell r="J1297" t="str">
            <v>G5K5</v>
          </cell>
          <cell r="K1297" t="str">
            <v>RAPID RED</v>
          </cell>
          <cell r="L1297" t="str">
            <v>ORGANIC CO RECYCLE POLY 365</v>
          </cell>
          <cell r="M1297" t="str">
            <v>BD</v>
          </cell>
          <cell r="N1297" t="str">
            <v>XS-L</v>
          </cell>
          <cell r="O1297">
            <v>69</v>
          </cell>
          <cell r="P1297">
            <v>69000</v>
          </cell>
          <cell r="Q1297">
            <v>279</v>
          </cell>
          <cell r="S1297">
            <v>0.32867954911433173</v>
          </cell>
          <cell r="T1297">
            <v>22.678888888888888</v>
          </cell>
          <cell r="U1297">
            <v>0</v>
          </cell>
          <cell r="V1297">
            <v>0</v>
          </cell>
          <cell r="W1297">
            <v>0</v>
          </cell>
          <cell r="X1297">
            <v>0</v>
          </cell>
          <cell r="Y1297">
            <v>0</v>
          </cell>
          <cell r="Z1297">
            <v>0</v>
          </cell>
          <cell r="AA1297">
            <v>0</v>
          </cell>
          <cell r="AB1297">
            <v>0</v>
          </cell>
          <cell r="AD1297">
            <v>0</v>
          </cell>
          <cell r="AE1297">
            <v>0</v>
          </cell>
          <cell r="AO1297">
            <v>0</v>
          </cell>
          <cell r="AP1297">
            <v>0</v>
          </cell>
          <cell r="AR1297">
            <v>0</v>
          </cell>
          <cell r="AS1297">
            <v>0</v>
          </cell>
          <cell r="AT1297">
            <v>0</v>
          </cell>
          <cell r="AU1297">
            <v>0</v>
          </cell>
          <cell r="AV1297">
            <v>0</v>
          </cell>
          <cell r="AW1297">
            <v>0</v>
          </cell>
          <cell r="AX1297">
            <v>0</v>
          </cell>
          <cell r="AY1297">
            <v>0</v>
          </cell>
          <cell r="AZ1297">
            <v>0</v>
          </cell>
          <cell r="BA1297">
            <v>0</v>
          </cell>
          <cell r="BB1297">
            <v>0</v>
          </cell>
          <cell r="BC1297">
            <v>0</v>
          </cell>
          <cell r="BD1297">
            <v>0</v>
          </cell>
          <cell r="BE1297">
            <v>0</v>
          </cell>
          <cell r="BF1297">
            <v>0</v>
          </cell>
          <cell r="BG1297">
            <v>0</v>
          </cell>
          <cell r="BH1297">
            <v>0</v>
          </cell>
          <cell r="BI1297">
            <v>0</v>
          </cell>
          <cell r="BJ1297">
            <v>0</v>
          </cell>
          <cell r="BK1297">
            <v>0</v>
          </cell>
          <cell r="BL1297">
            <v>0</v>
          </cell>
          <cell r="BM1297">
            <v>0</v>
          </cell>
          <cell r="BN1297">
            <v>0</v>
          </cell>
          <cell r="BO1297">
            <v>0</v>
          </cell>
          <cell r="BP1297">
            <v>0</v>
          </cell>
          <cell r="BQ1297">
            <v>0</v>
          </cell>
          <cell r="BR1297">
            <v>0</v>
          </cell>
          <cell r="BS1297">
            <v>0</v>
          </cell>
          <cell r="BT1297">
            <v>0</v>
          </cell>
          <cell r="BU1297">
            <v>0</v>
          </cell>
        </row>
        <row r="1298">
          <cell r="A1298" t="str">
            <v>W1RN02K8BV0G5K5</v>
          </cell>
          <cell r="B1298" t="str">
            <v>12/1/2021</v>
          </cell>
          <cell r="E1298" t="str">
            <v>GUESS ORIGINALS</v>
          </cell>
          <cell r="F1298" t="str">
            <v>Knit</v>
          </cell>
          <cell r="G1298" t="str">
            <v>Activewear Tops - Jackets</v>
          </cell>
          <cell r="H1298" t="str">
            <v>W1RN02K8BV0</v>
          </cell>
          <cell r="I1298" t="str">
            <v>GO ELLA OVERSIZED FUR JACKET</v>
          </cell>
          <cell r="J1298" t="str">
            <v>G5K5</v>
          </cell>
          <cell r="K1298" t="str">
            <v>RAPID RED</v>
          </cell>
          <cell r="L1298" t="str">
            <v>SHORT PLUSH FAUX FUR</v>
          </cell>
          <cell r="M1298" t="str">
            <v>CN</v>
          </cell>
          <cell r="N1298" t="str">
            <v>XS-L</v>
          </cell>
          <cell r="O1298">
            <v>148</v>
          </cell>
          <cell r="P1298">
            <v>139000</v>
          </cell>
          <cell r="Q1298">
            <v>429</v>
          </cell>
          <cell r="S1298">
            <v>0.33568318318318313</v>
          </cell>
          <cell r="T1298">
            <v>49.681111111111107</v>
          </cell>
          <cell r="U1298">
            <v>0</v>
          </cell>
          <cell r="V1298">
            <v>0</v>
          </cell>
          <cell r="W1298">
            <v>0</v>
          </cell>
          <cell r="X1298">
            <v>0</v>
          </cell>
          <cell r="Y1298">
            <v>0</v>
          </cell>
          <cell r="Z1298">
            <v>0</v>
          </cell>
          <cell r="AA1298">
            <v>0</v>
          </cell>
          <cell r="AB1298">
            <v>0</v>
          </cell>
          <cell r="AD1298">
            <v>0</v>
          </cell>
          <cell r="AE1298">
            <v>0</v>
          </cell>
          <cell r="AO1298">
            <v>0</v>
          </cell>
          <cell r="AP1298">
            <v>0</v>
          </cell>
          <cell r="AR1298">
            <v>0</v>
          </cell>
          <cell r="AS1298">
            <v>0</v>
          </cell>
          <cell r="AT1298">
            <v>0</v>
          </cell>
          <cell r="AU1298">
            <v>0</v>
          </cell>
          <cell r="AV1298">
            <v>0</v>
          </cell>
          <cell r="AW1298">
            <v>0</v>
          </cell>
          <cell r="AX1298">
            <v>0</v>
          </cell>
          <cell r="AY1298">
            <v>0</v>
          </cell>
          <cell r="AZ1298">
            <v>0</v>
          </cell>
          <cell r="BA1298">
            <v>0</v>
          </cell>
          <cell r="BB1298">
            <v>0</v>
          </cell>
          <cell r="BC1298">
            <v>0</v>
          </cell>
          <cell r="BD1298">
            <v>0</v>
          </cell>
          <cell r="BE1298">
            <v>0</v>
          </cell>
          <cell r="BF1298">
            <v>0</v>
          </cell>
          <cell r="BG1298">
            <v>0</v>
          </cell>
          <cell r="BH1298">
            <v>0</v>
          </cell>
          <cell r="BI1298">
            <v>0</v>
          </cell>
          <cell r="BJ1298">
            <v>0</v>
          </cell>
          <cell r="BK1298">
            <v>0</v>
          </cell>
          <cell r="BL1298">
            <v>0</v>
          </cell>
          <cell r="BM1298">
            <v>0</v>
          </cell>
          <cell r="BN1298">
            <v>0</v>
          </cell>
          <cell r="BO1298">
            <v>0</v>
          </cell>
          <cell r="BP1298">
            <v>0</v>
          </cell>
          <cell r="BQ1298">
            <v>0</v>
          </cell>
          <cell r="BR1298">
            <v>0</v>
          </cell>
          <cell r="BS1298">
            <v>0</v>
          </cell>
          <cell r="BT1298">
            <v>0</v>
          </cell>
          <cell r="BU1298">
            <v>0</v>
          </cell>
        </row>
        <row r="1301">
          <cell r="BO1301">
            <v>1</v>
          </cell>
          <cell r="BP1301">
            <v>2</v>
          </cell>
          <cell r="BQ1301">
            <v>2</v>
          </cell>
          <cell r="BR1301">
            <v>1</v>
          </cell>
        </row>
        <row r="1302">
          <cell r="BO1302">
            <v>29</v>
          </cell>
          <cell r="BP1302">
            <v>46</v>
          </cell>
          <cell r="BQ1302">
            <v>35</v>
          </cell>
          <cell r="BR1302">
            <v>18</v>
          </cell>
        </row>
        <row r="1303">
          <cell r="BO1303">
            <v>30</v>
          </cell>
          <cell r="BP1303">
            <v>48</v>
          </cell>
          <cell r="BQ1303">
            <v>37</v>
          </cell>
          <cell r="BR1303">
            <v>19</v>
          </cell>
        </row>
      </sheetData>
      <sheetData sheetId="1"/>
      <sheetData sheetId="2"/>
      <sheetData sheetId="3"/>
      <sheetData sheetId="4"/>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4721F-F147-4F3B-83C9-708F21260025}">
  <dimension ref="A1:CG1299"/>
  <sheetViews>
    <sheetView showGridLines="0" tabSelected="1" workbookViewId="0">
      <pane xSplit="2" ySplit="14" topLeftCell="BQ15" activePane="bottomRight" state="frozen"/>
      <selection pane="topRight" activeCell="C1" sqref="C1"/>
      <selection pane="bottomLeft" activeCell="A15" sqref="A15"/>
      <selection pane="bottomRight" activeCell="BX15" sqref="BX15"/>
    </sheetView>
  </sheetViews>
  <sheetFormatPr baseColWidth="10" defaultColWidth="11.42578125" defaultRowHeight="15" x14ac:dyDescent="0.25"/>
  <cols>
    <col min="1" max="1" width="16.140625" style="118" bestFit="1" customWidth="1"/>
    <col min="2" max="2" width="9" style="184" bestFit="1" customWidth="1"/>
    <col min="3" max="3" width="18.85546875" style="118" bestFit="1" customWidth="1"/>
    <col min="4" max="4" width="16.42578125" style="118" bestFit="1" customWidth="1"/>
    <col min="5" max="5" width="19.5703125" style="118" bestFit="1" customWidth="1"/>
    <col min="6" max="6" width="12.42578125" style="118" bestFit="1" customWidth="1"/>
    <col min="7" max="7" width="25.42578125" style="118" bestFit="1" customWidth="1"/>
    <col min="8" max="8" width="10" style="118" bestFit="1" customWidth="1"/>
    <col min="9" max="9" width="30.5703125" style="118" bestFit="1" customWidth="1"/>
    <col min="10" max="10" width="24.42578125" style="118" bestFit="1" customWidth="1"/>
    <col min="11" max="11" width="8.42578125" style="118" bestFit="1" customWidth="1"/>
    <col min="12" max="12" width="13" style="118" bestFit="1" customWidth="1"/>
    <col min="13" max="13" width="9.42578125" style="136" bestFit="1" customWidth="1"/>
    <col min="14" max="14" width="12.28515625" style="118" bestFit="1" customWidth="1"/>
    <col min="15" max="15" width="12" style="118" bestFit="1" customWidth="1"/>
    <col min="16" max="16" width="13.7109375" style="118" bestFit="1" customWidth="1"/>
    <col min="17" max="17" width="9.42578125" style="118" bestFit="1" customWidth="1"/>
    <col min="18" max="18" width="11.28515625" style="118" bestFit="1" customWidth="1"/>
    <col min="19" max="19" width="17.140625" style="118" bestFit="1" customWidth="1"/>
    <col min="20" max="20" width="17.5703125" style="118" bestFit="1" customWidth="1"/>
    <col min="21" max="21" width="15.42578125" style="118" bestFit="1" customWidth="1"/>
    <col min="22" max="22" width="17.28515625" style="118" bestFit="1" customWidth="1"/>
    <col min="23" max="23" width="14.85546875" style="118" bestFit="1" customWidth="1"/>
    <col min="24" max="24" width="16.7109375" style="118" bestFit="1" customWidth="1"/>
    <col min="25" max="25" width="15" style="118" bestFit="1" customWidth="1"/>
    <col min="26" max="26" width="16.140625" style="118" bestFit="1" customWidth="1"/>
    <col min="27" max="27" width="10.7109375" style="118" bestFit="1" customWidth="1"/>
    <col min="28" max="28" width="17.28515625" style="118" bestFit="1" customWidth="1"/>
    <col min="29" max="29" width="13.5703125" style="118" bestFit="1" customWidth="1"/>
    <col min="30" max="30" width="12.7109375" style="118" bestFit="1" customWidth="1"/>
    <col min="31" max="31" width="13.140625" style="118" bestFit="1" customWidth="1"/>
    <col min="32" max="32" width="12" style="118" bestFit="1" customWidth="1"/>
    <col min="33" max="33" width="15" style="118" bestFit="1" customWidth="1"/>
    <col min="34" max="34" width="13" style="118" bestFit="1" customWidth="1"/>
    <col min="35" max="35" width="10.5703125" style="118" bestFit="1" customWidth="1"/>
    <col min="36" max="36" width="14" style="118" bestFit="1" customWidth="1"/>
    <col min="37" max="37" width="10.5703125" style="118" bestFit="1" customWidth="1"/>
    <col min="38" max="38" width="13.28515625" style="118" bestFit="1" customWidth="1"/>
    <col min="39" max="39" width="11.7109375" style="118" bestFit="1" customWidth="1"/>
    <col min="40" max="40" width="12.85546875" style="118" bestFit="1" customWidth="1"/>
    <col min="41" max="41" width="13.5703125" style="118" bestFit="1" customWidth="1"/>
    <col min="42" max="42" width="10.28515625" style="118" bestFit="1" customWidth="1"/>
    <col min="43" max="43" width="15.85546875" style="118" bestFit="1" customWidth="1"/>
    <col min="44" max="44" width="14.28515625" style="118" bestFit="1" customWidth="1"/>
    <col min="45" max="52" width="7.5703125" style="118" bestFit="1" customWidth="1"/>
    <col min="53" max="53" width="20.28515625" style="118" bestFit="1" customWidth="1"/>
    <col min="54" max="54" width="15.5703125" style="118" bestFit="1" customWidth="1"/>
    <col min="55" max="55" width="19.42578125" style="118" bestFit="1" customWidth="1"/>
    <col min="56" max="63" width="7.5703125" style="118" bestFit="1" customWidth="1"/>
    <col min="64" max="64" width="20" style="118" bestFit="1" customWidth="1"/>
    <col min="65" max="72" width="7.5703125" style="118" bestFit="1" customWidth="1"/>
    <col min="73" max="73" width="14.28515625" style="118" bestFit="1" customWidth="1"/>
    <col min="74" max="74" width="18.7109375" style="118" bestFit="1" customWidth="1"/>
    <col min="75" max="75" width="15.5703125" style="118" bestFit="1" customWidth="1"/>
    <col min="76" max="76" width="9.28515625" style="171" bestFit="1" customWidth="1"/>
    <col min="77" max="77" width="14.28515625" style="118" bestFit="1" customWidth="1"/>
    <col min="78" max="78" width="14.28515625" style="118" customWidth="1"/>
    <col min="79" max="79" width="15" style="118" customWidth="1"/>
    <col min="80" max="80" width="15.28515625" style="118" bestFit="1" customWidth="1"/>
    <col min="81" max="81" width="12.85546875" style="118" bestFit="1" customWidth="1"/>
    <col min="82" max="82" width="6.5703125" style="118" bestFit="1" customWidth="1"/>
    <col min="83" max="83" width="8" style="118" bestFit="1" customWidth="1"/>
    <col min="84" max="84" width="5.85546875" style="118" bestFit="1" customWidth="1"/>
    <col min="85" max="85" width="14.28515625" style="118" bestFit="1" customWidth="1"/>
    <col min="86" max="16384" width="11.42578125" style="118"/>
  </cols>
  <sheetData>
    <row r="1" spans="1:85" s="2" customFormat="1" ht="17.45" customHeight="1" x14ac:dyDescent="0.25">
      <c r="A1" s="1"/>
      <c r="B1" s="72"/>
      <c r="C1" s="72"/>
      <c r="F1" s="176" t="s">
        <v>11</v>
      </c>
      <c r="G1" s="176"/>
      <c r="H1" s="176"/>
      <c r="I1" s="176"/>
      <c r="J1" s="3"/>
      <c r="K1" s="3"/>
      <c r="L1" s="3"/>
      <c r="M1" s="130"/>
      <c r="N1" s="4"/>
      <c r="O1" s="5"/>
      <c r="P1" s="5"/>
      <c r="Q1" s="6"/>
      <c r="R1" s="7"/>
      <c r="AP1" s="8"/>
      <c r="AR1" s="8"/>
      <c r="BX1" s="170"/>
      <c r="CF1" s="72"/>
      <c r="CG1" s="72"/>
    </row>
    <row r="2" spans="1:85" s="2" customFormat="1" ht="15" customHeight="1" x14ac:dyDescent="0.25">
      <c r="A2" s="1"/>
      <c r="B2" s="1"/>
      <c r="C2" s="1"/>
      <c r="F2" s="176"/>
      <c r="G2" s="176"/>
      <c r="H2" s="176"/>
      <c r="I2" s="176"/>
      <c r="J2" s="3"/>
      <c r="K2" s="3"/>
      <c r="L2" s="3"/>
      <c r="M2" s="130"/>
      <c r="N2" s="4"/>
      <c r="O2" s="9"/>
      <c r="P2" s="9"/>
      <c r="Q2" s="9"/>
      <c r="R2" s="9"/>
      <c r="S2" s="1"/>
      <c r="T2" s="1"/>
      <c r="U2" s="1"/>
      <c r="V2" s="1"/>
      <c r="W2" s="1"/>
      <c r="X2" s="1"/>
      <c r="Y2" s="1"/>
      <c r="AQ2" s="8"/>
      <c r="BX2" s="170"/>
      <c r="CF2" s="1"/>
      <c r="CG2" s="1"/>
    </row>
    <row r="3" spans="1:85" s="2" customFormat="1" ht="17.45" customHeight="1" x14ac:dyDescent="0.25">
      <c r="A3" s="1"/>
      <c r="B3" s="1"/>
      <c r="C3" s="1"/>
      <c r="F3" s="176"/>
      <c r="G3" s="176"/>
      <c r="H3" s="176"/>
      <c r="I3" s="176"/>
      <c r="M3" s="9"/>
      <c r="N3" s="10"/>
      <c r="O3" s="9"/>
      <c r="P3" s="9"/>
      <c r="Q3" s="9"/>
      <c r="R3" s="9"/>
      <c r="AQ3" s="8"/>
      <c r="AR3" s="70"/>
      <c r="AS3" s="71"/>
      <c r="AT3" s="71"/>
      <c r="AU3" s="71"/>
      <c r="AV3" s="71"/>
      <c r="BX3" s="170"/>
      <c r="CF3" s="1"/>
      <c r="CG3" s="1"/>
    </row>
    <row r="4" spans="1:85" s="2" customFormat="1" ht="12.75" customHeight="1" x14ac:dyDescent="0.25">
      <c r="A4" s="1"/>
      <c r="B4" s="1"/>
      <c r="C4" s="1"/>
      <c r="F4" s="176"/>
      <c r="G4" s="176"/>
      <c r="H4" s="176"/>
      <c r="I4" s="176"/>
      <c r="L4" s="73" t="s">
        <v>2255</v>
      </c>
      <c r="M4" s="131"/>
      <c r="N4" s="12"/>
      <c r="O4" s="10"/>
      <c r="P4" s="10"/>
      <c r="R4" s="9"/>
      <c r="AR4" s="74" t="s">
        <v>2255</v>
      </c>
      <c r="AS4" s="75">
        <v>0.23</v>
      </c>
      <c r="AT4" s="75">
        <v>0.36</v>
      </c>
      <c r="AU4" s="75">
        <v>0.27</v>
      </c>
      <c r="AV4" s="75">
        <v>0.14000000000000001</v>
      </c>
      <c r="AW4" s="75"/>
      <c r="AX4" s="76"/>
      <c r="AY4" s="76"/>
      <c r="AZ4" s="75"/>
      <c r="BA4" s="77">
        <f>SUM(AS4:AZ4)</f>
        <v>1</v>
      </c>
      <c r="BC4" s="74" t="s">
        <v>2255</v>
      </c>
      <c r="BD4" s="75">
        <f>AS4</f>
        <v>0.23</v>
      </c>
      <c r="BE4" s="75">
        <f t="shared" ref="BE4:BG5" si="0">AT4</f>
        <v>0.36</v>
      </c>
      <c r="BF4" s="75">
        <f t="shared" si="0"/>
        <v>0.27</v>
      </c>
      <c r="BG4" s="75">
        <f t="shared" si="0"/>
        <v>0.14000000000000001</v>
      </c>
      <c r="BH4" s="75"/>
      <c r="BI4" s="78"/>
      <c r="BJ4" s="79"/>
      <c r="BK4" s="80"/>
      <c r="BL4" s="81">
        <f>SUM(BD4:BK4)</f>
        <v>1</v>
      </c>
      <c r="BX4" s="170"/>
      <c r="CF4" s="1"/>
      <c r="CG4" s="1"/>
    </row>
    <row r="5" spans="1:85" s="2" customFormat="1" ht="12.75" x14ac:dyDescent="0.25">
      <c r="A5" s="13"/>
      <c r="B5" s="1"/>
      <c r="C5" s="14" t="s">
        <v>12</v>
      </c>
      <c r="F5" s="176"/>
      <c r="G5" s="176"/>
      <c r="H5" s="176"/>
      <c r="I5" s="176"/>
      <c r="L5" s="82" t="s">
        <v>2257</v>
      </c>
      <c r="M5" s="131"/>
      <c r="N5" s="12"/>
      <c r="O5" s="10"/>
      <c r="P5" s="10"/>
      <c r="R5" s="9"/>
      <c r="S5" s="1"/>
      <c r="T5" s="1"/>
      <c r="U5" s="1"/>
      <c r="V5" s="1"/>
      <c r="W5" s="1"/>
      <c r="X5" s="1"/>
      <c r="Y5" s="1"/>
      <c r="AR5" s="74" t="s">
        <v>2257</v>
      </c>
      <c r="AS5" s="75">
        <v>0.09</v>
      </c>
      <c r="AT5" s="75">
        <v>0.08</v>
      </c>
      <c r="AU5" s="75">
        <v>0.19</v>
      </c>
      <c r="AV5" s="75">
        <v>0.22</v>
      </c>
      <c r="AW5" s="75">
        <v>0.215</v>
      </c>
      <c r="AX5" s="78">
        <v>0.11</v>
      </c>
      <c r="AY5" s="78">
        <v>0.09</v>
      </c>
      <c r="AZ5" s="76"/>
      <c r="BA5" s="77">
        <f>SUM(AS5:AZ5)</f>
        <v>0.99499999999999988</v>
      </c>
      <c r="BC5" s="74" t="s">
        <v>2257</v>
      </c>
      <c r="BD5" s="75">
        <f>AS5</f>
        <v>0.09</v>
      </c>
      <c r="BE5" s="75">
        <f t="shared" si="0"/>
        <v>0.08</v>
      </c>
      <c r="BF5" s="75">
        <f t="shared" si="0"/>
        <v>0.19</v>
      </c>
      <c r="BG5" s="75">
        <f t="shared" si="0"/>
        <v>0.22</v>
      </c>
      <c r="BH5" s="75">
        <f t="shared" ref="BH5:BJ5" si="1">AW5</f>
        <v>0.215</v>
      </c>
      <c r="BI5" s="75">
        <f t="shared" si="1"/>
        <v>0.11</v>
      </c>
      <c r="BJ5" s="75">
        <f t="shared" si="1"/>
        <v>0.09</v>
      </c>
      <c r="BK5" s="75"/>
      <c r="BL5" s="81">
        <f>SUM(BD5:BK5)</f>
        <v>0.99499999999999988</v>
      </c>
      <c r="BX5" s="170"/>
    </row>
    <row r="6" spans="1:85" s="2" customFormat="1" ht="12.6" customHeight="1" x14ac:dyDescent="0.25">
      <c r="A6" s="13"/>
      <c r="B6" s="1"/>
      <c r="C6" s="14" t="s">
        <v>13</v>
      </c>
      <c r="D6" s="14"/>
      <c r="E6" s="14"/>
      <c r="F6" s="114"/>
      <c r="G6" s="115"/>
      <c r="H6" s="115"/>
      <c r="I6" s="115"/>
      <c r="J6" s="115"/>
      <c r="K6" s="11"/>
      <c r="L6" s="82" t="s">
        <v>2256</v>
      </c>
      <c r="M6" s="132"/>
      <c r="N6" s="15"/>
      <c r="O6" s="10"/>
      <c r="P6" s="10"/>
      <c r="Q6" s="10"/>
      <c r="R6" s="9"/>
      <c r="S6" s="1"/>
      <c r="T6" s="1"/>
      <c r="U6" s="1"/>
      <c r="V6" s="1"/>
      <c r="W6" s="1"/>
      <c r="X6" s="1"/>
      <c r="Y6" s="1"/>
      <c r="AR6" s="74" t="s">
        <v>2256</v>
      </c>
      <c r="AS6" s="75">
        <v>0.09</v>
      </c>
      <c r="AT6" s="75">
        <v>0.08</v>
      </c>
      <c r="AU6" s="75">
        <v>0.19</v>
      </c>
      <c r="AV6" s="75">
        <v>0.22</v>
      </c>
      <c r="AW6" s="75">
        <v>0.215</v>
      </c>
      <c r="AX6" s="78">
        <v>0.11</v>
      </c>
      <c r="AY6" s="78">
        <v>0.09</v>
      </c>
      <c r="AZ6" s="75"/>
      <c r="BA6" s="77">
        <f>SUM(AS6:AZ6)</f>
        <v>0.99499999999999988</v>
      </c>
      <c r="BC6" s="74" t="s">
        <v>2256</v>
      </c>
      <c r="BD6" s="75">
        <f>AS6</f>
        <v>0.09</v>
      </c>
      <c r="BE6" s="75">
        <f t="shared" ref="BE6" si="2">AT6</f>
        <v>0.08</v>
      </c>
      <c r="BF6" s="75">
        <f t="shared" ref="BF6" si="3">AU6</f>
        <v>0.19</v>
      </c>
      <c r="BG6" s="75">
        <f t="shared" ref="BG6" si="4">AV6</f>
        <v>0.22</v>
      </c>
      <c r="BH6" s="75">
        <f t="shared" ref="BH6" si="5">AW6</f>
        <v>0.215</v>
      </c>
      <c r="BI6" s="75">
        <f t="shared" ref="BI6" si="6">AX6</f>
        <v>0.11</v>
      </c>
      <c r="BJ6" s="75">
        <f t="shared" ref="BJ6" si="7">AY6</f>
        <v>0.09</v>
      </c>
      <c r="BK6" s="80"/>
      <c r="BL6" s="81">
        <f>SUM(BD6:BK6)</f>
        <v>0.99499999999999988</v>
      </c>
      <c r="BX6" s="170"/>
    </row>
    <row r="7" spans="1:85" s="2" customFormat="1" ht="12" customHeight="1" x14ac:dyDescent="0.25">
      <c r="A7" s="13"/>
      <c r="B7" s="1"/>
      <c r="C7" s="14" t="s">
        <v>14</v>
      </c>
      <c r="F7" s="114"/>
      <c r="G7" s="115"/>
      <c r="H7" s="115"/>
      <c r="I7" s="116"/>
      <c r="J7" s="114"/>
      <c r="K7" s="16"/>
      <c r="L7" s="82" t="s">
        <v>690</v>
      </c>
      <c r="M7" s="133"/>
      <c r="N7" s="10"/>
      <c r="O7" s="10"/>
      <c r="P7" s="10"/>
      <c r="Q7" s="10"/>
      <c r="R7" s="9"/>
      <c r="AR7" s="1" t="s">
        <v>690</v>
      </c>
      <c r="AS7" s="75">
        <v>1</v>
      </c>
      <c r="AT7" s="75"/>
      <c r="AU7" s="75"/>
      <c r="AV7" s="75"/>
      <c r="AW7" s="75"/>
      <c r="AX7" s="75"/>
      <c r="AY7" s="75"/>
      <c r="AZ7" s="75"/>
      <c r="BA7" s="77">
        <f>SUM(AS7:AZ7)</f>
        <v>1</v>
      </c>
      <c r="BC7" s="1" t="s">
        <v>690</v>
      </c>
      <c r="BD7" s="75">
        <v>1</v>
      </c>
      <c r="BE7" s="75"/>
      <c r="BF7" s="75"/>
      <c r="BG7" s="75"/>
      <c r="BH7" s="80"/>
      <c r="BI7" s="80"/>
      <c r="BJ7" s="80"/>
      <c r="BK7" s="80"/>
      <c r="BL7" s="81">
        <f>SUM(BD7:BK7)</f>
        <v>1</v>
      </c>
      <c r="BX7" s="170"/>
    </row>
    <row r="8" spans="1:85" s="2" customFormat="1" ht="12" customHeight="1" x14ac:dyDescent="0.25">
      <c r="A8" s="13"/>
      <c r="B8" s="14"/>
      <c r="C8" s="14"/>
      <c r="F8" s="114"/>
      <c r="G8" s="114"/>
      <c r="H8" s="115"/>
      <c r="I8" s="116"/>
      <c r="J8" s="117"/>
      <c r="K8" s="16"/>
      <c r="L8" s="83" t="s">
        <v>38</v>
      </c>
      <c r="M8" s="134">
        <v>820</v>
      </c>
      <c r="N8" s="83">
        <v>1.19</v>
      </c>
      <c r="O8" s="83" t="s">
        <v>39</v>
      </c>
      <c r="P8" s="84">
        <v>6.9</v>
      </c>
      <c r="Q8" s="85">
        <v>1.3979999999999999</v>
      </c>
      <c r="AQ8" s="17"/>
      <c r="BX8" s="170"/>
      <c r="CF8" s="14"/>
      <c r="CG8" s="14"/>
    </row>
    <row r="9" spans="1:85" x14ac:dyDescent="0.25">
      <c r="L9" s="86" t="s">
        <v>40</v>
      </c>
      <c r="M9" s="135">
        <v>3.45</v>
      </c>
      <c r="N9" s="86">
        <v>1.18</v>
      </c>
      <c r="O9" s="86" t="s">
        <v>41</v>
      </c>
      <c r="P9" s="86">
        <v>30</v>
      </c>
      <c r="Q9" s="87">
        <v>1.75</v>
      </c>
      <c r="S9" s="118">
        <f>SUBTOTAL(9,S15:S12470)</f>
        <v>1508</v>
      </c>
      <c r="T9" s="118">
        <f t="shared" ref="T9:BV9" si="8">SUBTOTAL(9,T15:T12470)</f>
        <v>1506</v>
      </c>
      <c r="U9" s="118">
        <f t="shared" si="8"/>
        <v>1488</v>
      </c>
      <c r="V9" s="118">
        <f t="shared" si="8"/>
        <v>1212</v>
      </c>
      <c r="W9" s="118">
        <f t="shared" si="8"/>
        <v>856</v>
      </c>
      <c r="X9" s="118">
        <f t="shared" si="8"/>
        <v>1172</v>
      </c>
      <c r="Y9" s="118">
        <f t="shared" si="8"/>
        <v>999</v>
      </c>
      <c r="Z9" s="118">
        <f t="shared" si="8"/>
        <v>708</v>
      </c>
      <c r="AA9" s="118">
        <f t="shared" si="8"/>
        <v>0</v>
      </c>
      <c r="AB9" s="118">
        <f t="shared" si="8"/>
        <v>1011</v>
      </c>
      <c r="AC9" s="118">
        <f t="shared" si="8"/>
        <v>2038</v>
      </c>
      <c r="AD9" s="118">
        <f t="shared" si="8"/>
        <v>0</v>
      </c>
      <c r="AE9" s="118">
        <f t="shared" si="8"/>
        <v>0</v>
      </c>
      <c r="AF9" s="118">
        <f t="shared" si="8"/>
        <v>0</v>
      </c>
      <c r="AG9" s="118">
        <f t="shared" si="8"/>
        <v>0</v>
      </c>
      <c r="AH9" s="118">
        <f t="shared" si="8"/>
        <v>0</v>
      </c>
      <c r="AI9" s="118">
        <f t="shared" si="8"/>
        <v>290</v>
      </c>
      <c r="AJ9" s="118">
        <f t="shared" si="8"/>
        <v>0</v>
      </c>
      <c r="AK9" s="118">
        <f t="shared" si="8"/>
        <v>0</v>
      </c>
      <c r="AL9" s="118">
        <f t="shared" si="8"/>
        <v>0</v>
      </c>
      <c r="AM9" s="118">
        <f t="shared" si="8"/>
        <v>1172</v>
      </c>
      <c r="AN9" s="118">
        <f t="shared" si="8"/>
        <v>1172</v>
      </c>
      <c r="AO9" s="118">
        <f t="shared" si="8"/>
        <v>1488</v>
      </c>
      <c r="AP9" s="118">
        <f t="shared" si="8"/>
        <v>1484</v>
      </c>
      <c r="AQ9" s="118">
        <f t="shared" si="8"/>
        <v>12788</v>
      </c>
      <c r="AR9" s="118">
        <f t="shared" si="8"/>
        <v>325783.33999999997</v>
      </c>
      <c r="AS9" s="118">
        <f t="shared" si="8"/>
        <v>2502</v>
      </c>
      <c r="AT9" s="118">
        <f t="shared" si="8"/>
        <v>3713</v>
      </c>
      <c r="AU9" s="118">
        <f t="shared" si="8"/>
        <v>3197</v>
      </c>
      <c r="AV9" s="118">
        <f t="shared" si="8"/>
        <v>2045</v>
      </c>
      <c r="AW9" s="118">
        <f t="shared" si="8"/>
        <v>687</v>
      </c>
      <c r="AX9" s="118">
        <f t="shared" si="8"/>
        <v>353</v>
      </c>
      <c r="AY9" s="118">
        <f t="shared" si="8"/>
        <v>286</v>
      </c>
      <c r="AZ9" s="118">
        <f t="shared" si="8"/>
        <v>0</v>
      </c>
      <c r="BA9" s="118">
        <f t="shared" si="8"/>
        <v>12783</v>
      </c>
      <c r="BB9" s="118">
        <f t="shared" si="8"/>
        <v>5316</v>
      </c>
      <c r="BC9" s="118">
        <f t="shared" si="8"/>
        <v>136782.90000000005</v>
      </c>
      <c r="BD9" s="118">
        <f t="shared" si="8"/>
        <v>1013</v>
      </c>
      <c r="BE9" s="118">
        <f t="shared" si="8"/>
        <v>1525</v>
      </c>
      <c r="BF9" s="118">
        <f t="shared" si="8"/>
        <v>1338</v>
      </c>
      <c r="BG9" s="118">
        <f t="shared" si="8"/>
        <v>857</v>
      </c>
      <c r="BH9" s="118">
        <f t="shared" si="8"/>
        <v>298</v>
      </c>
      <c r="BI9" s="118">
        <f t="shared" si="8"/>
        <v>154</v>
      </c>
      <c r="BJ9" s="118">
        <f t="shared" si="8"/>
        <v>122</v>
      </c>
      <c r="BK9" s="118">
        <f t="shared" si="8"/>
        <v>0</v>
      </c>
      <c r="BL9" s="118">
        <f t="shared" si="8"/>
        <v>5307</v>
      </c>
      <c r="BM9" s="118">
        <f t="shared" si="8"/>
        <v>3515</v>
      </c>
      <c r="BN9" s="118">
        <f t="shared" si="8"/>
        <v>5238</v>
      </c>
      <c r="BO9" s="118">
        <f t="shared" si="8"/>
        <v>4535</v>
      </c>
      <c r="BP9" s="118">
        <f t="shared" si="8"/>
        <v>2902</v>
      </c>
      <c r="BQ9" s="118">
        <f t="shared" si="8"/>
        <v>985</v>
      </c>
      <c r="BR9" s="118">
        <f t="shared" si="8"/>
        <v>507</v>
      </c>
      <c r="BS9" s="118">
        <f t="shared" si="8"/>
        <v>408</v>
      </c>
      <c r="BT9" s="118">
        <f t="shared" si="8"/>
        <v>0</v>
      </c>
      <c r="BU9" s="118">
        <f t="shared" si="8"/>
        <v>18090</v>
      </c>
      <c r="BV9" s="118">
        <f t="shared" si="8"/>
        <v>462566.23999999982</v>
      </c>
    </row>
    <row r="10" spans="1:85" ht="17.25" customHeight="1" x14ac:dyDescent="0.25">
      <c r="B10" s="120" t="s">
        <v>181</v>
      </c>
      <c r="C10" s="14" t="s">
        <v>101</v>
      </c>
      <c r="D10" s="14" t="s">
        <v>2416</v>
      </c>
      <c r="R10" s="138"/>
      <c r="S10" s="19" t="s">
        <v>17</v>
      </c>
      <c r="T10" s="19" t="s">
        <v>17</v>
      </c>
      <c r="U10" s="19" t="s">
        <v>17</v>
      </c>
      <c r="V10" s="19" t="s">
        <v>17</v>
      </c>
      <c r="W10" s="19" t="s">
        <v>17</v>
      </c>
      <c r="X10" s="19" t="s">
        <v>17</v>
      </c>
      <c r="Y10" s="19" t="s">
        <v>17</v>
      </c>
      <c r="Z10" s="19" t="s">
        <v>17</v>
      </c>
      <c r="AA10" s="19" t="s">
        <v>17</v>
      </c>
      <c r="AB10" s="19" t="s">
        <v>17</v>
      </c>
      <c r="AC10" s="19" t="s">
        <v>17</v>
      </c>
      <c r="AD10" s="19" t="s">
        <v>17</v>
      </c>
      <c r="AE10" s="19" t="s">
        <v>17</v>
      </c>
      <c r="AF10" s="19" t="s">
        <v>17</v>
      </c>
      <c r="AG10" s="19" t="s">
        <v>17</v>
      </c>
      <c r="AH10" s="19" t="s">
        <v>17</v>
      </c>
      <c r="AI10" s="19" t="s">
        <v>17</v>
      </c>
      <c r="AJ10" s="20" t="s">
        <v>20</v>
      </c>
      <c r="AK10" s="20" t="s">
        <v>20</v>
      </c>
      <c r="AL10" s="20" t="s">
        <v>20</v>
      </c>
      <c r="AM10" s="20" t="s">
        <v>21</v>
      </c>
      <c r="AN10" s="20" t="s">
        <v>20</v>
      </c>
      <c r="AO10" s="20" t="s">
        <v>20</v>
      </c>
      <c r="AP10" s="20" t="s">
        <v>20</v>
      </c>
      <c r="AQ10" s="88" t="s">
        <v>83</v>
      </c>
      <c r="AR10" s="88" t="s">
        <v>81</v>
      </c>
      <c r="AS10" s="177" t="s">
        <v>60</v>
      </c>
      <c r="AT10" s="178"/>
      <c r="AU10" s="178"/>
      <c r="AV10" s="178"/>
      <c r="AW10" s="178"/>
      <c r="AX10" s="178"/>
      <c r="AY10" s="178"/>
      <c r="AZ10" s="179"/>
      <c r="BA10" s="89" t="s">
        <v>82</v>
      </c>
      <c r="BB10" s="90" t="s">
        <v>62</v>
      </c>
      <c r="BC10" s="91" t="s">
        <v>81</v>
      </c>
      <c r="BD10" s="180" t="s">
        <v>63</v>
      </c>
      <c r="BE10" s="181"/>
      <c r="BF10" s="181"/>
      <c r="BG10" s="181"/>
      <c r="BH10" s="181"/>
      <c r="BI10" s="181"/>
      <c r="BJ10" s="181"/>
      <c r="BK10" s="182"/>
      <c r="BL10" s="92" t="s">
        <v>61</v>
      </c>
      <c r="BM10" s="175" t="s">
        <v>64</v>
      </c>
      <c r="BN10" s="175"/>
      <c r="BO10" s="175"/>
      <c r="BP10" s="175"/>
      <c r="BQ10" s="175"/>
      <c r="BR10" s="175"/>
      <c r="BS10" s="175"/>
      <c r="BT10" s="175"/>
      <c r="BU10" s="93"/>
      <c r="BV10" s="93"/>
      <c r="BW10" s="167"/>
      <c r="BX10" s="172"/>
      <c r="BY10" s="167"/>
      <c r="BZ10" s="167"/>
      <c r="CA10" s="167"/>
    </row>
    <row r="11" spans="1:85" ht="20.45" customHeight="1" x14ac:dyDescent="0.25">
      <c r="A11" s="120"/>
      <c r="B11" s="120" t="s">
        <v>183</v>
      </c>
      <c r="D11" s="14" t="s">
        <v>2417</v>
      </c>
      <c r="E11" s="27"/>
      <c r="F11" s="120"/>
      <c r="G11" s="120"/>
      <c r="H11" s="120"/>
      <c r="I11" s="120"/>
      <c r="J11" s="120"/>
      <c r="K11" s="120"/>
      <c r="L11" s="27"/>
      <c r="M11" s="121"/>
      <c r="N11" s="122"/>
      <c r="O11" s="122"/>
      <c r="P11" s="122"/>
      <c r="Q11" s="27"/>
      <c r="R11" s="139"/>
      <c r="S11" s="21" t="s">
        <v>46</v>
      </c>
      <c r="T11" s="21" t="s">
        <v>46</v>
      </c>
      <c r="U11" s="21" t="s">
        <v>46</v>
      </c>
      <c r="V11" s="21" t="s">
        <v>46</v>
      </c>
      <c r="W11" s="21" t="s">
        <v>46</v>
      </c>
      <c r="X11" s="21" t="s">
        <v>46</v>
      </c>
      <c r="Y11" s="21" t="s">
        <v>46</v>
      </c>
      <c r="Z11" s="21" t="s">
        <v>46</v>
      </c>
      <c r="AA11" s="21" t="s">
        <v>46</v>
      </c>
      <c r="AB11" s="21" t="s">
        <v>54</v>
      </c>
      <c r="AC11" s="21" t="s">
        <v>23</v>
      </c>
      <c r="AD11" s="21" t="s">
        <v>46</v>
      </c>
      <c r="AE11" s="21" t="s">
        <v>46</v>
      </c>
      <c r="AF11" s="21" t="s">
        <v>46</v>
      </c>
      <c r="AG11" s="21" t="s">
        <v>46</v>
      </c>
      <c r="AH11" s="21" t="s">
        <v>46</v>
      </c>
      <c r="AI11" s="21" t="s">
        <v>46</v>
      </c>
      <c r="AJ11" s="22" t="s">
        <v>20</v>
      </c>
      <c r="AK11" s="22" t="s">
        <v>20</v>
      </c>
      <c r="AL11" s="22" t="s">
        <v>22</v>
      </c>
      <c r="AM11" s="22" t="s">
        <v>22</v>
      </c>
      <c r="AN11" s="22" t="s">
        <v>22</v>
      </c>
      <c r="AO11" s="22" t="s">
        <v>22</v>
      </c>
      <c r="AP11" s="22" t="s">
        <v>23</v>
      </c>
      <c r="AQ11" s="94"/>
      <c r="AR11" s="95"/>
      <c r="AS11" s="96"/>
      <c r="AT11" s="96"/>
      <c r="AU11" s="96"/>
      <c r="AV11" s="96"/>
      <c r="AW11" s="96"/>
      <c r="AX11" s="96"/>
      <c r="AY11" s="96"/>
      <c r="AZ11" s="96"/>
      <c r="BA11" s="95"/>
      <c r="BB11" s="123"/>
      <c r="BC11" s="97"/>
      <c r="BD11" s="98"/>
      <c r="BE11" s="98"/>
      <c r="BF11" s="98"/>
      <c r="BG11" s="98"/>
      <c r="BH11" s="98"/>
      <c r="BI11" s="98"/>
      <c r="BJ11" s="98"/>
      <c r="BK11" s="98"/>
      <c r="BL11" s="97"/>
      <c r="BM11" s="99"/>
      <c r="BN11" s="99"/>
      <c r="BO11" s="99"/>
      <c r="BP11" s="99"/>
      <c r="BQ11" s="99"/>
      <c r="BR11" s="99"/>
      <c r="BS11" s="99"/>
      <c r="BT11" s="99"/>
      <c r="BU11" s="99"/>
      <c r="BV11" s="99"/>
      <c r="BW11" s="168"/>
      <c r="BX11" s="173"/>
      <c r="BY11" s="168"/>
      <c r="BZ11" s="168"/>
      <c r="CA11" s="168"/>
      <c r="CF11" s="120"/>
      <c r="CG11" s="120"/>
    </row>
    <row r="12" spans="1:85" ht="15.75" x14ac:dyDescent="0.25">
      <c r="A12" s="120"/>
      <c r="B12" s="120" t="s">
        <v>116</v>
      </c>
      <c r="C12" s="120"/>
      <c r="D12" s="14" t="s">
        <v>2418</v>
      </c>
      <c r="E12" s="27"/>
      <c r="F12" s="120"/>
      <c r="G12" s="120"/>
      <c r="H12" s="120"/>
      <c r="I12" s="120"/>
      <c r="J12" s="120"/>
      <c r="K12" s="120"/>
      <c r="L12" s="27"/>
      <c r="M12" s="121"/>
      <c r="N12" s="122"/>
      <c r="O12" s="122"/>
      <c r="P12" s="122"/>
      <c r="Q12" s="27"/>
      <c r="R12" s="139"/>
      <c r="S12" s="23">
        <v>1</v>
      </c>
      <c r="T12" s="23">
        <v>1</v>
      </c>
      <c r="U12" s="23">
        <v>1</v>
      </c>
      <c r="V12" s="23">
        <v>1</v>
      </c>
      <c r="W12" s="23">
        <v>1</v>
      </c>
      <c r="X12" s="23">
        <v>1</v>
      </c>
      <c r="Y12" s="23">
        <v>1</v>
      </c>
      <c r="Z12" s="23">
        <v>1</v>
      </c>
      <c r="AA12" s="23">
        <v>1</v>
      </c>
      <c r="AB12" s="23">
        <v>1</v>
      </c>
      <c r="AC12" s="23">
        <v>1</v>
      </c>
      <c r="AD12" s="23">
        <v>1</v>
      </c>
      <c r="AE12" s="23">
        <v>1</v>
      </c>
      <c r="AF12" s="23">
        <v>1</v>
      </c>
      <c r="AG12" s="23">
        <v>1</v>
      </c>
      <c r="AH12" s="23">
        <v>1</v>
      </c>
      <c r="AI12" s="23">
        <v>1</v>
      </c>
      <c r="AJ12" s="24">
        <v>1</v>
      </c>
      <c r="AK12" s="24">
        <v>1</v>
      </c>
      <c r="AL12" s="24">
        <v>1</v>
      </c>
      <c r="AM12" s="24">
        <v>1</v>
      </c>
      <c r="AN12" s="24">
        <v>1</v>
      </c>
      <c r="AO12" s="24">
        <v>1</v>
      </c>
      <c r="AP12" s="24">
        <v>1</v>
      </c>
      <c r="AQ12" s="89"/>
      <c r="AR12" s="100"/>
      <c r="AS12" s="101" t="s">
        <v>2259</v>
      </c>
      <c r="AT12" s="101" t="s">
        <v>65</v>
      </c>
      <c r="AU12" s="101" t="s">
        <v>66</v>
      </c>
      <c r="AV12" s="101" t="s">
        <v>67</v>
      </c>
      <c r="AW12" s="101" t="s">
        <v>68</v>
      </c>
      <c r="AX12" s="101" t="s">
        <v>69</v>
      </c>
      <c r="AY12" s="101"/>
      <c r="AZ12" s="101"/>
      <c r="BA12" s="100" t="s">
        <v>17</v>
      </c>
      <c r="BB12" s="92"/>
      <c r="BC12" s="102"/>
      <c r="BD12" s="103" t="s">
        <v>2259</v>
      </c>
      <c r="BE12" s="103" t="s">
        <v>65</v>
      </c>
      <c r="BF12" s="103" t="s">
        <v>66</v>
      </c>
      <c r="BG12" s="103" t="s">
        <v>67</v>
      </c>
      <c r="BH12" s="103" t="s">
        <v>68</v>
      </c>
      <c r="BI12" s="103" t="s">
        <v>69</v>
      </c>
      <c r="BJ12" s="103"/>
      <c r="BK12" s="103"/>
      <c r="BL12" s="102" t="s">
        <v>20</v>
      </c>
      <c r="BM12" s="99" t="s">
        <v>2259</v>
      </c>
      <c r="BN12" s="99" t="s">
        <v>65</v>
      </c>
      <c r="BO12" s="99" t="s">
        <v>158</v>
      </c>
      <c r="BP12" s="99" t="s">
        <v>67</v>
      </c>
      <c r="BQ12" s="99" t="s">
        <v>68</v>
      </c>
      <c r="BR12" s="99"/>
      <c r="BS12" s="99"/>
      <c r="BT12" s="99"/>
      <c r="BU12" s="93"/>
      <c r="BV12" s="93"/>
      <c r="BW12" s="167"/>
      <c r="BX12" s="172"/>
      <c r="BY12" s="167"/>
      <c r="BZ12" s="167"/>
      <c r="CA12" s="167"/>
      <c r="CF12" s="120"/>
      <c r="CG12" s="120"/>
    </row>
    <row r="13" spans="1:85" ht="15.75" x14ac:dyDescent="0.25">
      <c r="A13" s="120"/>
      <c r="B13" s="120"/>
      <c r="C13" s="120"/>
      <c r="D13" s="27"/>
      <c r="E13" s="27"/>
      <c r="F13" s="120"/>
      <c r="G13" s="120"/>
      <c r="H13" s="120"/>
      <c r="I13" s="120"/>
      <c r="J13" s="120"/>
      <c r="K13" s="120"/>
      <c r="L13" s="27"/>
      <c r="M13" s="121"/>
      <c r="N13" s="122"/>
      <c r="O13" s="122"/>
      <c r="P13" s="122"/>
      <c r="Q13" s="27"/>
      <c r="R13" s="140"/>
      <c r="S13" s="23" t="s">
        <v>33</v>
      </c>
      <c r="T13" s="23" t="s">
        <v>33</v>
      </c>
      <c r="U13" s="23" t="s">
        <v>34</v>
      </c>
      <c r="V13" s="23" t="s">
        <v>34</v>
      </c>
      <c r="W13" s="23" t="s">
        <v>35</v>
      </c>
      <c r="X13" s="23" t="s">
        <v>35</v>
      </c>
      <c r="Y13" s="23" t="s">
        <v>35</v>
      </c>
      <c r="Z13" s="23" t="s">
        <v>37</v>
      </c>
      <c r="AA13" s="23" t="s">
        <v>37</v>
      </c>
      <c r="AB13" s="23" t="s">
        <v>35</v>
      </c>
      <c r="AC13" s="23" t="s">
        <v>37</v>
      </c>
      <c r="AD13" s="101"/>
      <c r="AE13" s="101"/>
      <c r="AF13" s="101"/>
      <c r="AG13" s="101"/>
      <c r="AH13" s="101"/>
      <c r="AI13" s="101"/>
      <c r="AJ13" s="24"/>
      <c r="AK13" s="24"/>
      <c r="AL13" s="24" t="s">
        <v>37</v>
      </c>
      <c r="AM13" s="24" t="s">
        <v>36</v>
      </c>
      <c r="AN13" s="24" t="s">
        <v>35</v>
      </c>
      <c r="AO13" s="24" t="s">
        <v>34</v>
      </c>
      <c r="AP13" s="24" t="s">
        <v>35</v>
      </c>
      <c r="AQ13" s="89"/>
      <c r="AR13" s="100"/>
      <c r="AS13" s="101">
        <v>24</v>
      </c>
      <c r="AT13" s="101">
        <v>25</v>
      </c>
      <c r="AU13" s="101">
        <v>26</v>
      </c>
      <c r="AV13" s="101">
        <v>27</v>
      </c>
      <c r="AW13" s="101">
        <v>28</v>
      </c>
      <c r="AX13" s="101">
        <v>29</v>
      </c>
      <c r="AY13" s="101">
        <v>30</v>
      </c>
      <c r="AZ13" s="101"/>
      <c r="BA13" s="100" t="s">
        <v>70</v>
      </c>
      <c r="BB13" s="92"/>
      <c r="BC13" s="102"/>
      <c r="BD13" s="103">
        <v>24</v>
      </c>
      <c r="BE13" s="103">
        <v>25</v>
      </c>
      <c r="BF13" s="103">
        <v>26</v>
      </c>
      <c r="BG13" s="103">
        <v>27</v>
      </c>
      <c r="BH13" s="103">
        <v>28</v>
      </c>
      <c r="BI13" s="103">
        <v>29</v>
      </c>
      <c r="BJ13" s="103">
        <v>30</v>
      </c>
      <c r="BK13" s="103"/>
      <c r="BL13" s="102" t="s">
        <v>70</v>
      </c>
      <c r="BM13" s="99">
        <v>29</v>
      </c>
      <c r="BN13" s="99">
        <v>30</v>
      </c>
      <c r="BO13" s="99">
        <v>31</v>
      </c>
      <c r="BP13" s="99">
        <v>32</v>
      </c>
      <c r="BQ13" s="99">
        <v>33</v>
      </c>
      <c r="BR13" s="99">
        <v>34</v>
      </c>
      <c r="BS13" s="99">
        <v>36</v>
      </c>
      <c r="BT13" s="99">
        <v>38</v>
      </c>
      <c r="BU13" s="93" t="s">
        <v>71</v>
      </c>
      <c r="BV13" s="93" t="s">
        <v>71</v>
      </c>
      <c r="BW13" s="167"/>
      <c r="BX13" s="172"/>
      <c r="BY13" s="167"/>
      <c r="BZ13" s="167"/>
      <c r="CA13" s="167"/>
      <c r="CF13" s="120"/>
      <c r="CG13" s="120"/>
    </row>
    <row r="14" spans="1:85" ht="25.5" x14ac:dyDescent="0.25">
      <c r="A14" s="124" t="s">
        <v>15</v>
      </c>
      <c r="B14" s="125" t="s">
        <v>0</v>
      </c>
      <c r="C14" s="125" t="s">
        <v>1</v>
      </c>
      <c r="D14" s="28" t="s">
        <v>18</v>
      </c>
      <c r="E14" s="28" t="s">
        <v>19</v>
      </c>
      <c r="F14" s="125" t="s">
        <v>2</v>
      </c>
      <c r="G14" s="125" t="s">
        <v>3</v>
      </c>
      <c r="H14" s="125" t="s">
        <v>4</v>
      </c>
      <c r="I14" s="125" t="s">
        <v>5</v>
      </c>
      <c r="J14" s="125" t="s">
        <v>6</v>
      </c>
      <c r="K14" s="125" t="s">
        <v>7</v>
      </c>
      <c r="L14" s="28" t="s">
        <v>79</v>
      </c>
      <c r="M14" s="126" t="s">
        <v>8</v>
      </c>
      <c r="N14" s="127" t="s">
        <v>9</v>
      </c>
      <c r="O14" s="127" t="s">
        <v>10</v>
      </c>
      <c r="P14" s="127" t="s">
        <v>80</v>
      </c>
      <c r="Q14" s="28" t="s">
        <v>78</v>
      </c>
      <c r="R14" s="141" t="s">
        <v>55</v>
      </c>
      <c r="S14" s="23" t="s">
        <v>47</v>
      </c>
      <c r="T14" s="23" t="s">
        <v>48</v>
      </c>
      <c r="U14" s="23" t="s">
        <v>49</v>
      </c>
      <c r="V14" s="23" t="s">
        <v>50</v>
      </c>
      <c r="W14" s="23" t="s">
        <v>51</v>
      </c>
      <c r="X14" s="23" t="s">
        <v>27</v>
      </c>
      <c r="Y14" s="23" t="s">
        <v>52</v>
      </c>
      <c r="Z14" s="23" t="s">
        <v>53</v>
      </c>
      <c r="AA14" s="23" t="s">
        <v>29</v>
      </c>
      <c r="AB14" s="23" t="s">
        <v>30</v>
      </c>
      <c r="AC14" s="23" t="s">
        <v>31</v>
      </c>
      <c r="AD14" s="104" t="s">
        <v>42</v>
      </c>
      <c r="AE14" s="104" t="s">
        <v>43</v>
      </c>
      <c r="AF14" s="104" t="s">
        <v>56</v>
      </c>
      <c r="AG14" s="104" t="s">
        <v>57</v>
      </c>
      <c r="AH14" s="104" t="s">
        <v>58</v>
      </c>
      <c r="AI14" s="104" t="s">
        <v>59</v>
      </c>
      <c r="AJ14" s="24" t="s">
        <v>44</v>
      </c>
      <c r="AK14" s="24" t="s">
        <v>45</v>
      </c>
      <c r="AL14" s="24" t="s">
        <v>28</v>
      </c>
      <c r="AM14" s="24" t="s">
        <v>25</v>
      </c>
      <c r="AN14" s="24" t="s">
        <v>26</v>
      </c>
      <c r="AO14" s="24" t="s">
        <v>24</v>
      </c>
      <c r="AP14" s="22" t="s">
        <v>32</v>
      </c>
      <c r="AQ14" s="89">
        <v>2</v>
      </c>
      <c r="AR14" s="94" t="s">
        <v>72</v>
      </c>
      <c r="AS14" s="101">
        <v>29</v>
      </c>
      <c r="AT14" s="101">
        <v>30</v>
      </c>
      <c r="AU14" s="101">
        <v>31</v>
      </c>
      <c r="AV14" s="101">
        <v>32</v>
      </c>
      <c r="AW14" s="101">
        <v>33</v>
      </c>
      <c r="AX14" s="101">
        <v>34</v>
      </c>
      <c r="AY14" s="101">
        <v>36</v>
      </c>
      <c r="AZ14" s="101">
        <v>38</v>
      </c>
      <c r="BA14" s="89" t="s">
        <v>73</v>
      </c>
      <c r="BB14" s="92">
        <v>1</v>
      </c>
      <c r="BC14" s="92" t="s">
        <v>74</v>
      </c>
      <c r="BD14" s="103">
        <v>29</v>
      </c>
      <c r="BE14" s="103">
        <v>30</v>
      </c>
      <c r="BF14" s="103">
        <v>31</v>
      </c>
      <c r="BG14" s="103">
        <v>32</v>
      </c>
      <c r="BH14" s="103">
        <v>33</v>
      </c>
      <c r="BI14" s="103">
        <v>34</v>
      </c>
      <c r="BJ14" s="103">
        <v>36</v>
      </c>
      <c r="BK14" s="103">
        <v>38</v>
      </c>
      <c r="BL14" s="92" t="s">
        <v>75</v>
      </c>
      <c r="BM14" s="99">
        <v>29</v>
      </c>
      <c r="BN14" s="99">
        <v>30</v>
      </c>
      <c r="BO14" s="99">
        <v>31</v>
      </c>
      <c r="BP14" s="99">
        <v>32</v>
      </c>
      <c r="BQ14" s="99">
        <v>33</v>
      </c>
      <c r="BR14" s="99">
        <v>34</v>
      </c>
      <c r="BS14" s="99">
        <v>36</v>
      </c>
      <c r="BT14" s="99">
        <v>38</v>
      </c>
      <c r="BU14" s="105" t="s">
        <v>76</v>
      </c>
      <c r="BV14" s="93" t="s">
        <v>77</v>
      </c>
      <c r="BW14" s="167" t="s">
        <v>96</v>
      </c>
      <c r="BX14" s="172" t="s">
        <v>2420</v>
      </c>
      <c r="BY14" s="167" t="s">
        <v>2421</v>
      </c>
      <c r="BZ14" s="167" t="s">
        <v>2423</v>
      </c>
      <c r="CA14" s="167" t="s">
        <v>101</v>
      </c>
      <c r="CC14" s="118" t="s">
        <v>691</v>
      </c>
      <c r="CD14" s="118">
        <v>1</v>
      </c>
      <c r="CE14" s="118">
        <v>1</v>
      </c>
      <c r="CF14" s="125"/>
      <c r="CG14" s="125"/>
    </row>
    <row r="15" spans="1:85" x14ac:dyDescent="0.25">
      <c r="A15" s="128" t="str">
        <f>F15&amp;H15</f>
        <v>W2RR14Z2BB0G8D3</v>
      </c>
      <c r="B15" s="128" t="s">
        <v>692</v>
      </c>
      <c r="C15" s="128"/>
      <c r="D15" s="128" t="s">
        <v>560</v>
      </c>
      <c r="E15" s="128" t="s">
        <v>561</v>
      </c>
      <c r="F15" s="128" t="s">
        <v>716</v>
      </c>
      <c r="G15" s="128" t="s">
        <v>717</v>
      </c>
      <c r="H15" s="128" t="s">
        <v>718</v>
      </c>
      <c r="I15" s="128" t="s">
        <v>719</v>
      </c>
      <c r="J15" s="128" t="s">
        <v>680</v>
      </c>
      <c r="K15" s="128" t="s">
        <v>686</v>
      </c>
      <c r="L15" s="128" t="s">
        <v>2255</v>
      </c>
      <c r="M15" s="137">
        <v>89</v>
      </c>
      <c r="N15" s="128">
        <f>IFERROR(VLOOKUP(M15*$M$8*$N$8,'RAM costing'!$A$3:$B$81,2,1),0)</f>
        <v>89000</v>
      </c>
      <c r="O15" s="128">
        <f>IFERROR(VLOOKUP(M15*$M$9*$N$9,'RAM costing'!$E$3:$F$81,2,1),0)</f>
        <v>359</v>
      </c>
      <c r="P15" s="128"/>
      <c r="Q15" s="129">
        <f>R15/M15</f>
        <v>0.31</v>
      </c>
      <c r="R15" s="18">
        <v>27.59</v>
      </c>
      <c r="S15" s="25">
        <f>AO15</f>
        <v>0</v>
      </c>
      <c r="T15" s="25">
        <f>AO15</f>
        <v>0</v>
      </c>
      <c r="U15" s="25">
        <f>AO15</f>
        <v>0</v>
      </c>
      <c r="V15" s="25">
        <f>IF(AO15&gt;0,AO15-2,0)</f>
        <v>0</v>
      </c>
      <c r="W15" s="25">
        <f>IF(AO15&gt;0,AO15-4,0)</f>
        <v>0</v>
      </c>
      <c r="X15" s="25">
        <f>IF(AO15&gt;0,AO15-2,0)</f>
        <v>0</v>
      </c>
      <c r="Y15" s="25">
        <f>IF(AO15&gt;0,AO15-3,0)</f>
        <v>0</v>
      </c>
      <c r="Z15" s="25">
        <f>IF(AO15&gt;0,AO15-5,0)</f>
        <v>0</v>
      </c>
      <c r="AA15" s="26"/>
      <c r="AB15" s="25">
        <f>IF(AO15&gt;0,AO15-3,0)</f>
        <v>0</v>
      </c>
      <c r="AC15" s="25">
        <f>AO15</f>
        <v>0</v>
      </c>
      <c r="AD15" s="25"/>
      <c r="AE15" s="25"/>
      <c r="AF15" s="25"/>
      <c r="AG15" s="25"/>
      <c r="AH15" s="25"/>
      <c r="AI15" s="25"/>
      <c r="AJ15" s="26"/>
      <c r="AK15" s="25"/>
      <c r="AL15" s="26"/>
      <c r="AM15" s="25">
        <f>IF(AO15&gt;0,AO15-2,0)</f>
        <v>0</v>
      </c>
      <c r="AN15" s="25">
        <f>IF(AO15&gt;0,AO15-2,0)</f>
        <v>0</v>
      </c>
      <c r="AO15" s="26"/>
      <c r="AP15" s="26">
        <f>AO15</f>
        <v>0</v>
      </c>
      <c r="AQ15" s="101">
        <f>SUM(S15:AI15)</f>
        <v>0</v>
      </c>
      <c r="AR15" s="106">
        <f>BA15*R15</f>
        <v>0</v>
      </c>
      <c r="AS15" s="107">
        <f t="shared" ref="AS15:AZ30" si="9">ROUND(IF($L15=$L$4,($AQ15*AS$4),IF($L15=$L$5,($AQ15*AS$5),IF($L15=$L$6,($AQ15*AS$6),IF($L15=$L$7,($AQ15*AS$7))))),0)</f>
        <v>0</v>
      </c>
      <c r="AT15" s="107">
        <f t="shared" si="9"/>
        <v>0</v>
      </c>
      <c r="AU15" s="107">
        <f t="shared" si="9"/>
        <v>0</v>
      </c>
      <c r="AV15" s="107">
        <f t="shared" si="9"/>
        <v>0</v>
      </c>
      <c r="AW15" s="107">
        <f t="shared" si="9"/>
        <v>0</v>
      </c>
      <c r="AX15" s="107">
        <f t="shared" si="9"/>
        <v>0</v>
      </c>
      <c r="AY15" s="107">
        <f t="shared" si="9"/>
        <v>0</v>
      </c>
      <c r="AZ15" s="107">
        <f t="shared" si="9"/>
        <v>0</v>
      </c>
      <c r="BA15" s="108">
        <f>SUM(AS15:AZ15)</f>
        <v>0</v>
      </c>
      <c r="BB15" s="103">
        <f>SUM(AJ15:AP15)</f>
        <v>0</v>
      </c>
      <c r="BC15" s="109">
        <f>BL15*R15</f>
        <v>0</v>
      </c>
      <c r="BD15" s="107">
        <f t="shared" ref="BD15:BD78" si="10">ROUND(IF($L15=$L$4,($BB15*BD$4),IF($L15=$L$5,($BB15*BD$5),IF($L15=$L$6,($BB15*BD$6),IF($L15=$L$7,($BB15*BD$7))))),0)</f>
        <v>0</v>
      </c>
      <c r="BE15" s="107">
        <f t="shared" ref="BE15:BK30" si="11">ROUND(IF($L15=$L$4,($BB15*BE$4),IF($L15=$L$5,($BB15*BE$5),IF($L15=$L$6,($BB15*BE$6),IF($L15=$L$7,($BB15*BE$7))))),0)</f>
        <v>0</v>
      </c>
      <c r="BF15" s="107">
        <f t="shared" ref="BF15:BF78" si="12">ROUND(IF($L15=$L$4,($BB15*BF$4),IF($L15=$L$5,($BB15*BF$5),IF($L15=$L$6,($BB15*BF$6),IF($L15=$L$7,($BB15*BF$7))))),0)</f>
        <v>0</v>
      </c>
      <c r="BG15" s="107">
        <f t="shared" si="11"/>
        <v>0</v>
      </c>
      <c r="BH15" s="107">
        <f t="shared" si="11"/>
        <v>0</v>
      </c>
      <c r="BI15" s="107">
        <f t="shared" si="11"/>
        <v>0</v>
      </c>
      <c r="BJ15" s="107">
        <f t="shared" si="11"/>
        <v>0</v>
      </c>
      <c r="BK15" s="107">
        <f t="shared" si="11"/>
        <v>0</v>
      </c>
      <c r="BL15" s="110">
        <f t="shared" ref="BL15" si="13">SUM(BD15:BK15)</f>
        <v>0</v>
      </c>
      <c r="BM15" s="111">
        <f>AS15+BD15</f>
        <v>0</v>
      </c>
      <c r="BN15" s="111">
        <f t="shared" ref="BN15:BT15" si="14">AT15+BE15</f>
        <v>0</v>
      </c>
      <c r="BO15" s="111">
        <f t="shared" si="14"/>
        <v>0</v>
      </c>
      <c r="BP15" s="111">
        <f t="shared" si="14"/>
        <v>0</v>
      </c>
      <c r="BQ15" s="111">
        <f t="shared" si="14"/>
        <v>0</v>
      </c>
      <c r="BR15" s="111">
        <f t="shared" si="14"/>
        <v>0</v>
      </c>
      <c r="BS15" s="111">
        <f t="shared" si="14"/>
        <v>0</v>
      </c>
      <c r="BT15" s="111">
        <f t="shared" si="14"/>
        <v>0</v>
      </c>
      <c r="BU15" s="112">
        <f>SUM(BM15:BT15)</f>
        <v>0</v>
      </c>
      <c r="BV15" s="113">
        <f t="shared" ref="BV15:BV79" si="15">SUM(R15*BU15)</f>
        <v>0</v>
      </c>
      <c r="BW15" s="169" t="s">
        <v>135</v>
      </c>
      <c r="BX15" s="174">
        <v>2021</v>
      </c>
      <c r="BY15" s="169" t="s">
        <v>2422</v>
      </c>
      <c r="BZ15" s="169" t="str">
        <f>UPPER(TEXT(MID(B15,1,10),"MMMM"))</f>
        <v>ENERO</v>
      </c>
      <c r="CA15" s="169" t="str">
        <f>VLOOKUP(BZ15,$B$10:$D$12,3,0)</f>
        <v>YCHO21RT_1.1</v>
      </c>
      <c r="CB15" s="118" t="e">
        <f>VLOOKUP(F15,[3]TOTALES!$E:$E,1,0)</f>
        <v>#N/A</v>
      </c>
      <c r="CC15" s="118" t="e">
        <f>VLOOKUP(E15,'3.PARAMETROS'!J:L,3,0)</f>
        <v>#N/A</v>
      </c>
      <c r="CD15" s="118">
        <f>VLOOKUP(A15,'[4]1. ARCHIVO COMPRA'!$A:$BU,73,0)</f>
        <v>0</v>
      </c>
      <c r="CF15" s="128"/>
      <c r="CG15" s="128"/>
    </row>
    <row r="16" spans="1:85" x14ac:dyDescent="0.25">
      <c r="A16" s="128" t="str">
        <f t="shared" ref="A16:A79" si="16">F16&amp;H16</f>
        <v>W2RR14Z2BB0G7P7</v>
      </c>
      <c r="B16" s="128" t="s">
        <v>692</v>
      </c>
      <c r="C16" s="128"/>
      <c r="D16" s="128" t="s">
        <v>560</v>
      </c>
      <c r="E16" s="128" t="s">
        <v>561</v>
      </c>
      <c r="F16" s="128" t="s">
        <v>716</v>
      </c>
      <c r="G16" s="128" t="s">
        <v>717</v>
      </c>
      <c r="H16" s="128" t="s">
        <v>720</v>
      </c>
      <c r="I16" s="128" t="s">
        <v>721</v>
      </c>
      <c r="J16" s="128" t="s">
        <v>680</v>
      </c>
      <c r="K16" s="128" t="s">
        <v>686</v>
      </c>
      <c r="L16" s="128" t="s">
        <v>2255</v>
      </c>
      <c r="M16" s="137">
        <v>89</v>
      </c>
      <c r="N16" s="128">
        <f>IFERROR(VLOOKUP(M16*$M$8*$N$8,'RAM costing'!$A$3:$B$81,2,1),0)</f>
        <v>89000</v>
      </c>
      <c r="O16" s="128">
        <f>IFERROR(VLOOKUP(M16*$M$9*$N$9,'RAM costing'!$E$3:$F$81,2,1),0)</f>
        <v>359</v>
      </c>
      <c r="P16" s="128"/>
      <c r="Q16" s="129">
        <f t="shared" ref="Q16:Q79" si="17">R16/M16</f>
        <v>0.31</v>
      </c>
      <c r="R16" s="18">
        <v>27.59</v>
      </c>
      <c r="S16" s="25">
        <f t="shared" ref="S16:S79" si="18">AO16</f>
        <v>0</v>
      </c>
      <c r="T16" s="25">
        <f t="shared" ref="T16:T79" si="19">AO16</f>
        <v>0</v>
      </c>
      <c r="U16" s="25">
        <f t="shared" ref="U16:U79" si="20">AO16</f>
        <v>0</v>
      </c>
      <c r="V16" s="25">
        <f t="shared" ref="V16:V79" si="21">IF(AO16&gt;0,AO16-2,0)</f>
        <v>0</v>
      </c>
      <c r="W16" s="25">
        <f t="shared" ref="W16:W79" si="22">IF(AO16&gt;0,AO16-4,0)</f>
        <v>0</v>
      </c>
      <c r="X16" s="25">
        <f t="shared" ref="X16:X79" si="23">IF(AO16&gt;0,AO16-2,0)</f>
        <v>0</v>
      </c>
      <c r="Y16" s="25">
        <f t="shared" ref="Y16:Y79" si="24">IF(AO16&gt;0,AO16-3,0)</f>
        <v>0</v>
      </c>
      <c r="Z16" s="25">
        <f t="shared" ref="Z16:Z79" si="25">IF(AO16&gt;0,AO16-5,0)</f>
        <v>0</v>
      </c>
      <c r="AA16" s="26"/>
      <c r="AB16" s="25">
        <f t="shared" ref="AB16:AB79" si="26">IF(AO16&gt;0,AO16-3,0)</f>
        <v>0</v>
      </c>
      <c r="AC16" s="25">
        <f t="shared" ref="AC16:AC23" si="27">AO16</f>
        <v>0</v>
      </c>
      <c r="AD16" s="25"/>
      <c r="AE16" s="25"/>
      <c r="AF16" s="25"/>
      <c r="AG16" s="25"/>
      <c r="AH16" s="25"/>
      <c r="AI16" s="25"/>
      <c r="AJ16" s="26"/>
      <c r="AK16" s="25"/>
      <c r="AL16" s="26"/>
      <c r="AM16" s="25">
        <f t="shared" ref="AM16:AM79" si="28">IF(AO16&gt;0,AO16-2,0)</f>
        <v>0</v>
      </c>
      <c r="AN16" s="25">
        <f t="shared" ref="AN16:AN79" si="29">IF(AO16&gt;0,AO16-2,0)</f>
        <v>0</v>
      </c>
      <c r="AO16" s="26"/>
      <c r="AP16" s="26">
        <f t="shared" ref="AP16:AP79" si="30">AO16</f>
        <v>0</v>
      </c>
      <c r="AQ16" s="101">
        <f t="shared" ref="AQ16:AQ79" si="31">SUM(S16:AI16)</f>
        <v>0</v>
      </c>
      <c r="AR16" s="106">
        <f t="shared" ref="AR16:AR79" si="32">BA16*R16</f>
        <v>0</v>
      </c>
      <c r="AS16" s="107">
        <f t="shared" si="9"/>
        <v>0</v>
      </c>
      <c r="AT16" s="107">
        <f t="shared" si="9"/>
        <v>0</v>
      </c>
      <c r="AU16" s="107">
        <f t="shared" si="9"/>
        <v>0</v>
      </c>
      <c r="AV16" s="107">
        <f t="shared" si="9"/>
        <v>0</v>
      </c>
      <c r="AW16" s="107">
        <f t="shared" si="9"/>
        <v>0</v>
      </c>
      <c r="AX16" s="107">
        <f t="shared" si="9"/>
        <v>0</v>
      </c>
      <c r="AY16" s="107">
        <f t="shared" si="9"/>
        <v>0</v>
      </c>
      <c r="AZ16" s="107">
        <f t="shared" si="9"/>
        <v>0</v>
      </c>
      <c r="BA16" s="108">
        <f t="shared" ref="BA16:BA79" si="33">SUM(AS16:AZ16)</f>
        <v>0</v>
      </c>
      <c r="BB16" s="103">
        <f t="shared" ref="BB16:BB79" si="34">SUM(AJ16:AP16)</f>
        <v>0</v>
      </c>
      <c r="BC16" s="109">
        <f t="shared" ref="BC16:BC79" si="35">BL16*R16</f>
        <v>0</v>
      </c>
      <c r="BD16" s="107">
        <f t="shared" si="10"/>
        <v>0</v>
      </c>
      <c r="BE16" s="107">
        <f t="shared" si="11"/>
        <v>0</v>
      </c>
      <c r="BF16" s="107">
        <f t="shared" si="12"/>
        <v>0</v>
      </c>
      <c r="BG16" s="107">
        <f t="shared" si="11"/>
        <v>0</v>
      </c>
      <c r="BH16" s="107">
        <f t="shared" si="11"/>
        <v>0</v>
      </c>
      <c r="BI16" s="107">
        <f t="shared" si="11"/>
        <v>0</v>
      </c>
      <c r="BJ16" s="107">
        <f t="shared" si="11"/>
        <v>0</v>
      </c>
      <c r="BK16" s="107">
        <f t="shared" si="11"/>
        <v>0</v>
      </c>
      <c r="BL16" s="110">
        <f t="shared" ref="BL16:BL79" si="36">SUM(BD16:BK16)</f>
        <v>0</v>
      </c>
      <c r="BM16" s="111">
        <f t="shared" ref="BM16:BM79" si="37">AS16+BD16</f>
        <v>0</v>
      </c>
      <c r="BN16" s="111">
        <f t="shared" ref="BN16:BN79" si="38">AT16+BE16</f>
        <v>0</v>
      </c>
      <c r="BO16" s="111">
        <f t="shared" ref="BO16:BO79" si="39">AU16+BF16</f>
        <v>0</v>
      </c>
      <c r="BP16" s="111">
        <f t="shared" ref="BP16:BP79" si="40">AV16+BG16</f>
        <v>0</v>
      </c>
      <c r="BQ16" s="111">
        <f t="shared" ref="BQ16:BQ79" si="41">AW16+BH16</f>
        <v>0</v>
      </c>
      <c r="BR16" s="111">
        <f t="shared" ref="BR16:BR79" si="42">AX16+BI16</f>
        <v>0</v>
      </c>
      <c r="BS16" s="111">
        <f t="shared" ref="BS16:BS79" si="43">AY16+BJ16</f>
        <v>0</v>
      </c>
      <c r="BT16" s="111">
        <f t="shared" ref="BT16:BT79" si="44">AZ16+BK16</f>
        <v>0</v>
      </c>
      <c r="BU16" s="112">
        <f t="shared" ref="BU16:BU79" si="45">SUM(BM16:BT16)</f>
        <v>0</v>
      </c>
      <c r="BV16" s="113">
        <f t="shared" si="15"/>
        <v>0</v>
      </c>
      <c r="BW16" s="169" t="s">
        <v>135</v>
      </c>
      <c r="BX16" s="174">
        <v>2021</v>
      </c>
      <c r="BY16" s="169" t="s">
        <v>2422</v>
      </c>
      <c r="BZ16" s="169" t="str">
        <f t="shared" ref="BZ16:BZ77" si="46">UPPER(TEXT(MID(B16,1,10),"MMMM"))</f>
        <v>ENERO</v>
      </c>
      <c r="CA16" s="169" t="str">
        <f t="shared" ref="CA16:CA79" si="47">VLOOKUP(BZ16,$B$10:$D$12,3,0)</f>
        <v>YCHO21RT_1.1</v>
      </c>
      <c r="CB16" s="118" t="e">
        <f>VLOOKUP(F16,[3]TOTALES!$E:$E,1,0)</f>
        <v>#N/A</v>
      </c>
      <c r="CC16" s="118" t="e">
        <f>VLOOKUP(E16,'3.PARAMETROS'!J:L,3,0)</f>
        <v>#N/A</v>
      </c>
      <c r="CD16" s="118">
        <f>VLOOKUP(A16,'[4]1. ARCHIVO COMPRA'!$A:$BU,73,0)</f>
        <v>0</v>
      </c>
      <c r="CF16" s="128"/>
      <c r="CG16" s="128"/>
    </row>
    <row r="17" spans="1:85" x14ac:dyDescent="0.25">
      <c r="A17" s="128" t="str">
        <f t="shared" si="16"/>
        <v>W2RR14Z2BB0G472</v>
      </c>
      <c r="B17" s="128" t="s">
        <v>692</v>
      </c>
      <c r="C17" s="128"/>
      <c r="D17" s="128" t="s">
        <v>560</v>
      </c>
      <c r="E17" s="128" t="s">
        <v>561</v>
      </c>
      <c r="F17" s="128" t="s">
        <v>716</v>
      </c>
      <c r="G17" s="128" t="s">
        <v>717</v>
      </c>
      <c r="H17" s="128" t="s">
        <v>509</v>
      </c>
      <c r="I17" s="128" t="s">
        <v>536</v>
      </c>
      <c r="J17" s="128" t="s">
        <v>680</v>
      </c>
      <c r="K17" s="128" t="s">
        <v>686</v>
      </c>
      <c r="L17" s="128" t="s">
        <v>2255</v>
      </c>
      <c r="M17" s="137">
        <v>89</v>
      </c>
      <c r="N17" s="128">
        <f>IFERROR(VLOOKUP(M17*$M$8*$N$8,'RAM costing'!$A$3:$B$81,2,1),0)</f>
        <v>89000</v>
      </c>
      <c r="O17" s="128">
        <f>IFERROR(VLOOKUP(M17*$M$9*$N$9,'RAM costing'!$E$3:$F$81,2,1),0)</f>
        <v>359</v>
      </c>
      <c r="P17" s="128"/>
      <c r="Q17" s="129">
        <f t="shared" si="17"/>
        <v>0.31</v>
      </c>
      <c r="R17" s="18">
        <v>27.59</v>
      </c>
      <c r="S17" s="25">
        <f t="shared" si="18"/>
        <v>0</v>
      </c>
      <c r="T17" s="25">
        <f t="shared" si="19"/>
        <v>0</v>
      </c>
      <c r="U17" s="25">
        <f t="shared" si="20"/>
        <v>0</v>
      </c>
      <c r="V17" s="25">
        <f t="shared" si="21"/>
        <v>0</v>
      </c>
      <c r="W17" s="25">
        <f t="shared" si="22"/>
        <v>0</v>
      </c>
      <c r="X17" s="25">
        <f t="shared" si="23"/>
        <v>0</v>
      </c>
      <c r="Y17" s="25">
        <f t="shared" si="24"/>
        <v>0</v>
      </c>
      <c r="Z17" s="25">
        <f t="shared" si="25"/>
        <v>0</v>
      </c>
      <c r="AA17" s="26"/>
      <c r="AB17" s="25">
        <f t="shared" si="26"/>
        <v>0</v>
      </c>
      <c r="AC17" s="25">
        <f t="shared" si="27"/>
        <v>0</v>
      </c>
      <c r="AD17" s="25"/>
      <c r="AE17" s="25"/>
      <c r="AF17" s="25"/>
      <c r="AG17" s="25"/>
      <c r="AH17" s="25"/>
      <c r="AI17" s="25"/>
      <c r="AJ17" s="26"/>
      <c r="AK17" s="25"/>
      <c r="AL17" s="26"/>
      <c r="AM17" s="25">
        <f t="shared" si="28"/>
        <v>0</v>
      </c>
      <c r="AN17" s="25">
        <f t="shared" si="29"/>
        <v>0</v>
      </c>
      <c r="AO17" s="26"/>
      <c r="AP17" s="26">
        <f t="shared" si="30"/>
        <v>0</v>
      </c>
      <c r="AQ17" s="101">
        <f t="shared" si="31"/>
        <v>0</v>
      </c>
      <c r="AR17" s="106">
        <f t="shared" si="32"/>
        <v>0</v>
      </c>
      <c r="AS17" s="107">
        <f t="shared" si="9"/>
        <v>0</v>
      </c>
      <c r="AT17" s="107">
        <f t="shared" si="9"/>
        <v>0</v>
      </c>
      <c r="AU17" s="107">
        <f t="shared" si="9"/>
        <v>0</v>
      </c>
      <c r="AV17" s="107">
        <f t="shared" si="9"/>
        <v>0</v>
      </c>
      <c r="AW17" s="107">
        <f t="shared" si="9"/>
        <v>0</v>
      </c>
      <c r="AX17" s="107">
        <f t="shared" si="9"/>
        <v>0</v>
      </c>
      <c r="AY17" s="107">
        <f t="shared" si="9"/>
        <v>0</v>
      </c>
      <c r="AZ17" s="107">
        <f t="shared" si="9"/>
        <v>0</v>
      </c>
      <c r="BA17" s="108">
        <f t="shared" si="33"/>
        <v>0</v>
      </c>
      <c r="BB17" s="103">
        <f t="shared" si="34"/>
        <v>0</v>
      </c>
      <c r="BC17" s="109">
        <f t="shared" si="35"/>
        <v>0</v>
      </c>
      <c r="BD17" s="107">
        <f t="shared" si="10"/>
        <v>0</v>
      </c>
      <c r="BE17" s="107">
        <f t="shared" si="11"/>
        <v>0</v>
      </c>
      <c r="BF17" s="107">
        <f t="shared" si="12"/>
        <v>0</v>
      </c>
      <c r="BG17" s="107">
        <f t="shared" si="11"/>
        <v>0</v>
      </c>
      <c r="BH17" s="107">
        <f t="shared" si="11"/>
        <v>0</v>
      </c>
      <c r="BI17" s="107">
        <f t="shared" si="11"/>
        <v>0</v>
      </c>
      <c r="BJ17" s="107">
        <f t="shared" si="11"/>
        <v>0</v>
      </c>
      <c r="BK17" s="107">
        <f t="shared" si="11"/>
        <v>0</v>
      </c>
      <c r="BL17" s="110">
        <f t="shared" si="36"/>
        <v>0</v>
      </c>
      <c r="BM17" s="111">
        <f t="shared" si="37"/>
        <v>0</v>
      </c>
      <c r="BN17" s="111">
        <f t="shared" si="38"/>
        <v>0</v>
      </c>
      <c r="BO17" s="111">
        <f t="shared" si="39"/>
        <v>0</v>
      </c>
      <c r="BP17" s="111">
        <f t="shared" si="40"/>
        <v>0</v>
      </c>
      <c r="BQ17" s="111">
        <f t="shared" si="41"/>
        <v>0</v>
      </c>
      <c r="BR17" s="111">
        <f t="shared" si="42"/>
        <v>0</v>
      </c>
      <c r="BS17" s="111">
        <f t="shared" si="43"/>
        <v>0</v>
      </c>
      <c r="BT17" s="111">
        <f t="shared" si="44"/>
        <v>0</v>
      </c>
      <c r="BU17" s="112">
        <f t="shared" si="45"/>
        <v>0</v>
      </c>
      <c r="BV17" s="113">
        <f t="shared" si="15"/>
        <v>0</v>
      </c>
      <c r="BW17" s="169" t="s">
        <v>135</v>
      </c>
      <c r="BX17" s="174">
        <v>2021</v>
      </c>
      <c r="BY17" s="169" t="s">
        <v>2422</v>
      </c>
      <c r="BZ17" s="169" t="str">
        <f t="shared" si="46"/>
        <v>ENERO</v>
      </c>
      <c r="CA17" s="169" t="str">
        <f t="shared" si="47"/>
        <v>YCHO21RT_1.1</v>
      </c>
      <c r="CB17" s="118" t="e">
        <f>VLOOKUP(F17,[3]TOTALES!$E:$E,1,0)</f>
        <v>#N/A</v>
      </c>
      <c r="CC17" s="118" t="e">
        <f>VLOOKUP(E17,'3.PARAMETROS'!J:L,3,0)</f>
        <v>#N/A</v>
      </c>
      <c r="CD17" s="118">
        <f>VLOOKUP(A17,'[4]1. ARCHIVO COMPRA'!$A:$BU,73,0)</f>
        <v>0</v>
      </c>
      <c r="CF17" s="128"/>
      <c r="CG17" s="128"/>
    </row>
    <row r="18" spans="1:85" x14ac:dyDescent="0.25">
      <c r="A18" s="128" t="str">
        <f t="shared" si="16"/>
        <v>W2RR14Z2BB0G6K9</v>
      </c>
      <c r="B18" s="128" t="s">
        <v>692</v>
      </c>
      <c r="C18" s="128"/>
      <c r="D18" s="128" t="s">
        <v>560</v>
      </c>
      <c r="E18" s="128" t="s">
        <v>561</v>
      </c>
      <c r="F18" s="128" t="s">
        <v>716</v>
      </c>
      <c r="G18" s="128" t="s">
        <v>717</v>
      </c>
      <c r="H18" s="128" t="s">
        <v>722</v>
      </c>
      <c r="I18" s="128" t="s">
        <v>723</v>
      </c>
      <c r="J18" s="128" t="s">
        <v>680</v>
      </c>
      <c r="K18" s="128" t="s">
        <v>686</v>
      </c>
      <c r="L18" s="128" t="s">
        <v>2255</v>
      </c>
      <c r="M18" s="137">
        <v>89</v>
      </c>
      <c r="N18" s="128">
        <f>IFERROR(VLOOKUP(M18*$M$8*$N$8,'RAM costing'!$A$3:$B$81,2,1),0)</f>
        <v>89000</v>
      </c>
      <c r="O18" s="128">
        <f>IFERROR(VLOOKUP(M18*$M$9*$N$9,'RAM costing'!$E$3:$F$81,2,1),0)</f>
        <v>359</v>
      </c>
      <c r="P18" s="128"/>
      <c r="Q18" s="129">
        <f t="shared" si="17"/>
        <v>0.31</v>
      </c>
      <c r="R18" s="18">
        <v>27.59</v>
      </c>
      <c r="S18" s="25">
        <f t="shared" si="18"/>
        <v>0</v>
      </c>
      <c r="T18" s="25">
        <f t="shared" si="19"/>
        <v>0</v>
      </c>
      <c r="U18" s="25">
        <f t="shared" si="20"/>
        <v>0</v>
      </c>
      <c r="V18" s="25">
        <f t="shared" si="21"/>
        <v>0</v>
      </c>
      <c r="W18" s="25">
        <f t="shared" si="22"/>
        <v>0</v>
      </c>
      <c r="X18" s="25">
        <f t="shared" si="23"/>
        <v>0</v>
      </c>
      <c r="Y18" s="25">
        <f t="shared" si="24"/>
        <v>0</v>
      </c>
      <c r="Z18" s="25">
        <f t="shared" si="25"/>
        <v>0</v>
      </c>
      <c r="AA18" s="26"/>
      <c r="AB18" s="25">
        <f t="shared" si="26"/>
        <v>0</v>
      </c>
      <c r="AC18" s="25">
        <f t="shared" si="27"/>
        <v>0</v>
      </c>
      <c r="AD18" s="25"/>
      <c r="AE18" s="25"/>
      <c r="AF18" s="25"/>
      <c r="AG18" s="25"/>
      <c r="AH18" s="25"/>
      <c r="AI18" s="25"/>
      <c r="AJ18" s="26"/>
      <c r="AK18" s="25"/>
      <c r="AL18" s="26"/>
      <c r="AM18" s="25">
        <f t="shared" si="28"/>
        <v>0</v>
      </c>
      <c r="AN18" s="25">
        <f t="shared" si="29"/>
        <v>0</v>
      </c>
      <c r="AO18" s="26"/>
      <c r="AP18" s="26">
        <f t="shared" si="30"/>
        <v>0</v>
      </c>
      <c r="AQ18" s="101">
        <f t="shared" si="31"/>
        <v>0</v>
      </c>
      <c r="AR18" s="106">
        <f t="shared" si="32"/>
        <v>0</v>
      </c>
      <c r="AS18" s="107">
        <f t="shared" si="9"/>
        <v>0</v>
      </c>
      <c r="AT18" s="107">
        <f t="shared" si="9"/>
        <v>0</v>
      </c>
      <c r="AU18" s="107">
        <f t="shared" si="9"/>
        <v>0</v>
      </c>
      <c r="AV18" s="107">
        <f t="shared" si="9"/>
        <v>0</v>
      </c>
      <c r="AW18" s="107">
        <f t="shared" si="9"/>
        <v>0</v>
      </c>
      <c r="AX18" s="107">
        <f t="shared" si="9"/>
        <v>0</v>
      </c>
      <c r="AY18" s="107">
        <f t="shared" si="9"/>
        <v>0</v>
      </c>
      <c r="AZ18" s="107">
        <f t="shared" si="9"/>
        <v>0</v>
      </c>
      <c r="BA18" s="108">
        <f t="shared" si="33"/>
        <v>0</v>
      </c>
      <c r="BB18" s="103">
        <f t="shared" si="34"/>
        <v>0</v>
      </c>
      <c r="BC18" s="109">
        <f t="shared" si="35"/>
        <v>0</v>
      </c>
      <c r="BD18" s="107">
        <f t="shared" si="10"/>
        <v>0</v>
      </c>
      <c r="BE18" s="107">
        <f t="shared" si="11"/>
        <v>0</v>
      </c>
      <c r="BF18" s="107">
        <f t="shared" si="12"/>
        <v>0</v>
      </c>
      <c r="BG18" s="107">
        <f t="shared" si="11"/>
        <v>0</v>
      </c>
      <c r="BH18" s="107">
        <f t="shared" si="11"/>
        <v>0</v>
      </c>
      <c r="BI18" s="107">
        <f t="shared" si="11"/>
        <v>0</v>
      </c>
      <c r="BJ18" s="107">
        <f t="shared" si="11"/>
        <v>0</v>
      </c>
      <c r="BK18" s="107">
        <f t="shared" si="11"/>
        <v>0</v>
      </c>
      <c r="BL18" s="110">
        <f t="shared" si="36"/>
        <v>0</v>
      </c>
      <c r="BM18" s="111">
        <f t="shared" si="37"/>
        <v>0</v>
      </c>
      <c r="BN18" s="111">
        <f t="shared" si="38"/>
        <v>0</v>
      </c>
      <c r="BO18" s="111">
        <f t="shared" si="39"/>
        <v>0</v>
      </c>
      <c r="BP18" s="111">
        <f t="shared" si="40"/>
        <v>0</v>
      </c>
      <c r="BQ18" s="111">
        <f t="shared" si="41"/>
        <v>0</v>
      </c>
      <c r="BR18" s="111">
        <f t="shared" si="42"/>
        <v>0</v>
      </c>
      <c r="BS18" s="111">
        <f t="shared" si="43"/>
        <v>0</v>
      </c>
      <c r="BT18" s="111">
        <f t="shared" si="44"/>
        <v>0</v>
      </c>
      <c r="BU18" s="112">
        <f t="shared" si="45"/>
        <v>0</v>
      </c>
      <c r="BV18" s="113">
        <f t="shared" si="15"/>
        <v>0</v>
      </c>
      <c r="BW18" s="169" t="s">
        <v>135</v>
      </c>
      <c r="BX18" s="174">
        <v>2021</v>
      </c>
      <c r="BY18" s="169" t="s">
        <v>2422</v>
      </c>
      <c r="BZ18" s="169" t="str">
        <f t="shared" si="46"/>
        <v>ENERO</v>
      </c>
      <c r="CA18" s="169" t="str">
        <f t="shared" si="47"/>
        <v>YCHO21RT_1.1</v>
      </c>
      <c r="CB18" s="118" t="e">
        <f>VLOOKUP(F18,[3]TOTALES!$E:$E,1,0)</f>
        <v>#N/A</v>
      </c>
      <c r="CC18" s="118" t="e">
        <f>VLOOKUP(E18,'3.PARAMETROS'!J:L,3,0)</f>
        <v>#N/A</v>
      </c>
      <c r="CD18" s="118">
        <f>VLOOKUP(A18,'[4]1. ARCHIVO COMPRA'!$A:$BU,73,0)</f>
        <v>0</v>
      </c>
      <c r="CF18" s="128"/>
      <c r="CG18" s="128"/>
    </row>
    <row r="19" spans="1:85" x14ac:dyDescent="0.25">
      <c r="A19" s="128" t="str">
        <f t="shared" si="16"/>
        <v>W1GN0ER4660DGGW</v>
      </c>
      <c r="B19" s="128" t="s">
        <v>554</v>
      </c>
      <c r="C19" s="128" t="s">
        <v>696</v>
      </c>
      <c r="D19" s="128" t="s">
        <v>563</v>
      </c>
      <c r="E19" s="128" t="s">
        <v>564</v>
      </c>
      <c r="F19" s="128" t="s">
        <v>724</v>
      </c>
      <c r="G19" s="128" t="s">
        <v>725</v>
      </c>
      <c r="H19" s="128" t="s">
        <v>726</v>
      </c>
      <c r="I19" s="128" t="s">
        <v>727</v>
      </c>
      <c r="J19" s="128" t="s">
        <v>2070</v>
      </c>
      <c r="K19" s="128" t="s">
        <v>685</v>
      </c>
      <c r="L19" s="128" t="s">
        <v>2255</v>
      </c>
      <c r="M19" s="137">
        <v>98</v>
      </c>
      <c r="N19" s="128">
        <f>IFERROR(VLOOKUP(M19*$M$8*$N$8,'RAM costing'!$A$3:$B$81,2,1),0)</f>
        <v>99000</v>
      </c>
      <c r="O19" s="128">
        <f>IFERROR(VLOOKUP(M19*$M$9*$N$9,'RAM costing'!$E$3:$F$81,2,1),0)</f>
        <v>399</v>
      </c>
      <c r="P19" s="128"/>
      <c r="Q19" s="129">
        <f t="shared" si="17"/>
        <v>0.31</v>
      </c>
      <c r="R19" s="18">
        <v>30.38</v>
      </c>
      <c r="S19" s="25">
        <f t="shared" si="18"/>
        <v>0</v>
      </c>
      <c r="T19" s="25">
        <f t="shared" si="19"/>
        <v>0</v>
      </c>
      <c r="U19" s="25">
        <f t="shared" si="20"/>
        <v>0</v>
      </c>
      <c r="V19" s="25">
        <f t="shared" si="21"/>
        <v>0</v>
      </c>
      <c r="W19" s="25">
        <f t="shared" si="22"/>
        <v>0</v>
      </c>
      <c r="X19" s="25">
        <f t="shared" si="23"/>
        <v>0</v>
      </c>
      <c r="Y19" s="25">
        <f t="shared" si="24"/>
        <v>0</v>
      </c>
      <c r="Z19" s="25">
        <f t="shared" si="25"/>
        <v>0</v>
      </c>
      <c r="AA19" s="26"/>
      <c r="AB19" s="25">
        <f t="shared" si="26"/>
        <v>0</v>
      </c>
      <c r="AC19" s="25">
        <f t="shared" si="27"/>
        <v>0</v>
      </c>
      <c r="AD19" s="25"/>
      <c r="AE19" s="25"/>
      <c r="AF19" s="25"/>
      <c r="AG19" s="25"/>
      <c r="AH19" s="25"/>
      <c r="AI19" s="25"/>
      <c r="AJ19" s="26"/>
      <c r="AK19" s="25"/>
      <c r="AL19" s="26"/>
      <c r="AM19" s="25">
        <f t="shared" si="28"/>
        <v>0</v>
      </c>
      <c r="AN19" s="25">
        <f t="shared" si="29"/>
        <v>0</v>
      </c>
      <c r="AO19" s="26"/>
      <c r="AP19" s="26">
        <f t="shared" si="30"/>
        <v>0</v>
      </c>
      <c r="AQ19" s="101">
        <f t="shared" si="31"/>
        <v>0</v>
      </c>
      <c r="AR19" s="106">
        <f t="shared" si="32"/>
        <v>0</v>
      </c>
      <c r="AS19" s="107">
        <f t="shared" si="9"/>
        <v>0</v>
      </c>
      <c r="AT19" s="107">
        <f t="shared" si="9"/>
        <v>0</v>
      </c>
      <c r="AU19" s="107">
        <f t="shared" si="9"/>
        <v>0</v>
      </c>
      <c r="AV19" s="107">
        <f t="shared" si="9"/>
        <v>0</v>
      </c>
      <c r="AW19" s="107">
        <f t="shared" si="9"/>
        <v>0</v>
      </c>
      <c r="AX19" s="107">
        <f t="shared" si="9"/>
        <v>0</v>
      </c>
      <c r="AY19" s="107">
        <f t="shared" si="9"/>
        <v>0</v>
      </c>
      <c r="AZ19" s="107">
        <f t="shared" si="9"/>
        <v>0</v>
      </c>
      <c r="BA19" s="108">
        <f t="shared" si="33"/>
        <v>0</v>
      </c>
      <c r="BB19" s="103">
        <f t="shared" si="34"/>
        <v>0</v>
      </c>
      <c r="BC19" s="109">
        <f t="shared" si="35"/>
        <v>0</v>
      </c>
      <c r="BD19" s="107">
        <f t="shared" si="10"/>
        <v>0</v>
      </c>
      <c r="BE19" s="107">
        <f t="shared" si="11"/>
        <v>0</v>
      </c>
      <c r="BF19" s="107">
        <f t="shared" si="12"/>
        <v>0</v>
      </c>
      <c r="BG19" s="107">
        <f t="shared" si="11"/>
        <v>0</v>
      </c>
      <c r="BH19" s="107">
        <f t="shared" si="11"/>
        <v>0</v>
      </c>
      <c r="BI19" s="107">
        <f t="shared" si="11"/>
        <v>0</v>
      </c>
      <c r="BJ19" s="107">
        <f t="shared" si="11"/>
        <v>0</v>
      </c>
      <c r="BK19" s="107">
        <f t="shared" si="11"/>
        <v>0</v>
      </c>
      <c r="BL19" s="110">
        <f t="shared" si="36"/>
        <v>0</v>
      </c>
      <c r="BM19" s="111">
        <f t="shared" si="37"/>
        <v>0</v>
      </c>
      <c r="BN19" s="111">
        <f t="shared" si="38"/>
        <v>0</v>
      </c>
      <c r="BO19" s="111">
        <f t="shared" si="39"/>
        <v>0</v>
      </c>
      <c r="BP19" s="111">
        <f t="shared" si="40"/>
        <v>0</v>
      </c>
      <c r="BQ19" s="111">
        <f t="shared" si="41"/>
        <v>0</v>
      </c>
      <c r="BR19" s="111">
        <f t="shared" si="42"/>
        <v>0</v>
      </c>
      <c r="BS19" s="111">
        <f t="shared" si="43"/>
        <v>0</v>
      </c>
      <c r="BT19" s="111">
        <f t="shared" si="44"/>
        <v>0</v>
      </c>
      <c r="BU19" s="112">
        <f t="shared" si="45"/>
        <v>0</v>
      </c>
      <c r="BV19" s="113">
        <f t="shared" si="15"/>
        <v>0</v>
      </c>
      <c r="BW19" s="169" t="s">
        <v>135</v>
      </c>
      <c r="BX19" s="174">
        <v>2021</v>
      </c>
      <c r="BY19" s="169" t="s">
        <v>2422</v>
      </c>
      <c r="BZ19" s="169" t="str">
        <f>UPPER(TEXT(CONCATENATE("01-"&amp;MID(B19,1,2)&amp;"-2021"),"MMMM"))</f>
        <v>NOVIEMBRE</v>
      </c>
      <c r="CA19" s="169" t="str">
        <f t="shared" si="47"/>
        <v>YCHO21RT_11.1</v>
      </c>
      <c r="CB19" s="118" t="e">
        <f>VLOOKUP(F19,[3]TOTALES!$E:$E,1,0)</f>
        <v>#N/A</v>
      </c>
      <c r="CC19" s="118" t="s">
        <v>185</v>
      </c>
      <c r="CD19" s="118">
        <f>VLOOKUP(A19,'[4]1. ARCHIVO COMPRA'!$A:$BU,73,0)</f>
        <v>0</v>
      </c>
      <c r="CF19" s="128"/>
      <c r="CG19" s="128"/>
    </row>
    <row r="20" spans="1:85" x14ac:dyDescent="0.25">
      <c r="A20" s="128" t="str">
        <f t="shared" si="16"/>
        <v>W2RA21D2G6POWHI</v>
      </c>
      <c r="B20" s="128" t="s">
        <v>692</v>
      </c>
      <c r="C20" s="128"/>
      <c r="D20" s="128" t="s">
        <v>563</v>
      </c>
      <c r="E20" s="128" t="s">
        <v>148</v>
      </c>
      <c r="F20" s="128" t="s">
        <v>728</v>
      </c>
      <c r="G20" s="128" t="s">
        <v>729</v>
      </c>
      <c r="H20" s="128" t="s">
        <v>571</v>
      </c>
      <c r="I20" s="128" t="s">
        <v>525</v>
      </c>
      <c r="J20" s="128" t="s">
        <v>2071</v>
      </c>
      <c r="K20" s="128" t="s">
        <v>688</v>
      </c>
      <c r="L20" s="128" t="s">
        <v>2256</v>
      </c>
      <c r="M20" s="137">
        <v>98</v>
      </c>
      <c r="N20" s="128">
        <f>IFERROR(VLOOKUP(M20*$M$8*$N$8,'RAM costing'!$A$3:$B$81,2,1),0)</f>
        <v>99000</v>
      </c>
      <c r="O20" s="128">
        <f>IFERROR(VLOOKUP(M20*$M$9*$N$9,'RAM costing'!$E$3:$F$81,2,1),0)</f>
        <v>399</v>
      </c>
      <c r="P20" s="128"/>
      <c r="Q20" s="129">
        <f t="shared" si="17"/>
        <v>0.31</v>
      </c>
      <c r="R20" s="18">
        <v>30.38</v>
      </c>
      <c r="S20" s="25">
        <f t="shared" si="18"/>
        <v>0</v>
      </c>
      <c r="T20" s="25">
        <f t="shared" si="19"/>
        <v>0</v>
      </c>
      <c r="U20" s="25">
        <f t="shared" si="20"/>
        <v>0</v>
      </c>
      <c r="V20" s="25">
        <f t="shared" si="21"/>
        <v>0</v>
      </c>
      <c r="W20" s="25">
        <f t="shared" si="22"/>
        <v>0</v>
      </c>
      <c r="X20" s="25">
        <f t="shared" si="23"/>
        <v>0</v>
      </c>
      <c r="Y20" s="25">
        <f t="shared" si="24"/>
        <v>0</v>
      </c>
      <c r="Z20" s="25">
        <f t="shared" si="25"/>
        <v>0</v>
      </c>
      <c r="AA20" s="26"/>
      <c r="AB20" s="25">
        <f t="shared" si="26"/>
        <v>0</v>
      </c>
      <c r="AC20" s="25">
        <f t="shared" si="27"/>
        <v>0</v>
      </c>
      <c r="AD20" s="25"/>
      <c r="AE20" s="25"/>
      <c r="AF20" s="25"/>
      <c r="AG20" s="25"/>
      <c r="AH20" s="25"/>
      <c r="AI20" s="25"/>
      <c r="AJ20" s="26"/>
      <c r="AK20" s="25"/>
      <c r="AL20" s="26"/>
      <c r="AM20" s="25">
        <f t="shared" si="28"/>
        <v>0</v>
      </c>
      <c r="AN20" s="25">
        <f t="shared" si="29"/>
        <v>0</v>
      </c>
      <c r="AO20" s="26"/>
      <c r="AP20" s="26">
        <f t="shared" si="30"/>
        <v>0</v>
      </c>
      <c r="AQ20" s="101">
        <f t="shared" si="31"/>
        <v>0</v>
      </c>
      <c r="AR20" s="106">
        <f t="shared" si="32"/>
        <v>0</v>
      </c>
      <c r="AS20" s="107">
        <f t="shared" si="9"/>
        <v>0</v>
      </c>
      <c r="AT20" s="107">
        <f t="shared" si="9"/>
        <v>0</v>
      </c>
      <c r="AU20" s="107">
        <f t="shared" si="9"/>
        <v>0</v>
      </c>
      <c r="AV20" s="107">
        <f t="shared" si="9"/>
        <v>0</v>
      </c>
      <c r="AW20" s="107">
        <f t="shared" si="9"/>
        <v>0</v>
      </c>
      <c r="AX20" s="107">
        <f t="shared" si="9"/>
        <v>0</v>
      </c>
      <c r="AY20" s="107">
        <f t="shared" si="9"/>
        <v>0</v>
      </c>
      <c r="AZ20" s="107">
        <f t="shared" si="9"/>
        <v>0</v>
      </c>
      <c r="BA20" s="108">
        <f t="shared" si="33"/>
        <v>0</v>
      </c>
      <c r="BB20" s="103">
        <f t="shared" si="34"/>
        <v>0</v>
      </c>
      <c r="BC20" s="109">
        <f t="shared" si="35"/>
        <v>0</v>
      </c>
      <c r="BD20" s="107">
        <f t="shared" si="10"/>
        <v>0</v>
      </c>
      <c r="BE20" s="107">
        <f t="shared" si="11"/>
        <v>0</v>
      </c>
      <c r="BF20" s="107">
        <f t="shared" si="12"/>
        <v>0</v>
      </c>
      <c r="BG20" s="107">
        <f t="shared" si="11"/>
        <v>0</v>
      </c>
      <c r="BH20" s="107">
        <f t="shared" si="11"/>
        <v>0</v>
      </c>
      <c r="BI20" s="107">
        <f t="shared" si="11"/>
        <v>0</v>
      </c>
      <c r="BJ20" s="107">
        <f t="shared" si="11"/>
        <v>0</v>
      </c>
      <c r="BK20" s="107">
        <f t="shared" si="11"/>
        <v>0</v>
      </c>
      <c r="BL20" s="110">
        <f t="shared" si="36"/>
        <v>0</v>
      </c>
      <c r="BM20" s="111">
        <f t="shared" si="37"/>
        <v>0</v>
      </c>
      <c r="BN20" s="111">
        <f t="shared" si="38"/>
        <v>0</v>
      </c>
      <c r="BO20" s="111">
        <f t="shared" si="39"/>
        <v>0</v>
      </c>
      <c r="BP20" s="111">
        <f t="shared" si="40"/>
        <v>0</v>
      </c>
      <c r="BQ20" s="111">
        <f t="shared" si="41"/>
        <v>0</v>
      </c>
      <c r="BR20" s="111">
        <f t="shared" si="42"/>
        <v>0</v>
      </c>
      <c r="BS20" s="111">
        <f t="shared" si="43"/>
        <v>0</v>
      </c>
      <c r="BT20" s="111">
        <f t="shared" si="44"/>
        <v>0</v>
      </c>
      <c r="BU20" s="112">
        <f t="shared" si="45"/>
        <v>0</v>
      </c>
      <c r="BV20" s="113">
        <f t="shared" si="15"/>
        <v>0</v>
      </c>
      <c r="BW20" s="169" t="s">
        <v>135</v>
      </c>
      <c r="BX20" s="174">
        <v>2021</v>
      </c>
      <c r="BY20" s="169" t="s">
        <v>2422</v>
      </c>
      <c r="BZ20" s="169" t="str">
        <f t="shared" si="46"/>
        <v>ENERO</v>
      </c>
      <c r="CA20" s="169" t="str">
        <f t="shared" si="47"/>
        <v>YCHO21RT_1.1</v>
      </c>
      <c r="CB20" s="118" t="e">
        <f>VLOOKUP(F20,[3]TOTALES!$E:$E,1,0)</f>
        <v>#N/A</v>
      </c>
      <c r="CC20" s="118" t="str">
        <f>VLOOKUP(E20,'3.PARAMETROS'!J:L,3,0)</f>
        <v>JEANS</v>
      </c>
      <c r="CD20" s="118">
        <f>VLOOKUP(A20,'[4]1. ARCHIVO COMPRA'!$A:$BU,73,0)</f>
        <v>0</v>
      </c>
      <c r="CF20" s="128"/>
      <c r="CG20" s="128"/>
    </row>
    <row r="21" spans="1:85" x14ac:dyDescent="0.25">
      <c r="A21" s="128" t="str">
        <f t="shared" si="16"/>
        <v>W1RD09WECV0G4Q9</v>
      </c>
      <c r="B21" s="128" t="s">
        <v>693</v>
      </c>
      <c r="C21" s="128"/>
      <c r="D21" s="128" t="s">
        <v>557</v>
      </c>
      <c r="E21" s="128" t="s">
        <v>466</v>
      </c>
      <c r="F21" s="128" t="s">
        <v>730</v>
      </c>
      <c r="G21" s="128" t="s">
        <v>731</v>
      </c>
      <c r="H21" s="128" t="s">
        <v>508</v>
      </c>
      <c r="I21" s="128" t="s">
        <v>535</v>
      </c>
      <c r="J21" s="128" t="s">
        <v>2072</v>
      </c>
      <c r="K21" s="128" t="s">
        <v>2252</v>
      </c>
      <c r="L21" s="128" t="s">
        <v>2255</v>
      </c>
      <c r="M21" s="137">
        <v>108</v>
      </c>
      <c r="N21" s="128">
        <f>IFERROR(VLOOKUP(M21*$M$8*$N$8,'RAM costing'!$A$3:$B$81,2,1),0)</f>
        <v>109000</v>
      </c>
      <c r="O21" s="128">
        <f>IFERROR(VLOOKUP(M21*$M$9*$N$9,'RAM costing'!$E$3:$F$81,2,1),0)</f>
        <v>429</v>
      </c>
      <c r="P21" s="128"/>
      <c r="Q21" s="129">
        <f t="shared" si="17"/>
        <v>0.31</v>
      </c>
      <c r="R21" s="18">
        <v>33.479999999999997</v>
      </c>
      <c r="S21" s="25">
        <f t="shared" si="18"/>
        <v>0</v>
      </c>
      <c r="T21" s="25">
        <f t="shared" si="19"/>
        <v>0</v>
      </c>
      <c r="U21" s="25">
        <f t="shared" si="20"/>
        <v>0</v>
      </c>
      <c r="V21" s="25">
        <f t="shared" si="21"/>
        <v>0</v>
      </c>
      <c r="W21" s="25">
        <f t="shared" si="22"/>
        <v>0</v>
      </c>
      <c r="X21" s="25">
        <f t="shared" si="23"/>
        <v>0</v>
      </c>
      <c r="Y21" s="25">
        <f t="shared" si="24"/>
        <v>0</v>
      </c>
      <c r="Z21" s="25">
        <f t="shared" si="25"/>
        <v>0</v>
      </c>
      <c r="AA21" s="26"/>
      <c r="AB21" s="25">
        <f t="shared" si="26"/>
        <v>0</v>
      </c>
      <c r="AC21" s="25">
        <f t="shared" si="27"/>
        <v>0</v>
      </c>
      <c r="AD21" s="25"/>
      <c r="AE21" s="25"/>
      <c r="AF21" s="25"/>
      <c r="AG21" s="25"/>
      <c r="AH21" s="25"/>
      <c r="AI21" s="25"/>
      <c r="AJ21" s="26"/>
      <c r="AK21" s="25"/>
      <c r="AL21" s="26"/>
      <c r="AM21" s="25">
        <f t="shared" si="28"/>
        <v>0</v>
      </c>
      <c r="AN21" s="25">
        <f t="shared" si="29"/>
        <v>0</v>
      </c>
      <c r="AO21" s="26"/>
      <c r="AP21" s="26">
        <f t="shared" si="30"/>
        <v>0</v>
      </c>
      <c r="AQ21" s="101">
        <f t="shared" si="31"/>
        <v>0</v>
      </c>
      <c r="AR21" s="106">
        <f t="shared" si="32"/>
        <v>0</v>
      </c>
      <c r="AS21" s="107">
        <f t="shared" si="9"/>
        <v>0</v>
      </c>
      <c r="AT21" s="107">
        <f t="shared" si="9"/>
        <v>0</v>
      </c>
      <c r="AU21" s="107">
        <f t="shared" si="9"/>
        <v>0</v>
      </c>
      <c r="AV21" s="107">
        <f t="shared" si="9"/>
        <v>0</v>
      </c>
      <c r="AW21" s="107">
        <f t="shared" si="9"/>
        <v>0</v>
      </c>
      <c r="AX21" s="107">
        <f t="shared" si="9"/>
        <v>0</v>
      </c>
      <c r="AY21" s="107">
        <f t="shared" si="9"/>
        <v>0</v>
      </c>
      <c r="AZ21" s="107">
        <f t="shared" si="9"/>
        <v>0</v>
      </c>
      <c r="BA21" s="108">
        <f t="shared" si="33"/>
        <v>0</v>
      </c>
      <c r="BB21" s="103">
        <f t="shared" si="34"/>
        <v>0</v>
      </c>
      <c r="BC21" s="109">
        <f t="shared" si="35"/>
        <v>0</v>
      </c>
      <c r="BD21" s="107">
        <f t="shared" si="10"/>
        <v>0</v>
      </c>
      <c r="BE21" s="107">
        <f t="shared" si="11"/>
        <v>0</v>
      </c>
      <c r="BF21" s="107">
        <f t="shared" si="12"/>
        <v>0</v>
      </c>
      <c r="BG21" s="107">
        <f t="shared" si="11"/>
        <v>0</v>
      </c>
      <c r="BH21" s="107">
        <f t="shared" si="11"/>
        <v>0</v>
      </c>
      <c r="BI21" s="107">
        <f t="shared" si="11"/>
        <v>0</v>
      </c>
      <c r="BJ21" s="107">
        <f t="shared" si="11"/>
        <v>0</v>
      </c>
      <c r="BK21" s="107">
        <f t="shared" si="11"/>
        <v>0</v>
      </c>
      <c r="BL21" s="110">
        <f t="shared" si="36"/>
        <v>0</v>
      </c>
      <c r="BM21" s="111">
        <f t="shared" si="37"/>
        <v>0</v>
      </c>
      <c r="BN21" s="111">
        <f t="shared" si="38"/>
        <v>0</v>
      </c>
      <c r="BO21" s="111">
        <f t="shared" si="39"/>
        <v>0</v>
      </c>
      <c r="BP21" s="111">
        <f t="shared" si="40"/>
        <v>0</v>
      </c>
      <c r="BQ21" s="111">
        <f t="shared" si="41"/>
        <v>0</v>
      </c>
      <c r="BR21" s="111">
        <f t="shared" si="42"/>
        <v>0</v>
      </c>
      <c r="BS21" s="111">
        <f t="shared" si="43"/>
        <v>0</v>
      </c>
      <c r="BT21" s="111">
        <f t="shared" si="44"/>
        <v>0</v>
      </c>
      <c r="BU21" s="112">
        <f t="shared" si="45"/>
        <v>0</v>
      </c>
      <c r="BV21" s="113">
        <f t="shared" si="15"/>
        <v>0</v>
      </c>
      <c r="BW21" s="169" t="s">
        <v>135</v>
      </c>
      <c r="BX21" s="174">
        <v>2021</v>
      </c>
      <c r="BY21" s="169" t="s">
        <v>2422</v>
      </c>
      <c r="BZ21" s="169" t="str">
        <f t="shared" ref="BZ21:BZ22" si="48">UPPER(TEXT(CONCATENATE("01-"&amp;MID(B21,1,2)&amp;"-2021"),"MMMM"))</f>
        <v>NOVIEMBRE</v>
      </c>
      <c r="CA21" s="169" t="str">
        <f t="shared" si="47"/>
        <v>YCHO21RT_11.1</v>
      </c>
      <c r="CB21" s="118" t="e">
        <f>VLOOKUP(F21,[3]TOTALES!$E:$E,1,0)</f>
        <v>#N/A</v>
      </c>
      <c r="CC21" s="118" t="str">
        <f>VLOOKUP(E21,'3.PARAMETROS'!J:L,3,0)</f>
        <v>ENTERITOS</v>
      </c>
      <c r="CD21" s="118">
        <f>VLOOKUP(A21,'[4]1. ARCHIVO COMPRA'!$A:$BU,73,0)</f>
        <v>0</v>
      </c>
      <c r="CF21" s="128"/>
      <c r="CG21" s="128"/>
    </row>
    <row r="22" spans="1:85" x14ac:dyDescent="0.25">
      <c r="A22" s="128" t="str">
        <f t="shared" si="16"/>
        <v>W1RD09WECV0SVMU</v>
      </c>
      <c r="B22" s="128" t="s">
        <v>693</v>
      </c>
      <c r="C22" s="128"/>
      <c r="D22" s="128" t="s">
        <v>557</v>
      </c>
      <c r="E22" s="128" t="s">
        <v>466</v>
      </c>
      <c r="F22" s="128" t="s">
        <v>730</v>
      </c>
      <c r="G22" s="128" t="s">
        <v>731</v>
      </c>
      <c r="H22" s="128" t="s">
        <v>732</v>
      </c>
      <c r="I22" s="128" t="s">
        <v>733</v>
      </c>
      <c r="J22" s="128" t="s">
        <v>2072</v>
      </c>
      <c r="K22" s="128" t="s">
        <v>2252</v>
      </c>
      <c r="L22" s="128" t="s">
        <v>2255</v>
      </c>
      <c r="M22" s="137">
        <v>108</v>
      </c>
      <c r="N22" s="128">
        <f>IFERROR(VLOOKUP(M22*$M$8*$N$8,'RAM costing'!$A$3:$B$81,2,1),0)</f>
        <v>109000</v>
      </c>
      <c r="O22" s="128">
        <f>IFERROR(VLOOKUP(M22*$M$9*$N$9,'RAM costing'!$E$3:$F$81,2,1),0)</f>
        <v>429</v>
      </c>
      <c r="P22" s="128"/>
      <c r="Q22" s="129">
        <f t="shared" si="17"/>
        <v>0.31</v>
      </c>
      <c r="R22" s="18">
        <v>33.479999999999997</v>
      </c>
      <c r="S22" s="25">
        <f t="shared" si="18"/>
        <v>0</v>
      </c>
      <c r="T22" s="25">
        <f t="shared" si="19"/>
        <v>0</v>
      </c>
      <c r="U22" s="25">
        <f t="shared" si="20"/>
        <v>0</v>
      </c>
      <c r="V22" s="25">
        <f t="shared" si="21"/>
        <v>0</v>
      </c>
      <c r="W22" s="25">
        <f t="shared" si="22"/>
        <v>0</v>
      </c>
      <c r="X22" s="25">
        <f t="shared" si="23"/>
        <v>0</v>
      </c>
      <c r="Y22" s="25">
        <f t="shared" si="24"/>
        <v>0</v>
      </c>
      <c r="Z22" s="25">
        <f t="shared" si="25"/>
        <v>0</v>
      </c>
      <c r="AA22" s="26"/>
      <c r="AB22" s="25">
        <f t="shared" si="26"/>
        <v>0</v>
      </c>
      <c r="AC22" s="25">
        <f t="shared" si="27"/>
        <v>0</v>
      </c>
      <c r="AD22" s="25"/>
      <c r="AE22" s="25"/>
      <c r="AF22" s="25"/>
      <c r="AG22" s="25"/>
      <c r="AH22" s="25"/>
      <c r="AI22" s="25"/>
      <c r="AJ22" s="26"/>
      <c r="AK22" s="25"/>
      <c r="AL22" s="26"/>
      <c r="AM22" s="25">
        <f t="shared" si="28"/>
        <v>0</v>
      </c>
      <c r="AN22" s="25">
        <f t="shared" si="29"/>
        <v>0</v>
      </c>
      <c r="AO22" s="26"/>
      <c r="AP22" s="26">
        <f t="shared" si="30"/>
        <v>0</v>
      </c>
      <c r="AQ22" s="101">
        <f t="shared" si="31"/>
        <v>0</v>
      </c>
      <c r="AR22" s="106">
        <f t="shared" si="32"/>
        <v>0</v>
      </c>
      <c r="AS22" s="107">
        <f t="shared" si="9"/>
        <v>0</v>
      </c>
      <c r="AT22" s="107">
        <f t="shared" si="9"/>
        <v>0</v>
      </c>
      <c r="AU22" s="107">
        <f t="shared" si="9"/>
        <v>0</v>
      </c>
      <c r="AV22" s="107">
        <f t="shared" si="9"/>
        <v>0</v>
      </c>
      <c r="AW22" s="107">
        <f t="shared" si="9"/>
        <v>0</v>
      </c>
      <c r="AX22" s="107">
        <f t="shared" si="9"/>
        <v>0</v>
      </c>
      <c r="AY22" s="107">
        <f t="shared" si="9"/>
        <v>0</v>
      </c>
      <c r="AZ22" s="107">
        <f t="shared" si="9"/>
        <v>0</v>
      </c>
      <c r="BA22" s="108">
        <f t="shared" si="33"/>
        <v>0</v>
      </c>
      <c r="BB22" s="103">
        <f t="shared" si="34"/>
        <v>0</v>
      </c>
      <c r="BC22" s="109">
        <f t="shared" si="35"/>
        <v>0</v>
      </c>
      <c r="BD22" s="107">
        <f t="shared" si="10"/>
        <v>0</v>
      </c>
      <c r="BE22" s="107">
        <f t="shared" si="11"/>
        <v>0</v>
      </c>
      <c r="BF22" s="107">
        <f t="shared" si="12"/>
        <v>0</v>
      </c>
      <c r="BG22" s="107">
        <f t="shared" si="11"/>
        <v>0</v>
      </c>
      <c r="BH22" s="107">
        <f t="shared" si="11"/>
        <v>0</v>
      </c>
      <c r="BI22" s="107">
        <f t="shared" si="11"/>
        <v>0</v>
      </c>
      <c r="BJ22" s="107">
        <f t="shared" si="11"/>
        <v>0</v>
      </c>
      <c r="BK22" s="107">
        <f t="shared" si="11"/>
        <v>0</v>
      </c>
      <c r="BL22" s="110">
        <f t="shared" si="36"/>
        <v>0</v>
      </c>
      <c r="BM22" s="111">
        <f t="shared" si="37"/>
        <v>0</v>
      </c>
      <c r="BN22" s="111">
        <f t="shared" si="38"/>
        <v>0</v>
      </c>
      <c r="BO22" s="111">
        <f t="shared" si="39"/>
        <v>0</v>
      </c>
      <c r="BP22" s="111">
        <f t="shared" si="40"/>
        <v>0</v>
      </c>
      <c r="BQ22" s="111">
        <f t="shared" si="41"/>
        <v>0</v>
      </c>
      <c r="BR22" s="111">
        <f t="shared" si="42"/>
        <v>0</v>
      </c>
      <c r="BS22" s="111">
        <f t="shared" si="43"/>
        <v>0</v>
      </c>
      <c r="BT22" s="111">
        <f t="shared" si="44"/>
        <v>0</v>
      </c>
      <c r="BU22" s="112">
        <f t="shared" si="45"/>
        <v>0</v>
      </c>
      <c r="BV22" s="113">
        <f t="shared" si="15"/>
        <v>0</v>
      </c>
      <c r="BW22" s="169" t="s">
        <v>135</v>
      </c>
      <c r="BX22" s="174">
        <v>2021</v>
      </c>
      <c r="BY22" s="169" t="s">
        <v>2422</v>
      </c>
      <c r="BZ22" s="169" t="str">
        <f t="shared" si="48"/>
        <v>NOVIEMBRE</v>
      </c>
      <c r="CA22" s="169" t="str">
        <f t="shared" si="47"/>
        <v>YCHO21RT_11.1</v>
      </c>
      <c r="CB22" s="118" t="e">
        <f>VLOOKUP(F22,[3]TOTALES!$E:$E,1,0)</f>
        <v>#N/A</v>
      </c>
      <c r="CC22" s="118" t="str">
        <f>VLOOKUP(E22,'3.PARAMETROS'!J:L,3,0)</f>
        <v>ENTERITOS</v>
      </c>
      <c r="CD22" s="118">
        <f>VLOOKUP(A22,'[4]1. ARCHIVO COMPRA'!$A:$BU,73,0)</f>
        <v>0</v>
      </c>
      <c r="CF22" s="128"/>
      <c r="CG22" s="128"/>
    </row>
    <row r="23" spans="1:85" x14ac:dyDescent="0.25">
      <c r="A23" s="128" t="str">
        <f t="shared" si="16"/>
        <v>W2RR13Z2YO0S40A</v>
      </c>
      <c r="B23" s="128" t="s">
        <v>692</v>
      </c>
      <c r="C23" s="128"/>
      <c r="D23" s="128" t="s">
        <v>560</v>
      </c>
      <c r="E23" s="128" t="s">
        <v>561</v>
      </c>
      <c r="F23" s="128" t="s">
        <v>734</v>
      </c>
      <c r="G23" s="128" t="s">
        <v>735</v>
      </c>
      <c r="H23" s="128" t="s">
        <v>736</v>
      </c>
      <c r="I23" s="128" t="s">
        <v>737</v>
      </c>
      <c r="J23" s="128" t="s">
        <v>2073</v>
      </c>
      <c r="K23" s="128" t="s">
        <v>686</v>
      </c>
      <c r="L23" s="128" t="s">
        <v>2255</v>
      </c>
      <c r="M23" s="137">
        <v>79</v>
      </c>
      <c r="N23" s="128">
        <f>IFERROR(VLOOKUP(M23*$M$8*$N$8,'RAM costing'!$A$3:$B$81,2,1),0)</f>
        <v>79000</v>
      </c>
      <c r="O23" s="128">
        <f>IFERROR(VLOOKUP(M23*$M$9*$N$9,'RAM costing'!$E$3:$F$81,2,1),0)</f>
        <v>319</v>
      </c>
      <c r="P23" s="128"/>
      <c r="Q23" s="129">
        <f t="shared" si="17"/>
        <v>0.31</v>
      </c>
      <c r="R23" s="18">
        <v>24.49</v>
      </c>
      <c r="S23" s="25">
        <f t="shared" si="18"/>
        <v>0</v>
      </c>
      <c r="T23" s="25">
        <f t="shared" si="19"/>
        <v>0</v>
      </c>
      <c r="U23" s="25">
        <f t="shared" si="20"/>
        <v>0</v>
      </c>
      <c r="V23" s="25">
        <f t="shared" si="21"/>
        <v>0</v>
      </c>
      <c r="W23" s="25">
        <f t="shared" si="22"/>
        <v>0</v>
      </c>
      <c r="X23" s="25">
        <f t="shared" si="23"/>
        <v>0</v>
      </c>
      <c r="Y23" s="25">
        <f t="shared" si="24"/>
        <v>0</v>
      </c>
      <c r="Z23" s="25">
        <f t="shared" si="25"/>
        <v>0</v>
      </c>
      <c r="AA23" s="26"/>
      <c r="AB23" s="25">
        <f t="shared" si="26"/>
        <v>0</v>
      </c>
      <c r="AC23" s="25">
        <f t="shared" si="27"/>
        <v>0</v>
      </c>
      <c r="AD23" s="25"/>
      <c r="AE23" s="25"/>
      <c r="AF23" s="25"/>
      <c r="AG23" s="25"/>
      <c r="AH23" s="25"/>
      <c r="AI23" s="25"/>
      <c r="AJ23" s="26"/>
      <c r="AK23" s="25"/>
      <c r="AL23" s="26"/>
      <c r="AM23" s="25">
        <f t="shared" si="28"/>
        <v>0</v>
      </c>
      <c r="AN23" s="25">
        <f t="shared" si="29"/>
        <v>0</v>
      </c>
      <c r="AO23" s="26"/>
      <c r="AP23" s="26">
        <f t="shared" si="30"/>
        <v>0</v>
      </c>
      <c r="AQ23" s="101">
        <f t="shared" si="31"/>
        <v>0</v>
      </c>
      <c r="AR23" s="106">
        <f t="shared" si="32"/>
        <v>0</v>
      </c>
      <c r="AS23" s="107">
        <f t="shared" si="9"/>
        <v>0</v>
      </c>
      <c r="AT23" s="107">
        <f t="shared" si="9"/>
        <v>0</v>
      </c>
      <c r="AU23" s="107">
        <f t="shared" si="9"/>
        <v>0</v>
      </c>
      <c r="AV23" s="107">
        <f t="shared" si="9"/>
        <v>0</v>
      </c>
      <c r="AW23" s="107">
        <f t="shared" si="9"/>
        <v>0</v>
      </c>
      <c r="AX23" s="107">
        <f t="shared" si="9"/>
        <v>0</v>
      </c>
      <c r="AY23" s="107">
        <f t="shared" si="9"/>
        <v>0</v>
      </c>
      <c r="AZ23" s="107">
        <f t="shared" si="9"/>
        <v>0</v>
      </c>
      <c r="BA23" s="108">
        <f t="shared" si="33"/>
        <v>0</v>
      </c>
      <c r="BB23" s="103">
        <f t="shared" si="34"/>
        <v>0</v>
      </c>
      <c r="BC23" s="109">
        <f t="shared" si="35"/>
        <v>0</v>
      </c>
      <c r="BD23" s="107">
        <f t="shared" si="10"/>
        <v>0</v>
      </c>
      <c r="BE23" s="107">
        <f t="shared" si="11"/>
        <v>0</v>
      </c>
      <c r="BF23" s="107">
        <f t="shared" si="12"/>
        <v>0</v>
      </c>
      <c r="BG23" s="107">
        <f t="shared" si="11"/>
        <v>0</v>
      </c>
      <c r="BH23" s="107">
        <f t="shared" si="11"/>
        <v>0</v>
      </c>
      <c r="BI23" s="107">
        <f t="shared" si="11"/>
        <v>0</v>
      </c>
      <c r="BJ23" s="107">
        <f t="shared" si="11"/>
        <v>0</v>
      </c>
      <c r="BK23" s="107">
        <f t="shared" si="11"/>
        <v>0</v>
      </c>
      <c r="BL23" s="110">
        <f t="shared" si="36"/>
        <v>0</v>
      </c>
      <c r="BM23" s="111">
        <f t="shared" si="37"/>
        <v>0</v>
      </c>
      <c r="BN23" s="111">
        <f t="shared" si="38"/>
        <v>0</v>
      </c>
      <c r="BO23" s="111">
        <f t="shared" si="39"/>
        <v>0</v>
      </c>
      <c r="BP23" s="111">
        <f t="shared" si="40"/>
        <v>0</v>
      </c>
      <c r="BQ23" s="111">
        <f t="shared" si="41"/>
        <v>0</v>
      </c>
      <c r="BR23" s="111">
        <f t="shared" si="42"/>
        <v>0</v>
      </c>
      <c r="BS23" s="111">
        <f t="shared" si="43"/>
        <v>0</v>
      </c>
      <c r="BT23" s="111">
        <f t="shared" si="44"/>
        <v>0</v>
      </c>
      <c r="BU23" s="112">
        <f t="shared" si="45"/>
        <v>0</v>
      </c>
      <c r="BV23" s="113">
        <f t="shared" si="15"/>
        <v>0</v>
      </c>
      <c r="BW23" s="169" t="s">
        <v>135</v>
      </c>
      <c r="BX23" s="174">
        <v>2021</v>
      </c>
      <c r="BY23" s="169" t="s">
        <v>2422</v>
      </c>
      <c r="BZ23" s="169" t="str">
        <f t="shared" si="46"/>
        <v>ENERO</v>
      </c>
      <c r="CA23" s="169" t="str">
        <f t="shared" si="47"/>
        <v>YCHO21RT_1.1</v>
      </c>
      <c r="CB23" s="118" t="e">
        <f>VLOOKUP(F23,[3]TOTALES!$E:$E,1,0)</f>
        <v>#N/A</v>
      </c>
      <c r="CC23" s="118" t="e">
        <f>VLOOKUP(E23,'3.PARAMETROS'!J:L,3,0)</f>
        <v>#N/A</v>
      </c>
      <c r="CD23" s="118">
        <f>VLOOKUP(A23,'[4]1. ARCHIVO COMPRA'!$A:$BU,73,0)</f>
        <v>0</v>
      </c>
      <c r="CF23" s="128"/>
      <c r="CG23" s="128"/>
    </row>
    <row r="24" spans="1:85" x14ac:dyDescent="0.25">
      <c r="A24" s="128" t="str">
        <f t="shared" si="16"/>
        <v>W93I0RR9I60JBLK</v>
      </c>
      <c r="B24" s="128" t="s">
        <v>554</v>
      </c>
      <c r="C24" s="128" t="s">
        <v>696</v>
      </c>
      <c r="D24" s="128" t="s">
        <v>562</v>
      </c>
      <c r="E24" s="128" t="s">
        <v>230</v>
      </c>
      <c r="F24" s="128" t="s">
        <v>738</v>
      </c>
      <c r="G24" s="128" t="s">
        <v>739</v>
      </c>
      <c r="H24" s="128" t="s">
        <v>494</v>
      </c>
      <c r="I24" s="128" t="s">
        <v>520</v>
      </c>
      <c r="J24" s="128" t="s">
        <v>2074</v>
      </c>
      <c r="K24" s="128" t="s">
        <v>686</v>
      </c>
      <c r="L24" s="128" t="s">
        <v>2255</v>
      </c>
      <c r="M24" s="137">
        <v>39</v>
      </c>
      <c r="N24" s="128">
        <f>IFERROR(VLOOKUP(M24*$M$8*$N$8,'RAM costing'!$A$3:$B$81,2,1),0)</f>
        <v>39000</v>
      </c>
      <c r="O24" s="128">
        <f>IFERROR(VLOOKUP(M24*$M$9*$N$9,'RAM costing'!$E$3:$F$81,2,1),0)</f>
        <v>159</v>
      </c>
      <c r="P24" s="128"/>
      <c r="Q24" s="129">
        <f t="shared" si="17"/>
        <v>0.31</v>
      </c>
      <c r="R24" s="18">
        <v>12.09</v>
      </c>
      <c r="S24" s="25">
        <f t="shared" si="18"/>
        <v>0</v>
      </c>
      <c r="T24" s="25">
        <f t="shared" si="19"/>
        <v>0</v>
      </c>
      <c r="U24" s="25">
        <f t="shared" si="20"/>
        <v>0</v>
      </c>
      <c r="V24" s="25">
        <f t="shared" si="21"/>
        <v>0</v>
      </c>
      <c r="W24" s="25">
        <f t="shared" si="22"/>
        <v>0</v>
      </c>
      <c r="X24" s="25">
        <f t="shared" si="23"/>
        <v>0</v>
      </c>
      <c r="Y24" s="25">
        <f t="shared" si="24"/>
        <v>0</v>
      </c>
      <c r="Z24" s="25">
        <f t="shared" si="25"/>
        <v>0</v>
      </c>
      <c r="AA24" s="26"/>
      <c r="AB24" s="25">
        <f t="shared" si="26"/>
        <v>0</v>
      </c>
      <c r="AC24" s="25">
        <f t="shared" ref="AC24:AC25" si="49">IF(AO24&gt;0,AO24*2,0)</f>
        <v>0</v>
      </c>
      <c r="AD24" s="25"/>
      <c r="AE24" s="25"/>
      <c r="AF24" s="25"/>
      <c r="AG24" s="25"/>
      <c r="AH24" s="25"/>
      <c r="AI24" s="25"/>
      <c r="AJ24" s="26"/>
      <c r="AK24" s="25"/>
      <c r="AL24" s="26"/>
      <c r="AM24" s="25">
        <f t="shared" si="28"/>
        <v>0</v>
      </c>
      <c r="AN24" s="25">
        <f t="shared" si="29"/>
        <v>0</v>
      </c>
      <c r="AO24" s="26"/>
      <c r="AP24" s="26">
        <f t="shared" si="30"/>
        <v>0</v>
      </c>
      <c r="AQ24" s="101">
        <f t="shared" si="31"/>
        <v>0</v>
      </c>
      <c r="AR24" s="106">
        <f t="shared" si="32"/>
        <v>0</v>
      </c>
      <c r="AS24" s="107">
        <f t="shared" si="9"/>
        <v>0</v>
      </c>
      <c r="AT24" s="107">
        <f t="shared" si="9"/>
        <v>0</v>
      </c>
      <c r="AU24" s="107">
        <f t="shared" si="9"/>
        <v>0</v>
      </c>
      <c r="AV24" s="107">
        <f t="shared" si="9"/>
        <v>0</v>
      </c>
      <c r="AW24" s="107">
        <f t="shared" si="9"/>
        <v>0</v>
      </c>
      <c r="AX24" s="107">
        <f t="shared" si="9"/>
        <v>0</v>
      </c>
      <c r="AY24" s="107">
        <f t="shared" si="9"/>
        <v>0</v>
      </c>
      <c r="AZ24" s="107">
        <f t="shared" si="9"/>
        <v>0</v>
      </c>
      <c r="BA24" s="108">
        <f t="shared" si="33"/>
        <v>0</v>
      </c>
      <c r="BB24" s="103">
        <f t="shared" si="34"/>
        <v>0</v>
      </c>
      <c r="BC24" s="109">
        <f t="shared" si="35"/>
        <v>0</v>
      </c>
      <c r="BD24" s="107">
        <f t="shared" si="10"/>
        <v>0</v>
      </c>
      <c r="BE24" s="107">
        <f t="shared" si="11"/>
        <v>0</v>
      </c>
      <c r="BF24" s="107">
        <f t="shared" si="12"/>
        <v>0</v>
      </c>
      <c r="BG24" s="107">
        <f t="shared" si="11"/>
        <v>0</v>
      </c>
      <c r="BH24" s="107">
        <f t="shared" si="11"/>
        <v>0</v>
      </c>
      <c r="BI24" s="107">
        <f t="shared" si="11"/>
        <v>0</v>
      </c>
      <c r="BJ24" s="107">
        <f t="shared" si="11"/>
        <v>0</v>
      </c>
      <c r="BK24" s="107">
        <f t="shared" si="11"/>
        <v>0</v>
      </c>
      <c r="BL24" s="110">
        <f t="shared" si="36"/>
        <v>0</v>
      </c>
      <c r="BM24" s="111">
        <f t="shared" si="37"/>
        <v>0</v>
      </c>
      <c r="BN24" s="111">
        <f t="shared" si="38"/>
        <v>0</v>
      </c>
      <c r="BO24" s="111">
        <f t="shared" si="39"/>
        <v>0</v>
      </c>
      <c r="BP24" s="111">
        <f t="shared" si="40"/>
        <v>0</v>
      </c>
      <c r="BQ24" s="111">
        <f t="shared" si="41"/>
        <v>0</v>
      </c>
      <c r="BR24" s="111">
        <f t="shared" si="42"/>
        <v>0</v>
      </c>
      <c r="BS24" s="111">
        <f t="shared" si="43"/>
        <v>0</v>
      </c>
      <c r="BT24" s="111">
        <f t="shared" si="44"/>
        <v>0</v>
      </c>
      <c r="BU24" s="112">
        <f t="shared" si="45"/>
        <v>0</v>
      </c>
      <c r="BV24" s="113">
        <f t="shared" si="15"/>
        <v>0</v>
      </c>
      <c r="BW24" s="169" t="s">
        <v>135</v>
      </c>
      <c r="BX24" s="174">
        <v>2021</v>
      </c>
      <c r="BY24" s="169" t="s">
        <v>2422</v>
      </c>
      <c r="BZ24" s="169" t="str">
        <f t="shared" ref="BZ24:BZ25" si="50">UPPER(TEXT(CONCATENATE("01-"&amp;MID(B24,1,2)&amp;"-2021"),"MMMM"))</f>
        <v>NOVIEMBRE</v>
      </c>
      <c r="CA24" s="169" t="str">
        <f t="shared" si="47"/>
        <v>YCHO21RT_11.1</v>
      </c>
      <c r="CB24" s="118" t="e">
        <f>VLOOKUP(F24,[3]TOTALES!$E:$E,1,0)</f>
        <v>#N/A</v>
      </c>
      <c r="CC24" s="118" t="str">
        <f>VLOOKUP(E24,'3.PARAMETROS'!J:L,3,0)</f>
        <v>POLERAS</v>
      </c>
      <c r="CD24" s="118">
        <f>VLOOKUP(A24,'[4]1. ARCHIVO COMPRA'!$A:$BU,73,0)</f>
        <v>0</v>
      </c>
      <c r="CF24" s="128"/>
      <c r="CG24" s="128"/>
    </row>
    <row r="25" spans="1:85" x14ac:dyDescent="0.25">
      <c r="A25" s="128" t="str">
        <f t="shared" si="16"/>
        <v>W93I0RR9I60G011</v>
      </c>
      <c r="B25" s="128" t="s">
        <v>554</v>
      </c>
      <c r="C25" s="128" t="s">
        <v>696</v>
      </c>
      <c r="D25" s="128" t="s">
        <v>562</v>
      </c>
      <c r="E25" s="128" t="s">
        <v>230</v>
      </c>
      <c r="F25" s="128" t="s">
        <v>738</v>
      </c>
      <c r="G25" s="128" t="s">
        <v>739</v>
      </c>
      <c r="H25" s="128" t="s">
        <v>496</v>
      </c>
      <c r="I25" s="128" t="s">
        <v>522</v>
      </c>
      <c r="J25" s="128" t="s">
        <v>2074</v>
      </c>
      <c r="K25" s="128" t="s">
        <v>686</v>
      </c>
      <c r="L25" s="128" t="s">
        <v>2255</v>
      </c>
      <c r="M25" s="137">
        <v>39</v>
      </c>
      <c r="N25" s="128">
        <f>IFERROR(VLOOKUP(M25*$M$8*$N$8,'RAM costing'!$A$3:$B$81,2,1),0)</f>
        <v>39000</v>
      </c>
      <c r="O25" s="128">
        <f>IFERROR(VLOOKUP(M25*$M$9*$N$9,'RAM costing'!$E$3:$F$81,2,1),0)</f>
        <v>159</v>
      </c>
      <c r="P25" s="128"/>
      <c r="Q25" s="129">
        <f t="shared" si="17"/>
        <v>0.31</v>
      </c>
      <c r="R25" s="18">
        <v>12.09</v>
      </c>
      <c r="S25" s="25">
        <f t="shared" si="18"/>
        <v>0</v>
      </c>
      <c r="T25" s="25">
        <f t="shared" si="19"/>
        <v>0</v>
      </c>
      <c r="U25" s="25">
        <f t="shared" si="20"/>
        <v>0</v>
      </c>
      <c r="V25" s="25">
        <f t="shared" si="21"/>
        <v>0</v>
      </c>
      <c r="W25" s="25">
        <f t="shared" si="22"/>
        <v>0</v>
      </c>
      <c r="X25" s="25">
        <f t="shared" si="23"/>
        <v>0</v>
      </c>
      <c r="Y25" s="25">
        <f t="shared" si="24"/>
        <v>0</v>
      </c>
      <c r="Z25" s="25">
        <f t="shared" si="25"/>
        <v>0</v>
      </c>
      <c r="AA25" s="26"/>
      <c r="AB25" s="25">
        <f t="shared" si="26"/>
        <v>0</v>
      </c>
      <c r="AC25" s="25">
        <f t="shared" si="49"/>
        <v>0</v>
      </c>
      <c r="AD25" s="25"/>
      <c r="AE25" s="25"/>
      <c r="AF25" s="25"/>
      <c r="AG25" s="25"/>
      <c r="AH25" s="25"/>
      <c r="AI25" s="25"/>
      <c r="AJ25" s="26"/>
      <c r="AK25" s="25"/>
      <c r="AL25" s="26"/>
      <c r="AM25" s="25">
        <f t="shared" si="28"/>
        <v>0</v>
      </c>
      <c r="AN25" s="25">
        <f t="shared" si="29"/>
        <v>0</v>
      </c>
      <c r="AO25" s="26"/>
      <c r="AP25" s="26">
        <f t="shared" si="30"/>
        <v>0</v>
      </c>
      <c r="AQ25" s="101">
        <f t="shared" si="31"/>
        <v>0</v>
      </c>
      <c r="AR25" s="106">
        <f t="shared" si="32"/>
        <v>0</v>
      </c>
      <c r="AS25" s="107">
        <f t="shared" si="9"/>
        <v>0</v>
      </c>
      <c r="AT25" s="107">
        <f t="shared" si="9"/>
        <v>0</v>
      </c>
      <c r="AU25" s="107">
        <f t="shared" si="9"/>
        <v>0</v>
      </c>
      <c r="AV25" s="107">
        <f t="shared" si="9"/>
        <v>0</v>
      </c>
      <c r="AW25" s="107">
        <f t="shared" si="9"/>
        <v>0</v>
      </c>
      <c r="AX25" s="107">
        <f t="shared" si="9"/>
        <v>0</v>
      </c>
      <c r="AY25" s="107">
        <f t="shared" si="9"/>
        <v>0</v>
      </c>
      <c r="AZ25" s="107">
        <f t="shared" si="9"/>
        <v>0</v>
      </c>
      <c r="BA25" s="108">
        <f t="shared" si="33"/>
        <v>0</v>
      </c>
      <c r="BB25" s="103">
        <f t="shared" si="34"/>
        <v>0</v>
      </c>
      <c r="BC25" s="109">
        <f t="shared" si="35"/>
        <v>0</v>
      </c>
      <c r="BD25" s="107">
        <f t="shared" si="10"/>
        <v>0</v>
      </c>
      <c r="BE25" s="107">
        <f t="shared" si="11"/>
        <v>0</v>
      </c>
      <c r="BF25" s="107">
        <f t="shared" si="12"/>
        <v>0</v>
      </c>
      <c r="BG25" s="107">
        <f t="shared" si="11"/>
        <v>0</v>
      </c>
      <c r="BH25" s="107">
        <f t="shared" si="11"/>
        <v>0</v>
      </c>
      <c r="BI25" s="107">
        <f t="shared" si="11"/>
        <v>0</v>
      </c>
      <c r="BJ25" s="107">
        <f t="shared" si="11"/>
        <v>0</v>
      </c>
      <c r="BK25" s="107">
        <f t="shared" si="11"/>
        <v>0</v>
      </c>
      <c r="BL25" s="110">
        <f t="shared" si="36"/>
        <v>0</v>
      </c>
      <c r="BM25" s="111">
        <f t="shared" si="37"/>
        <v>0</v>
      </c>
      <c r="BN25" s="111">
        <f t="shared" si="38"/>
        <v>0</v>
      </c>
      <c r="BO25" s="111">
        <f t="shared" si="39"/>
        <v>0</v>
      </c>
      <c r="BP25" s="111">
        <f t="shared" si="40"/>
        <v>0</v>
      </c>
      <c r="BQ25" s="111">
        <f t="shared" si="41"/>
        <v>0</v>
      </c>
      <c r="BR25" s="111">
        <f t="shared" si="42"/>
        <v>0</v>
      </c>
      <c r="BS25" s="111">
        <f t="shared" si="43"/>
        <v>0</v>
      </c>
      <c r="BT25" s="111">
        <f t="shared" si="44"/>
        <v>0</v>
      </c>
      <c r="BU25" s="112">
        <f t="shared" si="45"/>
        <v>0</v>
      </c>
      <c r="BV25" s="113">
        <f t="shared" si="15"/>
        <v>0</v>
      </c>
      <c r="BW25" s="169" t="s">
        <v>135</v>
      </c>
      <c r="BX25" s="174">
        <v>2021</v>
      </c>
      <c r="BY25" s="169" t="s">
        <v>2422</v>
      </c>
      <c r="BZ25" s="169" t="str">
        <f t="shared" si="50"/>
        <v>NOVIEMBRE</v>
      </c>
      <c r="CA25" s="169" t="str">
        <f t="shared" si="47"/>
        <v>YCHO21RT_11.1</v>
      </c>
      <c r="CB25" s="118" t="e">
        <f>VLOOKUP(F25,[3]TOTALES!$E:$E,1,0)</f>
        <v>#N/A</v>
      </c>
      <c r="CC25" s="118" t="str">
        <f>VLOOKUP(E25,'3.PARAMETROS'!J:L,3,0)</f>
        <v>POLERAS</v>
      </c>
      <c r="CD25" s="118">
        <f>VLOOKUP(A25,'[4]1. ARCHIVO COMPRA'!$A:$BU,73,0)</f>
        <v>0</v>
      </c>
      <c r="CF25" s="128"/>
      <c r="CG25" s="128"/>
    </row>
    <row r="26" spans="1:85" x14ac:dyDescent="0.25">
      <c r="A26" s="128" t="str">
        <f t="shared" si="16"/>
        <v>W2RL10WED12A803</v>
      </c>
      <c r="B26" s="128" t="s">
        <v>692</v>
      </c>
      <c r="C26" s="128"/>
      <c r="D26" s="128" t="s">
        <v>557</v>
      </c>
      <c r="E26" s="128" t="s">
        <v>558</v>
      </c>
      <c r="F26" s="128" t="s">
        <v>740</v>
      </c>
      <c r="G26" s="128" t="s">
        <v>741</v>
      </c>
      <c r="H26" s="128" t="s">
        <v>742</v>
      </c>
      <c r="I26" s="128" t="s">
        <v>743</v>
      </c>
      <c r="J26" s="128" t="s">
        <v>2075</v>
      </c>
      <c r="K26" s="128" t="s">
        <v>683</v>
      </c>
      <c r="L26" s="128" t="s">
        <v>2255</v>
      </c>
      <c r="M26" s="137">
        <v>168</v>
      </c>
      <c r="N26" s="128">
        <f>IFERROR(VLOOKUP(M26*$M$8*$N$8,'RAM costing'!$A$3:$B$81,2,1),0)</f>
        <v>159000</v>
      </c>
      <c r="O26" s="128">
        <f>IFERROR(VLOOKUP(M26*$M$9*$N$9,'RAM costing'!$E$3:$F$81,2,1),0)</f>
        <v>429</v>
      </c>
      <c r="P26" s="128"/>
      <c r="Q26" s="129">
        <f t="shared" si="17"/>
        <v>0.31</v>
      </c>
      <c r="R26" s="18">
        <v>52.08</v>
      </c>
      <c r="S26" s="25">
        <f t="shared" si="18"/>
        <v>0</v>
      </c>
      <c r="T26" s="25">
        <f t="shared" si="19"/>
        <v>0</v>
      </c>
      <c r="U26" s="25">
        <f t="shared" si="20"/>
        <v>0</v>
      </c>
      <c r="V26" s="25">
        <f t="shared" si="21"/>
        <v>0</v>
      </c>
      <c r="W26" s="25">
        <f t="shared" si="22"/>
        <v>0</v>
      </c>
      <c r="X26" s="25">
        <f t="shared" si="23"/>
        <v>0</v>
      </c>
      <c r="Y26" s="25">
        <f t="shared" si="24"/>
        <v>0</v>
      </c>
      <c r="Z26" s="25">
        <f t="shared" si="25"/>
        <v>0</v>
      </c>
      <c r="AA26" s="26"/>
      <c r="AB26" s="25">
        <f t="shared" si="26"/>
        <v>0</v>
      </c>
      <c r="AC26" s="25">
        <f t="shared" ref="AC26:AC31" si="51">AO26</f>
        <v>0</v>
      </c>
      <c r="AD26" s="25"/>
      <c r="AE26" s="25"/>
      <c r="AF26" s="25"/>
      <c r="AG26" s="25"/>
      <c r="AH26" s="25"/>
      <c r="AI26" s="25"/>
      <c r="AJ26" s="26"/>
      <c r="AK26" s="25"/>
      <c r="AL26" s="26"/>
      <c r="AM26" s="25">
        <f t="shared" si="28"/>
        <v>0</v>
      </c>
      <c r="AN26" s="25">
        <f t="shared" si="29"/>
        <v>0</v>
      </c>
      <c r="AO26" s="26"/>
      <c r="AP26" s="26">
        <f t="shared" si="30"/>
        <v>0</v>
      </c>
      <c r="AQ26" s="101">
        <f t="shared" si="31"/>
        <v>0</v>
      </c>
      <c r="AR26" s="106">
        <f t="shared" si="32"/>
        <v>0</v>
      </c>
      <c r="AS26" s="107">
        <f t="shared" si="9"/>
        <v>0</v>
      </c>
      <c r="AT26" s="107">
        <f t="shared" si="9"/>
        <v>0</v>
      </c>
      <c r="AU26" s="107">
        <f t="shared" si="9"/>
        <v>0</v>
      </c>
      <c r="AV26" s="107">
        <f t="shared" si="9"/>
        <v>0</v>
      </c>
      <c r="AW26" s="107">
        <f t="shared" si="9"/>
        <v>0</v>
      </c>
      <c r="AX26" s="107">
        <f t="shared" si="9"/>
        <v>0</v>
      </c>
      <c r="AY26" s="107">
        <f t="shared" si="9"/>
        <v>0</v>
      </c>
      <c r="AZ26" s="107">
        <f t="shared" si="9"/>
        <v>0</v>
      </c>
      <c r="BA26" s="108">
        <f t="shared" si="33"/>
        <v>0</v>
      </c>
      <c r="BB26" s="103">
        <f t="shared" si="34"/>
        <v>0</v>
      </c>
      <c r="BC26" s="109">
        <f t="shared" si="35"/>
        <v>0</v>
      </c>
      <c r="BD26" s="107">
        <f t="shared" si="10"/>
        <v>0</v>
      </c>
      <c r="BE26" s="107">
        <f t="shared" si="11"/>
        <v>0</v>
      </c>
      <c r="BF26" s="107">
        <f t="shared" si="12"/>
        <v>0</v>
      </c>
      <c r="BG26" s="107">
        <f t="shared" si="11"/>
        <v>0</v>
      </c>
      <c r="BH26" s="107">
        <f t="shared" si="11"/>
        <v>0</v>
      </c>
      <c r="BI26" s="107">
        <f t="shared" si="11"/>
        <v>0</v>
      </c>
      <c r="BJ26" s="107">
        <f t="shared" si="11"/>
        <v>0</v>
      </c>
      <c r="BK26" s="107">
        <f t="shared" si="11"/>
        <v>0</v>
      </c>
      <c r="BL26" s="110">
        <f t="shared" si="36"/>
        <v>0</v>
      </c>
      <c r="BM26" s="111">
        <f t="shared" si="37"/>
        <v>0</v>
      </c>
      <c r="BN26" s="111">
        <f t="shared" si="38"/>
        <v>0</v>
      </c>
      <c r="BO26" s="111">
        <f t="shared" si="39"/>
        <v>0</v>
      </c>
      <c r="BP26" s="111">
        <f t="shared" si="40"/>
        <v>0</v>
      </c>
      <c r="BQ26" s="111">
        <f t="shared" si="41"/>
        <v>0</v>
      </c>
      <c r="BR26" s="111">
        <f t="shared" si="42"/>
        <v>0</v>
      </c>
      <c r="BS26" s="111">
        <f t="shared" si="43"/>
        <v>0</v>
      </c>
      <c r="BT26" s="111">
        <f t="shared" si="44"/>
        <v>0</v>
      </c>
      <c r="BU26" s="112">
        <f t="shared" si="45"/>
        <v>0</v>
      </c>
      <c r="BV26" s="113">
        <f t="shared" si="15"/>
        <v>0</v>
      </c>
      <c r="BW26" s="169" t="s">
        <v>135</v>
      </c>
      <c r="BX26" s="174">
        <v>2021</v>
      </c>
      <c r="BY26" s="169" t="s">
        <v>2422</v>
      </c>
      <c r="BZ26" s="169" t="str">
        <f t="shared" si="46"/>
        <v>ENERO</v>
      </c>
      <c r="CA26" s="169" t="str">
        <f t="shared" si="47"/>
        <v>YCHO21RT_1.1</v>
      </c>
      <c r="CB26" s="118" t="e">
        <f>VLOOKUP(F26,[3]TOTALES!$E:$E,1,0)</f>
        <v>#N/A</v>
      </c>
      <c r="CC26" s="118" t="e">
        <f>VLOOKUP(E26,'3.PARAMETROS'!J:L,3,0)</f>
        <v>#N/A</v>
      </c>
      <c r="CD26" s="118">
        <f>VLOOKUP(A26,'[4]1. ARCHIVO COMPRA'!$A:$BU,73,0)</f>
        <v>0</v>
      </c>
      <c r="CF26" s="128"/>
      <c r="CG26" s="128"/>
    </row>
    <row r="27" spans="1:85" x14ac:dyDescent="0.25">
      <c r="A27" s="128" t="str">
        <f t="shared" si="16"/>
        <v>W2RL10WED12G1DQ</v>
      </c>
      <c r="B27" s="128" t="s">
        <v>692</v>
      </c>
      <c r="C27" s="128"/>
      <c r="D27" s="128" t="s">
        <v>557</v>
      </c>
      <c r="E27" s="128" t="s">
        <v>558</v>
      </c>
      <c r="F27" s="128" t="s">
        <v>740</v>
      </c>
      <c r="G27" s="128" t="s">
        <v>741</v>
      </c>
      <c r="H27" s="128" t="s">
        <v>510</v>
      </c>
      <c r="I27" s="128" t="s">
        <v>537</v>
      </c>
      <c r="J27" s="128" t="s">
        <v>2075</v>
      </c>
      <c r="K27" s="128" t="s">
        <v>683</v>
      </c>
      <c r="L27" s="128" t="s">
        <v>2255</v>
      </c>
      <c r="M27" s="137">
        <v>168</v>
      </c>
      <c r="N27" s="128">
        <f>IFERROR(VLOOKUP(M27*$M$8*$N$8,'RAM costing'!$A$3:$B$81,2,1),0)</f>
        <v>159000</v>
      </c>
      <c r="O27" s="128">
        <f>IFERROR(VLOOKUP(M27*$M$9*$N$9,'RAM costing'!$E$3:$F$81,2,1),0)</f>
        <v>429</v>
      </c>
      <c r="P27" s="128"/>
      <c r="Q27" s="129">
        <f t="shared" si="17"/>
        <v>0.31</v>
      </c>
      <c r="R27" s="18">
        <v>52.08</v>
      </c>
      <c r="S27" s="25">
        <f t="shared" si="18"/>
        <v>0</v>
      </c>
      <c r="T27" s="25">
        <f t="shared" si="19"/>
        <v>0</v>
      </c>
      <c r="U27" s="25">
        <f t="shared" si="20"/>
        <v>0</v>
      </c>
      <c r="V27" s="25">
        <f t="shared" si="21"/>
        <v>0</v>
      </c>
      <c r="W27" s="25">
        <f t="shared" si="22"/>
        <v>0</v>
      </c>
      <c r="X27" s="25">
        <f t="shared" si="23"/>
        <v>0</v>
      </c>
      <c r="Y27" s="25">
        <f t="shared" si="24"/>
        <v>0</v>
      </c>
      <c r="Z27" s="25">
        <f t="shared" si="25"/>
        <v>0</v>
      </c>
      <c r="AA27" s="26"/>
      <c r="AB27" s="25">
        <f t="shared" si="26"/>
        <v>0</v>
      </c>
      <c r="AC27" s="25">
        <f t="shared" si="51"/>
        <v>0</v>
      </c>
      <c r="AD27" s="25"/>
      <c r="AE27" s="25"/>
      <c r="AF27" s="25"/>
      <c r="AG27" s="25"/>
      <c r="AH27" s="25"/>
      <c r="AI27" s="25"/>
      <c r="AJ27" s="26"/>
      <c r="AK27" s="25"/>
      <c r="AL27" s="26"/>
      <c r="AM27" s="25">
        <f t="shared" si="28"/>
        <v>0</v>
      </c>
      <c r="AN27" s="25">
        <f t="shared" si="29"/>
        <v>0</v>
      </c>
      <c r="AO27" s="26"/>
      <c r="AP27" s="26">
        <f t="shared" si="30"/>
        <v>0</v>
      </c>
      <c r="AQ27" s="101">
        <f t="shared" si="31"/>
        <v>0</v>
      </c>
      <c r="AR27" s="106">
        <f t="shared" si="32"/>
        <v>0</v>
      </c>
      <c r="AS27" s="107">
        <f t="shared" si="9"/>
        <v>0</v>
      </c>
      <c r="AT27" s="107">
        <f t="shared" si="9"/>
        <v>0</v>
      </c>
      <c r="AU27" s="107">
        <f t="shared" si="9"/>
        <v>0</v>
      </c>
      <c r="AV27" s="107">
        <f t="shared" si="9"/>
        <v>0</v>
      </c>
      <c r="AW27" s="107">
        <f t="shared" si="9"/>
        <v>0</v>
      </c>
      <c r="AX27" s="107">
        <f t="shared" si="9"/>
        <v>0</v>
      </c>
      <c r="AY27" s="107">
        <f t="shared" si="9"/>
        <v>0</v>
      </c>
      <c r="AZ27" s="107">
        <f t="shared" si="9"/>
        <v>0</v>
      </c>
      <c r="BA27" s="108">
        <f t="shared" si="33"/>
        <v>0</v>
      </c>
      <c r="BB27" s="103">
        <f t="shared" si="34"/>
        <v>0</v>
      </c>
      <c r="BC27" s="109">
        <f t="shared" si="35"/>
        <v>0</v>
      </c>
      <c r="BD27" s="107">
        <f t="shared" si="10"/>
        <v>0</v>
      </c>
      <c r="BE27" s="107">
        <f t="shared" si="11"/>
        <v>0</v>
      </c>
      <c r="BF27" s="107">
        <f t="shared" si="12"/>
        <v>0</v>
      </c>
      <c r="BG27" s="107">
        <f t="shared" si="11"/>
        <v>0</v>
      </c>
      <c r="BH27" s="107">
        <f t="shared" si="11"/>
        <v>0</v>
      </c>
      <c r="BI27" s="107">
        <f t="shared" si="11"/>
        <v>0</v>
      </c>
      <c r="BJ27" s="107">
        <f t="shared" si="11"/>
        <v>0</v>
      </c>
      <c r="BK27" s="107">
        <f t="shared" si="11"/>
        <v>0</v>
      </c>
      <c r="BL27" s="110">
        <f t="shared" si="36"/>
        <v>0</v>
      </c>
      <c r="BM27" s="111">
        <f t="shared" si="37"/>
        <v>0</v>
      </c>
      <c r="BN27" s="111">
        <f t="shared" si="38"/>
        <v>0</v>
      </c>
      <c r="BO27" s="111">
        <f t="shared" si="39"/>
        <v>0</v>
      </c>
      <c r="BP27" s="111">
        <f t="shared" si="40"/>
        <v>0</v>
      </c>
      <c r="BQ27" s="111">
        <f t="shared" si="41"/>
        <v>0</v>
      </c>
      <c r="BR27" s="111">
        <f t="shared" si="42"/>
        <v>0</v>
      </c>
      <c r="BS27" s="111">
        <f t="shared" si="43"/>
        <v>0</v>
      </c>
      <c r="BT27" s="111">
        <f t="shared" si="44"/>
        <v>0</v>
      </c>
      <c r="BU27" s="112">
        <f t="shared" si="45"/>
        <v>0</v>
      </c>
      <c r="BV27" s="113">
        <f t="shared" si="15"/>
        <v>0</v>
      </c>
      <c r="BW27" s="169" t="s">
        <v>135</v>
      </c>
      <c r="BX27" s="174">
        <v>2021</v>
      </c>
      <c r="BY27" s="169" t="s">
        <v>2422</v>
      </c>
      <c r="BZ27" s="169" t="str">
        <f t="shared" si="46"/>
        <v>ENERO</v>
      </c>
      <c r="CA27" s="169" t="str">
        <f t="shared" si="47"/>
        <v>YCHO21RT_1.1</v>
      </c>
      <c r="CB27" s="118" t="e">
        <f>VLOOKUP(F27,[3]TOTALES!$E:$E,1,0)</f>
        <v>#N/A</v>
      </c>
      <c r="CC27" s="118" t="e">
        <f>VLOOKUP(E27,'3.PARAMETROS'!J:L,3,0)</f>
        <v>#N/A</v>
      </c>
      <c r="CD27" s="118">
        <f>VLOOKUP(A27,'[4]1. ARCHIVO COMPRA'!$A:$BU,73,0)</f>
        <v>0</v>
      </c>
      <c r="CF27" s="128"/>
      <c r="CG27" s="128"/>
    </row>
    <row r="28" spans="1:85" x14ac:dyDescent="0.25">
      <c r="A28" s="128" t="str">
        <f t="shared" si="16"/>
        <v>W2RL10WED12G896</v>
      </c>
      <c r="B28" s="128" t="s">
        <v>692</v>
      </c>
      <c r="C28" s="128"/>
      <c r="D28" s="128" t="s">
        <v>557</v>
      </c>
      <c r="E28" s="128" t="s">
        <v>558</v>
      </c>
      <c r="F28" s="128" t="s">
        <v>740</v>
      </c>
      <c r="G28" s="128" t="s">
        <v>741</v>
      </c>
      <c r="H28" s="128" t="s">
        <v>498</v>
      </c>
      <c r="I28" s="128" t="s">
        <v>526</v>
      </c>
      <c r="J28" s="128" t="s">
        <v>2075</v>
      </c>
      <c r="K28" s="128" t="s">
        <v>683</v>
      </c>
      <c r="L28" s="128" t="s">
        <v>2255</v>
      </c>
      <c r="M28" s="137">
        <v>168</v>
      </c>
      <c r="N28" s="128">
        <f>IFERROR(VLOOKUP(M28*$M$8*$N$8,'RAM costing'!$A$3:$B$81,2,1),0)</f>
        <v>159000</v>
      </c>
      <c r="O28" s="128">
        <f>IFERROR(VLOOKUP(M28*$M$9*$N$9,'RAM costing'!$E$3:$F$81,2,1),0)</f>
        <v>429</v>
      </c>
      <c r="P28" s="128"/>
      <c r="Q28" s="129">
        <f t="shared" si="17"/>
        <v>0.31</v>
      </c>
      <c r="R28" s="18">
        <v>52.08</v>
      </c>
      <c r="S28" s="25">
        <f t="shared" si="18"/>
        <v>0</v>
      </c>
      <c r="T28" s="25">
        <f t="shared" si="19"/>
        <v>0</v>
      </c>
      <c r="U28" s="25">
        <f t="shared" si="20"/>
        <v>0</v>
      </c>
      <c r="V28" s="25">
        <f t="shared" si="21"/>
        <v>0</v>
      </c>
      <c r="W28" s="25">
        <f t="shared" si="22"/>
        <v>0</v>
      </c>
      <c r="X28" s="25">
        <f t="shared" si="23"/>
        <v>0</v>
      </c>
      <c r="Y28" s="25">
        <f t="shared" si="24"/>
        <v>0</v>
      </c>
      <c r="Z28" s="25">
        <f t="shared" si="25"/>
        <v>0</v>
      </c>
      <c r="AA28" s="26"/>
      <c r="AB28" s="25">
        <f t="shared" si="26"/>
        <v>0</v>
      </c>
      <c r="AC28" s="25">
        <f t="shared" si="51"/>
        <v>0</v>
      </c>
      <c r="AD28" s="25"/>
      <c r="AE28" s="25"/>
      <c r="AF28" s="25"/>
      <c r="AG28" s="25"/>
      <c r="AH28" s="25"/>
      <c r="AI28" s="25"/>
      <c r="AJ28" s="26"/>
      <c r="AK28" s="25"/>
      <c r="AL28" s="26"/>
      <c r="AM28" s="25">
        <f t="shared" si="28"/>
        <v>0</v>
      </c>
      <c r="AN28" s="25">
        <f t="shared" si="29"/>
        <v>0</v>
      </c>
      <c r="AO28" s="26"/>
      <c r="AP28" s="26">
        <f t="shared" si="30"/>
        <v>0</v>
      </c>
      <c r="AQ28" s="101">
        <f t="shared" si="31"/>
        <v>0</v>
      </c>
      <c r="AR28" s="106">
        <f t="shared" si="32"/>
        <v>0</v>
      </c>
      <c r="AS28" s="107">
        <f t="shared" si="9"/>
        <v>0</v>
      </c>
      <c r="AT28" s="107">
        <f t="shared" si="9"/>
        <v>0</v>
      </c>
      <c r="AU28" s="107">
        <f t="shared" si="9"/>
        <v>0</v>
      </c>
      <c r="AV28" s="107">
        <f t="shared" si="9"/>
        <v>0</v>
      </c>
      <c r="AW28" s="107">
        <f t="shared" si="9"/>
        <v>0</v>
      </c>
      <c r="AX28" s="107">
        <f t="shared" si="9"/>
        <v>0</v>
      </c>
      <c r="AY28" s="107">
        <f t="shared" si="9"/>
        <v>0</v>
      </c>
      <c r="AZ28" s="107">
        <f t="shared" si="9"/>
        <v>0</v>
      </c>
      <c r="BA28" s="108">
        <f t="shared" si="33"/>
        <v>0</v>
      </c>
      <c r="BB28" s="103">
        <f t="shared" si="34"/>
        <v>0</v>
      </c>
      <c r="BC28" s="109">
        <f t="shared" si="35"/>
        <v>0</v>
      </c>
      <c r="BD28" s="107">
        <f t="shared" si="10"/>
        <v>0</v>
      </c>
      <c r="BE28" s="107">
        <f t="shared" si="11"/>
        <v>0</v>
      </c>
      <c r="BF28" s="107">
        <f t="shared" si="12"/>
        <v>0</v>
      </c>
      <c r="BG28" s="107">
        <f t="shared" si="11"/>
        <v>0</v>
      </c>
      <c r="BH28" s="107">
        <f t="shared" si="11"/>
        <v>0</v>
      </c>
      <c r="BI28" s="107">
        <f t="shared" si="11"/>
        <v>0</v>
      </c>
      <c r="BJ28" s="107">
        <f t="shared" si="11"/>
        <v>0</v>
      </c>
      <c r="BK28" s="107">
        <f t="shared" si="11"/>
        <v>0</v>
      </c>
      <c r="BL28" s="110">
        <f t="shared" si="36"/>
        <v>0</v>
      </c>
      <c r="BM28" s="111">
        <f t="shared" si="37"/>
        <v>0</v>
      </c>
      <c r="BN28" s="111">
        <f t="shared" si="38"/>
        <v>0</v>
      </c>
      <c r="BO28" s="111">
        <f t="shared" si="39"/>
        <v>0</v>
      </c>
      <c r="BP28" s="111">
        <f t="shared" si="40"/>
        <v>0</v>
      </c>
      <c r="BQ28" s="111">
        <f t="shared" si="41"/>
        <v>0</v>
      </c>
      <c r="BR28" s="111">
        <f t="shared" si="42"/>
        <v>0</v>
      </c>
      <c r="BS28" s="111">
        <f t="shared" si="43"/>
        <v>0</v>
      </c>
      <c r="BT28" s="111">
        <f t="shared" si="44"/>
        <v>0</v>
      </c>
      <c r="BU28" s="112">
        <f t="shared" si="45"/>
        <v>0</v>
      </c>
      <c r="BV28" s="113">
        <f t="shared" si="15"/>
        <v>0</v>
      </c>
      <c r="BW28" s="169" t="s">
        <v>135</v>
      </c>
      <c r="BX28" s="174">
        <v>2021</v>
      </c>
      <c r="BY28" s="169" t="s">
        <v>2422</v>
      </c>
      <c r="BZ28" s="169" t="str">
        <f t="shared" si="46"/>
        <v>ENERO</v>
      </c>
      <c r="CA28" s="169" t="str">
        <f t="shared" si="47"/>
        <v>YCHO21RT_1.1</v>
      </c>
      <c r="CB28" s="118" t="e">
        <f>VLOOKUP(F28,[3]TOTALES!$E:$E,1,0)</f>
        <v>#N/A</v>
      </c>
      <c r="CC28" s="118" t="e">
        <f>VLOOKUP(E28,'3.PARAMETROS'!J:L,3,0)</f>
        <v>#N/A</v>
      </c>
      <c r="CD28" s="118">
        <f>VLOOKUP(A28,'[4]1. ARCHIVO COMPRA'!$A:$BU,73,0)</f>
        <v>0</v>
      </c>
      <c r="CF28" s="128"/>
      <c r="CG28" s="128"/>
    </row>
    <row r="29" spans="1:85" x14ac:dyDescent="0.25">
      <c r="A29" s="128" t="str">
        <f t="shared" si="16"/>
        <v>W1GA20RDX72JTMU</v>
      </c>
      <c r="B29" s="128" t="s">
        <v>554</v>
      </c>
      <c r="C29" s="128" t="s">
        <v>696</v>
      </c>
      <c r="D29" s="128" t="s">
        <v>557</v>
      </c>
      <c r="E29" s="128" t="s">
        <v>222</v>
      </c>
      <c r="F29" s="128" t="s">
        <v>744</v>
      </c>
      <c r="G29" s="128" t="s">
        <v>745</v>
      </c>
      <c r="H29" s="128" t="s">
        <v>586</v>
      </c>
      <c r="I29" s="128" t="s">
        <v>587</v>
      </c>
      <c r="J29" s="128" t="s">
        <v>2076</v>
      </c>
      <c r="K29" s="128" t="s">
        <v>684</v>
      </c>
      <c r="L29" s="128" t="s">
        <v>2256</v>
      </c>
      <c r="M29" s="137">
        <v>98</v>
      </c>
      <c r="N29" s="128">
        <f>IFERROR(VLOOKUP(M29*$M$8*$N$8,'RAM costing'!$A$3:$B$81,2,1),0)</f>
        <v>99000</v>
      </c>
      <c r="O29" s="128">
        <f>IFERROR(VLOOKUP(M29*$M$9*$N$9,'RAM costing'!$E$3:$F$81,2,1),0)</f>
        <v>399</v>
      </c>
      <c r="P29" s="128"/>
      <c r="Q29" s="129">
        <f t="shared" si="17"/>
        <v>0.31</v>
      </c>
      <c r="R29" s="18">
        <v>30.38</v>
      </c>
      <c r="S29" s="25">
        <f t="shared" si="18"/>
        <v>0</v>
      </c>
      <c r="T29" s="25">
        <f t="shared" si="19"/>
        <v>0</v>
      </c>
      <c r="U29" s="25">
        <f t="shared" si="20"/>
        <v>0</v>
      </c>
      <c r="V29" s="25">
        <f t="shared" si="21"/>
        <v>0</v>
      </c>
      <c r="W29" s="25">
        <f t="shared" si="22"/>
        <v>0</v>
      </c>
      <c r="X29" s="25">
        <f t="shared" si="23"/>
        <v>0</v>
      </c>
      <c r="Y29" s="25">
        <f t="shared" si="24"/>
        <v>0</v>
      </c>
      <c r="Z29" s="25">
        <f t="shared" si="25"/>
        <v>0</v>
      </c>
      <c r="AA29" s="26"/>
      <c r="AB29" s="25">
        <f t="shared" si="26"/>
        <v>0</v>
      </c>
      <c r="AC29" s="25">
        <f t="shared" si="51"/>
        <v>0</v>
      </c>
      <c r="AD29" s="25"/>
      <c r="AE29" s="25"/>
      <c r="AF29" s="25"/>
      <c r="AG29" s="25"/>
      <c r="AH29" s="25"/>
      <c r="AI29" s="25"/>
      <c r="AJ29" s="26"/>
      <c r="AK29" s="25"/>
      <c r="AL29" s="26"/>
      <c r="AM29" s="25">
        <f t="shared" si="28"/>
        <v>0</v>
      </c>
      <c r="AN29" s="25">
        <f t="shared" si="29"/>
        <v>0</v>
      </c>
      <c r="AO29" s="26"/>
      <c r="AP29" s="26">
        <f t="shared" si="30"/>
        <v>0</v>
      </c>
      <c r="AQ29" s="101">
        <f t="shared" si="31"/>
        <v>0</v>
      </c>
      <c r="AR29" s="106">
        <f t="shared" si="32"/>
        <v>0</v>
      </c>
      <c r="AS29" s="107">
        <f t="shared" si="9"/>
        <v>0</v>
      </c>
      <c r="AT29" s="107">
        <f t="shared" si="9"/>
        <v>0</v>
      </c>
      <c r="AU29" s="107">
        <f t="shared" si="9"/>
        <v>0</v>
      </c>
      <c r="AV29" s="107">
        <f t="shared" si="9"/>
        <v>0</v>
      </c>
      <c r="AW29" s="107">
        <f t="shared" si="9"/>
        <v>0</v>
      </c>
      <c r="AX29" s="107">
        <f t="shared" si="9"/>
        <v>0</v>
      </c>
      <c r="AY29" s="107">
        <f t="shared" si="9"/>
        <v>0</v>
      </c>
      <c r="AZ29" s="107">
        <f t="shared" si="9"/>
        <v>0</v>
      </c>
      <c r="BA29" s="108">
        <f t="shared" si="33"/>
        <v>0</v>
      </c>
      <c r="BB29" s="103">
        <f t="shared" si="34"/>
        <v>0</v>
      </c>
      <c r="BC29" s="109">
        <f t="shared" si="35"/>
        <v>0</v>
      </c>
      <c r="BD29" s="107">
        <f t="shared" si="10"/>
        <v>0</v>
      </c>
      <c r="BE29" s="107">
        <f t="shared" si="11"/>
        <v>0</v>
      </c>
      <c r="BF29" s="107">
        <f t="shared" si="12"/>
        <v>0</v>
      </c>
      <c r="BG29" s="107">
        <f t="shared" si="11"/>
        <v>0</v>
      </c>
      <c r="BH29" s="107">
        <f t="shared" si="11"/>
        <v>0</v>
      </c>
      <c r="BI29" s="107">
        <f t="shared" si="11"/>
        <v>0</v>
      </c>
      <c r="BJ29" s="107">
        <f t="shared" si="11"/>
        <v>0</v>
      </c>
      <c r="BK29" s="107">
        <f t="shared" si="11"/>
        <v>0</v>
      </c>
      <c r="BL29" s="110">
        <f t="shared" si="36"/>
        <v>0</v>
      </c>
      <c r="BM29" s="111">
        <f t="shared" si="37"/>
        <v>0</v>
      </c>
      <c r="BN29" s="111">
        <f t="shared" si="38"/>
        <v>0</v>
      </c>
      <c r="BO29" s="111">
        <f t="shared" si="39"/>
        <v>0</v>
      </c>
      <c r="BP29" s="111">
        <f t="shared" si="40"/>
        <v>0</v>
      </c>
      <c r="BQ29" s="111">
        <f t="shared" si="41"/>
        <v>0</v>
      </c>
      <c r="BR29" s="111">
        <f t="shared" si="42"/>
        <v>0</v>
      </c>
      <c r="BS29" s="111">
        <f t="shared" si="43"/>
        <v>0</v>
      </c>
      <c r="BT29" s="111">
        <f t="shared" si="44"/>
        <v>0</v>
      </c>
      <c r="BU29" s="112">
        <f t="shared" si="45"/>
        <v>0</v>
      </c>
      <c r="BV29" s="113">
        <f t="shared" si="15"/>
        <v>0</v>
      </c>
      <c r="BW29" s="169" t="s">
        <v>135</v>
      </c>
      <c r="BX29" s="174">
        <v>2021</v>
      </c>
      <c r="BY29" s="169" t="s">
        <v>2422</v>
      </c>
      <c r="BZ29" s="169" t="str">
        <f t="shared" ref="BZ29:BZ31" si="52">UPPER(TEXT(CONCATENATE("01-"&amp;MID(B29,1,2)&amp;"-2021"),"MMMM"))</f>
        <v>NOVIEMBRE</v>
      </c>
      <c r="CA29" s="169" t="str">
        <f t="shared" si="47"/>
        <v>YCHO21RT_11.1</v>
      </c>
      <c r="CB29" s="118" t="e">
        <f>VLOOKUP(F29,[3]TOTALES!$E:$E,1,0)</f>
        <v>#N/A</v>
      </c>
      <c r="CC29" s="118" t="str">
        <f>VLOOKUP(E29,'3.PARAMETROS'!J:L,3,0)</f>
        <v>PANTALONES</v>
      </c>
      <c r="CD29" s="118">
        <f>VLOOKUP(A29,'[4]1. ARCHIVO COMPRA'!$A:$BU,73,0)</f>
        <v>0</v>
      </c>
      <c r="CF29" s="128"/>
      <c r="CG29" s="128"/>
    </row>
    <row r="30" spans="1:85" x14ac:dyDescent="0.25">
      <c r="A30" s="128" t="str">
        <f t="shared" si="16"/>
        <v>W1GA20RDX72F8BC</v>
      </c>
      <c r="B30" s="128" t="s">
        <v>554</v>
      </c>
      <c r="C30" s="128" t="s">
        <v>696</v>
      </c>
      <c r="D30" s="128" t="s">
        <v>557</v>
      </c>
      <c r="E30" s="128" t="s">
        <v>222</v>
      </c>
      <c r="F30" s="128" t="s">
        <v>744</v>
      </c>
      <c r="G30" s="128" t="s">
        <v>745</v>
      </c>
      <c r="H30" s="128" t="s">
        <v>746</v>
      </c>
      <c r="I30" s="128" t="s">
        <v>747</v>
      </c>
      <c r="J30" s="128" t="s">
        <v>2076</v>
      </c>
      <c r="K30" s="128" t="s">
        <v>684</v>
      </c>
      <c r="L30" s="128" t="s">
        <v>2256</v>
      </c>
      <c r="M30" s="137">
        <v>98</v>
      </c>
      <c r="N30" s="128">
        <f>IFERROR(VLOOKUP(M30*$M$8*$N$8,'RAM costing'!$A$3:$B$81,2,1),0)</f>
        <v>99000</v>
      </c>
      <c r="O30" s="128">
        <f>IFERROR(VLOOKUP(M30*$M$9*$N$9,'RAM costing'!$E$3:$F$81,2,1),0)</f>
        <v>399</v>
      </c>
      <c r="P30" s="128"/>
      <c r="Q30" s="129">
        <f t="shared" si="17"/>
        <v>0.31</v>
      </c>
      <c r="R30" s="18">
        <v>30.38</v>
      </c>
      <c r="S30" s="25">
        <f t="shared" si="18"/>
        <v>0</v>
      </c>
      <c r="T30" s="25">
        <f t="shared" si="19"/>
        <v>0</v>
      </c>
      <c r="U30" s="25">
        <f t="shared" si="20"/>
        <v>0</v>
      </c>
      <c r="V30" s="25">
        <f t="shared" si="21"/>
        <v>0</v>
      </c>
      <c r="W30" s="25">
        <f t="shared" si="22"/>
        <v>0</v>
      </c>
      <c r="X30" s="25">
        <f t="shared" si="23"/>
        <v>0</v>
      </c>
      <c r="Y30" s="25">
        <f t="shared" si="24"/>
        <v>0</v>
      </c>
      <c r="Z30" s="25">
        <f t="shared" si="25"/>
        <v>0</v>
      </c>
      <c r="AA30" s="26"/>
      <c r="AB30" s="25">
        <f t="shared" si="26"/>
        <v>0</v>
      </c>
      <c r="AC30" s="25">
        <f t="shared" si="51"/>
        <v>0</v>
      </c>
      <c r="AD30" s="25"/>
      <c r="AE30" s="25"/>
      <c r="AF30" s="25"/>
      <c r="AG30" s="25"/>
      <c r="AH30" s="25"/>
      <c r="AI30" s="25"/>
      <c r="AJ30" s="26"/>
      <c r="AK30" s="25"/>
      <c r="AL30" s="26"/>
      <c r="AM30" s="25">
        <f t="shared" si="28"/>
        <v>0</v>
      </c>
      <c r="AN30" s="25">
        <f t="shared" si="29"/>
        <v>0</v>
      </c>
      <c r="AO30" s="26"/>
      <c r="AP30" s="26">
        <f t="shared" si="30"/>
        <v>0</v>
      </c>
      <c r="AQ30" s="101">
        <f t="shared" si="31"/>
        <v>0</v>
      </c>
      <c r="AR30" s="106">
        <f t="shared" si="32"/>
        <v>0</v>
      </c>
      <c r="AS30" s="107">
        <f t="shared" si="9"/>
        <v>0</v>
      </c>
      <c r="AT30" s="107">
        <f t="shared" si="9"/>
        <v>0</v>
      </c>
      <c r="AU30" s="107">
        <f t="shared" si="9"/>
        <v>0</v>
      </c>
      <c r="AV30" s="107">
        <f t="shared" si="9"/>
        <v>0</v>
      </c>
      <c r="AW30" s="107">
        <f t="shared" si="9"/>
        <v>0</v>
      </c>
      <c r="AX30" s="107">
        <f t="shared" si="9"/>
        <v>0</v>
      </c>
      <c r="AY30" s="107">
        <f t="shared" si="9"/>
        <v>0</v>
      </c>
      <c r="AZ30" s="107">
        <f t="shared" si="9"/>
        <v>0</v>
      </c>
      <c r="BA30" s="108">
        <f t="shared" si="33"/>
        <v>0</v>
      </c>
      <c r="BB30" s="103">
        <f t="shared" si="34"/>
        <v>0</v>
      </c>
      <c r="BC30" s="109">
        <f t="shared" si="35"/>
        <v>0</v>
      </c>
      <c r="BD30" s="107">
        <f t="shared" si="10"/>
        <v>0</v>
      </c>
      <c r="BE30" s="107">
        <f t="shared" si="11"/>
        <v>0</v>
      </c>
      <c r="BF30" s="107">
        <f t="shared" si="12"/>
        <v>0</v>
      </c>
      <c r="BG30" s="107">
        <f t="shared" si="11"/>
        <v>0</v>
      </c>
      <c r="BH30" s="107">
        <f t="shared" si="11"/>
        <v>0</v>
      </c>
      <c r="BI30" s="107">
        <f t="shared" si="11"/>
        <v>0</v>
      </c>
      <c r="BJ30" s="107">
        <f t="shared" si="11"/>
        <v>0</v>
      </c>
      <c r="BK30" s="107">
        <f t="shared" si="11"/>
        <v>0</v>
      </c>
      <c r="BL30" s="110">
        <f t="shared" si="36"/>
        <v>0</v>
      </c>
      <c r="BM30" s="111">
        <f t="shared" si="37"/>
        <v>0</v>
      </c>
      <c r="BN30" s="111">
        <f t="shared" si="38"/>
        <v>0</v>
      </c>
      <c r="BO30" s="111">
        <f t="shared" si="39"/>
        <v>0</v>
      </c>
      <c r="BP30" s="111">
        <f t="shared" si="40"/>
        <v>0</v>
      </c>
      <c r="BQ30" s="111">
        <f t="shared" si="41"/>
        <v>0</v>
      </c>
      <c r="BR30" s="111">
        <f t="shared" si="42"/>
        <v>0</v>
      </c>
      <c r="BS30" s="111">
        <f t="shared" si="43"/>
        <v>0</v>
      </c>
      <c r="BT30" s="111">
        <f t="shared" si="44"/>
        <v>0</v>
      </c>
      <c r="BU30" s="112">
        <f t="shared" si="45"/>
        <v>0</v>
      </c>
      <c r="BV30" s="113">
        <f t="shared" si="15"/>
        <v>0</v>
      </c>
      <c r="BW30" s="169" t="s">
        <v>135</v>
      </c>
      <c r="BX30" s="174">
        <v>2021</v>
      </c>
      <c r="BY30" s="169" t="s">
        <v>2422</v>
      </c>
      <c r="BZ30" s="169" t="str">
        <f t="shared" si="52"/>
        <v>NOVIEMBRE</v>
      </c>
      <c r="CA30" s="169" t="str">
        <f t="shared" si="47"/>
        <v>YCHO21RT_11.1</v>
      </c>
      <c r="CB30" s="118" t="e">
        <f>VLOOKUP(F30,[3]TOTALES!$E:$E,1,0)</f>
        <v>#N/A</v>
      </c>
      <c r="CC30" s="118" t="str">
        <f>VLOOKUP(E30,'3.PARAMETROS'!J:L,3,0)</f>
        <v>PANTALONES</v>
      </c>
      <c r="CD30" s="118">
        <f>VLOOKUP(A30,'[4]1. ARCHIVO COMPRA'!$A:$BU,73,0)</f>
        <v>0</v>
      </c>
      <c r="CF30" s="128"/>
      <c r="CG30" s="128"/>
    </row>
    <row r="31" spans="1:85" x14ac:dyDescent="0.25">
      <c r="A31" s="128" t="str">
        <f t="shared" si="16"/>
        <v>W1GA20RDX72F8CN</v>
      </c>
      <c r="B31" s="128" t="s">
        <v>554</v>
      </c>
      <c r="C31" s="128" t="s">
        <v>696</v>
      </c>
      <c r="D31" s="128" t="s">
        <v>557</v>
      </c>
      <c r="E31" s="128" t="s">
        <v>222</v>
      </c>
      <c r="F31" s="128" t="s">
        <v>744</v>
      </c>
      <c r="G31" s="128" t="s">
        <v>745</v>
      </c>
      <c r="H31" s="128" t="s">
        <v>748</v>
      </c>
      <c r="I31" s="128" t="s">
        <v>749</v>
      </c>
      <c r="J31" s="128" t="s">
        <v>2076</v>
      </c>
      <c r="K31" s="128" t="s">
        <v>684</v>
      </c>
      <c r="L31" s="128" t="s">
        <v>2256</v>
      </c>
      <c r="M31" s="137">
        <v>98</v>
      </c>
      <c r="N31" s="128">
        <f>IFERROR(VLOOKUP(M31*$M$8*$N$8,'RAM costing'!$A$3:$B$81,2,1),0)</f>
        <v>99000</v>
      </c>
      <c r="O31" s="128">
        <f>IFERROR(VLOOKUP(M31*$M$9*$N$9,'RAM costing'!$E$3:$F$81,2,1),0)</f>
        <v>399</v>
      </c>
      <c r="P31" s="128"/>
      <c r="Q31" s="129">
        <f t="shared" si="17"/>
        <v>0.31</v>
      </c>
      <c r="R31" s="18">
        <v>30.38</v>
      </c>
      <c r="S31" s="25">
        <f t="shared" si="18"/>
        <v>0</v>
      </c>
      <c r="T31" s="25">
        <f t="shared" si="19"/>
        <v>0</v>
      </c>
      <c r="U31" s="25">
        <f t="shared" si="20"/>
        <v>0</v>
      </c>
      <c r="V31" s="25">
        <f t="shared" si="21"/>
        <v>0</v>
      </c>
      <c r="W31" s="25">
        <f t="shared" si="22"/>
        <v>0</v>
      </c>
      <c r="X31" s="25">
        <f t="shared" si="23"/>
        <v>0</v>
      </c>
      <c r="Y31" s="25">
        <f t="shared" si="24"/>
        <v>0</v>
      </c>
      <c r="Z31" s="25">
        <f t="shared" si="25"/>
        <v>0</v>
      </c>
      <c r="AA31" s="26"/>
      <c r="AB31" s="25">
        <f t="shared" si="26"/>
        <v>0</v>
      </c>
      <c r="AC31" s="25">
        <f t="shared" si="51"/>
        <v>0</v>
      </c>
      <c r="AD31" s="25"/>
      <c r="AE31" s="25"/>
      <c r="AF31" s="25"/>
      <c r="AG31" s="25"/>
      <c r="AH31" s="25"/>
      <c r="AI31" s="25"/>
      <c r="AJ31" s="26"/>
      <c r="AK31" s="25"/>
      <c r="AL31" s="26"/>
      <c r="AM31" s="25">
        <f t="shared" si="28"/>
        <v>0</v>
      </c>
      <c r="AN31" s="25">
        <f t="shared" si="29"/>
        <v>0</v>
      </c>
      <c r="AO31" s="26"/>
      <c r="AP31" s="26">
        <f t="shared" si="30"/>
        <v>0</v>
      </c>
      <c r="AQ31" s="101">
        <f t="shared" si="31"/>
        <v>0</v>
      </c>
      <c r="AR31" s="106">
        <f t="shared" si="32"/>
        <v>0</v>
      </c>
      <c r="AS31" s="107">
        <f t="shared" ref="AS31:AZ62" si="53">ROUND(IF($L31=$L$4,($AQ31*AS$4),IF($L31=$L$5,($AQ31*AS$5),IF($L31=$L$6,($AQ31*AS$6),IF($L31=$L$7,($AQ31*AS$7))))),0)</f>
        <v>0</v>
      </c>
      <c r="AT31" s="107">
        <f t="shared" si="53"/>
        <v>0</v>
      </c>
      <c r="AU31" s="107">
        <f t="shared" si="53"/>
        <v>0</v>
      </c>
      <c r="AV31" s="107">
        <f t="shared" si="53"/>
        <v>0</v>
      </c>
      <c r="AW31" s="107">
        <f t="shared" si="53"/>
        <v>0</v>
      </c>
      <c r="AX31" s="107">
        <f t="shared" si="53"/>
        <v>0</v>
      </c>
      <c r="AY31" s="107">
        <f t="shared" si="53"/>
        <v>0</v>
      </c>
      <c r="AZ31" s="107">
        <f t="shared" si="53"/>
        <v>0</v>
      </c>
      <c r="BA31" s="108">
        <f t="shared" si="33"/>
        <v>0</v>
      </c>
      <c r="BB31" s="103">
        <f t="shared" si="34"/>
        <v>0</v>
      </c>
      <c r="BC31" s="109">
        <f t="shared" si="35"/>
        <v>0</v>
      </c>
      <c r="BD31" s="107">
        <f t="shared" si="10"/>
        <v>0</v>
      </c>
      <c r="BE31" s="107">
        <f t="shared" ref="BE31:BK62" si="54">ROUND(IF($L31=$L$4,($BB31*BE$4),IF($L31=$L$5,($BB31*BE$5),IF($L31=$L$6,($BB31*BE$6),IF($L31=$L$7,($BB31*BE$7))))),0)</f>
        <v>0</v>
      </c>
      <c r="BF31" s="107">
        <f t="shared" si="12"/>
        <v>0</v>
      </c>
      <c r="BG31" s="107">
        <f t="shared" si="54"/>
        <v>0</v>
      </c>
      <c r="BH31" s="107">
        <f t="shared" si="54"/>
        <v>0</v>
      </c>
      <c r="BI31" s="107">
        <f t="shared" si="54"/>
        <v>0</v>
      </c>
      <c r="BJ31" s="107">
        <f t="shared" si="54"/>
        <v>0</v>
      </c>
      <c r="BK31" s="107">
        <f t="shared" si="54"/>
        <v>0</v>
      </c>
      <c r="BL31" s="110">
        <f t="shared" si="36"/>
        <v>0</v>
      </c>
      <c r="BM31" s="111">
        <f t="shared" si="37"/>
        <v>0</v>
      </c>
      <c r="BN31" s="111">
        <f t="shared" si="38"/>
        <v>0</v>
      </c>
      <c r="BO31" s="111">
        <f t="shared" si="39"/>
        <v>0</v>
      </c>
      <c r="BP31" s="111">
        <f t="shared" si="40"/>
        <v>0</v>
      </c>
      <c r="BQ31" s="111">
        <f t="shared" si="41"/>
        <v>0</v>
      </c>
      <c r="BR31" s="111">
        <f t="shared" si="42"/>
        <v>0</v>
      </c>
      <c r="BS31" s="111">
        <f t="shared" si="43"/>
        <v>0</v>
      </c>
      <c r="BT31" s="111">
        <f t="shared" si="44"/>
        <v>0</v>
      </c>
      <c r="BU31" s="112">
        <f t="shared" si="45"/>
        <v>0</v>
      </c>
      <c r="BV31" s="113">
        <f t="shared" si="15"/>
        <v>0</v>
      </c>
      <c r="BW31" s="169" t="s">
        <v>135</v>
      </c>
      <c r="BX31" s="174">
        <v>2021</v>
      </c>
      <c r="BY31" s="169" t="s">
        <v>2422</v>
      </c>
      <c r="BZ31" s="169" t="str">
        <f t="shared" si="52"/>
        <v>NOVIEMBRE</v>
      </c>
      <c r="CA31" s="169" t="str">
        <f t="shared" si="47"/>
        <v>YCHO21RT_11.1</v>
      </c>
      <c r="CB31" s="118" t="e">
        <f>VLOOKUP(F31,[3]TOTALES!$E:$E,1,0)</f>
        <v>#N/A</v>
      </c>
      <c r="CC31" s="118" t="str">
        <f>VLOOKUP(E31,'3.PARAMETROS'!J:L,3,0)</f>
        <v>PANTALONES</v>
      </c>
      <c r="CD31" s="118">
        <f>VLOOKUP(A31,'[4]1. ARCHIVO COMPRA'!$A:$BU,73,0)</f>
        <v>0</v>
      </c>
      <c r="CF31" s="128"/>
      <c r="CG31" s="128"/>
    </row>
    <row r="32" spans="1:85" x14ac:dyDescent="0.25">
      <c r="A32" s="128" t="str">
        <f t="shared" si="16"/>
        <v>W2RAB2D4KJ2ATIR</v>
      </c>
      <c r="B32" s="185" t="s">
        <v>692</v>
      </c>
      <c r="C32" s="128"/>
      <c r="D32" s="128" t="s">
        <v>563</v>
      </c>
      <c r="E32" s="128" t="s">
        <v>148</v>
      </c>
      <c r="F32" s="128" t="s">
        <v>750</v>
      </c>
      <c r="G32" s="128" t="s">
        <v>751</v>
      </c>
      <c r="H32" s="128" t="s">
        <v>752</v>
      </c>
      <c r="I32" s="128" t="s">
        <v>753</v>
      </c>
      <c r="J32" s="128" t="s">
        <v>2077</v>
      </c>
      <c r="K32" s="128" t="s">
        <v>682</v>
      </c>
      <c r="L32" s="128" t="s">
        <v>2256</v>
      </c>
      <c r="M32" s="137">
        <v>98</v>
      </c>
      <c r="N32" s="128">
        <f>IFERROR(VLOOKUP(M32*$M$8*$N$8,'RAM costing'!$A$3:$B$81,2,1),0)</f>
        <v>99000</v>
      </c>
      <c r="O32" s="128">
        <f>IFERROR(VLOOKUP(M32*$M$9*$N$9,'RAM costing'!$E$3:$F$81,2,1),0)</f>
        <v>399</v>
      </c>
      <c r="P32" s="128"/>
      <c r="Q32" s="129">
        <f t="shared" si="17"/>
        <v>0.31</v>
      </c>
      <c r="R32" s="18">
        <v>30.38</v>
      </c>
      <c r="S32" s="25">
        <f t="shared" si="18"/>
        <v>20</v>
      </c>
      <c r="T32" s="25">
        <f t="shared" si="19"/>
        <v>20</v>
      </c>
      <c r="U32" s="25">
        <f t="shared" si="20"/>
        <v>20</v>
      </c>
      <c r="V32" s="25">
        <f t="shared" si="21"/>
        <v>18</v>
      </c>
      <c r="W32" s="25">
        <f t="shared" si="22"/>
        <v>16</v>
      </c>
      <c r="X32" s="25">
        <f t="shared" si="23"/>
        <v>18</v>
      </c>
      <c r="Y32" s="25">
        <f t="shared" si="24"/>
        <v>17</v>
      </c>
      <c r="Z32" s="25">
        <f t="shared" si="25"/>
        <v>15</v>
      </c>
      <c r="AA32" s="26"/>
      <c r="AB32" s="25">
        <f t="shared" si="26"/>
        <v>17</v>
      </c>
      <c r="AC32" s="26">
        <f>AO32</f>
        <v>20</v>
      </c>
      <c r="AD32" s="25"/>
      <c r="AE32" s="25"/>
      <c r="AF32" s="25"/>
      <c r="AG32" s="25"/>
      <c r="AH32" s="25"/>
      <c r="AI32" s="25">
        <v>14</v>
      </c>
      <c r="AJ32" s="26"/>
      <c r="AK32" s="25"/>
      <c r="AL32" s="26"/>
      <c r="AM32" s="25">
        <f t="shared" si="28"/>
        <v>18</v>
      </c>
      <c r="AN32" s="25">
        <f t="shared" si="29"/>
        <v>18</v>
      </c>
      <c r="AO32" s="26">
        <v>20</v>
      </c>
      <c r="AP32" s="26">
        <f t="shared" si="30"/>
        <v>20</v>
      </c>
      <c r="AQ32" s="101">
        <f t="shared" si="31"/>
        <v>195</v>
      </c>
      <c r="AR32" s="106">
        <f t="shared" si="32"/>
        <v>5924.0999999999995</v>
      </c>
      <c r="AS32" s="107">
        <f t="shared" si="53"/>
        <v>18</v>
      </c>
      <c r="AT32" s="107">
        <f t="shared" si="53"/>
        <v>16</v>
      </c>
      <c r="AU32" s="107">
        <f t="shared" si="53"/>
        <v>37</v>
      </c>
      <c r="AV32" s="107">
        <f t="shared" si="53"/>
        <v>43</v>
      </c>
      <c r="AW32" s="107">
        <f t="shared" si="53"/>
        <v>42</v>
      </c>
      <c r="AX32" s="107">
        <f t="shared" si="53"/>
        <v>21</v>
      </c>
      <c r="AY32" s="107">
        <f t="shared" si="53"/>
        <v>18</v>
      </c>
      <c r="AZ32" s="107">
        <f t="shared" si="53"/>
        <v>0</v>
      </c>
      <c r="BA32" s="108">
        <f t="shared" si="33"/>
        <v>195</v>
      </c>
      <c r="BB32" s="103">
        <f t="shared" si="34"/>
        <v>76</v>
      </c>
      <c r="BC32" s="109">
        <f t="shared" si="35"/>
        <v>2278.5</v>
      </c>
      <c r="BD32" s="107">
        <f t="shared" si="10"/>
        <v>7</v>
      </c>
      <c r="BE32" s="107">
        <f t="shared" si="54"/>
        <v>6</v>
      </c>
      <c r="BF32" s="107">
        <f t="shared" si="12"/>
        <v>14</v>
      </c>
      <c r="BG32" s="107">
        <f t="shared" si="54"/>
        <v>17</v>
      </c>
      <c r="BH32" s="107">
        <f t="shared" si="54"/>
        <v>16</v>
      </c>
      <c r="BI32" s="107">
        <f t="shared" si="54"/>
        <v>8</v>
      </c>
      <c r="BJ32" s="107">
        <f t="shared" si="54"/>
        <v>7</v>
      </c>
      <c r="BK32" s="107">
        <f t="shared" si="54"/>
        <v>0</v>
      </c>
      <c r="BL32" s="110">
        <f t="shared" si="36"/>
        <v>75</v>
      </c>
      <c r="BM32" s="111">
        <f t="shared" si="37"/>
        <v>25</v>
      </c>
      <c r="BN32" s="111">
        <f t="shared" si="38"/>
        <v>22</v>
      </c>
      <c r="BO32" s="111">
        <f t="shared" si="39"/>
        <v>51</v>
      </c>
      <c r="BP32" s="111">
        <f t="shared" si="40"/>
        <v>60</v>
      </c>
      <c r="BQ32" s="111">
        <f t="shared" si="41"/>
        <v>58</v>
      </c>
      <c r="BR32" s="111">
        <f t="shared" si="42"/>
        <v>29</v>
      </c>
      <c r="BS32" s="111">
        <f t="shared" si="43"/>
        <v>25</v>
      </c>
      <c r="BT32" s="111">
        <f t="shared" si="44"/>
        <v>0</v>
      </c>
      <c r="BU32" s="143">
        <f t="shared" si="45"/>
        <v>270</v>
      </c>
      <c r="BV32" s="113">
        <f t="shared" si="15"/>
        <v>8202.6</v>
      </c>
      <c r="BW32" s="169" t="s">
        <v>135</v>
      </c>
      <c r="BX32" s="174">
        <v>2021</v>
      </c>
      <c r="BY32" s="169" t="s">
        <v>2422</v>
      </c>
      <c r="BZ32" s="169" t="str">
        <f t="shared" si="46"/>
        <v>ENERO</v>
      </c>
      <c r="CA32" s="169" t="str">
        <f t="shared" si="47"/>
        <v>YCHO21RT_1.1</v>
      </c>
      <c r="CB32" s="118" t="str">
        <f>VLOOKUP(F32,[3]TOTALES!$E:$E,1,0)</f>
        <v>W2RAB2D4KJ2</v>
      </c>
      <c r="CC32" s="118" t="str">
        <f>VLOOKUP(E32,'3.PARAMETROS'!J:L,3,0)</f>
        <v>JEANS</v>
      </c>
      <c r="CD32" s="118">
        <f>VLOOKUP(A32,'[4]1. ARCHIVO COMPRA'!$A:$BU,73,0)</f>
        <v>0</v>
      </c>
      <c r="CF32" s="164">
        <v>44331</v>
      </c>
      <c r="CG32" s="128"/>
    </row>
    <row r="33" spans="1:85" x14ac:dyDescent="0.25">
      <c r="A33" s="128" t="str">
        <f t="shared" si="16"/>
        <v>W2RR20Z2XU1F6F8</v>
      </c>
      <c r="B33" s="128" t="s">
        <v>692</v>
      </c>
      <c r="C33" s="128"/>
      <c r="D33" s="128" t="s">
        <v>560</v>
      </c>
      <c r="E33" s="128" t="s">
        <v>561</v>
      </c>
      <c r="F33" s="128" t="s">
        <v>754</v>
      </c>
      <c r="G33" s="128" t="s">
        <v>755</v>
      </c>
      <c r="H33" s="128" t="s">
        <v>756</v>
      </c>
      <c r="I33" s="128" t="s">
        <v>757</v>
      </c>
      <c r="J33" s="128" t="s">
        <v>2078</v>
      </c>
      <c r="K33" s="128" t="s">
        <v>683</v>
      </c>
      <c r="L33" s="128" t="s">
        <v>2255</v>
      </c>
      <c r="M33" s="137">
        <v>89</v>
      </c>
      <c r="N33" s="128">
        <f>IFERROR(VLOOKUP(M33*$M$8*$N$8,'RAM costing'!$A$3:$B$81,2,1),0)</f>
        <v>89000</v>
      </c>
      <c r="O33" s="128">
        <f>IFERROR(VLOOKUP(M33*$M$9*$N$9,'RAM costing'!$E$3:$F$81,2,1),0)</f>
        <v>359</v>
      </c>
      <c r="P33" s="128"/>
      <c r="Q33" s="129">
        <f t="shared" si="17"/>
        <v>0.31</v>
      </c>
      <c r="R33" s="18">
        <v>27.59</v>
      </c>
      <c r="S33" s="25">
        <f t="shared" si="18"/>
        <v>0</v>
      </c>
      <c r="T33" s="25">
        <f t="shared" si="19"/>
        <v>0</v>
      </c>
      <c r="U33" s="25">
        <f t="shared" si="20"/>
        <v>0</v>
      </c>
      <c r="V33" s="25">
        <f t="shared" si="21"/>
        <v>0</v>
      </c>
      <c r="W33" s="25">
        <f t="shared" si="22"/>
        <v>0</v>
      </c>
      <c r="X33" s="25">
        <f t="shared" si="23"/>
        <v>0</v>
      </c>
      <c r="Y33" s="25">
        <f t="shared" si="24"/>
        <v>0</v>
      </c>
      <c r="Z33" s="25">
        <f t="shared" si="25"/>
        <v>0</v>
      </c>
      <c r="AA33" s="26"/>
      <c r="AB33" s="25">
        <f t="shared" si="26"/>
        <v>0</v>
      </c>
      <c r="AC33" s="25">
        <f t="shared" ref="AC33:AC63" si="55">AO33</f>
        <v>0</v>
      </c>
      <c r="AD33" s="25"/>
      <c r="AE33" s="25"/>
      <c r="AF33" s="25"/>
      <c r="AG33" s="25"/>
      <c r="AH33" s="25"/>
      <c r="AI33" s="25"/>
      <c r="AJ33" s="26"/>
      <c r="AK33" s="25"/>
      <c r="AL33" s="26"/>
      <c r="AM33" s="25">
        <f t="shared" si="28"/>
        <v>0</v>
      </c>
      <c r="AN33" s="25">
        <f t="shared" si="29"/>
        <v>0</v>
      </c>
      <c r="AO33" s="26"/>
      <c r="AP33" s="26">
        <f t="shared" si="30"/>
        <v>0</v>
      </c>
      <c r="AQ33" s="101">
        <f t="shared" si="31"/>
        <v>0</v>
      </c>
      <c r="AR33" s="106">
        <f t="shared" si="32"/>
        <v>0</v>
      </c>
      <c r="AS33" s="107">
        <f t="shared" si="53"/>
        <v>0</v>
      </c>
      <c r="AT33" s="107">
        <f t="shared" si="53"/>
        <v>0</v>
      </c>
      <c r="AU33" s="107">
        <f t="shared" si="53"/>
        <v>0</v>
      </c>
      <c r="AV33" s="107">
        <f t="shared" si="53"/>
        <v>0</v>
      </c>
      <c r="AW33" s="107">
        <f t="shared" si="53"/>
        <v>0</v>
      </c>
      <c r="AX33" s="107">
        <f t="shared" si="53"/>
        <v>0</v>
      </c>
      <c r="AY33" s="107">
        <f t="shared" si="53"/>
        <v>0</v>
      </c>
      <c r="AZ33" s="107">
        <f t="shared" si="53"/>
        <v>0</v>
      </c>
      <c r="BA33" s="108">
        <f t="shared" si="33"/>
        <v>0</v>
      </c>
      <c r="BB33" s="103">
        <f t="shared" si="34"/>
        <v>0</v>
      </c>
      <c r="BC33" s="109">
        <f t="shared" si="35"/>
        <v>0</v>
      </c>
      <c r="BD33" s="107">
        <f t="shared" si="10"/>
        <v>0</v>
      </c>
      <c r="BE33" s="107">
        <f t="shared" si="54"/>
        <v>0</v>
      </c>
      <c r="BF33" s="107">
        <f t="shared" si="12"/>
        <v>0</v>
      </c>
      <c r="BG33" s="107">
        <f t="shared" si="54"/>
        <v>0</v>
      </c>
      <c r="BH33" s="107">
        <f t="shared" si="54"/>
        <v>0</v>
      </c>
      <c r="BI33" s="107">
        <f t="shared" si="54"/>
        <v>0</v>
      </c>
      <c r="BJ33" s="107">
        <f t="shared" si="54"/>
        <v>0</v>
      </c>
      <c r="BK33" s="107">
        <f t="shared" si="54"/>
        <v>0</v>
      </c>
      <c r="BL33" s="110">
        <f t="shared" si="36"/>
        <v>0</v>
      </c>
      <c r="BM33" s="111">
        <f t="shared" si="37"/>
        <v>0</v>
      </c>
      <c r="BN33" s="111">
        <f t="shared" si="38"/>
        <v>0</v>
      </c>
      <c r="BO33" s="111">
        <f t="shared" si="39"/>
        <v>0</v>
      </c>
      <c r="BP33" s="111">
        <f t="shared" si="40"/>
        <v>0</v>
      </c>
      <c r="BQ33" s="111">
        <f t="shared" si="41"/>
        <v>0</v>
      </c>
      <c r="BR33" s="111">
        <f t="shared" si="42"/>
        <v>0</v>
      </c>
      <c r="BS33" s="111">
        <f t="shared" si="43"/>
        <v>0</v>
      </c>
      <c r="BT33" s="111">
        <f t="shared" si="44"/>
        <v>0</v>
      </c>
      <c r="BU33" s="112">
        <f t="shared" si="45"/>
        <v>0</v>
      </c>
      <c r="BV33" s="113">
        <f t="shared" si="15"/>
        <v>0</v>
      </c>
      <c r="BW33" s="169" t="s">
        <v>135</v>
      </c>
      <c r="BX33" s="174">
        <v>2021</v>
      </c>
      <c r="BY33" s="169" t="s">
        <v>2422</v>
      </c>
      <c r="BZ33" s="169" t="str">
        <f t="shared" si="46"/>
        <v>ENERO</v>
      </c>
      <c r="CA33" s="169" t="str">
        <f t="shared" si="47"/>
        <v>YCHO21RT_1.1</v>
      </c>
      <c r="CB33" s="118" t="e">
        <f>VLOOKUP(F33,[3]TOTALES!$E:$E,1,0)</f>
        <v>#N/A</v>
      </c>
      <c r="CC33" s="118" t="e">
        <f>VLOOKUP(E33,'3.PARAMETROS'!J:L,3,0)</f>
        <v>#N/A</v>
      </c>
      <c r="CD33" s="118">
        <f>VLOOKUP(A33,'[4]1. ARCHIVO COMPRA'!$A:$BU,73,0)</f>
        <v>0</v>
      </c>
      <c r="CF33" s="128"/>
      <c r="CG33" s="128"/>
    </row>
    <row r="34" spans="1:85" x14ac:dyDescent="0.25">
      <c r="A34" s="128" t="str">
        <f t="shared" si="16"/>
        <v>W2RR20Z2XU1G8EI</v>
      </c>
      <c r="B34" s="128" t="s">
        <v>692</v>
      </c>
      <c r="C34" s="128"/>
      <c r="D34" s="128" t="s">
        <v>560</v>
      </c>
      <c r="E34" s="128" t="s">
        <v>561</v>
      </c>
      <c r="F34" s="128" t="s">
        <v>754</v>
      </c>
      <c r="G34" s="128" t="s">
        <v>755</v>
      </c>
      <c r="H34" s="128" t="s">
        <v>592</v>
      </c>
      <c r="I34" s="128" t="s">
        <v>593</v>
      </c>
      <c r="J34" s="128" t="s">
        <v>2078</v>
      </c>
      <c r="K34" s="128" t="s">
        <v>683</v>
      </c>
      <c r="L34" s="128" t="s">
        <v>2255</v>
      </c>
      <c r="M34" s="137">
        <v>89</v>
      </c>
      <c r="N34" s="128">
        <f>IFERROR(VLOOKUP(M34*$M$8*$N$8,'RAM costing'!$A$3:$B$81,2,1),0)</f>
        <v>89000</v>
      </c>
      <c r="O34" s="128">
        <f>IFERROR(VLOOKUP(M34*$M$9*$N$9,'RAM costing'!$E$3:$F$81,2,1),0)</f>
        <v>359</v>
      </c>
      <c r="P34" s="128"/>
      <c r="Q34" s="129">
        <f t="shared" si="17"/>
        <v>0.31</v>
      </c>
      <c r="R34" s="18">
        <v>27.59</v>
      </c>
      <c r="S34" s="25">
        <f t="shared" si="18"/>
        <v>0</v>
      </c>
      <c r="T34" s="25">
        <f t="shared" si="19"/>
        <v>0</v>
      </c>
      <c r="U34" s="25">
        <f t="shared" si="20"/>
        <v>0</v>
      </c>
      <c r="V34" s="25">
        <f t="shared" si="21"/>
        <v>0</v>
      </c>
      <c r="W34" s="25">
        <f t="shared" si="22"/>
        <v>0</v>
      </c>
      <c r="X34" s="25">
        <f t="shared" si="23"/>
        <v>0</v>
      </c>
      <c r="Y34" s="25">
        <f t="shared" si="24"/>
        <v>0</v>
      </c>
      <c r="Z34" s="25">
        <f t="shared" si="25"/>
        <v>0</v>
      </c>
      <c r="AA34" s="26"/>
      <c r="AB34" s="25">
        <f t="shared" si="26"/>
        <v>0</v>
      </c>
      <c r="AC34" s="25">
        <f t="shared" si="55"/>
        <v>0</v>
      </c>
      <c r="AD34" s="25"/>
      <c r="AE34" s="25"/>
      <c r="AF34" s="25"/>
      <c r="AG34" s="25"/>
      <c r="AH34" s="25"/>
      <c r="AI34" s="25"/>
      <c r="AJ34" s="26"/>
      <c r="AK34" s="25"/>
      <c r="AL34" s="26"/>
      <c r="AM34" s="25">
        <f t="shared" si="28"/>
        <v>0</v>
      </c>
      <c r="AN34" s="25">
        <f t="shared" si="29"/>
        <v>0</v>
      </c>
      <c r="AO34" s="26"/>
      <c r="AP34" s="26">
        <f t="shared" si="30"/>
        <v>0</v>
      </c>
      <c r="AQ34" s="101">
        <f t="shared" si="31"/>
        <v>0</v>
      </c>
      <c r="AR34" s="106">
        <f t="shared" si="32"/>
        <v>0</v>
      </c>
      <c r="AS34" s="107">
        <f t="shared" si="53"/>
        <v>0</v>
      </c>
      <c r="AT34" s="107">
        <f t="shared" si="53"/>
        <v>0</v>
      </c>
      <c r="AU34" s="107">
        <f t="shared" si="53"/>
        <v>0</v>
      </c>
      <c r="AV34" s="107">
        <f t="shared" si="53"/>
        <v>0</v>
      </c>
      <c r="AW34" s="107">
        <f t="shared" si="53"/>
        <v>0</v>
      </c>
      <c r="AX34" s="107">
        <f t="shared" si="53"/>
        <v>0</v>
      </c>
      <c r="AY34" s="107">
        <f t="shared" si="53"/>
        <v>0</v>
      </c>
      <c r="AZ34" s="107">
        <f t="shared" si="53"/>
        <v>0</v>
      </c>
      <c r="BA34" s="108">
        <f t="shared" si="33"/>
        <v>0</v>
      </c>
      <c r="BB34" s="103">
        <f t="shared" si="34"/>
        <v>0</v>
      </c>
      <c r="BC34" s="109">
        <f t="shared" si="35"/>
        <v>0</v>
      </c>
      <c r="BD34" s="107">
        <f t="shared" si="10"/>
        <v>0</v>
      </c>
      <c r="BE34" s="107">
        <f t="shared" si="54"/>
        <v>0</v>
      </c>
      <c r="BF34" s="107">
        <f t="shared" si="12"/>
        <v>0</v>
      </c>
      <c r="BG34" s="107">
        <f t="shared" si="54"/>
        <v>0</v>
      </c>
      <c r="BH34" s="107">
        <f t="shared" si="54"/>
        <v>0</v>
      </c>
      <c r="BI34" s="107">
        <f t="shared" si="54"/>
        <v>0</v>
      </c>
      <c r="BJ34" s="107">
        <f t="shared" si="54"/>
        <v>0</v>
      </c>
      <c r="BK34" s="107">
        <f t="shared" si="54"/>
        <v>0</v>
      </c>
      <c r="BL34" s="110">
        <f t="shared" si="36"/>
        <v>0</v>
      </c>
      <c r="BM34" s="111">
        <f t="shared" si="37"/>
        <v>0</v>
      </c>
      <c r="BN34" s="111">
        <f t="shared" si="38"/>
        <v>0</v>
      </c>
      <c r="BO34" s="111">
        <f t="shared" si="39"/>
        <v>0</v>
      </c>
      <c r="BP34" s="111">
        <f t="shared" si="40"/>
        <v>0</v>
      </c>
      <c r="BQ34" s="111">
        <f t="shared" si="41"/>
        <v>0</v>
      </c>
      <c r="BR34" s="111">
        <f t="shared" si="42"/>
        <v>0</v>
      </c>
      <c r="BS34" s="111">
        <f t="shared" si="43"/>
        <v>0</v>
      </c>
      <c r="BT34" s="111">
        <f t="shared" si="44"/>
        <v>0</v>
      </c>
      <c r="BU34" s="112">
        <f t="shared" si="45"/>
        <v>0</v>
      </c>
      <c r="BV34" s="113">
        <f t="shared" si="15"/>
        <v>0</v>
      </c>
      <c r="BW34" s="169" t="s">
        <v>135</v>
      </c>
      <c r="BX34" s="174">
        <v>2021</v>
      </c>
      <c r="BY34" s="169" t="s">
        <v>2422</v>
      </c>
      <c r="BZ34" s="169" t="str">
        <f t="shared" si="46"/>
        <v>ENERO</v>
      </c>
      <c r="CA34" s="169" t="str">
        <f t="shared" si="47"/>
        <v>YCHO21RT_1.1</v>
      </c>
      <c r="CB34" s="118" t="e">
        <f>VLOOKUP(F34,[3]TOTALES!$E:$E,1,0)</f>
        <v>#N/A</v>
      </c>
      <c r="CC34" s="118" t="e">
        <f>VLOOKUP(E34,'3.PARAMETROS'!J:L,3,0)</f>
        <v>#N/A</v>
      </c>
      <c r="CD34" s="118">
        <f>VLOOKUP(A34,'[4]1. ARCHIVO COMPRA'!$A:$BU,73,0)</f>
        <v>0</v>
      </c>
      <c r="CF34" s="128"/>
      <c r="CG34" s="128"/>
    </row>
    <row r="35" spans="1:85" x14ac:dyDescent="0.25">
      <c r="A35" s="128" t="str">
        <f t="shared" si="16"/>
        <v>W2RR20Z2XU1G012</v>
      </c>
      <c r="B35" s="128" t="s">
        <v>692</v>
      </c>
      <c r="C35" s="128"/>
      <c r="D35" s="128" t="s">
        <v>560</v>
      </c>
      <c r="E35" s="128" t="s">
        <v>561</v>
      </c>
      <c r="F35" s="128" t="s">
        <v>754</v>
      </c>
      <c r="G35" s="128" t="s">
        <v>755</v>
      </c>
      <c r="H35" s="128" t="s">
        <v>582</v>
      </c>
      <c r="I35" s="128" t="s">
        <v>583</v>
      </c>
      <c r="J35" s="128" t="s">
        <v>2078</v>
      </c>
      <c r="K35" s="128" t="s">
        <v>683</v>
      </c>
      <c r="L35" s="128" t="s">
        <v>2255</v>
      </c>
      <c r="M35" s="137">
        <v>89</v>
      </c>
      <c r="N35" s="128">
        <f>IFERROR(VLOOKUP(M35*$M$8*$N$8,'RAM costing'!$A$3:$B$81,2,1),0)</f>
        <v>89000</v>
      </c>
      <c r="O35" s="128">
        <f>IFERROR(VLOOKUP(M35*$M$9*$N$9,'RAM costing'!$E$3:$F$81,2,1),0)</f>
        <v>359</v>
      </c>
      <c r="P35" s="128"/>
      <c r="Q35" s="129">
        <f t="shared" si="17"/>
        <v>0.31</v>
      </c>
      <c r="R35" s="18">
        <v>27.59</v>
      </c>
      <c r="S35" s="25">
        <f t="shared" si="18"/>
        <v>0</v>
      </c>
      <c r="T35" s="25">
        <f t="shared" si="19"/>
        <v>0</v>
      </c>
      <c r="U35" s="25">
        <f t="shared" si="20"/>
        <v>0</v>
      </c>
      <c r="V35" s="25">
        <f t="shared" si="21"/>
        <v>0</v>
      </c>
      <c r="W35" s="25">
        <f t="shared" si="22"/>
        <v>0</v>
      </c>
      <c r="X35" s="25">
        <f t="shared" si="23"/>
        <v>0</v>
      </c>
      <c r="Y35" s="25">
        <f t="shared" si="24"/>
        <v>0</v>
      </c>
      <c r="Z35" s="25">
        <f t="shared" si="25"/>
        <v>0</v>
      </c>
      <c r="AA35" s="26"/>
      <c r="AB35" s="25">
        <f t="shared" si="26"/>
        <v>0</v>
      </c>
      <c r="AC35" s="25">
        <f t="shared" si="55"/>
        <v>0</v>
      </c>
      <c r="AD35" s="25"/>
      <c r="AE35" s="25"/>
      <c r="AF35" s="25"/>
      <c r="AG35" s="25"/>
      <c r="AH35" s="25"/>
      <c r="AI35" s="25"/>
      <c r="AJ35" s="26"/>
      <c r="AK35" s="25"/>
      <c r="AL35" s="26"/>
      <c r="AM35" s="25">
        <f t="shared" si="28"/>
        <v>0</v>
      </c>
      <c r="AN35" s="25">
        <f t="shared" si="29"/>
        <v>0</v>
      </c>
      <c r="AO35" s="26"/>
      <c r="AP35" s="26">
        <f t="shared" si="30"/>
        <v>0</v>
      </c>
      <c r="AQ35" s="101">
        <f t="shared" si="31"/>
        <v>0</v>
      </c>
      <c r="AR35" s="106">
        <f t="shared" si="32"/>
        <v>0</v>
      </c>
      <c r="AS35" s="107">
        <f t="shared" si="53"/>
        <v>0</v>
      </c>
      <c r="AT35" s="107">
        <f t="shared" si="53"/>
        <v>0</v>
      </c>
      <c r="AU35" s="107">
        <f t="shared" si="53"/>
        <v>0</v>
      </c>
      <c r="AV35" s="107">
        <f t="shared" si="53"/>
        <v>0</v>
      </c>
      <c r="AW35" s="107">
        <f t="shared" si="53"/>
        <v>0</v>
      </c>
      <c r="AX35" s="107">
        <f t="shared" si="53"/>
        <v>0</v>
      </c>
      <c r="AY35" s="107">
        <f t="shared" si="53"/>
        <v>0</v>
      </c>
      <c r="AZ35" s="107">
        <f t="shared" si="53"/>
        <v>0</v>
      </c>
      <c r="BA35" s="108">
        <f t="shared" si="33"/>
        <v>0</v>
      </c>
      <c r="BB35" s="103">
        <f t="shared" si="34"/>
        <v>0</v>
      </c>
      <c r="BC35" s="109">
        <f t="shared" si="35"/>
        <v>0</v>
      </c>
      <c r="BD35" s="107">
        <f t="shared" si="10"/>
        <v>0</v>
      </c>
      <c r="BE35" s="107">
        <f t="shared" si="54"/>
        <v>0</v>
      </c>
      <c r="BF35" s="107">
        <f t="shared" si="12"/>
        <v>0</v>
      </c>
      <c r="BG35" s="107">
        <f t="shared" si="54"/>
        <v>0</v>
      </c>
      <c r="BH35" s="107">
        <f t="shared" si="54"/>
        <v>0</v>
      </c>
      <c r="BI35" s="107">
        <f t="shared" si="54"/>
        <v>0</v>
      </c>
      <c r="BJ35" s="107">
        <f t="shared" si="54"/>
        <v>0</v>
      </c>
      <c r="BK35" s="107">
        <f t="shared" si="54"/>
        <v>0</v>
      </c>
      <c r="BL35" s="110">
        <f t="shared" si="36"/>
        <v>0</v>
      </c>
      <c r="BM35" s="111">
        <f t="shared" si="37"/>
        <v>0</v>
      </c>
      <c r="BN35" s="111">
        <f t="shared" si="38"/>
        <v>0</v>
      </c>
      <c r="BO35" s="111">
        <f t="shared" si="39"/>
        <v>0</v>
      </c>
      <c r="BP35" s="111">
        <f t="shared" si="40"/>
        <v>0</v>
      </c>
      <c r="BQ35" s="111">
        <f t="shared" si="41"/>
        <v>0</v>
      </c>
      <c r="BR35" s="111">
        <f t="shared" si="42"/>
        <v>0</v>
      </c>
      <c r="BS35" s="111">
        <f t="shared" si="43"/>
        <v>0</v>
      </c>
      <c r="BT35" s="111">
        <f t="shared" si="44"/>
        <v>0</v>
      </c>
      <c r="BU35" s="112">
        <f t="shared" si="45"/>
        <v>0</v>
      </c>
      <c r="BV35" s="113">
        <f t="shared" si="15"/>
        <v>0</v>
      </c>
      <c r="BW35" s="169" t="s">
        <v>135</v>
      </c>
      <c r="BX35" s="174">
        <v>2021</v>
      </c>
      <c r="BY35" s="169" t="s">
        <v>2422</v>
      </c>
      <c r="BZ35" s="169" t="str">
        <f t="shared" si="46"/>
        <v>ENERO</v>
      </c>
      <c r="CA35" s="169" t="str">
        <f t="shared" si="47"/>
        <v>YCHO21RT_1.1</v>
      </c>
      <c r="CB35" s="118" t="e">
        <f>VLOOKUP(F35,[3]TOTALES!$E:$E,1,0)</f>
        <v>#N/A</v>
      </c>
      <c r="CC35" s="118" t="e">
        <f>VLOOKUP(E35,'3.PARAMETROS'!J:L,3,0)</f>
        <v>#N/A</v>
      </c>
      <c r="CD35" s="118">
        <f>VLOOKUP(A35,'[4]1. ARCHIVO COMPRA'!$A:$BU,73,0)</f>
        <v>0</v>
      </c>
      <c r="CF35" s="128"/>
      <c r="CG35" s="128"/>
    </row>
    <row r="36" spans="1:85" x14ac:dyDescent="0.25">
      <c r="A36" s="128" t="str">
        <f t="shared" si="16"/>
        <v>W2RR12Z2YM0G1O6</v>
      </c>
      <c r="B36" s="128" t="s">
        <v>555</v>
      </c>
      <c r="C36" s="128"/>
      <c r="D36" s="128" t="s">
        <v>560</v>
      </c>
      <c r="E36" s="128" t="s">
        <v>561</v>
      </c>
      <c r="F36" s="128" t="s">
        <v>758</v>
      </c>
      <c r="G36" s="128" t="s">
        <v>759</v>
      </c>
      <c r="H36" s="128" t="s">
        <v>630</v>
      </c>
      <c r="I36" s="128" t="s">
        <v>631</v>
      </c>
      <c r="J36" s="128" t="s">
        <v>2079</v>
      </c>
      <c r="K36" s="128" t="s">
        <v>683</v>
      </c>
      <c r="L36" s="128" t="s">
        <v>2255</v>
      </c>
      <c r="M36" s="137">
        <v>69</v>
      </c>
      <c r="N36" s="128">
        <f>IFERROR(VLOOKUP(M36*$M$8*$N$8,'RAM costing'!$A$3:$B$81,2,1),0)</f>
        <v>69000</v>
      </c>
      <c r="O36" s="128">
        <f>IFERROR(VLOOKUP(M36*$M$9*$N$9,'RAM costing'!$E$3:$F$81,2,1),0)</f>
        <v>279</v>
      </c>
      <c r="P36" s="128"/>
      <c r="Q36" s="129">
        <f t="shared" si="17"/>
        <v>0.31</v>
      </c>
      <c r="R36" s="18">
        <v>21.39</v>
      </c>
      <c r="S36" s="25">
        <f t="shared" si="18"/>
        <v>0</v>
      </c>
      <c r="T36" s="25">
        <f t="shared" si="19"/>
        <v>0</v>
      </c>
      <c r="U36" s="25">
        <f t="shared" si="20"/>
        <v>0</v>
      </c>
      <c r="V36" s="25">
        <f t="shared" si="21"/>
        <v>0</v>
      </c>
      <c r="W36" s="25">
        <f t="shared" si="22"/>
        <v>0</v>
      </c>
      <c r="X36" s="25">
        <f t="shared" si="23"/>
        <v>0</v>
      </c>
      <c r="Y36" s="25">
        <f t="shared" si="24"/>
        <v>0</v>
      </c>
      <c r="Z36" s="25">
        <f t="shared" si="25"/>
        <v>0</v>
      </c>
      <c r="AA36" s="26"/>
      <c r="AB36" s="25">
        <f t="shared" si="26"/>
        <v>0</v>
      </c>
      <c r="AC36" s="25">
        <f t="shared" si="55"/>
        <v>0</v>
      </c>
      <c r="AD36" s="25"/>
      <c r="AE36" s="25"/>
      <c r="AF36" s="25"/>
      <c r="AG36" s="25"/>
      <c r="AH36" s="25"/>
      <c r="AI36" s="25"/>
      <c r="AJ36" s="26"/>
      <c r="AK36" s="25"/>
      <c r="AL36" s="26"/>
      <c r="AM36" s="25">
        <f t="shared" si="28"/>
        <v>0</v>
      </c>
      <c r="AN36" s="25">
        <f t="shared" si="29"/>
        <v>0</v>
      </c>
      <c r="AO36" s="26"/>
      <c r="AP36" s="26">
        <f t="shared" si="30"/>
        <v>0</v>
      </c>
      <c r="AQ36" s="101">
        <f t="shared" si="31"/>
        <v>0</v>
      </c>
      <c r="AR36" s="106">
        <f t="shared" si="32"/>
        <v>0</v>
      </c>
      <c r="AS36" s="107">
        <f t="shared" si="53"/>
        <v>0</v>
      </c>
      <c r="AT36" s="107">
        <f t="shared" si="53"/>
        <v>0</v>
      </c>
      <c r="AU36" s="107">
        <f t="shared" si="53"/>
        <v>0</v>
      </c>
      <c r="AV36" s="107">
        <f t="shared" si="53"/>
        <v>0</v>
      </c>
      <c r="AW36" s="107">
        <f t="shared" si="53"/>
        <v>0</v>
      </c>
      <c r="AX36" s="107">
        <f t="shared" si="53"/>
        <v>0</v>
      </c>
      <c r="AY36" s="107">
        <f t="shared" si="53"/>
        <v>0</v>
      </c>
      <c r="AZ36" s="107">
        <f t="shared" si="53"/>
        <v>0</v>
      </c>
      <c r="BA36" s="108">
        <f t="shared" si="33"/>
        <v>0</v>
      </c>
      <c r="BB36" s="103">
        <f t="shared" si="34"/>
        <v>0</v>
      </c>
      <c r="BC36" s="109">
        <f t="shared" si="35"/>
        <v>0</v>
      </c>
      <c r="BD36" s="107">
        <f t="shared" si="10"/>
        <v>0</v>
      </c>
      <c r="BE36" s="107">
        <f t="shared" si="54"/>
        <v>0</v>
      </c>
      <c r="BF36" s="107">
        <f t="shared" si="12"/>
        <v>0</v>
      </c>
      <c r="BG36" s="107">
        <f t="shared" si="54"/>
        <v>0</v>
      </c>
      <c r="BH36" s="107">
        <f t="shared" si="54"/>
        <v>0</v>
      </c>
      <c r="BI36" s="107">
        <f t="shared" si="54"/>
        <v>0</v>
      </c>
      <c r="BJ36" s="107">
        <f t="shared" si="54"/>
        <v>0</v>
      </c>
      <c r="BK36" s="107">
        <f t="shared" si="54"/>
        <v>0</v>
      </c>
      <c r="BL36" s="110">
        <f t="shared" si="36"/>
        <v>0</v>
      </c>
      <c r="BM36" s="111">
        <f t="shared" si="37"/>
        <v>0</v>
      </c>
      <c r="BN36" s="111">
        <f t="shared" si="38"/>
        <v>0</v>
      </c>
      <c r="BO36" s="111">
        <f t="shared" si="39"/>
        <v>0</v>
      </c>
      <c r="BP36" s="111">
        <f t="shared" si="40"/>
        <v>0</v>
      </c>
      <c r="BQ36" s="111">
        <f t="shared" si="41"/>
        <v>0</v>
      </c>
      <c r="BR36" s="111">
        <f t="shared" si="42"/>
        <v>0</v>
      </c>
      <c r="BS36" s="111">
        <f t="shared" si="43"/>
        <v>0</v>
      </c>
      <c r="BT36" s="111">
        <f t="shared" si="44"/>
        <v>0</v>
      </c>
      <c r="BU36" s="112">
        <f t="shared" si="45"/>
        <v>0</v>
      </c>
      <c r="BV36" s="113">
        <f t="shared" si="15"/>
        <v>0</v>
      </c>
      <c r="BW36" s="169" t="s">
        <v>135</v>
      </c>
      <c r="BX36" s="174">
        <v>2021</v>
      </c>
      <c r="BY36" s="169" t="s">
        <v>2422</v>
      </c>
      <c r="BZ36" s="169" t="str">
        <f t="shared" ref="BZ36:BZ40" si="56">UPPER(TEXT(CONCATENATE("01-"&amp;MID(B36,1,2)&amp;"-2021"),"MMMM"))</f>
        <v>DICIEMBRE</v>
      </c>
      <c r="CA36" s="169" t="str">
        <f t="shared" si="47"/>
        <v>YCHO21RT_12.1</v>
      </c>
      <c r="CB36" s="118" t="e">
        <f>VLOOKUP(F36,[3]TOTALES!$E:$E,1,0)</f>
        <v>#N/A</v>
      </c>
      <c r="CC36" s="118" t="e">
        <f>VLOOKUP(E36,'3.PARAMETROS'!J:L,3,0)</f>
        <v>#N/A</v>
      </c>
      <c r="CD36" s="118">
        <f>VLOOKUP(A36,'[4]1. ARCHIVO COMPRA'!$A:$BU,73,0)</f>
        <v>0</v>
      </c>
      <c r="CF36" s="128"/>
      <c r="CG36" s="128"/>
    </row>
    <row r="37" spans="1:85" x14ac:dyDescent="0.25">
      <c r="A37" s="128" t="str">
        <f t="shared" si="16"/>
        <v>W2RR12Z2YM0G7DM</v>
      </c>
      <c r="B37" s="128" t="s">
        <v>555</v>
      </c>
      <c r="C37" s="128"/>
      <c r="D37" s="128" t="s">
        <v>560</v>
      </c>
      <c r="E37" s="128" t="s">
        <v>561</v>
      </c>
      <c r="F37" s="128" t="s">
        <v>758</v>
      </c>
      <c r="G37" s="128" t="s">
        <v>759</v>
      </c>
      <c r="H37" s="128" t="s">
        <v>649</v>
      </c>
      <c r="I37" s="128" t="s">
        <v>650</v>
      </c>
      <c r="J37" s="128" t="s">
        <v>2079</v>
      </c>
      <c r="K37" s="128" t="s">
        <v>683</v>
      </c>
      <c r="L37" s="128" t="s">
        <v>2255</v>
      </c>
      <c r="M37" s="137">
        <v>69</v>
      </c>
      <c r="N37" s="128">
        <f>IFERROR(VLOOKUP(M37*$M$8*$N$8,'RAM costing'!$A$3:$B$81,2,1),0)</f>
        <v>69000</v>
      </c>
      <c r="O37" s="128">
        <f>IFERROR(VLOOKUP(M37*$M$9*$N$9,'RAM costing'!$E$3:$F$81,2,1),0)</f>
        <v>279</v>
      </c>
      <c r="P37" s="128"/>
      <c r="Q37" s="129">
        <f t="shared" si="17"/>
        <v>0.31</v>
      </c>
      <c r="R37" s="18">
        <v>21.39</v>
      </c>
      <c r="S37" s="25">
        <f t="shared" si="18"/>
        <v>0</v>
      </c>
      <c r="T37" s="25">
        <f t="shared" si="19"/>
        <v>0</v>
      </c>
      <c r="U37" s="25">
        <f t="shared" si="20"/>
        <v>0</v>
      </c>
      <c r="V37" s="25">
        <f t="shared" si="21"/>
        <v>0</v>
      </c>
      <c r="W37" s="25">
        <f t="shared" si="22"/>
        <v>0</v>
      </c>
      <c r="X37" s="25">
        <f t="shared" si="23"/>
        <v>0</v>
      </c>
      <c r="Y37" s="25">
        <f t="shared" si="24"/>
        <v>0</v>
      </c>
      <c r="Z37" s="25">
        <f t="shared" si="25"/>
        <v>0</v>
      </c>
      <c r="AA37" s="26"/>
      <c r="AB37" s="25">
        <f t="shared" si="26"/>
        <v>0</v>
      </c>
      <c r="AC37" s="25">
        <f t="shared" si="55"/>
        <v>0</v>
      </c>
      <c r="AD37" s="25"/>
      <c r="AE37" s="25"/>
      <c r="AF37" s="25"/>
      <c r="AG37" s="25"/>
      <c r="AH37" s="25"/>
      <c r="AI37" s="25"/>
      <c r="AJ37" s="26"/>
      <c r="AK37" s="25"/>
      <c r="AL37" s="26"/>
      <c r="AM37" s="25">
        <f t="shared" si="28"/>
        <v>0</v>
      </c>
      <c r="AN37" s="25">
        <f t="shared" si="29"/>
        <v>0</v>
      </c>
      <c r="AO37" s="26"/>
      <c r="AP37" s="26">
        <f t="shared" si="30"/>
        <v>0</v>
      </c>
      <c r="AQ37" s="101">
        <f t="shared" si="31"/>
        <v>0</v>
      </c>
      <c r="AR37" s="106">
        <f t="shared" si="32"/>
        <v>0</v>
      </c>
      <c r="AS37" s="107">
        <f t="shared" si="53"/>
        <v>0</v>
      </c>
      <c r="AT37" s="107">
        <f t="shared" si="53"/>
        <v>0</v>
      </c>
      <c r="AU37" s="107">
        <f t="shared" si="53"/>
        <v>0</v>
      </c>
      <c r="AV37" s="107">
        <f t="shared" si="53"/>
        <v>0</v>
      </c>
      <c r="AW37" s="107">
        <f t="shared" si="53"/>
        <v>0</v>
      </c>
      <c r="AX37" s="107">
        <f t="shared" si="53"/>
        <v>0</v>
      </c>
      <c r="AY37" s="107">
        <f t="shared" si="53"/>
        <v>0</v>
      </c>
      <c r="AZ37" s="107">
        <f t="shared" si="53"/>
        <v>0</v>
      </c>
      <c r="BA37" s="108">
        <f t="shared" si="33"/>
        <v>0</v>
      </c>
      <c r="BB37" s="103">
        <f t="shared" si="34"/>
        <v>0</v>
      </c>
      <c r="BC37" s="109">
        <f t="shared" si="35"/>
        <v>0</v>
      </c>
      <c r="BD37" s="107">
        <f t="shared" si="10"/>
        <v>0</v>
      </c>
      <c r="BE37" s="107">
        <f t="shared" si="54"/>
        <v>0</v>
      </c>
      <c r="BF37" s="107">
        <f t="shared" si="12"/>
        <v>0</v>
      </c>
      <c r="BG37" s="107">
        <f t="shared" si="54"/>
        <v>0</v>
      </c>
      <c r="BH37" s="107">
        <f t="shared" si="54"/>
        <v>0</v>
      </c>
      <c r="BI37" s="107">
        <f t="shared" si="54"/>
        <v>0</v>
      </c>
      <c r="BJ37" s="107">
        <f t="shared" si="54"/>
        <v>0</v>
      </c>
      <c r="BK37" s="107">
        <f t="shared" si="54"/>
        <v>0</v>
      </c>
      <c r="BL37" s="110">
        <f t="shared" si="36"/>
        <v>0</v>
      </c>
      <c r="BM37" s="111">
        <f t="shared" si="37"/>
        <v>0</v>
      </c>
      <c r="BN37" s="111">
        <f t="shared" si="38"/>
        <v>0</v>
      </c>
      <c r="BO37" s="111">
        <f t="shared" si="39"/>
        <v>0</v>
      </c>
      <c r="BP37" s="111">
        <f t="shared" si="40"/>
        <v>0</v>
      </c>
      <c r="BQ37" s="111">
        <f t="shared" si="41"/>
        <v>0</v>
      </c>
      <c r="BR37" s="111">
        <f t="shared" si="42"/>
        <v>0</v>
      </c>
      <c r="BS37" s="111">
        <f t="shared" si="43"/>
        <v>0</v>
      </c>
      <c r="BT37" s="111">
        <f t="shared" si="44"/>
        <v>0</v>
      </c>
      <c r="BU37" s="112">
        <f t="shared" si="45"/>
        <v>0</v>
      </c>
      <c r="BV37" s="113">
        <f t="shared" si="15"/>
        <v>0</v>
      </c>
      <c r="BW37" s="169" t="s">
        <v>135</v>
      </c>
      <c r="BX37" s="174">
        <v>2021</v>
      </c>
      <c r="BY37" s="169" t="s">
        <v>2422</v>
      </c>
      <c r="BZ37" s="169" t="str">
        <f t="shared" si="56"/>
        <v>DICIEMBRE</v>
      </c>
      <c r="CA37" s="169" t="str">
        <f t="shared" si="47"/>
        <v>YCHO21RT_12.1</v>
      </c>
      <c r="CB37" s="118" t="e">
        <f>VLOOKUP(F37,[3]TOTALES!$E:$E,1,0)</f>
        <v>#N/A</v>
      </c>
      <c r="CC37" s="118" t="e">
        <f>VLOOKUP(E37,'3.PARAMETROS'!J:L,3,0)</f>
        <v>#N/A</v>
      </c>
      <c r="CD37" s="118">
        <f>VLOOKUP(A37,'[4]1. ARCHIVO COMPRA'!$A:$BU,73,0)</f>
        <v>0</v>
      </c>
      <c r="CF37" s="128"/>
      <c r="CG37" s="128"/>
    </row>
    <row r="38" spans="1:85" x14ac:dyDescent="0.25">
      <c r="A38" s="128" t="str">
        <f t="shared" si="16"/>
        <v>W2RR12Z2YM0G472</v>
      </c>
      <c r="B38" s="128" t="s">
        <v>555</v>
      </c>
      <c r="C38" s="128"/>
      <c r="D38" s="128" t="s">
        <v>560</v>
      </c>
      <c r="E38" s="128" t="s">
        <v>561</v>
      </c>
      <c r="F38" s="128" t="s">
        <v>758</v>
      </c>
      <c r="G38" s="128" t="s">
        <v>759</v>
      </c>
      <c r="H38" s="128" t="s">
        <v>509</v>
      </c>
      <c r="I38" s="128" t="s">
        <v>536</v>
      </c>
      <c r="J38" s="128" t="s">
        <v>2079</v>
      </c>
      <c r="K38" s="128" t="s">
        <v>683</v>
      </c>
      <c r="L38" s="128" t="s">
        <v>2255</v>
      </c>
      <c r="M38" s="137">
        <v>69</v>
      </c>
      <c r="N38" s="128">
        <f>IFERROR(VLOOKUP(M38*$M$8*$N$8,'RAM costing'!$A$3:$B$81,2,1),0)</f>
        <v>69000</v>
      </c>
      <c r="O38" s="128">
        <f>IFERROR(VLOOKUP(M38*$M$9*$N$9,'RAM costing'!$E$3:$F$81,2,1),0)</f>
        <v>279</v>
      </c>
      <c r="P38" s="128"/>
      <c r="Q38" s="129">
        <f t="shared" si="17"/>
        <v>0.31</v>
      </c>
      <c r="R38" s="18">
        <v>21.39</v>
      </c>
      <c r="S38" s="25">
        <f t="shared" si="18"/>
        <v>0</v>
      </c>
      <c r="T38" s="25">
        <f t="shared" si="19"/>
        <v>0</v>
      </c>
      <c r="U38" s="25">
        <f t="shared" si="20"/>
        <v>0</v>
      </c>
      <c r="V38" s="25">
        <f t="shared" si="21"/>
        <v>0</v>
      </c>
      <c r="W38" s="25">
        <f t="shared" si="22"/>
        <v>0</v>
      </c>
      <c r="X38" s="25">
        <f t="shared" si="23"/>
        <v>0</v>
      </c>
      <c r="Y38" s="25">
        <f t="shared" si="24"/>
        <v>0</v>
      </c>
      <c r="Z38" s="25">
        <f t="shared" si="25"/>
        <v>0</v>
      </c>
      <c r="AA38" s="26"/>
      <c r="AB38" s="25">
        <f t="shared" si="26"/>
        <v>0</v>
      </c>
      <c r="AC38" s="25">
        <f t="shared" si="55"/>
        <v>0</v>
      </c>
      <c r="AD38" s="25"/>
      <c r="AE38" s="25"/>
      <c r="AF38" s="25"/>
      <c r="AG38" s="25"/>
      <c r="AH38" s="25"/>
      <c r="AI38" s="25"/>
      <c r="AJ38" s="26"/>
      <c r="AK38" s="25"/>
      <c r="AL38" s="26"/>
      <c r="AM38" s="25">
        <f t="shared" si="28"/>
        <v>0</v>
      </c>
      <c r="AN38" s="25">
        <f t="shared" si="29"/>
        <v>0</v>
      </c>
      <c r="AO38" s="26"/>
      <c r="AP38" s="26">
        <f t="shared" si="30"/>
        <v>0</v>
      </c>
      <c r="AQ38" s="101">
        <f t="shared" si="31"/>
        <v>0</v>
      </c>
      <c r="AR38" s="106">
        <f t="shared" si="32"/>
        <v>0</v>
      </c>
      <c r="AS38" s="107">
        <f t="shared" si="53"/>
        <v>0</v>
      </c>
      <c r="AT38" s="107">
        <f t="shared" si="53"/>
        <v>0</v>
      </c>
      <c r="AU38" s="107">
        <f t="shared" si="53"/>
        <v>0</v>
      </c>
      <c r="AV38" s="107">
        <f t="shared" si="53"/>
        <v>0</v>
      </c>
      <c r="AW38" s="107">
        <f t="shared" si="53"/>
        <v>0</v>
      </c>
      <c r="AX38" s="107">
        <f t="shared" si="53"/>
        <v>0</v>
      </c>
      <c r="AY38" s="107">
        <f t="shared" si="53"/>
        <v>0</v>
      </c>
      <c r="AZ38" s="107">
        <f t="shared" si="53"/>
        <v>0</v>
      </c>
      <c r="BA38" s="108">
        <f t="shared" si="33"/>
        <v>0</v>
      </c>
      <c r="BB38" s="103">
        <f t="shared" si="34"/>
        <v>0</v>
      </c>
      <c r="BC38" s="109">
        <f t="shared" si="35"/>
        <v>0</v>
      </c>
      <c r="BD38" s="107">
        <f t="shared" si="10"/>
        <v>0</v>
      </c>
      <c r="BE38" s="107">
        <f t="shared" si="54"/>
        <v>0</v>
      </c>
      <c r="BF38" s="107">
        <f t="shared" si="12"/>
        <v>0</v>
      </c>
      <c r="BG38" s="107">
        <f t="shared" si="54"/>
        <v>0</v>
      </c>
      <c r="BH38" s="107">
        <f t="shared" si="54"/>
        <v>0</v>
      </c>
      <c r="BI38" s="107">
        <f t="shared" si="54"/>
        <v>0</v>
      </c>
      <c r="BJ38" s="107">
        <f t="shared" si="54"/>
        <v>0</v>
      </c>
      <c r="BK38" s="107">
        <f t="shared" si="54"/>
        <v>0</v>
      </c>
      <c r="BL38" s="110">
        <f t="shared" si="36"/>
        <v>0</v>
      </c>
      <c r="BM38" s="111">
        <f t="shared" si="37"/>
        <v>0</v>
      </c>
      <c r="BN38" s="111">
        <f t="shared" si="38"/>
        <v>0</v>
      </c>
      <c r="BO38" s="111">
        <f t="shared" si="39"/>
        <v>0</v>
      </c>
      <c r="BP38" s="111">
        <f t="shared" si="40"/>
        <v>0</v>
      </c>
      <c r="BQ38" s="111">
        <f t="shared" si="41"/>
        <v>0</v>
      </c>
      <c r="BR38" s="111">
        <f t="shared" si="42"/>
        <v>0</v>
      </c>
      <c r="BS38" s="111">
        <f t="shared" si="43"/>
        <v>0</v>
      </c>
      <c r="BT38" s="111">
        <f t="shared" si="44"/>
        <v>0</v>
      </c>
      <c r="BU38" s="112">
        <f t="shared" si="45"/>
        <v>0</v>
      </c>
      <c r="BV38" s="113">
        <f t="shared" si="15"/>
        <v>0</v>
      </c>
      <c r="BW38" s="169" t="s">
        <v>135</v>
      </c>
      <c r="BX38" s="174">
        <v>2021</v>
      </c>
      <c r="BY38" s="169" t="s">
        <v>2422</v>
      </c>
      <c r="BZ38" s="169" t="str">
        <f t="shared" si="56"/>
        <v>DICIEMBRE</v>
      </c>
      <c r="CA38" s="169" t="str">
        <f t="shared" si="47"/>
        <v>YCHO21RT_12.1</v>
      </c>
      <c r="CB38" s="118" t="e">
        <f>VLOOKUP(F38,[3]TOTALES!$E:$E,1,0)</f>
        <v>#N/A</v>
      </c>
      <c r="CC38" s="118" t="e">
        <f>VLOOKUP(E38,'3.PARAMETROS'!J:L,3,0)</f>
        <v>#N/A</v>
      </c>
      <c r="CD38" s="118">
        <f>VLOOKUP(A38,'[4]1. ARCHIVO COMPRA'!$A:$BU,73,0)</f>
        <v>0</v>
      </c>
      <c r="CF38" s="128"/>
      <c r="CG38" s="128"/>
    </row>
    <row r="39" spans="1:85" x14ac:dyDescent="0.25">
      <c r="A39" s="128" t="str">
        <f t="shared" si="16"/>
        <v>W2RR12Z2YM0G585</v>
      </c>
      <c r="B39" s="128" t="s">
        <v>555</v>
      </c>
      <c r="C39" s="128"/>
      <c r="D39" s="128" t="s">
        <v>560</v>
      </c>
      <c r="E39" s="128" t="s">
        <v>561</v>
      </c>
      <c r="F39" s="128" t="s">
        <v>758</v>
      </c>
      <c r="G39" s="128" t="s">
        <v>759</v>
      </c>
      <c r="H39" s="128" t="s">
        <v>499</v>
      </c>
      <c r="I39" s="128" t="s">
        <v>527</v>
      </c>
      <c r="J39" s="128" t="s">
        <v>2079</v>
      </c>
      <c r="K39" s="128" t="s">
        <v>683</v>
      </c>
      <c r="L39" s="128" t="s">
        <v>2255</v>
      </c>
      <c r="M39" s="137">
        <v>69</v>
      </c>
      <c r="N39" s="128">
        <f>IFERROR(VLOOKUP(M39*$M$8*$N$8,'RAM costing'!$A$3:$B$81,2,1),0)</f>
        <v>69000</v>
      </c>
      <c r="O39" s="128">
        <f>IFERROR(VLOOKUP(M39*$M$9*$N$9,'RAM costing'!$E$3:$F$81,2,1),0)</f>
        <v>279</v>
      </c>
      <c r="P39" s="128"/>
      <c r="Q39" s="129">
        <f t="shared" si="17"/>
        <v>0.31</v>
      </c>
      <c r="R39" s="18">
        <v>21.39</v>
      </c>
      <c r="S39" s="25">
        <f t="shared" si="18"/>
        <v>0</v>
      </c>
      <c r="T39" s="25">
        <f t="shared" si="19"/>
        <v>0</v>
      </c>
      <c r="U39" s="25">
        <f t="shared" si="20"/>
        <v>0</v>
      </c>
      <c r="V39" s="25">
        <f t="shared" si="21"/>
        <v>0</v>
      </c>
      <c r="W39" s="25">
        <f t="shared" si="22"/>
        <v>0</v>
      </c>
      <c r="X39" s="25">
        <f t="shared" si="23"/>
        <v>0</v>
      </c>
      <c r="Y39" s="25">
        <f t="shared" si="24"/>
        <v>0</v>
      </c>
      <c r="Z39" s="25">
        <f t="shared" si="25"/>
        <v>0</v>
      </c>
      <c r="AA39" s="26"/>
      <c r="AB39" s="25">
        <f t="shared" si="26"/>
        <v>0</v>
      </c>
      <c r="AC39" s="25">
        <f t="shared" si="55"/>
        <v>0</v>
      </c>
      <c r="AD39" s="25"/>
      <c r="AE39" s="25"/>
      <c r="AF39" s="25"/>
      <c r="AG39" s="25"/>
      <c r="AH39" s="25"/>
      <c r="AI39" s="25"/>
      <c r="AJ39" s="26"/>
      <c r="AK39" s="25"/>
      <c r="AL39" s="26"/>
      <c r="AM39" s="25">
        <f t="shared" si="28"/>
        <v>0</v>
      </c>
      <c r="AN39" s="25">
        <f t="shared" si="29"/>
        <v>0</v>
      </c>
      <c r="AO39" s="26"/>
      <c r="AP39" s="26">
        <f t="shared" si="30"/>
        <v>0</v>
      </c>
      <c r="AQ39" s="101">
        <f t="shared" si="31"/>
        <v>0</v>
      </c>
      <c r="AR39" s="106">
        <f t="shared" si="32"/>
        <v>0</v>
      </c>
      <c r="AS39" s="107">
        <f t="shared" si="53"/>
        <v>0</v>
      </c>
      <c r="AT39" s="107">
        <f t="shared" si="53"/>
        <v>0</v>
      </c>
      <c r="AU39" s="107">
        <f t="shared" si="53"/>
        <v>0</v>
      </c>
      <c r="AV39" s="107">
        <f t="shared" si="53"/>
        <v>0</v>
      </c>
      <c r="AW39" s="107">
        <f t="shared" si="53"/>
        <v>0</v>
      </c>
      <c r="AX39" s="107">
        <f t="shared" si="53"/>
        <v>0</v>
      </c>
      <c r="AY39" s="107">
        <f t="shared" si="53"/>
        <v>0</v>
      </c>
      <c r="AZ39" s="107">
        <f t="shared" si="53"/>
        <v>0</v>
      </c>
      <c r="BA39" s="108">
        <f t="shared" si="33"/>
        <v>0</v>
      </c>
      <c r="BB39" s="103">
        <f t="shared" si="34"/>
        <v>0</v>
      </c>
      <c r="BC39" s="109">
        <f t="shared" si="35"/>
        <v>0</v>
      </c>
      <c r="BD39" s="107">
        <f t="shared" si="10"/>
        <v>0</v>
      </c>
      <c r="BE39" s="107">
        <f t="shared" si="54"/>
        <v>0</v>
      </c>
      <c r="BF39" s="107">
        <f t="shared" si="12"/>
        <v>0</v>
      </c>
      <c r="BG39" s="107">
        <f t="shared" si="54"/>
        <v>0</v>
      </c>
      <c r="BH39" s="107">
        <f t="shared" si="54"/>
        <v>0</v>
      </c>
      <c r="BI39" s="107">
        <f t="shared" si="54"/>
        <v>0</v>
      </c>
      <c r="BJ39" s="107">
        <f t="shared" si="54"/>
        <v>0</v>
      </c>
      <c r="BK39" s="107">
        <f t="shared" si="54"/>
        <v>0</v>
      </c>
      <c r="BL39" s="110">
        <f t="shared" si="36"/>
        <v>0</v>
      </c>
      <c r="BM39" s="111">
        <f t="shared" si="37"/>
        <v>0</v>
      </c>
      <c r="BN39" s="111">
        <f t="shared" si="38"/>
        <v>0</v>
      </c>
      <c r="BO39" s="111">
        <f t="shared" si="39"/>
        <v>0</v>
      </c>
      <c r="BP39" s="111">
        <f t="shared" si="40"/>
        <v>0</v>
      </c>
      <c r="BQ39" s="111">
        <f t="shared" si="41"/>
        <v>0</v>
      </c>
      <c r="BR39" s="111">
        <f t="shared" si="42"/>
        <v>0</v>
      </c>
      <c r="BS39" s="111">
        <f t="shared" si="43"/>
        <v>0</v>
      </c>
      <c r="BT39" s="111">
        <f t="shared" si="44"/>
        <v>0</v>
      </c>
      <c r="BU39" s="112">
        <f t="shared" si="45"/>
        <v>0</v>
      </c>
      <c r="BV39" s="113">
        <f t="shared" si="15"/>
        <v>0</v>
      </c>
      <c r="BW39" s="169" t="s">
        <v>135</v>
      </c>
      <c r="BX39" s="174">
        <v>2021</v>
      </c>
      <c r="BY39" s="169" t="s">
        <v>2422</v>
      </c>
      <c r="BZ39" s="169" t="str">
        <f t="shared" si="56"/>
        <v>DICIEMBRE</v>
      </c>
      <c r="CA39" s="169" t="str">
        <f t="shared" si="47"/>
        <v>YCHO21RT_12.1</v>
      </c>
      <c r="CB39" s="118" t="e">
        <f>VLOOKUP(F39,[3]TOTALES!$E:$E,1,0)</f>
        <v>#N/A</v>
      </c>
      <c r="CC39" s="118" t="e">
        <f>VLOOKUP(E39,'3.PARAMETROS'!J:L,3,0)</f>
        <v>#N/A</v>
      </c>
      <c r="CD39" s="118">
        <f>VLOOKUP(A39,'[4]1. ARCHIVO COMPRA'!$A:$BU,73,0)</f>
        <v>0</v>
      </c>
      <c r="CF39" s="128"/>
      <c r="CG39" s="128"/>
    </row>
    <row r="40" spans="1:85" x14ac:dyDescent="0.25">
      <c r="A40" s="128" t="str">
        <f t="shared" si="16"/>
        <v>W2RR12Z2YM0G6K9</v>
      </c>
      <c r="B40" s="128" t="s">
        <v>555</v>
      </c>
      <c r="C40" s="128"/>
      <c r="D40" s="128" t="s">
        <v>560</v>
      </c>
      <c r="E40" s="128" t="s">
        <v>561</v>
      </c>
      <c r="F40" s="128" t="s">
        <v>758</v>
      </c>
      <c r="G40" s="128" t="s">
        <v>759</v>
      </c>
      <c r="H40" s="128" t="s">
        <v>722</v>
      </c>
      <c r="I40" s="128" t="s">
        <v>723</v>
      </c>
      <c r="J40" s="128" t="s">
        <v>2079</v>
      </c>
      <c r="K40" s="128" t="s">
        <v>683</v>
      </c>
      <c r="L40" s="128" t="s">
        <v>2255</v>
      </c>
      <c r="M40" s="137">
        <v>69</v>
      </c>
      <c r="N40" s="128">
        <f>IFERROR(VLOOKUP(M40*$M$8*$N$8,'RAM costing'!$A$3:$B$81,2,1),0)</f>
        <v>69000</v>
      </c>
      <c r="O40" s="128">
        <f>IFERROR(VLOOKUP(M40*$M$9*$N$9,'RAM costing'!$E$3:$F$81,2,1),0)</f>
        <v>279</v>
      </c>
      <c r="P40" s="128"/>
      <c r="Q40" s="129">
        <f t="shared" si="17"/>
        <v>0.31</v>
      </c>
      <c r="R40" s="18">
        <v>21.39</v>
      </c>
      <c r="S40" s="25">
        <f t="shared" si="18"/>
        <v>0</v>
      </c>
      <c r="T40" s="25">
        <f t="shared" si="19"/>
        <v>0</v>
      </c>
      <c r="U40" s="25">
        <f t="shared" si="20"/>
        <v>0</v>
      </c>
      <c r="V40" s="25">
        <f t="shared" si="21"/>
        <v>0</v>
      </c>
      <c r="W40" s="25">
        <f t="shared" si="22"/>
        <v>0</v>
      </c>
      <c r="X40" s="25">
        <f t="shared" si="23"/>
        <v>0</v>
      </c>
      <c r="Y40" s="25">
        <f t="shared" si="24"/>
        <v>0</v>
      </c>
      <c r="Z40" s="25">
        <f t="shared" si="25"/>
        <v>0</v>
      </c>
      <c r="AA40" s="26"/>
      <c r="AB40" s="25">
        <f t="shared" si="26"/>
        <v>0</v>
      </c>
      <c r="AC40" s="25">
        <f t="shared" si="55"/>
        <v>0</v>
      </c>
      <c r="AD40" s="25"/>
      <c r="AE40" s="25"/>
      <c r="AF40" s="25"/>
      <c r="AG40" s="25"/>
      <c r="AH40" s="25"/>
      <c r="AI40" s="25"/>
      <c r="AJ40" s="26"/>
      <c r="AK40" s="25"/>
      <c r="AL40" s="26"/>
      <c r="AM40" s="25">
        <f t="shared" si="28"/>
        <v>0</v>
      </c>
      <c r="AN40" s="25">
        <f t="shared" si="29"/>
        <v>0</v>
      </c>
      <c r="AO40" s="26"/>
      <c r="AP40" s="26">
        <f t="shared" si="30"/>
        <v>0</v>
      </c>
      <c r="AQ40" s="101">
        <f t="shared" si="31"/>
        <v>0</v>
      </c>
      <c r="AR40" s="106">
        <f t="shared" si="32"/>
        <v>0</v>
      </c>
      <c r="AS40" s="107">
        <f t="shared" si="53"/>
        <v>0</v>
      </c>
      <c r="AT40" s="107">
        <f t="shared" si="53"/>
        <v>0</v>
      </c>
      <c r="AU40" s="107">
        <f t="shared" si="53"/>
        <v>0</v>
      </c>
      <c r="AV40" s="107">
        <f t="shared" si="53"/>
        <v>0</v>
      </c>
      <c r="AW40" s="107">
        <f t="shared" si="53"/>
        <v>0</v>
      </c>
      <c r="AX40" s="107">
        <f t="shared" si="53"/>
        <v>0</v>
      </c>
      <c r="AY40" s="107">
        <f t="shared" si="53"/>
        <v>0</v>
      </c>
      <c r="AZ40" s="107">
        <f t="shared" si="53"/>
        <v>0</v>
      </c>
      <c r="BA40" s="108">
        <f t="shared" si="33"/>
        <v>0</v>
      </c>
      <c r="BB40" s="103">
        <f t="shared" si="34"/>
        <v>0</v>
      </c>
      <c r="BC40" s="109">
        <f t="shared" si="35"/>
        <v>0</v>
      </c>
      <c r="BD40" s="107">
        <f t="shared" si="10"/>
        <v>0</v>
      </c>
      <c r="BE40" s="107">
        <f t="shared" si="54"/>
        <v>0</v>
      </c>
      <c r="BF40" s="107">
        <f t="shared" si="12"/>
        <v>0</v>
      </c>
      <c r="BG40" s="107">
        <f t="shared" si="54"/>
        <v>0</v>
      </c>
      <c r="BH40" s="107">
        <f t="shared" si="54"/>
        <v>0</v>
      </c>
      <c r="BI40" s="107">
        <f t="shared" si="54"/>
        <v>0</v>
      </c>
      <c r="BJ40" s="107">
        <f t="shared" si="54"/>
        <v>0</v>
      </c>
      <c r="BK40" s="107">
        <f t="shared" si="54"/>
        <v>0</v>
      </c>
      <c r="BL40" s="110">
        <f t="shared" si="36"/>
        <v>0</v>
      </c>
      <c r="BM40" s="111">
        <f t="shared" si="37"/>
        <v>0</v>
      </c>
      <c r="BN40" s="111">
        <f t="shared" si="38"/>
        <v>0</v>
      </c>
      <c r="BO40" s="111">
        <f t="shared" si="39"/>
        <v>0</v>
      </c>
      <c r="BP40" s="111">
        <f t="shared" si="40"/>
        <v>0</v>
      </c>
      <c r="BQ40" s="111">
        <f t="shared" si="41"/>
        <v>0</v>
      </c>
      <c r="BR40" s="111">
        <f t="shared" si="42"/>
        <v>0</v>
      </c>
      <c r="BS40" s="111">
        <f t="shared" si="43"/>
        <v>0</v>
      </c>
      <c r="BT40" s="111">
        <f t="shared" si="44"/>
        <v>0</v>
      </c>
      <c r="BU40" s="112">
        <f t="shared" si="45"/>
        <v>0</v>
      </c>
      <c r="BV40" s="113">
        <f t="shared" si="15"/>
        <v>0</v>
      </c>
      <c r="BW40" s="169" t="s">
        <v>135</v>
      </c>
      <c r="BX40" s="174">
        <v>2021</v>
      </c>
      <c r="BY40" s="169" t="s">
        <v>2422</v>
      </c>
      <c r="BZ40" s="169" t="str">
        <f t="shared" si="56"/>
        <v>DICIEMBRE</v>
      </c>
      <c r="CA40" s="169" t="str">
        <f t="shared" si="47"/>
        <v>YCHO21RT_12.1</v>
      </c>
      <c r="CB40" s="118" t="e">
        <f>VLOOKUP(F40,[3]TOTALES!$E:$E,1,0)</f>
        <v>#N/A</v>
      </c>
      <c r="CC40" s="118" t="e">
        <f>VLOOKUP(E40,'3.PARAMETROS'!J:L,3,0)</f>
        <v>#N/A</v>
      </c>
      <c r="CD40" s="118">
        <f>VLOOKUP(A40,'[4]1. ARCHIVO COMPRA'!$A:$BU,73,0)</f>
        <v>0</v>
      </c>
      <c r="CF40" s="128"/>
      <c r="CG40" s="128"/>
    </row>
    <row r="41" spans="1:85" x14ac:dyDescent="0.25">
      <c r="A41" s="128" t="str">
        <f t="shared" si="16"/>
        <v>W2RK19WEH50P73B</v>
      </c>
      <c r="B41" s="128" t="s">
        <v>692</v>
      </c>
      <c r="C41" s="128"/>
      <c r="D41" s="128" t="s">
        <v>557</v>
      </c>
      <c r="E41" s="128" t="s">
        <v>699</v>
      </c>
      <c r="F41" s="128" t="s">
        <v>760</v>
      </c>
      <c r="G41" s="128" t="s">
        <v>761</v>
      </c>
      <c r="H41" s="128" t="s">
        <v>762</v>
      </c>
      <c r="I41" s="128" t="s">
        <v>763</v>
      </c>
      <c r="J41" s="128" t="s">
        <v>2080</v>
      </c>
      <c r="K41" s="128" t="s">
        <v>689</v>
      </c>
      <c r="L41" s="128" t="s">
        <v>2255</v>
      </c>
      <c r="M41" s="137">
        <v>148</v>
      </c>
      <c r="N41" s="128">
        <f>IFERROR(VLOOKUP(M41*$M$8*$N$8,'RAM costing'!$A$3:$B$81,2,1),0)</f>
        <v>139000</v>
      </c>
      <c r="O41" s="128">
        <f>IFERROR(VLOOKUP(M41*$M$9*$N$9,'RAM costing'!$E$3:$F$81,2,1),0)</f>
        <v>429</v>
      </c>
      <c r="P41" s="128"/>
      <c r="Q41" s="129">
        <f t="shared" si="17"/>
        <v>0.31</v>
      </c>
      <c r="R41" s="18">
        <v>45.88</v>
      </c>
      <c r="S41" s="25">
        <f t="shared" si="18"/>
        <v>0</v>
      </c>
      <c r="T41" s="25">
        <f t="shared" si="19"/>
        <v>0</v>
      </c>
      <c r="U41" s="25">
        <f t="shared" si="20"/>
        <v>0</v>
      </c>
      <c r="V41" s="25">
        <f t="shared" si="21"/>
        <v>0</v>
      </c>
      <c r="W41" s="25">
        <f t="shared" si="22"/>
        <v>0</v>
      </c>
      <c r="X41" s="25">
        <f t="shared" si="23"/>
        <v>0</v>
      </c>
      <c r="Y41" s="25">
        <f t="shared" si="24"/>
        <v>0</v>
      </c>
      <c r="Z41" s="25">
        <f t="shared" si="25"/>
        <v>0</v>
      </c>
      <c r="AA41" s="26"/>
      <c r="AB41" s="25">
        <f t="shared" si="26"/>
        <v>0</v>
      </c>
      <c r="AC41" s="25">
        <f t="shared" si="55"/>
        <v>0</v>
      </c>
      <c r="AD41" s="25"/>
      <c r="AE41" s="25"/>
      <c r="AF41" s="25"/>
      <c r="AG41" s="25"/>
      <c r="AH41" s="25"/>
      <c r="AI41" s="25"/>
      <c r="AJ41" s="26"/>
      <c r="AK41" s="25"/>
      <c r="AL41" s="26"/>
      <c r="AM41" s="25">
        <f t="shared" si="28"/>
        <v>0</v>
      </c>
      <c r="AN41" s="25">
        <f t="shared" si="29"/>
        <v>0</v>
      </c>
      <c r="AO41" s="26"/>
      <c r="AP41" s="26">
        <f t="shared" si="30"/>
        <v>0</v>
      </c>
      <c r="AQ41" s="101">
        <f t="shared" si="31"/>
        <v>0</v>
      </c>
      <c r="AR41" s="106">
        <f t="shared" si="32"/>
        <v>0</v>
      </c>
      <c r="AS41" s="107">
        <f t="shared" si="53"/>
        <v>0</v>
      </c>
      <c r="AT41" s="107">
        <f t="shared" si="53"/>
        <v>0</v>
      </c>
      <c r="AU41" s="107">
        <f t="shared" si="53"/>
        <v>0</v>
      </c>
      <c r="AV41" s="107">
        <f t="shared" si="53"/>
        <v>0</v>
      </c>
      <c r="AW41" s="107">
        <f t="shared" si="53"/>
        <v>0</v>
      </c>
      <c r="AX41" s="107">
        <f t="shared" si="53"/>
        <v>0</v>
      </c>
      <c r="AY41" s="107">
        <f t="shared" si="53"/>
        <v>0</v>
      </c>
      <c r="AZ41" s="107">
        <f t="shared" si="53"/>
        <v>0</v>
      </c>
      <c r="BA41" s="108">
        <f t="shared" si="33"/>
        <v>0</v>
      </c>
      <c r="BB41" s="103">
        <f t="shared" si="34"/>
        <v>0</v>
      </c>
      <c r="BC41" s="109">
        <f t="shared" si="35"/>
        <v>0</v>
      </c>
      <c r="BD41" s="107">
        <f t="shared" si="10"/>
        <v>0</v>
      </c>
      <c r="BE41" s="107">
        <f t="shared" si="54"/>
        <v>0</v>
      </c>
      <c r="BF41" s="107">
        <f t="shared" si="12"/>
        <v>0</v>
      </c>
      <c r="BG41" s="107">
        <f t="shared" si="54"/>
        <v>0</v>
      </c>
      <c r="BH41" s="107">
        <f t="shared" si="54"/>
        <v>0</v>
      </c>
      <c r="BI41" s="107">
        <f t="shared" si="54"/>
        <v>0</v>
      </c>
      <c r="BJ41" s="107">
        <f t="shared" si="54"/>
        <v>0</v>
      </c>
      <c r="BK41" s="107">
        <f t="shared" si="54"/>
        <v>0</v>
      </c>
      <c r="BL41" s="110">
        <f t="shared" si="36"/>
        <v>0</v>
      </c>
      <c r="BM41" s="111">
        <f t="shared" si="37"/>
        <v>0</v>
      </c>
      <c r="BN41" s="111">
        <f t="shared" si="38"/>
        <v>0</v>
      </c>
      <c r="BO41" s="111">
        <f t="shared" si="39"/>
        <v>0</v>
      </c>
      <c r="BP41" s="111">
        <f t="shared" si="40"/>
        <v>0</v>
      </c>
      <c r="BQ41" s="111">
        <f t="shared" si="41"/>
        <v>0</v>
      </c>
      <c r="BR41" s="111">
        <f t="shared" si="42"/>
        <v>0</v>
      </c>
      <c r="BS41" s="111">
        <f t="shared" si="43"/>
        <v>0</v>
      </c>
      <c r="BT41" s="111">
        <f t="shared" si="44"/>
        <v>0</v>
      </c>
      <c r="BU41" s="112">
        <f t="shared" si="45"/>
        <v>0</v>
      </c>
      <c r="BV41" s="113">
        <f t="shared" si="15"/>
        <v>0</v>
      </c>
      <c r="BW41" s="169" t="s">
        <v>135</v>
      </c>
      <c r="BX41" s="174">
        <v>2021</v>
      </c>
      <c r="BY41" s="169" t="s">
        <v>2422</v>
      </c>
      <c r="BZ41" s="169" t="str">
        <f t="shared" si="46"/>
        <v>ENERO</v>
      </c>
      <c r="CA41" s="169" t="str">
        <f t="shared" si="47"/>
        <v>YCHO21RT_1.1</v>
      </c>
      <c r="CB41" s="118" t="e">
        <f>VLOOKUP(F41,[3]TOTALES!$E:$E,1,0)</f>
        <v>#N/A</v>
      </c>
      <c r="CC41" s="118" t="e">
        <f>VLOOKUP(E41,'3.PARAMETROS'!J:L,3,0)</f>
        <v>#N/A</v>
      </c>
      <c r="CD41" s="118">
        <f>VLOOKUP(A41,'[4]1. ARCHIVO COMPRA'!$A:$BU,73,0)</f>
        <v>0</v>
      </c>
      <c r="CF41" s="128"/>
      <c r="CG41" s="128"/>
    </row>
    <row r="42" spans="1:85" x14ac:dyDescent="0.25">
      <c r="A42" s="128" t="str">
        <f t="shared" si="16"/>
        <v>W2RK19WEH50P72T</v>
      </c>
      <c r="B42" s="128" t="s">
        <v>692</v>
      </c>
      <c r="C42" s="128"/>
      <c r="D42" s="128" t="s">
        <v>557</v>
      </c>
      <c r="E42" s="128" t="s">
        <v>699</v>
      </c>
      <c r="F42" s="128" t="s">
        <v>760</v>
      </c>
      <c r="G42" s="128" t="s">
        <v>761</v>
      </c>
      <c r="H42" s="128" t="s">
        <v>764</v>
      </c>
      <c r="I42" s="128" t="s">
        <v>765</v>
      </c>
      <c r="J42" s="128" t="s">
        <v>2080</v>
      </c>
      <c r="K42" s="128" t="s">
        <v>689</v>
      </c>
      <c r="L42" s="128" t="s">
        <v>2255</v>
      </c>
      <c r="M42" s="137">
        <v>148</v>
      </c>
      <c r="N42" s="128">
        <f>IFERROR(VLOOKUP(M42*$M$8*$N$8,'RAM costing'!$A$3:$B$81,2,1),0)</f>
        <v>139000</v>
      </c>
      <c r="O42" s="128">
        <f>IFERROR(VLOOKUP(M42*$M$9*$N$9,'RAM costing'!$E$3:$F$81,2,1),0)</f>
        <v>429</v>
      </c>
      <c r="P42" s="128"/>
      <c r="Q42" s="129">
        <f t="shared" si="17"/>
        <v>0.31</v>
      </c>
      <c r="R42" s="18">
        <v>45.88</v>
      </c>
      <c r="S42" s="25">
        <f t="shared" si="18"/>
        <v>0</v>
      </c>
      <c r="T42" s="25">
        <f t="shared" si="19"/>
        <v>0</v>
      </c>
      <c r="U42" s="25">
        <f t="shared" si="20"/>
        <v>0</v>
      </c>
      <c r="V42" s="25">
        <f t="shared" si="21"/>
        <v>0</v>
      </c>
      <c r="W42" s="25">
        <f t="shared" si="22"/>
        <v>0</v>
      </c>
      <c r="X42" s="25">
        <f t="shared" si="23"/>
        <v>0</v>
      </c>
      <c r="Y42" s="25">
        <f t="shared" si="24"/>
        <v>0</v>
      </c>
      <c r="Z42" s="25">
        <f t="shared" si="25"/>
        <v>0</v>
      </c>
      <c r="AA42" s="26"/>
      <c r="AB42" s="25">
        <f t="shared" si="26"/>
        <v>0</v>
      </c>
      <c r="AC42" s="25">
        <f t="shared" si="55"/>
        <v>0</v>
      </c>
      <c r="AD42" s="25"/>
      <c r="AE42" s="25"/>
      <c r="AF42" s="25"/>
      <c r="AG42" s="25"/>
      <c r="AH42" s="25"/>
      <c r="AI42" s="25"/>
      <c r="AJ42" s="26"/>
      <c r="AK42" s="25"/>
      <c r="AL42" s="26"/>
      <c r="AM42" s="25">
        <f t="shared" si="28"/>
        <v>0</v>
      </c>
      <c r="AN42" s="25">
        <f t="shared" si="29"/>
        <v>0</v>
      </c>
      <c r="AO42" s="26"/>
      <c r="AP42" s="26">
        <f t="shared" si="30"/>
        <v>0</v>
      </c>
      <c r="AQ42" s="101">
        <f t="shared" si="31"/>
        <v>0</v>
      </c>
      <c r="AR42" s="106">
        <f t="shared" si="32"/>
        <v>0</v>
      </c>
      <c r="AS42" s="107">
        <f t="shared" si="53"/>
        <v>0</v>
      </c>
      <c r="AT42" s="107">
        <f t="shared" si="53"/>
        <v>0</v>
      </c>
      <c r="AU42" s="107">
        <f t="shared" si="53"/>
        <v>0</v>
      </c>
      <c r="AV42" s="107">
        <f t="shared" si="53"/>
        <v>0</v>
      </c>
      <c r="AW42" s="107">
        <f t="shared" si="53"/>
        <v>0</v>
      </c>
      <c r="AX42" s="107">
        <f t="shared" si="53"/>
        <v>0</v>
      </c>
      <c r="AY42" s="107">
        <f t="shared" si="53"/>
        <v>0</v>
      </c>
      <c r="AZ42" s="107">
        <f t="shared" si="53"/>
        <v>0</v>
      </c>
      <c r="BA42" s="108">
        <f t="shared" si="33"/>
        <v>0</v>
      </c>
      <c r="BB42" s="103">
        <f t="shared" si="34"/>
        <v>0</v>
      </c>
      <c r="BC42" s="109">
        <f t="shared" si="35"/>
        <v>0</v>
      </c>
      <c r="BD42" s="107">
        <f t="shared" si="10"/>
        <v>0</v>
      </c>
      <c r="BE42" s="107">
        <f t="shared" si="54"/>
        <v>0</v>
      </c>
      <c r="BF42" s="107">
        <f t="shared" si="12"/>
        <v>0</v>
      </c>
      <c r="BG42" s="107">
        <f t="shared" si="54"/>
        <v>0</v>
      </c>
      <c r="BH42" s="107">
        <f t="shared" si="54"/>
        <v>0</v>
      </c>
      <c r="BI42" s="107">
        <f t="shared" si="54"/>
        <v>0</v>
      </c>
      <c r="BJ42" s="107">
        <f t="shared" si="54"/>
        <v>0</v>
      </c>
      <c r="BK42" s="107">
        <f t="shared" si="54"/>
        <v>0</v>
      </c>
      <c r="BL42" s="110">
        <f t="shared" si="36"/>
        <v>0</v>
      </c>
      <c r="BM42" s="111">
        <f t="shared" si="37"/>
        <v>0</v>
      </c>
      <c r="BN42" s="111">
        <f t="shared" si="38"/>
        <v>0</v>
      </c>
      <c r="BO42" s="111">
        <f t="shared" si="39"/>
        <v>0</v>
      </c>
      <c r="BP42" s="111">
        <f t="shared" si="40"/>
        <v>0</v>
      </c>
      <c r="BQ42" s="111">
        <f t="shared" si="41"/>
        <v>0</v>
      </c>
      <c r="BR42" s="111">
        <f t="shared" si="42"/>
        <v>0</v>
      </c>
      <c r="BS42" s="111">
        <f t="shared" si="43"/>
        <v>0</v>
      </c>
      <c r="BT42" s="111">
        <f t="shared" si="44"/>
        <v>0</v>
      </c>
      <c r="BU42" s="112">
        <f t="shared" si="45"/>
        <v>0</v>
      </c>
      <c r="BV42" s="113">
        <f t="shared" si="15"/>
        <v>0</v>
      </c>
      <c r="BW42" s="169" t="s">
        <v>135</v>
      </c>
      <c r="BX42" s="174">
        <v>2021</v>
      </c>
      <c r="BY42" s="169" t="s">
        <v>2422</v>
      </c>
      <c r="BZ42" s="169" t="str">
        <f t="shared" si="46"/>
        <v>ENERO</v>
      </c>
      <c r="CA42" s="169" t="str">
        <f t="shared" si="47"/>
        <v>YCHO21RT_1.1</v>
      </c>
      <c r="CB42" s="118" t="e">
        <f>VLOOKUP(F42,[3]TOTALES!$E:$E,1,0)</f>
        <v>#N/A</v>
      </c>
      <c r="CC42" s="118" t="e">
        <f>VLOOKUP(E42,'3.PARAMETROS'!J:L,3,0)</f>
        <v>#N/A</v>
      </c>
      <c r="CD42" s="118">
        <f>VLOOKUP(A42,'[4]1. ARCHIVO COMPRA'!$A:$BU,73,0)</f>
        <v>0</v>
      </c>
      <c r="CF42" s="128"/>
      <c r="CG42" s="128"/>
    </row>
    <row r="43" spans="1:85" x14ac:dyDescent="0.25">
      <c r="A43" s="128" t="str">
        <f t="shared" si="16"/>
        <v>W2RK19WEH50P11H</v>
      </c>
      <c r="B43" s="128" t="s">
        <v>692</v>
      </c>
      <c r="C43" s="128"/>
      <c r="D43" s="128" t="s">
        <v>557</v>
      </c>
      <c r="E43" s="128" t="s">
        <v>699</v>
      </c>
      <c r="F43" s="128" t="s">
        <v>760</v>
      </c>
      <c r="G43" s="128" t="s">
        <v>761</v>
      </c>
      <c r="H43" s="128" t="s">
        <v>766</v>
      </c>
      <c r="I43" s="128" t="s">
        <v>767</v>
      </c>
      <c r="J43" s="128" t="s">
        <v>2080</v>
      </c>
      <c r="K43" s="128" t="s">
        <v>689</v>
      </c>
      <c r="L43" s="128" t="s">
        <v>2255</v>
      </c>
      <c r="M43" s="137">
        <v>148</v>
      </c>
      <c r="N43" s="128">
        <f>IFERROR(VLOOKUP(M43*$M$8*$N$8,'RAM costing'!$A$3:$B$81,2,1),0)</f>
        <v>139000</v>
      </c>
      <c r="O43" s="128">
        <f>IFERROR(VLOOKUP(M43*$M$9*$N$9,'RAM costing'!$E$3:$F$81,2,1),0)</f>
        <v>429</v>
      </c>
      <c r="P43" s="128"/>
      <c r="Q43" s="129">
        <f t="shared" si="17"/>
        <v>0.31</v>
      </c>
      <c r="R43" s="18">
        <v>45.88</v>
      </c>
      <c r="S43" s="25">
        <f t="shared" si="18"/>
        <v>0</v>
      </c>
      <c r="T43" s="25">
        <f t="shared" si="19"/>
        <v>0</v>
      </c>
      <c r="U43" s="25">
        <f t="shared" si="20"/>
        <v>0</v>
      </c>
      <c r="V43" s="25">
        <f t="shared" si="21"/>
        <v>0</v>
      </c>
      <c r="W43" s="25">
        <f t="shared" si="22"/>
        <v>0</v>
      </c>
      <c r="X43" s="25">
        <f t="shared" si="23"/>
        <v>0</v>
      </c>
      <c r="Y43" s="25">
        <f t="shared" si="24"/>
        <v>0</v>
      </c>
      <c r="Z43" s="25">
        <f t="shared" si="25"/>
        <v>0</v>
      </c>
      <c r="AA43" s="26"/>
      <c r="AB43" s="25">
        <f t="shared" si="26"/>
        <v>0</v>
      </c>
      <c r="AC43" s="25">
        <f t="shared" si="55"/>
        <v>0</v>
      </c>
      <c r="AD43" s="25"/>
      <c r="AE43" s="25"/>
      <c r="AF43" s="25"/>
      <c r="AG43" s="25"/>
      <c r="AH43" s="25"/>
      <c r="AI43" s="25"/>
      <c r="AJ43" s="26"/>
      <c r="AK43" s="25"/>
      <c r="AL43" s="26"/>
      <c r="AM43" s="25">
        <f t="shared" si="28"/>
        <v>0</v>
      </c>
      <c r="AN43" s="25">
        <f t="shared" si="29"/>
        <v>0</v>
      </c>
      <c r="AO43" s="26"/>
      <c r="AP43" s="26">
        <f t="shared" si="30"/>
        <v>0</v>
      </c>
      <c r="AQ43" s="101">
        <f t="shared" si="31"/>
        <v>0</v>
      </c>
      <c r="AR43" s="106">
        <f t="shared" si="32"/>
        <v>0</v>
      </c>
      <c r="AS43" s="107">
        <f t="shared" si="53"/>
        <v>0</v>
      </c>
      <c r="AT43" s="107">
        <f t="shared" si="53"/>
        <v>0</v>
      </c>
      <c r="AU43" s="107">
        <f t="shared" si="53"/>
        <v>0</v>
      </c>
      <c r="AV43" s="107">
        <f t="shared" si="53"/>
        <v>0</v>
      </c>
      <c r="AW43" s="107">
        <f t="shared" si="53"/>
        <v>0</v>
      </c>
      <c r="AX43" s="107">
        <f t="shared" si="53"/>
        <v>0</v>
      </c>
      <c r="AY43" s="107">
        <f t="shared" si="53"/>
        <v>0</v>
      </c>
      <c r="AZ43" s="107">
        <f t="shared" si="53"/>
        <v>0</v>
      </c>
      <c r="BA43" s="108">
        <f t="shared" si="33"/>
        <v>0</v>
      </c>
      <c r="BB43" s="103">
        <f t="shared" si="34"/>
        <v>0</v>
      </c>
      <c r="BC43" s="109">
        <f t="shared" si="35"/>
        <v>0</v>
      </c>
      <c r="BD43" s="107">
        <f t="shared" si="10"/>
        <v>0</v>
      </c>
      <c r="BE43" s="107">
        <f t="shared" si="54"/>
        <v>0</v>
      </c>
      <c r="BF43" s="107">
        <f t="shared" si="12"/>
        <v>0</v>
      </c>
      <c r="BG43" s="107">
        <f t="shared" si="54"/>
        <v>0</v>
      </c>
      <c r="BH43" s="107">
        <f t="shared" si="54"/>
        <v>0</v>
      </c>
      <c r="BI43" s="107">
        <f t="shared" si="54"/>
        <v>0</v>
      </c>
      <c r="BJ43" s="107">
        <f t="shared" si="54"/>
        <v>0</v>
      </c>
      <c r="BK43" s="107">
        <f t="shared" si="54"/>
        <v>0</v>
      </c>
      <c r="BL43" s="110">
        <f t="shared" si="36"/>
        <v>0</v>
      </c>
      <c r="BM43" s="111">
        <f t="shared" si="37"/>
        <v>0</v>
      </c>
      <c r="BN43" s="111">
        <f t="shared" si="38"/>
        <v>0</v>
      </c>
      <c r="BO43" s="111">
        <f t="shared" si="39"/>
        <v>0</v>
      </c>
      <c r="BP43" s="111">
        <f t="shared" si="40"/>
        <v>0</v>
      </c>
      <c r="BQ43" s="111">
        <f t="shared" si="41"/>
        <v>0</v>
      </c>
      <c r="BR43" s="111">
        <f t="shared" si="42"/>
        <v>0</v>
      </c>
      <c r="BS43" s="111">
        <f t="shared" si="43"/>
        <v>0</v>
      </c>
      <c r="BT43" s="111">
        <f t="shared" si="44"/>
        <v>0</v>
      </c>
      <c r="BU43" s="112">
        <f t="shared" si="45"/>
        <v>0</v>
      </c>
      <c r="BV43" s="113">
        <f t="shared" si="15"/>
        <v>0</v>
      </c>
      <c r="BW43" s="169" t="s">
        <v>135</v>
      </c>
      <c r="BX43" s="174">
        <v>2021</v>
      </c>
      <c r="BY43" s="169" t="s">
        <v>2422</v>
      </c>
      <c r="BZ43" s="169" t="str">
        <f t="shared" si="46"/>
        <v>ENERO</v>
      </c>
      <c r="CA43" s="169" t="str">
        <f t="shared" si="47"/>
        <v>YCHO21RT_1.1</v>
      </c>
      <c r="CB43" s="118" t="e">
        <f>VLOOKUP(F43,[3]TOTALES!$E:$E,1,0)</f>
        <v>#N/A</v>
      </c>
      <c r="CC43" s="118" t="e">
        <f>VLOOKUP(E43,'3.PARAMETROS'!J:L,3,0)</f>
        <v>#N/A</v>
      </c>
      <c r="CD43" s="118">
        <f>VLOOKUP(A43,'[4]1. ARCHIVO COMPRA'!$A:$BU,73,0)</f>
        <v>0</v>
      </c>
      <c r="CF43" s="128"/>
      <c r="CG43" s="128"/>
    </row>
    <row r="44" spans="1:85" x14ac:dyDescent="0.25">
      <c r="A44" s="128" t="str">
        <f t="shared" si="16"/>
        <v>WBGAJ3D47G1MRON</v>
      </c>
      <c r="B44" s="128" t="s">
        <v>554</v>
      </c>
      <c r="C44" s="128"/>
      <c r="D44" s="128" t="s">
        <v>563</v>
      </c>
      <c r="E44" s="128" t="s">
        <v>148</v>
      </c>
      <c r="F44" s="128" t="s">
        <v>768</v>
      </c>
      <c r="G44" s="128" t="s">
        <v>769</v>
      </c>
      <c r="H44" s="128" t="s">
        <v>770</v>
      </c>
      <c r="I44" s="128" t="s">
        <v>771</v>
      </c>
      <c r="J44" s="128" t="s">
        <v>677</v>
      </c>
      <c r="K44" s="128" t="s">
        <v>685</v>
      </c>
      <c r="L44" s="128" t="s">
        <v>2256</v>
      </c>
      <c r="M44" s="137">
        <v>98</v>
      </c>
      <c r="N44" s="128">
        <f>IFERROR(VLOOKUP(M44*$M$8*$N$8,'RAM costing'!$A$3:$B$81,2,1),0)</f>
        <v>99000</v>
      </c>
      <c r="O44" s="128">
        <f>IFERROR(VLOOKUP(M44*$M$9*$N$9,'RAM costing'!$E$3:$F$81,2,1),0)</f>
        <v>399</v>
      </c>
      <c r="P44" s="128"/>
      <c r="Q44" s="129">
        <f t="shared" si="17"/>
        <v>0.31</v>
      </c>
      <c r="R44" s="18">
        <v>30.38</v>
      </c>
      <c r="S44" s="25">
        <f t="shared" si="18"/>
        <v>0</v>
      </c>
      <c r="T44" s="25">
        <f t="shared" si="19"/>
        <v>0</v>
      </c>
      <c r="U44" s="25">
        <f t="shared" si="20"/>
        <v>0</v>
      </c>
      <c r="V44" s="25">
        <f t="shared" si="21"/>
        <v>0</v>
      </c>
      <c r="W44" s="25">
        <f t="shared" si="22"/>
        <v>0</v>
      </c>
      <c r="X44" s="25">
        <f t="shared" si="23"/>
        <v>0</v>
      </c>
      <c r="Y44" s="25">
        <f t="shared" si="24"/>
        <v>0</v>
      </c>
      <c r="Z44" s="25">
        <f t="shared" si="25"/>
        <v>0</v>
      </c>
      <c r="AA44" s="26"/>
      <c r="AB44" s="25">
        <f t="shared" si="26"/>
        <v>0</v>
      </c>
      <c r="AC44" s="25">
        <f t="shared" si="55"/>
        <v>0</v>
      </c>
      <c r="AD44" s="25"/>
      <c r="AE44" s="25"/>
      <c r="AF44" s="25"/>
      <c r="AG44" s="25"/>
      <c r="AH44" s="25"/>
      <c r="AI44" s="25"/>
      <c r="AJ44" s="26"/>
      <c r="AK44" s="25"/>
      <c r="AL44" s="26"/>
      <c r="AM44" s="25">
        <f t="shared" si="28"/>
        <v>0</v>
      </c>
      <c r="AN44" s="25">
        <f t="shared" si="29"/>
        <v>0</v>
      </c>
      <c r="AO44" s="26"/>
      <c r="AP44" s="26">
        <f t="shared" si="30"/>
        <v>0</v>
      </c>
      <c r="AQ44" s="101">
        <f t="shared" si="31"/>
        <v>0</v>
      </c>
      <c r="AR44" s="106">
        <f t="shared" si="32"/>
        <v>0</v>
      </c>
      <c r="AS44" s="107">
        <f t="shared" si="53"/>
        <v>0</v>
      </c>
      <c r="AT44" s="107">
        <f t="shared" si="53"/>
        <v>0</v>
      </c>
      <c r="AU44" s="107">
        <f t="shared" si="53"/>
        <v>0</v>
      </c>
      <c r="AV44" s="107">
        <f t="shared" si="53"/>
        <v>0</v>
      </c>
      <c r="AW44" s="107">
        <f t="shared" si="53"/>
        <v>0</v>
      </c>
      <c r="AX44" s="107">
        <f t="shared" si="53"/>
        <v>0</v>
      </c>
      <c r="AY44" s="107">
        <f t="shared" si="53"/>
        <v>0</v>
      </c>
      <c r="AZ44" s="107">
        <f t="shared" si="53"/>
        <v>0</v>
      </c>
      <c r="BA44" s="108">
        <f t="shared" si="33"/>
        <v>0</v>
      </c>
      <c r="BB44" s="103">
        <f t="shared" si="34"/>
        <v>0</v>
      </c>
      <c r="BC44" s="109">
        <f t="shared" si="35"/>
        <v>0</v>
      </c>
      <c r="BD44" s="107">
        <f t="shared" si="10"/>
        <v>0</v>
      </c>
      <c r="BE44" s="107">
        <f t="shared" si="54"/>
        <v>0</v>
      </c>
      <c r="BF44" s="107">
        <f t="shared" si="12"/>
        <v>0</v>
      </c>
      <c r="BG44" s="107">
        <f t="shared" si="54"/>
        <v>0</v>
      </c>
      <c r="BH44" s="107">
        <f t="shared" si="54"/>
        <v>0</v>
      </c>
      <c r="BI44" s="107">
        <f t="shared" si="54"/>
        <v>0</v>
      </c>
      <c r="BJ44" s="107">
        <f t="shared" si="54"/>
        <v>0</v>
      </c>
      <c r="BK44" s="107">
        <f t="shared" si="54"/>
        <v>0</v>
      </c>
      <c r="BL44" s="110">
        <f t="shared" si="36"/>
        <v>0</v>
      </c>
      <c r="BM44" s="111">
        <f t="shared" si="37"/>
        <v>0</v>
      </c>
      <c r="BN44" s="111">
        <f t="shared" si="38"/>
        <v>0</v>
      </c>
      <c r="BO44" s="111">
        <f t="shared" si="39"/>
        <v>0</v>
      </c>
      <c r="BP44" s="111">
        <f t="shared" si="40"/>
        <v>0</v>
      </c>
      <c r="BQ44" s="111">
        <f t="shared" si="41"/>
        <v>0</v>
      </c>
      <c r="BR44" s="111">
        <f t="shared" si="42"/>
        <v>0</v>
      </c>
      <c r="BS44" s="111">
        <f t="shared" si="43"/>
        <v>0</v>
      </c>
      <c r="BT44" s="111">
        <f t="shared" si="44"/>
        <v>0</v>
      </c>
      <c r="BU44" s="112">
        <f t="shared" si="45"/>
        <v>0</v>
      </c>
      <c r="BV44" s="113">
        <f t="shared" si="15"/>
        <v>0</v>
      </c>
      <c r="BW44" s="169" t="s">
        <v>135</v>
      </c>
      <c r="BX44" s="174">
        <v>2021</v>
      </c>
      <c r="BY44" s="169" t="s">
        <v>2422</v>
      </c>
      <c r="BZ44" s="169" t="str">
        <f t="shared" ref="BZ44:BZ52" si="57">UPPER(TEXT(CONCATENATE("01-"&amp;MID(B44,1,2)&amp;"-2021"),"MMMM"))</f>
        <v>NOVIEMBRE</v>
      </c>
      <c r="CA44" s="169" t="str">
        <f t="shared" si="47"/>
        <v>YCHO21RT_11.1</v>
      </c>
      <c r="CB44" s="118" t="e">
        <f>VLOOKUP(F44,[3]TOTALES!$E:$E,1,0)</f>
        <v>#N/A</v>
      </c>
      <c r="CC44" s="118" t="str">
        <f>VLOOKUP(E44,'3.PARAMETROS'!J:L,3,0)</f>
        <v>JEANS</v>
      </c>
      <c r="CD44" s="118">
        <f>VLOOKUP(A44,'[4]1. ARCHIVO COMPRA'!$A:$BU,73,0)</f>
        <v>0</v>
      </c>
      <c r="CF44" s="128"/>
      <c r="CG44" s="128"/>
    </row>
    <row r="45" spans="1:85" x14ac:dyDescent="0.25">
      <c r="A45" s="128" t="str">
        <f t="shared" si="16"/>
        <v>WBGAJ3D47G1COOP</v>
      </c>
      <c r="B45" s="128" t="s">
        <v>554</v>
      </c>
      <c r="C45" s="128"/>
      <c r="D45" s="128" t="s">
        <v>563</v>
      </c>
      <c r="E45" s="128" t="s">
        <v>148</v>
      </c>
      <c r="F45" s="128" t="s">
        <v>768</v>
      </c>
      <c r="G45" s="128" t="s">
        <v>769</v>
      </c>
      <c r="H45" s="128" t="s">
        <v>772</v>
      </c>
      <c r="I45" s="128" t="s">
        <v>773</v>
      </c>
      <c r="J45" s="128" t="s">
        <v>677</v>
      </c>
      <c r="K45" s="128" t="s">
        <v>685</v>
      </c>
      <c r="L45" s="128" t="s">
        <v>2256</v>
      </c>
      <c r="M45" s="137">
        <v>98</v>
      </c>
      <c r="N45" s="128">
        <f>IFERROR(VLOOKUP(M45*$M$8*$N$8,'RAM costing'!$A$3:$B$81,2,1),0)</f>
        <v>99000</v>
      </c>
      <c r="O45" s="128">
        <f>IFERROR(VLOOKUP(M45*$M$9*$N$9,'RAM costing'!$E$3:$F$81,2,1),0)</f>
        <v>399</v>
      </c>
      <c r="P45" s="128"/>
      <c r="Q45" s="129">
        <f t="shared" si="17"/>
        <v>0.31</v>
      </c>
      <c r="R45" s="18">
        <v>30.38</v>
      </c>
      <c r="S45" s="25">
        <f t="shared" si="18"/>
        <v>0</v>
      </c>
      <c r="T45" s="25">
        <f t="shared" si="19"/>
        <v>0</v>
      </c>
      <c r="U45" s="25">
        <f t="shared" si="20"/>
        <v>0</v>
      </c>
      <c r="V45" s="25">
        <f t="shared" si="21"/>
        <v>0</v>
      </c>
      <c r="W45" s="25">
        <f t="shared" si="22"/>
        <v>0</v>
      </c>
      <c r="X45" s="25">
        <f t="shared" si="23"/>
        <v>0</v>
      </c>
      <c r="Y45" s="25">
        <f t="shared" si="24"/>
        <v>0</v>
      </c>
      <c r="Z45" s="25">
        <f t="shared" si="25"/>
        <v>0</v>
      </c>
      <c r="AA45" s="26"/>
      <c r="AB45" s="25">
        <f t="shared" si="26"/>
        <v>0</v>
      </c>
      <c r="AC45" s="25">
        <f t="shared" si="55"/>
        <v>0</v>
      </c>
      <c r="AD45" s="25"/>
      <c r="AE45" s="25"/>
      <c r="AF45" s="25"/>
      <c r="AG45" s="25"/>
      <c r="AH45" s="25"/>
      <c r="AI45" s="25"/>
      <c r="AJ45" s="26"/>
      <c r="AK45" s="25"/>
      <c r="AL45" s="26"/>
      <c r="AM45" s="25">
        <f t="shared" si="28"/>
        <v>0</v>
      </c>
      <c r="AN45" s="25">
        <f t="shared" si="29"/>
        <v>0</v>
      </c>
      <c r="AO45" s="26"/>
      <c r="AP45" s="26">
        <f t="shared" si="30"/>
        <v>0</v>
      </c>
      <c r="AQ45" s="101">
        <f t="shared" si="31"/>
        <v>0</v>
      </c>
      <c r="AR45" s="106">
        <f t="shared" si="32"/>
        <v>0</v>
      </c>
      <c r="AS45" s="107">
        <f t="shared" si="53"/>
        <v>0</v>
      </c>
      <c r="AT45" s="107">
        <f t="shared" si="53"/>
        <v>0</v>
      </c>
      <c r="AU45" s="107">
        <f t="shared" si="53"/>
        <v>0</v>
      </c>
      <c r="AV45" s="107">
        <f t="shared" si="53"/>
        <v>0</v>
      </c>
      <c r="AW45" s="107">
        <f t="shared" si="53"/>
        <v>0</v>
      </c>
      <c r="AX45" s="107">
        <f t="shared" si="53"/>
        <v>0</v>
      </c>
      <c r="AY45" s="107">
        <f t="shared" si="53"/>
        <v>0</v>
      </c>
      <c r="AZ45" s="107">
        <f t="shared" si="53"/>
        <v>0</v>
      </c>
      <c r="BA45" s="108">
        <f t="shared" si="33"/>
        <v>0</v>
      </c>
      <c r="BB45" s="103">
        <f t="shared" si="34"/>
        <v>0</v>
      </c>
      <c r="BC45" s="109">
        <f t="shared" si="35"/>
        <v>0</v>
      </c>
      <c r="BD45" s="107">
        <f t="shared" si="10"/>
        <v>0</v>
      </c>
      <c r="BE45" s="107">
        <f t="shared" si="54"/>
        <v>0</v>
      </c>
      <c r="BF45" s="107">
        <f t="shared" si="12"/>
        <v>0</v>
      </c>
      <c r="BG45" s="107">
        <f t="shared" si="54"/>
        <v>0</v>
      </c>
      <c r="BH45" s="107">
        <f t="shared" si="54"/>
        <v>0</v>
      </c>
      <c r="BI45" s="107">
        <f t="shared" si="54"/>
        <v>0</v>
      </c>
      <c r="BJ45" s="107">
        <f t="shared" si="54"/>
        <v>0</v>
      </c>
      <c r="BK45" s="107">
        <f t="shared" si="54"/>
        <v>0</v>
      </c>
      <c r="BL45" s="110">
        <f t="shared" si="36"/>
        <v>0</v>
      </c>
      <c r="BM45" s="111">
        <f t="shared" si="37"/>
        <v>0</v>
      </c>
      <c r="BN45" s="111">
        <f t="shared" si="38"/>
        <v>0</v>
      </c>
      <c r="BO45" s="111">
        <f t="shared" si="39"/>
        <v>0</v>
      </c>
      <c r="BP45" s="111">
        <f t="shared" si="40"/>
        <v>0</v>
      </c>
      <c r="BQ45" s="111">
        <f t="shared" si="41"/>
        <v>0</v>
      </c>
      <c r="BR45" s="111">
        <f t="shared" si="42"/>
        <v>0</v>
      </c>
      <c r="BS45" s="111">
        <f t="shared" si="43"/>
        <v>0</v>
      </c>
      <c r="BT45" s="111">
        <f t="shared" si="44"/>
        <v>0</v>
      </c>
      <c r="BU45" s="112">
        <f t="shared" si="45"/>
        <v>0</v>
      </c>
      <c r="BV45" s="113">
        <f t="shared" si="15"/>
        <v>0</v>
      </c>
      <c r="BW45" s="169" t="s">
        <v>135</v>
      </c>
      <c r="BX45" s="174">
        <v>2021</v>
      </c>
      <c r="BY45" s="169" t="s">
        <v>2422</v>
      </c>
      <c r="BZ45" s="169" t="str">
        <f t="shared" si="57"/>
        <v>NOVIEMBRE</v>
      </c>
      <c r="CA45" s="169" t="str">
        <f t="shared" si="47"/>
        <v>YCHO21RT_11.1</v>
      </c>
      <c r="CB45" s="118" t="e">
        <f>VLOOKUP(F45,[3]TOTALES!$E:$E,1,0)</f>
        <v>#N/A</v>
      </c>
      <c r="CC45" s="118" t="str">
        <f>VLOOKUP(E45,'3.PARAMETROS'!J:L,3,0)</f>
        <v>JEANS</v>
      </c>
      <c r="CD45" s="118">
        <f>VLOOKUP(A45,'[4]1. ARCHIVO COMPRA'!$A:$BU,73,0)</f>
        <v>0</v>
      </c>
      <c r="CF45" s="128"/>
      <c r="CG45" s="128"/>
    </row>
    <row r="46" spans="1:85" x14ac:dyDescent="0.25">
      <c r="A46" s="128" t="str">
        <f t="shared" si="16"/>
        <v>WBGAJ3D47G1FLER</v>
      </c>
      <c r="B46" s="128" t="s">
        <v>554</v>
      </c>
      <c r="C46" s="128"/>
      <c r="D46" s="128" t="s">
        <v>563</v>
      </c>
      <c r="E46" s="128" t="s">
        <v>148</v>
      </c>
      <c r="F46" s="128" t="s">
        <v>768</v>
      </c>
      <c r="G46" s="128" t="s">
        <v>769</v>
      </c>
      <c r="H46" s="128" t="s">
        <v>774</v>
      </c>
      <c r="I46" s="128" t="s">
        <v>775</v>
      </c>
      <c r="J46" s="128" t="s">
        <v>677</v>
      </c>
      <c r="K46" s="128" t="s">
        <v>685</v>
      </c>
      <c r="L46" s="128" t="s">
        <v>2256</v>
      </c>
      <c r="M46" s="137">
        <v>98</v>
      </c>
      <c r="N46" s="128">
        <f>IFERROR(VLOOKUP(M46*$M$8*$N$8,'RAM costing'!$A$3:$B$81,2,1),0)</f>
        <v>99000</v>
      </c>
      <c r="O46" s="128">
        <f>IFERROR(VLOOKUP(M46*$M$9*$N$9,'RAM costing'!$E$3:$F$81,2,1),0)</f>
        <v>399</v>
      </c>
      <c r="P46" s="128"/>
      <c r="Q46" s="129">
        <f t="shared" si="17"/>
        <v>0.31</v>
      </c>
      <c r="R46" s="18">
        <v>30.38</v>
      </c>
      <c r="S46" s="25">
        <f t="shared" si="18"/>
        <v>0</v>
      </c>
      <c r="T46" s="25">
        <f t="shared" si="19"/>
        <v>0</v>
      </c>
      <c r="U46" s="25">
        <f t="shared" si="20"/>
        <v>0</v>
      </c>
      <c r="V46" s="25">
        <f t="shared" si="21"/>
        <v>0</v>
      </c>
      <c r="W46" s="25">
        <f t="shared" si="22"/>
        <v>0</v>
      </c>
      <c r="X46" s="25">
        <f t="shared" si="23"/>
        <v>0</v>
      </c>
      <c r="Y46" s="25">
        <f t="shared" si="24"/>
        <v>0</v>
      </c>
      <c r="Z46" s="25">
        <f t="shared" si="25"/>
        <v>0</v>
      </c>
      <c r="AA46" s="26"/>
      <c r="AB46" s="25">
        <f t="shared" si="26"/>
        <v>0</v>
      </c>
      <c r="AC46" s="25">
        <f t="shared" si="55"/>
        <v>0</v>
      </c>
      <c r="AD46" s="25"/>
      <c r="AE46" s="25"/>
      <c r="AF46" s="25"/>
      <c r="AG46" s="25"/>
      <c r="AH46" s="25"/>
      <c r="AI46" s="25"/>
      <c r="AJ46" s="26"/>
      <c r="AK46" s="25"/>
      <c r="AL46" s="26"/>
      <c r="AM46" s="25">
        <f t="shared" si="28"/>
        <v>0</v>
      </c>
      <c r="AN46" s="25">
        <f t="shared" si="29"/>
        <v>0</v>
      </c>
      <c r="AO46" s="26"/>
      <c r="AP46" s="26">
        <f t="shared" si="30"/>
        <v>0</v>
      </c>
      <c r="AQ46" s="101">
        <f t="shared" si="31"/>
        <v>0</v>
      </c>
      <c r="AR46" s="106">
        <f t="shared" si="32"/>
        <v>0</v>
      </c>
      <c r="AS46" s="107">
        <f t="shared" si="53"/>
        <v>0</v>
      </c>
      <c r="AT46" s="107">
        <f t="shared" si="53"/>
        <v>0</v>
      </c>
      <c r="AU46" s="107">
        <f t="shared" si="53"/>
        <v>0</v>
      </c>
      <c r="AV46" s="107">
        <f t="shared" si="53"/>
        <v>0</v>
      </c>
      <c r="AW46" s="107">
        <f t="shared" si="53"/>
        <v>0</v>
      </c>
      <c r="AX46" s="107">
        <f t="shared" si="53"/>
        <v>0</v>
      </c>
      <c r="AY46" s="107">
        <f t="shared" si="53"/>
        <v>0</v>
      </c>
      <c r="AZ46" s="107">
        <f t="shared" si="53"/>
        <v>0</v>
      </c>
      <c r="BA46" s="108">
        <f t="shared" si="33"/>
        <v>0</v>
      </c>
      <c r="BB46" s="103">
        <f t="shared" si="34"/>
        <v>0</v>
      </c>
      <c r="BC46" s="109">
        <f t="shared" si="35"/>
        <v>0</v>
      </c>
      <c r="BD46" s="107">
        <f t="shared" si="10"/>
        <v>0</v>
      </c>
      <c r="BE46" s="107">
        <f t="shared" si="54"/>
        <v>0</v>
      </c>
      <c r="BF46" s="107">
        <f t="shared" si="12"/>
        <v>0</v>
      </c>
      <c r="BG46" s="107">
        <f t="shared" si="54"/>
        <v>0</v>
      </c>
      <c r="BH46" s="107">
        <f t="shared" si="54"/>
        <v>0</v>
      </c>
      <c r="BI46" s="107">
        <f t="shared" si="54"/>
        <v>0</v>
      </c>
      <c r="BJ46" s="107">
        <f t="shared" si="54"/>
        <v>0</v>
      </c>
      <c r="BK46" s="107">
        <f t="shared" si="54"/>
        <v>0</v>
      </c>
      <c r="BL46" s="110">
        <f t="shared" si="36"/>
        <v>0</v>
      </c>
      <c r="BM46" s="111">
        <f t="shared" si="37"/>
        <v>0</v>
      </c>
      <c r="BN46" s="111">
        <f t="shared" si="38"/>
        <v>0</v>
      </c>
      <c r="BO46" s="111">
        <f t="shared" si="39"/>
        <v>0</v>
      </c>
      <c r="BP46" s="111">
        <f t="shared" si="40"/>
        <v>0</v>
      </c>
      <c r="BQ46" s="111">
        <f t="shared" si="41"/>
        <v>0</v>
      </c>
      <c r="BR46" s="111">
        <f t="shared" si="42"/>
        <v>0</v>
      </c>
      <c r="BS46" s="111">
        <f t="shared" si="43"/>
        <v>0</v>
      </c>
      <c r="BT46" s="111">
        <f t="shared" si="44"/>
        <v>0</v>
      </c>
      <c r="BU46" s="112">
        <f t="shared" si="45"/>
        <v>0</v>
      </c>
      <c r="BV46" s="113">
        <f t="shared" si="15"/>
        <v>0</v>
      </c>
      <c r="BW46" s="169" t="s">
        <v>135</v>
      </c>
      <c r="BX46" s="174">
        <v>2021</v>
      </c>
      <c r="BY46" s="169" t="s">
        <v>2422</v>
      </c>
      <c r="BZ46" s="169" t="str">
        <f t="shared" si="57"/>
        <v>NOVIEMBRE</v>
      </c>
      <c r="CA46" s="169" t="str">
        <f t="shared" si="47"/>
        <v>YCHO21RT_11.1</v>
      </c>
      <c r="CB46" s="118" t="e">
        <f>VLOOKUP(F46,[3]TOTALES!$E:$E,1,0)</f>
        <v>#N/A</v>
      </c>
      <c r="CC46" s="118" t="str">
        <f>VLOOKUP(E46,'3.PARAMETROS'!J:L,3,0)</f>
        <v>JEANS</v>
      </c>
      <c r="CD46" s="118">
        <f>VLOOKUP(A46,'[4]1. ARCHIVO COMPRA'!$A:$BU,73,0)</f>
        <v>0</v>
      </c>
      <c r="CF46" s="128"/>
      <c r="CG46" s="128"/>
    </row>
    <row r="47" spans="1:85" x14ac:dyDescent="0.25">
      <c r="A47" s="128" t="str">
        <f t="shared" si="16"/>
        <v>W0GI62R9I50F1AI</v>
      </c>
      <c r="B47" s="128" t="s">
        <v>554</v>
      </c>
      <c r="C47" s="128" t="s">
        <v>696</v>
      </c>
      <c r="D47" s="128" t="s">
        <v>562</v>
      </c>
      <c r="E47" s="128" t="s">
        <v>231</v>
      </c>
      <c r="F47" s="128" t="s">
        <v>776</v>
      </c>
      <c r="G47" s="128" t="s">
        <v>777</v>
      </c>
      <c r="H47" s="128" t="s">
        <v>778</v>
      </c>
      <c r="I47" s="128" t="s">
        <v>779</v>
      </c>
      <c r="J47" s="128" t="s">
        <v>2081</v>
      </c>
      <c r="K47" s="128" t="s">
        <v>684</v>
      </c>
      <c r="L47" s="128" t="s">
        <v>2255</v>
      </c>
      <c r="M47" s="137">
        <v>39</v>
      </c>
      <c r="N47" s="128">
        <f>IFERROR(VLOOKUP(M47*$M$8*$N$8,'RAM costing'!$A$3:$B$81,2,1),0)</f>
        <v>39000</v>
      </c>
      <c r="O47" s="128">
        <f>IFERROR(VLOOKUP(M47*$M$9*$N$9,'RAM costing'!$E$3:$F$81,2,1),0)</f>
        <v>159</v>
      </c>
      <c r="P47" s="128"/>
      <c r="Q47" s="129">
        <f t="shared" si="17"/>
        <v>0.31</v>
      </c>
      <c r="R47" s="18">
        <v>12.09</v>
      </c>
      <c r="S47" s="25">
        <f t="shared" si="18"/>
        <v>0</v>
      </c>
      <c r="T47" s="25">
        <f t="shared" si="19"/>
        <v>0</v>
      </c>
      <c r="U47" s="25">
        <f t="shared" si="20"/>
        <v>0</v>
      </c>
      <c r="V47" s="25">
        <f t="shared" si="21"/>
        <v>0</v>
      </c>
      <c r="W47" s="25">
        <f t="shared" si="22"/>
        <v>0</v>
      </c>
      <c r="X47" s="25">
        <f t="shared" si="23"/>
        <v>0</v>
      </c>
      <c r="Y47" s="25">
        <f t="shared" si="24"/>
        <v>0</v>
      </c>
      <c r="Z47" s="25">
        <f t="shared" si="25"/>
        <v>0</v>
      </c>
      <c r="AA47" s="26"/>
      <c r="AB47" s="25">
        <f t="shared" si="26"/>
        <v>0</v>
      </c>
      <c r="AC47" s="25">
        <f t="shared" si="55"/>
        <v>0</v>
      </c>
      <c r="AD47" s="25"/>
      <c r="AE47" s="25"/>
      <c r="AF47" s="25"/>
      <c r="AG47" s="25"/>
      <c r="AH47" s="25"/>
      <c r="AI47" s="25"/>
      <c r="AJ47" s="26"/>
      <c r="AK47" s="25"/>
      <c r="AL47" s="26"/>
      <c r="AM47" s="25">
        <f t="shared" si="28"/>
        <v>0</v>
      </c>
      <c r="AN47" s="25">
        <f t="shared" si="29"/>
        <v>0</v>
      </c>
      <c r="AO47" s="26"/>
      <c r="AP47" s="26">
        <f t="shared" si="30"/>
        <v>0</v>
      </c>
      <c r="AQ47" s="101">
        <f t="shared" si="31"/>
        <v>0</v>
      </c>
      <c r="AR47" s="106">
        <f t="shared" si="32"/>
        <v>0</v>
      </c>
      <c r="AS47" s="107">
        <f t="shared" si="53"/>
        <v>0</v>
      </c>
      <c r="AT47" s="107">
        <f t="shared" si="53"/>
        <v>0</v>
      </c>
      <c r="AU47" s="107">
        <f t="shared" si="53"/>
        <v>0</v>
      </c>
      <c r="AV47" s="107">
        <f t="shared" si="53"/>
        <v>0</v>
      </c>
      <c r="AW47" s="107">
        <f t="shared" si="53"/>
        <v>0</v>
      </c>
      <c r="AX47" s="107">
        <f t="shared" si="53"/>
        <v>0</v>
      </c>
      <c r="AY47" s="107">
        <f t="shared" si="53"/>
        <v>0</v>
      </c>
      <c r="AZ47" s="107">
        <f t="shared" si="53"/>
        <v>0</v>
      </c>
      <c r="BA47" s="108">
        <f t="shared" si="33"/>
        <v>0</v>
      </c>
      <c r="BB47" s="103">
        <f t="shared" si="34"/>
        <v>0</v>
      </c>
      <c r="BC47" s="109">
        <f t="shared" si="35"/>
        <v>0</v>
      </c>
      <c r="BD47" s="107">
        <f t="shared" si="10"/>
        <v>0</v>
      </c>
      <c r="BE47" s="107">
        <f t="shared" si="54"/>
        <v>0</v>
      </c>
      <c r="BF47" s="107">
        <f t="shared" si="12"/>
        <v>0</v>
      </c>
      <c r="BG47" s="107">
        <f t="shared" si="54"/>
        <v>0</v>
      </c>
      <c r="BH47" s="107">
        <f t="shared" si="54"/>
        <v>0</v>
      </c>
      <c r="BI47" s="107">
        <f t="shared" si="54"/>
        <v>0</v>
      </c>
      <c r="BJ47" s="107">
        <f t="shared" si="54"/>
        <v>0</v>
      </c>
      <c r="BK47" s="107">
        <f t="shared" si="54"/>
        <v>0</v>
      </c>
      <c r="BL47" s="110">
        <f t="shared" si="36"/>
        <v>0</v>
      </c>
      <c r="BM47" s="111">
        <f t="shared" si="37"/>
        <v>0</v>
      </c>
      <c r="BN47" s="111">
        <f t="shared" si="38"/>
        <v>0</v>
      </c>
      <c r="BO47" s="111">
        <f t="shared" si="39"/>
        <v>0</v>
      </c>
      <c r="BP47" s="111">
        <f t="shared" si="40"/>
        <v>0</v>
      </c>
      <c r="BQ47" s="111">
        <f t="shared" si="41"/>
        <v>0</v>
      </c>
      <c r="BR47" s="111">
        <f t="shared" si="42"/>
        <v>0</v>
      </c>
      <c r="BS47" s="111">
        <f t="shared" si="43"/>
        <v>0</v>
      </c>
      <c r="BT47" s="111">
        <f t="shared" si="44"/>
        <v>0</v>
      </c>
      <c r="BU47" s="112">
        <f t="shared" si="45"/>
        <v>0</v>
      </c>
      <c r="BV47" s="113">
        <f t="shared" si="15"/>
        <v>0</v>
      </c>
      <c r="BW47" s="169" t="s">
        <v>135</v>
      </c>
      <c r="BX47" s="174">
        <v>2021</v>
      </c>
      <c r="BY47" s="169" t="s">
        <v>2422</v>
      </c>
      <c r="BZ47" s="169" t="str">
        <f t="shared" si="57"/>
        <v>NOVIEMBRE</v>
      </c>
      <c r="CA47" s="169" t="str">
        <f t="shared" si="47"/>
        <v>YCHO21RT_11.1</v>
      </c>
      <c r="CB47" s="118" t="e">
        <f>VLOOKUP(F47,[3]TOTALES!$E:$E,1,0)</f>
        <v>#N/A</v>
      </c>
      <c r="CC47" s="118" t="str">
        <f>VLOOKUP(E47,'3.PARAMETROS'!J:L,3,0)</f>
        <v>TOPS</v>
      </c>
      <c r="CD47" s="118">
        <f>VLOOKUP(A47,'[4]1. ARCHIVO COMPRA'!$A:$BU,73,0)</f>
        <v>0</v>
      </c>
      <c r="CF47" s="128"/>
      <c r="CG47" s="128"/>
    </row>
    <row r="48" spans="1:85" x14ac:dyDescent="0.25">
      <c r="A48" s="128" t="str">
        <f t="shared" si="16"/>
        <v>W0GI62R9I50G7L1</v>
      </c>
      <c r="B48" s="128" t="s">
        <v>554</v>
      </c>
      <c r="C48" s="128" t="s">
        <v>696</v>
      </c>
      <c r="D48" s="128" t="s">
        <v>562</v>
      </c>
      <c r="E48" s="128" t="s">
        <v>231</v>
      </c>
      <c r="F48" s="128" t="s">
        <v>776</v>
      </c>
      <c r="G48" s="128" t="s">
        <v>777</v>
      </c>
      <c r="H48" s="128" t="s">
        <v>780</v>
      </c>
      <c r="I48" s="128" t="s">
        <v>781</v>
      </c>
      <c r="J48" s="128" t="s">
        <v>2081</v>
      </c>
      <c r="K48" s="128" t="s">
        <v>684</v>
      </c>
      <c r="L48" s="128" t="s">
        <v>2255</v>
      </c>
      <c r="M48" s="137">
        <v>39</v>
      </c>
      <c r="N48" s="128">
        <f>IFERROR(VLOOKUP(M48*$M$8*$N$8,'RAM costing'!$A$3:$B$81,2,1),0)</f>
        <v>39000</v>
      </c>
      <c r="O48" s="128">
        <f>IFERROR(VLOOKUP(M48*$M$9*$N$9,'RAM costing'!$E$3:$F$81,2,1),0)</f>
        <v>159</v>
      </c>
      <c r="P48" s="128"/>
      <c r="Q48" s="129">
        <f t="shared" si="17"/>
        <v>0.31</v>
      </c>
      <c r="R48" s="18">
        <v>12.09</v>
      </c>
      <c r="S48" s="25">
        <f t="shared" si="18"/>
        <v>0</v>
      </c>
      <c r="T48" s="25">
        <f t="shared" si="19"/>
        <v>0</v>
      </c>
      <c r="U48" s="25">
        <f t="shared" si="20"/>
        <v>0</v>
      </c>
      <c r="V48" s="25">
        <f t="shared" si="21"/>
        <v>0</v>
      </c>
      <c r="W48" s="25">
        <f t="shared" si="22"/>
        <v>0</v>
      </c>
      <c r="X48" s="25">
        <f t="shared" si="23"/>
        <v>0</v>
      </c>
      <c r="Y48" s="25">
        <f t="shared" si="24"/>
        <v>0</v>
      </c>
      <c r="Z48" s="25">
        <f t="shared" si="25"/>
        <v>0</v>
      </c>
      <c r="AA48" s="26"/>
      <c r="AB48" s="25">
        <f t="shared" si="26"/>
        <v>0</v>
      </c>
      <c r="AC48" s="25">
        <f t="shared" si="55"/>
        <v>0</v>
      </c>
      <c r="AD48" s="25"/>
      <c r="AE48" s="25"/>
      <c r="AF48" s="25"/>
      <c r="AG48" s="25"/>
      <c r="AH48" s="25"/>
      <c r="AI48" s="25"/>
      <c r="AJ48" s="26"/>
      <c r="AK48" s="25"/>
      <c r="AL48" s="26"/>
      <c r="AM48" s="25">
        <f t="shared" si="28"/>
        <v>0</v>
      </c>
      <c r="AN48" s="25">
        <f t="shared" si="29"/>
        <v>0</v>
      </c>
      <c r="AO48" s="26"/>
      <c r="AP48" s="26">
        <f t="shared" si="30"/>
        <v>0</v>
      </c>
      <c r="AQ48" s="101">
        <f t="shared" si="31"/>
        <v>0</v>
      </c>
      <c r="AR48" s="106">
        <f t="shared" si="32"/>
        <v>0</v>
      </c>
      <c r="AS48" s="107">
        <f t="shared" si="53"/>
        <v>0</v>
      </c>
      <c r="AT48" s="107">
        <f t="shared" si="53"/>
        <v>0</v>
      </c>
      <c r="AU48" s="107">
        <f t="shared" si="53"/>
        <v>0</v>
      </c>
      <c r="AV48" s="107">
        <f t="shared" si="53"/>
        <v>0</v>
      </c>
      <c r="AW48" s="107">
        <f t="shared" si="53"/>
        <v>0</v>
      </c>
      <c r="AX48" s="107">
        <f t="shared" si="53"/>
        <v>0</v>
      </c>
      <c r="AY48" s="107">
        <f t="shared" si="53"/>
        <v>0</v>
      </c>
      <c r="AZ48" s="107">
        <f t="shared" si="53"/>
        <v>0</v>
      </c>
      <c r="BA48" s="108">
        <f t="shared" si="33"/>
        <v>0</v>
      </c>
      <c r="BB48" s="103">
        <f t="shared" si="34"/>
        <v>0</v>
      </c>
      <c r="BC48" s="109">
        <f t="shared" si="35"/>
        <v>0</v>
      </c>
      <c r="BD48" s="107">
        <f t="shared" si="10"/>
        <v>0</v>
      </c>
      <c r="BE48" s="107">
        <f t="shared" si="54"/>
        <v>0</v>
      </c>
      <c r="BF48" s="107">
        <f t="shared" si="12"/>
        <v>0</v>
      </c>
      <c r="BG48" s="107">
        <f t="shared" si="54"/>
        <v>0</v>
      </c>
      <c r="BH48" s="107">
        <f t="shared" si="54"/>
        <v>0</v>
      </c>
      <c r="BI48" s="107">
        <f t="shared" si="54"/>
        <v>0</v>
      </c>
      <c r="BJ48" s="107">
        <f t="shared" si="54"/>
        <v>0</v>
      </c>
      <c r="BK48" s="107">
        <f t="shared" si="54"/>
        <v>0</v>
      </c>
      <c r="BL48" s="110">
        <f t="shared" si="36"/>
        <v>0</v>
      </c>
      <c r="BM48" s="111">
        <f t="shared" si="37"/>
        <v>0</v>
      </c>
      <c r="BN48" s="111">
        <f t="shared" si="38"/>
        <v>0</v>
      </c>
      <c r="BO48" s="111">
        <f t="shared" si="39"/>
        <v>0</v>
      </c>
      <c r="BP48" s="111">
        <f t="shared" si="40"/>
        <v>0</v>
      </c>
      <c r="BQ48" s="111">
        <f t="shared" si="41"/>
        <v>0</v>
      </c>
      <c r="BR48" s="111">
        <f t="shared" si="42"/>
        <v>0</v>
      </c>
      <c r="BS48" s="111">
        <f t="shared" si="43"/>
        <v>0</v>
      </c>
      <c r="BT48" s="111">
        <f t="shared" si="44"/>
        <v>0</v>
      </c>
      <c r="BU48" s="112">
        <f t="shared" si="45"/>
        <v>0</v>
      </c>
      <c r="BV48" s="113">
        <f t="shared" si="15"/>
        <v>0</v>
      </c>
      <c r="BW48" s="169" t="s">
        <v>135</v>
      </c>
      <c r="BX48" s="174">
        <v>2021</v>
      </c>
      <c r="BY48" s="169" t="s">
        <v>2422</v>
      </c>
      <c r="BZ48" s="169" t="str">
        <f t="shared" si="57"/>
        <v>NOVIEMBRE</v>
      </c>
      <c r="CA48" s="169" t="str">
        <f t="shared" si="47"/>
        <v>YCHO21RT_11.1</v>
      </c>
      <c r="CB48" s="118" t="e">
        <f>VLOOKUP(F48,[3]TOTALES!$E:$E,1,0)</f>
        <v>#N/A</v>
      </c>
      <c r="CC48" s="118" t="str">
        <f>VLOOKUP(E48,'3.PARAMETROS'!J:L,3,0)</f>
        <v>TOPS</v>
      </c>
      <c r="CD48" s="118">
        <f>VLOOKUP(A48,'[4]1. ARCHIVO COMPRA'!$A:$BU,73,0)</f>
        <v>0</v>
      </c>
      <c r="CF48" s="128"/>
      <c r="CG48" s="128"/>
    </row>
    <row r="49" spans="1:85" x14ac:dyDescent="0.25">
      <c r="A49" s="128" t="str">
        <f t="shared" si="16"/>
        <v>W0GI62R9I50JBLK</v>
      </c>
      <c r="B49" s="128" t="s">
        <v>554</v>
      </c>
      <c r="C49" s="128" t="s">
        <v>696</v>
      </c>
      <c r="D49" s="128" t="s">
        <v>562</v>
      </c>
      <c r="E49" s="128" t="s">
        <v>231</v>
      </c>
      <c r="F49" s="128" t="s">
        <v>776</v>
      </c>
      <c r="G49" s="128" t="s">
        <v>777</v>
      </c>
      <c r="H49" s="128" t="s">
        <v>494</v>
      </c>
      <c r="I49" s="128" t="s">
        <v>520</v>
      </c>
      <c r="J49" s="128" t="s">
        <v>2081</v>
      </c>
      <c r="K49" s="128" t="s">
        <v>684</v>
      </c>
      <c r="L49" s="128" t="s">
        <v>2255</v>
      </c>
      <c r="M49" s="137">
        <v>39</v>
      </c>
      <c r="N49" s="128">
        <f>IFERROR(VLOOKUP(M49*$M$8*$N$8,'RAM costing'!$A$3:$B$81,2,1),0)</f>
        <v>39000</v>
      </c>
      <c r="O49" s="128">
        <f>IFERROR(VLOOKUP(M49*$M$9*$N$9,'RAM costing'!$E$3:$F$81,2,1),0)</f>
        <v>159</v>
      </c>
      <c r="P49" s="128"/>
      <c r="Q49" s="129">
        <f t="shared" si="17"/>
        <v>0.31</v>
      </c>
      <c r="R49" s="18">
        <v>12.09</v>
      </c>
      <c r="S49" s="25">
        <f t="shared" si="18"/>
        <v>0</v>
      </c>
      <c r="T49" s="25">
        <f t="shared" si="19"/>
        <v>0</v>
      </c>
      <c r="U49" s="25">
        <f t="shared" si="20"/>
        <v>0</v>
      </c>
      <c r="V49" s="25">
        <f t="shared" si="21"/>
        <v>0</v>
      </c>
      <c r="W49" s="25">
        <f t="shared" si="22"/>
        <v>0</v>
      </c>
      <c r="X49" s="25">
        <f t="shared" si="23"/>
        <v>0</v>
      </c>
      <c r="Y49" s="25">
        <f t="shared" si="24"/>
        <v>0</v>
      </c>
      <c r="Z49" s="25">
        <f t="shared" si="25"/>
        <v>0</v>
      </c>
      <c r="AA49" s="26"/>
      <c r="AB49" s="25">
        <f t="shared" si="26"/>
        <v>0</v>
      </c>
      <c r="AC49" s="25">
        <f t="shared" si="55"/>
        <v>0</v>
      </c>
      <c r="AD49" s="25"/>
      <c r="AE49" s="25"/>
      <c r="AF49" s="25"/>
      <c r="AG49" s="25"/>
      <c r="AH49" s="25"/>
      <c r="AI49" s="25"/>
      <c r="AJ49" s="26"/>
      <c r="AK49" s="25"/>
      <c r="AL49" s="26"/>
      <c r="AM49" s="25">
        <f t="shared" si="28"/>
        <v>0</v>
      </c>
      <c r="AN49" s="25">
        <f t="shared" si="29"/>
        <v>0</v>
      </c>
      <c r="AO49" s="26"/>
      <c r="AP49" s="26">
        <f t="shared" si="30"/>
        <v>0</v>
      </c>
      <c r="AQ49" s="101">
        <f t="shared" si="31"/>
        <v>0</v>
      </c>
      <c r="AR49" s="106">
        <f t="shared" si="32"/>
        <v>0</v>
      </c>
      <c r="AS49" s="107">
        <f t="shared" si="53"/>
        <v>0</v>
      </c>
      <c r="AT49" s="107">
        <f t="shared" si="53"/>
        <v>0</v>
      </c>
      <c r="AU49" s="107">
        <f t="shared" si="53"/>
        <v>0</v>
      </c>
      <c r="AV49" s="107">
        <f t="shared" si="53"/>
        <v>0</v>
      </c>
      <c r="AW49" s="107">
        <f t="shared" si="53"/>
        <v>0</v>
      </c>
      <c r="AX49" s="107">
        <f t="shared" si="53"/>
        <v>0</v>
      </c>
      <c r="AY49" s="107">
        <f t="shared" si="53"/>
        <v>0</v>
      </c>
      <c r="AZ49" s="107">
        <f t="shared" si="53"/>
        <v>0</v>
      </c>
      <c r="BA49" s="108">
        <f t="shared" si="33"/>
        <v>0</v>
      </c>
      <c r="BB49" s="103">
        <f t="shared" si="34"/>
        <v>0</v>
      </c>
      <c r="BC49" s="109">
        <f t="shared" si="35"/>
        <v>0</v>
      </c>
      <c r="BD49" s="107">
        <f t="shared" si="10"/>
        <v>0</v>
      </c>
      <c r="BE49" s="107">
        <f t="shared" si="54"/>
        <v>0</v>
      </c>
      <c r="BF49" s="107">
        <f t="shared" si="12"/>
        <v>0</v>
      </c>
      <c r="BG49" s="107">
        <f t="shared" si="54"/>
        <v>0</v>
      </c>
      <c r="BH49" s="107">
        <f t="shared" si="54"/>
        <v>0</v>
      </c>
      <c r="BI49" s="107">
        <f t="shared" si="54"/>
        <v>0</v>
      </c>
      <c r="BJ49" s="107">
        <f t="shared" si="54"/>
        <v>0</v>
      </c>
      <c r="BK49" s="107">
        <f t="shared" si="54"/>
        <v>0</v>
      </c>
      <c r="BL49" s="110">
        <f t="shared" si="36"/>
        <v>0</v>
      </c>
      <c r="BM49" s="111">
        <f t="shared" si="37"/>
        <v>0</v>
      </c>
      <c r="BN49" s="111">
        <f t="shared" si="38"/>
        <v>0</v>
      </c>
      <c r="BO49" s="111">
        <f t="shared" si="39"/>
        <v>0</v>
      </c>
      <c r="BP49" s="111">
        <f t="shared" si="40"/>
        <v>0</v>
      </c>
      <c r="BQ49" s="111">
        <f t="shared" si="41"/>
        <v>0</v>
      </c>
      <c r="BR49" s="111">
        <f t="shared" si="42"/>
        <v>0</v>
      </c>
      <c r="BS49" s="111">
        <f t="shared" si="43"/>
        <v>0</v>
      </c>
      <c r="BT49" s="111">
        <f t="shared" si="44"/>
        <v>0</v>
      </c>
      <c r="BU49" s="112">
        <f t="shared" si="45"/>
        <v>0</v>
      </c>
      <c r="BV49" s="113">
        <f t="shared" si="15"/>
        <v>0</v>
      </c>
      <c r="BW49" s="169" t="s">
        <v>135</v>
      </c>
      <c r="BX49" s="174">
        <v>2021</v>
      </c>
      <c r="BY49" s="169" t="s">
        <v>2422</v>
      </c>
      <c r="BZ49" s="169" t="str">
        <f t="shared" si="57"/>
        <v>NOVIEMBRE</v>
      </c>
      <c r="CA49" s="169" t="str">
        <f t="shared" si="47"/>
        <v>YCHO21RT_11.1</v>
      </c>
      <c r="CB49" s="118" t="e">
        <f>VLOOKUP(F49,[3]TOTALES!$E:$E,1,0)</f>
        <v>#N/A</v>
      </c>
      <c r="CC49" s="118" t="str">
        <f>VLOOKUP(E49,'3.PARAMETROS'!J:L,3,0)</f>
        <v>TOPS</v>
      </c>
      <c r="CD49" s="118">
        <f>VLOOKUP(A49,'[4]1. ARCHIVO COMPRA'!$A:$BU,73,0)</f>
        <v>0</v>
      </c>
      <c r="CF49" s="128"/>
      <c r="CG49" s="128"/>
    </row>
    <row r="50" spans="1:85" x14ac:dyDescent="0.25">
      <c r="A50" s="128" t="str">
        <f t="shared" si="16"/>
        <v>W0GI62R9I50G011</v>
      </c>
      <c r="B50" s="128" t="s">
        <v>554</v>
      </c>
      <c r="C50" s="128" t="s">
        <v>696</v>
      </c>
      <c r="D50" s="128" t="s">
        <v>562</v>
      </c>
      <c r="E50" s="128" t="s">
        <v>231</v>
      </c>
      <c r="F50" s="128" t="s">
        <v>776</v>
      </c>
      <c r="G50" s="128" t="s">
        <v>777</v>
      </c>
      <c r="H50" s="128" t="s">
        <v>496</v>
      </c>
      <c r="I50" s="128" t="s">
        <v>522</v>
      </c>
      <c r="J50" s="128" t="s">
        <v>2081</v>
      </c>
      <c r="K50" s="128" t="s">
        <v>684</v>
      </c>
      <c r="L50" s="128" t="s">
        <v>2255</v>
      </c>
      <c r="M50" s="137">
        <v>39</v>
      </c>
      <c r="N50" s="128">
        <f>IFERROR(VLOOKUP(M50*$M$8*$N$8,'RAM costing'!$A$3:$B$81,2,1),0)</f>
        <v>39000</v>
      </c>
      <c r="O50" s="128">
        <f>IFERROR(VLOOKUP(M50*$M$9*$N$9,'RAM costing'!$E$3:$F$81,2,1),0)</f>
        <v>159</v>
      </c>
      <c r="P50" s="128"/>
      <c r="Q50" s="129">
        <f t="shared" si="17"/>
        <v>0.31</v>
      </c>
      <c r="R50" s="18">
        <v>12.09</v>
      </c>
      <c r="S50" s="25">
        <f t="shared" si="18"/>
        <v>0</v>
      </c>
      <c r="T50" s="25">
        <f t="shared" si="19"/>
        <v>0</v>
      </c>
      <c r="U50" s="25">
        <f t="shared" si="20"/>
        <v>0</v>
      </c>
      <c r="V50" s="25">
        <f t="shared" si="21"/>
        <v>0</v>
      </c>
      <c r="W50" s="25">
        <f t="shared" si="22"/>
        <v>0</v>
      </c>
      <c r="X50" s="25">
        <f t="shared" si="23"/>
        <v>0</v>
      </c>
      <c r="Y50" s="25">
        <f t="shared" si="24"/>
        <v>0</v>
      </c>
      <c r="Z50" s="25">
        <f t="shared" si="25"/>
        <v>0</v>
      </c>
      <c r="AA50" s="26"/>
      <c r="AB50" s="25">
        <f t="shared" si="26"/>
        <v>0</v>
      </c>
      <c r="AC50" s="25">
        <f t="shared" si="55"/>
        <v>0</v>
      </c>
      <c r="AD50" s="25"/>
      <c r="AE50" s="25"/>
      <c r="AF50" s="25"/>
      <c r="AG50" s="25"/>
      <c r="AH50" s="25"/>
      <c r="AI50" s="25"/>
      <c r="AJ50" s="26"/>
      <c r="AK50" s="25"/>
      <c r="AL50" s="26"/>
      <c r="AM50" s="25">
        <f t="shared" si="28"/>
        <v>0</v>
      </c>
      <c r="AN50" s="25">
        <f t="shared" si="29"/>
        <v>0</v>
      </c>
      <c r="AO50" s="26"/>
      <c r="AP50" s="26">
        <f t="shared" si="30"/>
        <v>0</v>
      </c>
      <c r="AQ50" s="101">
        <f t="shared" si="31"/>
        <v>0</v>
      </c>
      <c r="AR50" s="106">
        <f t="shared" si="32"/>
        <v>0</v>
      </c>
      <c r="AS50" s="107">
        <f t="shared" si="53"/>
        <v>0</v>
      </c>
      <c r="AT50" s="107">
        <f t="shared" si="53"/>
        <v>0</v>
      </c>
      <c r="AU50" s="107">
        <f t="shared" si="53"/>
        <v>0</v>
      </c>
      <c r="AV50" s="107">
        <f t="shared" si="53"/>
        <v>0</v>
      </c>
      <c r="AW50" s="107">
        <f t="shared" si="53"/>
        <v>0</v>
      </c>
      <c r="AX50" s="107">
        <f t="shared" si="53"/>
        <v>0</v>
      </c>
      <c r="AY50" s="107">
        <f t="shared" si="53"/>
        <v>0</v>
      </c>
      <c r="AZ50" s="107">
        <f t="shared" si="53"/>
        <v>0</v>
      </c>
      <c r="BA50" s="108">
        <f t="shared" si="33"/>
        <v>0</v>
      </c>
      <c r="BB50" s="103">
        <f t="shared" si="34"/>
        <v>0</v>
      </c>
      <c r="BC50" s="109">
        <f t="shared" si="35"/>
        <v>0</v>
      </c>
      <c r="BD50" s="107">
        <f t="shared" si="10"/>
        <v>0</v>
      </c>
      <c r="BE50" s="107">
        <f t="shared" si="54"/>
        <v>0</v>
      </c>
      <c r="BF50" s="107">
        <f t="shared" si="12"/>
        <v>0</v>
      </c>
      <c r="BG50" s="107">
        <f t="shared" si="54"/>
        <v>0</v>
      </c>
      <c r="BH50" s="107">
        <f t="shared" si="54"/>
        <v>0</v>
      </c>
      <c r="BI50" s="107">
        <f t="shared" si="54"/>
        <v>0</v>
      </c>
      <c r="BJ50" s="107">
        <f t="shared" si="54"/>
        <v>0</v>
      </c>
      <c r="BK50" s="107">
        <f t="shared" si="54"/>
        <v>0</v>
      </c>
      <c r="BL50" s="110">
        <f t="shared" si="36"/>
        <v>0</v>
      </c>
      <c r="BM50" s="111">
        <f t="shared" si="37"/>
        <v>0</v>
      </c>
      <c r="BN50" s="111">
        <f t="shared" si="38"/>
        <v>0</v>
      </c>
      <c r="BO50" s="111">
        <f t="shared" si="39"/>
        <v>0</v>
      </c>
      <c r="BP50" s="111">
        <f t="shared" si="40"/>
        <v>0</v>
      </c>
      <c r="BQ50" s="111">
        <f t="shared" si="41"/>
        <v>0</v>
      </c>
      <c r="BR50" s="111">
        <f t="shared" si="42"/>
        <v>0</v>
      </c>
      <c r="BS50" s="111">
        <f t="shared" si="43"/>
        <v>0</v>
      </c>
      <c r="BT50" s="111">
        <f t="shared" si="44"/>
        <v>0</v>
      </c>
      <c r="BU50" s="112">
        <f t="shared" si="45"/>
        <v>0</v>
      </c>
      <c r="BV50" s="113">
        <f t="shared" si="15"/>
        <v>0</v>
      </c>
      <c r="BW50" s="169" t="s">
        <v>135</v>
      </c>
      <c r="BX50" s="174">
        <v>2021</v>
      </c>
      <c r="BY50" s="169" t="s">
        <v>2422</v>
      </c>
      <c r="BZ50" s="169" t="str">
        <f t="shared" si="57"/>
        <v>NOVIEMBRE</v>
      </c>
      <c r="CA50" s="169" t="str">
        <f t="shared" si="47"/>
        <v>YCHO21RT_11.1</v>
      </c>
      <c r="CB50" s="118" t="e">
        <f>VLOOKUP(F50,[3]TOTALES!$E:$E,1,0)</f>
        <v>#N/A</v>
      </c>
      <c r="CC50" s="118" t="str">
        <f>VLOOKUP(E50,'3.PARAMETROS'!J:L,3,0)</f>
        <v>TOPS</v>
      </c>
      <c r="CD50" s="118">
        <f>VLOOKUP(A50,'[4]1. ARCHIVO COMPRA'!$A:$BU,73,0)</f>
        <v>0</v>
      </c>
      <c r="CF50" s="128"/>
      <c r="CG50" s="128"/>
    </row>
    <row r="51" spans="1:85" x14ac:dyDescent="0.25">
      <c r="A51" s="128" t="str">
        <f t="shared" si="16"/>
        <v>W0GI62R9I50G7K7</v>
      </c>
      <c r="B51" s="128" t="s">
        <v>554</v>
      </c>
      <c r="C51" s="128" t="s">
        <v>696</v>
      </c>
      <c r="D51" s="128" t="s">
        <v>562</v>
      </c>
      <c r="E51" s="128" t="s">
        <v>231</v>
      </c>
      <c r="F51" s="128" t="s">
        <v>776</v>
      </c>
      <c r="G51" s="128" t="s">
        <v>777</v>
      </c>
      <c r="H51" s="128" t="s">
        <v>518</v>
      </c>
      <c r="I51" s="128" t="s">
        <v>544</v>
      </c>
      <c r="J51" s="128" t="s">
        <v>2081</v>
      </c>
      <c r="K51" s="128" t="s">
        <v>684</v>
      </c>
      <c r="L51" s="128" t="s">
        <v>2255</v>
      </c>
      <c r="M51" s="137">
        <v>39</v>
      </c>
      <c r="N51" s="128">
        <f>IFERROR(VLOOKUP(M51*$M$8*$N$8,'RAM costing'!$A$3:$B$81,2,1),0)</f>
        <v>39000</v>
      </c>
      <c r="O51" s="128">
        <f>IFERROR(VLOOKUP(M51*$M$9*$N$9,'RAM costing'!$E$3:$F$81,2,1),0)</f>
        <v>159</v>
      </c>
      <c r="P51" s="128"/>
      <c r="Q51" s="129">
        <f t="shared" si="17"/>
        <v>0.31</v>
      </c>
      <c r="R51" s="18">
        <v>12.09</v>
      </c>
      <c r="S51" s="25">
        <f t="shared" si="18"/>
        <v>0</v>
      </c>
      <c r="T51" s="25">
        <f t="shared" si="19"/>
        <v>0</v>
      </c>
      <c r="U51" s="25">
        <f t="shared" si="20"/>
        <v>0</v>
      </c>
      <c r="V51" s="25">
        <f t="shared" si="21"/>
        <v>0</v>
      </c>
      <c r="W51" s="25">
        <f t="shared" si="22"/>
        <v>0</v>
      </c>
      <c r="X51" s="25">
        <f t="shared" si="23"/>
        <v>0</v>
      </c>
      <c r="Y51" s="25">
        <f t="shared" si="24"/>
        <v>0</v>
      </c>
      <c r="Z51" s="25">
        <f t="shared" si="25"/>
        <v>0</v>
      </c>
      <c r="AA51" s="26"/>
      <c r="AB51" s="25">
        <f t="shared" si="26"/>
        <v>0</v>
      </c>
      <c r="AC51" s="25">
        <f t="shared" si="55"/>
        <v>0</v>
      </c>
      <c r="AD51" s="25"/>
      <c r="AE51" s="25"/>
      <c r="AF51" s="25"/>
      <c r="AG51" s="25"/>
      <c r="AH51" s="25"/>
      <c r="AI51" s="25"/>
      <c r="AJ51" s="26"/>
      <c r="AK51" s="25"/>
      <c r="AL51" s="26"/>
      <c r="AM51" s="25">
        <f t="shared" si="28"/>
        <v>0</v>
      </c>
      <c r="AN51" s="25">
        <f t="shared" si="29"/>
        <v>0</v>
      </c>
      <c r="AO51" s="26"/>
      <c r="AP51" s="26">
        <f t="shared" si="30"/>
        <v>0</v>
      </c>
      <c r="AQ51" s="101">
        <f t="shared" si="31"/>
        <v>0</v>
      </c>
      <c r="AR51" s="106">
        <f t="shared" si="32"/>
        <v>0</v>
      </c>
      <c r="AS51" s="107">
        <f t="shared" si="53"/>
        <v>0</v>
      </c>
      <c r="AT51" s="107">
        <f t="shared" si="53"/>
        <v>0</v>
      </c>
      <c r="AU51" s="107">
        <f t="shared" si="53"/>
        <v>0</v>
      </c>
      <c r="AV51" s="107">
        <f t="shared" si="53"/>
        <v>0</v>
      </c>
      <c r="AW51" s="107">
        <f t="shared" si="53"/>
        <v>0</v>
      </c>
      <c r="AX51" s="107">
        <f t="shared" si="53"/>
        <v>0</v>
      </c>
      <c r="AY51" s="107">
        <f t="shared" si="53"/>
        <v>0</v>
      </c>
      <c r="AZ51" s="107">
        <f t="shared" si="53"/>
        <v>0</v>
      </c>
      <c r="BA51" s="108">
        <f t="shared" si="33"/>
        <v>0</v>
      </c>
      <c r="BB51" s="103">
        <f t="shared" si="34"/>
        <v>0</v>
      </c>
      <c r="BC51" s="109">
        <f t="shared" si="35"/>
        <v>0</v>
      </c>
      <c r="BD51" s="107">
        <f t="shared" si="10"/>
        <v>0</v>
      </c>
      <c r="BE51" s="107">
        <f t="shared" si="54"/>
        <v>0</v>
      </c>
      <c r="BF51" s="107">
        <f t="shared" si="12"/>
        <v>0</v>
      </c>
      <c r="BG51" s="107">
        <f t="shared" si="54"/>
        <v>0</v>
      </c>
      <c r="BH51" s="107">
        <f t="shared" si="54"/>
        <v>0</v>
      </c>
      <c r="BI51" s="107">
        <f t="shared" si="54"/>
        <v>0</v>
      </c>
      <c r="BJ51" s="107">
        <f t="shared" si="54"/>
        <v>0</v>
      </c>
      <c r="BK51" s="107">
        <f t="shared" si="54"/>
        <v>0</v>
      </c>
      <c r="BL51" s="110">
        <f t="shared" si="36"/>
        <v>0</v>
      </c>
      <c r="BM51" s="111">
        <f t="shared" si="37"/>
        <v>0</v>
      </c>
      <c r="BN51" s="111">
        <f t="shared" si="38"/>
        <v>0</v>
      </c>
      <c r="BO51" s="111">
        <f t="shared" si="39"/>
        <v>0</v>
      </c>
      <c r="BP51" s="111">
        <f t="shared" si="40"/>
        <v>0</v>
      </c>
      <c r="BQ51" s="111">
        <f t="shared" si="41"/>
        <v>0</v>
      </c>
      <c r="BR51" s="111">
        <f t="shared" si="42"/>
        <v>0</v>
      </c>
      <c r="BS51" s="111">
        <f t="shared" si="43"/>
        <v>0</v>
      </c>
      <c r="BT51" s="111">
        <f t="shared" si="44"/>
        <v>0</v>
      </c>
      <c r="BU51" s="112">
        <f t="shared" si="45"/>
        <v>0</v>
      </c>
      <c r="BV51" s="113">
        <f t="shared" si="15"/>
        <v>0</v>
      </c>
      <c r="BW51" s="169" t="s">
        <v>135</v>
      </c>
      <c r="BX51" s="174">
        <v>2021</v>
      </c>
      <c r="BY51" s="169" t="s">
        <v>2422</v>
      </c>
      <c r="BZ51" s="169" t="str">
        <f t="shared" si="57"/>
        <v>NOVIEMBRE</v>
      </c>
      <c r="CA51" s="169" t="str">
        <f t="shared" si="47"/>
        <v>YCHO21RT_11.1</v>
      </c>
      <c r="CB51" s="118" t="e">
        <f>VLOOKUP(F51,[3]TOTALES!$E:$E,1,0)</f>
        <v>#N/A</v>
      </c>
      <c r="CC51" s="118" t="str">
        <f>VLOOKUP(E51,'3.PARAMETROS'!J:L,3,0)</f>
        <v>TOPS</v>
      </c>
      <c r="CD51" s="118">
        <f>VLOOKUP(A51,'[4]1. ARCHIVO COMPRA'!$A:$BU,73,0)</f>
        <v>0</v>
      </c>
      <c r="CF51" s="128"/>
      <c r="CG51" s="128"/>
    </row>
    <row r="52" spans="1:85" x14ac:dyDescent="0.25">
      <c r="A52" s="128" t="str">
        <f t="shared" si="16"/>
        <v>W0GI62R9I50G1EI</v>
      </c>
      <c r="B52" s="128" t="s">
        <v>554</v>
      </c>
      <c r="C52" s="128" t="s">
        <v>696</v>
      </c>
      <c r="D52" s="128" t="s">
        <v>562</v>
      </c>
      <c r="E52" s="128" t="s">
        <v>231</v>
      </c>
      <c r="F52" s="128" t="s">
        <v>776</v>
      </c>
      <c r="G52" s="128" t="s">
        <v>777</v>
      </c>
      <c r="H52" s="128" t="s">
        <v>597</v>
      </c>
      <c r="I52" s="128" t="s">
        <v>598</v>
      </c>
      <c r="J52" s="128" t="s">
        <v>2081</v>
      </c>
      <c r="K52" s="128" t="s">
        <v>684</v>
      </c>
      <c r="L52" s="128" t="s">
        <v>2255</v>
      </c>
      <c r="M52" s="137">
        <v>39</v>
      </c>
      <c r="N52" s="128">
        <f>IFERROR(VLOOKUP(M52*$M$8*$N$8,'RAM costing'!$A$3:$B$81,2,1),0)</f>
        <v>39000</v>
      </c>
      <c r="O52" s="128">
        <f>IFERROR(VLOOKUP(M52*$M$9*$N$9,'RAM costing'!$E$3:$F$81,2,1),0)</f>
        <v>159</v>
      </c>
      <c r="P52" s="128"/>
      <c r="Q52" s="129">
        <f t="shared" si="17"/>
        <v>0.31</v>
      </c>
      <c r="R52" s="18">
        <v>12.09</v>
      </c>
      <c r="S52" s="25">
        <f t="shared" si="18"/>
        <v>0</v>
      </c>
      <c r="T52" s="25">
        <f t="shared" si="19"/>
        <v>0</v>
      </c>
      <c r="U52" s="25">
        <f t="shared" si="20"/>
        <v>0</v>
      </c>
      <c r="V52" s="25">
        <f t="shared" si="21"/>
        <v>0</v>
      </c>
      <c r="W52" s="25">
        <f t="shared" si="22"/>
        <v>0</v>
      </c>
      <c r="X52" s="25">
        <f t="shared" si="23"/>
        <v>0</v>
      </c>
      <c r="Y52" s="25">
        <f t="shared" si="24"/>
        <v>0</v>
      </c>
      <c r="Z52" s="25">
        <f t="shared" si="25"/>
        <v>0</v>
      </c>
      <c r="AA52" s="26"/>
      <c r="AB52" s="25">
        <f t="shared" si="26"/>
        <v>0</v>
      </c>
      <c r="AC52" s="25">
        <f t="shared" si="55"/>
        <v>0</v>
      </c>
      <c r="AD52" s="25"/>
      <c r="AE52" s="25"/>
      <c r="AF52" s="25"/>
      <c r="AG52" s="25"/>
      <c r="AH52" s="25"/>
      <c r="AI52" s="25"/>
      <c r="AJ52" s="26"/>
      <c r="AK52" s="25"/>
      <c r="AL52" s="26"/>
      <c r="AM52" s="25">
        <f t="shared" si="28"/>
        <v>0</v>
      </c>
      <c r="AN52" s="25">
        <f t="shared" si="29"/>
        <v>0</v>
      </c>
      <c r="AO52" s="26"/>
      <c r="AP52" s="26">
        <f t="shared" si="30"/>
        <v>0</v>
      </c>
      <c r="AQ52" s="101">
        <f t="shared" si="31"/>
        <v>0</v>
      </c>
      <c r="AR52" s="106">
        <f t="shared" si="32"/>
        <v>0</v>
      </c>
      <c r="AS52" s="107">
        <f t="shared" si="53"/>
        <v>0</v>
      </c>
      <c r="AT52" s="107">
        <f t="shared" si="53"/>
        <v>0</v>
      </c>
      <c r="AU52" s="107">
        <f t="shared" si="53"/>
        <v>0</v>
      </c>
      <c r="AV52" s="107">
        <f t="shared" si="53"/>
        <v>0</v>
      </c>
      <c r="AW52" s="107">
        <f t="shared" si="53"/>
        <v>0</v>
      </c>
      <c r="AX52" s="107">
        <f t="shared" si="53"/>
        <v>0</v>
      </c>
      <c r="AY52" s="107">
        <f t="shared" si="53"/>
        <v>0</v>
      </c>
      <c r="AZ52" s="107">
        <f t="shared" si="53"/>
        <v>0</v>
      </c>
      <c r="BA52" s="108">
        <f t="shared" si="33"/>
        <v>0</v>
      </c>
      <c r="BB52" s="103">
        <f t="shared" si="34"/>
        <v>0</v>
      </c>
      <c r="BC52" s="109">
        <f t="shared" si="35"/>
        <v>0</v>
      </c>
      <c r="BD52" s="107">
        <f t="shared" si="10"/>
        <v>0</v>
      </c>
      <c r="BE52" s="107">
        <f t="shared" si="54"/>
        <v>0</v>
      </c>
      <c r="BF52" s="107">
        <f t="shared" si="12"/>
        <v>0</v>
      </c>
      <c r="BG52" s="107">
        <f t="shared" si="54"/>
        <v>0</v>
      </c>
      <c r="BH52" s="107">
        <f t="shared" si="54"/>
        <v>0</v>
      </c>
      <c r="BI52" s="107">
        <f t="shared" si="54"/>
        <v>0</v>
      </c>
      <c r="BJ52" s="107">
        <f t="shared" si="54"/>
        <v>0</v>
      </c>
      <c r="BK52" s="107">
        <f t="shared" si="54"/>
        <v>0</v>
      </c>
      <c r="BL52" s="110">
        <f t="shared" si="36"/>
        <v>0</v>
      </c>
      <c r="BM52" s="111">
        <f t="shared" si="37"/>
        <v>0</v>
      </c>
      <c r="BN52" s="111">
        <f t="shared" si="38"/>
        <v>0</v>
      </c>
      <c r="BO52" s="111">
        <f t="shared" si="39"/>
        <v>0</v>
      </c>
      <c r="BP52" s="111">
        <f t="shared" si="40"/>
        <v>0</v>
      </c>
      <c r="BQ52" s="111">
        <f t="shared" si="41"/>
        <v>0</v>
      </c>
      <c r="BR52" s="111">
        <f t="shared" si="42"/>
        <v>0</v>
      </c>
      <c r="BS52" s="111">
        <f t="shared" si="43"/>
        <v>0</v>
      </c>
      <c r="BT52" s="111">
        <f t="shared" si="44"/>
        <v>0</v>
      </c>
      <c r="BU52" s="112">
        <f t="shared" si="45"/>
        <v>0</v>
      </c>
      <c r="BV52" s="113">
        <f t="shared" si="15"/>
        <v>0</v>
      </c>
      <c r="BW52" s="169" t="s">
        <v>135</v>
      </c>
      <c r="BX52" s="174">
        <v>2021</v>
      </c>
      <c r="BY52" s="169" t="s">
        <v>2422</v>
      </c>
      <c r="BZ52" s="169" t="str">
        <f t="shared" si="57"/>
        <v>NOVIEMBRE</v>
      </c>
      <c r="CA52" s="169" t="str">
        <f t="shared" si="47"/>
        <v>YCHO21RT_11.1</v>
      </c>
      <c r="CB52" s="118" t="e">
        <f>VLOOKUP(F52,[3]TOTALES!$E:$E,1,0)</f>
        <v>#N/A</v>
      </c>
      <c r="CC52" s="118" t="str">
        <f>VLOOKUP(E52,'3.PARAMETROS'!J:L,3,0)</f>
        <v>TOPS</v>
      </c>
      <c r="CD52" s="118">
        <f>VLOOKUP(A52,'[4]1. ARCHIVO COMPRA'!$A:$BU,73,0)</f>
        <v>0</v>
      </c>
      <c r="CF52" s="128"/>
      <c r="CG52" s="128"/>
    </row>
    <row r="53" spans="1:85" x14ac:dyDescent="0.25">
      <c r="A53" s="128" t="str">
        <f t="shared" si="16"/>
        <v>W2RR24Z2YB0F00W</v>
      </c>
      <c r="B53" s="128" t="s">
        <v>692</v>
      </c>
      <c r="C53" s="128"/>
      <c r="D53" s="128" t="s">
        <v>560</v>
      </c>
      <c r="E53" s="128" t="s">
        <v>561</v>
      </c>
      <c r="F53" s="128" t="s">
        <v>782</v>
      </c>
      <c r="G53" s="128" t="s">
        <v>783</v>
      </c>
      <c r="H53" s="128" t="s">
        <v>784</v>
      </c>
      <c r="I53" s="128" t="s">
        <v>785</v>
      </c>
      <c r="J53" s="128" t="s">
        <v>2082</v>
      </c>
      <c r="K53" s="128" t="s">
        <v>683</v>
      </c>
      <c r="L53" s="128" t="s">
        <v>2255</v>
      </c>
      <c r="M53" s="137">
        <v>89</v>
      </c>
      <c r="N53" s="128">
        <f>IFERROR(VLOOKUP(M53*$M$8*$N$8,'RAM costing'!$A$3:$B$81,2,1),0)</f>
        <v>89000</v>
      </c>
      <c r="O53" s="128">
        <f>IFERROR(VLOOKUP(M53*$M$9*$N$9,'RAM costing'!$E$3:$F$81,2,1),0)</f>
        <v>359</v>
      </c>
      <c r="P53" s="128"/>
      <c r="Q53" s="129">
        <f t="shared" si="17"/>
        <v>0.31</v>
      </c>
      <c r="R53" s="18">
        <v>27.59</v>
      </c>
      <c r="S53" s="25">
        <f t="shared" si="18"/>
        <v>0</v>
      </c>
      <c r="T53" s="25">
        <f t="shared" si="19"/>
        <v>0</v>
      </c>
      <c r="U53" s="25">
        <f t="shared" si="20"/>
        <v>0</v>
      </c>
      <c r="V53" s="25">
        <f t="shared" si="21"/>
        <v>0</v>
      </c>
      <c r="W53" s="25">
        <f t="shared" si="22"/>
        <v>0</v>
      </c>
      <c r="X53" s="25">
        <f t="shared" si="23"/>
        <v>0</v>
      </c>
      <c r="Y53" s="25">
        <f t="shared" si="24"/>
        <v>0</v>
      </c>
      <c r="Z53" s="25">
        <f t="shared" si="25"/>
        <v>0</v>
      </c>
      <c r="AA53" s="26"/>
      <c r="AB53" s="25">
        <f t="shared" si="26"/>
        <v>0</v>
      </c>
      <c r="AC53" s="25">
        <f t="shared" si="55"/>
        <v>0</v>
      </c>
      <c r="AD53" s="25"/>
      <c r="AE53" s="25"/>
      <c r="AF53" s="25"/>
      <c r="AG53" s="25"/>
      <c r="AH53" s="25"/>
      <c r="AI53" s="25"/>
      <c r="AJ53" s="26"/>
      <c r="AK53" s="25"/>
      <c r="AL53" s="26"/>
      <c r="AM53" s="25">
        <f t="shared" si="28"/>
        <v>0</v>
      </c>
      <c r="AN53" s="25">
        <f t="shared" si="29"/>
        <v>0</v>
      </c>
      <c r="AO53" s="26"/>
      <c r="AP53" s="26">
        <f t="shared" si="30"/>
        <v>0</v>
      </c>
      <c r="AQ53" s="101">
        <f t="shared" si="31"/>
        <v>0</v>
      </c>
      <c r="AR53" s="106">
        <f t="shared" si="32"/>
        <v>0</v>
      </c>
      <c r="AS53" s="107">
        <f t="shared" si="53"/>
        <v>0</v>
      </c>
      <c r="AT53" s="107">
        <f t="shared" si="53"/>
        <v>0</v>
      </c>
      <c r="AU53" s="107">
        <f t="shared" si="53"/>
        <v>0</v>
      </c>
      <c r="AV53" s="107">
        <f t="shared" si="53"/>
        <v>0</v>
      </c>
      <c r="AW53" s="107">
        <f t="shared" si="53"/>
        <v>0</v>
      </c>
      <c r="AX53" s="107">
        <f t="shared" si="53"/>
        <v>0</v>
      </c>
      <c r="AY53" s="107">
        <f t="shared" si="53"/>
        <v>0</v>
      </c>
      <c r="AZ53" s="107">
        <f t="shared" si="53"/>
        <v>0</v>
      </c>
      <c r="BA53" s="108">
        <f t="shared" si="33"/>
        <v>0</v>
      </c>
      <c r="BB53" s="103">
        <f t="shared" si="34"/>
        <v>0</v>
      </c>
      <c r="BC53" s="109">
        <f t="shared" si="35"/>
        <v>0</v>
      </c>
      <c r="BD53" s="107">
        <f t="shared" si="10"/>
        <v>0</v>
      </c>
      <c r="BE53" s="107">
        <f t="shared" si="54"/>
        <v>0</v>
      </c>
      <c r="BF53" s="107">
        <f t="shared" si="12"/>
        <v>0</v>
      </c>
      <c r="BG53" s="107">
        <f t="shared" si="54"/>
        <v>0</v>
      </c>
      <c r="BH53" s="107">
        <f t="shared" si="54"/>
        <v>0</v>
      </c>
      <c r="BI53" s="107">
        <f t="shared" si="54"/>
        <v>0</v>
      </c>
      <c r="BJ53" s="107">
        <f t="shared" si="54"/>
        <v>0</v>
      </c>
      <c r="BK53" s="107">
        <f t="shared" si="54"/>
        <v>0</v>
      </c>
      <c r="BL53" s="110">
        <f t="shared" si="36"/>
        <v>0</v>
      </c>
      <c r="BM53" s="111">
        <f t="shared" si="37"/>
        <v>0</v>
      </c>
      <c r="BN53" s="111">
        <f t="shared" si="38"/>
        <v>0</v>
      </c>
      <c r="BO53" s="111">
        <f t="shared" si="39"/>
        <v>0</v>
      </c>
      <c r="BP53" s="111">
        <f t="shared" si="40"/>
        <v>0</v>
      </c>
      <c r="BQ53" s="111">
        <f t="shared" si="41"/>
        <v>0</v>
      </c>
      <c r="BR53" s="111">
        <f t="shared" si="42"/>
        <v>0</v>
      </c>
      <c r="BS53" s="111">
        <f t="shared" si="43"/>
        <v>0</v>
      </c>
      <c r="BT53" s="111">
        <f t="shared" si="44"/>
        <v>0</v>
      </c>
      <c r="BU53" s="112">
        <f t="shared" si="45"/>
        <v>0</v>
      </c>
      <c r="BV53" s="113">
        <f t="shared" si="15"/>
        <v>0</v>
      </c>
      <c r="BW53" s="169" t="s">
        <v>135</v>
      </c>
      <c r="BX53" s="174">
        <v>2021</v>
      </c>
      <c r="BY53" s="169" t="s">
        <v>2422</v>
      </c>
      <c r="BZ53" s="169" t="str">
        <f t="shared" si="46"/>
        <v>ENERO</v>
      </c>
      <c r="CA53" s="169" t="str">
        <f t="shared" si="47"/>
        <v>YCHO21RT_1.1</v>
      </c>
      <c r="CB53" s="118" t="e">
        <f>VLOOKUP(F53,[3]TOTALES!$E:$E,1,0)</f>
        <v>#N/A</v>
      </c>
      <c r="CC53" s="118" t="e">
        <f>VLOOKUP(E53,'3.PARAMETROS'!J:L,3,0)</f>
        <v>#N/A</v>
      </c>
      <c r="CD53" s="118">
        <f>VLOOKUP(A53,'[4]1. ARCHIVO COMPRA'!$A:$BU,73,0)</f>
        <v>0</v>
      </c>
      <c r="CF53" s="128"/>
      <c r="CG53" s="128"/>
    </row>
    <row r="54" spans="1:85" x14ac:dyDescent="0.25">
      <c r="A54" s="128" t="str">
        <f t="shared" si="16"/>
        <v>W0RN00R0O00JTMU</v>
      </c>
      <c r="B54" s="128" t="s">
        <v>554</v>
      </c>
      <c r="C54" s="128" t="s">
        <v>696</v>
      </c>
      <c r="D54" s="128" t="s">
        <v>559</v>
      </c>
      <c r="E54" s="128" t="s">
        <v>700</v>
      </c>
      <c r="F54" s="128" t="s">
        <v>786</v>
      </c>
      <c r="G54" s="128" t="s">
        <v>787</v>
      </c>
      <c r="H54" s="128" t="s">
        <v>586</v>
      </c>
      <c r="I54" s="128" t="s">
        <v>587</v>
      </c>
      <c r="J54" s="128" t="s">
        <v>660</v>
      </c>
      <c r="K54" s="128" t="s">
        <v>682</v>
      </c>
      <c r="L54" s="128" t="s">
        <v>2255</v>
      </c>
      <c r="M54" s="137">
        <v>248</v>
      </c>
      <c r="N54" s="128">
        <f>IFERROR(VLOOKUP(M54*$M$8*$N$8,'RAM costing'!$A$3:$B$81,2,1),0)</f>
        <v>239000</v>
      </c>
      <c r="O54" s="128">
        <f>IFERROR(VLOOKUP(M54*$M$9*$N$9,'RAM costing'!$E$3:$F$81,2,1),0)</f>
        <v>429</v>
      </c>
      <c r="P54" s="128"/>
      <c r="Q54" s="129">
        <f t="shared" si="17"/>
        <v>0.31</v>
      </c>
      <c r="R54" s="18">
        <v>76.88</v>
      </c>
      <c r="S54" s="25">
        <f t="shared" si="18"/>
        <v>0</v>
      </c>
      <c r="T54" s="25">
        <f t="shared" si="19"/>
        <v>0</v>
      </c>
      <c r="U54" s="25">
        <f t="shared" si="20"/>
        <v>0</v>
      </c>
      <c r="V54" s="25">
        <f t="shared" si="21"/>
        <v>0</v>
      </c>
      <c r="W54" s="25">
        <f t="shared" si="22"/>
        <v>0</v>
      </c>
      <c r="X54" s="25">
        <f t="shared" si="23"/>
        <v>0</v>
      </c>
      <c r="Y54" s="25">
        <f t="shared" si="24"/>
        <v>0</v>
      </c>
      <c r="Z54" s="25">
        <f t="shared" si="25"/>
        <v>0</v>
      </c>
      <c r="AA54" s="26"/>
      <c r="AB54" s="25">
        <f t="shared" si="26"/>
        <v>0</v>
      </c>
      <c r="AC54" s="25">
        <f t="shared" si="55"/>
        <v>0</v>
      </c>
      <c r="AD54" s="25"/>
      <c r="AE54" s="25"/>
      <c r="AF54" s="25"/>
      <c r="AG54" s="25"/>
      <c r="AH54" s="25"/>
      <c r="AI54" s="25"/>
      <c r="AJ54" s="26"/>
      <c r="AK54" s="25"/>
      <c r="AL54" s="26"/>
      <c r="AM54" s="25">
        <f t="shared" si="28"/>
        <v>0</v>
      </c>
      <c r="AN54" s="25">
        <f t="shared" si="29"/>
        <v>0</v>
      </c>
      <c r="AO54" s="26"/>
      <c r="AP54" s="26">
        <f t="shared" si="30"/>
        <v>0</v>
      </c>
      <c r="AQ54" s="101">
        <f t="shared" si="31"/>
        <v>0</v>
      </c>
      <c r="AR54" s="106">
        <f t="shared" si="32"/>
        <v>0</v>
      </c>
      <c r="AS54" s="107">
        <f t="shared" si="53"/>
        <v>0</v>
      </c>
      <c r="AT54" s="107">
        <f t="shared" si="53"/>
        <v>0</v>
      </c>
      <c r="AU54" s="107">
        <f t="shared" si="53"/>
        <v>0</v>
      </c>
      <c r="AV54" s="107">
        <f t="shared" si="53"/>
        <v>0</v>
      </c>
      <c r="AW54" s="107">
        <f t="shared" si="53"/>
        <v>0</v>
      </c>
      <c r="AX54" s="107">
        <f t="shared" si="53"/>
        <v>0</v>
      </c>
      <c r="AY54" s="107">
        <f t="shared" si="53"/>
        <v>0</v>
      </c>
      <c r="AZ54" s="107">
        <f t="shared" si="53"/>
        <v>0</v>
      </c>
      <c r="BA54" s="108">
        <f t="shared" si="33"/>
        <v>0</v>
      </c>
      <c r="BB54" s="103">
        <f t="shared" si="34"/>
        <v>0</v>
      </c>
      <c r="BC54" s="109">
        <f t="shared" si="35"/>
        <v>0</v>
      </c>
      <c r="BD54" s="107">
        <f t="shared" si="10"/>
        <v>0</v>
      </c>
      <c r="BE54" s="107">
        <f t="shared" si="54"/>
        <v>0</v>
      </c>
      <c r="BF54" s="107">
        <f t="shared" si="12"/>
        <v>0</v>
      </c>
      <c r="BG54" s="107">
        <f t="shared" si="54"/>
        <v>0</v>
      </c>
      <c r="BH54" s="107">
        <f t="shared" si="54"/>
        <v>0</v>
      </c>
      <c r="BI54" s="107">
        <f t="shared" si="54"/>
        <v>0</v>
      </c>
      <c r="BJ54" s="107">
        <f t="shared" si="54"/>
        <v>0</v>
      </c>
      <c r="BK54" s="107">
        <f t="shared" si="54"/>
        <v>0</v>
      </c>
      <c r="BL54" s="110">
        <f t="shared" si="36"/>
        <v>0</v>
      </c>
      <c r="BM54" s="111">
        <f t="shared" si="37"/>
        <v>0</v>
      </c>
      <c r="BN54" s="111">
        <f t="shared" si="38"/>
        <v>0</v>
      </c>
      <c r="BO54" s="111">
        <f t="shared" si="39"/>
        <v>0</v>
      </c>
      <c r="BP54" s="111">
        <f t="shared" si="40"/>
        <v>0</v>
      </c>
      <c r="BQ54" s="111">
        <f t="shared" si="41"/>
        <v>0</v>
      </c>
      <c r="BR54" s="111">
        <f t="shared" si="42"/>
        <v>0</v>
      </c>
      <c r="BS54" s="111">
        <f t="shared" si="43"/>
        <v>0</v>
      </c>
      <c r="BT54" s="111">
        <f t="shared" si="44"/>
        <v>0</v>
      </c>
      <c r="BU54" s="112">
        <f t="shared" si="45"/>
        <v>0</v>
      </c>
      <c r="BV54" s="113">
        <f t="shared" si="15"/>
        <v>0</v>
      </c>
      <c r="BW54" s="169" t="s">
        <v>135</v>
      </c>
      <c r="BX54" s="174">
        <v>2021</v>
      </c>
      <c r="BY54" s="169" t="s">
        <v>2422</v>
      </c>
      <c r="BZ54" s="169" t="str">
        <f t="shared" ref="BZ54:BZ57" si="58">UPPER(TEXT(CONCATENATE("01-"&amp;MID(B54,1,2)&amp;"-2021"),"MMMM"))</f>
        <v>NOVIEMBRE</v>
      </c>
      <c r="CA54" s="169" t="str">
        <f t="shared" si="47"/>
        <v>YCHO21RT_11.1</v>
      </c>
      <c r="CB54" s="118" t="e">
        <f>VLOOKUP(F54,[3]TOTALES!$E:$E,1,0)</f>
        <v>#N/A</v>
      </c>
      <c r="CC54" s="118" t="str">
        <f>VLOOKUP(E54,'3.PARAMETROS'!J:L,3,0)</f>
        <v>OUTERWEAR</v>
      </c>
      <c r="CD54" s="118">
        <f>VLOOKUP(A54,'[4]1. ARCHIVO COMPRA'!$A:$BU,73,0)</f>
        <v>0</v>
      </c>
      <c r="CF54" s="128"/>
      <c r="CG54" s="128"/>
    </row>
    <row r="55" spans="1:85" x14ac:dyDescent="0.25">
      <c r="A55" s="128" t="str">
        <f t="shared" si="16"/>
        <v>W81I08R49A2G009</v>
      </c>
      <c r="B55" s="128" t="s">
        <v>554</v>
      </c>
      <c r="C55" s="128" t="s">
        <v>696</v>
      </c>
      <c r="D55" s="128" t="s">
        <v>562</v>
      </c>
      <c r="E55" s="128" t="s">
        <v>701</v>
      </c>
      <c r="F55" s="128" t="s">
        <v>788</v>
      </c>
      <c r="G55" s="128" t="s">
        <v>789</v>
      </c>
      <c r="H55" s="128" t="s">
        <v>790</v>
      </c>
      <c r="I55" s="128" t="s">
        <v>791</v>
      </c>
      <c r="J55" s="128" t="s">
        <v>2083</v>
      </c>
      <c r="K55" s="128" t="s">
        <v>687</v>
      </c>
      <c r="L55" s="128" t="s">
        <v>2255</v>
      </c>
      <c r="M55" s="137">
        <v>39</v>
      </c>
      <c r="N55" s="128">
        <f>IFERROR(VLOOKUP(M55*$M$8*$N$8,'RAM costing'!$A$3:$B$81,2,1),0)</f>
        <v>39000</v>
      </c>
      <c r="O55" s="128">
        <f>IFERROR(VLOOKUP(M55*$M$9*$N$9,'RAM costing'!$E$3:$F$81,2,1),0)</f>
        <v>159</v>
      </c>
      <c r="P55" s="128"/>
      <c r="Q55" s="129">
        <f t="shared" si="17"/>
        <v>0.31</v>
      </c>
      <c r="R55" s="18">
        <v>12.09</v>
      </c>
      <c r="S55" s="25"/>
      <c r="T55" s="25"/>
      <c r="U55" s="25"/>
      <c r="V55" s="25"/>
      <c r="W55" s="25"/>
      <c r="X55" s="25"/>
      <c r="Y55" s="25"/>
      <c r="Z55" s="25"/>
      <c r="AA55" s="26"/>
      <c r="AB55" s="25"/>
      <c r="AC55" s="25"/>
      <c r="AD55" s="25"/>
      <c r="AE55" s="25"/>
      <c r="AF55" s="25"/>
      <c r="AG55" s="25"/>
      <c r="AH55" s="25"/>
      <c r="AI55" s="25"/>
      <c r="AJ55" s="26"/>
      <c r="AK55" s="25"/>
      <c r="AL55" s="26"/>
      <c r="AM55" s="25"/>
      <c r="AN55" s="25"/>
      <c r="AO55" s="26"/>
      <c r="AP55" s="26"/>
      <c r="AQ55" s="101">
        <f t="shared" si="31"/>
        <v>0</v>
      </c>
      <c r="AR55" s="106">
        <f t="shared" si="32"/>
        <v>0</v>
      </c>
      <c r="AS55" s="107">
        <f t="shared" si="53"/>
        <v>0</v>
      </c>
      <c r="AT55" s="107">
        <f t="shared" si="53"/>
        <v>0</v>
      </c>
      <c r="AU55" s="107">
        <f t="shared" si="53"/>
        <v>0</v>
      </c>
      <c r="AV55" s="107">
        <f t="shared" si="53"/>
        <v>0</v>
      </c>
      <c r="AW55" s="107">
        <f t="shared" si="53"/>
        <v>0</v>
      </c>
      <c r="AX55" s="107">
        <f t="shared" si="53"/>
        <v>0</v>
      </c>
      <c r="AY55" s="107">
        <f t="shared" si="53"/>
        <v>0</v>
      </c>
      <c r="AZ55" s="107">
        <f t="shared" si="53"/>
        <v>0</v>
      </c>
      <c r="BA55" s="108">
        <f t="shared" si="33"/>
        <v>0</v>
      </c>
      <c r="BB55" s="103">
        <f t="shared" si="34"/>
        <v>0</v>
      </c>
      <c r="BC55" s="109">
        <f t="shared" si="35"/>
        <v>0</v>
      </c>
      <c r="BD55" s="107">
        <f t="shared" si="10"/>
        <v>0</v>
      </c>
      <c r="BE55" s="107">
        <f t="shared" si="54"/>
        <v>0</v>
      </c>
      <c r="BF55" s="107">
        <f t="shared" si="12"/>
        <v>0</v>
      </c>
      <c r="BG55" s="107">
        <f t="shared" si="54"/>
        <v>0</v>
      </c>
      <c r="BH55" s="107">
        <f t="shared" si="54"/>
        <v>0</v>
      </c>
      <c r="BI55" s="107">
        <f t="shared" si="54"/>
        <v>0</v>
      </c>
      <c r="BJ55" s="107">
        <f t="shared" si="54"/>
        <v>0</v>
      </c>
      <c r="BK55" s="107">
        <f t="shared" si="54"/>
        <v>0</v>
      </c>
      <c r="BL55" s="110">
        <f t="shared" si="36"/>
        <v>0</v>
      </c>
      <c r="BM55" s="111">
        <f t="shared" si="37"/>
        <v>0</v>
      </c>
      <c r="BN55" s="111">
        <f t="shared" si="38"/>
        <v>0</v>
      </c>
      <c r="BO55" s="111">
        <f t="shared" si="39"/>
        <v>0</v>
      </c>
      <c r="BP55" s="111">
        <f t="shared" si="40"/>
        <v>0</v>
      </c>
      <c r="BQ55" s="111">
        <f t="shared" si="41"/>
        <v>0</v>
      </c>
      <c r="BR55" s="111">
        <f t="shared" si="42"/>
        <v>0</v>
      </c>
      <c r="BS55" s="111">
        <f t="shared" si="43"/>
        <v>0</v>
      </c>
      <c r="BT55" s="111">
        <f t="shared" si="44"/>
        <v>0</v>
      </c>
      <c r="BU55" s="112">
        <f t="shared" si="45"/>
        <v>0</v>
      </c>
      <c r="BV55" s="113">
        <f t="shared" si="15"/>
        <v>0</v>
      </c>
      <c r="BW55" s="169" t="s">
        <v>135</v>
      </c>
      <c r="BX55" s="174">
        <v>2021</v>
      </c>
      <c r="BY55" s="169" t="s">
        <v>2422</v>
      </c>
      <c r="BZ55" s="169" t="str">
        <f t="shared" si="58"/>
        <v>NOVIEMBRE</v>
      </c>
      <c r="CA55" s="169" t="str">
        <f t="shared" si="47"/>
        <v>YCHO21RT_11.1</v>
      </c>
      <c r="CB55" s="118" t="e">
        <f>VLOOKUP(F55,[3]TOTALES!$E:$E,1,0)</f>
        <v>#N/A</v>
      </c>
      <c r="CC55" s="118" t="s">
        <v>115</v>
      </c>
      <c r="CD55" s="118">
        <f>VLOOKUP(A55,'[4]1. ARCHIVO COMPRA'!$A:$BU,73,0)</f>
        <v>0</v>
      </c>
      <c r="CF55" s="128"/>
      <c r="CG55" s="128"/>
    </row>
    <row r="56" spans="1:85" x14ac:dyDescent="0.25">
      <c r="A56" s="128" t="str">
        <f t="shared" si="16"/>
        <v>W81I08R49A2JBLK</v>
      </c>
      <c r="B56" s="128" t="s">
        <v>554</v>
      </c>
      <c r="C56" s="128" t="s">
        <v>696</v>
      </c>
      <c r="D56" s="128" t="s">
        <v>562</v>
      </c>
      <c r="E56" s="128" t="s">
        <v>701</v>
      </c>
      <c r="F56" s="128" t="s">
        <v>788</v>
      </c>
      <c r="G56" s="128" t="s">
        <v>789</v>
      </c>
      <c r="H56" s="128" t="s">
        <v>494</v>
      </c>
      <c r="I56" s="128" t="s">
        <v>520</v>
      </c>
      <c r="J56" s="128" t="s">
        <v>2083</v>
      </c>
      <c r="K56" s="128" t="s">
        <v>687</v>
      </c>
      <c r="L56" s="128" t="s">
        <v>2255</v>
      </c>
      <c r="M56" s="137">
        <v>39</v>
      </c>
      <c r="N56" s="128">
        <f>IFERROR(VLOOKUP(M56*$M$8*$N$8,'RAM costing'!$A$3:$B$81,2,1),0)</f>
        <v>39000</v>
      </c>
      <c r="O56" s="128">
        <f>IFERROR(VLOOKUP(M56*$M$9*$N$9,'RAM costing'!$E$3:$F$81,2,1),0)</f>
        <v>159</v>
      </c>
      <c r="P56" s="128"/>
      <c r="Q56" s="129">
        <f t="shared" si="17"/>
        <v>0.31</v>
      </c>
      <c r="R56" s="18">
        <v>12.09</v>
      </c>
      <c r="S56" s="25"/>
      <c r="T56" s="25"/>
      <c r="U56" s="25"/>
      <c r="V56" s="25"/>
      <c r="W56" s="25"/>
      <c r="X56" s="25"/>
      <c r="Y56" s="25"/>
      <c r="Z56" s="25"/>
      <c r="AA56" s="26"/>
      <c r="AB56" s="25"/>
      <c r="AC56" s="25"/>
      <c r="AD56" s="25"/>
      <c r="AE56" s="25"/>
      <c r="AF56" s="25"/>
      <c r="AG56" s="25"/>
      <c r="AH56" s="25"/>
      <c r="AI56" s="25"/>
      <c r="AJ56" s="26"/>
      <c r="AK56" s="25"/>
      <c r="AL56" s="26"/>
      <c r="AM56" s="25"/>
      <c r="AN56" s="25"/>
      <c r="AO56" s="26"/>
      <c r="AP56" s="26"/>
      <c r="AQ56" s="101">
        <f t="shared" si="31"/>
        <v>0</v>
      </c>
      <c r="AR56" s="106">
        <f t="shared" si="32"/>
        <v>0</v>
      </c>
      <c r="AS56" s="107">
        <f t="shared" si="53"/>
        <v>0</v>
      </c>
      <c r="AT56" s="107">
        <f t="shared" si="53"/>
        <v>0</v>
      </c>
      <c r="AU56" s="107">
        <f t="shared" si="53"/>
        <v>0</v>
      </c>
      <c r="AV56" s="107">
        <f t="shared" si="53"/>
        <v>0</v>
      </c>
      <c r="AW56" s="107">
        <f t="shared" si="53"/>
        <v>0</v>
      </c>
      <c r="AX56" s="107">
        <f t="shared" si="53"/>
        <v>0</v>
      </c>
      <c r="AY56" s="107">
        <f t="shared" si="53"/>
        <v>0</v>
      </c>
      <c r="AZ56" s="107">
        <f t="shared" si="53"/>
        <v>0</v>
      </c>
      <c r="BA56" s="108">
        <f t="shared" si="33"/>
        <v>0</v>
      </c>
      <c r="BB56" s="103">
        <f t="shared" si="34"/>
        <v>0</v>
      </c>
      <c r="BC56" s="109">
        <f t="shared" si="35"/>
        <v>0</v>
      </c>
      <c r="BD56" s="107">
        <f t="shared" si="10"/>
        <v>0</v>
      </c>
      <c r="BE56" s="107">
        <f t="shared" si="54"/>
        <v>0</v>
      </c>
      <c r="BF56" s="107">
        <f t="shared" si="12"/>
        <v>0</v>
      </c>
      <c r="BG56" s="107">
        <f t="shared" si="54"/>
        <v>0</v>
      </c>
      <c r="BH56" s="107">
        <f t="shared" si="54"/>
        <v>0</v>
      </c>
      <c r="BI56" s="107">
        <f t="shared" si="54"/>
        <v>0</v>
      </c>
      <c r="BJ56" s="107">
        <f t="shared" si="54"/>
        <v>0</v>
      </c>
      <c r="BK56" s="107">
        <f t="shared" si="54"/>
        <v>0</v>
      </c>
      <c r="BL56" s="110">
        <f t="shared" si="36"/>
        <v>0</v>
      </c>
      <c r="BM56" s="111">
        <f t="shared" si="37"/>
        <v>0</v>
      </c>
      <c r="BN56" s="111">
        <f t="shared" si="38"/>
        <v>0</v>
      </c>
      <c r="BO56" s="111">
        <f t="shared" si="39"/>
        <v>0</v>
      </c>
      <c r="BP56" s="111">
        <f t="shared" si="40"/>
        <v>0</v>
      </c>
      <c r="BQ56" s="111">
        <f t="shared" si="41"/>
        <v>0</v>
      </c>
      <c r="BR56" s="111">
        <f t="shared" si="42"/>
        <v>0</v>
      </c>
      <c r="BS56" s="111">
        <f t="shared" si="43"/>
        <v>0</v>
      </c>
      <c r="BT56" s="111">
        <f t="shared" si="44"/>
        <v>0</v>
      </c>
      <c r="BU56" s="112">
        <f t="shared" si="45"/>
        <v>0</v>
      </c>
      <c r="BV56" s="113">
        <f t="shared" si="15"/>
        <v>0</v>
      </c>
      <c r="BW56" s="169" t="s">
        <v>135</v>
      </c>
      <c r="BX56" s="174">
        <v>2021</v>
      </c>
      <c r="BY56" s="169" t="s">
        <v>2422</v>
      </c>
      <c r="BZ56" s="169" t="str">
        <f t="shared" si="58"/>
        <v>NOVIEMBRE</v>
      </c>
      <c r="CA56" s="169" t="str">
        <f t="shared" si="47"/>
        <v>YCHO21RT_11.1</v>
      </c>
      <c r="CB56" s="118" t="e">
        <f>VLOOKUP(F56,[3]TOTALES!$E:$E,1,0)</f>
        <v>#N/A</v>
      </c>
      <c r="CC56" s="118" t="s">
        <v>115</v>
      </c>
      <c r="CD56" s="118">
        <f>VLOOKUP(A56,'[4]1. ARCHIVO COMPRA'!$A:$BU,73,0)</f>
        <v>0</v>
      </c>
      <c r="CF56" s="128"/>
      <c r="CG56" s="128"/>
    </row>
    <row r="57" spans="1:85" x14ac:dyDescent="0.25">
      <c r="A57" s="128" t="str">
        <f t="shared" si="16"/>
        <v>W81I08R49A2G011</v>
      </c>
      <c r="B57" s="128" t="s">
        <v>554</v>
      </c>
      <c r="C57" s="128" t="s">
        <v>696</v>
      </c>
      <c r="D57" s="128" t="s">
        <v>562</v>
      </c>
      <c r="E57" s="128" t="s">
        <v>701</v>
      </c>
      <c r="F57" s="128" t="s">
        <v>788</v>
      </c>
      <c r="G57" s="128" t="s">
        <v>789</v>
      </c>
      <c r="H57" s="128" t="s">
        <v>496</v>
      </c>
      <c r="I57" s="128" t="s">
        <v>522</v>
      </c>
      <c r="J57" s="128" t="s">
        <v>2083</v>
      </c>
      <c r="K57" s="128" t="s">
        <v>687</v>
      </c>
      <c r="L57" s="128" t="s">
        <v>2255</v>
      </c>
      <c r="M57" s="137">
        <v>39</v>
      </c>
      <c r="N57" s="128">
        <f>IFERROR(VLOOKUP(M57*$M$8*$N$8,'RAM costing'!$A$3:$B$81,2,1),0)</f>
        <v>39000</v>
      </c>
      <c r="O57" s="128">
        <f>IFERROR(VLOOKUP(M57*$M$9*$N$9,'RAM costing'!$E$3:$F$81,2,1),0)</f>
        <v>159</v>
      </c>
      <c r="P57" s="128"/>
      <c r="Q57" s="129">
        <f t="shared" si="17"/>
        <v>0.31</v>
      </c>
      <c r="R57" s="18">
        <v>12.09</v>
      </c>
      <c r="S57" s="25"/>
      <c r="T57" s="25"/>
      <c r="U57" s="25"/>
      <c r="V57" s="25"/>
      <c r="W57" s="25"/>
      <c r="X57" s="25"/>
      <c r="Y57" s="25"/>
      <c r="Z57" s="25"/>
      <c r="AA57" s="26"/>
      <c r="AB57" s="25"/>
      <c r="AC57" s="25"/>
      <c r="AD57" s="25"/>
      <c r="AE57" s="25"/>
      <c r="AF57" s="25"/>
      <c r="AG57" s="25"/>
      <c r="AH57" s="25"/>
      <c r="AI57" s="25"/>
      <c r="AJ57" s="26"/>
      <c r="AK57" s="25"/>
      <c r="AL57" s="26"/>
      <c r="AM57" s="25"/>
      <c r="AN57" s="25"/>
      <c r="AO57" s="26"/>
      <c r="AP57" s="26"/>
      <c r="AQ57" s="101">
        <f t="shared" si="31"/>
        <v>0</v>
      </c>
      <c r="AR57" s="106">
        <f t="shared" si="32"/>
        <v>0</v>
      </c>
      <c r="AS57" s="107">
        <f t="shared" si="53"/>
        <v>0</v>
      </c>
      <c r="AT57" s="107">
        <f t="shared" si="53"/>
        <v>0</v>
      </c>
      <c r="AU57" s="107">
        <f t="shared" si="53"/>
        <v>0</v>
      </c>
      <c r="AV57" s="107">
        <f t="shared" si="53"/>
        <v>0</v>
      </c>
      <c r="AW57" s="107">
        <f t="shared" si="53"/>
        <v>0</v>
      </c>
      <c r="AX57" s="107">
        <f t="shared" si="53"/>
        <v>0</v>
      </c>
      <c r="AY57" s="107">
        <f t="shared" si="53"/>
        <v>0</v>
      </c>
      <c r="AZ57" s="107">
        <f t="shared" si="53"/>
        <v>0</v>
      </c>
      <c r="BA57" s="108">
        <f t="shared" si="33"/>
        <v>0</v>
      </c>
      <c r="BB57" s="103">
        <f t="shared" si="34"/>
        <v>0</v>
      </c>
      <c r="BC57" s="109">
        <f t="shared" si="35"/>
        <v>0</v>
      </c>
      <c r="BD57" s="107">
        <f t="shared" si="10"/>
        <v>0</v>
      </c>
      <c r="BE57" s="107">
        <f t="shared" si="54"/>
        <v>0</v>
      </c>
      <c r="BF57" s="107">
        <f t="shared" si="12"/>
        <v>0</v>
      </c>
      <c r="BG57" s="107">
        <f t="shared" si="54"/>
        <v>0</v>
      </c>
      <c r="BH57" s="107">
        <f t="shared" si="54"/>
        <v>0</v>
      </c>
      <c r="BI57" s="107">
        <f t="shared" si="54"/>
        <v>0</v>
      </c>
      <c r="BJ57" s="107">
        <f t="shared" si="54"/>
        <v>0</v>
      </c>
      <c r="BK57" s="107">
        <f t="shared" si="54"/>
        <v>0</v>
      </c>
      <c r="BL57" s="110">
        <f t="shared" si="36"/>
        <v>0</v>
      </c>
      <c r="BM57" s="111">
        <f t="shared" si="37"/>
        <v>0</v>
      </c>
      <c r="BN57" s="111">
        <f t="shared" si="38"/>
        <v>0</v>
      </c>
      <c r="BO57" s="111">
        <f t="shared" si="39"/>
        <v>0</v>
      </c>
      <c r="BP57" s="111">
        <f t="shared" si="40"/>
        <v>0</v>
      </c>
      <c r="BQ57" s="111">
        <f t="shared" si="41"/>
        <v>0</v>
      </c>
      <c r="BR57" s="111">
        <f t="shared" si="42"/>
        <v>0</v>
      </c>
      <c r="BS57" s="111">
        <f t="shared" si="43"/>
        <v>0</v>
      </c>
      <c r="BT57" s="111">
        <f t="shared" si="44"/>
        <v>0</v>
      </c>
      <c r="BU57" s="112">
        <f t="shared" si="45"/>
        <v>0</v>
      </c>
      <c r="BV57" s="113">
        <f t="shared" si="15"/>
        <v>0</v>
      </c>
      <c r="BW57" s="169" t="s">
        <v>135</v>
      </c>
      <c r="BX57" s="174">
        <v>2021</v>
      </c>
      <c r="BY57" s="169" t="s">
        <v>2422</v>
      </c>
      <c r="BZ57" s="169" t="str">
        <f t="shared" si="58"/>
        <v>NOVIEMBRE</v>
      </c>
      <c r="CA57" s="169" t="str">
        <f t="shared" si="47"/>
        <v>YCHO21RT_11.1</v>
      </c>
      <c r="CB57" s="118" t="e">
        <f>VLOOKUP(F57,[3]TOTALES!$E:$E,1,0)</f>
        <v>#N/A</v>
      </c>
      <c r="CC57" s="118" t="s">
        <v>115</v>
      </c>
      <c r="CD57" s="118">
        <f>VLOOKUP(A57,'[4]1. ARCHIVO COMPRA'!$A:$BU,73,0)</f>
        <v>0</v>
      </c>
      <c r="CF57" s="128"/>
      <c r="CG57" s="128"/>
    </row>
    <row r="58" spans="1:85" x14ac:dyDescent="0.25">
      <c r="A58" s="128" t="str">
        <f t="shared" si="16"/>
        <v>W2RA33D3Y0WSTLH</v>
      </c>
      <c r="B58" s="128" t="s">
        <v>692</v>
      </c>
      <c r="C58" s="128"/>
      <c r="D58" s="128" t="s">
        <v>563</v>
      </c>
      <c r="E58" s="128" t="s">
        <v>148</v>
      </c>
      <c r="F58" s="128" t="s">
        <v>792</v>
      </c>
      <c r="G58" s="128" t="s">
        <v>793</v>
      </c>
      <c r="H58" s="128" t="s">
        <v>794</v>
      </c>
      <c r="I58" s="128" t="s">
        <v>795</v>
      </c>
      <c r="J58" s="128" t="s">
        <v>2084</v>
      </c>
      <c r="K58" s="128" t="s">
        <v>688</v>
      </c>
      <c r="L58" s="128" t="s">
        <v>2256</v>
      </c>
      <c r="M58" s="137">
        <v>118</v>
      </c>
      <c r="N58" s="128">
        <f>IFERROR(VLOOKUP(M58*$M$8*$N$8,'RAM costing'!$A$3:$B$81,2,1),0)</f>
        <v>119000</v>
      </c>
      <c r="O58" s="128">
        <f>IFERROR(VLOOKUP(M58*$M$9*$N$9,'RAM costing'!$E$3:$F$81,2,1),0)</f>
        <v>429</v>
      </c>
      <c r="P58" s="128"/>
      <c r="Q58" s="129">
        <f t="shared" si="17"/>
        <v>0.31</v>
      </c>
      <c r="R58" s="18">
        <v>36.58</v>
      </c>
      <c r="S58" s="25">
        <f t="shared" si="18"/>
        <v>0</v>
      </c>
      <c r="T58" s="25">
        <f t="shared" si="19"/>
        <v>0</v>
      </c>
      <c r="U58" s="25">
        <f t="shared" si="20"/>
        <v>0</v>
      </c>
      <c r="V58" s="25">
        <f t="shared" si="21"/>
        <v>0</v>
      </c>
      <c r="W58" s="25">
        <f t="shared" si="22"/>
        <v>0</v>
      </c>
      <c r="X58" s="25">
        <f t="shared" si="23"/>
        <v>0</v>
      </c>
      <c r="Y58" s="25">
        <f t="shared" si="24"/>
        <v>0</v>
      </c>
      <c r="Z58" s="25">
        <f t="shared" si="25"/>
        <v>0</v>
      </c>
      <c r="AA58" s="26"/>
      <c r="AB58" s="25">
        <f t="shared" si="26"/>
        <v>0</v>
      </c>
      <c r="AC58" s="25">
        <f t="shared" si="55"/>
        <v>0</v>
      </c>
      <c r="AD58" s="25"/>
      <c r="AE58" s="25"/>
      <c r="AF58" s="25"/>
      <c r="AG58" s="25"/>
      <c r="AH58" s="25"/>
      <c r="AI58" s="25"/>
      <c r="AJ58" s="26"/>
      <c r="AK58" s="25"/>
      <c r="AL58" s="26"/>
      <c r="AM58" s="25">
        <f t="shared" si="28"/>
        <v>0</v>
      </c>
      <c r="AN58" s="25">
        <f t="shared" si="29"/>
        <v>0</v>
      </c>
      <c r="AO58" s="26"/>
      <c r="AP58" s="26">
        <f t="shared" si="30"/>
        <v>0</v>
      </c>
      <c r="AQ58" s="101">
        <f t="shared" si="31"/>
        <v>0</v>
      </c>
      <c r="AR58" s="106">
        <f t="shared" si="32"/>
        <v>0</v>
      </c>
      <c r="AS58" s="107">
        <f t="shared" si="53"/>
        <v>0</v>
      </c>
      <c r="AT58" s="107">
        <f t="shared" si="53"/>
        <v>0</v>
      </c>
      <c r="AU58" s="107">
        <f t="shared" si="53"/>
        <v>0</v>
      </c>
      <c r="AV58" s="107">
        <f t="shared" si="53"/>
        <v>0</v>
      </c>
      <c r="AW58" s="107">
        <f t="shared" si="53"/>
        <v>0</v>
      </c>
      <c r="AX58" s="107">
        <f t="shared" si="53"/>
        <v>0</v>
      </c>
      <c r="AY58" s="107">
        <f t="shared" si="53"/>
        <v>0</v>
      </c>
      <c r="AZ58" s="107">
        <f t="shared" si="53"/>
        <v>0</v>
      </c>
      <c r="BA58" s="108">
        <f t="shared" si="33"/>
        <v>0</v>
      </c>
      <c r="BB58" s="103">
        <f t="shared" si="34"/>
        <v>0</v>
      </c>
      <c r="BC58" s="109">
        <f t="shared" si="35"/>
        <v>0</v>
      </c>
      <c r="BD58" s="107">
        <f t="shared" si="10"/>
        <v>0</v>
      </c>
      <c r="BE58" s="107">
        <f t="shared" si="54"/>
        <v>0</v>
      </c>
      <c r="BF58" s="107">
        <f t="shared" si="12"/>
        <v>0</v>
      </c>
      <c r="BG58" s="107">
        <f t="shared" si="54"/>
        <v>0</v>
      </c>
      <c r="BH58" s="107">
        <f t="shared" si="54"/>
        <v>0</v>
      </c>
      <c r="BI58" s="107">
        <f t="shared" si="54"/>
        <v>0</v>
      </c>
      <c r="BJ58" s="107">
        <f t="shared" si="54"/>
        <v>0</v>
      </c>
      <c r="BK58" s="107">
        <f t="shared" si="54"/>
        <v>0</v>
      </c>
      <c r="BL58" s="110">
        <f t="shared" si="36"/>
        <v>0</v>
      </c>
      <c r="BM58" s="111">
        <f t="shared" si="37"/>
        <v>0</v>
      </c>
      <c r="BN58" s="111">
        <f t="shared" si="38"/>
        <v>0</v>
      </c>
      <c r="BO58" s="111">
        <f t="shared" si="39"/>
        <v>0</v>
      </c>
      <c r="BP58" s="111">
        <f t="shared" si="40"/>
        <v>0</v>
      </c>
      <c r="BQ58" s="111">
        <f t="shared" si="41"/>
        <v>0</v>
      </c>
      <c r="BR58" s="111">
        <f t="shared" si="42"/>
        <v>0</v>
      </c>
      <c r="BS58" s="111">
        <f t="shared" si="43"/>
        <v>0</v>
      </c>
      <c r="BT58" s="111">
        <f t="shared" si="44"/>
        <v>0</v>
      </c>
      <c r="BU58" s="112">
        <f t="shared" si="45"/>
        <v>0</v>
      </c>
      <c r="BV58" s="113">
        <f t="shared" si="15"/>
        <v>0</v>
      </c>
      <c r="BW58" s="169" t="s">
        <v>135</v>
      </c>
      <c r="BX58" s="174">
        <v>2021</v>
      </c>
      <c r="BY58" s="169" t="s">
        <v>2422</v>
      </c>
      <c r="BZ58" s="169" t="str">
        <f t="shared" si="46"/>
        <v>ENERO</v>
      </c>
      <c r="CA58" s="169" t="str">
        <f t="shared" si="47"/>
        <v>YCHO21RT_1.1</v>
      </c>
      <c r="CB58" s="118" t="e">
        <f>VLOOKUP(F58,[3]TOTALES!$E:$E,1,0)</f>
        <v>#N/A</v>
      </c>
      <c r="CC58" s="118" t="str">
        <f>VLOOKUP(E58,'3.PARAMETROS'!J:L,3,0)</f>
        <v>JEANS</v>
      </c>
      <c r="CD58" s="118">
        <f>VLOOKUP(A58,'[4]1. ARCHIVO COMPRA'!$A:$BU,73,0)</f>
        <v>0</v>
      </c>
      <c r="CF58" s="128"/>
      <c r="CG58" s="128"/>
    </row>
    <row r="59" spans="1:85" x14ac:dyDescent="0.25">
      <c r="A59" s="128" t="str">
        <f t="shared" si="16"/>
        <v>WB4AB2S2830CRRX</v>
      </c>
      <c r="B59" s="128" t="s">
        <v>554</v>
      </c>
      <c r="C59" s="128"/>
      <c r="D59" s="128" t="s">
        <v>563</v>
      </c>
      <c r="E59" s="128" t="s">
        <v>148</v>
      </c>
      <c r="F59" s="128" t="s">
        <v>796</v>
      </c>
      <c r="G59" s="128" t="s">
        <v>797</v>
      </c>
      <c r="H59" s="128" t="s">
        <v>798</v>
      </c>
      <c r="I59" s="128" t="s">
        <v>799</v>
      </c>
      <c r="J59" s="128" t="s">
        <v>2085</v>
      </c>
      <c r="K59" s="128" t="s">
        <v>685</v>
      </c>
      <c r="L59" s="128" t="s">
        <v>2256</v>
      </c>
      <c r="M59" s="137">
        <v>98</v>
      </c>
      <c r="N59" s="128">
        <f>IFERROR(VLOOKUP(M59*$M$8*$N$8,'RAM costing'!$A$3:$B$81,2,1),0)</f>
        <v>99000</v>
      </c>
      <c r="O59" s="128">
        <f>IFERROR(VLOOKUP(M59*$M$9*$N$9,'RAM costing'!$E$3:$F$81,2,1),0)</f>
        <v>399</v>
      </c>
      <c r="P59" s="128"/>
      <c r="Q59" s="129">
        <f t="shared" si="17"/>
        <v>0.31</v>
      </c>
      <c r="R59" s="18">
        <v>30.38</v>
      </c>
      <c r="S59" s="25">
        <f t="shared" si="18"/>
        <v>0</v>
      </c>
      <c r="T59" s="25">
        <f t="shared" si="19"/>
        <v>0</v>
      </c>
      <c r="U59" s="25">
        <f t="shared" si="20"/>
        <v>0</v>
      </c>
      <c r="V59" s="25">
        <f t="shared" si="21"/>
        <v>0</v>
      </c>
      <c r="W59" s="25">
        <f t="shared" si="22"/>
        <v>0</v>
      </c>
      <c r="X59" s="25">
        <f t="shared" si="23"/>
        <v>0</v>
      </c>
      <c r="Y59" s="25">
        <f t="shared" si="24"/>
        <v>0</v>
      </c>
      <c r="Z59" s="25">
        <f t="shared" si="25"/>
        <v>0</v>
      </c>
      <c r="AA59" s="26"/>
      <c r="AB59" s="25">
        <f t="shared" si="26"/>
        <v>0</v>
      </c>
      <c r="AC59" s="25">
        <f t="shared" si="55"/>
        <v>0</v>
      </c>
      <c r="AD59" s="25"/>
      <c r="AE59" s="25"/>
      <c r="AF59" s="25"/>
      <c r="AG59" s="25"/>
      <c r="AH59" s="25"/>
      <c r="AI59" s="25"/>
      <c r="AJ59" s="26"/>
      <c r="AK59" s="25"/>
      <c r="AL59" s="26"/>
      <c r="AM59" s="25">
        <f t="shared" si="28"/>
        <v>0</v>
      </c>
      <c r="AN59" s="25">
        <f t="shared" si="29"/>
        <v>0</v>
      </c>
      <c r="AO59" s="26"/>
      <c r="AP59" s="26">
        <f t="shared" si="30"/>
        <v>0</v>
      </c>
      <c r="AQ59" s="101">
        <f t="shared" si="31"/>
        <v>0</v>
      </c>
      <c r="AR59" s="106">
        <f t="shared" si="32"/>
        <v>0</v>
      </c>
      <c r="AS59" s="107">
        <f t="shared" si="53"/>
        <v>0</v>
      </c>
      <c r="AT59" s="107">
        <f t="shared" si="53"/>
        <v>0</v>
      </c>
      <c r="AU59" s="107">
        <f t="shared" si="53"/>
        <v>0</v>
      </c>
      <c r="AV59" s="107">
        <f t="shared" si="53"/>
        <v>0</v>
      </c>
      <c r="AW59" s="107">
        <f t="shared" si="53"/>
        <v>0</v>
      </c>
      <c r="AX59" s="107">
        <f t="shared" si="53"/>
        <v>0</v>
      </c>
      <c r="AY59" s="107">
        <f t="shared" si="53"/>
        <v>0</v>
      </c>
      <c r="AZ59" s="107">
        <f t="shared" si="53"/>
        <v>0</v>
      </c>
      <c r="BA59" s="108">
        <f t="shared" si="33"/>
        <v>0</v>
      </c>
      <c r="BB59" s="103">
        <f t="shared" si="34"/>
        <v>0</v>
      </c>
      <c r="BC59" s="109">
        <f t="shared" si="35"/>
        <v>0</v>
      </c>
      <c r="BD59" s="107">
        <f t="shared" si="10"/>
        <v>0</v>
      </c>
      <c r="BE59" s="107">
        <f t="shared" si="54"/>
        <v>0</v>
      </c>
      <c r="BF59" s="107">
        <f t="shared" si="12"/>
        <v>0</v>
      </c>
      <c r="BG59" s="107">
        <f t="shared" si="54"/>
        <v>0</v>
      </c>
      <c r="BH59" s="107">
        <f t="shared" si="54"/>
        <v>0</v>
      </c>
      <c r="BI59" s="107">
        <f t="shared" si="54"/>
        <v>0</v>
      </c>
      <c r="BJ59" s="107">
        <f t="shared" si="54"/>
        <v>0</v>
      </c>
      <c r="BK59" s="107">
        <f t="shared" si="54"/>
        <v>0</v>
      </c>
      <c r="BL59" s="110">
        <f t="shared" si="36"/>
        <v>0</v>
      </c>
      <c r="BM59" s="111">
        <f t="shared" si="37"/>
        <v>0</v>
      </c>
      <c r="BN59" s="111">
        <f t="shared" si="38"/>
        <v>0</v>
      </c>
      <c r="BO59" s="111">
        <f t="shared" si="39"/>
        <v>0</v>
      </c>
      <c r="BP59" s="111">
        <f t="shared" si="40"/>
        <v>0</v>
      </c>
      <c r="BQ59" s="111">
        <f t="shared" si="41"/>
        <v>0</v>
      </c>
      <c r="BR59" s="111">
        <f t="shared" si="42"/>
        <v>0</v>
      </c>
      <c r="BS59" s="111">
        <f t="shared" si="43"/>
        <v>0</v>
      </c>
      <c r="BT59" s="111">
        <f t="shared" si="44"/>
        <v>0</v>
      </c>
      <c r="BU59" s="112">
        <f t="shared" si="45"/>
        <v>0</v>
      </c>
      <c r="BV59" s="113">
        <f t="shared" si="15"/>
        <v>0</v>
      </c>
      <c r="BW59" s="169" t="s">
        <v>135</v>
      </c>
      <c r="BX59" s="174">
        <v>2021</v>
      </c>
      <c r="BY59" s="169" t="s">
        <v>2422</v>
      </c>
      <c r="BZ59" s="169" t="str">
        <f>UPPER(TEXT(CONCATENATE("01-"&amp;MID(B59,1,2)&amp;"-2021"),"MMMM"))</f>
        <v>NOVIEMBRE</v>
      </c>
      <c r="CA59" s="169" t="str">
        <f t="shared" si="47"/>
        <v>YCHO21RT_11.1</v>
      </c>
      <c r="CB59" s="118" t="e">
        <f>VLOOKUP(F59,[3]TOTALES!$E:$E,1,0)</f>
        <v>#N/A</v>
      </c>
      <c r="CC59" s="118" t="str">
        <f>VLOOKUP(E59,'3.PARAMETROS'!J:L,3,0)</f>
        <v>JEANS</v>
      </c>
      <c r="CD59" s="118">
        <f>VLOOKUP(A59,'[4]1. ARCHIVO COMPRA'!$A:$BU,73,0)</f>
        <v>0</v>
      </c>
      <c r="CF59" s="128"/>
      <c r="CG59" s="128"/>
    </row>
    <row r="60" spans="1:85" x14ac:dyDescent="0.25">
      <c r="A60" s="128" t="str">
        <f t="shared" si="16"/>
        <v>W1RP03KAWX0G6M1</v>
      </c>
      <c r="B60" s="128" t="s">
        <v>692</v>
      </c>
      <c r="C60" s="128"/>
      <c r="D60" s="128" t="s">
        <v>562</v>
      </c>
      <c r="E60" s="128" t="s">
        <v>250</v>
      </c>
      <c r="F60" s="128" t="s">
        <v>800</v>
      </c>
      <c r="G60" s="128" t="s">
        <v>801</v>
      </c>
      <c r="H60" s="128" t="s">
        <v>802</v>
      </c>
      <c r="I60" s="128" t="s">
        <v>803</v>
      </c>
      <c r="J60" s="128" t="s">
        <v>2086</v>
      </c>
      <c r="K60" s="128" t="s">
        <v>687</v>
      </c>
      <c r="L60" s="128" t="s">
        <v>2255</v>
      </c>
      <c r="M60" s="137">
        <v>59</v>
      </c>
      <c r="N60" s="128">
        <f>IFERROR(VLOOKUP(M60*$M$8*$N$8,'RAM costing'!$A$3:$B$81,2,1),0)</f>
        <v>59000</v>
      </c>
      <c r="O60" s="128">
        <f>IFERROR(VLOOKUP(M60*$M$9*$N$9,'RAM costing'!$E$3:$F$81,2,1),0)</f>
        <v>239</v>
      </c>
      <c r="P60" s="128"/>
      <c r="Q60" s="129">
        <f t="shared" si="17"/>
        <v>0.31</v>
      </c>
      <c r="R60" s="18">
        <v>18.29</v>
      </c>
      <c r="S60" s="25">
        <f t="shared" si="18"/>
        <v>0</v>
      </c>
      <c r="T60" s="25">
        <f t="shared" si="19"/>
        <v>0</v>
      </c>
      <c r="U60" s="25">
        <f t="shared" si="20"/>
        <v>0</v>
      </c>
      <c r="V60" s="25">
        <f t="shared" si="21"/>
        <v>0</v>
      </c>
      <c r="W60" s="25">
        <f t="shared" si="22"/>
        <v>0</v>
      </c>
      <c r="X60" s="25">
        <f t="shared" si="23"/>
        <v>0</v>
      </c>
      <c r="Y60" s="25">
        <f t="shared" si="24"/>
        <v>0</v>
      </c>
      <c r="Z60" s="25">
        <f t="shared" si="25"/>
        <v>0</v>
      </c>
      <c r="AA60" s="26"/>
      <c r="AB60" s="25">
        <f t="shared" si="26"/>
        <v>0</v>
      </c>
      <c r="AC60" s="25">
        <f t="shared" si="55"/>
        <v>0</v>
      </c>
      <c r="AD60" s="25"/>
      <c r="AE60" s="25"/>
      <c r="AF60" s="25"/>
      <c r="AG60" s="25"/>
      <c r="AH60" s="25"/>
      <c r="AI60" s="25"/>
      <c r="AJ60" s="26"/>
      <c r="AK60" s="25"/>
      <c r="AL60" s="26"/>
      <c r="AM60" s="25">
        <f t="shared" si="28"/>
        <v>0</v>
      </c>
      <c r="AN60" s="25">
        <f t="shared" si="29"/>
        <v>0</v>
      </c>
      <c r="AO60" s="26"/>
      <c r="AP60" s="26">
        <f t="shared" si="30"/>
        <v>0</v>
      </c>
      <c r="AQ60" s="101">
        <f t="shared" si="31"/>
        <v>0</v>
      </c>
      <c r="AR60" s="106">
        <f t="shared" si="32"/>
        <v>0</v>
      </c>
      <c r="AS60" s="107">
        <f t="shared" si="53"/>
        <v>0</v>
      </c>
      <c r="AT60" s="107">
        <f t="shared" si="53"/>
        <v>0</v>
      </c>
      <c r="AU60" s="107">
        <f t="shared" si="53"/>
        <v>0</v>
      </c>
      <c r="AV60" s="107">
        <f t="shared" si="53"/>
        <v>0</v>
      </c>
      <c r="AW60" s="107">
        <f t="shared" si="53"/>
        <v>0</v>
      </c>
      <c r="AX60" s="107">
        <f t="shared" si="53"/>
        <v>0</v>
      </c>
      <c r="AY60" s="107">
        <f t="shared" si="53"/>
        <v>0</v>
      </c>
      <c r="AZ60" s="107">
        <f t="shared" si="53"/>
        <v>0</v>
      </c>
      <c r="BA60" s="108">
        <f t="shared" si="33"/>
        <v>0</v>
      </c>
      <c r="BB60" s="103">
        <f t="shared" si="34"/>
        <v>0</v>
      </c>
      <c r="BC60" s="109">
        <f t="shared" si="35"/>
        <v>0</v>
      </c>
      <c r="BD60" s="107">
        <f t="shared" si="10"/>
        <v>0</v>
      </c>
      <c r="BE60" s="107">
        <f t="shared" si="54"/>
        <v>0</v>
      </c>
      <c r="BF60" s="107">
        <f t="shared" si="12"/>
        <v>0</v>
      </c>
      <c r="BG60" s="107">
        <f t="shared" si="54"/>
        <v>0</v>
      </c>
      <c r="BH60" s="107">
        <f t="shared" si="54"/>
        <v>0</v>
      </c>
      <c r="BI60" s="107">
        <f t="shared" si="54"/>
        <v>0</v>
      </c>
      <c r="BJ60" s="107">
        <f t="shared" si="54"/>
        <v>0</v>
      </c>
      <c r="BK60" s="107">
        <f t="shared" si="54"/>
        <v>0</v>
      </c>
      <c r="BL60" s="110">
        <f t="shared" si="36"/>
        <v>0</v>
      </c>
      <c r="BM60" s="111">
        <f t="shared" si="37"/>
        <v>0</v>
      </c>
      <c r="BN60" s="111">
        <f t="shared" si="38"/>
        <v>0</v>
      </c>
      <c r="BO60" s="111">
        <f t="shared" si="39"/>
        <v>0</v>
      </c>
      <c r="BP60" s="111">
        <f t="shared" si="40"/>
        <v>0</v>
      </c>
      <c r="BQ60" s="111">
        <f t="shared" si="41"/>
        <v>0</v>
      </c>
      <c r="BR60" s="111">
        <f t="shared" si="42"/>
        <v>0</v>
      </c>
      <c r="BS60" s="111">
        <f t="shared" si="43"/>
        <v>0</v>
      </c>
      <c r="BT60" s="111">
        <f t="shared" si="44"/>
        <v>0</v>
      </c>
      <c r="BU60" s="112">
        <f t="shared" si="45"/>
        <v>0</v>
      </c>
      <c r="BV60" s="113">
        <f t="shared" si="15"/>
        <v>0</v>
      </c>
      <c r="BW60" s="169" t="s">
        <v>135</v>
      </c>
      <c r="BX60" s="174">
        <v>2021</v>
      </c>
      <c r="BY60" s="169" t="s">
        <v>2422</v>
      </c>
      <c r="BZ60" s="169" t="str">
        <f t="shared" si="46"/>
        <v>ENERO</v>
      </c>
      <c r="CA60" s="169" t="str">
        <f t="shared" si="47"/>
        <v>YCHO21RT_1.1</v>
      </c>
      <c r="CB60" s="118" t="e">
        <f>VLOOKUP(F60,[3]TOTALES!$E:$E,1,0)</f>
        <v>#N/A</v>
      </c>
      <c r="CC60" s="118" t="str">
        <f>VLOOKUP(E60,'3.PARAMETROS'!J:L,3,0)</f>
        <v>TOPS</v>
      </c>
      <c r="CD60" s="118">
        <f>VLOOKUP(A60,'[4]1. ARCHIVO COMPRA'!$A:$BU,73,0)</f>
        <v>0</v>
      </c>
      <c r="CF60" s="128"/>
      <c r="CG60" s="128"/>
    </row>
    <row r="61" spans="1:85" x14ac:dyDescent="0.25">
      <c r="A61" s="128" t="str">
        <f t="shared" si="16"/>
        <v>W1RP03KAWX0G4Q9</v>
      </c>
      <c r="B61" s="128" t="s">
        <v>692</v>
      </c>
      <c r="C61" s="128"/>
      <c r="D61" s="128" t="s">
        <v>562</v>
      </c>
      <c r="E61" s="128" t="s">
        <v>250</v>
      </c>
      <c r="F61" s="128" t="s">
        <v>800</v>
      </c>
      <c r="G61" s="128" t="s">
        <v>801</v>
      </c>
      <c r="H61" s="128" t="s">
        <v>508</v>
      </c>
      <c r="I61" s="128" t="s">
        <v>535</v>
      </c>
      <c r="J61" s="128" t="s">
        <v>2086</v>
      </c>
      <c r="K61" s="128" t="s">
        <v>687</v>
      </c>
      <c r="L61" s="128" t="s">
        <v>2255</v>
      </c>
      <c r="M61" s="137">
        <v>59</v>
      </c>
      <c r="N61" s="128">
        <f>IFERROR(VLOOKUP(M61*$M$8*$N$8,'RAM costing'!$A$3:$B$81,2,1),0)</f>
        <v>59000</v>
      </c>
      <c r="O61" s="128">
        <f>IFERROR(VLOOKUP(M61*$M$9*$N$9,'RAM costing'!$E$3:$F$81,2,1),0)</f>
        <v>239</v>
      </c>
      <c r="P61" s="128"/>
      <c r="Q61" s="129">
        <f t="shared" si="17"/>
        <v>0.31</v>
      </c>
      <c r="R61" s="18">
        <v>18.29</v>
      </c>
      <c r="S61" s="25">
        <f t="shared" si="18"/>
        <v>0</v>
      </c>
      <c r="T61" s="25">
        <f t="shared" si="19"/>
        <v>0</v>
      </c>
      <c r="U61" s="25">
        <f t="shared" si="20"/>
        <v>0</v>
      </c>
      <c r="V61" s="25">
        <f t="shared" si="21"/>
        <v>0</v>
      </c>
      <c r="W61" s="25">
        <f t="shared" si="22"/>
        <v>0</v>
      </c>
      <c r="X61" s="25">
        <f t="shared" si="23"/>
        <v>0</v>
      </c>
      <c r="Y61" s="25">
        <f t="shared" si="24"/>
        <v>0</v>
      </c>
      <c r="Z61" s="25">
        <f t="shared" si="25"/>
        <v>0</v>
      </c>
      <c r="AA61" s="26"/>
      <c r="AB61" s="25">
        <f t="shared" si="26"/>
        <v>0</v>
      </c>
      <c r="AC61" s="25">
        <f t="shared" si="55"/>
        <v>0</v>
      </c>
      <c r="AD61" s="25"/>
      <c r="AE61" s="25"/>
      <c r="AF61" s="25"/>
      <c r="AG61" s="25"/>
      <c r="AH61" s="25"/>
      <c r="AI61" s="25"/>
      <c r="AJ61" s="26"/>
      <c r="AK61" s="25"/>
      <c r="AL61" s="26"/>
      <c r="AM61" s="25">
        <f t="shared" si="28"/>
        <v>0</v>
      </c>
      <c r="AN61" s="25">
        <f t="shared" si="29"/>
        <v>0</v>
      </c>
      <c r="AO61" s="26"/>
      <c r="AP61" s="26">
        <f t="shared" si="30"/>
        <v>0</v>
      </c>
      <c r="AQ61" s="101">
        <f t="shared" si="31"/>
        <v>0</v>
      </c>
      <c r="AR61" s="106">
        <f t="shared" si="32"/>
        <v>0</v>
      </c>
      <c r="AS61" s="107">
        <f t="shared" si="53"/>
        <v>0</v>
      </c>
      <c r="AT61" s="107">
        <f t="shared" si="53"/>
        <v>0</v>
      </c>
      <c r="AU61" s="107">
        <f t="shared" si="53"/>
        <v>0</v>
      </c>
      <c r="AV61" s="107">
        <f t="shared" si="53"/>
        <v>0</v>
      </c>
      <c r="AW61" s="107">
        <f t="shared" si="53"/>
        <v>0</v>
      </c>
      <c r="AX61" s="107">
        <f t="shared" si="53"/>
        <v>0</v>
      </c>
      <c r="AY61" s="107">
        <f t="shared" si="53"/>
        <v>0</v>
      </c>
      <c r="AZ61" s="107">
        <f t="shared" si="53"/>
        <v>0</v>
      </c>
      <c r="BA61" s="108">
        <f t="shared" si="33"/>
        <v>0</v>
      </c>
      <c r="BB61" s="103">
        <f t="shared" si="34"/>
        <v>0</v>
      </c>
      <c r="BC61" s="109">
        <f t="shared" si="35"/>
        <v>0</v>
      </c>
      <c r="BD61" s="107">
        <f t="shared" si="10"/>
        <v>0</v>
      </c>
      <c r="BE61" s="107">
        <f t="shared" si="54"/>
        <v>0</v>
      </c>
      <c r="BF61" s="107">
        <f t="shared" si="12"/>
        <v>0</v>
      </c>
      <c r="BG61" s="107">
        <f t="shared" si="54"/>
        <v>0</v>
      </c>
      <c r="BH61" s="107">
        <f t="shared" si="54"/>
        <v>0</v>
      </c>
      <c r="BI61" s="107">
        <f t="shared" si="54"/>
        <v>0</v>
      </c>
      <c r="BJ61" s="107">
        <f t="shared" si="54"/>
        <v>0</v>
      </c>
      <c r="BK61" s="107">
        <f t="shared" si="54"/>
        <v>0</v>
      </c>
      <c r="BL61" s="110">
        <f t="shared" si="36"/>
        <v>0</v>
      </c>
      <c r="BM61" s="111">
        <f t="shared" si="37"/>
        <v>0</v>
      </c>
      <c r="BN61" s="111">
        <f t="shared" si="38"/>
        <v>0</v>
      </c>
      <c r="BO61" s="111">
        <f t="shared" si="39"/>
        <v>0</v>
      </c>
      <c r="BP61" s="111">
        <f t="shared" si="40"/>
        <v>0</v>
      </c>
      <c r="BQ61" s="111">
        <f t="shared" si="41"/>
        <v>0</v>
      </c>
      <c r="BR61" s="111">
        <f t="shared" si="42"/>
        <v>0</v>
      </c>
      <c r="BS61" s="111">
        <f t="shared" si="43"/>
        <v>0</v>
      </c>
      <c r="BT61" s="111">
        <f t="shared" si="44"/>
        <v>0</v>
      </c>
      <c r="BU61" s="112">
        <f t="shared" si="45"/>
        <v>0</v>
      </c>
      <c r="BV61" s="113">
        <f t="shared" si="15"/>
        <v>0</v>
      </c>
      <c r="BW61" s="169" t="s">
        <v>135</v>
      </c>
      <c r="BX61" s="174">
        <v>2021</v>
      </c>
      <c r="BY61" s="169" t="s">
        <v>2422</v>
      </c>
      <c r="BZ61" s="169" t="str">
        <f t="shared" si="46"/>
        <v>ENERO</v>
      </c>
      <c r="CA61" s="169" t="str">
        <f t="shared" si="47"/>
        <v>YCHO21RT_1.1</v>
      </c>
      <c r="CB61" s="118" t="e">
        <f>VLOOKUP(F61,[3]TOTALES!$E:$E,1,0)</f>
        <v>#N/A</v>
      </c>
      <c r="CC61" s="118" t="str">
        <f>VLOOKUP(E61,'3.PARAMETROS'!J:L,3,0)</f>
        <v>TOPS</v>
      </c>
      <c r="CD61" s="118">
        <f>VLOOKUP(A61,'[4]1. ARCHIVO COMPRA'!$A:$BU,73,0)</f>
        <v>0</v>
      </c>
      <c r="CF61" s="128"/>
      <c r="CG61" s="128"/>
    </row>
    <row r="62" spans="1:85" x14ac:dyDescent="0.25">
      <c r="A62" s="128" t="str">
        <f t="shared" si="16"/>
        <v>W1RP03KAWX0F40W</v>
      </c>
      <c r="B62" s="128" t="s">
        <v>692</v>
      </c>
      <c r="C62" s="128"/>
      <c r="D62" s="128" t="s">
        <v>562</v>
      </c>
      <c r="E62" s="128" t="s">
        <v>250</v>
      </c>
      <c r="F62" s="128" t="s">
        <v>800</v>
      </c>
      <c r="G62" s="128" t="s">
        <v>801</v>
      </c>
      <c r="H62" s="128" t="s">
        <v>804</v>
      </c>
      <c r="I62" s="128" t="s">
        <v>805</v>
      </c>
      <c r="J62" s="128" t="s">
        <v>2086</v>
      </c>
      <c r="K62" s="128" t="s">
        <v>687</v>
      </c>
      <c r="L62" s="128" t="s">
        <v>2255</v>
      </c>
      <c r="M62" s="137">
        <v>59</v>
      </c>
      <c r="N62" s="128">
        <f>IFERROR(VLOOKUP(M62*$M$8*$N$8,'RAM costing'!$A$3:$B$81,2,1),0)</f>
        <v>59000</v>
      </c>
      <c r="O62" s="128">
        <f>IFERROR(VLOOKUP(M62*$M$9*$N$9,'RAM costing'!$E$3:$F$81,2,1),0)</f>
        <v>239</v>
      </c>
      <c r="P62" s="128"/>
      <c r="Q62" s="129">
        <f t="shared" si="17"/>
        <v>0.31</v>
      </c>
      <c r="R62" s="18">
        <v>18.29</v>
      </c>
      <c r="S62" s="25">
        <f t="shared" si="18"/>
        <v>0</v>
      </c>
      <c r="T62" s="25">
        <f t="shared" si="19"/>
        <v>0</v>
      </c>
      <c r="U62" s="25">
        <f t="shared" si="20"/>
        <v>0</v>
      </c>
      <c r="V62" s="25">
        <f t="shared" si="21"/>
        <v>0</v>
      </c>
      <c r="W62" s="25">
        <f t="shared" si="22"/>
        <v>0</v>
      </c>
      <c r="X62" s="25">
        <f t="shared" si="23"/>
        <v>0</v>
      </c>
      <c r="Y62" s="25">
        <f t="shared" si="24"/>
        <v>0</v>
      </c>
      <c r="Z62" s="25">
        <f t="shared" si="25"/>
        <v>0</v>
      </c>
      <c r="AA62" s="26"/>
      <c r="AB62" s="25">
        <f t="shared" si="26"/>
        <v>0</v>
      </c>
      <c r="AC62" s="25">
        <f t="shared" si="55"/>
        <v>0</v>
      </c>
      <c r="AD62" s="25"/>
      <c r="AE62" s="25"/>
      <c r="AF62" s="25"/>
      <c r="AG62" s="25"/>
      <c r="AH62" s="25"/>
      <c r="AI62" s="25"/>
      <c r="AJ62" s="26"/>
      <c r="AK62" s="25"/>
      <c r="AL62" s="26"/>
      <c r="AM62" s="25">
        <f t="shared" si="28"/>
        <v>0</v>
      </c>
      <c r="AN62" s="25">
        <f t="shared" si="29"/>
        <v>0</v>
      </c>
      <c r="AO62" s="26"/>
      <c r="AP62" s="26">
        <f t="shared" si="30"/>
        <v>0</v>
      </c>
      <c r="AQ62" s="101">
        <f t="shared" si="31"/>
        <v>0</v>
      </c>
      <c r="AR62" s="106">
        <f t="shared" si="32"/>
        <v>0</v>
      </c>
      <c r="AS62" s="107">
        <f t="shared" si="53"/>
        <v>0</v>
      </c>
      <c r="AT62" s="107">
        <f t="shared" si="53"/>
        <v>0</v>
      </c>
      <c r="AU62" s="107">
        <f t="shared" si="53"/>
        <v>0</v>
      </c>
      <c r="AV62" s="107">
        <f t="shared" si="53"/>
        <v>0</v>
      </c>
      <c r="AW62" s="107">
        <f t="shared" si="53"/>
        <v>0</v>
      </c>
      <c r="AX62" s="107">
        <f t="shared" si="53"/>
        <v>0</v>
      </c>
      <c r="AY62" s="107">
        <f t="shared" si="53"/>
        <v>0</v>
      </c>
      <c r="AZ62" s="107">
        <f t="shared" ref="AS62:AZ94" si="59">ROUND(IF($L62=$L$4,($AQ62*AZ$4),IF($L62=$L$5,($AQ62*AZ$5),IF($L62=$L$6,($AQ62*AZ$6),IF($L62=$L$7,($AQ62*AZ$7))))),0)</f>
        <v>0</v>
      </c>
      <c r="BA62" s="108">
        <f t="shared" si="33"/>
        <v>0</v>
      </c>
      <c r="BB62" s="103">
        <f t="shared" si="34"/>
        <v>0</v>
      </c>
      <c r="BC62" s="109">
        <f t="shared" si="35"/>
        <v>0</v>
      </c>
      <c r="BD62" s="107">
        <f t="shared" si="10"/>
        <v>0</v>
      </c>
      <c r="BE62" s="107">
        <f t="shared" si="54"/>
        <v>0</v>
      </c>
      <c r="BF62" s="107">
        <f t="shared" si="12"/>
        <v>0</v>
      </c>
      <c r="BG62" s="107">
        <f t="shared" si="54"/>
        <v>0</v>
      </c>
      <c r="BH62" s="107">
        <f t="shared" si="54"/>
        <v>0</v>
      </c>
      <c r="BI62" s="107">
        <f t="shared" si="54"/>
        <v>0</v>
      </c>
      <c r="BJ62" s="107">
        <f t="shared" si="54"/>
        <v>0</v>
      </c>
      <c r="BK62" s="107">
        <f t="shared" ref="BE62:BK94" si="60">ROUND(IF($L62=$L$4,($BB62*BK$4),IF($L62=$L$5,($BB62*BK$5),IF($L62=$L$6,($BB62*BK$6),IF($L62=$L$7,($BB62*BK$7))))),0)</f>
        <v>0</v>
      </c>
      <c r="BL62" s="110">
        <f t="shared" si="36"/>
        <v>0</v>
      </c>
      <c r="BM62" s="111">
        <f t="shared" si="37"/>
        <v>0</v>
      </c>
      <c r="BN62" s="111">
        <f t="shared" si="38"/>
        <v>0</v>
      </c>
      <c r="BO62" s="111">
        <f t="shared" si="39"/>
        <v>0</v>
      </c>
      <c r="BP62" s="111">
        <f t="shared" si="40"/>
        <v>0</v>
      </c>
      <c r="BQ62" s="111">
        <f t="shared" si="41"/>
        <v>0</v>
      </c>
      <c r="BR62" s="111">
        <f t="shared" si="42"/>
        <v>0</v>
      </c>
      <c r="BS62" s="111">
        <f t="shared" si="43"/>
        <v>0</v>
      </c>
      <c r="BT62" s="111">
        <f t="shared" si="44"/>
        <v>0</v>
      </c>
      <c r="BU62" s="112">
        <f t="shared" si="45"/>
        <v>0</v>
      </c>
      <c r="BV62" s="113">
        <f t="shared" si="15"/>
        <v>0</v>
      </c>
      <c r="BW62" s="169" t="s">
        <v>135</v>
      </c>
      <c r="BX62" s="174">
        <v>2021</v>
      </c>
      <c r="BY62" s="169" t="s">
        <v>2422</v>
      </c>
      <c r="BZ62" s="169" t="str">
        <f t="shared" si="46"/>
        <v>ENERO</v>
      </c>
      <c r="CA62" s="169" t="str">
        <f t="shared" si="47"/>
        <v>YCHO21RT_1.1</v>
      </c>
      <c r="CB62" s="118" t="e">
        <f>VLOOKUP(F62,[3]TOTALES!$E:$E,1,0)</f>
        <v>#N/A</v>
      </c>
      <c r="CC62" s="118" t="str">
        <f>VLOOKUP(E62,'3.PARAMETROS'!J:L,3,0)</f>
        <v>TOPS</v>
      </c>
      <c r="CD62" s="118">
        <f>VLOOKUP(A62,'[4]1. ARCHIVO COMPRA'!$A:$BU,73,0)</f>
        <v>0</v>
      </c>
      <c r="CF62" s="128"/>
      <c r="CG62" s="128"/>
    </row>
    <row r="63" spans="1:85" x14ac:dyDescent="0.25">
      <c r="A63" s="128" t="str">
        <f t="shared" si="16"/>
        <v>WB1AB2D25U2KTNT</v>
      </c>
      <c r="B63" s="128" t="s">
        <v>554</v>
      </c>
      <c r="C63" s="128"/>
      <c r="D63" s="128" t="s">
        <v>563</v>
      </c>
      <c r="E63" s="128" t="s">
        <v>148</v>
      </c>
      <c r="F63" s="128" t="s">
        <v>806</v>
      </c>
      <c r="G63" s="128" t="s">
        <v>797</v>
      </c>
      <c r="H63" s="128" t="s">
        <v>807</v>
      </c>
      <c r="I63" s="128" t="s">
        <v>808</v>
      </c>
      <c r="J63" s="128" t="s">
        <v>2087</v>
      </c>
      <c r="K63" s="128" t="s">
        <v>685</v>
      </c>
      <c r="L63" s="128" t="s">
        <v>2256</v>
      </c>
      <c r="M63" s="137">
        <v>89</v>
      </c>
      <c r="N63" s="128">
        <f>IFERROR(VLOOKUP(M63*$M$8*$N$8,'RAM costing'!$A$3:$B$81,2,1),0)</f>
        <v>89000</v>
      </c>
      <c r="O63" s="128">
        <f>IFERROR(VLOOKUP(M63*$M$9*$N$9,'RAM costing'!$E$3:$F$81,2,1),0)</f>
        <v>359</v>
      </c>
      <c r="P63" s="128"/>
      <c r="Q63" s="129">
        <f t="shared" si="17"/>
        <v>0.31</v>
      </c>
      <c r="R63" s="18">
        <v>27.59</v>
      </c>
      <c r="S63" s="25">
        <f t="shared" si="18"/>
        <v>0</v>
      </c>
      <c r="T63" s="25">
        <f t="shared" si="19"/>
        <v>0</v>
      </c>
      <c r="U63" s="25">
        <f t="shared" si="20"/>
        <v>0</v>
      </c>
      <c r="V63" s="25">
        <f t="shared" si="21"/>
        <v>0</v>
      </c>
      <c r="W63" s="25">
        <f t="shared" si="22"/>
        <v>0</v>
      </c>
      <c r="X63" s="25">
        <f t="shared" si="23"/>
        <v>0</v>
      </c>
      <c r="Y63" s="25">
        <f t="shared" si="24"/>
        <v>0</v>
      </c>
      <c r="Z63" s="25">
        <f t="shared" si="25"/>
        <v>0</v>
      </c>
      <c r="AA63" s="26"/>
      <c r="AB63" s="25">
        <f t="shared" si="26"/>
        <v>0</v>
      </c>
      <c r="AC63" s="25">
        <f t="shared" si="55"/>
        <v>0</v>
      </c>
      <c r="AD63" s="25"/>
      <c r="AE63" s="25"/>
      <c r="AF63" s="25"/>
      <c r="AG63" s="25"/>
      <c r="AH63" s="25"/>
      <c r="AI63" s="25"/>
      <c r="AJ63" s="26"/>
      <c r="AK63" s="25"/>
      <c r="AL63" s="26"/>
      <c r="AM63" s="25">
        <f t="shared" si="28"/>
        <v>0</v>
      </c>
      <c r="AN63" s="25">
        <f t="shared" si="29"/>
        <v>0</v>
      </c>
      <c r="AO63" s="26"/>
      <c r="AP63" s="26">
        <f t="shared" si="30"/>
        <v>0</v>
      </c>
      <c r="AQ63" s="101">
        <f t="shared" si="31"/>
        <v>0</v>
      </c>
      <c r="AR63" s="106">
        <f t="shared" si="32"/>
        <v>0</v>
      </c>
      <c r="AS63" s="107">
        <f t="shared" si="59"/>
        <v>0</v>
      </c>
      <c r="AT63" s="107">
        <f t="shared" si="59"/>
        <v>0</v>
      </c>
      <c r="AU63" s="107">
        <f t="shared" si="59"/>
        <v>0</v>
      </c>
      <c r="AV63" s="107">
        <f t="shared" si="59"/>
        <v>0</v>
      </c>
      <c r="AW63" s="107">
        <f t="shared" si="59"/>
        <v>0</v>
      </c>
      <c r="AX63" s="107">
        <f t="shared" si="59"/>
        <v>0</v>
      </c>
      <c r="AY63" s="107">
        <f t="shared" si="59"/>
        <v>0</v>
      </c>
      <c r="AZ63" s="107">
        <f t="shared" si="59"/>
        <v>0</v>
      </c>
      <c r="BA63" s="108">
        <f t="shared" si="33"/>
        <v>0</v>
      </c>
      <c r="BB63" s="103">
        <f t="shared" si="34"/>
        <v>0</v>
      </c>
      <c r="BC63" s="109">
        <f t="shared" si="35"/>
        <v>0</v>
      </c>
      <c r="BD63" s="107">
        <f t="shared" si="10"/>
        <v>0</v>
      </c>
      <c r="BE63" s="107">
        <f t="shared" si="60"/>
        <v>0</v>
      </c>
      <c r="BF63" s="107">
        <f t="shared" si="12"/>
        <v>0</v>
      </c>
      <c r="BG63" s="107">
        <f t="shared" si="60"/>
        <v>0</v>
      </c>
      <c r="BH63" s="107">
        <f t="shared" si="60"/>
        <v>0</v>
      </c>
      <c r="BI63" s="107">
        <f t="shared" si="60"/>
        <v>0</v>
      </c>
      <c r="BJ63" s="107">
        <f t="shared" si="60"/>
        <v>0</v>
      </c>
      <c r="BK63" s="107">
        <f t="shared" si="60"/>
        <v>0</v>
      </c>
      <c r="BL63" s="110">
        <f t="shared" si="36"/>
        <v>0</v>
      </c>
      <c r="BM63" s="111">
        <f t="shared" si="37"/>
        <v>0</v>
      </c>
      <c r="BN63" s="111">
        <f t="shared" si="38"/>
        <v>0</v>
      </c>
      <c r="BO63" s="111">
        <f t="shared" si="39"/>
        <v>0</v>
      </c>
      <c r="BP63" s="111">
        <f t="shared" si="40"/>
        <v>0</v>
      </c>
      <c r="BQ63" s="111">
        <f t="shared" si="41"/>
        <v>0</v>
      </c>
      <c r="BR63" s="111">
        <f t="shared" si="42"/>
        <v>0</v>
      </c>
      <c r="BS63" s="111">
        <f t="shared" si="43"/>
        <v>0</v>
      </c>
      <c r="BT63" s="111">
        <f t="shared" si="44"/>
        <v>0</v>
      </c>
      <c r="BU63" s="112">
        <f t="shared" si="45"/>
        <v>0</v>
      </c>
      <c r="BV63" s="113">
        <f t="shared" si="15"/>
        <v>0</v>
      </c>
      <c r="BW63" s="169" t="s">
        <v>135</v>
      </c>
      <c r="BX63" s="174">
        <v>2021</v>
      </c>
      <c r="BY63" s="169" t="s">
        <v>2422</v>
      </c>
      <c r="BZ63" s="169" t="str">
        <f>UPPER(TEXT(CONCATENATE("01-"&amp;MID(B63,1,2)&amp;"-2021"),"MMMM"))</f>
        <v>NOVIEMBRE</v>
      </c>
      <c r="CA63" s="169" t="str">
        <f t="shared" si="47"/>
        <v>YCHO21RT_11.1</v>
      </c>
      <c r="CB63" s="118" t="e">
        <f>VLOOKUP(F63,[3]TOTALES!$E:$E,1,0)</f>
        <v>#N/A</v>
      </c>
      <c r="CC63" s="118" t="str">
        <f>VLOOKUP(E63,'3.PARAMETROS'!J:L,3,0)</f>
        <v>JEANS</v>
      </c>
      <c r="CD63" s="118">
        <f>VLOOKUP(A63,'[4]1. ARCHIVO COMPRA'!$A:$BU,73,0)</f>
        <v>0</v>
      </c>
      <c r="CF63" s="128"/>
      <c r="CG63" s="128"/>
    </row>
    <row r="64" spans="1:85" x14ac:dyDescent="0.25">
      <c r="A64" s="128" t="str">
        <f t="shared" si="16"/>
        <v>W2RA58D2G6QTHEC</v>
      </c>
      <c r="B64" s="128" t="s">
        <v>692</v>
      </c>
      <c r="C64" s="128"/>
      <c r="D64" s="128" t="s">
        <v>563</v>
      </c>
      <c r="E64" s="128" t="s">
        <v>148</v>
      </c>
      <c r="F64" s="128" t="s">
        <v>809</v>
      </c>
      <c r="G64" s="128" t="s">
        <v>810</v>
      </c>
      <c r="H64" s="128" t="s">
        <v>811</v>
      </c>
      <c r="I64" s="128" t="s">
        <v>812</v>
      </c>
      <c r="J64" s="128" t="s">
        <v>2071</v>
      </c>
      <c r="K64" s="128" t="s">
        <v>688</v>
      </c>
      <c r="L64" s="128" t="s">
        <v>2256</v>
      </c>
      <c r="M64" s="137">
        <v>98</v>
      </c>
      <c r="N64" s="128">
        <f>IFERROR(VLOOKUP(M64*$M$8*$N$8,'RAM costing'!$A$3:$B$81,2,1),0)</f>
        <v>99000</v>
      </c>
      <c r="O64" s="128">
        <f>IFERROR(VLOOKUP(M64*$M$9*$N$9,'RAM costing'!$E$3:$F$81,2,1),0)</f>
        <v>399</v>
      </c>
      <c r="P64" s="128"/>
      <c r="Q64" s="129">
        <f t="shared" si="17"/>
        <v>0.31</v>
      </c>
      <c r="R64" s="18">
        <v>30.38</v>
      </c>
      <c r="S64" s="25"/>
      <c r="T64" s="25"/>
      <c r="U64" s="25"/>
      <c r="V64" s="25"/>
      <c r="W64" s="25"/>
      <c r="X64" s="25"/>
      <c r="Y64" s="25"/>
      <c r="Z64" s="25"/>
      <c r="AA64" s="26"/>
      <c r="AB64" s="25"/>
      <c r="AC64" s="26"/>
      <c r="AD64" s="25"/>
      <c r="AE64" s="25"/>
      <c r="AF64" s="25"/>
      <c r="AG64" s="25"/>
      <c r="AH64" s="25"/>
      <c r="AI64" s="25"/>
      <c r="AJ64" s="26"/>
      <c r="AK64" s="25"/>
      <c r="AL64" s="26"/>
      <c r="AM64" s="25"/>
      <c r="AN64" s="25"/>
      <c r="AO64" s="26"/>
      <c r="AP64" s="26"/>
      <c r="AQ64" s="101">
        <f t="shared" si="31"/>
        <v>0</v>
      </c>
      <c r="AR64" s="106">
        <f t="shared" si="32"/>
        <v>0</v>
      </c>
      <c r="AS64" s="107">
        <f t="shared" si="59"/>
        <v>0</v>
      </c>
      <c r="AT64" s="107">
        <f t="shared" si="59"/>
        <v>0</v>
      </c>
      <c r="AU64" s="107">
        <f t="shared" si="59"/>
        <v>0</v>
      </c>
      <c r="AV64" s="107">
        <f t="shared" si="59"/>
        <v>0</v>
      </c>
      <c r="AW64" s="107">
        <f t="shared" si="59"/>
        <v>0</v>
      </c>
      <c r="AX64" s="107">
        <f t="shared" si="59"/>
        <v>0</v>
      </c>
      <c r="AY64" s="107">
        <f t="shared" si="59"/>
        <v>0</v>
      </c>
      <c r="AZ64" s="107">
        <f t="shared" si="59"/>
        <v>0</v>
      </c>
      <c r="BA64" s="108">
        <f t="shared" si="33"/>
        <v>0</v>
      </c>
      <c r="BB64" s="103">
        <f t="shared" si="34"/>
        <v>0</v>
      </c>
      <c r="BC64" s="109">
        <f t="shared" si="35"/>
        <v>0</v>
      </c>
      <c r="BD64" s="107">
        <f t="shared" si="10"/>
        <v>0</v>
      </c>
      <c r="BE64" s="107">
        <f t="shared" si="60"/>
        <v>0</v>
      </c>
      <c r="BF64" s="107">
        <f t="shared" si="12"/>
        <v>0</v>
      </c>
      <c r="BG64" s="107">
        <f t="shared" si="60"/>
        <v>0</v>
      </c>
      <c r="BH64" s="107">
        <f t="shared" si="60"/>
        <v>0</v>
      </c>
      <c r="BI64" s="107">
        <f t="shared" si="60"/>
        <v>0</v>
      </c>
      <c r="BJ64" s="107">
        <f t="shared" si="60"/>
        <v>0</v>
      </c>
      <c r="BK64" s="107">
        <f t="shared" si="60"/>
        <v>0</v>
      </c>
      <c r="BL64" s="110">
        <f t="shared" si="36"/>
        <v>0</v>
      </c>
      <c r="BM64" s="111">
        <f t="shared" si="37"/>
        <v>0</v>
      </c>
      <c r="BN64" s="111">
        <f t="shared" si="38"/>
        <v>0</v>
      </c>
      <c r="BO64" s="111">
        <f t="shared" si="39"/>
        <v>0</v>
      </c>
      <c r="BP64" s="111">
        <f t="shared" si="40"/>
        <v>0</v>
      </c>
      <c r="BQ64" s="111">
        <f t="shared" si="41"/>
        <v>0</v>
      </c>
      <c r="BR64" s="111">
        <f t="shared" si="42"/>
        <v>0</v>
      </c>
      <c r="BS64" s="111">
        <f t="shared" si="43"/>
        <v>0</v>
      </c>
      <c r="BT64" s="111">
        <f t="shared" si="44"/>
        <v>0</v>
      </c>
      <c r="BU64" s="112">
        <f t="shared" si="45"/>
        <v>0</v>
      </c>
      <c r="BV64" s="113">
        <f t="shared" si="15"/>
        <v>0</v>
      </c>
      <c r="BW64" s="169" t="s">
        <v>135</v>
      </c>
      <c r="BX64" s="174">
        <v>2021</v>
      </c>
      <c r="BY64" s="169" t="s">
        <v>2422</v>
      </c>
      <c r="BZ64" s="169" t="str">
        <f t="shared" si="46"/>
        <v>ENERO</v>
      </c>
      <c r="CA64" s="169" t="str">
        <f t="shared" si="47"/>
        <v>YCHO21RT_1.1</v>
      </c>
      <c r="CB64" s="118" t="str">
        <f>VLOOKUP(F64,[3]TOTALES!$E:$E,1,0)</f>
        <v>W2RA58D2G6Q</v>
      </c>
      <c r="CC64" s="118" t="str">
        <f>VLOOKUP(E64,'3.PARAMETROS'!J:L,3,0)</f>
        <v>JEANS</v>
      </c>
      <c r="CD64" s="118">
        <f>VLOOKUP(A64,'[4]1. ARCHIVO COMPRA'!$A:$BU,73,0)</f>
        <v>18</v>
      </c>
      <c r="CF64" s="128"/>
      <c r="CG64" s="128"/>
    </row>
    <row r="65" spans="1:85" x14ac:dyDescent="0.25">
      <c r="A65" s="128" t="str">
        <f t="shared" si="16"/>
        <v>W1YP38RAQS0JBLK</v>
      </c>
      <c r="B65" s="128" t="s">
        <v>554</v>
      </c>
      <c r="C65" s="128" t="s">
        <v>696</v>
      </c>
      <c r="D65" s="128" t="s">
        <v>562</v>
      </c>
      <c r="E65" s="128" t="s">
        <v>231</v>
      </c>
      <c r="F65" s="128" t="s">
        <v>813</v>
      </c>
      <c r="G65" s="128" t="s">
        <v>814</v>
      </c>
      <c r="H65" s="128" t="s">
        <v>494</v>
      </c>
      <c r="I65" s="128" t="s">
        <v>520</v>
      </c>
      <c r="J65" s="128" t="s">
        <v>670</v>
      </c>
      <c r="K65" s="128" t="s">
        <v>686</v>
      </c>
      <c r="L65" s="128" t="s">
        <v>2255</v>
      </c>
      <c r="M65" s="137">
        <v>49</v>
      </c>
      <c r="N65" s="128">
        <f>IFERROR(VLOOKUP(M65*$M$8*$N$8,'RAM costing'!$A$3:$B$81,2,1),0)</f>
        <v>49000</v>
      </c>
      <c r="O65" s="128">
        <f>IFERROR(VLOOKUP(M65*$M$9*$N$9,'RAM costing'!$E$3:$F$81,2,1),0)</f>
        <v>199</v>
      </c>
      <c r="P65" s="128"/>
      <c r="Q65" s="129">
        <f t="shared" si="17"/>
        <v>0.31</v>
      </c>
      <c r="R65" s="18">
        <v>15.19</v>
      </c>
      <c r="S65" s="25">
        <f t="shared" si="18"/>
        <v>0</v>
      </c>
      <c r="T65" s="25">
        <f t="shared" si="19"/>
        <v>0</v>
      </c>
      <c r="U65" s="25">
        <f t="shared" si="20"/>
        <v>0</v>
      </c>
      <c r="V65" s="25">
        <f t="shared" si="21"/>
        <v>0</v>
      </c>
      <c r="W65" s="25">
        <f t="shared" si="22"/>
        <v>0</v>
      </c>
      <c r="X65" s="25">
        <f t="shared" si="23"/>
        <v>0</v>
      </c>
      <c r="Y65" s="25">
        <f t="shared" si="24"/>
        <v>0</v>
      </c>
      <c r="Z65" s="25">
        <f t="shared" si="25"/>
        <v>0</v>
      </c>
      <c r="AA65" s="26"/>
      <c r="AB65" s="25">
        <f t="shared" si="26"/>
        <v>0</v>
      </c>
      <c r="AC65" s="25">
        <f t="shared" ref="AC65:AC69" si="61">AO65</f>
        <v>0</v>
      </c>
      <c r="AD65" s="25"/>
      <c r="AE65" s="25"/>
      <c r="AF65" s="25"/>
      <c r="AG65" s="25"/>
      <c r="AH65" s="25"/>
      <c r="AI65" s="25"/>
      <c r="AJ65" s="26"/>
      <c r="AK65" s="25"/>
      <c r="AL65" s="26"/>
      <c r="AM65" s="25">
        <f t="shared" si="28"/>
        <v>0</v>
      </c>
      <c r="AN65" s="25">
        <f t="shared" si="29"/>
        <v>0</v>
      </c>
      <c r="AO65" s="26"/>
      <c r="AP65" s="26">
        <f t="shared" si="30"/>
        <v>0</v>
      </c>
      <c r="AQ65" s="101">
        <f t="shared" si="31"/>
        <v>0</v>
      </c>
      <c r="AR65" s="106">
        <f t="shared" si="32"/>
        <v>0</v>
      </c>
      <c r="AS65" s="107">
        <f t="shared" si="59"/>
        <v>0</v>
      </c>
      <c r="AT65" s="107">
        <f t="shared" si="59"/>
        <v>0</v>
      </c>
      <c r="AU65" s="107">
        <f t="shared" si="59"/>
        <v>0</v>
      </c>
      <c r="AV65" s="107">
        <f t="shared" si="59"/>
        <v>0</v>
      </c>
      <c r="AW65" s="107">
        <f t="shared" si="59"/>
        <v>0</v>
      </c>
      <c r="AX65" s="107">
        <f t="shared" si="59"/>
        <v>0</v>
      </c>
      <c r="AY65" s="107">
        <f t="shared" si="59"/>
        <v>0</v>
      </c>
      <c r="AZ65" s="107">
        <f t="shared" si="59"/>
        <v>0</v>
      </c>
      <c r="BA65" s="108">
        <f t="shared" si="33"/>
        <v>0</v>
      </c>
      <c r="BB65" s="103">
        <f t="shared" si="34"/>
        <v>0</v>
      </c>
      <c r="BC65" s="109">
        <f t="shared" si="35"/>
        <v>0</v>
      </c>
      <c r="BD65" s="107">
        <f t="shared" si="10"/>
        <v>0</v>
      </c>
      <c r="BE65" s="107">
        <f t="shared" si="60"/>
        <v>0</v>
      </c>
      <c r="BF65" s="107">
        <f t="shared" si="12"/>
        <v>0</v>
      </c>
      <c r="BG65" s="107">
        <f t="shared" si="60"/>
        <v>0</v>
      </c>
      <c r="BH65" s="107">
        <f t="shared" si="60"/>
        <v>0</v>
      </c>
      <c r="BI65" s="107">
        <f t="shared" si="60"/>
        <v>0</v>
      </c>
      <c r="BJ65" s="107">
        <f t="shared" si="60"/>
        <v>0</v>
      </c>
      <c r="BK65" s="107">
        <f t="shared" si="60"/>
        <v>0</v>
      </c>
      <c r="BL65" s="110">
        <f t="shared" si="36"/>
        <v>0</v>
      </c>
      <c r="BM65" s="111">
        <f t="shared" si="37"/>
        <v>0</v>
      </c>
      <c r="BN65" s="111">
        <f t="shared" si="38"/>
        <v>0</v>
      </c>
      <c r="BO65" s="111">
        <f t="shared" si="39"/>
        <v>0</v>
      </c>
      <c r="BP65" s="111">
        <f t="shared" si="40"/>
        <v>0</v>
      </c>
      <c r="BQ65" s="111">
        <f t="shared" si="41"/>
        <v>0</v>
      </c>
      <c r="BR65" s="111">
        <f t="shared" si="42"/>
        <v>0</v>
      </c>
      <c r="BS65" s="111">
        <f t="shared" si="43"/>
        <v>0</v>
      </c>
      <c r="BT65" s="111">
        <f t="shared" si="44"/>
        <v>0</v>
      </c>
      <c r="BU65" s="112">
        <f t="shared" si="45"/>
        <v>0</v>
      </c>
      <c r="BV65" s="113">
        <f t="shared" si="15"/>
        <v>0</v>
      </c>
      <c r="BW65" s="169" t="s">
        <v>135</v>
      </c>
      <c r="BX65" s="174">
        <v>2021</v>
      </c>
      <c r="BY65" s="169" t="s">
        <v>2422</v>
      </c>
      <c r="BZ65" s="169" t="str">
        <f t="shared" ref="BZ65:BZ68" si="62">UPPER(TEXT(CONCATENATE("01-"&amp;MID(B65,1,2)&amp;"-2021"),"MMMM"))</f>
        <v>NOVIEMBRE</v>
      </c>
      <c r="CA65" s="169" t="str">
        <f t="shared" si="47"/>
        <v>YCHO21RT_11.1</v>
      </c>
      <c r="CB65" s="118" t="e">
        <f>VLOOKUP(F65,[3]TOTALES!$E:$E,1,0)</f>
        <v>#N/A</v>
      </c>
      <c r="CC65" s="118" t="str">
        <f>VLOOKUP(E65,'3.PARAMETROS'!J:L,3,0)</f>
        <v>TOPS</v>
      </c>
      <c r="CD65" s="118">
        <f>VLOOKUP(A65,'[4]1. ARCHIVO COMPRA'!$A:$BU,73,0)</f>
        <v>0</v>
      </c>
      <c r="CF65" s="128"/>
      <c r="CG65" s="128"/>
    </row>
    <row r="66" spans="1:85" x14ac:dyDescent="0.25">
      <c r="A66" s="128" t="str">
        <f t="shared" si="16"/>
        <v>W1YP38RAQS0F7IM</v>
      </c>
      <c r="B66" s="128" t="s">
        <v>554</v>
      </c>
      <c r="C66" s="128" t="s">
        <v>696</v>
      </c>
      <c r="D66" s="128" t="s">
        <v>562</v>
      </c>
      <c r="E66" s="128" t="s">
        <v>231</v>
      </c>
      <c r="F66" s="128" t="s">
        <v>813</v>
      </c>
      <c r="G66" s="128" t="s">
        <v>814</v>
      </c>
      <c r="H66" s="128" t="s">
        <v>815</v>
      </c>
      <c r="I66" s="128" t="s">
        <v>816</v>
      </c>
      <c r="J66" s="128" t="s">
        <v>670</v>
      </c>
      <c r="K66" s="128" t="s">
        <v>686</v>
      </c>
      <c r="L66" s="128" t="s">
        <v>2255</v>
      </c>
      <c r="M66" s="137">
        <v>49</v>
      </c>
      <c r="N66" s="128">
        <f>IFERROR(VLOOKUP(M66*$M$8*$N$8,'RAM costing'!$A$3:$B$81,2,1),0)</f>
        <v>49000</v>
      </c>
      <c r="O66" s="128">
        <f>IFERROR(VLOOKUP(M66*$M$9*$N$9,'RAM costing'!$E$3:$F$81,2,1),0)</f>
        <v>199</v>
      </c>
      <c r="P66" s="128"/>
      <c r="Q66" s="129">
        <f t="shared" si="17"/>
        <v>0.31</v>
      </c>
      <c r="R66" s="18">
        <v>15.19</v>
      </c>
      <c r="S66" s="25">
        <f t="shared" si="18"/>
        <v>0</v>
      </c>
      <c r="T66" s="25">
        <f t="shared" si="19"/>
        <v>0</v>
      </c>
      <c r="U66" s="25">
        <f t="shared" si="20"/>
        <v>0</v>
      </c>
      <c r="V66" s="25">
        <f t="shared" si="21"/>
        <v>0</v>
      </c>
      <c r="W66" s="25">
        <f t="shared" si="22"/>
        <v>0</v>
      </c>
      <c r="X66" s="25">
        <f t="shared" si="23"/>
        <v>0</v>
      </c>
      <c r="Y66" s="25">
        <f t="shared" si="24"/>
        <v>0</v>
      </c>
      <c r="Z66" s="25">
        <f t="shared" si="25"/>
        <v>0</v>
      </c>
      <c r="AA66" s="26"/>
      <c r="AB66" s="25">
        <f t="shared" si="26"/>
        <v>0</v>
      </c>
      <c r="AC66" s="25">
        <f t="shared" si="61"/>
        <v>0</v>
      </c>
      <c r="AD66" s="25"/>
      <c r="AE66" s="25"/>
      <c r="AF66" s="25"/>
      <c r="AG66" s="25"/>
      <c r="AH66" s="25"/>
      <c r="AI66" s="25"/>
      <c r="AJ66" s="26"/>
      <c r="AK66" s="25"/>
      <c r="AL66" s="26"/>
      <c r="AM66" s="25">
        <f t="shared" si="28"/>
        <v>0</v>
      </c>
      <c r="AN66" s="25">
        <f t="shared" si="29"/>
        <v>0</v>
      </c>
      <c r="AO66" s="26"/>
      <c r="AP66" s="26">
        <f t="shared" si="30"/>
        <v>0</v>
      </c>
      <c r="AQ66" s="101">
        <f t="shared" si="31"/>
        <v>0</v>
      </c>
      <c r="AR66" s="106">
        <f t="shared" si="32"/>
        <v>0</v>
      </c>
      <c r="AS66" s="107">
        <f t="shared" si="59"/>
        <v>0</v>
      </c>
      <c r="AT66" s="107">
        <f t="shared" si="59"/>
        <v>0</v>
      </c>
      <c r="AU66" s="107">
        <f t="shared" si="59"/>
        <v>0</v>
      </c>
      <c r="AV66" s="107">
        <f t="shared" si="59"/>
        <v>0</v>
      </c>
      <c r="AW66" s="107">
        <f t="shared" si="59"/>
        <v>0</v>
      </c>
      <c r="AX66" s="107">
        <f t="shared" si="59"/>
        <v>0</v>
      </c>
      <c r="AY66" s="107">
        <f t="shared" si="59"/>
        <v>0</v>
      </c>
      <c r="AZ66" s="107">
        <f t="shared" si="59"/>
        <v>0</v>
      </c>
      <c r="BA66" s="108">
        <f t="shared" si="33"/>
        <v>0</v>
      </c>
      <c r="BB66" s="103">
        <f t="shared" si="34"/>
        <v>0</v>
      </c>
      <c r="BC66" s="109">
        <f t="shared" si="35"/>
        <v>0</v>
      </c>
      <c r="BD66" s="107">
        <f t="shared" si="10"/>
        <v>0</v>
      </c>
      <c r="BE66" s="107">
        <f t="shared" si="60"/>
        <v>0</v>
      </c>
      <c r="BF66" s="107">
        <f t="shared" si="12"/>
        <v>0</v>
      </c>
      <c r="BG66" s="107">
        <f t="shared" si="60"/>
        <v>0</v>
      </c>
      <c r="BH66" s="107">
        <f t="shared" si="60"/>
        <v>0</v>
      </c>
      <c r="BI66" s="107">
        <f t="shared" si="60"/>
        <v>0</v>
      </c>
      <c r="BJ66" s="107">
        <f t="shared" si="60"/>
        <v>0</v>
      </c>
      <c r="BK66" s="107">
        <f t="shared" si="60"/>
        <v>0</v>
      </c>
      <c r="BL66" s="110">
        <f t="shared" si="36"/>
        <v>0</v>
      </c>
      <c r="BM66" s="111">
        <f t="shared" si="37"/>
        <v>0</v>
      </c>
      <c r="BN66" s="111">
        <f t="shared" si="38"/>
        <v>0</v>
      </c>
      <c r="BO66" s="111">
        <f t="shared" si="39"/>
        <v>0</v>
      </c>
      <c r="BP66" s="111">
        <f t="shared" si="40"/>
        <v>0</v>
      </c>
      <c r="BQ66" s="111">
        <f t="shared" si="41"/>
        <v>0</v>
      </c>
      <c r="BR66" s="111">
        <f t="shared" si="42"/>
        <v>0</v>
      </c>
      <c r="BS66" s="111">
        <f t="shared" si="43"/>
        <v>0</v>
      </c>
      <c r="BT66" s="111">
        <f t="shared" si="44"/>
        <v>0</v>
      </c>
      <c r="BU66" s="112">
        <f t="shared" si="45"/>
        <v>0</v>
      </c>
      <c r="BV66" s="113">
        <f t="shared" si="15"/>
        <v>0</v>
      </c>
      <c r="BW66" s="169" t="s">
        <v>135</v>
      </c>
      <c r="BX66" s="174">
        <v>2021</v>
      </c>
      <c r="BY66" s="169" t="s">
        <v>2422</v>
      </c>
      <c r="BZ66" s="169" t="str">
        <f t="shared" si="62"/>
        <v>NOVIEMBRE</v>
      </c>
      <c r="CA66" s="169" t="str">
        <f t="shared" si="47"/>
        <v>YCHO21RT_11.1</v>
      </c>
      <c r="CB66" s="118" t="e">
        <f>VLOOKUP(F66,[3]TOTALES!$E:$E,1,0)</f>
        <v>#N/A</v>
      </c>
      <c r="CC66" s="118" t="str">
        <f>VLOOKUP(E66,'3.PARAMETROS'!J:L,3,0)</f>
        <v>TOPS</v>
      </c>
      <c r="CD66" s="118">
        <f>VLOOKUP(A66,'[4]1. ARCHIVO COMPRA'!$A:$BU,73,0)</f>
        <v>0</v>
      </c>
      <c r="CF66" s="128"/>
      <c r="CG66" s="128"/>
    </row>
    <row r="67" spans="1:85" x14ac:dyDescent="0.25">
      <c r="A67" s="128" t="str">
        <f t="shared" si="16"/>
        <v>W1YP38RAQS0G011</v>
      </c>
      <c r="B67" s="128" t="s">
        <v>554</v>
      </c>
      <c r="C67" s="128" t="s">
        <v>696</v>
      </c>
      <c r="D67" s="128" t="s">
        <v>562</v>
      </c>
      <c r="E67" s="128" t="s">
        <v>231</v>
      </c>
      <c r="F67" s="128" t="s">
        <v>813</v>
      </c>
      <c r="G67" s="128" t="s">
        <v>814</v>
      </c>
      <c r="H67" s="128" t="s">
        <v>496</v>
      </c>
      <c r="I67" s="128" t="s">
        <v>522</v>
      </c>
      <c r="J67" s="128" t="s">
        <v>670</v>
      </c>
      <c r="K67" s="128" t="s">
        <v>686</v>
      </c>
      <c r="L67" s="128" t="s">
        <v>2255</v>
      </c>
      <c r="M67" s="137">
        <v>49</v>
      </c>
      <c r="N67" s="128">
        <f>IFERROR(VLOOKUP(M67*$M$8*$N$8,'RAM costing'!$A$3:$B$81,2,1),0)</f>
        <v>49000</v>
      </c>
      <c r="O67" s="128">
        <f>IFERROR(VLOOKUP(M67*$M$9*$N$9,'RAM costing'!$E$3:$F$81,2,1),0)</f>
        <v>199</v>
      </c>
      <c r="P67" s="128"/>
      <c r="Q67" s="129">
        <f t="shared" si="17"/>
        <v>0.31</v>
      </c>
      <c r="R67" s="18">
        <v>15.19</v>
      </c>
      <c r="S67" s="25">
        <f t="shared" si="18"/>
        <v>0</v>
      </c>
      <c r="T67" s="25">
        <f t="shared" si="19"/>
        <v>0</v>
      </c>
      <c r="U67" s="25">
        <f t="shared" si="20"/>
        <v>0</v>
      </c>
      <c r="V67" s="25">
        <f t="shared" si="21"/>
        <v>0</v>
      </c>
      <c r="W67" s="25">
        <f t="shared" si="22"/>
        <v>0</v>
      </c>
      <c r="X67" s="25">
        <f t="shared" si="23"/>
        <v>0</v>
      </c>
      <c r="Y67" s="25">
        <f t="shared" si="24"/>
        <v>0</v>
      </c>
      <c r="Z67" s="25">
        <f t="shared" si="25"/>
        <v>0</v>
      </c>
      <c r="AA67" s="26"/>
      <c r="AB67" s="25">
        <f t="shared" si="26"/>
        <v>0</v>
      </c>
      <c r="AC67" s="25">
        <f t="shared" si="61"/>
        <v>0</v>
      </c>
      <c r="AD67" s="25"/>
      <c r="AE67" s="25"/>
      <c r="AF67" s="25"/>
      <c r="AG67" s="25"/>
      <c r="AH67" s="25"/>
      <c r="AI67" s="25"/>
      <c r="AJ67" s="26"/>
      <c r="AK67" s="25"/>
      <c r="AL67" s="26"/>
      <c r="AM67" s="25">
        <f t="shared" si="28"/>
        <v>0</v>
      </c>
      <c r="AN67" s="25">
        <f t="shared" si="29"/>
        <v>0</v>
      </c>
      <c r="AO67" s="26"/>
      <c r="AP67" s="26">
        <f t="shared" si="30"/>
        <v>0</v>
      </c>
      <c r="AQ67" s="101">
        <f t="shared" si="31"/>
        <v>0</v>
      </c>
      <c r="AR67" s="106">
        <f t="shared" si="32"/>
        <v>0</v>
      </c>
      <c r="AS67" s="107">
        <f t="shared" si="59"/>
        <v>0</v>
      </c>
      <c r="AT67" s="107">
        <f t="shared" si="59"/>
        <v>0</v>
      </c>
      <c r="AU67" s="107">
        <f t="shared" si="59"/>
        <v>0</v>
      </c>
      <c r="AV67" s="107">
        <f t="shared" si="59"/>
        <v>0</v>
      </c>
      <c r="AW67" s="107">
        <f t="shared" si="59"/>
        <v>0</v>
      </c>
      <c r="AX67" s="107">
        <f t="shared" si="59"/>
        <v>0</v>
      </c>
      <c r="AY67" s="107">
        <f t="shared" si="59"/>
        <v>0</v>
      </c>
      <c r="AZ67" s="107">
        <f t="shared" si="59"/>
        <v>0</v>
      </c>
      <c r="BA67" s="108">
        <f t="shared" si="33"/>
        <v>0</v>
      </c>
      <c r="BB67" s="103">
        <f t="shared" si="34"/>
        <v>0</v>
      </c>
      <c r="BC67" s="109">
        <f t="shared" si="35"/>
        <v>0</v>
      </c>
      <c r="BD67" s="107">
        <f t="shared" si="10"/>
        <v>0</v>
      </c>
      <c r="BE67" s="107">
        <f t="shared" si="60"/>
        <v>0</v>
      </c>
      <c r="BF67" s="107">
        <f t="shared" si="12"/>
        <v>0</v>
      </c>
      <c r="BG67" s="107">
        <f t="shared" si="60"/>
        <v>0</v>
      </c>
      <c r="BH67" s="107">
        <f t="shared" si="60"/>
        <v>0</v>
      </c>
      <c r="BI67" s="107">
        <f t="shared" si="60"/>
        <v>0</v>
      </c>
      <c r="BJ67" s="107">
        <f t="shared" si="60"/>
        <v>0</v>
      </c>
      <c r="BK67" s="107">
        <f t="shared" si="60"/>
        <v>0</v>
      </c>
      <c r="BL67" s="110">
        <f t="shared" si="36"/>
        <v>0</v>
      </c>
      <c r="BM67" s="111">
        <f t="shared" si="37"/>
        <v>0</v>
      </c>
      <c r="BN67" s="111">
        <f t="shared" si="38"/>
        <v>0</v>
      </c>
      <c r="BO67" s="111">
        <f t="shared" si="39"/>
        <v>0</v>
      </c>
      <c r="BP67" s="111">
        <f t="shared" si="40"/>
        <v>0</v>
      </c>
      <c r="BQ67" s="111">
        <f t="shared" si="41"/>
        <v>0</v>
      </c>
      <c r="BR67" s="111">
        <f t="shared" si="42"/>
        <v>0</v>
      </c>
      <c r="BS67" s="111">
        <f t="shared" si="43"/>
        <v>0</v>
      </c>
      <c r="BT67" s="111">
        <f t="shared" si="44"/>
        <v>0</v>
      </c>
      <c r="BU67" s="112">
        <f t="shared" si="45"/>
        <v>0</v>
      </c>
      <c r="BV67" s="113">
        <f t="shared" si="15"/>
        <v>0</v>
      </c>
      <c r="BW67" s="169" t="s">
        <v>135</v>
      </c>
      <c r="BX67" s="174">
        <v>2021</v>
      </c>
      <c r="BY67" s="169" t="s">
        <v>2422</v>
      </c>
      <c r="BZ67" s="169" t="str">
        <f t="shared" si="62"/>
        <v>NOVIEMBRE</v>
      </c>
      <c r="CA67" s="169" t="str">
        <f t="shared" si="47"/>
        <v>YCHO21RT_11.1</v>
      </c>
      <c r="CB67" s="118" t="e">
        <f>VLOOKUP(F67,[3]TOTALES!$E:$E,1,0)</f>
        <v>#N/A</v>
      </c>
      <c r="CC67" s="118" t="str">
        <f>VLOOKUP(E67,'3.PARAMETROS'!J:L,3,0)</f>
        <v>TOPS</v>
      </c>
      <c r="CD67" s="118">
        <f>VLOOKUP(A67,'[4]1. ARCHIVO COMPRA'!$A:$BU,73,0)</f>
        <v>0</v>
      </c>
      <c r="CF67" s="128"/>
      <c r="CG67" s="128"/>
    </row>
    <row r="68" spans="1:85" x14ac:dyDescent="0.25">
      <c r="A68" s="128" t="str">
        <f t="shared" si="16"/>
        <v>W1YP38RAQS0F6W6</v>
      </c>
      <c r="B68" s="128" t="s">
        <v>554</v>
      </c>
      <c r="C68" s="128" t="s">
        <v>696</v>
      </c>
      <c r="D68" s="128" t="s">
        <v>562</v>
      </c>
      <c r="E68" s="128" t="s">
        <v>231</v>
      </c>
      <c r="F68" s="128" t="s">
        <v>813</v>
      </c>
      <c r="G68" s="128" t="s">
        <v>814</v>
      </c>
      <c r="H68" s="128" t="s">
        <v>817</v>
      </c>
      <c r="I68" s="128" t="s">
        <v>818</v>
      </c>
      <c r="J68" s="128" t="s">
        <v>670</v>
      </c>
      <c r="K68" s="128" t="s">
        <v>686</v>
      </c>
      <c r="L68" s="128" t="s">
        <v>2255</v>
      </c>
      <c r="M68" s="137">
        <v>49</v>
      </c>
      <c r="N68" s="128">
        <f>IFERROR(VLOOKUP(M68*$M$8*$N$8,'RAM costing'!$A$3:$B$81,2,1),0)</f>
        <v>49000</v>
      </c>
      <c r="O68" s="128">
        <f>IFERROR(VLOOKUP(M68*$M$9*$N$9,'RAM costing'!$E$3:$F$81,2,1),0)</f>
        <v>199</v>
      </c>
      <c r="P68" s="128"/>
      <c r="Q68" s="129">
        <f t="shared" si="17"/>
        <v>0.31</v>
      </c>
      <c r="R68" s="18">
        <v>15.19</v>
      </c>
      <c r="S68" s="25">
        <f t="shared" si="18"/>
        <v>0</v>
      </c>
      <c r="T68" s="25">
        <f t="shared" si="19"/>
        <v>0</v>
      </c>
      <c r="U68" s="25">
        <f t="shared" si="20"/>
        <v>0</v>
      </c>
      <c r="V68" s="25">
        <f t="shared" si="21"/>
        <v>0</v>
      </c>
      <c r="W68" s="25">
        <f t="shared" si="22"/>
        <v>0</v>
      </c>
      <c r="X68" s="25">
        <f t="shared" si="23"/>
        <v>0</v>
      </c>
      <c r="Y68" s="25">
        <f t="shared" si="24"/>
        <v>0</v>
      </c>
      <c r="Z68" s="25">
        <f t="shared" si="25"/>
        <v>0</v>
      </c>
      <c r="AA68" s="26"/>
      <c r="AB68" s="25">
        <f t="shared" si="26"/>
        <v>0</v>
      </c>
      <c r="AC68" s="25">
        <f t="shared" si="61"/>
        <v>0</v>
      </c>
      <c r="AD68" s="25"/>
      <c r="AE68" s="25"/>
      <c r="AF68" s="25"/>
      <c r="AG68" s="25"/>
      <c r="AH68" s="25"/>
      <c r="AI68" s="25"/>
      <c r="AJ68" s="26"/>
      <c r="AK68" s="25"/>
      <c r="AL68" s="26"/>
      <c r="AM68" s="25">
        <f t="shared" si="28"/>
        <v>0</v>
      </c>
      <c r="AN68" s="25">
        <f t="shared" si="29"/>
        <v>0</v>
      </c>
      <c r="AO68" s="26"/>
      <c r="AP68" s="26">
        <f t="shared" si="30"/>
        <v>0</v>
      </c>
      <c r="AQ68" s="101">
        <f t="shared" si="31"/>
        <v>0</v>
      </c>
      <c r="AR68" s="106">
        <f t="shared" si="32"/>
        <v>0</v>
      </c>
      <c r="AS68" s="107">
        <f t="shared" si="59"/>
        <v>0</v>
      </c>
      <c r="AT68" s="107">
        <f t="shared" si="59"/>
        <v>0</v>
      </c>
      <c r="AU68" s="107">
        <f t="shared" si="59"/>
        <v>0</v>
      </c>
      <c r="AV68" s="107">
        <f t="shared" si="59"/>
        <v>0</v>
      </c>
      <c r="AW68" s="107">
        <f t="shared" si="59"/>
        <v>0</v>
      </c>
      <c r="AX68" s="107">
        <f t="shared" si="59"/>
        <v>0</v>
      </c>
      <c r="AY68" s="107">
        <f t="shared" si="59"/>
        <v>0</v>
      </c>
      <c r="AZ68" s="107">
        <f t="shared" si="59"/>
        <v>0</v>
      </c>
      <c r="BA68" s="108">
        <f t="shared" si="33"/>
        <v>0</v>
      </c>
      <c r="BB68" s="103">
        <f t="shared" si="34"/>
        <v>0</v>
      </c>
      <c r="BC68" s="109">
        <f t="shared" si="35"/>
        <v>0</v>
      </c>
      <c r="BD68" s="107">
        <f t="shared" si="10"/>
        <v>0</v>
      </c>
      <c r="BE68" s="107">
        <f t="shared" si="60"/>
        <v>0</v>
      </c>
      <c r="BF68" s="107">
        <f t="shared" si="12"/>
        <v>0</v>
      </c>
      <c r="BG68" s="107">
        <f t="shared" si="60"/>
        <v>0</v>
      </c>
      <c r="BH68" s="107">
        <f t="shared" si="60"/>
        <v>0</v>
      </c>
      <c r="BI68" s="107">
        <f t="shared" si="60"/>
        <v>0</v>
      </c>
      <c r="BJ68" s="107">
        <f t="shared" si="60"/>
        <v>0</v>
      </c>
      <c r="BK68" s="107">
        <f t="shared" si="60"/>
        <v>0</v>
      </c>
      <c r="BL68" s="110">
        <f t="shared" si="36"/>
        <v>0</v>
      </c>
      <c r="BM68" s="111">
        <f t="shared" si="37"/>
        <v>0</v>
      </c>
      <c r="BN68" s="111">
        <f t="shared" si="38"/>
        <v>0</v>
      </c>
      <c r="BO68" s="111">
        <f t="shared" si="39"/>
        <v>0</v>
      </c>
      <c r="BP68" s="111">
        <f t="shared" si="40"/>
        <v>0</v>
      </c>
      <c r="BQ68" s="111">
        <f t="shared" si="41"/>
        <v>0</v>
      </c>
      <c r="BR68" s="111">
        <f t="shared" si="42"/>
        <v>0</v>
      </c>
      <c r="BS68" s="111">
        <f t="shared" si="43"/>
        <v>0</v>
      </c>
      <c r="BT68" s="111">
        <f t="shared" si="44"/>
        <v>0</v>
      </c>
      <c r="BU68" s="112">
        <f t="shared" si="45"/>
        <v>0</v>
      </c>
      <c r="BV68" s="113">
        <f t="shared" si="15"/>
        <v>0</v>
      </c>
      <c r="BW68" s="169" t="s">
        <v>135</v>
      </c>
      <c r="BX68" s="174">
        <v>2021</v>
      </c>
      <c r="BY68" s="169" t="s">
        <v>2422</v>
      </c>
      <c r="BZ68" s="169" t="str">
        <f t="shared" si="62"/>
        <v>NOVIEMBRE</v>
      </c>
      <c r="CA68" s="169" t="str">
        <f t="shared" si="47"/>
        <v>YCHO21RT_11.1</v>
      </c>
      <c r="CB68" s="118" t="e">
        <f>VLOOKUP(F68,[3]TOTALES!$E:$E,1,0)</f>
        <v>#N/A</v>
      </c>
      <c r="CC68" s="118" t="str">
        <f>VLOOKUP(E68,'3.PARAMETROS'!J:L,3,0)</f>
        <v>TOPS</v>
      </c>
      <c r="CD68" s="118">
        <f>VLOOKUP(A68,'[4]1. ARCHIVO COMPRA'!$A:$BU,73,0)</f>
        <v>0</v>
      </c>
      <c r="CF68" s="128"/>
      <c r="CG68" s="128"/>
    </row>
    <row r="69" spans="1:85" x14ac:dyDescent="0.25">
      <c r="A69" s="128" t="str">
        <f t="shared" si="16"/>
        <v>W2RA15D4KL2NTUP</v>
      </c>
      <c r="B69" s="128" t="s">
        <v>692</v>
      </c>
      <c r="C69" s="128"/>
      <c r="D69" s="128" t="s">
        <v>563</v>
      </c>
      <c r="E69" s="128" t="s">
        <v>148</v>
      </c>
      <c r="F69" s="128" t="s">
        <v>819</v>
      </c>
      <c r="G69" s="128" t="s">
        <v>820</v>
      </c>
      <c r="H69" s="128" t="s">
        <v>821</v>
      </c>
      <c r="I69" s="128" t="s">
        <v>822</v>
      </c>
      <c r="J69" s="128" t="s">
        <v>2088</v>
      </c>
      <c r="K69" s="128" t="s">
        <v>688</v>
      </c>
      <c r="L69" s="128" t="s">
        <v>2256</v>
      </c>
      <c r="M69" s="137">
        <v>118</v>
      </c>
      <c r="N69" s="128">
        <f>IFERROR(VLOOKUP(M69*$M$8*$N$8,'RAM costing'!$A$3:$B$81,2,1),0)</f>
        <v>119000</v>
      </c>
      <c r="O69" s="128">
        <f>IFERROR(VLOOKUP(M69*$M$9*$N$9,'RAM costing'!$E$3:$F$81,2,1),0)</f>
        <v>429</v>
      </c>
      <c r="P69" s="128"/>
      <c r="Q69" s="129">
        <f t="shared" si="17"/>
        <v>0.31</v>
      </c>
      <c r="R69" s="18">
        <v>36.58</v>
      </c>
      <c r="S69" s="25">
        <f t="shared" si="18"/>
        <v>0</v>
      </c>
      <c r="T69" s="25">
        <f t="shared" si="19"/>
        <v>0</v>
      </c>
      <c r="U69" s="25">
        <f t="shared" si="20"/>
        <v>0</v>
      </c>
      <c r="V69" s="25">
        <f t="shared" si="21"/>
        <v>0</v>
      </c>
      <c r="W69" s="25">
        <f t="shared" si="22"/>
        <v>0</v>
      </c>
      <c r="X69" s="25">
        <f t="shared" si="23"/>
        <v>0</v>
      </c>
      <c r="Y69" s="25">
        <f t="shared" si="24"/>
        <v>0</v>
      </c>
      <c r="Z69" s="25">
        <f t="shared" si="25"/>
        <v>0</v>
      </c>
      <c r="AA69" s="26"/>
      <c r="AB69" s="25">
        <f t="shared" si="26"/>
        <v>0</v>
      </c>
      <c r="AC69" s="25">
        <f t="shared" si="61"/>
        <v>0</v>
      </c>
      <c r="AD69" s="25"/>
      <c r="AE69" s="25"/>
      <c r="AF69" s="25"/>
      <c r="AG69" s="25"/>
      <c r="AH69" s="25"/>
      <c r="AI69" s="25"/>
      <c r="AJ69" s="26"/>
      <c r="AK69" s="25"/>
      <c r="AL69" s="26"/>
      <c r="AM69" s="25">
        <f t="shared" si="28"/>
        <v>0</v>
      </c>
      <c r="AN69" s="25">
        <f t="shared" si="29"/>
        <v>0</v>
      </c>
      <c r="AO69" s="26"/>
      <c r="AP69" s="26">
        <f t="shared" si="30"/>
        <v>0</v>
      </c>
      <c r="AQ69" s="101">
        <f t="shared" si="31"/>
        <v>0</v>
      </c>
      <c r="AR69" s="106">
        <f t="shared" si="32"/>
        <v>0</v>
      </c>
      <c r="AS69" s="107">
        <f t="shared" si="59"/>
        <v>0</v>
      </c>
      <c r="AT69" s="107">
        <f t="shared" si="59"/>
        <v>0</v>
      </c>
      <c r="AU69" s="107">
        <f t="shared" si="59"/>
        <v>0</v>
      </c>
      <c r="AV69" s="107">
        <f t="shared" si="59"/>
        <v>0</v>
      </c>
      <c r="AW69" s="107">
        <f t="shared" si="59"/>
        <v>0</v>
      </c>
      <c r="AX69" s="107">
        <f t="shared" si="59"/>
        <v>0</v>
      </c>
      <c r="AY69" s="107">
        <f t="shared" si="59"/>
        <v>0</v>
      </c>
      <c r="AZ69" s="107">
        <f t="shared" si="59"/>
        <v>0</v>
      </c>
      <c r="BA69" s="108">
        <f t="shared" si="33"/>
        <v>0</v>
      </c>
      <c r="BB69" s="103">
        <f t="shared" si="34"/>
        <v>0</v>
      </c>
      <c r="BC69" s="109">
        <f t="shared" si="35"/>
        <v>0</v>
      </c>
      <c r="BD69" s="107">
        <f t="shared" si="10"/>
        <v>0</v>
      </c>
      <c r="BE69" s="107">
        <f t="shared" si="60"/>
        <v>0</v>
      </c>
      <c r="BF69" s="107">
        <f t="shared" si="12"/>
        <v>0</v>
      </c>
      <c r="BG69" s="107">
        <f t="shared" si="60"/>
        <v>0</v>
      </c>
      <c r="BH69" s="107">
        <f t="shared" si="60"/>
        <v>0</v>
      </c>
      <c r="BI69" s="107">
        <f t="shared" si="60"/>
        <v>0</v>
      </c>
      <c r="BJ69" s="107">
        <f t="shared" si="60"/>
        <v>0</v>
      </c>
      <c r="BK69" s="107">
        <f t="shared" si="60"/>
        <v>0</v>
      </c>
      <c r="BL69" s="110">
        <f t="shared" si="36"/>
        <v>0</v>
      </c>
      <c r="BM69" s="111">
        <f t="shared" si="37"/>
        <v>0</v>
      </c>
      <c r="BN69" s="111">
        <f t="shared" si="38"/>
        <v>0</v>
      </c>
      <c r="BO69" s="111">
        <f t="shared" si="39"/>
        <v>0</v>
      </c>
      <c r="BP69" s="111">
        <f t="shared" si="40"/>
        <v>0</v>
      </c>
      <c r="BQ69" s="111">
        <f t="shared" si="41"/>
        <v>0</v>
      </c>
      <c r="BR69" s="111">
        <f t="shared" si="42"/>
        <v>0</v>
      </c>
      <c r="BS69" s="111">
        <f t="shared" si="43"/>
        <v>0</v>
      </c>
      <c r="BT69" s="111">
        <f t="shared" si="44"/>
        <v>0</v>
      </c>
      <c r="BU69" s="112">
        <f t="shared" si="45"/>
        <v>0</v>
      </c>
      <c r="BV69" s="113">
        <f t="shared" si="15"/>
        <v>0</v>
      </c>
      <c r="BW69" s="169" t="s">
        <v>135</v>
      </c>
      <c r="BX69" s="174">
        <v>2021</v>
      </c>
      <c r="BY69" s="169" t="s">
        <v>2422</v>
      </c>
      <c r="BZ69" s="169" t="str">
        <f t="shared" si="46"/>
        <v>ENERO</v>
      </c>
      <c r="CA69" s="169" t="str">
        <f t="shared" si="47"/>
        <v>YCHO21RT_1.1</v>
      </c>
      <c r="CB69" s="118" t="e">
        <f>VLOOKUP(F69,[3]TOTALES!$E:$E,1,0)</f>
        <v>#N/A</v>
      </c>
      <c r="CC69" s="118" t="str">
        <f>VLOOKUP(E69,'3.PARAMETROS'!J:L,3,0)</f>
        <v>JEANS</v>
      </c>
      <c r="CD69" s="118">
        <f>VLOOKUP(A69,'[4]1. ARCHIVO COMPRA'!$A:$BU,73,0)</f>
        <v>0</v>
      </c>
      <c r="CF69" s="128"/>
      <c r="CG69" s="128"/>
    </row>
    <row r="70" spans="1:85" x14ac:dyDescent="0.25">
      <c r="A70" s="128" t="str">
        <f t="shared" si="16"/>
        <v>W2RAB4D3AF2PBAP</v>
      </c>
      <c r="B70" s="185" t="s">
        <v>692</v>
      </c>
      <c r="C70" s="128"/>
      <c r="D70" s="128" t="s">
        <v>563</v>
      </c>
      <c r="E70" s="128" t="s">
        <v>214</v>
      </c>
      <c r="F70" s="128" t="s">
        <v>823</v>
      </c>
      <c r="G70" s="128" t="s">
        <v>824</v>
      </c>
      <c r="H70" s="128" t="s">
        <v>825</v>
      </c>
      <c r="I70" s="128" t="s">
        <v>826</v>
      </c>
      <c r="J70" s="128" t="s">
        <v>2089</v>
      </c>
      <c r="K70" s="128" t="s">
        <v>685</v>
      </c>
      <c r="L70" s="128" t="s">
        <v>2256</v>
      </c>
      <c r="M70" s="137">
        <v>108</v>
      </c>
      <c r="N70" s="128">
        <f>IFERROR(VLOOKUP(M70*$M$8*$N$8,'RAM costing'!$A$3:$B$81,2,1),0)</f>
        <v>109000</v>
      </c>
      <c r="O70" s="128">
        <f>IFERROR(VLOOKUP(M70*$M$9*$N$9,'RAM costing'!$E$3:$F$81,2,1),0)</f>
        <v>429</v>
      </c>
      <c r="P70" s="128"/>
      <c r="Q70" s="129">
        <f t="shared" si="17"/>
        <v>0.31</v>
      </c>
      <c r="R70" s="18">
        <v>33.479999999999997</v>
      </c>
      <c r="S70" s="25">
        <f t="shared" si="18"/>
        <v>10</v>
      </c>
      <c r="T70" s="25">
        <f t="shared" si="19"/>
        <v>10</v>
      </c>
      <c r="U70" s="25">
        <f t="shared" si="20"/>
        <v>10</v>
      </c>
      <c r="V70" s="25">
        <f t="shared" si="21"/>
        <v>8</v>
      </c>
      <c r="W70" s="25">
        <f t="shared" si="22"/>
        <v>6</v>
      </c>
      <c r="X70" s="25">
        <f t="shared" si="23"/>
        <v>8</v>
      </c>
      <c r="Y70" s="25">
        <f t="shared" si="24"/>
        <v>7</v>
      </c>
      <c r="Z70" s="25">
        <f t="shared" si="25"/>
        <v>5</v>
      </c>
      <c r="AA70" s="26"/>
      <c r="AB70" s="25">
        <f t="shared" si="26"/>
        <v>7</v>
      </c>
      <c r="AC70" s="26">
        <f t="shared" ref="AC70:AC84" si="63">AO70</f>
        <v>10</v>
      </c>
      <c r="AD70" s="25"/>
      <c r="AE70" s="25"/>
      <c r="AF70" s="25"/>
      <c r="AG70" s="25"/>
      <c r="AH70" s="25"/>
      <c r="AI70" s="25"/>
      <c r="AJ70" s="26"/>
      <c r="AK70" s="25"/>
      <c r="AL70" s="26"/>
      <c r="AM70" s="25">
        <f t="shared" si="28"/>
        <v>8</v>
      </c>
      <c r="AN70" s="25">
        <f t="shared" si="29"/>
        <v>8</v>
      </c>
      <c r="AO70" s="26">
        <v>10</v>
      </c>
      <c r="AP70" s="26">
        <f t="shared" si="30"/>
        <v>10</v>
      </c>
      <c r="AQ70" s="101">
        <f t="shared" si="31"/>
        <v>81</v>
      </c>
      <c r="AR70" s="106">
        <f t="shared" si="32"/>
        <v>2644.9199999999996</v>
      </c>
      <c r="AS70" s="107">
        <f t="shared" si="59"/>
        <v>7</v>
      </c>
      <c r="AT70" s="107">
        <f t="shared" si="59"/>
        <v>6</v>
      </c>
      <c r="AU70" s="107">
        <f t="shared" si="59"/>
        <v>15</v>
      </c>
      <c r="AV70" s="107">
        <f t="shared" si="59"/>
        <v>18</v>
      </c>
      <c r="AW70" s="107">
        <f t="shared" si="59"/>
        <v>17</v>
      </c>
      <c r="AX70" s="107">
        <f t="shared" si="59"/>
        <v>9</v>
      </c>
      <c r="AY70" s="107">
        <f t="shared" si="59"/>
        <v>7</v>
      </c>
      <c r="AZ70" s="107">
        <f t="shared" si="59"/>
        <v>0</v>
      </c>
      <c r="BA70" s="108">
        <f t="shared" si="33"/>
        <v>79</v>
      </c>
      <c r="BB70" s="103">
        <f t="shared" si="34"/>
        <v>36</v>
      </c>
      <c r="BC70" s="109">
        <f t="shared" si="35"/>
        <v>1205.28</v>
      </c>
      <c r="BD70" s="107">
        <f t="shared" si="10"/>
        <v>3</v>
      </c>
      <c r="BE70" s="107">
        <f t="shared" si="60"/>
        <v>3</v>
      </c>
      <c r="BF70" s="107">
        <f t="shared" si="12"/>
        <v>7</v>
      </c>
      <c r="BG70" s="107">
        <f t="shared" si="60"/>
        <v>8</v>
      </c>
      <c r="BH70" s="107">
        <f t="shared" si="60"/>
        <v>8</v>
      </c>
      <c r="BI70" s="107">
        <f t="shared" si="60"/>
        <v>4</v>
      </c>
      <c r="BJ70" s="107">
        <f t="shared" si="60"/>
        <v>3</v>
      </c>
      <c r="BK70" s="107">
        <f t="shared" si="60"/>
        <v>0</v>
      </c>
      <c r="BL70" s="110">
        <f t="shared" si="36"/>
        <v>36</v>
      </c>
      <c r="BM70" s="111">
        <f t="shared" si="37"/>
        <v>10</v>
      </c>
      <c r="BN70" s="111">
        <f t="shared" si="38"/>
        <v>9</v>
      </c>
      <c r="BO70" s="111">
        <f t="shared" si="39"/>
        <v>22</v>
      </c>
      <c r="BP70" s="111">
        <f t="shared" si="40"/>
        <v>26</v>
      </c>
      <c r="BQ70" s="111">
        <f t="shared" si="41"/>
        <v>25</v>
      </c>
      <c r="BR70" s="111">
        <f t="shared" si="42"/>
        <v>13</v>
      </c>
      <c r="BS70" s="111">
        <f t="shared" si="43"/>
        <v>10</v>
      </c>
      <c r="BT70" s="111">
        <f t="shared" si="44"/>
        <v>0</v>
      </c>
      <c r="BU70" s="143">
        <f t="shared" si="45"/>
        <v>115</v>
      </c>
      <c r="BV70" s="113">
        <f t="shared" si="15"/>
        <v>3850.2</v>
      </c>
      <c r="BW70" s="169" t="s">
        <v>135</v>
      </c>
      <c r="BX70" s="174">
        <v>2021</v>
      </c>
      <c r="BY70" s="169" t="s">
        <v>2422</v>
      </c>
      <c r="BZ70" s="169" t="str">
        <f t="shared" si="46"/>
        <v>ENERO</v>
      </c>
      <c r="CA70" s="169" t="str">
        <f t="shared" si="47"/>
        <v>YCHO21RT_1.1</v>
      </c>
      <c r="CB70" s="118" t="str">
        <f>VLOOKUP(F70,[3]TOTALES!$E:$E,1,0)</f>
        <v>W2RAB4D3AF2</v>
      </c>
      <c r="CC70" s="118" t="str">
        <f>VLOOKUP(E70,'3.PARAMETROS'!J:L,3,0)</f>
        <v>JEANS MODA</v>
      </c>
      <c r="CD70" s="118">
        <f>VLOOKUP(A70,'[4]1. ARCHIVO COMPRA'!$A:$BU,73,0)</f>
        <v>0</v>
      </c>
      <c r="CF70" s="164">
        <v>44331</v>
      </c>
      <c r="CG70" s="128"/>
    </row>
    <row r="71" spans="1:85" s="151" customFormat="1" x14ac:dyDescent="0.25">
      <c r="A71" s="144" t="str">
        <f t="shared" si="16"/>
        <v>W2RAB4D3AF2PKSH</v>
      </c>
      <c r="B71" s="186" t="s">
        <v>692</v>
      </c>
      <c r="C71" s="144"/>
      <c r="D71" s="144" t="s">
        <v>563</v>
      </c>
      <c r="E71" s="144" t="s">
        <v>214</v>
      </c>
      <c r="F71" s="144" t="s">
        <v>823</v>
      </c>
      <c r="G71" s="144" t="s">
        <v>824</v>
      </c>
      <c r="H71" s="144" t="s">
        <v>827</v>
      </c>
      <c r="I71" s="144" t="s">
        <v>828</v>
      </c>
      <c r="J71" s="128" t="s">
        <v>2089</v>
      </c>
      <c r="K71" s="128" t="s">
        <v>685</v>
      </c>
      <c r="L71" s="144" t="s">
        <v>2256</v>
      </c>
      <c r="M71" s="145">
        <v>108</v>
      </c>
      <c r="N71" s="128">
        <f>IFERROR(VLOOKUP(M71*$M$8*$N$8,'RAM costing'!$A$3:$B$81,2,1),0)</f>
        <v>109000</v>
      </c>
      <c r="O71" s="128">
        <f>IFERROR(VLOOKUP(M71*$M$9*$N$9,'RAM costing'!$E$3:$F$81,2,1),0)</f>
        <v>429</v>
      </c>
      <c r="P71" s="128"/>
      <c r="Q71" s="146">
        <f t="shared" si="17"/>
        <v>0.31</v>
      </c>
      <c r="R71" s="147">
        <v>33.479999999999997</v>
      </c>
      <c r="S71" s="25">
        <f t="shared" si="18"/>
        <v>10</v>
      </c>
      <c r="T71" s="25">
        <f t="shared" si="19"/>
        <v>10</v>
      </c>
      <c r="U71" s="25">
        <f t="shared" si="20"/>
        <v>10</v>
      </c>
      <c r="V71" s="25">
        <f t="shared" si="21"/>
        <v>8</v>
      </c>
      <c r="W71" s="25">
        <f t="shared" si="22"/>
        <v>6</v>
      </c>
      <c r="X71" s="25">
        <f t="shared" si="23"/>
        <v>8</v>
      </c>
      <c r="Y71" s="25">
        <f t="shared" si="24"/>
        <v>7</v>
      </c>
      <c r="Z71" s="25">
        <f t="shared" si="25"/>
        <v>5</v>
      </c>
      <c r="AA71" s="26"/>
      <c r="AB71" s="25">
        <f t="shared" si="26"/>
        <v>7</v>
      </c>
      <c r="AC71" s="26">
        <f t="shared" si="63"/>
        <v>10</v>
      </c>
      <c r="AD71" s="25"/>
      <c r="AE71" s="25"/>
      <c r="AF71" s="25"/>
      <c r="AG71" s="25"/>
      <c r="AH71" s="25"/>
      <c r="AI71" s="25"/>
      <c r="AJ71" s="26"/>
      <c r="AK71" s="25"/>
      <c r="AL71" s="26"/>
      <c r="AM71" s="25">
        <f t="shared" si="28"/>
        <v>8</v>
      </c>
      <c r="AN71" s="25">
        <f t="shared" si="29"/>
        <v>8</v>
      </c>
      <c r="AO71" s="26">
        <v>10</v>
      </c>
      <c r="AP71" s="26">
        <f t="shared" si="30"/>
        <v>10</v>
      </c>
      <c r="AQ71" s="101">
        <f t="shared" si="31"/>
        <v>81</v>
      </c>
      <c r="AR71" s="106">
        <f t="shared" si="32"/>
        <v>2644.9199999999996</v>
      </c>
      <c r="AS71" s="107">
        <f t="shared" si="59"/>
        <v>7</v>
      </c>
      <c r="AT71" s="107">
        <f t="shared" si="59"/>
        <v>6</v>
      </c>
      <c r="AU71" s="107">
        <f t="shared" si="59"/>
        <v>15</v>
      </c>
      <c r="AV71" s="107">
        <f t="shared" si="59"/>
        <v>18</v>
      </c>
      <c r="AW71" s="107">
        <f t="shared" si="59"/>
        <v>17</v>
      </c>
      <c r="AX71" s="107">
        <f t="shared" si="59"/>
        <v>9</v>
      </c>
      <c r="AY71" s="107">
        <f t="shared" si="59"/>
        <v>7</v>
      </c>
      <c r="AZ71" s="107">
        <f t="shared" si="59"/>
        <v>0</v>
      </c>
      <c r="BA71" s="108">
        <f t="shared" si="33"/>
        <v>79</v>
      </c>
      <c r="BB71" s="103">
        <f t="shared" si="34"/>
        <v>36</v>
      </c>
      <c r="BC71" s="109">
        <f t="shared" si="35"/>
        <v>1205.28</v>
      </c>
      <c r="BD71" s="107">
        <f t="shared" si="10"/>
        <v>3</v>
      </c>
      <c r="BE71" s="107">
        <f t="shared" si="60"/>
        <v>3</v>
      </c>
      <c r="BF71" s="107">
        <f t="shared" si="12"/>
        <v>7</v>
      </c>
      <c r="BG71" s="107">
        <f t="shared" si="60"/>
        <v>8</v>
      </c>
      <c r="BH71" s="107">
        <f t="shared" si="60"/>
        <v>8</v>
      </c>
      <c r="BI71" s="107">
        <f t="shared" si="60"/>
        <v>4</v>
      </c>
      <c r="BJ71" s="107">
        <f t="shared" si="60"/>
        <v>3</v>
      </c>
      <c r="BK71" s="107">
        <f t="shared" si="60"/>
        <v>0</v>
      </c>
      <c r="BL71" s="110">
        <f t="shared" si="36"/>
        <v>36</v>
      </c>
      <c r="BM71" s="148">
        <f t="shared" si="37"/>
        <v>10</v>
      </c>
      <c r="BN71" s="148">
        <f t="shared" si="38"/>
        <v>9</v>
      </c>
      <c r="BO71" s="148">
        <f t="shared" si="39"/>
        <v>22</v>
      </c>
      <c r="BP71" s="148">
        <f t="shared" si="40"/>
        <v>26</v>
      </c>
      <c r="BQ71" s="148">
        <f t="shared" si="41"/>
        <v>25</v>
      </c>
      <c r="BR71" s="148">
        <f t="shared" si="42"/>
        <v>13</v>
      </c>
      <c r="BS71" s="148">
        <f t="shared" si="43"/>
        <v>10</v>
      </c>
      <c r="BT71" s="148">
        <f t="shared" si="44"/>
        <v>0</v>
      </c>
      <c r="BU71" s="149">
        <f t="shared" si="45"/>
        <v>115</v>
      </c>
      <c r="BV71" s="150">
        <f t="shared" si="15"/>
        <v>3850.2</v>
      </c>
      <c r="BW71" s="169" t="s">
        <v>135</v>
      </c>
      <c r="BX71" s="174">
        <v>2021</v>
      </c>
      <c r="BY71" s="169" t="s">
        <v>2422</v>
      </c>
      <c r="BZ71" s="169" t="str">
        <f t="shared" si="46"/>
        <v>ENERO</v>
      </c>
      <c r="CA71" s="169" t="str">
        <f t="shared" si="47"/>
        <v>YCHO21RT_1.1</v>
      </c>
      <c r="CB71" s="151" t="str">
        <f>VLOOKUP(F71,[3]TOTALES!$E:$E,1,0)</f>
        <v>W2RAB4D3AF2</v>
      </c>
      <c r="CC71" s="151" t="str">
        <f>VLOOKUP(E71,'3.PARAMETROS'!J:L,3,0)</f>
        <v>JEANS MODA</v>
      </c>
      <c r="CD71" s="151">
        <f>VLOOKUP(A71,'[4]1. ARCHIVO COMPRA'!$A:$BU,73,0)</f>
        <v>0</v>
      </c>
      <c r="CF71" s="152" t="s">
        <v>2414</v>
      </c>
      <c r="CG71" s="153" t="s">
        <v>2410</v>
      </c>
    </row>
    <row r="72" spans="1:85" x14ac:dyDescent="0.25">
      <c r="A72" s="128" t="str">
        <f t="shared" si="16"/>
        <v>W2RAB4D3AF2LYFR</v>
      </c>
      <c r="B72" s="185" t="s">
        <v>692</v>
      </c>
      <c r="C72" s="128"/>
      <c r="D72" s="128" t="s">
        <v>563</v>
      </c>
      <c r="E72" s="128" t="s">
        <v>214</v>
      </c>
      <c r="F72" s="128" t="s">
        <v>823</v>
      </c>
      <c r="G72" s="128" t="s">
        <v>824</v>
      </c>
      <c r="H72" s="128" t="s">
        <v>829</v>
      </c>
      <c r="I72" s="128" t="s">
        <v>830</v>
      </c>
      <c r="J72" s="128" t="s">
        <v>2089</v>
      </c>
      <c r="K72" s="128" t="s">
        <v>685</v>
      </c>
      <c r="L72" s="128" t="s">
        <v>2257</v>
      </c>
      <c r="M72" s="137">
        <v>108</v>
      </c>
      <c r="N72" s="128">
        <f>IFERROR(VLOOKUP(M72*$M$8*$N$8,'RAM costing'!$A$3:$B$81,2,1),0)</f>
        <v>109000</v>
      </c>
      <c r="O72" s="128">
        <f>IFERROR(VLOOKUP(M72*$M$9*$N$9,'RAM costing'!$E$3:$F$81,2,1),0)</f>
        <v>429</v>
      </c>
      <c r="P72" s="128"/>
      <c r="Q72" s="129">
        <f t="shared" si="17"/>
        <v>0.31</v>
      </c>
      <c r="R72" s="18">
        <v>33.479999999999997</v>
      </c>
      <c r="S72" s="25">
        <f t="shared" si="18"/>
        <v>10</v>
      </c>
      <c r="T72" s="25">
        <f t="shared" si="19"/>
        <v>10</v>
      </c>
      <c r="U72" s="25">
        <f t="shared" si="20"/>
        <v>10</v>
      </c>
      <c r="V72" s="25">
        <f t="shared" si="21"/>
        <v>8</v>
      </c>
      <c r="W72" s="25">
        <f t="shared" si="22"/>
        <v>6</v>
      </c>
      <c r="X72" s="25">
        <f t="shared" si="23"/>
        <v>8</v>
      </c>
      <c r="Y72" s="25">
        <f t="shared" si="24"/>
        <v>7</v>
      </c>
      <c r="Z72" s="25">
        <f t="shared" si="25"/>
        <v>5</v>
      </c>
      <c r="AA72" s="26"/>
      <c r="AB72" s="25">
        <f t="shared" si="26"/>
        <v>7</v>
      </c>
      <c r="AC72" s="26">
        <f t="shared" si="63"/>
        <v>10</v>
      </c>
      <c r="AD72" s="25"/>
      <c r="AE72" s="25"/>
      <c r="AF72" s="25"/>
      <c r="AG72" s="25"/>
      <c r="AH72" s="25"/>
      <c r="AI72" s="25"/>
      <c r="AJ72" s="26"/>
      <c r="AK72" s="25"/>
      <c r="AL72" s="26"/>
      <c r="AM72" s="25">
        <f t="shared" si="28"/>
        <v>8</v>
      </c>
      <c r="AN72" s="25">
        <f t="shared" si="29"/>
        <v>8</v>
      </c>
      <c r="AO72" s="26">
        <v>10</v>
      </c>
      <c r="AP72" s="26">
        <f t="shared" si="30"/>
        <v>10</v>
      </c>
      <c r="AQ72" s="101">
        <f t="shared" si="31"/>
        <v>81</v>
      </c>
      <c r="AR72" s="106">
        <f t="shared" si="32"/>
        <v>2644.9199999999996</v>
      </c>
      <c r="AS72" s="107">
        <f t="shared" si="59"/>
        <v>7</v>
      </c>
      <c r="AT72" s="107">
        <f t="shared" si="59"/>
        <v>6</v>
      </c>
      <c r="AU72" s="107">
        <f t="shared" si="59"/>
        <v>15</v>
      </c>
      <c r="AV72" s="107">
        <f t="shared" si="59"/>
        <v>18</v>
      </c>
      <c r="AW72" s="107">
        <f t="shared" si="59"/>
        <v>17</v>
      </c>
      <c r="AX72" s="107">
        <f t="shared" si="59"/>
        <v>9</v>
      </c>
      <c r="AY72" s="107">
        <f t="shared" si="59"/>
        <v>7</v>
      </c>
      <c r="AZ72" s="107">
        <f t="shared" si="59"/>
        <v>0</v>
      </c>
      <c r="BA72" s="108">
        <f t="shared" si="33"/>
        <v>79</v>
      </c>
      <c r="BB72" s="103">
        <f t="shared" si="34"/>
        <v>36</v>
      </c>
      <c r="BC72" s="109">
        <f t="shared" si="35"/>
        <v>1205.28</v>
      </c>
      <c r="BD72" s="107">
        <f t="shared" si="10"/>
        <v>3</v>
      </c>
      <c r="BE72" s="107">
        <f t="shared" si="60"/>
        <v>3</v>
      </c>
      <c r="BF72" s="107">
        <f t="shared" si="12"/>
        <v>7</v>
      </c>
      <c r="BG72" s="107">
        <f t="shared" si="60"/>
        <v>8</v>
      </c>
      <c r="BH72" s="107">
        <f t="shared" si="60"/>
        <v>8</v>
      </c>
      <c r="BI72" s="107">
        <f t="shared" si="60"/>
        <v>4</v>
      </c>
      <c r="BJ72" s="107">
        <f t="shared" si="60"/>
        <v>3</v>
      </c>
      <c r="BK72" s="107">
        <f t="shared" si="60"/>
        <v>0</v>
      </c>
      <c r="BL72" s="110">
        <f t="shared" si="36"/>
        <v>36</v>
      </c>
      <c r="BM72" s="111">
        <f t="shared" si="37"/>
        <v>10</v>
      </c>
      <c r="BN72" s="111">
        <f t="shared" si="38"/>
        <v>9</v>
      </c>
      <c r="BO72" s="111">
        <f t="shared" si="39"/>
        <v>22</v>
      </c>
      <c r="BP72" s="111">
        <f t="shared" si="40"/>
        <v>26</v>
      </c>
      <c r="BQ72" s="111">
        <f t="shared" si="41"/>
        <v>25</v>
      </c>
      <c r="BR72" s="111">
        <f t="shared" si="42"/>
        <v>13</v>
      </c>
      <c r="BS72" s="111">
        <f t="shared" si="43"/>
        <v>10</v>
      </c>
      <c r="BT72" s="111">
        <f t="shared" si="44"/>
        <v>0</v>
      </c>
      <c r="BU72" s="143">
        <f t="shared" si="45"/>
        <v>115</v>
      </c>
      <c r="BV72" s="113">
        <f t="shared" si="15"/>
        <v>3850.2</v>
      </c>
      <c r="BW72" s="169" t="s">
        <v>135</v>
      </c>
      <c r="BX72" s="174">
        <v>2021</v>
      </c>
      <c r="BY72" s="169" t="s">
        <v>2422</v>
      </c>
      <c r="BZ72" s="169" t="str">
        <f t="shared" si="46"/>
        <v>ENERO</v>
      </c>
      <c r="CA72" s="169" t="str">
        <f t="shared" si="47"/>
        <v>YCHO21RT_1.1</v>
      </c>
      <c r="CB72" s="118" t="str">
        <f>VLOOKUP(F72,[3]TOTALES!$E:$E,1,0)</f>
        <v>W2RAB4D3AF2</v>
      </c>
      <c r="CC72" s="118" t="str">
        <f>VLOOKUP(E72,'3.PARAMETROS'!J:L,3,0)</f>
        <v>JEANS MODA</v>
      </c>
      <c r="CD72" s="118">
        <f>VLOOKUP(A72,'[4]1. ARCHIVO COMPRA'!$A:$BU,73,0)</f>
        <v>0</v>
      </c>
      <c r="CF72" s="164">
        <v>44331</v>
      </c>
      <c r="CG72" s="128"/>
    </row>
    <row r="73" spans="1:85" x14ac:dyDescent="0.25">
      <c r="A73" s="128" t="str">
        <f t="shared" si="16"/>
        <v>W2RAB4D3AF2AQSH</v>
      </c>
      <c r="B73" s="128" t="s">
        <v>692</v>
      </c>
      <c r="C73" s="128"/>
      <c r="D73" s="128" t="s">
        <v>563</v>
      </c>
      <c r="E73" s="128" t="s">
        <v>214</v>
      </c>
      <c r="F73" s="128" t="s">
        <v>823</v>
      </c>
      <c r="G73" s="128" t="s">
        <v>824</v>
      </c>
      <c r="H73" s="128" t="s">
        <v>831</v>
      </c>
      <c r="I73" s="128" t="s">
        <v>832</v>
      </c>
      <c r="J73" s="128" t="s">
        <v>2089</v>
      </c>
      <c r="K73" s="128" t="s">
        <v>685</v>
      </c>
      <c r="L73" s="128" t="s">
        <v>2257</v>
      </c>
      <c r="M73" s="137">
        <v>108</v>
      </c>
      <c r="N73" s="128">
        <f>IFERROR(VLOOKUP(M73*$M$8*$N$8,'RAM costing'!$A$3:$B$81,2,1),0)</f>
        <v>109000</v>
      </c>
      <c r="O73" s="128">
        <f>IFERROR(VLOOKUP(M73*$M$9*$N$9,'RAM costing'!$E$3:$F$81,2,1),0)</f>
        <v>429</v>
      </c>
      <c r="P73" s="128"/>
      <c r="Q73" s="129">
        <f t="shared" si="17"/>
        <v>0.31</v>
      </c>
      <c r="R73" s="18">
        <v>33.479999999999997</v>
      </c>
      <c r="S73" s="25">
        <f t="shared" si="18"/>
        <v>0</v>
      </c>
      <c r="T73" s="25">
        <f t="shared" si="19"/>
        <v>0</v>
      </c>
      <c r="U73" s="25">
        <f t="shared" si="20"/>
        <v>0</v>
      </c>
      <c r="V73" s="25">
        <f t="shared" si="21"/>
        <v>0</v>
      </c>
      <c r="W73" s="25">
        <f t="shared" si="22"/>
        <v>0</v>
      </c>
      <c r="X73" s="25">
        <f t="shared" si="23"/>
        <v>0</v>
      </c>
      <c r="Y73" s="25">
        <f t="shared" si="24"/>
        <v>0</v>
      </c>
      <c r="Z73" s="25">
        <f t="shared" si="25"/>
        <v>0</v>
      </c>
      <c r="AA73" s="26"/>
      <c r="AB73" s="25">
        <f t="shared" si="26"/>
        <v>0</v>
      </c>
      <c r="AC73" s="25">
        <f t="shared" si="63"/>
        <v>0</v>
      </c>
      <c r="AD73" s="25"/>
      <c r="AE73" s="25"/>
      <c r="AF73" s="25"/>
      <c r="AG73" s="25"/>
      <c r="AH73" s="25"/>
      <c r="AI73" s="25"/>
      <c r="AJ73" s="26"/>
      <c r="AK73" s="25"/>
      <c r="AL73" s="26"/>
      <c r="AM73" s="25">
        <f t="shared" si="28"/>
        <v>0</v>
      </c>
      <c r="AN73" s="25">
        <f t="shared" si="29"/>
        <v>0</v>
      </c>
      <c r="AO73" s="26"/>
      <c r="AP73" s="26">
        <f t="shared" si="30"/>
        <v>0</v>
      </c>
      <c r="AQ73" s="101">
        <f t="shared" si="31"/>
        <v>0</v>
      </c>
      <c r="AR73" s="106">
        <f t="shared" si="32"/>
        <v>0</v>
      </c>
      <c r="AS73" s="107">
        <f t="shared" si="59"/>
        <v>0</v>
      </c>
      <c r="AT73" s="107">
        <f t="shared" si="59"/>
        <v>0</v>
      </c>
      <c r="AU73" s="107">
        <f t="shared" si="59"/>
        <v>0</v>
      </c>
      <c r="AV73" s="107">
        <f t="shared" si="59"/>
        <v>0</v>
      </c>
      <c r="AW73" s="107">
        <f t="shared" si="59"/>
        <v>0</v>
      </c>
      <c r="AX73" s="107">
        <f t="shared" si="59"/>
        <v>0</v>
      </c>
      <c r="AY73" s="107">
        <f t="shared" si="59"/>
        <v>0</v>
      </c>
      <c r="AZ73" s="107">
        <f t="shared" si="59"/>
        <v>0</v>
      </c>
      <c r="BA73" s="108">
        <f t="shared" si="33"/>
        <v>0</v>
      </c>
      <c r="BB73" s="103">
        <f t="shared" si="34"/>
        <v>0</v>
      </c>
      <c r="BC73" s="109">
        <f t="shared" si="35"/>
        <v>0</v>
      </c>
      <c r="BD73" s="107">
        <f t="shared" si="10"/>
        <v>0</v>
      </c>
      <c r="BE73" s="107">
        <f t="shared" si="60"/>
        <v>0</v>
      </c>
      <c r="BF73" s="107">
        <f t="shared" si="12"/>
        <v>0</v>
      </c>
      <c r="BG73" s="107">
        <f t="shared" si="60"/>
        <v>0</v>
      </c>
      <c r="BH73" s="107">
        <f t="shared" si="60"/>
        <v>0</v>
      </c>
      <c r="BI73" s="107">
        <f t="shared" si="60"/>
        <v>0</v>
      </c>
      <c r="BJ73" s="107">
        <f t="shared" si="60"/>
        <v>0</v>
      </c>
      <c r="BK73" s="107">
        <f t="shared" si="60"/>
        <v>0</v>
      </c>
      <c r="BL73" s="110">
        <f t="shared" si="36"/>
        <v>0</v>
      </c>
      <c r="BM73" s="111">
        <f t="shared" si="37"/>
        <v>0</v>
      </c>
      <c r="BN73" s="111">
        <f t="shared" si="38"/>
        <v>0</v>
      </c>
      <c r="BO73" s="111">
        <f t="shared" si="39"/>
        <v>0</v>
      </c>
      <c r="BP73" s="111">
        <f t="shared" si="40"/>
        <v>0</v>
      </c>
      <c r="BQ73" s="111">
        <f t="shared" si="41"/>
        <v>0</v>
      </c>
      <c r="BR73" s="111">
        <f t="shared" si="42"/>
        <v>0</v>
      </c>
      <c r="BS73" s="111">
        <f t="shared" si="43"/>
        <v>0</v>
      </c>
      <c r="BT73" s="111">
        <f t="shared" si="44"/>
        <v>0</v>
      </c>
      <c r="BU73" s="112">
        <f t="shared" si="45"/>
        <v>0</v>
      </c>
      <c r="BV73" s="113">
        <f t="shared" si="15"/>
        <v>0</v>
      </c>
      <c r="BW73" s="169" t="s">
        <v>135</v>
      </c>
      <c r="BX73" s="174">
        <v>2021</v>
      </c>
      <c r="BY73" s="169" t="s">
        <v>2422</v>
      </c>
      <c r="BZ73" s="169" t="str">
        <f t="shared" si="46"/>
        <v>ENERO</v>
      </c>
      <c r="CA73" s="169" t="str">
        <f t="shared" si="47"/>
        <v>YCHO21RT_1.1</v>
      </c>
      <c r="CB73" s="118" t="str">
        <f>VLOOKUP(F73,[3]TOTALES!$E:$E,1,0)</f>
        <v>W2RAB4D3AF2</v>
      </c>
      <c r="CC73" s="118" t="str">
        <f>VLOOKUP(E73,'3.PARAMETROS'!J:L,3,0)</f>
        <v>JEANS MODA</v>
      </c>
      <c r="CD73" s="118">
        <f>VLOOKUP(A73,'[4]1. ARCHIVO COMPRA'!$A:$BU,73,0)</f>
        <v>0</v>
      </c>
      <c r="CF73" s="128"/>
      <c r="CG73" s="128"/>
    </row>
    <row r="74" spans="1:85" x14ac:dyDescent="0.25">
      <c r="A74" s="128" t="str">
        <f t="shared" si="16"/>
        <v>W2RI23K49A1G4Q9</v>
      </c>
      <c r="B74" s="185" t="s">
        <v>692</v>
      </c>
      <c r="C74" s="128"/>
      <c r="D74" s="128" t="s">
        <v>562</v>
      </c>
      <c r="E74" s="128" t="s">
        <v>294</v>
      </c>
      <c r="F74" s="128" t="s">
        <v>833</v>
      </c>
      <c r="G74" s="128" t="s">
        <v>834</v>
      </c>
      <c r="H74" s="128" t="s">
        <v>508</v>
      </c>
      <c r="I74" s="128" t="s">
        <v>535</v>
      </c>
      <c r="J74" s="128" t="s">
        <v>2083</v>
      </c>
      <c r="K74" s="128" t="s">
        <v>683</v>
      </c>
      <c r="L74" s="128" t="s">
        <v>2255</v>
      </c>
      <c r="M74" s="137">
        <v>49</v>
      </c>
      <c r="N74" s="128">
        <f>IFERROR(VLOOKUP(M74*$M$8*$N$8,'RAM costing'!$A$3:$B$81,2,1),0)</f>
        <v>49000</v>
      </c>
      <c r="O74" s="128">
        <f>IFERROR(VLOOKUP(M74*$M$9*$N$9,'RAM costing'!$E$3:$F$81,2,1),0)</f>
        <v>199</v>
      </c>
      <c r="P74" s="128"/>
      <c r="Q74" s="129">
        <f t="shared" si="17"/>
        <v>0.31</v>
      </c>
      <c r="R74" s="18">
        <v>15.19</v>
      </c>
      <c r="S74" s="25">
        <f t="shared" si="18"/>
        <v>8</v>
      </c>
      <c r="T74" s="25">
        <f t="shared" si="19"/>
        <v>8</v>
      </c>
      <c r="U74" s="25">
        <f t="shared" si="20"/>
        <v>8</v>
      </c>
      <c r="V74" s="25">
        <f t="shared" si="21"/>
        <v>6</v>
      </c>
      <c r="W74" s="25">
        <f t="shared" si="22"/>
        <v>4</v>
      </c>
      <c r="X74" s="25">
        <f t="shared" si="23"/>
        <v>6</v>
      </c>
      <c r="Y74" s="25">
        <f t="shared" si="24"/>
        <v>5</v>
      </c>
      <c r="Z74" s="25">
        <f t="shared" si="25"/>
        <v>3</v>
      </c>
      <c r="AA74" s="26"/>
      <c r="AB74" s="25">
        <f t="shared" si="26"/>
        <v>5</v>
      </c>
      <c r="AC74" s="26">
        <f t="shared" si="63"/>
        <v>8</v>
      </c>
      <c r="AD74" s="25"/>
      <c r="AE74" s="25"/>
      <c r="AF74" s="25"/>
      <c r="AG74" s="25"/>
      <c r="AH74" s="25"/>
      <c r="AI74" s="25">
        <v>8</v>
      </c>
      <c r="AJ74" s="26"/>
      <c r="AK74" s="25"/>
      <c r="AL74" s="26"/>
      <c r="AM74" s="25">
        <f t="shared" si="28"/>
        <v>6</v>
      </c>
      <c r="AN74" s="25">
        <f t="shared" si="29"/>
        <v>6</v>
      </c>
      <c r="AO74" s="26">
        <v>8</v>
      </c>
      <c r="AP74" s="26">
        <f t="shared" si="30"/>
        <v>8</v>
      </c>
      <c r="AQ74" s="101">
        <f t="shared" si="31"/>
        <v>69</v>
      </c>
      <c r="AR74" s="106">
        <f t="shared" si="32"/>
        <v>1063.3</v>
      </c>
      <c r="AS74" s="107">
        <f t="shared" si="59"/>
        <v>16</v>
      </c>
      <c r="AT74" s="107">
        <f t="shared" si="59"/>
        <v>25</v>
      </c>
      <c r="AU74" s="107">
        <f t="shared" si="59"/>
        <v>19</v>
      </c>
      <c r="AV74" s="107">
        <f t="shared" si="59"/>
        <v>10</v>
      </c>
      <c r="AW74" s="107">
        <f t="shared" si="59"/>
        <v>0</v>
      </c>
      <c r="AX74" s="107">
        <f t="shared" si="59"/>
        <v>0</v>
      </c>
      <c r="AY74" s="107">
        <f t="shared" si="59"/>
        <v>0</v>
      </c>
      <c r="AZ74" s="107">
        <f t="shared" si="59"/>
        <v>0</v>
      </c>
      <c r="BA74" s="108">
        <f t="shared" si="33"/>
        <v>70</v>
      </c>
      <c r="BB74" s="103">
        <f t="shared" si="34"/>
        <v>28</v>
      </c>
      <c r="BC74" s="109">
        <f t="shared" si="35"/>
        <v>425.32</v>
      </c>
      <c r="BD74" s="107">
        <f t="shared" si="10"/>
        <v>6</v>
      </c>
      <c r="BE74" s="107">
        <f t="shared" si="60"/>
        <v>10</v>
      </c>
      <c r="BF74" s="107">
        <f t="shared" si="12"/>
        <v>8</v>
      </c>
      <c r="BG74" s="107">
        <f t="shared" si="60"/>
        <v>4</v>
      </c>
      <c r="BH74" s="107">
        <f t="shared" si="60"/>
        <v>0</v>
      </c>
      <c r="BI74" s="107">
        <f t="shared" si="60"/>
        <v>0</v>
      </c>
      <c r="BJ74" s="107">
        <f t="shared" si="60"/>
        <v>0</v>
      </c>
      <c r="BK74" s="107">
        <f t="shared" si="60"/>
        <v>0</v>
      </c>
      <c r="BL74" s="110">
        <f t="shared" si="36"/>
        <v>28</v>
      </c>
      <c r="BM74" s="111">
        <f t="shared" si="37"/>
        <v>22</v>
      </c>
      <c r="BN74" s="111">
        <f t="shared" si="38"/>
        <v>35</v>
      </c>
      <c r="BO74" s="111">
        <f t="shared" si="39"/>
        <v>27</v>
      </c>
      <c r="BP74" s="111">
        <f t="shared" si="40"/>
        <v>14</v>
      </c>
      <c r="BQ74" s="111">
        <f t="shared" si="41"/>
        <v>0</v>
      </c>
      <c r="BR74" s="111">
        <f t="shared" si="42"/>
        <v>0</v>
      </c>
      <c r="BS74" s="111">
        <f t="shared" si="43"/>
        <v>0</v>
      </c>
      <c r="BT74" s="111">
        <f t="shared" si="44"/>
        <v>0</v>
      </c>
      <c r="BU74" s="143">
        <f t="shared" si="45"/>
        <v>98</v>
      </c>
      <c r="BV74" s="113">
        <f t="shared" si="15"/>
        <v>1488.62</v>
      </c>
      <c r="BW74" s="169" t="s">
        <v>135</v>
      </c>
      <c r="BX74" s="174">
        <v>2021</v>
      </c>
      <c r="BY74" s="169" t="s">
        <v>2422</v>
      </c>
      <c r="BZ74" s="169" t="str">
        <f t="shared" si="46"/>
        <v>ENERO</v>
      </c>
      <c r="CA74" s="169" t="str">
        <f t="shared" si="47"/>
        <v>YCHO21RT_1.1</v>
      </c>
      <c r="CB74" s="118" t="str">
        <f>VLOOKUP(F74,[3]TOTALES!$E:$E,1,0)</f>
        <v>W2RI23K49A1</v>
      </c>
      <c r="CC74" s="118" t="str">
        <f>VLOOKUP(E74,'3.PARAMETROS'!J:L,3,0)</f>
        <v>TOPS</v>
      </c>
      <c r="CD74" s="118">
        <f>VLOOKUP(A74,'[4]1. ARCHIVO COMPRA'!$A:$BU,73,0)</f>
        <v>0</v>
      </c>
      <c r="CF74" s="164">
        <v>44331</v>
      </c>
      <c r="CG74" s="128"/>
    </row>
    <row r="75" spans="1:85" x14ac:dyDescent="0.25">
      <c r="A75" s="128" t="str">
        <f t="shared" si="16"/>
        <v>W2RI23K49A1JBLK</v>
      </c>
      <c r="B75" s="185" t="s">
        <v>692</v>
      </c>
      <c r="C75" s="128"/>
      <c r="D75" s="128" t="s">
        <v>562</v>
      </c>
      <c r="E75" s="128" t="s">
        <v>294</v>
      </c>
      <c r="F75" s="128" t="s">
        <v>833</v>
      </c>
      <c r="G75" s="128" t="s">
        <v>834</v>
      </c>
      <c r="H75" s="128" t="s">
        <v>494</v>
      </c>
      <c r="I75" s="128" t="s">
        <v>520</v>
      </c>
      <c r="J75" s="128" t="s">
        <v>2083</v>
      </c>
      <c r="K75" s="128" t="s">
        <v>683</v>
      </c>
      <c r="L75" s="128" t="s">
        <v>2255</v>
      </c>
      <c r="M75" s="137">
        <v>49</v>
      </c>
      <c r="N75" s="128">
        <f>IFERROR(VLOOKUP(M75*$M$8*$N$8,'RAM costing'!$A$3:$B$81,2,1),0)</f>
        <v>49000</v>
      </c>
      <c r="O75" s="128">
        <f>IFERROR(VLOOKUP(M75*$M$9*$N$9,'RAM costing'!$E$3:$F$81,2,1),0)</f>
        <v>199</v>
      </c>
      <c r="P75" s="128"/>
      <c r="Q75" s="129">
        <f t="shared" si="17"/>
        <v>0.31</v>
      </c>
      <c r="R75" s="18">
        <v>15.19</v>
      </c>
      <c r="S75" s="25">
        <f t="shared" si="18"/>
        <v>10</v>
      </c>
      <c r="T75" s="25">
        <f t="shared" si="19"/>
        <v>10</v>
      </c>
      <c r="U75" s="25">
        <f t="shared" si="20"/>
        <v>10</v>
      </c>
      <c r="V75" s="25">
        <f t="shared" si="21"/>
        <v>8</v>
      </c>
      <c r="W75" s="25">
        <f t="shared" si="22"/>
        <v>6</v>
      </c>
      <c r="X75" s="25">
        <f t="shared" si="23"/>
        <v>8</v>
      </c>
      <c r="Y75" s="25">
        <f t="shared" si="24"/>
        <v>7</v>
      </c>
      <c r="Z75" s="25">
        <f t="shared" si="25"/>
        <v>5</v>
      </c>
      <c r="AA75" s="26"/>
      <c r="AB75" s="25">
        <f t="shared" si="26"/>
        <v>7</v>
      </c>
      <c r="AC75" s="26">
        <f t="shared" si="63"/>
        <v>10</v>
      </c>
      <c r="AD75" s="25"/>
      <c r="AE75" s="25"/>
      <c r="AF75" s="25"/>
      <c r="AG75" s="25"/>
      <c r="AH75" s="25"/>
      <c r="AI75" s="25">
        <v>12</v>
      </c>
      <c r="AJ75" s="26"/>
      <c r="AK75" s="25"/>
      <c r="AL75" s="26"/>
      <c r="AM75" s="25">
        <f t="shared" si="28"/>
        <v>8</v>
      </c>
      <c r="AN75" s="25">
        <f t="shared" si="29"/>
        <v>8</v>
      </c>
      <c r="AO75" s="26">
        <v>10</v>
      </c>
      <c r="AP75" s="26">
        <f t="shared" si="30"/>
        <v>10</v>
      </c>
      <c r="AQ75" s="101">
        <f t="shared" si="31"/>
        <v>93</v>
      </c>
      <c r="AR75" s="106">
        <f t="shared" si="32"/>
        <v>1397.48</v>
      </c>
      <c r="AS75" s="107">
        <f t="shared" si="59"/>
        <v>21</v>
      </c>
      <c r="AT75" s="107">
        <f t="shared" si="59"/>
        <v>33</v>
      </c>
      <c r="AU75" s="107">
        <f t="shared" si="59"/>
        <v>25</v>
      </c>
      <c r="AV75" s="107">
        <f t="shared" si="59"/>
        <v>13</v>
      </c>
      <c r="AW75" s="107">
        <f t="shared" si="59"/>
        <v>0</v>
      </c>
      <c r="AX75" s="107">
        <f t="shared" si="59"/>
        <v>0</v>
      </c>
      <c r="AY75" s="107">
        <f t="shared" si="59"/>
        <v>0</v>
      </c>
      <c r="AZ75" s="107">
        <f t="shared" si="59"/>
        <v>0</v>
      </c>
      <c r="BA75" s="108">
        <f t="shared" si="33"/>
        <v>92</v>
      </c>
      <c r="BB75" s="103">
        <f t="shared" si="34"/>
        <v>36</v>
      </c>
      <c r="BC75" s="109">
        <f t="shared" si="35"/>
        <v>546.84</v>
      </c>
      <c r="BD75" s="107">
        <f t="shared" si="10"/>
        <v>8</v>
      </c>
      <c r="BE75" s="107">
        <f t="shared" si="60"/>
        <v>13</v>
      </c>
      <c r="BF75" s="107">
        <f t="shared" si="12"/>
        <v>10</v>
      </c>
      <c r="BG75" s="107">
        <f t="shared" si="60"/>
        <v>5</v>
      </c>
      <c r="BH75" s="107">
        <f t="shared" si="60"/>
        <v>0</v>
      </c>
      <c r="BI75" s="107">
        <f t="shared" si="60"/>
        <v>0</v>
      </c>
      <c r="BJ75" s="107">
        <f t="shared" si="60"/>
        <v>0</v>
      </c>
      <c r="BK75" s="107">
        <f t="shared" si="60"/>
        <v>0</v>
      </c>
      <c r="BL75" s="110">
        <f t="shared" si="36"/>
        <v>36</v>
      </c>
      <c r="BM75" s="111">
        <f t="shared" si="37"/>
        <v>29</v>
      </c>
      <c r="BN75" s="111">
        <f t="shared" si="38"/>
        <v>46</v>
      </c>
      <c r="BO75" s="111">
        <f t="shared" si="39"/>
        <v>35</v>
      </c>
      <c r="BP75" s="111">
        <f t="shared" si="40"/>
        <v>18</v>
      </c>
      <c r="BQ75" s="111">
        <f t="shared" si="41"/>
        <v>0</v>
      </c>
      <c r="BR75" s="111">
        <f t="shared" si="42"/>
        <v>0</v>
      </c>
      <c r="BS75" s="111">
        <f t="shared" si="43"/>
        <v>0</v>
      </c>
      <c r="BT75" s="111">
        <f t="shared" si="44"/>
        <v>0</v>
      </c>
      <c r="BU75" s="143">
        <f t="shared" si="45"/>
        <v>128</v>
      </c>
      <c r="BV75" s="113">
        <f t="shared" si="15"/>
        <v>1944.32</v>
      </c>
      <c r="BW75" s="169" t="s">
        <v>135</v>
      </c>
      <c r="BX75" s="174">
        <v>2021</v>
      </c>
      <c r="BY75" s="169" t="s">
        <v>2422</v>
      </c>
      <c r="BZ75" s="169" t="str">
        <f t="shared" si="46"/>
        <v>ENERO</v>
      </c>
      <c r="CA75" s="169" t="str">
        <f t="shared" si="47"/>
        <v>YCHO21RT_1.1</v>
      </c>
      <c r="CB75" s="118" t="str">
        <f>VLOOKUP(F75,[3]TOTALES!$E:$E,1,0)</f>
        <v>W2RI23K49A1</v>
      </c>
      <c r="CC75" s="118" t="str">
        <f>VLOOKUP(E75,'3.PARAMETROS'!J:L,3,0)</f>
        <v>TOPS</v>
      </c>
      <c r="CD75" s="118">
        <f>VLOOKUP(A75,'[4]1. ARCHIVO COMPRA'!$A:$BU,73,0)</f>
        <v>0</v>
      </c>
      <c r="CF75" s="164">
        <v>44331</v>
      </c>
      <c r="CG75" s="128"/>
    </row>
    <row r="76" spans="1:85" x14ac:dyDescent="0.25">
      <c r="A76" s="128" t="str">
        <f t="shared" si="16"/>
        <v>W2RI23K49A1G7GP</v>
      </c>
      <c r="B76" s="128" t="s">
        <v>692</v>
      </c>
      <c r="C76" s="128"/>
      <c r="D76" s="128" t="s">
        <v>562</v>
      </c>
      <c r="E76" s="128" t="s">
        <v>294</v>
      </c>
      <c r="F76" s="128" t="s">
        <v>833</v>
      </c>
      <c r="G76" s="128" t="s">
        <v>834</v>
      </c>
      <c r="H76" s="128" t="s">
        <v>835</v>
      </c>
      <c r="I76" s="128" t="s">
        <v>836</v>
      </c>
      <c r="J76" s="128" t="s">
        <v>2083</v>
      </c>
      <c r="K76" s="128" t="s">
        <v>683</v>
      </c>
      <c r="L76" s="128" t="s">
        <v>2255</v>
      </c>
      <c r="M76" s="137">
        <v>49</v>
      </c>
      <c r="N76" s="128">
        <f>IFERROR(VLOOKUP(M76*$M$8*$N$8,'RAM costing'!$A$3:$B$81,2,1),0)</f>
        <v>49000</v>
      </c>
      <c r="O76" s="128">
        <f>IFERROR(VLOOKUP(M76*$M$9*$N$9,'RAM costing'!$E$3:$F$81,2,1),0)</f>
        <v>199</v>
      </c>
      <c r="P76" s="128"/>
      <c r="Q76" s="129">
        <f t="shared" si="17"/>
        <v>0.31</v>
      </c>
      <c r="R76" s="18">
        <v>15.19</v>
      </c>
      <c r="S76" s="25">
        <f t="shared" si="18"/>
        <v>0</v>
      </c>
      <c r="T76" s="25">
        <f t="shared" si="19"/>
        <v>0</v>
      </c>
      <c r="U76" s="25">
        <f t="shared" si="20"/>
        <v>0</v>
      </c>
      <c r="V76" s="25">
        <f t="shared" si="21"/>
        <v>0</v>
      </c>
      <c r="W76" s="25">
        <f t="shared" si="22"/>
        <v>0</v>
      </c>
      <c r="X76" s="25">
        <f t="shared" si="23"/>
        <v>0</v>
      </c>
      <c r="Y76" s="25">
        <f t="shared" si="24"/>
        <v>0</v>
      </c>
      <c r="Z76" s="25">
        <f t="shared" si="25"/>
        <v>0</v>
      </c>
      <c r="AA76" s="26"/>
      <c r="AB76" s="25">
        <f t="shared" si="26"/>
        <v>0</v>
      </c>
      <c r="AC76" s="25">
        <f t="shared" si="63"/>
        <v>0</v>
      </c>
      <c r="AD76" s="25"/>
      <c r="AE76" s="25"/>
      <c r="AF76" s="25"/>
      <c r="AG76" s="25"/>
      <c r="AH76" s="25"/>
      <c r="AI76" s="25"/>
      <c r="AJ76" s="26"/>
      <c r="AK76" s="25"/>
      <c r="AL76" s="26"/>
      <c r="AM76" s="25">
        <f t="shared" si="28"/>
        <v>0</v>
      </c>
      <c r="AN76" s="25">
        <f t="shared" si="29"/>
        <v>0</v>
      </c>
      <c r="AO76" s="26"/>
      <c r="AP76" s="26">
        <f t="shared" si="30"/>
        <v>0</v>
      </c>
      <c r="AQ76" s="101">
        <f t="shared" si="31"/>
        <v>0</v>
      </c>
      <c r="AR76" s="106">
        <f t="shared" si="32"/>
        <v>0</v>
      </c>
      <c r="AS76" s="107">
        <f t="shared" si="59"/>
        <v>0</v>
      </c>
      <c r="AT76" s="107">
        <f t="shared" si="59"/>
        <v>0</v>
      </c>
      <c r="AU76" s="107">
        <f t="shared" si="59"/>
        <v>0</v>
      </c>
      <c r="AV76" s="107">
        <f t="shared" si="59"/>
        <v>0</v>
      </c>
      <c r="AW76" s="107">
        <f t="shared" si="59"/>
        <v>0</v>
      </c>
      <c r="AX76" s="107">
        <f t="shared" si="59"/>
        <v>0</v>
      </c>
      <c r="AY76" s="107">
        <f t="shared" si="59"/>
        <v>0</v>
      </c>
      <c r="AZ76" s="107">
        <f t="shared" si="59"/>
        <v>0</v>
      </c>
      <c r="BA76" s="108">
        <f t="shared" si="33"/>
        <v>0</v>
      </c>
      <c r="BB76" s="103">
        <f t="shared" si="34"/>
        <v>0</v>
      </c>
      <c r="BC76" s="109">
        <f t="shared" si="35"/>
        <v>0</v>
      </c>
      <c r="BD76" s="107">
        <f t="shared" si="10"/>
        <v>0</v>
      </c>
      <c r="BE76" s="107">
        <f t="shared" si="60"/>
        <v>0</v>
      </c>
      <c r="BF76" s="107">
        <f t="shared" si="12"/>
        <v>0</v>
      </c>
      <c r="BG76" s="107">
        <f t="shared" si="60"/>
        <v>0</v>
      </c>
      <c r="BH76" s="107">
        <f t="shared" si="60"/>
        <v>0</v>
      </c>
      <c r="BI76" s="107">
        <f t="shared" si="60"/>
        <v>0</v>
      </c>
      <c r="BJ76" s="107">
        <f t="shared" si="60"/>
        <v>0</v>
      </c>
      <c r="BK76" s="107">
        <f t="shared" si="60"/>
        <v>0</v>
      </c>
      <c r="BL76" s="110">
        <f t="shared" si="36"/>
        <v>0</v>
      </c>
      <c r="BM76" s="111">
        <f t="shared" si="37"/>
        <v>0</v>
      </c>
      <c r="BN76" s="111">
        <f t="shared" si="38"/>
        <v>0</v>
      </c>
      <c r="BO76" s="111">
        <f t="shared" si="39"/>
        <v>0</v>
      </c>
      <c r="BP76" s="111">
        <f t="shared" si="40"/>
        <v>0</v>
      </c>
      <c r="BQ76" s="111">
        <f t="shared" si="41"/>
        <v>0</v>
      </c>
      <c r="BR76" s="111">
        <f t="shared" si="42"/>
        <v>0</v>
      </c>
      <c r="BS76" s="111">
        <f t="shared" si="43"/>
        <v>0</v>
      </c>
      <c r="BT76" s="111">
        <f t="shared" si="44"/>
        <v>0</v>
      </c>
      <c r="BU76" s="112">
        <f t="shared" si="45"/>
        <v>0</v>
      </c>
      <c r="BV76" s="113">
        <f t="shared" si="15"/>
        <v>0</v>
      </c>
      <c r="BW76" s="169" t="s">
        <v>135</v>
      </c>
      <c r="BX76" s="174">
        <v>2021</v>
      </c>
      <c r="BY76" s="169" t="s">
        <v>2422</v>
      </c>
      <c r="BZ76" s="169" t="str">
        <f t="shared" si="46"/>
        <v>ENERO</v>
      </c>
      <c r="CA76" s="169" t="str">
        <f t="shared" si="47"/>
        <v>YCHO21RT_1.1</v>
      </c>
      <c r="CB76" s="118" t="str">
        <f>VLOOKUP(F76,[3]TOTALES!$E:$E,1,0)</f>
        <v>W2RI23K49A1</v>
      </c>
      <c r="CC76" s="118" t="str">
        <f>VLOOKUP(E76,'3.PARAMETROS'!J:L,3,0)</f>
        <v>TOPS</v>
      </c>
      <c r="CD76" s="118">
        <f>VLOOKUP(A76,'[4]1. ARCHIVO COMPRA'!$A:$BU,73,0)</f>
        <v>0</v>
      </c>
      <c r="CF76" s="128"/>
      <c r="CG76" s="128"/>
    </row>
    <row r="77" spans="1:85" x14ac:dyDescent="0.25">
      <c r="A77" s="128" t="str">
        <f t="shared" si="16"/>
        <v>W2RI23K49A1G6K9</v>
      </c>
      <c r="B77" s="128" t="s">
        <v>692</v>
      </c>
      <c r="C77" s="128"/>
      <c r="D77" s="128" t="s">
        <v>562</v>
      </c>
      <c r="E77" s="128" t="s">
        <v>294</v>
      </c>
      <c r="F77" s="128" t="s">
        <v>833</v>
      </c>
      <c r="G77" s="128" t="s">
        <v>834</v>
      </c>
      <c r="H77" s="128" t="s">
        <v>722</v>
      </c>
      <c r="I77" s="128" t="s">
        <v>723</v>
      </c>
      <c r="J77" s="128" t="s">
        <v>2083</v>
      </c>
      <c r="K77" s="128" t="s">
        <v>683</v>
      </c>
      <c r="L77" s="128" t="s">
        <v>2255</v>
      </c>
      <c r="M77" s="137">
        <v>49</v>
      </c>
      <c r="N77" s="128">
        <f>IFERROR(VLOOKUP(M77*$M$8*$N$8,'RAM costing'!$A$3:$B$81,2,1),0)</f>
        <v>49000</v>
      </c>
      <c r="O77" s="128">
        <f>IFERROR(VLOOKUP(M77*$M$9*$N$9,'RAM costing'!$E$3:$F$81,2,1),0)</f>
        <v>199</v>
      </c>
      <c r="P77" s="128"/>
      <c r="Q77" s="129">
        <f t="shared" si="17"/>
        <v>0.31</v>
      </c>
      <c r="R77" s="18">
        <v>15.19</v>
      </c>
      <c r="S77" s="25">
        <f t="shared" si="18"/>
        <v>0</v>
      </c>
      <c r="T77" s="25">
        <f t="shared" si="19"/>
        <v>0</v>
      </c>
      <c r="U77" s="25">
        <f t="shared" si="20"/>
        <v>0</v>
      </c>
      <c r="V77" s="25">
        <f t="shared" si="21"/>
        <v>0</v>
      </c>
      <c r="W77" s="25">
        <f t="shared" si="22"/>
        <v>0</v>
      </c>
      <c r="X77" s="25">
        <f t="shared" si="23"/>
        <v>0</v>
      </c>
      <c r="Y77" s="25">
        <f t="shared" si="24"/>
        <v>0</v>
      </c>
      <c r="Z77" s="25">
        <f t="shared" si="25"/>
        <v>0</v>
      </c>
      <c r="AA77" s="26"/>
      <c r="AB77" s="25">
        <f t="shared" si="26"/>
        <v>0</v>
      </c>
      <c r="AC77" s="25">
        <f t="shared" si="63"/>
        <v>0</v>
      </c>
      <c r="AD77" s="25"/>
      <c r="AE77" s="25"/>
      <c r="AF77" s="25"/>
      <c r="AG77" s="25"/>
      <c r="AH77" s="25"/>
      <c r="AI77" s="25"/>
      <c r="AJ77" s="26"/>
      <c r="AK77" s="25"/>
      <c r="AL77" s="26"/>
      <c r="AM77" s="25">
        <f t="shared" si="28"/>
        <v>0</v>
      </c>
      <c r="AN77" s="25">
        <f t="shared" si="29"/>
        <v>0</v>
      </c>
      <c r="AO77" s="26"/>
      <c r="AP77" s="26">
        <f t="shared" si="30"/>
        <v>0</v>
      </c>
      <c r="AQ77" s="101">
        <f t="shared" si="31"/>
        <v>0</v>
      </c>
      <c r="AR77" s="106">
        <f t="shared" si="32"/>
        <v>0</v>
      </c>
      <c r="AS77" s="107">
        <f t="shared" si="59"/>
        <v>0</v>
      </c>
      <c r="AT77" s="107">
        <f t="shared" si="59"/>
        <v>0</v>
      </c>
      <c r="AU77" s="107">
        <f t="shared" si="59"/>
        <v>0</v>
      </c>
      <c r="AV77" s="107">
        <f t="shared" si="59"/>
        <v>0</v>
      </c>
      <c r="AW77" s="107">
        <f t="shared" si="59"/>
        <v>0</v>
      </c>
      <c r="AX77" s="107">
        <f t="shared" si="59"/>
        <v>0</v>
      </c>
      <c r="AY77" s="107">
        <f t="shared" si="59"/>
        <v>0</v>
      </c>
      <c r="AZ77" s="107">
        <f t="shared" si="59"/>
        <v>0</v>
      </c>
      <c r="BA77" s="108">
        <f t="shared" si="33"/>
        <v>0</v>
      </c>
      <c r="BB77" s="103">
        <f t="shared" si="34"/>
        <v>0</v>
      </c>
      <c r="BC77" s="109">
        <f t="shared" si="35"/>
        <v>0</v>
      </c>
      <c r="BD77" s="107">
        <f t="shared" si="10"/>
        <v>0</v>
      </c>
      <c r="BE77" s="107">
        <f t="shared" si="60"/>
        <v>0</v>
      </c>
      <c r="BF77" s="107">
        <f t="shared" si="12"/>
        <v>0</v>
      </c>
      <c r="BG77" s="107">
        <f t="shared" si="60"/>
        <v>0</v>
      </c>
      <c r="BH77" s="107">
        <f t="shared" si="60"/>
        <v>0</v>
      </c>
      <c r="BI77" s="107">
        <f t="shared" si="60"/>
        <v>0</v>
      </c>
      <c r="BJ77" s="107">
        <f t="shared" si="60"/>
        <v>0</v>
      </c>
      <c r="BK77" s="107">
        <f t="shared" si="60"/>
        <v>0</v>
      </c>
      <c r="BL77" s="110">
        <f t="shared" si="36"/>
        <v>0</v>
      </c>
      <c r="BM77" s="111">
        <f t="shared" si="37"/>
        <v>0</v>
      </c>
      <c r="BN77" s="111">
        <f t="shared" si="38"/>
        <v>0</v>
      </c>
      <c r="BO77" s="111">
        <f t="shared" si="39"/>
        <v>0</v>
      </c>
      <c r="BP77" s="111">
        <f t="shared" si="40"/>
        <v>0</v>
      </c>
      <c r="BQ77" s="111">
        <f t="shared" si="41"/>
        <v>0</v>
      </c>
      <c r="BR77" s="111">
        <f t="shared" si="42"/>
        <v>0</v>
      </c>
      <c r="BS77" s="111">
        <f t="shared" si="43"/>
        <v>0</v>
      </c>
      <c r="BT77" s="111">
        <f t="shared" si="44"/>
        <v>0</v>
      </c>
      <c r="BU77" s="112">
        <f t="shared" si="45"/>
        <v>0</v>
      </c>
      <c r="BV77" s="113">
        <f t="shared" si="15"/>
        <v>0</v>
      </c>
      <c r="BW77" s="169" t="s">
        <v>135</v>
      </c>
      <c r="BX77" s="174">
        <v>2021</v>
      </c>
      <c r="BY77" s="169" t="s">
        <v>2422</v>
      </c>
      <c r="BZ77" s="169" t="str">
        <f t="shared" si="46"/>
        <v>ENERO</v>
      </c>
      <c r="CA77" s="169" t="str">
        <f t="shared" si="47"/>
        <v>YCHO21RT_1.1</v>
      </c>
      <c r="CB77" s="118" t="str">
        <f>VLOOKUP(F77,[3]TOTALES!$E:$E,1,0)</f>
        <v>W2RI23K49A1</v>
      </c>
      <c r="CC77" s="118" t="str">
        <f>VLOOKUP(E77,'3.PARAMETROS'!J:L,3,0)</f>
        <v>TOPS</v>
      </c>
      <c r="CD77" s="118">
        <f>VLOOKUP(A77,'[4]1. ARCHIVO COMPRA'!$A:$BU,73,0)</f>
        <v>0</v>
      </c>
      <c r="CF77" s="128"/>
      <c r="CG77" s="128"/>
    </row>
    <row r="78" spans="1:85" x14ac:dyDescent="0.25">
      <c r="A78" s="128" t="str">
        <f t="shared" si="16"/>
        <v>W2RR31Z2YJ0JBLK</v>
      </c>
      <c r="B78" s="128" t="s">
        <v>554</v>
      </c>
      <c r="C78" s="128"/>
      <c r="D78" s="128" t="s">
        <v>560</v>
      </c>
      <c r="E78" s="128" t="s">
        <v>702</v>
      </c>
      <c r="F78" s="128" t="s">
        <v>837</v>
      </c>
      <c r="G78" s="128" t="s">
        <v>838</v>
      </c>
      <c r="H78" s="128" t="s">
        <v>494</v>
      </c>
      <c r="I78" s="128" t="s">
        <v>520</v>
      </c>
      <c r="J78" s="128" t="s">
        <v>2090</v>
      </c>
      <c r="K78" s="128" t="s">
        <v>683</v>
      </c>
      <c r="L78" s="128" t="s">
        <v>2255</v>
      </c>
      <c r="M78" s="137">
        <v>98</v>
      </c>
      <c r="N78" s="128">
        <f>IFERROR(VLOOKUP(M78*$M$8*$N$8,'RAM costing'!$A$3:$B$81,2,1),0)</f>
        <v>99000</v>
      </c>
      <c r="O78" s="128">
        <f>IFERROR(VLOOKUP(M78*$M$9*$N$9,'RAM costing'!$E$3:$F$81,2,1),0)</f>
        <v>399</v>
      </c>
      <c r="P78" s="128"/>
      <c r="Q78" s="129">
        <f t="shared" si="17"/>
        <v>0.31</v>
      </c>
      <c r="R78" s="18">
        <v>30.38</v>
      </c>
      <c r="S78" s="25">
        <f t="shared" si="18"/>
        <v>0</v>
      </c>
      <c r="T78" s="25">
        <f t="shared" si="19"/>
        <v>0</v>
      </c>
      <c r="U78" s="25">
        <f t="shared" si="20"/>
        <v>0</v>
      </c>
      <c r="V78" s="25">
        <f t="shared" si="21"/>
        <v>0</v>
      </c>
      <c r="W78" s="25">
        <f t="shared" si="22"/>
        <v>0</v>
      </c>
      <c r="X78" s="25">
        <f t="shared" si="23"/>
        <v>0</v>
      </c>
      <c r="Y78" s="25">
        <f t="shared" si="24"/>
        <v>0</v>
      </c>
      <c r="Z78" s="25">
        <f t="shared" si="25"/>
        <v>0</v>
      </c>
      <c r="AA78" s="26"/>
      <c r="AB78" s="25">
        <f t="shared" si="26"/>
        <v>0</v>
      </c>
      <c r="AC78" s="25">
        <f t="shared" si="63"/>
        <v>0</v>
      </c>
      <c r="AD78" s="25"/>
      <c r="AE78" s="25"/>
      <c r="AF78" s="25"/>
      <c r="AG78" s="25"/>
      <c r="AH78" s="25"/>
      <c r="AI78" s="25"/>
      <c r="AJ78" s="26"/>
      <c r="AK78" s="25"/>
      <c r="AL78" s="26"/>
      <c r="AM78" s="25">
        <f t="shared" si="28"/>
        <v>0</v>
      </c>
      <c r="AN78" s="25">
        <f t="shared" si="29"/>
        <v>0</v>
      </c>
      <c r="AO78" s="26"/>
      <c r="AP78" s="26">
        <f t="shared" si="30"/>
        <v>0</v>
      </c>
      <c r="AQ78" s="101">
        <f t="shared" si="31"/>
        <v>0</v>
      </c>
      <c r="AR78" s="106">
        <f t="shared" si="32"/>
        <v>0</v>
      </c>
      <c r="AS78" s="107">
        <f t="shared" si="59"/>
        <v>0</v>
      </c>
      <c r="AT78" s="107">
        <f t="shared" si="59"/>
        <v>0</v>
      </c>
      <c r="AU78" s="107">
        <f t="shared" si="59"/>
        <v>0</v>
      </c>
      <c r="AV78" s="107">
        <f t="shared" si="59"/>
        <v>0</v>
      </c>
      <c r="AW78" s="107">
        <f t="shared" si="59"/>
        <v>0</v>
      </c>
      <c r="AX78" s="107">
        <f t="shared" si="59"/>
        <v>0</v>
      </c>
      <c r="AY78" s="107">
        <f t="shared" si="59"/>
        <v>0</v>
      </c>
      <c r="AZ78" s="107">
        <f t="shared" si="59"/>
        <v>0</v>
      </c>
      <c r="BA78" s="108">
        <f t="shared" si="33"/>
        <v>0</v>
      </c>
      <c r="BB78" s="103">
        <f t="shared" si="34"/>
        <v>0</v>
      </c>
      <c r="BC78" s="109">
        <f t="shared" si="35"/>
        <v>0</v>
      </c>
      <c r="BD78" s="107">
        <f t="shared" si="10"/>
        <v>0</v>
      </c>
      <c r="BE78" s="107">
        <f t="shared" si="60"/>
        <v>0</v>
      </c>
      <c r="BF78" s="107">
        <f t="shared" si="12"/>
        <v>0</v>
      </c>
      <c r="BG78" s="107">
        <f t="shared" si="60"/>
        <v>0</v>
      </c>
      <c r="BH78" s="107">
        <f t="shared" si="60"/>
        <v>0</v>
      </c>
      <c r="BI78" s="107">
        <f t="shared" si="60"/>
        <v>0</v>
      </c>
      <c r="BJ78" s="107">
        <f t="shared" si="60"/>
        <v>0</v>
      </c>
      <c r="BK78" s="107">
        <f t="shared" si="60"/>
        <v>0</v>
      </c>
      <c r="BL78" s="110">
        <f t="shared" si="36"/>
        <v>0</v>
      </c>
      <c r="BM78" s="111">
        <f t="shared" si="37"/>
        <v>0</v>
      </c>
      <c r="BN78" s="111">
        <f t="shared" si="38"/>
        <v>0</v>
      </c>
      <c r="BO78" s="111">
        <f t="shared" si="39"/>
        <v>0</v>
      </c>
      <c r="BP78" s="111">
        <f t="shared" si="40"/>
        <v>0</v>
      </c>
      <c r="BQ78" s="111">
        <f t="shared" si="41"/>
        <v>0</v>
      </c>
      <c r="BR78" s="111">
        <f t="shared" si="42"/>
        <v>0</v>
      </c>
      <c r="BS78" s="111">
        <f t="shared" si="43"/>
        <v>0</v>
      </c>
      <c r="BT78" s="111">
        <f t="shared" si="44"/>
        <v>0</v>
      </c>
      <c r="BU78" s="112">
        <f t="shared" si="45"/>
        <v>0</v>
      </c>
      <c r="BV78" s="113">
        <f t="shared" si="15"/>
        <v>0</v>
      </c>
      <c r="BW78" s="169" t="s">
        <v>135</v>
      </c>
      <c r="BX78" s="174">
        <v>2021</v>
      </c>
      <c r="BY78" s="169" t="s">
        <v>2422</v>
      </c>
      <c r="BZ78" s="169" t="str">
        <f t="shared" ref="BZ78:BZ83" si="64">UPPER(TEXT(CONCATENATE("01-"&amp;MID(B78,1,2)&amp;"-2021"),"MMMM"))</f>
        <v>NOVIEMBRE</v>
      </c>
      <c r="CA78" s="169" t="str">
        <f t="shared" si="47"/>
        <v>YCHO21RT_11.1</v>
      </c>
      <c r="CB78" s="118" t="e">
        <f>VLOOKUP(F78,[3]TOTALES!$E:$E,1,0)</f>
        <v>#N/A</v>
      </c>
      <c r="CC78" s="118" t="e">
        <f>VLOOKUP(E78,'3.PARAMETROS'!J:L,3,0)</f>
        <v>#N/A</v>
      </c>
      <c r="CD78" s="118">
        <f>VLOOKUP(A78,'[4]1. ARCHIVO COMPRA'!$A:$BU,73,0)</f>
        <v>0</v>
      </c>
      <c r="CF78" s="128"/>
      <c r="CG78" s="128"/>
    </row>
    <row r="79" spans="1:85" x14ac:dyDescent="0.25">
      <c r="A79" s="128" t="str">
        <f t="shared" si="16"/>
        <v>W1BK46WE6D0JBLK</v>
      </c>
      <c r="B79" s="128" t="s">
        <v>554</v>
      </c>
      <c r="C79" s="128" t="s">
        <v>696</v>
      </c>
      <c r="D79" s="128" t="s">
        <v>557</v>
      </c>
      <c r="E79" s="128" t="s">
        <v>699</v>
      </c>
      <c r="F79" s="128" t="s">
        <v>839</v>
      </c>
      <c r="G79" s="128" t="s">
        <v>840</v>
      </c>
      <c r="H79" s="128" t="s">
        <v>494</v>
      </c>
      <c r="I79" s="128" t="s">
        <v>520</v>
      </c>
      <c r="J79" s="128" t="s">
        <v>2091</v>
      </c>
      <c r="K79" s="128" t="s">
        <v>2252</v>
      </c>
      <c r="L79" s="128" t="s">
        <v>2255</v>
      </c>
      <c r="M79" s="137">
        <v>128</v>
      </c>
      <c r="N79" s="128">
        <f>IFERROR(VLOOKUP(M79*$M$8*$N$8,'RAM costing'!$A$3:$B$81,2,1),0)</f>
        <v>119000</v>
      </c>
      <c r="O79" s="128">
        <f>IFERROR(VLOOKUP(M79*$M$9*$N$9,'RAM costing'!$E$3:$F$81,2,1),0)</f>
        <v>429</v>
      </c>
      <c r="P79" s="128"/>
      <c r="Q79" s="129">
        <f t="shared" si="17"/>
        <v>0.31</v>
      </c>
      <c r="R79" s="18">
        <v>39.68</v>
      </c>
      <c r="S79" s="25">
        <f t="shared" si="18"/>
        <v>0</v>
      </c>
      <c r="T79" s="25">
        <f t="shared" si="19"/>
        <v>0</v>
      </c>
      <c r="U79" s="25">
        <f t="shared" si="20"/>
        <v>0</v>
      </c>
      <c r="V79" s="25">
        <f t="shared" si="21"/>
        <v>0</v>
      </c>
      <c r="W79" s="25">
        <f t="shared" si="22"/>
        <v>0</v>
      </c>
      <c r="X79" s="25">
        <f t="shared" si="23"/>
        <v>0</v>
      </c>
      <c r="Y79" s="25">
        <f t="shared" si="24"/>
        <v>0</v>
      </c>
      <c r="Z79" s="25">
        <f t="shared" si="25"/>
        <v>0</v>
      </c>
      <c r="AA79" s="26"/>
      <c r="AB79" s="25">
        <f t="shared" si="26"/>
        <v>0</v>
      </c>
      <c r="AC79" s="25">
        <f t="shared" si="63"/>
        <v>0</v>
      </c>
      <c r="AD79" s="25"/>
      <c r="AE79" s="25"/>
      <c r="AF79" s="25"/>
      <c r="AG79" s="25"/>
      <c r="AH79" s="25"/>
      <c r="AI79" s="25"/>
      <c r="AJ79" s="26"/>
      <c r="AK79" s="25"/>
      <c r="AL79" s="26"/>
      <c r="AM79" s="25">
        <f t="shared" si="28"/>
        <v>0</v>
      </c>
      <c r="AN79" s="25">
        <f t="shared" si="29"/>
        <v>0</v>
      </c>
      <c r="AO79" s="26"/>
      <c r="AP79" s="26">
        <f t="shared" si="30"/>
        <v>0</v>
      </c>
      <c r="AQ79" s="101">
        <f t="shared" si="31"/>
        <v>0</v>
      </c>
      <c r="AR79" s="106">
        <f t="shared" si="32"/>
        <v>0</v>
      </c>
      <c r="AS79" s="107">
        <f t="shared" si="59"/>
        <v>0</v>
      </c>
      <c r="AT79" s="107">
        <f t="shared" si="59"/>
        <v>0</v>
      </c>
      <c r="AU79" s="107">
        <f t="shared" si="59"/>
        <v>0</v>
      </c>
      <c r="AV79" s="107">
        <f t="shared" si="59"/>
        <v>0</v>
      </c>
      <c r="AW79" s="107">
        <f t="shared" si="59"/>
        <v>0</v>
      </c>
      <c r="AX79" s="107">
        <f t="shared" si="59"/>
        <v>0</v>
      </c>
      <c r="AY79" s="107">
        <f t="shared" si="59"/>
        <v>0</v>
      </c>
      <c r="AZ79" s="107">
        <f t="shared" si="59"/>
        <v>0</v>
      </c>
      <c r="BA79" s="108">
        <f t="shared" si="33"/>
        <v>0</v>
      </c>
      <c r="BB79" s="103">
        <f t="shared" si="34"/>
        <v>0</v>
      </c>
      <c r="BC79" s="109">
        <f t="shared" si="35"/>
        <v>0</v>
      </c>
      <c r="BD79" s="107">
        <f t="shared" ref="BD79:BD142" si="65">ROUND(IF($L79=$L$4,($BB79*BD$4),IF($L79=$L$5,($BB79*BD$5),IF($L79=$L$6,($BB79*BD$6),IF($L79=$L$7,($BB79*BD$7))))),0)</f>
        <v>0</v>
      </c>
      <c r="BE79" s="107">
        <f t="shared" si="60"/>
        <v>0</v>
      </c>
      <c r="BF79" s="107">
        <f t="shared" si="60"/>
        <v>0</v>
      </c>
      <c r="BG79" s="107">
        <f t="shared" si="60"/>
        <v>0</v>
      </c>
      <c r="BH79" s="107">
        <f t="shared" si="60"/>
        <v>0</v>
      </c>
      <c r="BI79" s="107">
        <f t="shared" si="60"/>
        <v>0</v>
      </c>
      <c r="BJ79" s="107">
        <f t="shared" si="60"/>
        <v>0</v>
      </c>
      <c r="BK79" s="107">
        <f t="shared" si="60"/>
        <v>0</v>
      </c>
      <c r="BL79" s="110">
        <f t="shared" si="36"/>
        <v>0</v>
      </c>
      <c r="BM79" s="111">
        <f t="shared" si="37"/>
        <v>0</v>
      </c>
      <c r="BN79" s="111">
        <f t="shared" si="38"/>
        <v>0</v>
      </c>
      <c r="BO79" s="111">
        <f t="shared" si="39"/>
        <v>0</v>
      </c>
      <c r="BP79" s="111">
        <f t="shared" si="40"/>
        <v>0</v>
      </c>
      <c r="BQ79" s="111">
        <f t="shared" si="41"/>
        <v>0</v>
      </c>
      <c r="BR79" s="111">
        <f t="shared" si="42"/>
        <v>0</v>
      </c>
      <c r="BS79" s="111">
        <f t="shared" si="43"/>
        <v>0</v>
      </c>
      <c r="BT79" s="111">
        <f t="shared" si="44"/>
        <v>0</v>
      </c>
      <c r="BU79" s="112">
        <f t="shared" si="45"/>
        <v>0</v>
      </c>
      <c r="BV79" s="113">
        <f t="shared" si="15"/>
        <v>0</v>
      </c>
      <c r="BW79" s="169" t="s">
        <v>135</v>
      </c>
      <c r="BX79" s="174">
        <v>2021</v>
      </c>
      <c r="BY79" s="169" t="s">
        <v>2422</v>
      </c>
      <c r="BZ79" s="169" t="str">
        <f t="shared" si="64"/>
        <v>NOVIEMBRE</v>
      </c>
      <c r="CA79" s="169" t="str">
        <f t="shared" si="47"/>
        <v>YCHO21RT_11.1</v>
      </c>
      <c r="CB79" s="118" t="e">
        <f>VLOOKUP(F79,[3]TOTALES!$E:$E,1,0)</f>
        <v>#N/A</v>
      </c>
      <c r="CC79" s="118" t="e">
        <f>VLOOKUP(E79,'3.PARAMETROS'!J:L,3,0)</f>
        <v>#N/A</v>
      </c>
      <c r="CD79" s="118">
        <f>VLOOKUP(A79,'[4]1. ARCHIVO COMPRA'!$A:$BU,73,0)</f>
        <v>0</v>
      </c>
      <c r="CF79" s="128"/>
      <c r="CG79" s="128"/>
    </row>
    <row r="80" spans="1:85" x14ac:dyDescent="0.25">
      <c r="A80" s="128" t="str">
        <f t="shared" ref="A80:A143" si="66">F80&amp;H80</f>
        <v>W1BK46WE6D0G5B3</v>
      </c>
      <c r="B80" s="128" t="s">
        <v>554</v>
      </c>
      <c r="C80" s="128" t="s">
        <v>696</v>
      </c>
      <c r="D80" s="128" t="s">
        <v>557</v>
      </c>
      <c r="E80" s="128" t="s">
        <v>699</v>
      </c>
      <c r="F80" s="128" t="s">
        <v>839</v>
      </c>
      <c r="G80" s="128" t="s">
        <v>840</v>
      </c>
      <c r="H80" s="128" t="s">
        <v>841</v>
      </c>
      <c r="I80" s="128" t="s">
        <v>842</v>
      </c>
      <c r="J80" s="128" t="s">
        <v>2091</v>
      </c>
      <c r="K80" s="128" t="s">
        <v>2252</v>
      </c>
      <c r="L80" s="128" t="s">
        <v>2255</v>
      </c>
      <c r="M80" s="137">
        <v>128</v>
      </c>
      <c r="N80" s="128">
        <f>IFERROR(VLOOKUP(M80*$M$8*$N$8,'RAM costing'!$A$3:$B$81,2,1),0)</f>
        <v>119000</v>
      </c>
      <c r="O80" s="128">
        <f>IFERROR(VLOOKUP(M80*$M$9*$N$9,'RAM costing'!$E$3:$F$81,2,1),0)</f>
        <v>429</v>
      </c>
      <c r="P80" s="128"/>
      <c r="Q80" s="129">
        <f t="shared" ref="Q80:Q143" si="67">R80/M80</f>
        <v>0.31</v>
      </c>
      <c r="R80" s="18">
        <v>39.68</v>
      </c>
      <c r="S80" s="25">
        <f t="shared" ref="S80:S143" si="68">AO80</f>
        <v>0</v>
      </c>
      <c r="T80" s="25">
        <f t="shared" ref="T80:T143" si="69">AO80</f>
        <v>0</v>
      </c>
      <c r="U80" s="25">
        <f t="shared" ref="U80:U143" si="70">AO80</f>
        <v>0</v>
      </c>
      <c r="V80" s="25">
        <f t="shared" ref="V80:V143" si="71">IF(AO80&gt;0,AO80-2,0)</f>
        <v>0</v>
      </c>
      <c r="W80" s="25">
        <f t="shared" ref="W80:W143" si="72">IF(AO80&gt;0,AO80-4,0)</f>
        <v>0</v>
      </c>
      <c r="X80" s="25">
        <f t="shared" ref="X80:X143" si="73">IF(AO80&gt;0,AO80-2,0)</f>
        <v>0</v>
      </c>
      <c r="Y80" s="25">
        <f t="shared" ref="Y80:Y143" si="74">IF(AO80&gt;0,AO80-3,0)</f>
        <v>0</v>
      </c>
      <c r="Z80" s="25">
        <f t="shared" ref="Z80:Z143" si="75">IF(AO80&gt;0,AO80-5,0)</f>
        <v>0</v>
      </c>
      <c r="AA80" s="26"/>
      <c r="AB80" s="25">
        <f t="shared" ref="AB80:AB143" si="76">IF(AO80&gt;0,AO80-3,0)</f>
        <v>0</v>
      </c>
      <c r="AC80" s="25">
        <f t="shared" si="63"/>
        <v>0</v>
      </c>
      <c r="AD80" s="25"/>
      <c r="AE80" s="25"/>
      <c r="AF80" s="25"/>
      <c r="AG80" s="25"/>
      <c r="AH80" s="25"/>
      <c r="AI80" s="25"/>
      <c r="AJ80" s="26"/>
      <c r="AK80" s="25"/>
      <c r="AL80" s="26"/>
      <c r="AM80" s="25">
        <f t="shared" ref="AM80:AM143" si="77">IF(AO80&gt;0,AO80-2,0)</f>
        <v>0</v>
      </c>
      <c r="AN80" s="25">
        <f t="shared" ref="AN80:AN143" si="78">IF(AO80&gt;0,AO80-2,0)</f>
        <v>0</v>
      </c>
      <c r="AO80" s="26"/>
      <c r="AP80" s="26">
        <f t="shared" ref="AP80:AP143" si="79">AO80</f>
        <v>0</v>
      </c>
      <c r="AQ80" s="101">
        <f t="shared" ref="AQ80:AQ143" si="80">SUM(S80:AI80)</f>
        <v>0</v>
      </c>
      <c r="AR80" s="106">
        <f t="shared" ref="AR80:AR143" si="81">BA80*R80</f>
        <v>0</v>
      </c>
      <c r="AS80" s="107">
        <f t="shared" si="59"/>
        <v>0</v>
      </c>
      <c r="AT80" s="107">
        <f t="shared" si="59"/>
        <v>0</v>
      </c>
      <c r="AU80" s="107">
        <f t="shared" si="59"/>
        <v>0</v>
      </c>
      <c r="AV80" s="107">
        <f t="shared" si="59"/>
        <v>0</v>
      </c>
      <c r="AW80" s="107">
        <f t="shared" si="59"/>
        <v>0</v>
      </c>
      <c r="AX80" s="107">
        <f t="shared" si="59"/>
        <v>0</v>
      </c>
      <c r="AY80" s="107">
        <f t="shared" si="59"/>
        <v>0</v>
      </c>
      <c r="AZ80" s="107">
        <f t="shared" si="59"/>
        <v>0</v>
      </c>
      <c r="BA80" s="108">
        <f t="shared" ref="BA80:BA143" si="82">SUM(AS80:AZ80)</f>
        <v>0</v>
      </c>
      <c r="BB80" s="103">
        <f t="shared" ref="BB80:BB143" si="83">SUM(AJ80:AP80)</f>
        <v>0</v>
      </c>
      <c r="BC80" s="109">
        <f t="shared" ref="BC80:BC143" si="84">BL80*R80</f>
        <v>0</v>
      </c>
      <c r="BD80" s="107">
        <f t="shared" si="65"/>
        <v>0</v>
      </c>
      <c r="BE80" s="107">
        <f t="shared" si="60"/>
        <v>0</v>
      </c>
      <c r="BF80" s="107">
        <f t="shared" si="60"/>
        <v>0</v>
      </c>
      <c r="BG80" s="107">
        <f t="shared" si="60"/>
        <v>0</v>
      </c>
      <c r="BH80" s="107">
        <f t="shared" si="60"/>
        <v>0</v>
      </c>
      <c r="BI80" s="107">
        <f t="shared" si="60"/>
        <v>0</v>
      </c>
      <c r="BJ80" s="107">
        <f t="shared" si="60"/>
        <v>0</v>
      </c>
      <c r="BK80" s="107">
        <f t="shared" si="60"/>
        <v>0</v>
      </c>
      <c r="BL80" s="110">
        <f t="shared" ref="BL80:BL143" si="85">SUM(BD80:BK80)</f>
        <v>0</v>
      </c>
      <c r="BM80" s="111">
        <f t="shared" ref="BM80:BM143" si="86">AS80+BD80</f>
        <v>0</v>
      </c>
      <c r="BN80" s="111">
        <f t="shared" ref="BN80:BN143" si="87">AT80+BE80</f>
        <v>0</v>
      </c>
      <c r="BO80" s="111">
        <f t="shared" ref="BO80:BO143" si="88">AU80+BF80</f>
        <v>0</v>
      </c>
      <c r="BP80" s="111">
        <f t="shared" ref="BP80:BP143" si="89">AV80+BG80</f>
        <v>0</v>
      </c>
      <c r="BQ80" s="111">
        <f t="shared" ref="BQ80:BQ143" si="90">AW80+BH80</f>
        <v>0</v>
      </c>
      <c r="BR80" s="111">
        <f t="shared" ref="BR80:BR143" si="91">AX80+BI80</f>
        <v>0</v>
      </c>
      <c r="BS80" s="111">
        <f t="shared" ref="BS80:BS143" si="92">AY80+BJ80</f>
        <v>0</v>
      </c>
      <c r="BT80" s="111">
        <f t="shared" ref="BT80:BT143" si="93">AZ80+BK80</f>
        <v>0</v>
      </c>
      <c r="BU80" s="112">
        <f t="shared" ref="BU80:BU143" si="94">SUM(BM80:BT80)</f>
        <v>0</v>
      </c>
      <c r="BV80" s="113">
        <f t="shared" ref="BV80:BV143" si="95">SUM(R80*BU80)</f>
        <v>0</v>
      </c>
      <c r="BW80" s="169" t="s">
        <v>135</v>
      </c>
      <c r="BX80" s="174">
        <v>2021</v>
      </c>
      <c r="BY80" s="169" t="s">
        <v>2422</v>
      </c>
      <c r="BZ80" s="169" t="str">
        <f t="shared" si="64"/>
        <v>NOVIEMBRE</v>
      </c>
      <c r="CA80" s="169" t="str">
        <f t="shared" ref="CA80:CA143" si="96">VLOOKUP(BZ80,$B$10:$D$12,3,0)</f>
        <v>YCHO21RT_11.1</v>
      </c>
      <c r="CB80" s="118" t="e">
        <f>VLOOKUP(F80,[3]TOTALES!$E:$E,1,0)</f>
        <v>#N/A</v>
      </c>
      <c r="CC80" s="118" t="e">
        <f>VLOOKUP(E80,'3.PARAMETROS'!J:L,3,0)</f>
        <v>#N/A</v>
      </c>
      <c r="CD80" s="118">
        <f>VLOOKUP(A80,'[4]1. ARCHIVO COMPRA'!$A:$BU,73,0)</f>
        <v>0</v>
      </c>
      <c r="CF80" s="128"/>
      <c r="CG80" s="128"/>
    </row>
    <row r="81" spans="1:85" x14ac:dyDescent="0.25">
      <c r="A81" s="128" t="str">
        <f t="shared" si="66"/>
        <v>W1BK46WE6D0G8DQ</v>
      </c>
      <c r="B81" s="128" t="s">
        <v>554</v>
      </c>
      <c r="C81" s="128" t="s">
        <v>696</v>
      </c>
      <c r="D81" s="128" t="s">
        <v>557</v>
      </c>
      <c r="E81" s="128" t="s">
        <v>699</v>
      </c>
      <c r="F81" s="128" t="s">
        <v>839</v>
      </c>
      <c r="G81" s="128" t="s">
        <v>840</v>
      </c>
      <c r="H81" s="128" t="s">
        <v>843</v>
      </c>
      <c r="I81" s="128" t="s">
        <v>844</v>
      </c>
      <c r="J81" s="128" t="s">
        <v>2091</v>
      </c>
      <c r="K81" s="128" t="s">
        <v>2252</v>
      </c>
      <c r="L81" s="128" t="s">
        <v>2255</v>
      </c>
      <c r="M81" s="137">
        <v>128</v>
      </c>
      <c r="N81" s="128">
        <f>IFERROR(VLOOKUP(M81*$M$8*$N$8,'RAM costing'!$A$3:$B$81,2,1),0)</f>
        <v>119000</v>
      </c>
      <c r="O81" s="128">
        <f>IFERROR(VLOOKUP(M81*$M$9*$N$9,'RAM costing'!$E$3:$F$81,2,1),0)</f>
        <v>429</v>
      </c>
      <c r="P81" s="128"/>
      <c r="Q81" s="129">
        <f t="shared" si="67"/>
        <v>0.31</v>
      </c>
      <c r="R81" s="18">
        <v>39.68</v>
      </c>
      <c r="S81" s="25">
        <f t="shared" si="68"/>
        <v>0</v>
      </c>
      <c r="T81" s="25">
        <f t="shared" si="69"/>
        <v>0</v>
      </c>
      <c r="U81" s="25">
        <f t="shared" si="70"/>
        <v>0</v>
      </c>
      <c r="V81" s="25">
        <f t="shared" si="71"/>
        <v>0</v>
      </c>
      <c r="W81" s="25">
        <f t="shared" si="72"/>
        <v>0</v>
      </c>
      <c r="X81" s="25">
        <f t="shared" si="73"/>
        <v>0</v>
      </c>
      <c r="Y81" s="25">
        <f t="shared" si="74"/>
        <v>0</v>
      </c>
      <c r="Z81" s="25">
        <f t="shared" si="75"/>
        <v>0</v>
      </c>
      <c r="AA81" s="26"/>
      <c r="AB81" s="25">
        <f t="shared" si="76"/>
        <v>0</v>
      </c>
      <c r="AC81" s="25">
        <f t="shared" si="63"/>
        <v>0</v>
      </c>
      <c r="AD81" s="25"/>
      <c r="AE81" s="25"/>
      <c r="AF81" s="25"/>
      <c r="AG81" s="25"/>
      <c r="AH81" s="25"/>
      <c r="AI81" s="25"/>
      <c r="AJ81" s="26"/>
      <c r="AK81" s="25"/>
      <c r="AL81" s="26"/>
      <c r="AM81" s="25">
        <f t="shared" si="77"/>
        <v>0</v>
      </c>
      <c r="AN81" s="25">
        <f t="shared" si="78"/>
        <v>0</v>
      </c>
      <c r="AO81" s="26"/>
      <c r="AP81" s="26">
        <f t="shared" si="79"/>
        <v>0</v>
      </c>
      <c r="AQ81" s="101">
        <f t="shared" si="80"/>
        <v>0</v>
      </c>
      <c r="AR81" s="106">
        <f t="shared" si="81"/>
        <v>0</v>
      </c>
      <c r="AS81" s="107">
        <f t="shared" si="59"/>
        <v>0</v>
      </c>
      <c r="AT81" s="107">
        <f t="shared" si="59"/>
        <v>0</v>
      </c>
      <c r="AU81" s="107">
        <f t="shared" si="59"/>
        <v>0</v>
      </c>
      <c r="AV81" s="107">
        <f t="shared" si="59"/>
        <v>0</v>
      </c>
      <c r="AW81" s="107">
        <f t="shared" si="59"/>
        <v>0</v>
      </c>
      <c r="AX81" s="107">
        <f t="shared" si="59"/>
        <v>0</v>
      </c>
      <c r="AY81" s="107">
        <f t="shared" si="59"/>
        <v>0</v>
      </c>
      <c r="AZ81" s="107">
        <f t="shared" si="59"/>
        <v>0</v>
      </c>
      <c r="BA81" s="108">
        <f t="shared" si="82"/>
        <v>0</v>
      </c>
      <c r="BB81" s="103">
        <f t="shared" si="83"/>
        <v>0</v>
      </c>
      <c r="BC81" s="109">
        <f t="shared" si="84"/>
        <v>0</v>
      </c>
      <c r="BD81" s="107">
        <f t="shared" si="65"/>
        <v>0</v>
      </c>
      <c r="BE81" s="107">
        <f t="shared" si="60"/>
        <v>0</v>
      </c>
      <c r="BF81" s="107">
        <f t="shared" si="60"/>
        <v>0</v>
      </c>
      <c r="BG81" s="107">
        <f t="shared" si="60"/>
        <v>0</v>
      </c>
      <c r="BH81" s="107">
        <f t="shared" si="60"/>
        <v>0</v>
      </c>
      <c r="BI81" s="107">
        <f t="shared" si="60"/>
        <v>0</v>
      </c>
      <c r="BJ81" s="107">
        <f t="shared" si="60"/>
        <v>0</v>
      </c>
      <c r="BK81" s="107">
        <f t="shared" si="60"/>
        <v>0</v>
      </c>
      <c r="BL81" s="110">
        <f t="shared" si="85"/>
        <v>0</v>
      </c>
      <c r="BM81" s="111">
        <f t="shared" si="86"/>
        <v>0</v>
      </c>
      <c r="BN81" s="111">
        <f t="shared" si="87"/>
        <v>0</v>
      </c>
      <c r="BO81" s="111">
        <f t="shared" si="88"/>
        <v>0</v>
      </c>
      <c r="BP81" s="111">
        <f t="shared" si="89"/>
        <v>0</v>
      </c>
      <c r="BQ81" s="111">
        <f t="shared" si="90"/>
        <v>0</v>
      </c>
      <c r="BR81" s="111">
        <f t="shared" si="91"/>
        <v>0</v>
      </c>
      <c r="BS81" s="111">
        <f t="shared" si="92"/>
        <v>0</v>
      </c>
      <c r="BT81" s="111">
        <f t="shared" si="93"/>
        <v>0</v>
      </c>
      <c r="BU81" s="112">
        <f t="shared" si="94"/>
        <v>0</v>
      </c>
      <c r="BV81" s="113">
        <f t="shared" si="95"/>
        <v>0</v>
      </c>
      <c r="BW81" s="169" t="s">
        <v>135</v>
      </c>
      <c r="BX81" s="174">
        <v>2021</v>
      </c>
      <c r="BY81" s="169" t="s">
        <v>2422</v>
      </c>
      <c r="BZ81" s="169" t="str">
        <f t="shared" si="64"/>
        <v>NOVIEMBRE</v>
      </c>
      <c r="CA81" s="169" t="str">
        <f t="shared" si="96"/>
        <v>YCHO21RT_11.1</v>
      </c>
      <c r="CB81" s="118" t="e">
        <f>VLOOKUP(F81,[3]TOTALES!$E:$E,1,0)</f>
        <v>#N/A</v>
      </c>
      <c r="CC81" s="118" t="e">
        <f>VLOOKUP(E81,'3.PARAMETROS'!J:L,3,0)</f>
        <v>#N/A</v>
      </c>
      <c r="CD81" s="118">
        <f>VLOOKUP(A81,'[4]1. ARCHIVO COMPRA'!$A:$BU,73,0)</f>
        <v>0</v>
      </c>
      <c r="CF81" s="128"/>
      <c r="CG81" s="128"/>
    </row>
    <row r="82" spans="1:85" x14ac:dyDescent="0.25">
      <c r="A82" s="128" t="str">
        <f t="shared" si="66"/>
        <v>W1RP24KAYY0F73F</v>
      </c>
      <c r="B82" s="128" t="s">
        <v>693</v>
      </c>
      <c r="C82" s="128"/>
      <c r="D82" s="128" t="s">
        <v>562</v>
      </c>
      <c r="E82" s="128" t="s">
        <v>250</v>
      </c>
      <c r="F82" s="128" t="s">
        <v>845</v>
      </c>
      <c r="G82" s="128" t="s">
        <v>846</v>
      </c>
      <c r="H82" s="128" t="s">
        <v>847</v>
      </c>
      <c r="I82" s="128" t="s">
        <v>848</v>
      </c>
      <c r="J82" s="128" t="s">
        <v>2092</v>
      </c>
      <c r="K82" s="128" t="s">
        <v>687</v>
      </c>
      <c r="L82" s="128" t="s">
        <v>2255</v>
      </c>
      <c r="M82" s="137">
        <v>59</v>
      </c>
      <c r="N82" s="128">
        <f>IFERROR(VLOOKUP(M82*$M$8*$N$8,'RAM costing'!$A$3:$B$81,2,1),0)</f>
        <v>59000</v>
      </c>
      <c r="O82" s="128">
        <f>IFERROR(VLOOKUP(M82*$M$9*$N$9,'RAM costing'!$E$3:$F$81,2,1),0)</f>
        <v>239</v>
      </c>
      <c r="P82" s="128"/>
      <c r="Q82" s="129">
        <f t="shared" si="67"/>
        <v>0.31</v>
      </c>
      <c r="R82" s="18">
        <v>18.29</v>
      </c>
      <c r="S82" s="25">
        <f t="shared" si="68"/>
        <v>0</v>
      </c>
      <c r="T82" s="25">
        <f t="shared" si="69"/>
        <v>0</v>
      </c>
      <c r="U82" s="25">
        <f t="shared" si="70"/>
        <v>0</v>
      </c>
      <c r="V82" s="25">
        <f t="shared" si="71"/>
        <v>0</v>
      </c>
      <c r="W82" s="25">
        <f t="shared" si="72"/>
        <v>0</v>
      </c>
      <c r="X82" s="25">
        <f t="shared" si="73"/>
        <v>0</v>
      </c>
      <c r="Y82" s="25">
        <f t="shared" si="74"/>
        <v>0</v>
      </c>
      <c r="Z82" s="25">
        <f t="shared" si="75"/>
        <v>0</v>
      </c>
      <c r="AA82" s="26"/>
      <c r="AB82" s="25">
        <f t="shared" si="76"/>
        <v>0</v>
      </c>
      <c r="AC82" s="25">
        <f t="shared" si="63"/>
        <v>0</v>
      </c>
      <c r="AD82" s="25"/>
      <c r="AE82" s="25"/>
      <c r="AF82" s="25"/>
      <c r="AG82" s="25"/>
      <c r="AH82" s="25"/>
      <c r="AI82" s="25"/>
      <c r="AJ82" s="26"/>
      <c r="AK82" s="25"/>
      <c r="AL82" s="26"/>
      <c r="AM82" s="25">
        <f t="shared" si="77"/>
        <v>0</v>
      </c>
      <c r="AN82" s="25">
        <f t="shared" si="78"/>
        <v>0</v>
      </c>
      <c r="AO82" s="26"/>
      <c r="AP82" s="26">
        <f t="shared" si="79"/>
        <v>0</v>
      </c>
      <c r="AQ82" s="101">
        <f t="shared" si="80"/>
        <v>0</v>
      </c>
      <c r="AR82" s="106">
        <f t="shared" si="81"/>
        <v>0</v>
      </c>
      <c r="AS82" s="107">
        <f t="shared" si="59"/>
        <v>0</v>
      </c>
      <c r="AT82" s="107">
        <f t="shared" si="59"/>
        <v>0</v>
      </c>
      <c r="AU82" s="107">
        <f t="shared" si="59"/>
        <v>0</v>
      </c>
      <c r="AV82" s="107">
        <f t="shared" si="59"/>
        <v>0</v>
      </c>
      <c r="AW82" s="107">
        <f t="shared" si="59"/>
        <v>0</v>
      </c>
      <c r="AX82" s="107">
        <f t="shared" si="59"/>
        <v>0</v>
      </c>
      <c r="AY82" s="107">
        <f t="shared" si="59"/>
        <v>0</v>
      </c>
      <c r="AZ82" s="107">
        <f t="shared" si="59"/>
        <v>0</v>
      </c>
      <c r="BA82" s="108">
        <f t="shared" si="82"/>
        <v>0</v>
      </c>
      <c r="BB82" s="103">
        <f t="shared" si="83"/>
        <v>0</v>
      </c>
      <c r="BC82" s="109">
        <f t="shared" si="84"/>
        <v>0</v>
      </c>
      <c r="BD82" s="107">
        <f t="shared" si="65"/>
        <v>0</v>
      </c>
      <c r="BE82" s="107">
        <f t="shared" si="60"/>
        <v>0</v>
      </c>
      <c r="BF82" s="107">
        <f t="shared" si="60"/>
        <v>0</v>
      </c>
      <c r="BG82" s="107">
        <f t="shared" si="60"/>
        <v>0</v>
      </c>
      <c r="BH82" s="107">
        <f t="shared" si="60"/>
        <v>0</v>
      </c>
      <c r="BI82" s="107">
        <f t="shared" si="60"/>
        <v>0</v>
      </c>
      <c r="BJ82" s="107">
        <f t="shared" si="60"/>
        <v>0</v>
      </c>
      <c r="BK82" s="107">
        <f t="shared" si="60"/>
        <v>0</v>
      </c>
      <c r="BL82" s="110">
        <f t="shared" si="85"/>
        <v>0</v>
      </c>
      <c r="BM82" s="111">
        <f t="shared" si="86"/>
        <v>0</v>
      </c>
      <c r="BN82" s="111">
        <f t="shared" si="87"/>
        <v>0</v>
      </c>
      <c r="BO82" s="111">
        <f t="shared" si="88"/>
        <v>0</v>
      </c>
      <c r="BP82" s="111">
        <f t="shared" si="89"/>
        <v>0</v>
      </c>
      <c r="BQ82" s="111">
        <f t="shared" si="90"/>
        <v>0</v>
      </c>
      <c r="BR82" s="111">
        <f t="shared" si="91"/>
        <v>0</v>
      </c>
      <c r="BS82" s="111">
        <f t="shared" si="92"/>
        <v>0</v>
      </c>
      <c r="BT82" s="111">
        <f t="shared" si="93"/>
        <v>0</v>
      </c>
      <c r="BU82" s="112">
        <f t="shared" si="94"/>
        <v>0</v>
      </c>
      <c r="BV82" s="113">
        <f t="shared" si="95"/>
        <v>0</v>
      </c>
      <c r="BW82" s="169" t="s">
        <v>135</v>
      </c>
      <c r="BX82" s="174">
        <v>2021</v>
      </c>
      <c r="BY82" s="169" t="s">
        <v>2422</v>
      </c>
      <c r="BZ82" s="169" t="str">
        <f t="shared" si="64"/>
        <v>NOVIEMBRE</v>
      </c>
      <c r="CA82" s="169" t="str">
        <f t="shared" si="96"/>
        <v>YCHO21RT_11.1</v>
      </c>
      <c r="CB82" s="118" t="e">
        <f>VLOOKUP(F82,[3]TOTALES!$E:$E,1,0)</f>
        <v>#N/A</v>
      </c>
      <c r="CC82" s="118" t="str">
        <f>VLOOKUP(E82,'3.PARAMETROS'!J:L,3,0)</f>
        <v>TOPS</v>
      </c>
      <c r="CD82" s="118">
        <f>VLOOKUP(A82,'[4]1. ARCHIVO COMPRA'!$A:$BU,73,0)</f>
        <v>0</v>
      </c>
      <c r="CF82" s="128"/>
      <c r="CG82" s="128"/>
    </row>
    <row r="83" spans="1:85" x14ac:dyDescent="0.25">
      <c r="A83" s="128" t="str">
        <f t="shared" si="66"/>
        <v>W1RP24KAYY0F97R</v>
      </c>
      <c r="B83" s="128" t="s">
        <v>693</v>
      </c>
      <c r="C83" s="128"/>
      <c r="D83" s="128" t="s">
        <v>562</v>
      </c>
      <c r="E83" s="128" t="s">
        <v>250</v>
      </c>
      <c r="F83" s="128" t="s">
        <v>845</v>
      </c>
      <c r="G83" s="128" t="s">
        <v>846</v>
      </c>
      <c r="H83" s="128" t="s">
        <v>849</v>
      </c>
      <c r="I83" s="128" t="s">
        <v>850</v>
      </c>
      <c r="J83" s="128" t="s">
        <v>2092</v>
      </c>
      <c r="K83" s="128" t="s">
        <v>687</v>
      </c>
      <c r="L83" s="128" t="s">
        <v>2255</v>
      </c>
      <c r="M83" s="137">
        <v>59</v>
      </c>
      <c r="N83" s="128">
        <f>IFERROR(VLOOKUP(M83*$M$8*$N$8,'RAM costing'!$A$3:$B$81,2,1),0)</f>
        <v>59000</v>
      </c>
      <c r="O83" s="128">
        <f>IFERROR(VLOOKUP(M83*$M$9*$N$9,'RAM costing'!$E$3:$F$81,2,1),0)</f>
        <v>239</v>
      </c>
      <c r="P83" s="128"/>
      <c r="Q83" s="129">
        <f t="shared" si="67"/>
        <v>0.31</v>
      </c>
      <c r="R83" s="18">
        <v>18.29</v>
      </c>
      <c r="S83" s="25">
        <f t="shared" si="68"/>
        <v>0</v>
      </c>
      <c r="T83" s="25">
        <f t="shared" si="69"/>
        <v>0</v>
      </c>
      <c r="U83" s="25">
        <f t="shared" si="70"/>
        <v>0</v>
      </c>
      <c r="V83" s="25">
        <f t="shared" si="71"/>
        <v>0</v>
      </c>
      <c r="W83" s="25">
        <f t="shared" si="72"/>
        <v>0</v>
      </c>
      <c r="X83" s="25">
        <f t="shared" si="73"/>
        <v>0</v>
      </c>
      <c r="Y83" s="25">
        <f t="shared" si="74"/>
        <v>0</v>
      </c>
      <c r="Z83" s="25">
        <f t="shared" si="75"/>
        <v>0</v>
      </c>
      <c r="AA83" s="26"/>
      <c r="AB83" s="25">
        <f t="shared" si="76"/>
        <v>0</v>
      </c>
      <c r="AC83" s="25">
        <f t="shared" si="63"/>
        <v>0</v>
      </c>
      <c r="AD83" s="25"/>
      <c r="AE83" s="25"/>
      <c r="AF83" s="25"/>
      <c r="AG83" s="25"/>
      <c r="AH83" s="25"/>
      <c r="AI83" s="25"/>
      <c r="AJ83" s="26"/>
      <c r="AK83" s="25"/>
      <c r="AL83" s="26"/>
      <c r="AM83" s="25">
        <f t="shared" si="77"/>
        <v>0</v>
      </c>
      <c r="AN83" s="25">
        <f t="shared" si="78"/>
        <v>0</v>
      </c>
      <c r="AO83" s="26"/>
      <c r="AP83" s="26">
        <f t="shared" si="79"/>
        <v>0</v>
      </c>
      <c r="AQ83" s="101">
        <f t="shared" si="80"/>
        <v>0</v>
      </c>
      <c r="AR83" s="106">
        <f t="shared" si="81"/>
        <v>0</v>
      </c>
      <c r="AS83" s="107">
        <f t="shared" si="59"/>
        <v>0</v>
      </c>
      <c r="AT83" s="107">
        <f t="shared" si="59"/>
        <v>0</v>
      </c>
      <c r="AU83" s="107">
        <f t="shared" si="59"/>
        <v>0</v>
      </c>
      <c r="AV83" s="107">
        <f t="shared" si="59"/>
        <v>0</v>
      </c>
      <c r="AW83" s="107">
        <f t="shared" si="59"/>
        <v>0</v>
      </c>
      <c r="AX83" s="107">
        <f t="shared" si="59"/>
        <v>0</v>
      </c>
      <c r="AY83" s="107">
        <f t="shared" si="59"/>
        <v>0</v>
      </c>
      <c r="AZ83" s="107">
        <f t="shared" si="59"/>
        <v>0</v>
      </c>
      <c r="BA83" s="108">
        <f t="shared" si="82"/>
        <v>0</v>
      </c>
      <c r="BB83" s="103">
        <f t="shared" si="83"/>
        <v>0</v>
      </c>
      <c r="BC83" s="109">
        <f t="shared" si="84"/>
        <v>0</v>
      </c>
      <c r="BD83" s="107">
        <f t="shared" si="65"/>
        <v>0</v>
      </c>
      <c r="BE83" s="107">
        <f t="shared" si="60"/>
        <v>0</v>
      </c>
      <c r="BF83" s="107">
        <f t="shared" si="60"/>
        <v>0</v>
      </c>
      <c r="BG83" s="107">
        <f t="shared" si="60"/>
        <v>0</v>
      </c>
      <c r="BH83" s="107">
        <f t="shared" si="60"/>
        <v>0</v>
      </c>
      <c r="BI83" s="107">
        <f t="shared" si="60"/>
        <v>0</v>
      </c>
      <c r="BJ83" s="107">
        <f t="shared" si="60"/>
        <v>0</v>
      </c>
      <c r="BK83" s="107">
        <f t="shared" si="60"/>
        <v>0</v>
      </c>
      <c r="BL83" s="110">
        <f t="shared" si="85"/>
        <v>0</v>
      </c>
      <c r="BM83" s="111">
        <f t="shared" si="86"/>
        <v>0</v>
      </c>
      <c r="BN83" s="111">
        <f t="shared" si="87"/>
        <v>0</v>
      </c>
      <c r="BO83" s="111">
        <f t="shared" si="88"/>
        <v>0</v>
      </c>
      <c r="BP83" s="111">
        <f t="shared" si="89"/>
        <v>0</v>
      </c>
      <c r="BQ83" s="111">
        <f t="shared" si="90"/>
        <v>0</v>
      </c>
      <c r="BR83" s="111">
        <f t="shared" si="91"/>
        <v>0</v>
      </c>
      <c r="BS83" s="111">
        <f t="shared" si="92"/>
        <v>0</v>
      </c>
      <c r="BT83" s="111">
        <f t="shared" si="93"/>
        <v>0</v>
      </c>
      <c r="BU83" s="112">
        <f t="shared" si="94"/>
        <v>0</v>
      </c>
      <c r="BV83" s="113">
        <f t="shared" si="95"/>
        <v>0</v>
      </c>
      <c r="BW83" s="169" t="s">
        <v>135</v>
      </c>
      <c r="BX83" s="174">
        <v>2021</v>
      </c>
      <c r="BY83" s="169" t="s">
        <v>2422</v>
      </c>
      <c r="BZ83" s="169" t="str">
        <f t="shared" si="64"/>
        <v>NOVIEMBRE</v>
      </c>
      <c r="CA83" s="169" t="str">
        <f t="shared" si="96"/>
        <v>YCHO21RT_11.1</v>
      </c>
      <c r="CB83" s="118" t="e">
        <f>VLOOKUP(F83,[3]TOTALES!$E:$E,1,0)</f>
        <v>#N/A</v>
      </c>
      <c r="CC83" s="118" t="str">
        <f>VLOOKUP(E83,'3.PARAMETROS'!J:L,3,0)</f>
        <v>TOPS</v>
      </c>
      <c r="CD83" s="118">
        <f>VLOOKUP(A83,'[4]1. ARCHIVO COMPRA'!$A:$BU,73,0)</f>
        <v>0</v>
      </c>
      <c r="CF83" s="128"/>
      <c r="CG83" s="128"/>
    </row>
    <row r="84" spans="1:85" x14ac:dyDescent="0.25">
      <c r="A84" s="128" t="str">
        <f t="shared" si="66"/>
        <v>W2RR15Z2YA0G8D3</v>
      </c>
      <c r="B84" s="128" t="s">
        <v>692</v>
      </c>
      <c r="C84" s="128"/>
      <c r="D84" s="128" t="s">
        <v>560</v>
      </c>
      <c r="E84" s="128" t="s">
        <v>561</v>
      </c>
      <c r="F84" s="128" t="s">
        <v>851</v>
      </c>
      <c r="G84" s="128" t="s">
        <v>852</v>
      </c>
      <c r="H84" s="128" t="s">
        <v>718</v>
      </c>
      <c r="I84" s="128" t="s">
        <v>719</v>
      </c>
      <c r="J84" s="128" t="s">
        <v>2093</v>
      </c>
      <c r="K84" s="128" t="s">
        <v>683</v>
      </c>
      <c r="L84" s="128" t="s">
        <v>2255</v>
      </c>
      <c r="M84" s="137">
        <v>49</v>
      </c>
      <c r="N84" s="128">
        <f>IFERROR(VLOOKUP(M84*$M$8*$N$8,'RAM costing'!$A$3:$B$81,2,1),0)</f>
        <v>49000</v>
      </c>
      <c r="O84" s="128">
        <f>IFERROR(VLOOKUP(M84*$M$9*$N$9,'RAM costing'!$E$3:$F$81,2,1),0)</f>
        <v>199</v>
      </c>
      <c r="P84" s="128"/>
      <c r="Q84" s="129">
        <f t="shared" si="67"/>
        <v>0.31</v>
      </c>
      <c r="R84" s="18">
        <v>15.19</v>
      </c>
      <c r="S84" s="25">
        <f t="shared" si="68"/>
        <v>0</v>
      </c>
      <c r="T84" s="25">
        <f t="shared" si="69"/>
        <v>0</v>
      </c>
      <c r="U84" s="25">
        <f t="shared" si="70"/>
        <v>0</v>
      </c>
      <c r="V84" s="25">
        <f t="shared" si="71"/>
        <v>0</v>
      </c>
      <c r="W84" s="25">
        <f t="shared" si="72"/>
        <v>0</v>
      </c>
      <c r="X84" s="25">
        <f t="shared" si="73"/>
        <v>0</v>
      </c>
      <c r="Y84" s="25">
        <f t="shared" si="74"/>
        <v>0</v>
      </c>
      <c r="Z84" s="25">
        <f t="shared" si="75"/>
        <v>0</v>
      </c>
      <c r="AA84" s="26"/>
      <c r="AB84" s="25">
        <f t="shared" si="76"/>
        <v>0</v>
      </c>
      <c r="AC84" s="25">
        <f t="shared" si="63"/>
        <v>0</v>
      </c>
      <c r="AD84" s="25"/>
      <c r="AE84" s="25"/>
      <c r="AF84" s="25"/>
      <c r="AG84" s="25"/>
      <c r="AH84" s="25"/>
      <c r="AI84" s="25"/>
      <c r="AJ84" s="26"/>
      <c r="AK84" s="25"/>
      <c r="AL84" s="26"/>
      <c r="AM84" s="25">
        <f t="shared" si="77"/>
        <v>0</v>
      </c>
      <c r="AN84" s="25">
        <f t="shared" si="78"/>
        <v>0</v>
      </c>
      <c r="AO84" s="26"/>
      <c r="AP84" s="26">
        <f t="shared" si="79"/>
        <v>0</v>
      </c>
      <c r="AQ84" s="101">
        <f t="shared" si="80"/>
        <v>0</v>
      </c>
      <c r="AR84" s="106">
        <f t="shared" si="81"/>
        <v>0</v>
      </c>
      <c r="AS84" s="107">
        <f t="shared" si="59"/>
        <v>0</v>
      </c>
      <c r="AT84" s="107">
        <f t="shared" si="59"/>
        <v>0</v>
      </c>
      <c r="AU84" s="107">
        <f t="shared" si="59"/>
        <v>0</v>
      </c>
      <c r="AV84" s="107">
        <f t="shared" si="59"/>
        <v>0</v>
      </c>
      <c r="AW84" s="107">
        <f t="shared" si="59"/>
        <v>0</v>
      </c>
      <c r="AX84" s="107">
        <f t="shared" si="59"/>
        <v>0</v>
      </c>
      <c r="AY84" s="107">
        <f t="shared" si="59"/>
        <v>0</v>
      </c>
      <c r="AZ84" s="107">
        <f t="shared" si="59"/>
        <v>0</v>
      </c>
      <c r="BA84" s="108">
        <f t="shared" si="82"/>
        <v>0</v>
      </c>
      <c r="BB84" s="103">
        <f t="shared" si="83"/>
        <v>0</v>
      </c>
      <c r="BC84" s="109">
        <f t="shared" si="84"/>
        <v>0</v>
      </c>
      <c r="BD84" s="107">
        <f t="shared" si="65"/>
        <v>0</v>
      </c>
      <c r="BE84" s="107">
        <f t="shared" si="60"/>
        <v>0</v>
      </c>
      <c r="BF84" s="107">
        <f t="shared" si="60"/>
        <v>0</v>
      </c>
      <c r="BG84" s="107">
        <f t="shared" si="60"/>
        <v>0</v>
      </c>
      <c r="BH84" s="107">
        <f t="shared" si="60"/>
        <v>0</v>
      </c>
      <c r="BI84" s="107">
        <f t="shared" si="60"/>
        <v>0</v>
      </c>
      <c r="BJ84" s="107">
        <f t="shared" si="60"/>
        <v>0</v>
      </c>
      <c r="BK84" s="107">
        <f t="shared" si="60"/>
        <v>0</v>
      </c>
      <c r="BL84" s="110">
        <f t="shared" si="85"/>
        <v>0</v>
      </c>
      <c r="BM84" s="111">
        <f t="shared" si="86"/>
        <v>0</v>
      </c>
      <c r="BN84" s="111">
        <f t="shared" si="87"/>
        <v>0</v>
      </c>
      <c r="BO84" s="111">
        <f t="shared" si="88"/>
        <v>0</v>
      </c>
      <c r="BP84" s="111">
        <f t="shared" si="89"/>
        <v>0</v>
      </c>
      <c r="BQ84" s="111">
        <f t="shared" si="90"/>
        <v>0</v>
      </c>
      <c r="BR84" s="111">
        <f t="shared" si="91"/>
        <v>0</v>
      </c>
      <c r="BS84" s="111">
        <f t="shared" si="92"/>
        <v>0</v>
      </c>
      <c r="BT84" s="111">
        <f t="shared" si="93"/>
        <v>0</v>
      </c>
      <c r="BU84" s="112">
        <f t="shared" si="94"/>
        <v>0</v>
      </c>
      <c r="BV84" s="113">
        <f t="shared" si="95"/>
        <v>0</v>
      </c>
      <c r="BW84" s="169" t="s">
        <v>135</v>
      </c>
      <c r="BX84" s="174">
        <v>2021</v>
      </c>
      <c r="BY84" s="169" t="s">
        <v>2422</v>
      </c>
      <c r="BZ84" s="169" t="str">
        <f t="shared" ref="BZ84:BZ142" si="97">UPPER(TEXT(MID(B84,1,10),"MMMM"))</f>
        <v>ENERO</v>
      </c>
      <c r="CA84" s="169" t="str">
        <f t="shared" si="96"/>
        <v>YCHO21RT_1.1</v>
      </c>
      <c r="CB84" s="118" t="str">
        <f>VLOOKUP(F84,[3]TOTALES!$E:$E,1,0)</f>
        <v>W2RR15Z2YA0</v>
      </c>
      <c r="CC84" s="118" t="s">
        <v>115</v>
      </c>
      <c r="CD84" s="118">
        <f>VLOOKUP(A84,'[4]1. ARCHIVO COMPRA'!$A:$BU,73,0)</f>
        <v>0</v>
      </c>
      <c r="CF84" s="128"/>
      <c r="CG84" s="128"/>
    </row>
    <row r="85" spans="1:85" x14ac:dyDescent="0.25">
      <c r="A85" s="128" t="str">
        <f t="shared" si="66"/>
        <v>W2RR15Z2YA0A605</v>
      </c>
      <c r="B85" s="185" t="s">
        <v>692</v>
      </c>
      <c r="C85" s="128"/>
      <c r="D85" s="128" t="s">
        <v>560</v>
      </c>
      <c r="E85" s="128" t="s">
        <v>561</v>
      </c>
      <c r="F85" s="128" t="s">
        <v>851</v>
      </c>
      <c r="G85" s="128" t="s">
        <v>852</v>
      </c>
      <c r="H85" s="128" t="s">
        <v>507</v>
      </c>
      <c r="I85" s="128" t="s">
        <v>534</v>
      </c>
      <c r="J85" s="128" t="s">
        <v>2093</v>
      </c>
      <c r="K85" s="128" t="s">
        <v>683</v>
      </c>
      <c r="L85" s="128" t="s">
        <v>2255</v>
      </c>
      <c r="M85" s="137">
        <v>49</v>
      </c>
      <c r="N85" s="128">
        <f>IFERROR(VLOOKUP(M85*$M$8*$N$8,'RAM costing'!$A$3:$B$81,2,1),0)</f>
        <v>49000</v>
      </c>
      <c r="O85" s="128">
        <f>IFERROR(VLOOKUP(M85*$M$9*$N$9,'RAM costing'!$E$3:$F$81,2,1),0)</f>
        <v>199</v>
      </c>
      <c r="P85" s="128"/>
      <c r="Q85" s="129">
        <f t="shared" si="67"/>
        <v>0.31</v>
      </c>
      <c r="R85" s="18">
        <v>15.19</v>
      </c>
      <c r="S85" s="25">
        <f t="shared" si="68"/>
        <v>6</v>
      </c>
      <c r="T85" s="25">
        <f t="shared" si="69"/>
        <v>6</v>
      </c>
      <c r="U85" s="25">
        <f t="shared" si="70"/>
        <v>6</v>
      </c>
      <c r="V85" s="25">
        <f t="shared" si="71"/>
        <v>4</v>
      </c>
      <c r="W85" s="25">
        <v>0</v>
      </c>
      <c r="X85" s="25">
        <f t="shared" si="73"/>
        <v>4</v>
      </c>
      <c r="Y85" s="25">
        <v>0</v>
      </c>
      <c r="Z85" s="25">
        <v>0</v>
      </c>
      <c r="AA85" s="26"/>
      <c r="AB85" s="25">
        <v>0</v>
      </c>
      <c r="AC85" s="26">
        <f>AO85</f>
        <v>6</v>
      </c>
      <c r="AD85" s="25"/>
      <c r="AE85" s="25"/>
      <c r="AF85" s="25"/>
      <c r="AG85" s="25"/>
      <c r="AH85" s="25"/>
      <c r="AI85" s="25"/>
      <c r="AJ85" s="26"/>
      <c r="AK85" s="25"/>
      <c r="AL85" s="26"/>
      <c r="AM85" s="25">
        <f t="shared" si="77"/>
        <v>4</v>
      </c>
      <c r="AN85" s="25">
        <f t="shared" si="78"/>
        <v>4</v>
      </c>
      <c r="AO85" s="26">
        <v>6</v>
      </c>
      <c r="AP85" s="26">
        <f t="shared" si="79"/>
        <v>6</v>
      </c>
      <c r="AQ85" s="101">
        <f t="shared" si="80"/>
        <v>32</v>
      </c>
      <c r="AR85" s="106">
        <f t="shared" si="81"/>
        <v>486.08</v>
      </c>
      <c r="AS85" s="107">
        <f t="shared" si="59"/>
        <v>7</v>
      </c>
      <c r="AT85" s="107">
        <f t="shared" si="59"/>
        <v>12</v>
      </c>
      <c r="AU85" s="107">
        <f t="shared" si="59"/>
        <v>9</v>
      </c>
      <c r="AV85" s="107">
        <f t="shared" si="59"/>
        <v>4</v>
      </c>
      <c r="AW85" s="107">
        <f t="shared" si="59"/>
        <v>0</v>
      </c>
      <c r="AX85" s="107">
        <f t="shared" si="59"/>
        <v>0</v>
      </c>
      <c r="AY85" s="107">
        <f t="shared" si="59"/>
        <v>0</v>
      </c>
      <c r="AZ85" s="107">
        <f t="shared" si="59"/>
        <v>0</v>
      </c>
      <c r="BA85" s="108">
        <f t="shared" si="82"/>
        <v>32</v>
      </c>
      <c r="BB85" s="103">
        <f t="shared" si="83"/>
        <v>20</v>
      </c>
      <c r="BC85" s="109">
        <f t="shared" si="84"/>
        <v>303.8</v>
      </c>
      <c r="BD85" s="107">
        <f t="shared" si="65"/>
        <v>5</v>
      </c>
      <c r="BE85" s="107">
        <f t="shared" si="60"/>
        <v>7</v>
      </c>
      <c r="BF85" s="107">
        <f t="shared" si="60"/>
        <v>5</v>
      </c>
      <c r="BG85" s="107">
        <f t="shared" si="60"/>
        <v>3</v>
      </c>
      <c r="BH85" s="107">
        <f t="shared" si="60"/>
        <v>0</v>
      </c>
      <c r="BI85" s="107">
        <f t="shared" si="60"/>
        <v>0</v>
      </c>
      <c r="BJ85" s="107">
        <f t="shared" si="60"/>
        <v>0</v>
      </c>
      <c r="BK85" s="107">
        <f t="shared" si="60"/>
        <v>0</v>
      </c>
      <c r="BL85" s="110">
        <f t="shared" si="85"/>
        <v>20</v>
      </c>
      <c r="BM85" s="111">
        <f t="shared" si="86"/>
        <v>12</v>
      </c>
      <c r="BN85" s="111">
        <f t="shared" si="87"/>
        <v>19</v>
      </c>
      <c r="BO85" s="111">
        <f t="shared" si="88"/>
        <v>14</v>
      </c>
      <c r="BP85" s="111">
        <f t="shared" si="89"/>
        <v>7</v>
      </c>
      <c r="BQ85" s="111">
        <f t="shared" si="90"/>
        <v>0</v>
      </c>
      <c r="BR85" s="111">
        <f t="shared" si="91"/>
        <v>0</v>
      </c>
      <c r="BS85" s="111">
        <f t="shared" si="92"/>
        <v>0</v>
      </c>
      <c r="BT85" s="111">
        <f t="shared" si="93"/>
        <v>0</v>
      </c>
      <c r="BU85" s="143">
        <f t="shared" si="94"/>
        <v>52</v>
      </c>
      <c r="BV85" s="113">
        <f t="shared" si="95"/>
        <v>789.88</v>
      </c>
      <c r="BW85" s="169" t="s">
        <v>135</v>
      </c>
      <c r="BX85" s="174">
        <v>2021</v>
      </c>
      <c r="BY85" s="169" t="s">
        <v>2422</v>
      </c>
      <c r="BZ85" s="169" t="str">
        <f t="shared" si="97"/>
        <v>ENERO</v>
      </c>
      <c r="CA85" s="169" t="str">
        <f t="shared" si="96"/>
        <v>YCHO21RT_1.1</v>
      </c>
      <c r="CB85" s="118" t="str">
        <f>VLOOKUP(F85,[3]TOTALES!$E:$E,1,0)</f>
        <v>W2RR15Z2YA0</v>
      </c>
      <c r="CC85" s="118" t="s">
        <v>115</v>
      </c>
      <c r="CD85" s="118">
        <f>VLOOKUP(A85,'[4]1. ARCHIVO COMPRA'!$A:$BU,73,0)</f>
        <v>0</v>
      </c>
      <c r="CF85" s="164">
        <v>44331</v>
      </c>
      <c r="CG85" s="128"/>
    </row>
    <row r="86" spans="1:85" x14ac:dyDescent="0.25">
      <c r="A86" s="128" t="str">
        <f t="shared" si="66"/>
        <v>W2RR15Z2YA0G5K4</v>
      </c>
      <c r="B86" s="128" t="s">
        <v>692</v>
      </c>
      <c r="C86" s="128"/>
      <c r="D86" s="128" t="s">
        <v>560</v>
      </c>
      <c r="E86" s="128" t="s">
        <v>561</v>
      </c>
      <c r="F86" s="128" t="s">
        <v>851</v>
      </c>
      <c r="G86" s="128" t="s">
        <v>852</v>
      </c>
      <c r="H86" s="128" t="s">
        <v>853</v>
      </c>
      <c r="I86" s="128" t="s">
        <v>854</v>
      </c>
      <c r="J86" s="128" t="s">
        <v>2093</v>
      </c>
      <c r="K86" s="128" t="s">
        <v>683</v>
      </c>
      <c r="L86" s="128" t="s">
        <v>2255</v>
      </c>
      <c r="M86" s="137">
        <v>49</v>
      </c>
      <c r="N86" s="128">
        <f>IFERROR(VLOOKUP(M86*$M$8*$N$8,'RAM costing'!$A$3:$B$81,2,1),0)</f>
        <v>49000</v>
      </c>
      <c r="O86" s="128">
        <f>IFERROR(VLOOKUP(M86*$M$9*$N$9,'RAM costing'!$E$3:$F$81,2,1),0)</f>
        <v>199</v>
      </c>
      <c r="P86" s="128"/>
      <c r="Q86" s="129">
        <f t="shared" si="67"/>
        <v>0.31</v>
      </c>
      <c r="R86" s="18">
        <v>15.19</v>
      </c>
      <c r="S86" s="25">
        <f t="shared" si="68"/>
        <v>0</v>
      </c>
      <c r="T86" s="25">
        <f t="shared" si="69"/>
        <v>0</v>
      </c>
      <c r="U86" s="25">
        <f t="shared" si="70"/>
        <v>0</v>
      </c>
      <c r="V86" s="25">
        <f t="shared" si="71"/>
        <v>0</v>
      </c>
      <c r="W86" s="25">
        <f t="shared" si="72"/>
        <v>0</v>
      </c>
      <c r="X86" s="25">
        <f t="shared" si="73"/>
        <v>0</v>
      </c>
      <c r="Y86" s="25">
        <f t="shared" si="74"/>
        <v>0</v>
      </c>
      <c r="Z86" s="25">
        <f t="shared" si="75"/>
        <v>0</v>
      </c>
      <c r="AA86" s="26"/>
      <c r="AB86" s="25">
        <f t="shared" si="76"/>
        <v>0</v>
      </c>
      <c r="AC86" s="25">
        <f t="shared" ref="AC86:AC88" si="98">AO86</f>
        <v>0</v>
      </c>
      <c r="AD86" s="25"/>
      <c r="AE86" s="25"/>
      <c r="AF86" s="25"/>
      <c r="AG86" s="25"/>
      <c r="AH86" s="25"/>
      <c r="AI86" s="25"/>
      <c r="AJ86" s="26"/>
      <c r="AK86" s="25"/>
      <c r="AL86" s="26"/>
      <c r="AM86" s="25">
        <f t="shared" si="77"/>
        <v>0</v>
      </c>
      <c r="AN86" s="25">
        <f t="shared" si="78"/>
        <v>0</v>
      </c>
      <c r="AO86" s="26"/>
      <c r="AP86" s="26">
        <f t="shared" si="79"/>
        <v>0</v>
      </c>
      <c r="AQ86" s="101">
        <f t="shared" si="80"/>
        <v>0</v>
      </c>
      <c r="AR86" s="106">
        <f t="shared" si="81"/>
        <v>0</v>
      </c>
      <c r="AS86" s="107">
        <f t="shared" si="59"/>
        <v>0</v>
      </c>
      <c r="AT86" s="107">
        <f t="shared" si="59"/>
        <v>0</v>
      </c>
      <c r="AU86" s="107">
        <f t="shared" si="59"/>
        <v>0</v>
      </c>
      <c r="AV86" s="107">
        <f t="shared" si="59"/>
        <v>0</v>
      </c>
      <c r="AW86" s="107">
        <f t="shared" si="59"/>
        <v>0</v>
      </c>
      <c r="AX86" s="107">
        <f t="shared" si="59"/>
        <v>0</v>
      </c>
      <c r="AY86" s="107">
        <f t="shared" si="59"/>
        <v>0</v>
      </c>
      <c r="AZ86" s="107">
        <f t="shared" si="59"/>
        <v>0</v>
      </c>
      <c r="BA86" s="108">
        <f t="shared" si="82"/>
        <v>0</v>
      </c>
      <c r="BB86" s="103">
        <f t="shared" si="83"/>
        <v>0</v>
      </c>
      <c r="BC86" s="109">
        <f t="shared" si="84"/>
        <v>0</v>
      </c>
      <c r="BD86" s="107">
        <f t="shared" si="65"/>
        <v>0</v>
      </c>
      <c r="BE86" s="107">
        <f t="shared" si="60"/>
        <v>0</v>
      </c>
      <c r="BF86" s="107">
        <f t="shared" si="60"/>
        <v>0</v>
      </c>
      <c r="BG86" s="107">
        <f t="shared" si="60"/>
        <v>0</v>
      </c>
      <c r="BH86" s="107">
        <f t="shared" si="60"/>
        <v>0</v>
      </c>
      <c r="BI86" s="107">
        <f t="shared" si="60"/>
        <v>0</v>
      </c>
      <c r="BJ86" s="107">
        <f t="shared" si="60"/>
        <v>0</v>
      </c>
      <c r="BK86" s="107">
        <f t="shared" si="60"/>
        <v>0</v>
      </c>
      <c r="BL86" s="110">
        <f t="shared" si="85"/>
        <v>0</v>
      </c>
      <c r="BM86" s="111">
        <f t="shared" si="86"/>
        <v>0</v>
      </c>
      <c r="BN86" s="111">
        <f t="shared" si="87"/>
        <v>0</v>
      </c>
      <c r="BO86" s="111">
        <f t="shared" si="88"/>
        <v>0</v>
      </c>
      <c r="BP86" s="111">
        <f t="shared" si="89"/>
        <v>0</v>
      </c>
      <c r="BQ86" s="111">
        <f t="shared" si="90"/>
        <v>0</v>
      </c>
      <c r="BR86" s="111">
        <f t="shared" si="91"/>
        <v>0</v>
      </c>
      <c r="BS86" s="111">
        <f t="shared" si="92"/>
        <v>0</v>
      </c>
      <c r="BT86" s="111">
        <f t="shared" si="93"/>
        <v>0</v>
      </c>
      <c r="BU86" s="112">
        <f t="shared" si="94"/>
        <v>0</v>
      </c>
      <c r="BV86" s="113">
        <f t="shared" si="95"/>
        <v>0</v>
      </c>
      <c r="BW86" s="169" t="s">
        <v>135</v>
      </c>
      <c r="BX86" s="174">
        <v>2021</v>
      </c>
      <c r="BY86" s="169" t="s">
        <v>2422</v>
      </c>
      <c r="BZ86" s="169" t="str">
        <f t="shared" si="97"/>
        <v>ENERO</v>
      </c>
      <c r="CA86" s="169" t="str">
        <f t="shared" si="96"/>
        <v>YCHO21RT_1.1</v>
      </c>
      <c r="CB86" s="118" t="str">
        <f>VLOOKUP(F86,[3]TOTALES!$E:$E,1,0)</f>
        <v>W2RR15Z2YA0</v>
      </c>
      <c r="CC86" s="118" t="s">
        <v>115</v>
      </c>
      <c r="CD86" s="118">
        <f>VLOOKUP(A86,'[4]1. ARCHIVO COMPRA'!$A:$BU,73,0)</f>
        <v>0</v>
      </c>
      <c r="CF86" s="128"/>
      <c r="CG86" s="128"/>
    </row>
    <row r="87" spans="1:85" x14ac:dyDescent="0.25">
      <c r="A87" s="128" t="str">
        <f t="shared" si="66"/>
        <v>W2RR15Z2YA0G7HA</v>
      </c>
      <c r="B87" s="128" t="s">
        <v>692</v>
      </c>
      <c r="C87" s="128"/>
      <c r="D87" s="128" t="s">
        <v>560</v>
      </c>
      <c r="E87" s="128" t="s">
        <v>561</v>
      </c>
      <c r="F87" s="128" t="s">
        <v>851</v>
      </c>
      <c r="G87" s="128" t="s">
        <v>852</v>
      </c>
      <c r="H87" s="128" t="s">
        <v>855</v>
      </c>
      <c r="I87" s="128" t="s">
        <v>856</v>
      </c>
      <c r="J87" s="128" t="s">
        <v>2093</v>
      </c>
      <c r="K87" s="128" t="s">
        <v>683</v>
      </c>
      <c r="L87" s="128" t="s">
        <v>2255</v>
      </c>
      <c r="M87" s="137">
        <v>49</v>
      </c>
      <c r="N87" s="128">
        <f>IFERROR(VLOOKUP(M87*$M$8*$N$8,'RAM costing'!$A$3:$B$81,2,1),0)</f>
        <v>49000</v>
      </c>
      <c r="O87" s="128">
        <f>IFERROR(VLOOKUP(M87*$M$9*$N$9,'RAM costing'!$E$3:$F$81,2,1),0)</f>
        <v>199</v>
      </c>
      <c r="P87" s="128"/>
      <c r="Q87" s="129">
        <f t="shared" si="67"/>
        <v>0.31</v>
      </c>
      <c r="R87" s="18">
        <v>15.19</v>
      </c>
      <c r="S87" s="25">
        <f t="shared" si="68"/>
        <v>0</v>
      </c>
      <c r="T87" s="25">
        <f t="shared" si="69"/>
        <v>0</v>
      </c>
      <c r="U87" s="25">
        <f t="shared" si="70"/>
        <v>0</v>
      </c>
      <c r="V87" s="25">
        <f t="shared" si="71"/>
        <v>0</v>
      </c>
      <c r="W87" s="25">
        <f t="shared" si="72"/>
        <v>0</v>
      </c>
      <c r="X87" s="25">
        <f t="shared" si="73"/>
        <v>0</v>
      </c>
      <c r="Y87" s="25">
        <f t="shared" si="74"/>
        <v>0</v>
      </c>
      <c r="Z87" s="25">
        <f t="shared" si="75"/>
        <v>0</v>
      </c>
      <c r="AA87" s="26"/>
      <c r="AB87" s="25">
        <f t="shared" si="76"/>
        <v>0</v>
      </c>
      <c r="AC87" s="25">
        <f t="shared" si="98"/>
        <v>0</v>
      </c>
      <c r="AD87" s="25"/>
      <c r="AE87" s="25"/>
      <c r="AF87" s="25"/>
      <c r="AG87" s="25"/>
      <c r="AH87" s="25"/>
      <c r="AI87" s="25"/>
      <c r="AJ87" s="26"/>
      <c r="AK87" s="25"/>
      <c r="AL87" s="26"/>
      <c r="AM87" s="25">
        <f t="shared" si="77"/>
        <v>0</v>
      </c>
      <c r="AN87" s="25">
        <f t="shared" si="78"/>
        <v>0</v>
      </c>
      <c r="AO87" s="26"/>
      <c r="AP87" s="26">
        <f t="shared" si="79"/>
        <v>0</v>
      </c>
      <c r="AQ87" s="101">
        <f t="shared" si="80"/>
        <v>0</v>
      </c>
      <c r="AR87" s="106">
        <f t="shared" si="81"/>
        <v>0</v>
      </c>
      <c r="AS87" s="107">
        <f t="shared" si="59"/>
        <v>0</v>
      </c>
      <c r="AT87" s="107">
        <f t="shared" si="59"/>
        <v>0</v>
      </c>
      <c r="AU87" s="107">
        <f t="shared" si="59"/>
        <v>0</v>
      </c>
      <c r="AV87" s="107">
        <f t="shared" si="59"/>
        <v>0</v>
      </c>
      <c r="AW87" s="107">
        <f t="shared" si="59"/>
        <v>0</v>
      </c>
      <c r="AX87" s="107">
        <f t="shared" si="59"/>
        <v>0</v>
      </c>
      <c r="AY87" s="107">
        <f t="shared" si="59"/>
        <v>0</v>
      </c>
      <c r="AZ87" s="107">
        <f t="shared" si="59"/>
        <v>0</v>
      </c>
      <c r="BA87" s="108">
        <f t="shared" si="82"/>
        <v>0</v>
      </c>
      <c r="BB87" s="103">
        <f t="shared" si="83"/>
        <v>0</v>
      </c>
      <c r="BC87" s="109">
        <f t="shared" si="84"/>
        <v>0</v>
      </c>
      <c r="BD87" s="107">
        <f t="shared" si="65"/>
        <v>0</v>
      </c>
      <c r="BE87" s="107">
        <f t="shared" si="60"/>
        <v>0</v>
      </c>
      <c r="BF87" s="107">
        <f t="shared" si="60"/>
        <v>0</v>
      </c>
      <c r="BG87" s="107">
        <f t="shared" si="60"/>
        <v>0</v>
      </c>
      <c r="BH87" s="107">
        <f t="shared" si="60"/>
        <v>0</v>
      </c>
      <c r="BI87" s="107">
        <f t="shared" si="60"/>
        <v>0</v>
      </c>
      <c r="BJ87" s="107">
        <f t="shared" si="60"/>
        <v>0</v>
      </c>
      <c r="BK87" s="107">
        <f t="shared" si="60"/>
        <v>0</v>
      </c>
      <c r="BL87" s="110">
        <f t="shared" si="85"/>
        <v>0</v>
      </c>
      <c r="BM87" s="111">
        <f t="shared" si="86"/>
        <v>0</v>
      </c>
      <c r="BN87" s="111">
        <f t="shared" si="87"/>
        <v>0</v>
      </c>
      <c r="BO87" s="111">
        <f t="shared" si="88"/>
        <v>0</v>
      </c>
      <c r="BP87" s="111">
        <f t="shared" si="89"/>
        <v>0</v>
      </c>
      <c r="BQ87" s="111">
        <f t="shared" si="90"/>
        <v>0</v>
      </c>
      <c r="BR87" s="111">
        <f t="shared" si="91"/>
        <v>0</v>
      </c>
      <c r="BS87" s="111">
        <f t="shared" si="92"/>
        <v>0</v>
      </c>
      <c r="BT87" s="111">
        <f t="shared" si="93"/>
        <v>0</v>
      </c>
      <c r="BU87" s="112">
        <f t="shared" si="94"/>
        <v>0</v>
      </c>
      <c r="BV87" s="113">
        <f t="shared" si="95"/>
        <v>0</v>
      </c>
      <c r="BW87" s="169" t="s">
        <v>135</v>
      </c>
      <c r="BX87" s="174">
        <v>2021</v>
      </c>
      <c r="BY87" s="169" t="s">
        <v>2422</v>
      </c>
      <c r="BZ87" s="169" t="str">
        <f t="shared" si="97"/>
        <v>ENERO</v>
      </c>
      <c r="CA87" s="169" t="str">
        <f t="shared" si="96"/>
        <v>YCHO21RT_1.1</v>
      </c>
      <c r="CB87" s="118" t="str">
        <f>VLOOKUP(F87,[3]TOTALES!$E:$E,1,0)</f>
        <v>W2RR15Z2YA0</v>
      </c>
      <c r="CC87" s="118" t="s">
        <v>115</v>
      </c>
      <c r="CD87" s="118">
        <f>VLOOKUP(A87,'[4]1. ARCHIVO COMPRA'!$A:$BU,73,0)</f>
        <v>0</v>
      </c>
      <c r="CF87" s="128"/>
      <c r="CG87" s="128"/>
    </row>
    <row r="88" spans="1:85" x14ac:dyDescent="0.25">
      <c r="A88" s="128" t="str">
        <f t="shared" si="66"/>
        <v>W2RR15Z2YA0G472</v>
      </c>
      <c r="B88" s="128" t="s">
        <v>692</v>
      </c>
      <c r="C88" s="128"/>
      <c r="D88" s="128" t="s">
        <v>560</v>
      </c>
      <c r="E88" s="128" t="s">
        <v>561</v>
      </c>
      <c r="F88" s="128" t="s">
        <v>851</v>
      </c>
      <c r="G88" s="128" t="s">
        <v>852</v>
      </c>
      <c r="H88" s="128" t="s">
        <v>509</v>
      </c>
      <c r="I88" s="128" t="s">
        <v>536</v>
      </c>
      <c r="J88" s="128" t="s">
        <v>2093</v>
      </c>
      <c r="K88" s="128" t="s">
        <v>683</v>
      </c>
      <c r="L88" s="128" t="s">
        <v>2255</v>
      </c>
      <c r="M88" s="137">
        <v>49</v>
      </c>
      <c r="N88" s="128">
        <f>IFERROR(VLOOKUP(M88*$M$8*$N$8,'RAM costing'!$A$3:$B$81,2,1),0)</f>
        <v>49000</v>
      </c>
      <c r="O88" s="128">
        <f>IFERROR(VLOOKUP(M88*$M$9*$N$9,'RAM costing'!$E$3:$F$81,2,1),0)</f>
        <v>199</v>
      </c>
      <c r="P88" s="128"/>
      <c r="Q88" s="129">
        <f t="shared" si="67"/>
        <v>0.31</v>
      </c>
      <c r="R88" s="18">
        <v>15.19</v>
      </c>
      <c r="S88" s="25">
        <f t="shared" si="68"/>
        <v>0</v>
      </c>
      <c r="T88" s="25">
        <f t="shared" si="69"/>
        <v>0</v>
      </c>
      <c r="U88" s="25">
        <f t="shared" si="70"/>
        <v>0</v>
      </c>
      <c r="V88" s="25">
        <f t="shared" si="71"/>
        <v>0</v>
      </c>
      <c r="W88" s="25">
        <f t="shared" si="72"/>
        <v>0</v>
      </c>
      <c r="X88" s="25">
        <f t="shared" si="73"/>
        <v>0</v>
      </c>
      <c r="Y88" s="25">
        <f t="shared" si="74"/>
        <v>0</v>
      </c>
      <c r="Z88" s="25">
        <f t="shared" si="75"/>
        <v>0</v>
      </c>
      <c r="AA88" s="26"/>
      <c r="AB88" s="25">
        <f t="shared" si="76"/>
        <v>0</v>
      </c>
      <c r="AC88" s="25">
        <f t="shared" si="98"/>
        <v>0</v>
      </c>
      <c r="AD88" s="25"/>
      <c r="AE88" s="25"/>
      <c r="AF88" s="25"/>
      <c r="AG88" s="25"/>
      <c r="AH88" s="25"/>
      <c r="AI88" s="25"/>
      <c r="AJ88" s="26"/>
      <c r="AK88" s="25"/>
      <c r="AL88" s="26"/>
      <c r="AM88" s="25">
        <f t="shared" si="77"/>
        <v>0</v>
      </c>
      <c r="AN88" s="25">
        <f t="shared" si="78"/>
        <v>0</v>
      </c>
      <c r="AO88" s="26"/>
      <c r="AP88" s="26">
        <f t="shared" si="79"/>
        <v>0</v>
      </c>
      <c r="AQ88" s="101">
        <f t="shared" si="80"/>
        <v>0</v>
      </c>
      <c r="AR88" s="106">
        <f t="shared" si="81"/>
        <v>0</v>
      </c>
      <c r="AS88" s="107">
        <f t="shared" si="59"/>
        <v>0</v>
      </c>
      <c r="AT88" s="107">
        <f t="shared" si="59"/>
        <v>0</v>
      </c>
      <c r="AU88" s="107">
        <f t="shared" si="59"/>
        <v>0</v>
      </c>
      <c r="AV88" s="107">
        <f t="shared" si="59"/>
        <v>0</v>
      </c>
      <c r="AW88" s="107">
        <f t="shared" si="59"/>
        <v>0</v>
      </c>
      <c r="AX88" s="107">
        <f t="shared" si="59"/>
        <v>0</v>
      </c>
      <c r="AY88" s="107">
        <f t="shared" si="59"/>
        <v>0</v>
      </c>
      <c r="AZ88" s="107">
        <f t="shared" si="59"/>
        <v>0</v>
      </c>
      <c r="BA88" s="108">
        <f t="shared" si="82"/>
        <v>0</v>
      </c>
      <c r="BB88" s="103">
        <f t="shared" si="83"/>
        <v>0</v>
      </c>
      <c r="BC88" s="109">
        <f t="shared" si="84"/>
        <v>0</v>
      </c>
      <c r="BD88" s="107">
        <f t="shared" si="65"/>
        <v>0</v>
      </c>
      <c r="BE88" s="107">
        <f t="shared" si="60"/>
        <v>0</v>
      </c>
      <c r="BF88" s="107">
        <f t="shared" si="60"/>
        <v>0</v>
      </c>
      <c r="BG88" s="107">
        <f t="shared" si="60"/>
        <v>0</v>
      </c>
      <c r="BH88" s="107">
        <f t="shared" si="60"/>
        <v>0</v>
      </c>
      <c r="BI88" s="107">
        <f t="shared" si="60"/>
        <v>0</v>
      </c>
      <c r="BJ88" s="107">
        <f t="shared" si="60"/>
        <v>0</v>
      </c>
      <c r="BK88" s="107">
        <f t="shared" si="60"/>
        <v>0</v>
      </c>
      <c r="BL88" s="110">
        <f t="shared" si="85"/>
        <v>0</v>
      </c>
      <c r="BM88" s="111">
        <f t="shared" si="86"/>
        <v>0</v>
      </c>
      <c r="BN88" s="111">
        <f t="shared" si="87"/>
        <v>0</v>
      </c>
      <c r="BO88" s="111">
        <f t="shared" si="88"/>
        <v>0</v>
      </c>
      <c r="BP88" s="111">
        <f t="shared" si="89"/>
        <v>0</v>
      </c>
      <c r="BQ88" s="111">
        <f t="shared" si="90"/>
        <v>0</v>
      </c>
      <c r="BR88" s="111">
        <f t="shared" si="91"/>
        <v>0</v>
      </c>
      <c r="BS88" s="111">
        <f t="shared" si="92"/>
        <v>0</v>
      </c>
      <c r="BT88" s="111">
        <f t="shared" si="93"/>
        <v>0</v>
      </c>
      <c r="BU88" s="112">
        <f t="shared" si="94"/>
        <v>0</v>
      </c>
      <c r="BV88" s="113">
        <f t="shared" si="95"/>
        <v>0</v>
      </c>
      <c r="BW88" s="169" t="s">
        <v>135</v>
      </c>
      <c r="BX88" s="174">
        <v>2021</v>
      </c>
      <c r="BY88" s="169" t="s">
        <v>2422</v>
      </c>
      <c r="BZ88" s="169" t="str">
        <f t="shared" si="97"/>
        <v>ENERO</v>
      </c>
      <c r="CA88" s="169" t="str">
        <f t="shared" si="96"/>
        <v>YCHO21RT_1.1</v>
      </c>
      <c r="CB88" s="118" t="str">
        <f>VLOOKUP(F88,[3]TOTALES!$E:$E,1,0)</f>
        <v>W2RR15Z2YA0</v>
      </c>
      <c r="CC88" s="118" t="s">
        <v>115</v>
      </c>
      <c r="CD88" s="118">
        <f>VLOOKUP(A88,'[4]1. ARCHIVO COMPRA'!$A:$BU,73,0)</f>
        <v>0</v>
      </c>
      <c r="CF88" s="128"/>
      <c r="CG88" s="128"/>
    </row>
    <row r="89" spans="1:85" x14ac:dyDescent="0.25">
      <c r="A89" s="128" t="str">
        <f t="shared" si="66"/>
        <v>W2RR15Z2YA0G012</v>
      </c>
      <c r="B89" s="185" t="s">
        <v>692</v>
      </c>
      <c r="C89" s="128"/>
      <c r="D89" s="128" t="s">
        <v>560</v>
      </c>
      <c r="E89" s="128" t="s">
        <v>561</v>
      </c>
      <c r="F89" s="128" t="s">
        <v>851</v>
      </c>
      <c r="G89" s="128" t="s">
        <v>852</v>
      </c>
      <c r="H89" s="128" t="s">
        <v>582</v>
      </c>
      <c r="I89" s="128" t="s">
        <v>583</v>
      </c>
      <c r="J89" s="128" t="s">
        <v>2093</v>
      </c>
      <c r="K89" s="128" t="s">
        <v>683</v>
      </c>
      <c r="L89" s="128" t="s">
        <v>2255</v>
      </c>
      <c r="M89" s="137">
        <v>49</v>
      </c>
      <c r="N89" s="128">
        <f>IFERROR(VLOOKUP(M89*$M$8*$N$8,'RAM costing'!$A$3:$B$81,2,1),0)</f>
        <v>49000</v>
      </c>
      <c r="O89" s="128">
        <f>IFERROR(VLOOKUP(M89*$M$9*$N$9,'RAM costing'!$E$3:$F$81,2,1),0)</f>
        <v>199</v>
      </c>
      <c r="P89" s="128"/>
      <c r="Q89" s="129">
        <f t="shared" si="67"/>
        <v>0.31</v>
      </c>
      <c r="R89" s="18">
        <v>15.19</v>
      </c>
      <c r="S89" s="25">
        <f t="shared" si="68"/>
        <v>6</v>
      </c>
      <c r="T89" s="25">
        <f t="shared" si="69"/>
        <v>6</v>
      </c>
      <c r="U89" s="25">
        <f t="shared" si="70"/>
        <v>6</v>
      </c>
      <c r="V89" s="25">
        <f t="shared" si="71"/>
        <v>4</v>
      </c>
      <c r="W89" s="25">
        <v>0</v>
      </c>
      <c r="X89" s="25">
        <f t="shared" si="73"/>
        <v>4</v>
      </c>
      <c r="Y89" s="25">
        <v>0</v>
      </c>
      <c r="Z89" s="25">
        <v>0</v>
      </c>
      <c r="AA89" s="26"/>
      <c r="AB89" s="25">
        <v>0</v>
      </c>
      <c r="AC89" s="26">
        <f>AO89</f>
        <v>6</v>
      </c>
      <c r="AD89" s="25"/>
      <c r="AE89" s="25"/>
      <c r="AF89" s="25"/>
      <c r="AG89" s="25"/>
      <c r="AH89" s="25"/>
      <c r="AI89" s="25"/>
      <c r="AJ89" s="26"/>
      <c r="AK89" s="25"/>
      <c r="AL89" s="26"/>
      <c r="AM89" s="25">
        <f t="shared" si="77"/>
        <v>4</v>
      </c>
      <c r="AN89" s="25">
        <f t="shared" si="78"/>
        <v>4</v>
      </c>
      <c r="AO89" s="26">
        <v>6</v>
      </c>
      <c r="AP89" s="26">
        <f t="shared" si="79"/>
        <v>6</v>
      </c>
      <c r="AQ89" s="101">
        <f t="shared" si="80"/>
        <v>32</v>
      </c>
      <c r="AR89" s="106">
        <f t="shared" si="81"/>
        <v>486.08</v>
      </c>
      <c r="AS89" s="107">
        <f t="shared" si="59"/>
        <v>7</v>
      </c>
      <c r="AT89" s="107">
        <f t="shared" si="59"/>
        <v>12</v>
      </c>
      <c r="AU89" s="107">
        <f t="shared" si="59"/>
        <v>9</v>
      </c>
      <c r="AV89" s="107">
        <f t="shared" si="59"/>
        <v>4</v>
      </c>
      <c r="AW89" s="107">
        <f t="shared" si="59"/>
        <v>0</v>
      </c>
      <c r="AX89" s="107">
        <f t="shared" si="59"/>
        <v>0</v>
      </c>
      <c r="AY89" s="107">
        <f t="shared" si="59"/>
        <v>0</v>
      </c>
      <c r="AZ89" s="107">
        <f t="shared" si="59"/>
        <v>0</v>
      </c>
      <c r="BA89" s="108">
        <f t="shared" si="82"/>
        <v>32</v>
      </c>
      <c r="BB89" s="103">
        <f t="shared" si="83"/>
        <v>20</v>
      </c>
      <c r="BC89" s="109">
        <f t="shared" si="84"/>
        <v>303.8</v>
      </c>
      <c r="BD89" s="107">
        <f t="shared" si="65"/>
        <v>5</v>
      </c>
      <c r="BE89" s="107">
        <f t="shared" si="60"/>
        <v>7</v>
      </c>
      <c r="BF89" s="107">
        <f t="shared" si="60"/>
        <v>5</v>
      </c>
      <c r="BG89" s="107">
        <f t="shared" si="60"/>
        <v>3</v>
      </c>
      <c r="BH89" s="107">
        <f t="shared" si="60"/>
        <v>0</v>
      </c>
      <c r="BI89" s="107">
        <f t="shared" si="60"/>
        <v>0</v>
      </c>
      <c r="BJ89" s="107">
        <f t="shared" si="60"/>
        <v>0</v>
      </c>
      <c r="BK89" s="107">
        <f t="shared" si="60"/>
        <v>0</v>
      </c>
      <c r="BL89" s="110">
        <f t="shared" si="85"/>
        <v>20</v>
      </c>
      <c r="BM89" s="111">
        <f t="shared" si="86"/>
        <v>12</v>
      </c>
      <c r="BN89" s="111">
        <f t="shared" si="87"/>
        <v>19</v>
      </c>
      <c r="BO89" s="111">
        <f t="shared" si="88"/>
        <v>14</v>
      </c>
      <c r="BP89" s="111">
        <f t="shared" si="89"/>
        <v>7</v>
      </c>
      <c r="BQ89" s="111">
        <f t="shared" si="90"/>
        <v>0</v>
      </c>
      <c r="BR89" s="111">
        <f t="shared" si="91"/>
        <v>0</v>
      </c>
      <c r="BS89" s="111">
        <f t="shared" si="92"/>
        <v>0</v>
      </c>
      <c r="BT89" s="111">
        <f t="shared" si="93"/>
        <v>0</v>
      </c>
      <c r="BU89" s="143">
        <f t="shared" si="94"/>
        <v>52</v>
      </c>
      <c r="BV89" s="113">
        <f t="shared" si="95"/>
        <v>789.88</v>
      </c>
      <c r="BW89" s="169" t="s">
        <v>135</v>
      </c>
      <c r="BX89" s="174">
        <v>2021</v>
      </c>
      <c r="BY89" s="169" t="s">
        <v>2422</v>
      </c>
      <c r="BZ89" s="169" t="str">
        <f t="shared" si="97"/>
        <v>ENERO</v>
      </c>
      <c r="CA89" s="169" t="str">
        <f t="shared" si="96"/>
        <v>YCHO21RT_1.1</v>
      </c>
      <c r="CB89" s="118" t="str">
        <f>VLOOKUP(F89,[3]TOTALES!$E:$E,1,0)</f>
        <v>W2RR15Z2YA0</v>
      </c>
      <c r="CC89" s="118" t="s">
        <v>115</v>
      </c>
      <c r="CD89" s="118">
        <f>VLOOKUP(A89,'[4]1. ARCHIVO COMPRA'!$A:$BU,73,0)</f>
        <v>0</v>
      </c>
      <c r="CF89" s="164">
        <v>44331</v>
      </c>
      <c r="CG89" s="128"/>
    </row>
    <row r="90" spans="1:85" x14ac:dyDescent="0.25">
      <c r="A90" s="128" t="str">
        <f t="shared" si="66"/>
        <v>W2RA14D4HC1BUWY</v>
      </c>
      <c r="B90" s="128" t="s">
        <v>692</v>
      </c>
      <c r="C90" s="128"/>
      <c r="D90" s="128" t="s">
        <v>563</v>
      </c>
      <c r="E90" s="128" t="s">
        <v>214</v>
      </c>
      <c r="F90" s="128" t="s">
        <v>857</v>
      </c>
      <c r="G90" s="128" t="s">
        <v>858</v>
      </c>
      <c r="H90" s="128" t="s">
        <v>859</v>
      </c>
      <c r="I90" s="128" t="s">
        <v>860</v>
      </c>
      <c r="J90" s="128" t="s">
        <v>2094</v>
      </c>
      <c r="K90" s="128" t="s">
        <v>683</v>
      </c>
      <c r="L90" s="128" t="s">
        <v>2257</v>
      </c>
      <c r="M90" s="137">
        <v>98</v>
      </c>
      <c r="N90" s="128">
        <f>IFERROR(VLOOKUP(M90*$M$8*$N$8,'RAM costing'!$A$3:$B$81,2,1),0)</f>
        <v>99000</v>
      </c>
      <c r="O90" s="128">
        <f>IFERROR(VLOOKUP(M90*$M$9*$N$9,'RAM costing'!$E$3:$F$81,2,1),0)</f>
        <v>399</v>
      </c>
      <c r="P90" s="128"/>
      <c r="Q90" s="129">
        <f t="shared" si="67"/>
        <v>0.31</v>
      </c>
      <c r="R90" s="18">
        <v>30.38</v>
      </c>
      <c r="S90" s="25">
        <f t="shared" si="68"/>
        <v>0</v>
      </c>
      <c r="T90" s="25">
        <f t="shared" si="69"/>
        <v>0</v>
      </c>
      <c r="U90" s="25">
        <f t="shared" si="70"/>
        <v>0</v>
      </c>
      <c r="V90" s="25">
        <f t="shared" si="71"/>
        <v>0</v>
      </c>
      <c r="W90" s="25">
        <f t="shared" si="72"/>
        <v>0</v>
      </c>
      <c r="X90" s="25">
        <f t="shared" si="73"/>
        <v>0</v>
      </c>
      <c r="Y90" s="25">
        <f t="shared" si="74"/>
        <v>0</v>
      </c>
      <c r="Z90" s="25">
        <f t="shared" si="75"/>
        <v>0</v>
      </c>
      <c r="AA90" s="26"/>
      <c r="AB90" s="25">
        <f t="shared" si="76"/>
        <v>0</v>
      </c>
      <c r="AC90" s="25">
        <f t="shared" ref="AC90:AC102" si="99">AO90</f>
        <v>0</v>
      </c>
      <c r="AD90" s="25"/>
      <c r="AE90" s="25"/>
      <c r="AF90" s="25"/>
      <c r="AG90" s="25"/>
      <c r="AH90" s="25"/>
      <c r="AI90" s="25"/>
      <c r="AJ90" s="26"/>
      <c r="AK90" s="25"/>
      <c r="AL90" s="26"/>
      <c r="AM90" s="25">
        <f t="shared" si="77"/>
        <v>0</v>
      </c>
      <c r="AN90" s="25">
        <f t="shared" si="78"/>
        <v>0</v>
      </c>
      <c r="AO90" s="26"/>
      <c r="AP90" s="26">
        <f t="shared" si="79"/>
        <v>0</v>
      </c>
      <c r="AQ90" s="101">
        <f t="shared" si="80"/>
        <v>0</v>
      </c>
      <c r="AR90" s="106">
        <f t="shared" si="81"/>
        <v>0</v>
      </c>
      <c r="AS90" s="107">
        <f t="shared" si="59"/>
        <v>0</v>
      </c>
      <c r="AT90" s="107">
        <f t="shared" si="59"/>
        <v>0</v>
      </c>
      <c r="AU90" s="107">
        <f t="shared" si="59"/>
        <v>0</v>
      </c>
      <c r="AV90" s="107">
        <f t="shared" si="59"/>
        <v>0</v>
      </c>
      <c r="AW90" s="107">
        <f t="shared" si="59"/>
        <v>0</v>
      </c>
      <c r="AX90" s="107">
        <f t="shared" si="59"/>
        <v>0</v>
      </c>
      <c r="AY90" s="107">
        <f t="shared" si="59"/>
        <v>0</v>
      </c>
      <c r="AZ90" s="107">
        <f t="shared" si="59"/>
        <v>0</v>
      </c>
      <c r="BA90" s="108">
        <f t="shared" si="82"/>
        <v>0</v>
      </c>
      <c r="BB90" s="103">
        <f t="shared" si="83"/>
        <v>0</v>
      </c>
      <c r="BC90" s="109">
        <f t="shared" si="84"/>
        <v>0</v>
      </c>
      <c r="BD90" s="107">
        <f t="shared" si="65"/>
        <v>0</v>
      </c>
      <c r="BE90" s="107">
        <f t="shared" si="60"/>
        <v>0</v>
      </c>
      <c r="BF90" s="107">
        <f t="shared" si="60"/>
        <v>0</v>
      </c>
      <c r="BG90" s="107">
        <f t="shared" si="60"/>
        <v>0</v>
      </c>
      <c r="BH90" s="107">
        <f t="shared" si="60"/>
        <v>0</v>
      </c>
      <c r="BI90" s="107">
        <f t="shared" si="60"/>
        <v>0</v>
      </c>
      <c r="BJ90" s="107">
        <f t="shared" si="60"/>
        <v>0</v>
      </c>
      <c r="BK90" s="107">
        <f t="shared" si="60"/>
        <v>0</v>
      </c>
      <c r="BL90" s="110">
        <f t="shared" si="85"/>
        <v>0</v>
      </c>
      <c r="BM90" s="111">
        <f t="shared" si="86"/>
        <v>0</v>
      </c>
      <c r="BN90" s="111">
        <f t="shared" si="87"/>
        <v>0</v>
      </c>
      <c r="BO90" s="111">
        <f t="shared" si="88"/>
        <v>0</v>
      </c>
      <c r="BP90" s="111">
        <f t="shared" si="89"/>
        <v>0</v>
      </c>
      <c r="BQ90" s="111">
        <f t="shared" si="90"/>
        <v>0</v>
      </c>
      <c r="BR90" s="111">
        <f t="shared" si="91"/>
        <v>0</v>
      </c>
      <c r="BS90" s="111">
        <f t="shared" si="92"/>
        <v>0</v>
      </c>
      <c r="BT90" s="111">
        <f t="shared" si="93"/>
        <v>0</v>
      </c>
      <c r="BU90" s="112">
        <f t="shared" si="94"/>
        <v>0</v>
      </c>
      <c r="BV90" s="113">
        <f t="shared" si="95"/>
        <v>0</v>
      </c>
      <c r="BW90" s="169" t="s">
        <v>135</v>
      </c>
      <c r="BX90" s="174">
        <v>2021</v>
      </c>
      <c r="BY90" s="169" t="s">
        <v>2422</v>
      </c>
      <c r="BZ90" s="169" t="str">
        <f t="shared" si="97"/>
        <v>ENERO</v>
      </c>
      <c r="CA90" s="169" t="str">
        <f t="shared" si="96"/>
        <v>YCHO21RT_1.1</v>
      </c>
      <c r="CB90" s="118" t="e">
        <f>VLOOKUP(F90,[3]TOTALES!$E:$E,1,0)</f>
        <v>#N/A</v>
      </c>
      <c r="CC90" s="118" t="str">
        <f>VLOOKUP(E90,'3.PARAMETROS'!J:L,3,0)</f>
        <v>JEANS MODA</v>
      </c>
      <c r="CD90" s="118">
        <f>VLOOKUP(A90,'[4]1. ARCHIVO COMPRA'!$A:$BU,73,0)</f>
        <v>0</v>
      </c>
      <c r="CF90" s="128"/>
      <c r="CG90" s="128"/>
    </row>
    <row r="91" spans="1:85" x14ac:dyDescent="0.25">
      <c r="A91" s="128" t="str">
        <f t="shared" si="66"/>
        <v>WBFAB2D2831SUIN</v>
      </c>
      <c r="B91" s="128" t="s">
        <v>554</v>
      </c>
      <c r="C91" s="128"/>
      <c r="D91" s="128" t="s">
        <v>563</v>
      </c>
      <c r="E91" s="128" t="s">
        <v>148</v>
      </c>
      <c r="F91" s="128" t="s">
        <v>861</v>
      </c>
      <c r="G91" s="128" t="s">
        <v>751</v>
      </c>
      <c r="H91" s="128" t="s">
        <v>862</v>
      </c>
      <c r="I91" s="128" t="s">
        <v>863</v>
      </c>
      <c r="J91" s="128" t="s">
        <v>2085</v>
      </c>
      <c r="K91" s="128" t="s">
        <v>685</v>
      </c>
      <c r="L91" s="128" t="s">
        <v>2257</v>
      </c>
      <c r="M91" s="137">
        <v>98</v>
      </c>
      <c r="N91" s="128">
        <f>IFERROR(VLOOKUP(M91*$M$8*$N$8,'RAM costing'!$A$3:$B$81,2,1),0)</f>
        <v>99000</v>
      </c>
      <c r="O91" s="128">
        <f>IFERROR(VLOOKUP(M91*$M$9*$N$9,'RAM costing'!$E$3:$F$81,2,1),0)</f>
        <v>399</v>
      </c>
      <c r="P91" s="128"/>
      <c r="Q91" s="129">
        <f t="shared" si="67"/>
        <v>0.31</v>
      </c>
      <c r="R91" s="18">
        <v>30.38</v>
      </c>
      <c r="S91" s="25">
        <f t="shared" si="68"/>
        <v>0</v>
      </c>
      <c r="T91" s="25">
        <f t="shared" si="69"/>
        <v>0</v>
      </c>
      <c r="U91" s="25">
        <f t="shared" si="70"/>
        <v>0</v>
      </c>
      <c r="V91" s="25">
        <f t="shared" si="71"/>
        <v>0</v>
      </c>
      <c r="W91" s="25">
        <f t="shared" si="72"/>
        <v>0</v>
      </c>
      <c r="X91" s="25">
        <f t="shared" si="73"/>
        <v>0</v>
      </c>
      <c r="Y91" s="25">
        <f t="shared" si="74"/>
        <v>0</v>
      </c>
      <c r="Z91" s="25">
        <f t="shared" si="75"/>
        <v>0</v>
      </c>
      <c r="AA91" s="26"/>
      <c r="AB91" s="25">
        <f t="shared" si="76"/>
        <v>0</v>
      </c>
      <c r="AC91" s="25">
        <f t="shared" si="99"/>
        <v>0</v>
      </c>
      <c r="AD91" s="25"/>
      <c r="AE91" s="25"/>
      <c r="AF91" s="25"/>
      <c r="AG91" s="25"/>
      <c r="AH91" s="25"/>
      <c r="AI91" s="25"/>
      <c r="AJ91" s="26"/>
      <c r="AK91" s="25"/>
      <c r="AL91" s="26"/>
      <c r="AM91" s="25">
        <f t="shared" si="77"/>
        <v>0</v>
      </c>
      <c r="AN91" s="25">
        <f t="shared" si="78"/>
        <v>0</v>
      </c>
      <c r="AO91" s="26"/>
      <c r="AP91" s="26">
        <f t="shared" si="79"/>
        <v>0</v>
      </c>
      <c r="AQ91" s="101">
        <f t="shared" si="80"/>
        <v>0</v>
      </c>
      <c r="AR91" s="106">
        <f t="shared" si="81"/>
        <v>0</v>
      </c>
      <c r="AS91" s="107">
        <f t="shared" si="59"/>
        <v>0</v>
      </c>
      <c r="AT91" s="107">
        <f t="shared" si="59"/>
        <v>0</v>
      </c>
      <c r="AU91" s="107">
        <f t="shared" si="59"/>
        <v>0</v>
      </c>
      <c r="AV91" s="107">
        <f t="shared" si="59"/>
        <v>0</v>
      </c>
      <c r="AW91" s="107">
        <f t="shared" si="59"/>
        <v>0</v>
      </c>
      <c r="AX91" s="107">
        <f t="shared" si="59"/>
        <v>0</v>
      </c>
      <c r="AY91" s="107">
        <f t="shared" si="59"/>
        <v>0</v>
      </c>
      <c r="AZ91" s="107">
        <f t="shared" si="59"/>
        <v>0</v>
      </c>
      <c r="BA91" s="108">
        <f t="shared" si="82"/>
        <v>0</v>
      </c>
      <c r="BB91" s="103">
        <f t="shared" si="83"/>
        <v>0</v>
      </c>
      <c r="BC91" s="109">
        <f t="shared" si="84"/>
        <v>0</v>
      </c>
      <c r="BD91" s="107">
        <f t="shared" si="65"/>
        <v>0</v>
      </c>
      <c r="BE91" s="107">
        <f t="shared" si="60"/>
        <v>0</v>
      </c>
      <c r="BF91" s="107">
        <f t="shared" si="60"/>
        <v>0</v>
      </c>
      <c r="BG91" s="107">
        <f t="shared" si="60"/>
        <v>0</v>
      </c>
      <c r="BH91" s="107">
        <f t="shared" si="60"/>
        <v>0</v>
      </c>
      <c r="BI91" s="107">
        <f t="shared" si="60"/>
        <v>0</v>
      </c>
      <c r="BJ91" s="107">
        <f t="shared" si="60"/>
        <v>0</v>
      </c>
      <c r="BK91" s="107">
        <f t="shared" si="60"/>
        <v>0</v>
      </c>
      <c r="BL91" s="110">
        <f t="shared" si="85"/>
        <v>0</v>
      </c>
      <c r="BM91" s="111">
        <f t="shared" si="86"/>
        <v>0</v>
      </c>
      <c r="BN91" s="111">
        <f t="shared" si="87"/>
        <v>0</v>
      </c>
      <c r="BO91" s="111">
        <f t="shared" si="88"/>
        <v>0</v>
      </c>
      <c r="BP91" s="111">
        <f t="shared" si="89"/>
        <v>0</v>
      </c>
      <c r="BQ91" s="111">
        <f t="shared" si="90"/>
        <v>0</v>
      </c>
      <c r="BR91" s="111">
        <f t="shared" si="91"/>
        <v>0</v>
      </c>
      <c r="BS91" s="111">
        <f t="shared" si="92"/>
        <v>0</v>
      </c>
      <c r="BT91" s="111">
        <f t="shared" si="93"/>
        <v>0</v>
      </c>
      <c r="BU91" s="112">
        <f t="shared" si="94"/>
        <v>0</v>
      </c>
      <c r="BV91" s="113">
        <f t="shared" si="95"/>
        <v>0</v>
      </c>
      <c r="BW91" s="169" t="s">
        <v>135</v>
      </c>
      <c r="BX91" s="174">
        <v>2021</v>
      </c>
      <c r="BY91" s="169" t="s">
        <v>2422</v>
      </c>
      <c r="BZ91" s="169" t="str">
        <f>UPPER(TEXT(CONCATENATE("01-"&amp;MID(B91,1,2)&amp;"-2021"),"MMMM"))</f>
        <v>NOVIEMBRE</v>
      </c>
      <c r="CA91" s="169" t="str">
        <f t="shared" si="96"/>
        <v>YCHO21RT_11.1</v>
      </c>
      <c r="CB91" s="118" t="e">
        <f>VLOOKUP(F91,[3]TOTALES!$E:$E,1,0)</f>
        <v>#N/A</v>
      </c>
      <c r="CC91" s="118" t="str">
        <f>VLOOKUP(E91,'3.PARAMETROS'!J:L,3,0)</f>
        <v>JEANS</v>
      </c>
      <c r="CD91" s="118">
        <f>VLOOKUP(A91,'[4]1. ARCHIVO COMPRA'!$A:$BU,73,0)</f>
        <v>0</v>
      </c>
      <c r="CF91" s="128"/>
      <c r="CG91" s="128"/>
    </row>
    <row r="92" spans="1:85" x14ac:dyDescent="0.25">
      <c r="A92" s="128" t="str">
        <f t="shared" si="66"/>
        <v>W2RR17Z2YA0G8D3</v>
      </c>
      <c r="B92" s="128" t="s">
        <v>692</v>
      </c>
      <c r="C92" s="128"/>
      <c r="D92" s="128" t="s">
        <v>560</v>
      </c>
      <c r="E92" s="128" t="s">
        <v>561</v>
      </c>
      <c r="F92" s="128" t="s">
        <v>864</v>
      </c>
      <c r="G92" s="128" t="s">
        <v>865</v>
      </c>
      <c r="H92" s="128" t="s">
        <v>718</v>
      </c>
      <c r="I92" s="128" t="s">
        <v>719</v>
      </c>
      <c r="J92" s="128" t="s">
        <v>2093</v>
      </c>
      <c r="K92" s="128" t="s">
        <v>683</v>
      </c>
      <c r="L92" s="128" t="s">
        <v>2255</v>
      </c>
      <c r="M92" s="137">
        <v>69</v>
      </c>
      <c r="N92" s="128">
        <f>IFERROR(VLOOKUP(M92*$M$8*$N$8,'RAM costing'!$A$3:$B$81,2,1),0)</f>
        <v>69000</v>
      </c>
      <c r="O92" s="128">
        <f>IFERROR(VLOOKUP(M92*$M$9*$N$9,'RAM costing'!$E$3:$F$81,2,1),0)</f>
        <v>279</v>
      </c>
      <c r="P92" s="128"/>
      <c r="Q92" s="129">
        <f t="shared" si="67"/>
        <v>0.31</v>
      </c>
      <c r="R92" s="18">
        <v>21.39</v>
      </c>
      <c r="S92" s="25">
        <f t="shared" si="68"/>
        <v>0</v>
      </c>
      <c r="T92" s="25">
        <f t="shared" si="69"/>
        <v>0</v>
      </c>
      <c r="U92" s="25">
        <f t="shared" si="70"/>
        <v>0</v>
      </c>
      <c r="V92" s="25">
        <f t="shared" si="71"/>
        <v>0</v>
      </c>
      <c r="W92" s="25">
        <f t="shared" si="72"/>
        <v>0</v>
      </c>
      <c r="X92" s="25">
        <f t="shared" si="73"/>
        <v>0</v>
      </c>
      <c r="Y92" s="25">
        <f t="shared" si="74"/>
        <v>0</v>
      </c>
      <c r="Z92" s="25">
        <f t="shared" si="75"/>
        <v>0</v>
      </c>
      <c r="AA92" s="26"/>
      <c r="AB92" s="25">
        <f t="shared" si="76"/>
        <v>0</v>
      </c>
      <c r="AC92" s="25">
        <f t="shared" si="99"/>
        <v>0</v>
      </c>
      <c r="AD92" s="25"/>
      <c r="AE92" s="25"/>
      <c r="AF92" s="25"/>
      <c r="AG92" s="25"/>
      <c r="AH92" s="25"/>
      <c r="AI92" s="25"/>
      <c r="AJ92" s="26"/>
      <c r="AK92" s="25"/>
      <c r="AL92" s="26"/>
      <c r="AM92" s="25">
        <f t="shared" si="77"/>
        <v>0</v>
      </c>
      <c r="AN92" s="25">
        <f t="shared" si="78"/>
        <v>0</v>
      </c>
      <c r="AO92" s="26"/>
      <c r="AP92" s="26">
        <f t="shared" si="79"/>
        <v>0</v>
      </c>
      <c r="AQ92" s="101">
        <f t="shared" si="80"/>
        <v>0</v>
      </c>
      <c r="AR92" s="106">
        <f t="shared" si="81"/>
        <v>0</v>
      </c>
      <c r="AS92" s="107">
        <f t="shared" si="59"/>
        <v>0</v>
      </c>
      <c r="AT92" s="107">
        <f t="shared" si="59"/>
        <v>0</v>
      </c>
      <c r="AU92" s="107">
        <f t="shared" si="59"/>
        <v>0</v>
      </c>
      <c r="AV92" s="107">
        <f t="shared" si="59"/>
        <v>0</v>
      </c>
      <c r="AW92" s="107">
        <f t="shared" si="59"/>
        <v>0</v>
      </c>
      <c r="AX92" s="107">
        <f t="shared" si="59"/>
        <v>0</v>
      </c>
      <c r="AY92" s="107">
        <f t="shared" si="59"/>
        <v>0</v>
      </c>
      <c r="AZ92" s="107">
        <f t="shared" si="59"/>
        <v>0</v>
      </c>
      <c r="BA92" s="108">
        <f t="shared" si="82"/>
        <v>0</v>
      </c>
      <c r="BB92" s="103">
        <f t="shared" si="83"/>
        <v>0</v>
      </c>
      <c r="BC92" s="109">
        <f t="shared" si="84"/>
        <v>0</v>
      </c>
      <c r="BD92" s="107">
        <f t="shared" si="65"/>
        <v>0</v>
      </c>
      <c r="BE92" s="107">
        <f t="shared" si="60"/>
        <v>0</v>
      </c>
      <c r="BF92" s="107">
        <f t="shared" si="60"/>
        <v>0</v>
      </c>
      <c r="BG92" s="107">
        <f t="shared" si="60"/>
        <v>0</v>
      </c>
      <c r="BH92" s="107">
        <f t="shared" si="60"/>
        <v>0</v>
      </c>
      <c r="BI92" s="107">
        <f t="shared" si="60"/>
        <v>0</v>
      </c>
      <c r="BJ92" s="107">
        <f t="shared" si="60"/>
        <v>0</v>
      </c>
      <c r="BK92" s="107">
        <f t="shared" si="60"/>
        <v>0</v>
      </c>
      <c r="BL92" s="110">
        <f t="shared" si="85"/>
        <v>0</v>
      </c>
      <c r="BM92" s="111">
        <f t="shared" si="86"/>
        <v>0</v>
      </c>
      <c r="BN92" s="111">
        <f t="shared" si="87"/>
        <v>0</v>
      </c>
      <c r="BO92" s="111">
        <f t="shared" si="88"/>
        <v>0</v>
      </c>
      <c r="BP92" s="111">
        <f t="shared" si="89"/>
        <v>0</v>
      </c>
      <c r="BQ92" s="111">
        <f t="shared" si="90"/>
        <v>0</v>
      </c>
      <c r="BR92" s="111">
        <f t="shared" si="91"/>
        <v>0</v>
      </c>
      <c r="BS92" s="111">
        <f t="shared" si="92"/>
        <v>0</v>
      </c>
      <c r="BT92" s="111">
        <f t="shared" si="93"/>
        <v>0</v>
      </c>
      <c r="BU92" s="112">
        <f t="shared" si="94"/>
        <v>0</v>
      </c>
      <c r="BV92" s="113">
        <f t="shared" si="95"/>
        <v>0</v>
      </c>
      <c r="BW92" s="169" t="s">
        <v>135</v>
      </c>
      <c r="BX92" s="174">
        <v>2021</v>
      </c>
      <c r="BY92" s="169" t="s">
        <v>2422</v>
      </c>
      <c r="BZ92" s="169" t="str">
        <f t="shared" si="97"/>
        <v>ENERO</v>
      </c>
      <c r="CA92" s="169" t="str">
        <f t="shared" si="96"/>
        <v>YCHO21RT_1.1</v>
      </c>
      <c r="CB92" s="118" t="e">
        <f>VLOOKUP(F92,[3]TOTALES!$E:$E,1,0)</f>
        <v>#N/A</v>
      </c>
      <c r="CC92" s="118" t="e">
        <f>VLOOKUP(E92,'3.PARAMETROS'!J:L,3,0)</f>
        <v>#N/A</v>
      </c>
      <c r="CD92" s="118">
        <f>VLOOKUP(A92,'[4]1. ARCHIVO COMPRA'!$A:$BU,73,0)</f>
        <v>0</v>
      </c>
      <c r="CF92" s="128"/>
      <c r="CG92" s="128"/>
    </row>
    <row r="93" spans="1:85" x14ac:dyDescent="0.25">
      <c r="A93" s="128" t="str">
        <f t="shared" si="66"/>
        <v>W2RR17Z2YA0A605</v>
      </c>
      <c r="B93" s="128" t="s">
        <v>692</v>
      </c>
      <c r="C93" s="128"/>
      <c r="D93" s="128" t="s">
        <v>560</v>
      </c>
      <c r="E93" s="128" t="s">
        <v>561</v>
      </c>
      <c r="F93" s="128" t="s">
        <v>864</v>
      </c>
      <c r="G93" s="128" t="s">
        <v>865</v>
      </c>
      <c r="H93" s="128" t="s">
        <v>507</v>
      </c>
      <c r="I93" s="128" t="s">
        <v>534</v>
      </c>
      <c r="J93" s="128" t="s">
        <v>2093</v>
      </c>
      <c r="K93" s="128" t="s">
        <v>683</v>
      </c>
      <c r="L93" s="128" t="s">
        <v>2255</v>
      </c>
      <c r="M93" s="137">
        <v>69</v>
      </c>
      <c r="N93" s="128">
        <f>IFERROR(VLOOKUP(M93*$M$8*$N$8,'RAM costing'!$A$3:$B$81,2,1),0)</f>
        <v>69000</v>
      </c>
      <c r="O93" s="128">
        <f>IFERROR(VLOOKUP(M93*$M$9*$N$9,'RAM costing'!$E$3:$F$81,2,1),0)</f>
        <v>279</v>
      </c>
      <c r="P93" s="128"/>
      <c r="Q93" s="129">
        <f t="shared" si="67"/>
        <v>0.31</v>
      </c>
      <c r="R93" s="18">
        <v>21.39</v>
      </c>
      <c r="S93" s="25">
        <f t="shared" si="68"/>
        <v>0</v>
      </c>
      <c r="T93" s="25">
        <f t="shared" si="69"/>
        <v>0</v>
      </c>
      <c r="U93" s="25">
        <f t="shared" si="70"/>
        <v>0</v>
      </c>
      <c r="V93" s="25">
        <f t="shared" si="71"/>
        <v>0</v>
      </c>
      <c r="W93" s="25">
        <f t="shared" si="72"/>
        <v>0</v>
      </c>
      <c r="X93" s="25">
        <f t="shared" si="73"/>
        <v>0</v>
      </c>
      <c r="Y93" s="25">
        <f t="shared" si="74"/>
        <v>0</v>
      </c>
      <c r="Z93" s="25">
        <f t="shared" si="75"/>
        <v>0</v>
      </c>
      <c r="AA93" s="26"/>
      <c r="AB93" s="25">
        <f t="shared" si="76"/>
        <v>0</v>
      </c>
      <c r="AC93" s="25">
        <f t="shared" si="99"/>
        <v>0</v>
      </c>
      <c r="AD93" s="25"/>
      <c r="AE93" s="25"/>
      <c r="AF93" s="25"/>
      <c r="AG93" s="25"/>
      <c r="AH93" s="25"/>
      <c r="AI93" s="25"/>
      <c r="AJ93" s="26"/>
      <c r="AK93" s="25"/>
      <c r="AL93" s="26"/>
      <c r="AM93" s="25">
        <f t="shared" si="77"/>
        <v>0</v>
      </c>
      <c r="AN93" s="25">
        <f t="shared" si="78"/>
        <v>0</v>
      </c>
      <c r="AO93" s="26"/>
      <c r="AP93" s="26">
        <f t="shared" si="79"/>
        <v>0</v>
      </c>
      <c r="AQ93" s="101">
        <f t="shared" si="80"/>
        <v>0</v>
      </c>
      <c r="AR93" s="106">
        <f t="shared" si="81"/>
        <v>0</v>
      </c>
      <c r="AS93" s="107">
        <f t="shared" si="59"/>
        <v>0</v>
      </c>
      <c r="AT93" s="107">
        <f t="shared" si="59"/>
        <v>0</v>
      </c>
      <c r="AU93" s="107">
        <f t="shared" si="59"/>
        <v>0</v>
      </c>
      <c r="AV93" s="107">
        <f t="shared" si="59"/>
        <v>0</v>
      </c>
      <c r="AW93" s="107">
        <f t="shared" si="59"/>
        <v>0</v>
      </c>
      <c r="AX93" s="107">
        <f t="shared" si="59"/>
        <v>0</v>
      </c>
      <c r="AY93" s="107">
        <f t="shared" si="59"/>
        <v>0</v>
      </c>
      <c r="AZ93" s="107">
        <f t="shared" si="59"/>
        <v>0</v>
      </c>
      <c r="BA93" s="108">
        <f t="shared" si="82"/>
        <v>0</v>
      </c>
      <c r="BB93" s="103">
        <f t="shared" si="83"/>
        <v>0</v>
      </c>
      <c r="BC93" s="109">
        <f t="shared" si="84"/>
        <v>0</v>
      </c>
      <c r="BD93" s="107">
        <f t="shared" si="65"/>
        <v>0</v>
      </c>
      <c r="BE93" s="107">
        <f t="shared" si="60"/>
        <v>0</v>
      </c>
      <c r="BF93" s="107">
        <f t="shared" si="60"/>
        <v>0</v>
      </c>
      <c r="BG93" s="107">
        <f t="shared" si="60"/>
        <v>0</v>
      </c>
      <c r="BH93" s="107">
        <f t="shared" si="60"/>
        <v>0</v>
      </c>
      <c r="BI93" s="107">
        <f t="shared" si="60"/>
        <v>0</v>
      </c>
      <c r="BJ93" s="107">
        <f t="shared" si="60"/>
        <v>0</v>
      </c>
      <c r="BK93" s="107">
        <f t="shared" si="60"/>
        <v>0</v>
      </c>
      <c r="BL93" s="110">
        <f t="shared" si="85"/>
        <v>0</v>
      </c>
      <c r="BM93" s="111">
        <f t="shared" si="86"/>
        <v>0</v>
      </c>
      <c r="BN93" s="111">
        <f t="shared" si="87"/>
        <v>0</v>
      </c>
      <c r="BO93" s="111">
        <f t="shared" si="88"/>
        <v>0</v>
      </c>
      <c r="BP93" s="111">
        <f t="shared" si="89"/>
        <v>0</v>
      </c>
      <c r="BQ93" s="111">
        <f t="shared" si="90"/>
        <v>0</v>
      </c>
      <c r="BR93" s="111">
        <f t="shared" si="91"/>
        <v>0</v>
      </c>
      <c r="BS93" s="111">
        <f t="shared" si="92"/>
        <v>0</v>
      </c>
      <c r="BT93" s="111">
        <f t="shared" si="93"/>
        <v>0</v>
      </c>
      <c r="BU93" s="112">
        <f t="shared" si="94"/>
        <v>0</v>
      </c>
      <c r="BV93" s="113">
        <f t="shared" si="95"/>
        <v>0</v>
      </c>
      <c r="BW93" s="169" t="s">
        <v>135</v>
      </c>
      <c r="BX93" s="174">
        <v>2021</v>
      </c>
      <c r="BY93" s="169" t="s">
        <v>2422</v>
      </c>
      <c r="BZ93" s="169" t="str">
        <f t="shared" si="97"/>
        <v>ENERO</v>
      </c>
      <c r="CA93" s="169" t="str">
        <f t="shared" si="96"/>
        <v>YCHO21RT_1.1</v>
      </c>
      <c r="CB93" s="118" t="e">
        <f>VLOOKUP(F93,[3]TOTALES!$E:$E,1,0)</f>
        <v>#N/A</v>
      </c>
      <c r="CC93" s="118" t="e">
        <f>VLOOKUP(E93,'3.PARAMETROS'!J:L,3,0)</f>
        <v>#N/A</v>
      </c>
      <c r="CD93" s="118">
        <f>VLOOKUP(A93,'[4]1. ARCHIVO COMPRA'!$A:$BU,73,0)</f>
        <v>0</v>
      </c>
      <c r="CF93" s="128"/>
      <c r="CG93" s="128"/>
    </row>
    <row r="94" spans="1:85" x14ac:dyDescent="0.25">
      <c r="A94" s="128" t="str">
        <f t="shared" si="66"/>
        <v>W2RR17Z2YA0G5K4</v>
      </c>
      <c r="B94" s="128" t="s">
        <v>692</v>
      </c>
      <c r="C94" s="128"/>
      <c r="D94" s="128" t="s">
        <v>560</v>
      </c>
      <c r="E94" s="128" t="s">
        <v>561</v>
      </c>
      <c r="F94" s="128" t="s">
        <v>864</v>
      </c>
      <c r="G94" s="128" t="s">
        <v>865</v>
      </c>
      <c r="H94" s="128" t="s">
        <v>853</v>
      </c>
      <c r="I94" s="128" t="s">
        <v>854</v>
      </c>
      <c r="J94" s="128" t="s">
        <v>2093</v>
      </c>
      <c r="K94" s="128" t="s">
        <v>683</v>
      </c>
      <c r="L94" s="128" t="s">
        <v>2255</v>
      </c>
      <c r="M94" s="137">
        <v>69</v>
      </c>
      <c r="N94" s="128">
        <f>IFERROR(VLOOKUP(M94*$M$8*$N$8,'RAM costing'!$A$3:$B$81,2,1),0)</f>
        <v>69000</v>
      </c>
      <c r="O94" s="128">
        <f>IFERROR(VLOOKUP(M94*$M$9*$N$9,'RAM costing'!$E$3:$F$81,2,1),0)</f>
        <v>279</v>
      </c>
      <c r="P94" s="128"/>
      <c r="Q94" s="129">
        <f t="shared" si="67"/>
        <v>0.31</v>
      </c>
      <c r="R94" s="18">
        <v>21.39</v>
      </c>
      <c r="S94" s="25">
        <f t="shared" si="68"/>
        <v>0</v>
      </c>
      <c r="T94" s="25">
        <f t="shared" si="69"/>
        <v>0</v>
      </c>
      <c r="U94" s="25">
        <f t="shared" si="70"/>
        <v>0</v>
      </c>
      <c r="V94" s="25">
        <f t="shared" si="71"/>
        <v>0</v>
      </c>
      <c r="W94" s="25">
        <f t="shared" si="72"/>
        <v>0</v>
      </c>
      <c r="X94" s="25">
        <f t="shared" si="73"/>
        <v>0</v>
      </c>
      <c r="Y94" s="25">
        <f t="shared" si="74"/>
        <v>0</v>
      </c>
      <c r="Z94" s="25">
        <f t="shared" si="75"/>
        <v>0</v>
      </c>
      <c r="AA94" s="26"/>
      <c r="AB94" s="25">
        <f t="shared" si="76"/>
        <v>0</v>
      </c>
      <c r="AC94" s="25">
        <f t="shared" si="99"/>
        <v>0</v>
      </c>
      <c r="AD94" s="25"/>
      <c r="AE94" s="25"/>
      <c r="AF94" s="25"/>
      <c r="AG94" s="25"/>
      <c r="AH94" s="25"/>
      <c r="AI94" s="25"/>
      <c r="AJ94" s="26"/>
      <c r="AK94" s="25"/>
      <c r="AL94" s="26"/>
      <c r="AM94" s="25">
        <f t="shared" si="77"/>
        <v>0</v>
      </c>
      <c r="AN94" s="25">
        <f t="shared" si="78"/>
        <v>0</v>
      </c>
      <c r="AO94" s="26"/>
      <c r="AP94" s="26">
        <f t="shared" si="79"/>
        <v>0</v>
      </c>
      <c r="AQ94" s="101">
        <f t="shared" si="80"/>
        <v>0</v>
      </c>
      <c r="AR94" s="106">
        <f t="shared" si="81"/>
        <v>0</v>
      </c>
      <c r="AS94" s="107">
        <f t="shared" si="59"/>
        <v>0</v>
      </c>
      <c r="AT94" s="107">
        <f t="shared" si="59"/>
        <v>0</v>
      </c>
      <c r="AU94" s="107">
        <f t="shared" si="59"/>
        <v>0</v>
      </c>
      <c r="AV94" s="107">
        <f t="shared" si="59"/>
        <v>0</v>
      </c>
      <c r="AW94" s="107">
        <f t="shared" si="59"/>
        <v>0</v>
      </c>
      <c r="AX94" s="107">
        <f t="shared" si="59"/>
        <v>0</v>
      </c>
      <c r="AY94" s="107">
        <f t="shared" ref="AS94:AZ126" si="100">ROUND(IF($L94=$L$4,($AQ94*AY$4),IF($L94=$L$5,($AQ94*AY$5),IF($L94=$L$6,($AQ94*AY$6),IF($L94=$L$7,($AQ94*AY$7))))),0)</f>
        <v>0</v>
      </c>
      <c r="AZ94" s="107">
        <f t="shared" si="100"/>
        <v>0</v>
      </c>
      <c r="BA94" s="108">
        <f t="shared" si="82"/>
        <v>0</v>
      </c>
      <c r="BB94" s="103">
        <f t="shared" si="83"/>
        <v>0</v>
      </c>
      <c r="BC94" s="109">
        <f t="shared" si="84"/>
        <v>0</v>
      </c>
      <c r="BD94" s="107">
        <f t="shared" si="65"/>
        <v>0</v>
      </c>
      <c r="BE94" s="107">
        <f t="shared" si="60"/>
        <v>0</v>
      </c>
      <c r="BF94" s="107">
        <f t="shared" si="60"/>
        <v>0</v>
      </c>
      <c r="BG94" s="107">
        <f t="shared" si="60"/>
        <v>0</v>
      </c>
      <c r="BH94" s="107">
        <f t="shared" si="60"/>
        <v>0</v>
      </c>
      <c r="BI94" s="107">
        <f t="shared" si="60"/>
        <v>0</v>
      </c>
      <c r="BJ94" s="107">
        <f t="shared" ref="BE94:BK126" si="101">ROUND(IF($L94=$L$4,($BB94*BJ$4),IF($L94=$L$5,($BB94*BJ$5),IF($L94=$L$6,($BB94*BJ$6),IF($L94=$L$7,($BB94*BJ$7))))),0)</f>
        <v>0</v>
      </c>
      <c r="BK94" s="107">
        <f t="shared" si="101"/>
        <v>0</v>
      </c>
      <c r="BL94" s="110">
        <f t="shared" si="85"/>
        <v>0</v>
      </c>
      <c r="BM94" s="111">
        <f t="shared" si="86"/>
        <v>0</v>
      </c>
      <c r="BN94" s="111">
        <f t="shared" si="87"/>
        <v>0</v>
      </c>
      <c r="BO94" s="111">
        <f t="shared" si="88"/>
        <v>0</v>
      </c>
      <c r="BP94" s="111">
        <f t="shared" si="89"/>
        <v>0</v>
      </c>
      <c r="BQ94" s="111">
        <f t="shared" si="90"/>
        <v>0</v>
      </c>
      <c r="BR94" s="111">
        <f t="shared" si="91"/>
        <v>0</v>
      </c>
      <c r="BS94" s="111">
        <f t="shared" si="92"/>
        <v>0</v>
      </c>
      <c r="BT94" s="111">
        <f t="shared" si="93"/>
        <v>0</v>
      </c>
      <c r="BU94" s="112">
        <f t="shared" si="94"/>
        <v>0</v>
      </c>
      <c r="BV94" s="113">
        <f t="shared" si="95"/>
        <v>0</v>
      </c>
      <c r="BW94" s="169" t="s">
        <v>135</v>
      </c>
      <c r="BX94" s="174">
        <v>2021</v>
      </c>
      <c r="BY94" s="169" t="s">
        <v>2422</v>
      </c>
      <c r="BZ94" s="169" t="str">
        <f t="shared" si="97"/>
        <v>ENERO</v>
      </c>
      <c r="CA94" s="169" t="str">
        <f t="shared" si="96"/>
        <v>YCHO21RT_1.1</v>
      </c>
      <c r="CB94" s="118" t="e">
        <f>VLOOKUP(F94,[3]TOTALES!$E:$E,1,0)</f>
        <v>#N/A</v>
      </c>
      <c r="CC94" s="118" t="e">
        <f>VLOOKUP(E94,'3.PARAMETROS'!J:L,3,0)</f>
        <v>#N/A</v>
      </c>
      <c r="CD94" s="118">
        <f>VLOOKUP(A94,'[4]1. ARCHIVO COMPRA'!$A:$BU,73,0)</f>
        <v>0</v>
      </c>
      <c r="CF94" s="128"/>
      <c r="CG94" s="128"/>
    </row>
    <row r="95" spans="1:85" x14ac:dyDescent="0.25">
      <c r="A95" s="128" t="str">
        <f t="shared" si="66"/>
        <v>W2RR17Z2YA0A604</v>
      </c>
      <c r="B95" s="128" t="s">
        <v>692</v>
      </c>
      <c r="C95" s="128"/>
      <c r="D95" s="128" t="s">
        <v>560</v>
      </c>
      <c r="E95" s="128" t="s">
        <v>561</v>
      </c>
      <c r="F95" s="128" t="s">
        <v>864</v>
      </c>
      <c r="G95" s="128" t="s">
        <v>865</v>
      </c>
      <c r="H95" s="128" t="s">
        <v>503</v>
      </c>
      <c r="I95" s="128" t="s">
        <v>530</v>
      </c>
      <c r="J95" s="128" t="s">
        <v>2093</v>
      </c>
      <c r="K95" s="128" t="s">
        <v>683</v>
      </c>
      <c r="L95" s="128" t="s">
        <v>2255</v>
      </c>
      <c r="M95" s="137">
        <v>69</v>
      </c>
      <c r="N95" s="128">
        <f>IFERROR(VLOOKUP(M95*$M$8*$N$8,'RAM costing'!$A$3:$B$81,2,1),0)</f>
        <v>69000</v>
      </c>
      <c r="O95" s="128">
        <f>IFERROR(VLOOKUP(M95*$M$9*$N$9,'RAM costing'!$E$3:$F$81,2,1),0)</f>
        <v>279</v>
      </c>
      <c r="P95" s="128"/>
      <c r="Q95" s="129">
        <f t="shared" si="67"/>
        <v>0.31</v>
      </c>
      <c r="R95" s="18">
        <v>21.39</v>
      </c>
      <c r="S95" s="25">
        <f t="shared" si="68"/>
        <v>0</v>
      </c>
      <c r="T95" s="25">
        <f t="shared" si="69"/>
        <v>0</v>
      </c>
      <c r="U95" s="25">
        <f t="shared" si="70"/>
        <v>0</v>
      </c>
      <c r="V95" s="25">
        <f t="shared" si="71"/>
        <v>0</v>
      </c>
      <c r="W95" s="25">
        <f t="shared" si="72"/>
        <v>0</v>
      </c>
      <c r="X95" s="25">
        <f t="shared" si="73"/>
        <v>0</v>
      </c>
      <c r="Y95" s="25">
        <f t="shared" si="74"/>
        <v>0</v>
      </c>
      <c r="Z95" s="25">
        <f t="shared" si="75"/>
        <v>0</v>
      </c>
      <c r="AA95" s="26"/>
      <c r="AB95" s="25">
        <f t="shared" si="76"/>
        <v>0</v>
      </c>
      <c r="AC95" s="25">
        <f t="shared" si="99"/>
        <v>0</v>
      </c>
      <c r="AD95" s="25"/>
      <c r="AE95" s="25"/>
      <c r="AF95" s="25"/>
      <c r="AG95" s="25"/>
      <c r="AH95" s="25"/>
      <c r="AI95" s="25"/>
      <c r="AJ95" s="26"/>
      <c r="AK95" s="25"/>
      <c r="AL95" s="26"/>
      <c r="AM95" s="25">
        <f t="shared" si="77"/>
        <v>0</v>
      </c>
      <c r="AN95" s="25">
        <f t="shared" si="78"/>
        <v>0</v>
      </c>
      <c r="AO95" s="26"/>
      <c r="AP95" s="26">
        <f t="shared" si="79"/>
        <v>0</v>
      </c>
      <c r="AQ95" s="101">
        <f t="shared" si="80"/>
        <v>0</v>
      </c>
      <c r="AR95" s="106">
        <f t="shared" si="81"/>
        <v>0</v>
      </c>
      <c r="AS95" s="107">
        <f t="shared" si="100"/>
        <v>0</v>
      </c>
      <c r="AT95" s="107">
        <f t="shared" si="100"/>
        <v>0</v>
      </c>
      <c r="AU95" s="107">
        <f t="shared" si="100"/>
        <v>0</v>
      </c>
      <c r="AV95" s="107">
        <f t="shared" si="100"/>
        <v>0</v>
      </c>
      <c r="AW95" s="107">
        <f t="shared" si="100"/>
        <v>0</v>
      </c>
      <c r="AX95" s="107">
        <f t="shared" si="100"/>
        <v>0</v>
      </c>
      <c r="AY95" s="107">
        <f t="shared" si="100"/>
        <v>0</v>
      </c>
      <c r="AZ95" s="107">
        <f t="shared" si="100"/>
        <v>0</v>
      </c>
      <c r="BA95" s="108">
        <f t="shared" si="82"/>
        <v>0</v>
      </c>
      <c r="BB95" s="103">
        <f t="shared" si="83"/>
        <v>0</v>
      </c>
      <c r="BC95" s="109">
        <f t="shared" si="84"/>
        <v>0</v>
      </c>
      <c r="BD95" s="107">
        <f t="shared" si="65"/>
        <v>0</v>
      </c>
      <c r="BE95" s="107">
        <f t="shared" si="101"/>
        <v>0</v>
      </c>
      <c r="BF95" s="107">
        <f t="shared" si="101"/>
        <v>0</v>
      </c>
      <c r="BG95" s="107">
        <f t="shared" si="101"/>
        <v>0</v>
      </c>
      <c r="BH95" s="107">
        <f t="shared" si="101"/>
        <v>0</v>
      </c>
      <c r="BI95" s="107">
        <f t="shared" si="101"/>
        <v>0</v>
      </c>
      <c r="BJ95" s="107">
        <f t="shared" si="101"/>
        <v>0</v>
      </c>
      <c r="BK95" s="107">
        <f t="shared" si="101"/>
        <v>0</v>
      </c>
      <c r="BL95" s="110">
        <f t="shared" si="85"/>
        <v>0</v>
      </c>
      <c r="BM95" s="111">
        <f t="shared" si="86"/>
        <v>0</v>
      </c>
      <c r="BN95" s="111">
        <f t="shared" si="87"/>
        <v>0</v>
      </c>
      <c r="BO95" s="111">
        <f t="shared" si="88"/>
        <v>0</v>
      </c>
      <c r="BP95" s="111">
        <f t="shared" si="89"/>
        <v>0</v>
      </c>
      <c r="BQ95" s="111">
        <f t="shared" si="90"/>
        <v>0</v>
      </c>
      <c r="BR95" s="111">
        <f t="shared" si="91"/>
        <v>0</v>
      </c>
      <c r="BS95" s="111">
        <f t="shared" si="92"/>
        <v>0</v>
      </c>
      <c r="BT95" s="111">
        <f t="shared" si="93"/>
        <v>0</v>
      </c>
      <c r="BU95" s="112">
        <f t="shared" si="94"/>
        <v>0</v>
      </c>
      <c r="BV95" s="113">
        <f t="shared" si="95"/>
        <v>0</v>
      </c>
      <c r="BW95" s="169" t="s">
        <v>135</v>
      </c>
      <c r="BX95" s="174">
        <v>2021</v>
      </c>
      <c r="BY95" s="169" t="s">
        <v>2422</v>
      </c>
      <c r="BZ95" s="169" t="str">
        <f t="shared" si="97"/>
        <v>ENERO</v>
      </c>
      <c r="CA95" s="169" t="str">
        <f t="shared" si="96"/>
        <v>YCHO21RT_1.1</v>
      </c>
      <c r="CB95" s="118" t="e">
        <f>VLOOKUP(F95,[3]TOTALES!$E:$E,1,0)</f>
        <v>#N/A</v>
      </c>
      <c r="CC95" s="118" t="e">
        <f>VLOOKUP(E95,'3.PARAMETROS'!J:L,3,0)</f>
        <v>#N/A</v>
      </c>
      <c r="CD95" s="118">
        <f>VLOOKUP(A95,'[4]1. ARCHIVO COMPRA'!$A:$BU,73,0)</f>
        <v>0</v>
      </c>
      <c r="CF95" s="128"/>
      <c r="CG95" s="128"/>
    </row>
    <row r="96" spans="1:85" x14ac:dyDescent="0.25">
      <c r="A96" s="128" t="str">
        <f t="shared" si="66"/>
        <v>W2RR17Z2YA0G7HA</v>
      </c>
      <c r="B96" s="128" t="s">
        <v>692</v>
      </c>
      <c r="C96" s="128"/>
      <c r="D96" s="128" t="s">
        <v>560</v>
      </c>
      <c r="E96" s="128" t="s">
        <v>561</v>
      </c>
      <c r="F96" s="128" t="s">
        <v>864</v>
      </c>
      <c r="G96" s="128" t="s">
        <v>865</v>
      </c>
      <c r="H96" s="128" t="s">
        <v>855</v>
      </c>
      <c r="I96" s="128" t="s">
        <v>856</v>
      </c>
      <c r="J96" s="128" t="s">
        <v>2093</v>
      </c>
      <c r="K96" s="128" t="s">
        <v>683</v>
      </c>
      <c r="L96" s="128" t="s">
        <v>2255</v>
      </c>
      <c r="M96" s="137">
        <v>69</v>
      </c>
      <c r="N96" s="128">
        <f>IFERROR(VLOOKUP(M96*$M$8*$N$8,'RAM costing'!$A$3:$B$81,2,1),0)</f>
        <v>69000</v>
      </c>
      <c r="O96" s="128">
        <f>IFERROR(VLOOKUP(M96*$M$9*$N$9,'RAM costing'!$E$3:$F$81,2,1),0)</f>
        <v>279</v>
      </c>
      <c r="P96" s="128"/>
      <c r="Q96" s="129">
        <f t="shared" si="67"/>
        <v>0.31</v>
      </c>
      <c r="R96" s="18">
        <v>21.39</v>
      </c>
      <c r="S96" s="25">
        <f t="shared" si="68"/>
        <v>0</v>
      </c>
      <c r="T96" s="25">
        <f t="shared" si="69"/>
        <v>0</v>
      </c>
      <c r="U96" s="25">
        <f t="shared" si="70"/>
        <v>0</v>
      </c>
      <c r="V96" s="25">
        <f t="shared" si="71"/>
        <v>0</v>
      </c>
      <c r="W96" s="25">
        <f t="shared" si="72"/>
        <v>0</v>
      </c>
      <c r="X96" s="25">
        <f t="shared" si="73"/>
        <v>0</v>
      </c>
      <c r="Y96" s="25">
        <f t="shared" si="74"/>
        <v>0</v>
      </c>
      <c r="Z96" s="25">
        <f t="shared" si="75"/>
        <v>0</v>
      </c>
      <c r="AA96" s="26"/>
      <c r="AB96" s="25">
        <f t="shared" si="76"/>
        <v>0</v>
      </c>
      <c r="AC96" s="25">
        <f t="shared" si="99"/>
        <v>0</v>
      </c>
      <c r="AD96" s="25"/>
      <c r="AE96" s="25"/>
      <c r="AF96" s="25"/>
      <c r="AG96" s="25"/>
      <c r="AH96" s="25"/>
      <c r="AI96" s="25"/>
      <c r="AJ96" s="26"/>
      <c r="AK96" s="25"/>
      <c r="AL96" s="26"/>
      <c r="AM96" s="25">
        <f t="shared" si="77"/>
        <v>0</v>
      </c>
      <c r="AN96" s="25">
        <f t="shared" si="78"/>
        <v>0</v>
      </c>
      <c r="AO96" s="26"/>
      <c r="AP96" s="26">
        <f t="shared" si="79"/>
        <v>0</v>
      </c>
      <c r="AQ96" s="101">
        <f t="shared" si="80"/>
        <v>0</v>
      </c>
      <c r="AR96" s="106">
        <f t="shared" si="81"/>
        <v>0</v>
      </c>
      <c r="AS96" s="107">
        <f t="shared" si="100"/>
        <v>0</v>
      </c>
      <c r="AT96" s="107">
        <f t="shared" si="100"/>
        <v>0</v>
      </c>
      <c r="AU96" s="107">
        <f t="shared" si="100"/>
        <v>0</v>
      </c>
      <c r="AV96" s="107">
        <f t="shared" si="100"/>
        <v>0</v>
      </c>
      <c r="AW96" s="107">
        <f t="shared" si="100"/>
        <v>0</v>
      </c>
      <c r="AX96" s="107">
        <f t="shared" si="100"/>
        <v>0</v>
      </c>
      <c r="AY96" s="107">
        <f t="shared" si="100"/>
        <v>0</v>
      </c>
      <c r="AZ96" s="107">
        <f t="shared" si="100"/>
        <v>0</v>
      </c>
      <c r="BA96" s="108">
        <f t="shared" si="82"/>
        <v>0</v>
      </c>
      <c r="BB96" s="103">
        <f t="shared" si="83"/>
        <v>0</v>
      </c>
      <c r="BC96" s="109">
        <f t="shared" si="84"/>
        <v>0</v>
      </c>
      <c r="BD96" s="107">
        <f t="shared" si="65"/>
        <v>0</v>
      </c>
      <c r="BE96" s="107">
        <f t="shared" si="101"/>
        <v>0</v>
      </c>
      <c r="BF96" s="107">
        <f t="shared" si="101"/>
        <v>0</v>
      </c>
      <c r="BG96" s="107">
        <f t="shared" si="101"/>
        <v>0</v>
      </c>
      <c r="BH96" s="107">
        <f t="shared" si="101"/>
        <v>0</v>
      </c>
      <c r="BI96" s="107">
        <f t="shared" si="101"/>
        <v>0</v>
      </c>
      <c r="BJ96" s="107">
        <f t="shared" si="101"/>
        <v>0</v>
      </c>
      <c r="BK96" s="107">
        <f t="shared" si="101"/>
        <v>0</v>
      </c>
      <c r="BL96" s="110">
        <f t="shared" si="85"/>
        <v>0</v>
      </c>
      <c r="BM96" s="111">
        <f t="shared" si="86"/>
        <v>0</v>
      </c>
      <c r="BN96" s="111">
        <f t="shared" si="87"/>
        <v>0</v>
      </c>
      <c r="BO96" s="111">
        <f t="shared" si="88"/>
        <v>0</v>
      </c>
      <c r="BP96" s="111">
        <f t="shared" si="89"/>
        <v>0</v>
      </c>
      <c r="BQ96" s="111">
        <f t="shared" si="90"/>
        <v>0</v>
      </c>
      <c r="BR96" s="111">
        <f t="shared" si="91"/>
        <v>0</v>
      </c>
      <c r="BS96" s="111">
        <f t="shared" si="92"/>
        <v>0</v>
      </c>
      <c r="BT96" s="111">
        <f t="shared" si="93"/>
        <v>0</v>
      </c>
      <c r="BU96" s="112">
        <f t="shared" si="94"/>
        <v>0</v>
      </c>
      <c r="BV96" s="113">
        <f t="shared" si="95"/>
        <v>0</v>
      </c>
      <c r="BW96" s="169" t="s">
        <v>135</v>
      </c>
      <c r="BX96" s="174">
        <v>2021</v>
      </c>
      <c r="BY96" s="169" t="s">
        <v>2422</v>
      </c>
      <c r="BZ96" s="169" t="str">
        <f t="shared" si="97"/>
        <v>ENERO</v>
      </c>
      <c r="CA96" s="169" t="str">
        <f t="shared" si="96"/>
        <v>YCHO21RT_1.1</v>
      </c>
      <c r="CB96" s="118" t="e">
        <f>VLOOKUP(F96,[3]TOTALES!$E:$E,1,0)</f>
        <v>#N/A</v>
      </c>
      <c r="CC96" s="118" t="e">
        <f>VLOOKUP(E96,'3.PARAMETROS'!J:L,3,0)</f>
        <v>#N/A</v>
      </c>
      <c r="CD96" s="118">
        <f>VLOOKUP(A96,'[4]1. ARCHIVO COMPRA'!$A:$BU,73,0)</f>
        <v>0</v>
      </c>
      <c r="CF96" s="128"/>
      <c r="CG96" s="128"/>
    </row>
    <row r="97" spans="1:85" x14ac:dyDescent="0.25">
      <c r="A97" s="128" t="str">
        <f t="shared" si="66"/>
        <v>W2RR17Z2YA0G472</v>
      </c>
      <c r="B97" s="128" t="s">
        <v>692</v>
      </c>
      <c r="C97" s="128"/>
      <c r="D97" s="128" t="s">
        <v>560</v>
      </c>
      <c r="E97" s="128" t="s">
        <v>561</v>
      </c>
      <c r="F97" s="128" t="s">
        <v>864</v>
      </c>
      <c r="G97" s="128" t="s">
        <v>865</v>
      </c>
      <c r="H97" s="128" t="s">
        <v>509</v>
      </c>
      <c r="I97" s="128" t="s">
        <v>536</v>
      </c>
      <c r="J97" s="128" t="s">
        <v>2093</v>
      </c>
      <c r="K97" s="128" t="s">
        <v>683</v>
      </c>
      <c r="L97" s="128" t="s">
        <v>2255</v>
      </c>
      <c r="M97" s="137">
        <v>69</v>
      </c>
      <c r="N97" s="128">
        <f>IFERROR(VLOOKUP(M97*$M$8*$N$8,'RAM costing'!$A$3:$B$81,2,1),0)</f>
        <v>69000</v>
      </c>
      <c r="O97" s="128">
        <f>IFERROR(VLOOKUP(M97*$M$9*$N$9,'RAM costing'!$E$3:$F$81,2,1),0)</f>
        <v>279</v>
      </c>
      <c r="P97" s="128"/>
      <c r="Q97" s="129">
        <f t="shared" si="67"/>
        <v>0.31</v>
      </c>
      <c r="R97" s="18">
        <v>21.39</v>
      </c>
      <c r="S97" s="25">
        <f t="shared" si="68"/>
        <v>0</v>
      </c>
      <c r="T97" s="25">
        <f t="shared" si="69"/>
        <v>0</v>
      </c>
      <c r="U97" s="25">
        <f t="shared" si="70"/>
        <v>0</v>
      </c>
      <c r="V97" s="25">
        <f t="shared" si="71"/>
        <v>0</v>
      </c>
      <c r="W97" s="25">
        <f t="shared" si="72"/>
        <v>0</v>
      </c>
      <c r="X97" s="25">
        <f t="shared" si="73"/>
        <v>0</v>
      </c>
      <c r="Y97" s="25">
        <f t="shared" si="74"/>
        <v>0</v>
      </c>
      <c r="Z97" s="25">
        <f t="shared" si="75"/>
        <v>0</v>
      </c>
      <c r="AA97" s="26"/>
      <c r="AB97" s="25">
        <f t="shared" si="76"/>
        <v>0</v>
      </c>
      <c r="AC97" s="25">
        <f t="shared" si="99"/>
        <v>0</v>
      </c>
      <c r="AD97" s="25"/>
      <c r="AE97" s="25"/>
      <c r="AF97" s="25"/>
      <c r="AG97" s="25"/>
      <c r="AH97" s="25"/>
      <c r="AI97" s="25"/>
      <c r="AJ97" s="26"/>
      <c r="AK97" s="25"/>
      <c r="AL97" s="26"/>
      <c r="AM97" s="25">
        <f t="shared" si="77"/>
        <v>0</v>
      </c>
      <c r="AN97" s="25">
        <f t="shared" si="78"/>
        <v>0</v>
      </c>
      <c r="AO97" s="26"/>
      <c r="AP97" s="26">
        <f t="shared" si="79"/>
        <v>0</v>
      </c>
      <c r="AQ97" s="101">
        <f t="shared" si="80"/>
        <v>0</v>
      </c>
      <c r="AR97" s="106">
        <f t="shared" si="81"/>
        <v>0</v>
      </c>
      <c r="AS97" s="107">
        <f t="shared" si="100"/>
        <v>0</v>
      </c>
      <c r="AT97" s="107">
        <f t="shared" si="100"/>
        <v>0</v>
      </c>
      <c r="AU97" s="107">
        <f t="shared" si="100"/>
        <v>0</v>
      </c>
      <c r="AV97" s="107">
        <f t="shared" si="100"/>
        <v>0</v>
      </c>
      <c r="AW97" s="107">
        <f t="shared" si="100"/>
        <v>0</v>
      </c>
      <c r="AX97" s="107">
        <f t="shared" si="100"/>
        <v>0</v>
      </c>
      <c r="AY97" s="107">
        <f t="shared" si="100"/>
        <v>0</v>
      </c>
      <c r="AZ97" s="107">
        <f t="shared" si="100"/>
        <v>0</v>
      </c>
      <c r="BA97" s="108">
        <f t="shared" si="82"/>
        <v>0</v>
      </c>
      <c r="BB97" s="103">
        <f t="shared" si="83"/>
        <v>0</v>
      </c>
      <c r="BC97" s="109">
        <f t="shared" si="84"/>
        <v>0</v>
      </c>
      <c r="BD97" s="107">
        <f t="shared" si="65"/>
        <v>0</v>
      </c>
      <c r="BE97" s="107">
        <f t="shared" si="101"/>
        <v>0</v>
      </c>
      <c r="BF97" s="107">
        <f t="shared" si="101"/>
        <v>0</v>
      </c>
      <c r="BG97" s="107">
        <f t="shared" si="101"/>
        <v>0</v>
      </c>
      <c r="BH97" s="107">
        <f t="shared" si="101"/>
        <v>0</v>
      </c>
      <c r="BI97" s="107">
        <f t="shared" si="101"/>
        <v>0</v>
      </c>
      <c r="BJ97" s="107">
        <f t="shared" si="101"/>
        <v>0</v>
      </c>
      <c r="BK97" s="107">
        <f t="shared" si="101"/>
        <v>0</v>
      </c>
      <c r="BL97" s="110">
        <f t="shared" si="85"/>
        <v>0</v>
      </c>
      <c r="BM97" s="111">
        <f t="shared" si="86"/>
        <v>0</v>
      </c>
      <c r="BN97" s="111">
        <f t="shared" si="87"/>
        <v>0</v>
      </c>
      <c r="BO97" s="111">
        <f t="shared" si="88"/>
        <v>0</v>
      </c>
      <c r="BP97" s="111">
        <f t="shared" si="89"/>
        <v>0</v>
      </c>
      <c r="BQ97" s="111">
        <f t="shared" si="90"/>
        <v>0</v>
      </c>
      <c r="BR97" s="111">
        <f t="shared" si="91"/>
        <v>0</v>
      </c>
      <c r="BS97" s="111">
        <f t="shared" si="92"/>
        <v>0</v>
      </c>
      <c r="BT97" s="111">
        <f t="shared" si="93"/>
        <v>0</v>
      </c>
      <c r="BU97" s="112">
        <f t="shared" si="94"/>
        <v>0</v>
      </c>
      <c r="BV97" s="113">
        <f t="shared" si="95"/>
        <v>0</v>
      </c>
      <c r="BW97" s="169" t="s">
        <v>135</v>
      </c>
      <c r="BX97" s="174">
        <v>2021</v>
      </c>
      <c r="BY97" s="169" t="s">
        <v>2422</v>
      </c>
      <c r="BZ97" s="169" t="str">
        <f t="shared" si="97"/>
        <v>ENERO</v>
      </c>
      <c r="CA97" s="169" t="str">
        <f t="shared" si="96"/>
        <v>YCHO21RT_1.1</v>
      </c>
      <c r="CB97" s="118" t="e">
        <f>VLOOKUP(F97,[3]TOTALES!$E:$E,1,0)</f>
        <v>#N/A</v>
      </c>
      <c r="CC97" s="118" t="e">
        <f>VLOOKUP(E97,'3.PARAMETROS'!J:L,3,0)</f>
        <v>#N/A</v>
      </c>
      <c r="CD97" s="118">
        <f>VLOOKUP(A97,'[4]1. ARCHIVO COMPRA'!$A:$BU,73,0)</f>
        <v>0</v>
      </c>
      <c r="CF97" s="128"/>
      <c r="CG97" s="128"/>
    </row>
    <row r="98" spans="1:85" x14ac:dyDescent="0.25">
      <c r="A98" s="128" t="str">
        <f t="shared" si="66"/>
        <v>W2RR17Z2YA0G012</v>
      </c>
      <c r="B98" s="128" t="s">
        <v>692</v>
      </c>
      <c r="C98" s="128"/>
      <c r="D98" s="128" t="s">
        <v>560</v>
      </c>
      <c r="E98" s="128" t="s">
        <v>561</v>
      </c>
      <c r="F98" s="128" t="s">
        <v>864</v>
      </c>
      <c r="G98" s="128" t="s">
        <v>865</v>
      </c>
      <c r="H98" s="128" t="s">
        <v>582</v>
      </c>
      <c r="I98" s="128" t="s">
        <v>583</v>
      </c>
      <c r="J98" s="128" t="s">
        <v>2093</v>
      </c>
      <c r="K98" s="128" t="s">
        <v>683</v>
      </c>
      <c r="L98" s="128" t="s">
        <v>2255</v>
      </c>
      <c r="M98" s="137">
        <v>69</v>
      </c>
      <c r="N98" s="128">
        <f>IFERROR(VLOOKUP(M98*$M$8*$N$8,'RAM costing'!$A$3:$B$81,2,1),0)</f>
        <v>69000</v>
      </c>
      <c r="O98" s="128">
        <f>IFERROR(VLOOKUP(M98*$M$9*$N$9,'RAM costing'!$E$3:$F$81,2,1),0)</f>
        <v>279</v>
      </c>
      <c r="P98" s="128"/>
      <c r="Q98" s="129">
        <f t="shared" si="67"/>
        <v>0.31</v>
      </c>
      <c r="R98" s="18">
        <v>21.39</v>
      </c>
      <c r="S98" s="25">
        <f t="shared" si="68"/>
        <v>0</v>
      </c>
      <c r="T98" s="25">
        <f t="shared" si="69"/>
        <v>0</v>
      </c>
      <c r="U98" s="25">
        <f t="shared" si="70"/>
        <v>0</v>
      </c>
      <c r="V98" s="25">
        <f t="shared" si="71"/>
        <v>0</v>
      </c>
      <c r="W98" s="25">
        <f t="shared" si="72"/>
        <v>0</v>
      </c>
      <c r="X98" s="25">
        <f t="shared" si="73"/>
        <v>0</v>
      </c>
      <c r="Y98" s="25">
        <f t="shared" si="74"/>
        <v>0</v>
      </c>
      <c r="Z98" s="25">
        <f t="shared" si="75"/>
        <v>0</v>
      </c>
      <c r="AA98" s="26"/>
      <c r="AB98" s="25">
        <f t="shared" si="76"/>
        <v>0</v>
      </c>
      <c r="AC98" s="25">
        <f t="shared" si="99"/>
        <v>0</v>
      </c>
      <c r="AD98" s="25"/>
      <c r="AE98" s="25"/>
      <c r="AF98" s="25"/>
      <c r="AG98" s="25"/>
      <c r="AH98" s="25"/>
      <c r="AI98" s="25"/>
      <c r="AJ98" s="26"/>
      <c r="AK98" s="25"/>
      <c r="AL98" s="26"/>
      <c r="AM98" s="25">
        <f t="shared" si="77"/>
        <v>0</v>
      </c>
      <c r="AN98" s="25">
        <f t="shared" si="78"/>
        <v>0</v>
      </c>
      <c r="AO98" s="26"/>
      <c r="AP98" s="26">
        <f t="shared" si="79"/>
        <v>0</v>
      </c>
      <c r="AQ98" s="101">
        <f t="shared" si="80"/>
        <v>0</v>
      </c>
      <c r="AR98" s="106">
        <f t="shared" si="81"/>
        <v>0</v>
      </c>
      <c r="AS98" s="107">
        <f t="shared" si="100"/>
        <v>0</v>
      </c>
      <c r="AT98" s="107">
        <f t="shared" si="100"/>
        <v>0</v>
      </c>
      <c r="AU98" s="107">
        <f t="shared" si="100"/>
        <v>0</v>
      </c>
      <c r="AV98" s="107">
        <f t="shared" si="100"/>
        <v>0</v>
      </c>
      <c r="AW98" s="107">
        <f t="shared" si="100"/>
        <v>0</v>
      </c>
      <c r="AX98" s="107">
        <f t="shared" si="100"/>
        <v>0</v>
      </c>
      <c r="AY98" s="107">
        <f t="shared" si="100"/>
        <v>0</v>
      </c>
      <c r="AZ98" s="107">
        <f t="shared" si="100"/>
        <v>0</v>
      </c>
      <c r="BA98" s="108">
        <f t="shared" si="82"/>
        <v>0</v>
      </c>
      <c r="BB98" s="103">
        <f t="shared" si="83"/>
        <v>0</v>
      </c>
      <c r="BC98" s="109">
        <f t="shared" si="84"/>
        <v>0</v>
      </c>
      <c r="BD98" s="107">
        <f t="shared" si="65"/>
        <v>0</v>
      </c>
      <c r="BE98" s="107">
        <f t="shared" si="101"/>
        <v>0</v>
      </c>
      <c r="BF98" s="107">
        <f t="shared" si="101"/>
        <v>0</v>
      </c>
      <c r="BG98" s="107">
        <f t="shared" si="101"/>
        <v>0</v>
      </c>
      <c r="BH98" s="107">
        <f t="shared" si="101"/>
        <v>0</v>
      </c>
      <c r="BI98" s="107">
        <f t="shared" si="101"/>
        <v>0</v>
      </c>
      <c r="BJ98" s="107">
        <f t="shared" si="101"/>
        <v>0</v>
      </c>
      <c r="BK98" s="107">
        <f t="shared" si="101"/>
        <v>0</v>
      </c>
      <c r="BL98" s="110">
        <f t="shared" si="85"/>
        <v>0</v>
      </c>
      <c r="BM98" s="111">
        <f t="shared" si="86"/>
        <v>0</v>
      </c>
      <c r="BN98" s="111">
        <f t="shared" si="87"/>
        <v>0</v>
      </c>
      <c r="BO98" s="111">
        <f t="shared" si="88"/>
        <v>0</v>
      </c>
      <c r="BP98" s="111">
        <f t="shared" si="89"/>
        <v>0</v>
      </c>
      <c r="BQ98" s="111">
        <f t="shared" si="90"/>
        <v>0</v>
      </c>
      <c r="BR98" s="111">
        <f t="shared" si="91"/>
        <v>0</v>
      </c>
      <c r="BS98" s="111">
        <f t="shared" si="92"/>
        <v>0</v>
      </c>
      <c r="BT98" s="111">
        <f t="shared" si="93"/>
        <v>0</v>
      </c>
      <c r="BU98" s="112">
        <f t="shared" si="94"/>
        <v>0</v>
      </c>
      <c r="BV98" s="113">
        <f t="shared" si="95"/>
        <v>0</v>
      </c>
      <c r="BW98" s="169" t="s">
        <v>135</v>
      </c>
      <c r="BX98" s="174">
        <v>2021</v>
      </c>
      <c r="BY98" s="169" t="s">
        <v>2422</v>
      </c>
      <c r="BZ98" s="169" t="str">
        <f t="shared" si="97"/>
        <v>ENERO</v>
      </c>
      <c r="CA98" s="169" t="str">
        <f t="shared" si="96"/>
        <v>YCHO21RT_1.1</v>
      </c>
      <c r="CB98" s="118" t="e">
        <f>VLOOKUP(F98,[3]TOTALES!$E:$E,1,0)</f>
        <v>#N/A</v>
      </c>
      <c r="CC98" s="118" t="e">
        <f>VLOOKUP(E98,'3.PARAMETROS'!J:L,3,0)</f>
        <v>#N/A</v>
      </c>
      <c r="CD98" s="118">
        <f>VLOOKUP(A98,'[4]1. ARCHIVO COMPRA'!$A:$BU,73,0)</f>
        <v>0</v>
      </c>
      <c r="CF98" s="128"/>
      <c r="CG98" s="128"/>
    </row>
    <row r="99" spans="1:85" x14ac:dyDescent="0.25">
      <c r="A99" s="128" t="str">
        <f t="shared" si="66"/>
        <v>W1RH26WECT0F7GI</v>
      </c>
      <c r="B99" s="128" t="s">
        <v>692</v>
      </c>
      <c r="C99" s="128"/>
      <c r="D99" s="128" t="s">
        <v>557</v>
      </c>
      <c r="E99" s="128" t="s">
        <v>169</v>
      </c>
      <c r="F99" s="128" t="s">
        <v>866</v>
      </c>
      <c r="G99" s="128" t="s">
        <v>867</v>
      </c>
      <c r="H99" s="128" t="s">
        <v>868</v>
      </c>
      <c r="I99" s="128" t="s">
        <v>869</v>
      </c>
      <c r="J99" s="128" t="s">
        <v>2095</v>
      </c>
      <c r="K99" s="128" t="s">
        <v>2252</v>
      </c>
      <c r="L99" s="128" t="s">
        <v>2255</v>
      </c>
      <c r="M99" s="137">
        <v>59</v>
      </c>
      <c r="N99" s="128">
        <f>IFERROR(VLOOKUP(M99*$M$8*$N$8,'RAM costing'!$A$3:$B$81,2,1),0)</f>
        <v>59000</v>
      </c>
      <c r="O99" s="128">
        <f>IFERROR(VLOOKUP(M99*$M$9*$N$9,'RAM costing'!$E$3:$F$81,2,1),0)</f>
        <v>239</v>
      </c>
      <c r="P99" s="128"/>
      <c r="Q99" s="129">
        <f t="shared" si="67"/>
        <v>0.31</v>
      </c>
      <c r="R99" s="18">
        <v>18.29</v>
      </c>
      <c r="S99" s="25">
        <f t="shared" si="68"/>
        <v>0</v>
      </c>
      <c r="T99" s="25">
        <f t="shared" si="69"/>
        <v>0</v>
      </c>
      <c r="U99" s="25">
        <f t="shared" si="70"/>
        <v>0</v>
      </c>
      <c r="V99" s="25">
        <f t="shared" si="71"/>
        <v>0</v>
      </c>
      <c r="W99" s="25">
        <f t="shared" si="72"/>
        <v>0</v>
      </c>
      <c r="X99" s="25">
        <f t="shared" si="73"/>
        <v>0</v>
      </c>
      <c r="Y99" s="25">
        <f t="shared" si="74"/>
        <v>0</v>
      </c>
      <c r="Z99" s="25">
        <f t="shared" si="75"/>
        <v>0</v>
      </c>
      <c r="AA99" s="26"/>
      <c r="AB99" s="25">
        <f t="shared" si="76"/>
        <v>0</v>
      </c>
      <c r="AC99" s="25">
        <f t="shared" si="99"/>
        <v>0</v>
      </c>
      <c r="AD99" s="25"/>
      <c r="AE99" s="25"/>
      <c r="AF99" s="25"/>
      <c r="AG99" s="25"/>
      <c r="AH99" s="25"/>
      <c r="AI99" s="25"/>
      <c r="AJ99" s="26"/>
      <c r="AK99" s="25"/>
      <c r="AL99" s="26"/>
      <c r="AM99" s="25">
        <f t="shared" si="77"/>
        <v>0</v>
      </c>
      <c r="AN99" s="25">
        <f t="shared" si="78"/>
        <v>0</v>
      </c>
      <c r="AO99" s="26"/>
      <c r="AP99" s="26">
        <f t="shared" si="79"/>
        <v>0</v>
      </c>
      <c r="AQ99" s="101">
        <f t="shared" si="80"/>
        <v>0</v>
      </c>
      <c r="AR99" s="106">
        <f t="shared" si="81"/>
        <v>0</v>
      </c>
      <c r="AS99" s="107">
        <f t="shared" si="100"/>
        <v>0</v>
      </c>
      <c r="AT99" s="107">
        <f t="shared" si="100"/>
        <v>0</v>
      </c>
      <c r="AU99" s="107">
        <f t="shared" si="100"/>
        <v>0</v>
      </c>
      <c r="AV99" s="107">
        <f t="shared" si="100"/>
        <v>0</v>
      </c>
      <c r="AW99" s="107">
        <f t="shared" si="100"/>
        <v>0</v>
      </c>
      <c r="AX99" s="107">
        <f t="shared" si="100"/>
        <v>0</v>
      </c>
      <c r="AY99" s="107">
        <f t="shared" si="100"/>
        <v>0</v>
      </c>
      <c r="AZ99" s="107">
        <f t="shared" si="100"/>
        <v>0</v>
      </c>
      <c r="BA99" s="108">
        <f t="shared" si="82"/>
        <v>0</v>
      </c>
      <c r="BB99" s="103">
        <f t="shared" si="83"/>
        <v>0</v>
      </c>
      <c r="BC99" s="109">
        <f t="shared" si="84"/>
        <v>0</v>
      </c>
      <c r="BD99" s="107">
        <f t="shared" si="65"/>
        <v>0</v>
      </c>
      <c r="BE99" s="107">
        <f t="shared" si="101"/>
        <v>0</v>
      </c>
      <c r="BF99" s="107">
        <f t="shared" si="101"/>
        <v>0</v>
      </c>
      <c r="BG99" s="107">
        <f t="shared" si="101"/>
        <v>0</v>
      </c>
      <c r="BH99" s="107">
        <f t="shared" si="101"/>
        <v>0</v>
      </c>
      <c r="BI99" s="107">
        <f t="shared" si="101"/>
        <v>0</v>
      </c>
      <c r="BJ99" s="107">
        <f t="shared" si="101"/>
        <v>0</v>
      </c>
      <c r="BK99" s="107">
        <f t="shared" si="101"/>
        <v>0</v>
      </c>
      <c r="BL99" s="110">
        <f t="shared" si="85"/>
        <v>0</v>
      </c>
      <c r="BM99" s="111">
        <f t="shared" si="86"/>
        <v>0</v>
      </c>
      <c r="BN99" s="111">
        <f t="shared" si="87"/>
        <v>0</v>
      </c>
      <c r="BO99" s="111">
        <f t="shared" si="88"/>
        <v>0</v>
      </c>
      <c r="BP99" s="111">
        <f t="shared" si="89"/>
        <v>0</v>
      </c>
      <c r="BQ99" s="111">
        <f t="shared" si="90"/>
        <v>0</v>
      </c>
      <c r="BR99" s="111">
        <f t="shared" si="91"/>
        <v>0</v>
      </c>
      <c r="BS99" s="111">
        <f t="shared" si="92"/>
        <v>0</v>
      </c>
      <c r="BT99" s="111">
        <f t="shared" si="93"/>
        <v>0</v>
      </c>
      <c r="BU99" s="112">
        <f t="shared" si="94"/>
        <v>0</v>
      </c>
      <c r="BV99" s="113">
        <f t="shared" si="95"/>
        <v>0</v>
      </c>
      <c r="BW99" s="169" t="s">
        <v>135</v>
      </c>
      <c r="BX99" s="174">
        <v>2021</v>
      </c>
      <c r="BY99" s="169" t="s">
        <v>2422</v>
      </c>
      <c r="BZ99" s="169" t="str">
        <f t="shared" si="97"/>
        <v>ENERO</v>
      </c>
      <c r="CA99" s="169" t="str">
        <f t="shared" si="96"/>
        <v>YCHO21RT_1.1</v>
      </c>
      <c r="CB99" s="118" t="str">
        <f>VLOOKUP(F99,[3]TOTALES!$E:$E,1,0)</f>
        <v>W1RH26WECT0</v>
      </c>
      <c r="CC99" s="118" t="str">
        <f>VLOOKUP(E99,'3.PARAMETROS'!J:L,3,0)</f>
        <v>CAMISAS</v>
      </c>
      <c r="CD99" s="118">
        <f>VLOOKUP(A99,'[4]1. ARCHIVO COMPRA'!$A:$BU,73,0)</f>
        <v>0</v>
      </c>
      <c r="CF99" s="128"/>
      <c r="CG99" s="128"/>
    </row>
    <row r="100" spans="1:85" x14ac:dyDescent="0.25">
      <c r="A100" s="128" t="str">
        <f t="shared" si="66"/>
        <v>W1RH26WECT0F60W</v>
      </c>
      <c r="B100" s="128" t="s">
        <v>692</v>
      </c>
      <c r="C100" s="128"/>
      <c r="D100" s="128" t="s">
        <v>557</v>
      </c>
      <c r="E100" s="128" t="s">
        <v>169</v>
      </c>
      <c r="F100" s="128" t="s">
        <v>866</v>
      </c>
      <c r="G100" s="128" t="s">
        <v>867</v>
      </c>
      <c r="H100" s="128" t="s">
        <v>870</v>
      </c>
      <c r="I100" s="128" t="s">
        <v>871</v>
      </c>
      <c r="J100" s="128" t="s">
        <v>2095</v>
      </c>
      <c r="K100" s="128" t="s">
        <v>2252</v>
      </c>
      <c r="L100" s="128" t="s">
        <v>2255</v>
      </c>
      <c r="M100" s="137">
        <v>59</v>
      </c>
      <c r="N100" s="128">
        <f>IFERROR(VLOOKUP(M100*$M$8*$N$8,'RAM costing'!$A$3:$B$81,2,1),0)</f>
        <v>59000</v>
      </c>
      <c r="O100" s="128">
        <f>IFERROR(VLOOKUP(M100*$M$9*$N$9,'RAM costing'!$E$3:$F$81,2,1),0)</f>
        <v>239</v>
      </c>
      <c r="P100" s="128"/>
      <c r="Q100" s="129">
        <f t="shared" si="67"/>
        <v>0.31</v>
      </c>
      <c r="R100" s="18">
        <v>18.29</v>
      </c>
      <c r="S100" s="25">
        <f t="shared" si="68"/>
        <v>0</v>
      </c>
      <c r="T100" s="25">
        <f t="shared" si="69"/>
        <v>0</v>
      </c>
      <c r="U100" s="25">
        <f t="shared" si="70"/>
        <v>0</v>
      </c>
      <c r="V100" s="25">
        <f t="shared" si="71"/>
        <v>0</v>
      </c>
      <c r="W100" s="25">
        <f t="shared" si="72"/>
        <v>0</v>
      </c>
      <c r="X100" s="25">
        <f t="shared" si="73"/>
        <v>0</v>
      </c>
      <c r="Y100" s="25">
        <f t="shared" si="74"/>
        <v>0</v>
      </c>
      <c r="Z100" s="25">
        <f t="shared" si="75"/>
        <v>0</v>
      </c>
      <c r="AA100" s="26"/>
      <c r="AB100" s="25">
        <f t="shared" si="76"/>
        <v>0</v>
      </c>
      <c r="AC100" s="25">
        <f t="shared" si="99"/>
        <v>0</v>
      </c>
      <c r="AD100" s="25"/>
      <c r="AE100" s="25"/>
      <c r="AF100" s="25"/>
      <c r="AG100" s="25"/>
      <c r="AH100" s="25"/>
      <c r="AI100" s="25"/>
      <c r="AJ100" s="26"/>
      <c r="AK100" s="25"/>
      <c r="AL100" s="26"/>
      <c r="AM100" s="25">
        <f t="shared" si="77"/>
        <v>0</v>
      </c>
      <c r="AN100" s="25">
        <f t="shared" si="78"/>
        <v>0</v>
      </c>
      <c r="AO100" s="26"/>
      <c r="AP100" s="26">
        <f t="shared" si="79"/>
        <v>0</v>
      </c>
      <c r="AQ100" s="101">
        <f t="shared" si="80"/>
        <v>0</v>
      </c>
      <c r="AR100" s="106">
        <f t="shared" si="81"/>
        <v>0</v>
      </c>
      <c r="AS100" s="107">
        <f t="shared" si="100"/>
        <v>0</v>
      </c>
      <c r="AT100" s="107">
        <f t="shared" si="100"/>
        <v>0</v>
      </c>
      <c r="AU100" s="107">
        <f t="shared" si="100"/>
        <v>0</v>
      </c>
      <c r="AV100" s="107">
        <f t="shared" si="100"/>
        <v>0</v>
      </c>
      <c r="AW100" s="107">
        <f t="shared" si="100"/>
        <v>0</v>
      </c>
      <c r="AX100" s="107">
        <f t="shared" si="100"/>
        <v>0</v>
      </c>
      <c r="AY100" s="107">
        <f t="shared" si="100"/>
        <v>0</v>
      </c>
      <c r="AZ100" s="107">
        <f t="shared" si="100"/>
        <v>0</v>
      </c>
      <c r="BA100" s="108">
        <f t="shared" si="82"/>
        <v>0</v>
      </c>
      <c r="BB100" s="103">
        <f t="shared" si="83"/>
        <v>0</v>
      </c>
      <c r="BC100" s="109">
        <f t="shared" si="84"/>
        <v>0</v>
      </c>
      <c r="BD100" s="107">
        <f t="shared" si="65"/>
        <v>0</v>
      </c>
      <c r="BE100" s="107">
        <f t="shared" si="101"/>
        <v>0</v>
      </c>
      <c r="BF100" s="107">
        <f t="shared" si="101"/>
        <v>0</v>
      </c>
      <c r="BG100" s="107">
        <f t="shared" si="101"/>
        <v>0</v>
      </c>
      <c r="BH100" s="107">
        <f t="shared" si="101"/>
        <v>0</v>
      </c>
      <c r="BI100" s="107">
        <f t="shared" si="101"/>
        <v>0</v>
      </c>
      <c r="BJ100" s="107">
        <f t="shared" si="101"/>
        <v>0</v>
      </c>
      <c r="BK100" s="107">
        <f t="shared" si="101"/>
        <v>0</v>
      </c>
      <c r="BL100" s="110">
        <f t="shared" si="85"/>
        <v>0</v>
      </c>
      <c r="BM100" s="111">
        <f t="shared" si="86"/>
        <v>0</v>
      </c>
      <c r="BN100" s="111">
        <f t="shared" si="87"/>
        <v>0</v>
      </c>
      <c r="BO100" s="111">
        <f t="shared" si="88"/>
        <v>0</v>
      </c>
      <c r="BP100" s="111">
        <f t="shared" si="89"/>
        <v>0</v>
      </c>
      <c r="BQ100" s="111">
        <f t="shared" si="90"/>
        <v>0</v>
      </c>
      <c r="BR100" s="111">
        <f t="shared" si="91"/>
        <v>0</v>
      </c>
      <c r="BS100" s="111">
        <f t="shared" si="92"/>
        <v>0</v>
      </c>
      <c r="BT100" s="111">
        <f t="shared" si="93"/>
        <v>0</v>
      </c>
      <c r="BU100" s="112">
        <f t="shared" si="94"/>
        <v>0</v>
      </c>
      <c r="BV100" s="113">
        <f t="shared" si="95"/>
        <v>0</v>
      </c>
      <c r="BW100" s="169" t="s">
        <v>135</v>
      </c>
      <c r="BX100" s="174">
        <v>2021</v>
      </c>
      <c r="BY100" s="169" t="s">
        <v>2422</v>
      </c>
      <c r="BZ100" s="169" t="str">
        <f t="shared" si="97"/>
        <v>ENERO</v>
      </c>
      <c r="CA100" s="169" t="str">
        <f t="shared" si="96"/>
        <v>YCHO21RT_1.1</v>
      </c>
      <c r="CB100" s="118" t="str">
        <f>VLOOKUP(F100,[3]TOTALES!$E:$E,1,0)</f>
        <v>W1RH26WECT0</v>
      </c>
      <c r="CC100" s="118" t="str">
        <f>VLOOKUP(E100,'3.PARAMETROS'!J:L,3,0)</f>
        <v>CAMISAS</v>
      </c>
      <c r="CD100" s="118">
        <f>VLOOKUP(A100,'[4]1. ARCHIVO COMPRA'!$A:$BU,73,0)</f>
        <v>0</v>
      </c>
      <c r="CF100" s="128"/>
      <c r="CG100" s="128"/>
    </row>
    <row r="101" spans="1:85" x14ac:dyDescent="0.25">
      <c r="A101" s="128" t="str">
        <f t="shared" si="66"/>
        <v>W1RH26WECT0G472</v>
      </c>
      <c r="B101" s="128" t="s">
        <v>692</v>
      </c>
      <c r="C101" s="128"/>
      <c r="D101" s="128" t="s">
        <v>557</v>
      </c>
      <c r="E101" s="128" t="s">
        <v>169</v>
      </c>
      <c r="F101" s="128" t="s">
        <v>866</v>
      </c>
      <c r="G101" s="128" t="s">
        <v>867</v>
      </c>
      <c r="H101" s="128" t="s">
        <v>509</v>
      </c>
      <c r="I101" s="128" t="s">
        <v>536</v>
      </c>
      <c r="J101" s="128" t="s">
        <v>2095</v>
      </c>
      <c r="K101" s="128" t="s">
        <v>2252</v>
      </c>
      <c r="L101" s="128" t="s">
        <v>2255</v>
      </c>
      <c r="M101" s="137">
        <v>59</v>
      </c>
      <c r="N101" s="128">
        <f>IFERROR(VLOOKUP(M101*$M$8*$N$8,'RAM costing'!$A$3:$B$81,2,1),0)</f>
        <v>59000</v>
      </c>
      <c r="O101" s="128">
        <f>IFERROR(VLOOKUP(M101*$M$9*$N$9,'RAM costing'!$E$3:$F$81,2,1),0)</f>
        <v>239</v>
      </c>
      <c r="P101" s="128"/>
      <c r="Q101" s="129">
        <f t="shared" si="67"/>
        <v>0.31</v>
      </c>
      <c r="R101" s="18">
        <v>18.29</v>
      </c>
      <c r="S101" s="25">
        <f t="shared" si="68"/>
        <v>0</v>
      </c>
      <c r="T101" s="25">
        <f t="shared" si="69"/>
        <v>0</v>
      </c>
      <c r="U101" s="25">
        <f t="shared" si="70"/>
        <v>0</v>
      </c>
      <c r="V101" s="25">
        <f t="shared" si="71"/>
        <v>0</v>
      </c>
      <c r="W101" s="25">
        <f t="shared" si="72"/>
        <v>0</v>
      </c>
      <c r="X101" s="25">
        <f t="shared" si="73"/>
        <v>0</v>
      </c>
      <c r="Y101" s="25">
        <f t="shared" si="74"/>
        <v>0</v>
      </c>
      <c r="Z101" s="25">
        <f t="shared" si="75"/>
        <v>0</v>
      </c>
      <c r="AA101" s="26"/>
      <c r="AB101" s="25">
        <f t="shared" si="76"/>
        <v>0</v>
      </c>
      <c r="AC101" s="25">
        <f t="shared" si="99"/>
        <v>0</v>
      </c>
      <c r="AD101" s="25"/>
      <c r="AE101" s="25"/>
      <c r="AF101" s="25"/>
      <c r="AG101" s="25"/>
      <c r="AH101" s="25"/>
      <c r="AI101" s="25"/>
      <c r="AJ101" s="26"/>
      <c r="AK101" s="25"/>
      <c r="AL101" s="26"/>
      <c r="AM101" s="25">
        <f t="shared" si="77"/>
        <v>0</v>
      </c>
      <c r="AN101" s="25">
        <f t="shared" si="78"/>
        <v>0</v>
      </c>
      <c r="AO101" s="26"/>
      <c r="AP101" s="26">
        <f t="shared" si="79"/>
        <v>0</v>
      </c>
      <c r="AQ101" s="101">
        <f t="shared" si="80"/>
        <v>0</v>
      </c>
      <c r="AR101" s="106">
        <f t="shared" si="81"/>
        <v>0</v>
      </c>
      <c r="AS101" s="107">
        <f t="shared" si="100"/>
        <v>0</v>
      </c>
      <c r="AT101" s="107">
        <f t="shared" si="100"/>
        <v>0</v>
      </c>
      <c r="AU101" s="107">
        <f t="shared" si="100"/>
        <v>0</v>
      </c>
      <c r="AV101" s="107">
        <f t="shared" si="100"/>
        <v>0</v>
      </c>
      <c r="AW101" s="107">
        <f t="shared" si="100"/>
        <v>0</v>
      </c>
      <c r="AX101" s="107">
        <f t="shared" si="100"/>
        <v>0</v>
      </c>
      <c r="AY101" s="107">
        <f t="shared" si="100"/>
        <v>0</v>
      </c>
      <c r="AZ101" s="107">
        <f t="shared" si="100"/>
        <v>0</v>
      </c>
      <c r="BA101" s="108">
        <f t="shared" si="82"/>
        <v>0</v>
      </c>
      <c r="BB101" s="103">
        <f t="shared" si="83"/>
        <v>0</v>
      </c>
      <c r="BC101" s="109">
        <f t="shared" si="84"/>
        <v>0</v>
      </c>
      <c r="BD101" s="107">
        <f t="shared" si="65"/>
        <v>0</v>
      </c>
      <c r="BE101" s="107">
        <f t="shared" si="101"/>
        <v>0</v>
      </c>
      <c r="BF101" s="107">
        <f t="shared" si="101"/>
        <v>0</v>
      </c>
      <c r="BG101" s="107">
        <f t="shared" si="101"/>
        <v>0</v>
      </c>
      <c r="BH101" s="107">
        <f t="shared" si="101"/>
        <v>0</v>
      </c>
      <c r="BI101" s="107">
        <f t="shared" si="101"/>
        <v>0</v>
      </c>
      <c r="BJ101" s="107">
        <f t="shared" si="101"/>
        <v>0</v>
      </c>
      <c r="BK101" s="107">
        <f t="shared" si="101"/>
        <v>0</v>
      </c>
      <c r="BL101" s="110">
        <f t="shared" si="85"/>
        <v>0</v>
      </c>
      <c r="BM101" s="111">
        <f t="shared" si="86"/>
        <v>0</v>
      </c>
      <c r="BN101" s="111">
        <f t="shared" si="87"/>
        <v>0</v>
      </c>
      <c r="BO101" s="111">
        <f t="shared" si="88"/>
        <v>0</v>
      </c>
      <c r="BP101" s="111">
        <f t="shared" si="89"/>
        <v>0</v>
      </c>
      <c r="BQ101" s="111">
        <f t="shared" si="90"/>
        <v>0</v>
      </c>
      <c r="BR101" s="111">
        <f t="shared" si="91"/>
        <v>0</v>
      </c>
      <c r="BS101" s="111">
        <f t="shared" si="92"/>
        <v>0</v>
      </c>
      <c r="BT101" s="111">
        <f t="shared" si="93"/>
        <v>0</v>
      </c>
      <c r="BU101" s="112">
        <f t="shared" si="94"/>
        <v>0</v>
      </c>
      <c r="BV101" s="113">
        <f t="shared" si="95"/>
        <v>0</v>
      </c>
      <c r="BW101" s="169" t="s">
        <v>135</v>
      </c>
      <c r="BX101" s="174">
        <v>2021</v>
      </c>
      <c r="BY101" s="169" t="s">
        <v>2422</v>
      </c>
      <c r="BZ101" s="169" t="str">
        <f t="shared" si="97"/>
        <v>ENERO</v>
      </c>
      <c r="CA101" s="169" t="str">
        <f t="shared" si="96"/>
        <v>YCHO21RT_1.1</v>
      </c>
      <c r="CB101" s="118" t="str">
        <f>VLOOKUP(F101,[3]TOTALES!$E:$E,1,0)</f>
        <v>W1RH26WECT0</v>
      </c>
      <c r="CC101" s="118" t="str">
        <f>VLOOKUP(E101,'3.PARAMETROS'!J:L,3,0)</f>
        <v>CAMISAS</v>
      </c>
      <c r="CD101" s="118">
        <f>VLOOKUP(A101,'[4]1. ARCHIVO COMPRA'!$A:$BU,73,0)</f>
        <v>0</v>
      </c>
      <c r="CF101" s="128"/>
      <c r="CG101" s="128"/>
    </row>
    <row r="102" spans="1:85" x14ac:dyDescent="0.25">
      <c r="A102" s="128" t="str">
        <f t="shared" si="66"/>
        <v>W1RH26WECT0F75R</v>
      </c>
      <c r="B102" s="128" t="s">
        <v>692</v>
      </c>
      <c r="C102" s="128"/>
      <c r="D102" s="128" t="s">
        <v>557</v>
      </c>
      <c r="E102" s="128" t="s">
        <v>169</v>
      </c>
      <c r="F102" s="128" t="s">
        <v>866</v>
      </c>
      <c r="G102" s="128" t="s">
        <v>867</v>
      </c>
      <c r="H102" s="128" t="s">
        <v>651</v>
      </c>
      <c r="I102" s="128" t="s">
        <v>652</v>
      </c>
      <c r="J102" s="128" t="s">
        <v>2095</v>
      </c>
      <c r="K102" s="128" t="s">
        <v>2252</v>
      </c>
      <c r="L102" s="128" t="s">
        <v>2255</v>
      </c>
      <c r="M102" s="137">
        <v>59</v>
      </c>
      <c r="N102" s="128">
        <f>IFERROR(VLOOKUP(M102*$M$8*$N$8,'RAM costing'!$A$3:$B$81,2,1),0)</f>
        <v>59000</v>
      </c>
      <c r="O102" s="128">
        <f>IFERROR(VLOOKUP(M102*$M$9*$N$9,'RAM costing'!$E$3:$F$81,2,1),0)</f>
        <v>239</v>
      </c>
      <c r="P102" s="128"/>
      <c r="Q102" s="129">
        <f t="shared" si="67"/>
        <v>0.31</v>
      </c>
      <c r="R102" s="18">
        <v>18.29</v>
      </c>
      <c r="S102" s="25">
        <f t="shared" si="68"/>
        <v>0</v>
      </c>
      <c r="T102" s="25">
        <f t="shared" si="69"/>
        <v>0</v>
      </c>
      <c r="U102" s="25">
        <f t="shared" si="70"/>
        <v>0</v>
      </c>
      <c r="V102" s="25">
        <f t="shared" si="71"/>
        <v>0</v>
      </c>
      <c r="W102" s="25">
        <f t="shared" si="72"/>
        <v>0</v>
      </c>
      <c r="X102" s="25">
        <f t="shared" si="73"/>
        <v>0</v>
      </c>
      <c r="Y102" s="25">
        <f t="shared" si="74"/>
        <v>0</v>
      </c>
      <c r="Z102" s="25">
        <f t="shared" si="75"/>
        <v>0</v>
      </c>
      <c r="AA102" s="26"/>
      <c r="AB102" s="25">
        <f t="shared" si="76"/>
        <v>0</v>
      </c>
      <c r="AC102" s="25">
        <f t="shared" si="99"/>
        <v>0</v>
      </c>
      <c r="AD102" s="25"/>
      <c r="AE102" s="25"/>
      <c r="AF102" s="25"/>
      <c r="AG102" s="25"/>
      <c r="AH102" s="25"/>
      <c r="AI102" s="25"/>
      <c r="AJ102" s="26"/>
      <c r="AK102" s="25"/>
      <c r="AL102" s="26"/>
      <c r="AM102" s="25">
        <f t="shared" si="77"/>
        <v>0</v>
      </c>
      <c r="AN102" s="25">
        <f t="shared" si="78"/>
        <v>0</v>
      </c>
      <c r="AO102" s="26"/>
      <c r="AP102" s="26">
        <f t="shared" si="79"/>
        <v>0</v>
      </c>
      <c r="AQ102" s="101">
        <f t="shared" si="80"/>
        <v>0</v>
      </c>
      <c r="AR102" s="106">
        <f t="shared" si="81"/>
        <v>0</v>
      </c>
      <c r="AS102" s="107">
        <f t="shared" si="100"/>
        <v>0</v>
      </c>
      <c r="AT102" s="107">
        <f t="shared" si="100"/>
        <v>0</v>
      </c>
      <c r="AU102" s="107">
        <f t="shared" si="100"/>
        <v>0</v>
      </c>
      <c r="AV102" s="107">
        <f t="shared" si="100"/>
        <v>0</v>
      </c>
      <c r="AW102" s="107">
        <f t="shared" si="100"/>
        <v>0</v>
      </c>
      <c r="AX102" s="107">
        <f t="shared" si="100"/>
        <v>0</v>
      </c>
      <c r="AY102" s="107">
        <f t="shared" si="100"/>
        <v>0</v>
      </c>
      <c r="AZ102" s="107">
        <f t="shared" si="100"/>
        <v>0</v>
      </c>
      <c r="BA102" s="108">
        <f t="shared" si="82"/>
        <v>0</v>
      </c>
      <c r="BB102" s="103">
        <f t="shared" si="83"/>
        <v>0</v>
      </c>
      <c r="BC102" s="109">
        <f t="shared" si="84"/>
        <v>0</v>
      </c>
      <c r="BD102" s="107">
        <f t="shared" si="65"/>
        <v>0</v>
      </c>
      <c r="BE102" s="107">
        <f t="shared" si="101"/>
        <v>0</v>
      </c>
      <c r="BF102" s="107">
        <f t="shared" si="101"/>
        <v>0</v>
      </c>
      <c r="BG102" s="107">
        <f t="shared" si="101"/>
        <v>0</v>
      </c>
      <c r="BH102" s="107">
        <f t="shared" si="101"/>
        <v>0</v>
      </c>
      <c r="BI102" s="107">
        <f t="shared" si="101"/>
        <v>0</v>
      </c>
      <c r="BJ102" s="107">
        <f t="shared" si="101"/>
        <v>0</v>
      </c>
      <c r="BK102" s="107">
        <f t="shared" si="101"/>
        <v>0</v>
      </c>
      <c r="BL102" s="110">
        <f t="shared" si="85"/>
        <v>0</v>
      </c>
      <c r="BM102" s="111">
        <f t="shared" si="86"/>
        <v>0</v>
      </c>
      <c r="BN102" s="111">
        <f t="shared" si="87"/>
        <v>0</v>
      </c>
      <c r="BO102" s="111">
        <f t="shared" si="88"/>
        <v>0</v>
      </c>
      <c r="BP102" s="111">
        <f t="shared" si="89"/>
        <v>0</v>
      </c>
      <c r="BQ102" s="111">
        <f t="shared" si="90"/>
        <v>0</v>
      </c>
      <c r="BR102" s="111">
        <f t="shared" si="91"/>
        <v>0</v>
      </c>
      <c r="BS102" s="111">
        <f t="shared" si="92"/>
        <v>0</v>
      </c>
      <c r="BT102" s="111">
        <f t="shared" si="93"/>
        <v>0</v>
      </c>
      <c r="BU102" s="112">
        <f t="shared" si="94"/>
        <v>0</v>
      </c>
      <c r="BV102" s="113">
        <f t="shared" si="95"/>
        <v>0</v>
      </c>
      <c r="BW102" s="169" t="s">
        <v>135</v>
      </c>
      <c r="BX102" s="174">
        <v>2021</v>
      </c>
      <c r="BY102" s="169" t="s">
        <v>2422</v>
      </c>
      <c r="BZ102" s="169" t="str">
        <f t="shared" si="97"/>
        <v>ENERO</v>
      </c>
      <c r="CA102" s="169" t="str">
        <f t="shared" si="96"/>
        <v>YCHO21RT_1.1</v>
      </c>
      <c r="CB102" s="118" t="str">
        <f>VLOOKUP(F102,[3]TOTALES!$E:$E,1,0)</f>
        <v>W1RH26WECT0</v>
      </c>
      <c r="CC102" s="118" t="str">
        <f>VLOOKUP(E102,'3.PARAMETROS'!J:L,3,0)</f>
        <v>CAMISAS</v>
      </c>
      <c r="CD102" s="118">
        <f>VLOOKUP(A102,'[4]1. ARCHIVO COMPRA'!$A:$BU,73,0)</f>
        <v>0</v>
      </c>
      <c r="CF102" s="128"/>
      <c r="CG102" s="128"/>
    </row>
    <row r="103" spans="1:85" x14ac:dyDescent="0.25">
      <c r="A103" s="128" t="str">
        <f t="shared" si="66"/>
        <v>W2RA46D4KJ2ATIR</v>
      </c>
      <c r="B103" s="128" t="s">
        <v>692</v>
      </c>
      <c r="C103" s="128"/>
      <c r="D103" s="128" t="s">
        <v>563</v>
      </c>
      <c r="E103" s="128" t="s">
        <v>148</v>
      </c>
      <c r="F103" s="128" t="s">
        <v>872</v>
      </c>
      <c r="G103" s="128" t="s">
        <v>873</v>
      </c>
      <c r="H103" s="128" t="s">
        <v>752</v>
      </c>
      <c r="I103" s="128" t="s">
        <v>753</v>
      </c>
      <c r="J103" s="128" t="s">
        <v>2077</v>
      </c>
      <c r="K103" s="128" t="s">
        <v>682</v>
      </c>
      <c r="L103" s="128" t="s">
        <v>2257</v>
      </c>
      <c r="M103" s="137">
        <v>98</v>
      </c>
      <c r="N103" s="128">
        <f>IFERROR(VLOOKUP(M103*$M$8*$N$8,'RAM costing'!$A$3:$B$81,2,1),0)</f>
        <v>99000</v>
      </c>
      <c r="O103" s="128">
        <f>IFERROR(VLOOKUP(M103*$M$9*$N$9,'RAM costing'!$E$3:$F$81,2,1),0)</f>
        <v>399</v>
      </c>
      <c r="P103" s="128"/>
      <c r="Q103" s="129">
        <f t="shared" si="67"/>
        <v>0.31</v>
      </c>
      <c r="R103" s="18">
        <v>30.38</v>
      </c>
      <c r="S103" s="25"/>
      <c r="T103" s="25"/>
      <c r="U103" s="25"/>
      <c r="V103" s="25"/>
      <c r="W103" s="25"/>
      <c r="X103" s="25"/>
      <c r="Y103" s="25"/>
      <c r="Z103" s="25"/>
      <c r="AA103" s="26"/>
      <c r="AB103" s="25"/>
      <c r="AC103" s="26"/>
      <c r="AD103" s="25"/>
      <c r="AE103" s="25"/>
      <c r="AF103" s="25"/>
      <c r="AG103" s="25"/>
      <c r="AH103" s="25"/>
      <c r="AI103" s="25"/>
      <c r="AJ103" s="26"/>
      <c r="AK103" s="25"/>
      <c r="AL103" s="26"/>
      <c r="AM103" s="25"/>
      <c r="AN103" s="25"/>
      <c r="AO103" s="26"/>
      <c r="AP103" s="26"/>
      <c r="AQ103" s="101">
        <f t="shared" si="80"/>
        <v>0</v>
      </c>
      <c r="AR103" s="106">
        <f t="shared" si="81"/>
        <v>0</v>
      </c>
      <c r="AS103" s="107">
        <f t="shared" si="100"/>
        <v>0</v>
      </c>
      <c r="AT103" s="107">
        <f t="shared" si="100"/>
        <v>0</v>
      </c>
      <c r="AU103" s="107">
        <f t="shared" si="100"/>
        <v>0</v>
      </c>
      <c r="AV103" s="107">
        <f t="shared" si="100"/>
        <v>0</v>
      </c>
      <c r="AW103" s="107">
        <f t="shared" si="100"/>
        <v>0</v>
      </c>
      <c r="AX103" s="107">
        <f t="shared" si="100"/>
        <v>0</v>
      </c>
      <c r="AY103" s="107">
        <f t="shared" si="100"/>
        <v>0</v>
      </c>
      <c r="AZ103" s="107">
        <f t="shared" si="100"/>
        <v>0</v>
      </c>
      <c r="BA103" s="108">
        <f t="shared" si="82"/>
        <v>0</v>
      </c>
      <c r="BB103" s="103">
        <f t="shared" si="83"/>
        <v>0</v>
      </c>
      <c r="BC103" s="109">
        <f t="shared" si="84"/>
        <v>0</v>
      </c>
      <c r="BD103" s="107">
        <f t="shared" si="65"/>
        <v>0</v>
      </c>
      <c r="BE103" s="107">
        <f t="shared" si="101"/>
        <v>0</v>
      </c>
      <c r="BF103" s="107">
        <f t="shared" si="101"/>
        <v>0</v>
      </c>
      <c r="BG103" s="107">
        <f t="shared" si="101"/>
        <v>0</v>
      </c>
      <c r="BH103" s="107">
        <f t="shared" si="101"/>
        <v>0</v>
      </c>
      <c r="BI103" s="107">
        <f t="shared" si="101"/>
        <v>0</v>
      </c>
      <c r="BJ103" s="107">
        <f t="shared" si="101"/>
        <v>0</v>
      </c>
      <c r="BK103" s="107">
        <f t="shared" si="101"/>
        <v>0</v>
      </c>
      <c r="BL103" s="110">
        <f t="shared" si="85"/>
        <v>0</v>
      </c>
      <c r="BM103" s="111">
        <f t="shared" si="86"/>
        <v>0</v>
      </c>
      <c r="BN103" s="111">
        <f t="shared" si="87"/>
        <v>0</v>
      </c>
      <c r="BO103" s="111">
        <f t="shared" si="88"/>
        <v>0</v>
      </c>
      <c r="BP103" s="111">
        <f t="shared" si="89"/>
        <v>0</v>
      </c>
      <c r="BQ103" s="111">
        <f t="shared" si="90"/>
        <v>0</v>
      </c>
      <c r="BR103" s="111">
        <f t="shared" si="91"/>
        <v>0</v>
      </c>
      <c r="BS103" s="111">
        <f t="shared" si="92"/>
        <v>0</v>
      </c>
      <c r="BT103" s="111">
        <f t="shared" si="93"/>
        <v>0</v>
      </c>
      <c r="BU103" s="112">
        <f t="shared" si="94"/>
        <v>0</v>
      </c>
      <c r="BV103" s="113">
        <f t="shared" si="95"/>
        <v>0</v>
      </c>
      <c r="BW103" s="169" t="s">
        <v>135</v>
      </c>
      <c r="BX103" s="174">
        <v>2021</v>
      </c>
      <c r="BY103" s="169" t="s">
        <v>2422</v>
      </c>
      <c r="BZ103" s="169" t="str">
        <f t="shared" si="97"/>
        <v>ENERO</v>
      </c>
      <c r="CA103" s="169" t="str">
        <f t="shared" si="96"/>
        <v>YCHO21RT_1.1</v>
      </c>
      <c r="CB103" s="118" t="str">
        <f>VLOOKUP(F103,[3]TOTALES!$E:$E,1,0)</f>
        <v>W2RA46D4KJ2</v>
      </c>
      <c r="CC103" s="118" t="str">
        <f>VLOOKUP(E103,'3.PARAMETROS'!J:L,3,0)</f>
        <v>JEANS</v>
      </c>
      <c r="CD103" s="118">
        <f>VLOOKUP(A103,'[4]1. ARCHIVO COMPRA'!$A:$BU,73,0)</f>
        <v>31</v>
      </c>
      <c r="CF103" s="128"/>
      <c r="CG103" s="128"/>
    </row>
    <row r="104" spans="1:85" x14ac:dyDescent="0.25">
      <c r="A104" s="128" t="str">
        <f t="shared" si="66"/>
        <v>W2RK20WEDU2P9JK</v>
      </c>
      <c r="B104" s="128" t="s">
        <v>692</v>
      </c>
      <c r="C104" s="128"/>
      <c r="D104" s="128" t="s">
        <v>557</v>
      </c>
      <c r="E104" s="128" t="s">
        <v>699</v>
      </c>
      <c r="F104" s="128" t="s">
        <v>874</v>
      </c>
      <c r="G104" s="128" t="s">
        <v>875</v>
      </c>
      <c r="H104" s="128" t="s">
        <v>876</v>
      </c>
      <c r="I104" s="128" t="s">
        <v>877</v>
      </c>
      <c r="J104" s="128" t="s">
        <v>2096</v>
      </c>
      <c r="K104" s="128" t="s">
        <v>683</v>
      </c>
      <c r="L104" s="128" t="s">
        <v>2255</v>
      </c>
      <c r="M104" s="137">
        <v>128</v>
      </c>
      <c r="N104" s="128">
        <f>IFERROR(VLOOKUP(M104*$M$8*$N$8,'RAM costing'!$A$3:$B$81,2,1),0)</f>
        <v>119000</v>
      </c>
      <c r="O104" s="128">
        <f>IFERROR(VLOOKUP(M104*$M$9*$N$9,'RAM costing'!$E$3:$F$81,2,1),0)</f>
        <v>429</v>
      </c>
      <c r="P104" s="128"/>
      <c r="Q104" s="129">
        <f t="shared" si="67"/>
        <v>0.31</v>
      </c>
      <c r="R104" s="18">
        <v>39.68</v>
      </c>
      <c r="S104" s="25">
        <f t="shared" si="68"/>
        <v>0</v>
      </c>
      <c r="T104" s="25">
        <f t="shared" si="69"/>
        <v>0</v>
      </c>
      <c r="U104" s="25">
        <f t="shared" si="70"/>
        <v>0</v>
      </c>
      <c r="V104" s="25">
        <f t="shared" si="71"/>
        <v>0</v>
      </c>
      <c r="W104" s="25">
        <f t="shared" si="72"/>
        <v>0</v>
      </c>
      <c r="X104" s="25">
        <f t="shared" si="73"/>
        <v>0</v>
      </c>
      <c r="Y104" s="25">
        <f t="shared" si="74"/>
        <v>0</v>
      </c>
      <c r="Z104" s="25">
        <f t="shared" si="75"/>
        <v>0</v>
      </c>
      <c r="AA104" s="26"/>
      <c r="AB104" s="25">
        <f t="shared" si="76"/>
        <v>0</v>
      </c>
      <c r="AC104" s="25">
        <f t="shared" ref="AC104:AC133" si="102">AO104</f>
        <v>0</v>
      </c>
      <c r="AD104" s="25"/>
      <c r="AE104" s="25"/>
      <c r="AF104" s="25"/>
      <c r="AG104" s="25"/>
      <c r="AH104" s="25"/>
      <c r="AI104" s="25"/>
      <c r="AJ104" s="26"/>
      <c r="AK104" s="25"/>
      <c r="AL104" s="26"/>
      <c r="AM104" s="25">
        <f t="shared" si="77"/>
        <v>0</v>
      </c>
      <c r="AN104" s="25">
        <f t="shared" si="78"/>
        <v>0</v>
      </c>
      <c r="AO104" s="26"/>
      <c r="AP104" s="26">
        <f t="shared" si="79"/>
        <v>0</v>
      </c>
      <c r="AQ104" s="101">
        <f t="shared" si="80"/>
        <v>0</v>
      </c>
      <c r="AR104" s="106">
        <f t="shared" si="81"/>
        <v>0</v>
      </c>
      <c r="AS104" s="107">
        <f t="shared" si="100"/>
        <v>0</v>
      </c>
      <c r="AT104" s="107">
        <f t="shared" si="100"/>
        <v>0</v>
      </c>
      <c r="AU104" s="107">
        <f t="shared" si="100"/>
        <v>0</v>
      </c>
      <c r="AV104" s="107">
        <f t="shared" si="100"/>
        <v>0</v>
      </c>
      <c r="AW104" s="107">
        <f t="shared" si="100"/>
        <v>0</v>
      </c>
      <c r="AX104" s="107">
        <f t="shared" si="100"/>
        <v>0</v>
      </c>
      <c r="AY104" s="107">
        <f t="shared" si="100"/>
        <v>0</v>
      </c>
      <c r="AZ104" s="107">
        <f t="shared" si="100"/>
        <v>0</v>
      </c>
      <c r="BA104" s="108">
        <f t="shared" si="82"/>
        <v>0</v>
      </c>
      <c r="BB104" s="103">
        <f t="shared" si="83"/>
        <v>0</v>
      </c>
      <c r="BC104" s="109">
        <f t="shared" si="84"/>
        <v>0</v>
      </c>
      <c r="BD104" s="107">
        <f t="shared" si="65"/>
        <v>0</v>
      </c>
      <c r="BE104" s="107">
        <f t="shared" si="101"/>
        <v>0</v>
      </c>
      <c r="BF104" s="107">
        <f t="shared" si="101"/>
        <v>0</v>
      </c>
      <c r="BG104" s="107">
        <f t="shared" si="101"/>
        <v>0</v>
      </c>
      <c r="BH104" s="107">
        <f t="shared" si="101"/>
        <v>0</v>
      </c>
      <c r="BI104" s="107">
        <f t="shared" si="101"/>
        <v>0</v>
      </c>
      <c r="BJ104" s="107">
        <f t="shared" si="101"/>
        <v>0</v>
      </c>
      <c r="BK104" s="107">
        <f t="shared" si="101"/>
        <v>0</v>
      </c>
      <c r="BL104" s="110">
        <f t="shared" si="85"/>
        <v>0</v>
      </c>
      <c r="BM104" s="111">
        <f t="shared" si="86"/>
        <v>0</v>
      </c>
      <c r="BN104" s="111">
        <f t="shared" si="87"/>
        <v>0</v>
      </c>
      <c r="BO104" s="111">
        <f t="shared" si="88"/>
        <v>0</v>
      </c>
      <c r="BP104" s="111">
        <f t="shared" si="89"/>
        <v>0</v>
      </c>
      <c r="BQ104" s="111">
        <f t="shared" si="90"/>
        <v>0</v>
      </c>
      <c r="BR104" s="111">
        <f t="shared" si="91"/>
        <v>0</v>
      </c>
      <c r="BS104" s="111">
        <f t="shared" si="92"/>
        <v>0</v>
      </c>
      <c r="BT104" s="111">
        <f t="shared" si="93"/>
        <v>0</v>
      </c>
      <c r="BU104" s="112">
        <f t="shared" si="94"/>
        <v>0</v>
      </c>
      <c r="BV104" s="113">
        <f t="shared" si="95"/>
        <v>0</v>
      </c>
      <c r="BW104" s="169" t="s">
        <v>135</v>
      </c>
      <c r="BX104" s="174">
        <v>2021</v>
      </c>
      <c r="BY104" s="169" t="s">
        <v>2422</v>
      </c>
      <c r="BZ104" s="169" t="str">
        <f t="shared" si="97"/>
        <v>ENERO</v>
      </c>
      <c r="CA104" s="169" t="str">
        <f t="shared" si="96"/>
        <v>YCHO21RT_1.1</v>
      </c>
      <c r="CB104" s="118" t="e">
        <f>VLOOKUP(F104,[3]TOTALES!$E:$E,1,0)</f>
        <v>#N/A</v>
      </c>
      <c r="CC104" s="118" t="e">
        <f>VLOOKUP(E104,'3.PARAMETROS'!J:L,3,0)</f>
        <v>#N/A</v>
      </c>
      <c r="CD104" s="118">
        <f>VLOOKUP(A104,'[4]1. ARCHIVO COMPRA'!$A:$BU,73,0)</f>
        <v>0</v>
      </c>
      <c r="CF104" s="128"/>
      <c r="CG104" s="128"/>
    </row>
    <row r="105" spans="1:85" x14ac:dyDescent="0.25">
      <c r="A105" s="128" t="str">
        <f t="shared" si="66"/>
        <v>W1GA20RDX70F1AI</v>
      </c>
      <c r="B105" s="128" t="s">
        <v>554</v>
      </c>
      <c r="C105" s="128" t="s">
        <v>696</v>
      </c>
      <c r="D105" s="128" t="s">
        <v>557</v>
      </c>
      <c r="E105" s="128" t="s">
        <v>222</v>
      </c>
      <c r="F105" s="128" t="s">
        <v>878</v>
      </c>
      <c r="G105" s="128" t="s">
        <v>745</v>
      </c>
      <c r="H105" s="128" t="s">
        <v>778</v>
      </c>
      <c r="I105" s="128" t="s">
        <v>779</v>
      </c>
      <c r="J105" s="128" t="s">
        <v>2076</v>
      </c>
      <c r="K105" s="128" t="s">
        <v>684</v>
      </c>
      <c r="L105" s="128" t="s">
        <v>2257</v>
      </c>
      <c r="M105" s="137">
        <v>98</v>
      </c>
      <c r="N105" s="128">
        <f>IFERROR(VLOOKUP(M105*$M$8*$N$8,'RAM costing'!$A$3:$B$81,2,1),0)</f>
        <v>99000</v>
      </c>
      <c r="O105" s="128">
        <f>IFERROR(VLOOKUP(M105*$M$9*$N$9,'RAM costing'!$E$3:$F$81,2,1),0)</f>
        <v>399</v>
      </c>
      <c r="P105" s="128"/>
      <c r="Q105" s="129">
        <f t="shared" si="67"/>
        <v>0.31</v>
      </c>
      <c r="R105" s="18">
        <v>30.38</v>
      </c>
      <c r="S105" s="25">
        <f t="shared" si="68"/>
        <v>0</v>
      </c>
      <c r="T105" s="25">
        <f t="shared" si="69"/>
        <v>0</v>
      </c>
      <c r="U105" s="25">
        <f t="shared" si="70"/>
        <v>0</v>
      </c>
      <c r="V105" s="25">
        <f t="shared" si="71"/>
        <v>0</v>
      </c>
      <c r="W105" s="25">
        <f t="shared" si="72"/>
        <v>0</v>
      </c>
      <c r="X105" s="25">
        <f t="shared" si="73"/>
        <v>0</v>
      </c>
      <c r="Y105" s="25">
        <f t="shared" si="74"/>
        <v>0</v>
      </c>
      <c r="Z105" s="25">
        <f t="shared" si="75"/>
        <v>0</v>
      </c>
      <c r="AA105" s="26"/>
      <c r="AB105" s="25">
        <f t="shared" si="76"/>
        <v>0</v>
      </c>
      <c r="AC105" s="25">
        <f t="shared" si="102"/>
        <v>0</v>
      </c>
      <c r="AD105" s="25"/>
      <c r="AE105" s="25"/>
      <c r="AF105" s="25"/>
      <c r="AG105" s="25"/>
      <c r="AH105" s="25"/>
      <c r="AI105" s="25"/>
      <c r="AJ105" s="26"/>
      <c r="AK105" s="25"/>
      <c r="AL105" s="26"/>
      <c r="AM105" s="25">
        <f t="shared" si="77"/>
        <v>0</v>
      </c>
      <c r="AN105" s="25">
        <f t="shared" si="78"/>
        <v>0</v>
      </c>
      <c r="AO105" s="26"/>
      <c r="AP105" s="26">
        <f t="shared" si="79"/>
        <v>0</v>
      </c>
      <c r="AQ105" s="101">
        <f t="shared" si="80"/>
        <v>0</v>
      </c>
      <c r="AR105" s="106">
        <f t="shared" si="81"/>
        <v>0</v>
      </c>
      <c r="AS105" s="107">
        <f t="shared" si="100"/>
        <v>0</v>
      </c>
      <c r="AT105" s="107">
        <f t="shared" si="100"/>
        <v>0</v>
      </c>
      <c r="AU105" s="107">
        <f t="shared" si="100"/>
        <v>0</v>
      </c>
      <c r="AV105" s="107">
        <f t="shared" si="100"/>
        <v>0</v>
      </c>
      <c r="AW105" s="107">
        <f t="shared" si="100"/>
        <v>0</v>
      </c>
      <c r="AX105" s="107">
        <f t="shared" si="100"/>
        <v>0</v>
      </c>
      <c r="AY105" s="107">
        <f t="shared" si="100"/>
        <v>0</v>
      </c>
      <c r="AZ105" s="107">
        <f t="shared" si="100"/>
        <v>0</v>
      </c>
      <c r="BA105" s="108">
        <f t="shared" si="82"/>
        <v>0</v>
      </c>
      <c r="BB105" s="103">
        <f t="shared" si="83"/>
        <v>0</v>
      </c>
      <c r="BC105" s="109">
        <f t="shared" si="84"/>
        <v>0</v>
      </c>
      <c r="BD105" s="107">
        <f t="shared" si="65"/>
        <v>0</v>
      </c>
      <c r="BE105" s="107">
        <f t="shared" si="101"/>
        <v>0</v>
      </c>
      <c r="BF105" s="107">
        <f t="shared" si="101"/>
        <v>0</v>
      </c>
      <c r="BG105" s="107">
        <f t="shared" si="101"/>
        <v>0</v>
      </c>
      <c r="BH105" s="107">
        <f t="shared" si="101"/>
        <v>0</v>
      </c>
      <c r="BI105" s="107">
        <f t="shared" si="101"/>
        <v>0</v>
      </c>
      <c r="BJ105" s="107">
        <f t="shared" si="101"/>
        <v>0</v>
      </c>
      <c r="BK105" s="107">
        <f t="shared" si="101"/>
        <v>0</v>
      </c>
      <c r="BL105" s="110">
        <f t="shared" si="85"/>
        <v>0</v>
      </c>
      <c r="BM105" s="111">
        <f t="shared" si="86"/>
        <v>0</v>
      </c>
      <c r="BN105" s="111">
        <f t="shared" si="87"/>
        <v>0</v>
      </c>
      <c r="BO105" s="111">
        <f t="shared" si="88"/>
        <v>0</v>
      </c>
      <c r="BP105" s="111">
        <f t="shared" si="89"/>
        <v>0</v>
      </c>
      <c r="BQ105" s="111">
        <f t="shared" si="90"/>
        <v>0</v>
      </c>
      <c r="BR105" s="111">
        <f t="shared" si="91"/>
        <v>0</v>
      </c>
      <c r="BS105" s="111">
        <f t="shared" si="92"/>
        <v>0</v>
      </c>
      <c r="BT105" s="111">
        <f t="shared" si="93"/>
        <v>0</v>
      </c>
      <c r="BU105" s="112">
        <f t="shared" si="94"/>
        <v>0</v>
      </c>
      <c r="BV105" s="113">
        <f t="shared" si="95"/>
        <v>0</v>
      </c>
      <c r="BW105" s="169" t="s">
        <v>135</v>
      </c>
      <c r="BX105" s="174">
        <v>2021</v>
      </c>
      <c r="BY105" s="169" t="s">
        <v>2422</v>
      </c>
      <c r="BZ105" s="169" t="str">
        <f t="shared" ref="BZ105:BZ106" si="103">UPPER(TEXT(CONCATENATE("01-"&amp;MID(B105,1,2)&amp;"-2021"),"MMMM"))</f>
        <v>NOVIEMBRE</v>
      </c>
      <c r="CA105" s="169" t="str">
        <f t="shared" si="96"/>
        <v>YCHO21RT_11.1</v>
      </c>
      <c r="CB105" s="118" t="e">
        <f>VLOOKUP(F105,[3]TOTALES!$E:$E,1,0)</f>
        <v>#N/A</v>
      </c>
      <c r="CC105" s="118" t="str">
        <f>VLOOKUP(E105,'3.PARAMETROS'!J:L,3,0)</f>
        <v>PANTALONES</v>
      </c>
      <c r="CD105" s="118">
        <f>VLOOKUP(A105,'[4]1. ARCHIVO COMPRA'!$A:$BU,73,0)</f>
        <v>0</v>
      </c>
      <c r="CF105" s="128"/>
      <c r="CG105" s="128"/>
    </row>
    <row r="106" spans="1:85" x14ac:dyDescent="0.25">
      <c r="A106" s="128" t="str">
        <f t="shared" si="66"/>
        <v>W1GA20RDX70F0D9</v>
      </c>
      <c r="B106" s="128" t="s">
        <v>554</v>
      </c>
      <c r="C106" s="128" t="s">
        <v>696</v>
      </c>
      <c r="D106" s="128" t="s">
        <v>557</v>
      </c>
      <c r="E106" s="128" t="s">
        <v>222</v>
      </c>
      <c r="F106" s="128" t="s">
        <v>878</v>
      </c>
      <c r="G106" s="128" t="s">
        <v>745</v>
      </c>
      <c r="H106" s="128" t="s">
        <v>879</v>
      </c>
      <c r="I106" s="128" t="s">
        <v>880</v>
      </c>
      <c r="J106" s="128" t="s">
        <v>2076</v>
      </c>
      <c r="K106" s="128" t="s">
        <v>684</v>
      </c>
      <c r="L106" s="128" t="s">
        <v>2257</v>
      </c>
      <c r="M106" s="137">
        <v>98</v>
      </c>
      <c r="N106" s="128">
        <f>IFERROR(VLOOKUP(M106*$M$8*$N$8,'RAM costing'!$A$3:$B$81,2,1),0)</f>
        <v>99000</v>
      </c>
      <c r="O106" s="128">
        <f>IFERROR(VLOOKUP(M106*$M$9*$N$9,'RAM costing'!$E$3:$F$81,2,1),0)</f>
        <v>399</v>
      </c>
      <c r="P106" s="128"/>
      <c r="Q106" s="129">
        <f t="shared" si="67"/>
        <v>0.31</v>
      </c>
      <c r="R106" s="18">
        <v>30.38</v>
      </c>
      <c r="S106" s="25">
        <f t="shared" si="68"/>
        <v>0</v>
      </c>
      <c r="T106" s="25">
        <f t="shared" si="69"/>
        <v>0</v>
      </c>
      <c r="U106" s="25">
        <f t="shared" si="70"/>
        <v>0</v>
      </c>
      <c r="V106" s="25">
        <f t="shared" si="71"/>
        <v>0</v>
      </c>
      <c r="W106" s="25">
        <f t="shared" si="72"/>
        <v>0</v>
      </c>
      <c r="X106" s="25">
        <f t="shared" si="73"/>
        <v>0</v>
      </c>
      <c r="Y106" s="25">
        <f t="shared" si="74"/>
        <v>0</v>
      </c>
      <c r="Z106" s="25">
        <f t="shared" si="75"/>
        <v>0</v>
      </c>
      <c r="AA106" s="26"/>
      <c r="AB106" s="25">
        <f t="shared" si="76"/>
        <v>0</v>
      </c>
      <c r="AC106" s="25">
        <f t="shared" si="102"/>
        <v>0</v>
      </c>
      <c r="AD106" s="25"/>
      <c r="AE106" s="25"/>
      <c r="AF106" s="25"/>
      <c r="AG106" s="25"/>
      <c r="AH106" s="25"/>
      <c r="AI106" s="25"/>
      <c r="AJ106" s="26"/>
      <c r="AK106" s="25"/>
      <c r="AL106" s="26"/>
      <c r="AM106" s="25">
        <f t="shared" si="77"/>
        <v>0</v>
      </c>
      <c r="AN106" s="25">
        <f t="shared" si="78"/>
        <v>0</v>
      </c>
      <c r="AO106" s="26"/>
      <c r="AP106" s="26">
        <f t="shared" si="79"/>
        <v>0</v>
      </c>
      <c r="AQ106" s="101">
        <f t="shared" si="80"/>
        <v>0</v>
      </c>
      <c r="AR106" s="106">
        <f t="shared" si="81"/>
        <v>0</v>
      </c>
      <c r="AS106" s="107">
        <f t="shared" si="100"/>
        <v>0</v>
      </c>
      <c r="AT106" s="107">
        <f t="shared" si="100"/>
        <v>0</v>
      </c>
      <c r="AU106" s="107">
        <f t="shared" si="100"/>
        <v>0</v>
      </c>
      <c r="AV106" s="107">
        <f t="shared" si="100"/>
        <v>0</v>
      </c>
      <c r="AW106" s="107">
        <f t="shared" si="100"/>
        <v>0</v>
      </c>
      <c r="AX106" s="107">
        <f t="shared" si="100"/>
        <v>0</v>
      </c>
      <c r="AY106" s="107">
        <f t="shared" si="100"/>
        <v>0</v>
      </c>
      <c r="AZ106" s="107">
        <f t="shared" si="100"/>
        <v>0</v>
      </c>
      <c r="BA106" s="108">
        <f t="shared" si="82"/>
        <v>0</v>
      </c>
      <c r="BB106" s="103">
        <f t="shared" si="83"/>
        <v>0</v>
      </c>
      <c r="BC106" s="109">
        <f t="shared" si="84"/>
        <v>0</v>
      </c>
      <c r="BD106" s="107">
        <f t="shared" si="65"/>
        <v>0</v>
      </c>
      <c r="BE106" s="107">
        <f t="shared" si="101"/>
        <v>0</v>
      </c>
      <c r="BF106" s="107">
        <f t="shared" si="101"/>
        <v>0</v>
      </c>
      <c r="BG106" s="107">
        <f t="shared" si="101"/>
        <v>0</v>
      </c>
      <c r="BH106" s="107">
        <f t="shared" si="101"/>
        <v>0</v>
      </c>
      <c r="BI106" s="107">
        <f t="shared" si="101"/>
        <v>0</v>
      </c>
      <c r="BJ106" s="107">
        <f t="shared" si="101"/>
        <v>0</v>
      </c>
      <c r="BK106" s="107">
        <f t="shared" si="101"/>
        <v>0</v>
      </c>
      <c r="BL106" s="110">
        <f t="shared" si="85"/>
        <v>0</v>
      </c>
      <c r="BM106" s="111">
        <f t="shared" si="86"/>
        <v>0</v>
      </c>
      <c r="BN106" s="111">
        <f t="shared" si="87"/>
        <v>0</v>
      </c>
      <c r="BO106" s="111">
        <f t="shared" si="88"/>
        <v>0</v>
      </c>
      <c r="BP106" s="111">
        <f t="shared" si="89"/>
        <v>0</v>
      </c>
      <c r="BQ106" s="111">
        <f t="shared" si="90"/>
        <v>0</v>
      </c>
      <c r="BR106" s="111">
        <f t="shared" si="91"/>
        <v>0</v>
      </c>
      <c r="BS106" s="111">
        <f t="shared" si="92"/>
        <v>0</v>
      </c>
      <c r="BT106" s="111">
        <f t="shared" si="93"/>
        <v>0</v>
      </c>
      <c r="BU106" s="112">
        <f t="shared" si="94"/>
        <v>0</v>
      </c>
      <c r="BV106" s="113">
        <f t="shared" si="95"/>
        <v>0</v>
      </c>
      <c r="BW106" s="169" t="s">
        <v>135</v>
      </c>
      <c r="BX106" s="174">
        <v>2021</v>
      </c>
      <c r="BY106" s="169" t="s">
        <v>2422</v>
      </c>
      <c r="BZ106" s="169" t="str">
        <f t="shared" si="103"/>
        <v>NOVIEMBRE</v>
      </c>
      <c r="CA106" s="169" t="str">
        <f t="shared" si="96"/>
        <v>YCHO21RT_11.1</v>
      </c>
      <c r="CB106" s="118" t="e">
        <f>VLOOKUP(F106,[3]TOTALES!$E:$E,1,0)</f>
        <v>#N/A</v>
      </c>
      <c r="CC106" s="118" t="str">
        <f>VLOOKUP(E106,'3.PARAMETROS'!J:L,3,0)</f>
        <v>PANTALONES</v>
      </c>
      <c r="CD106" s="118">
        <f>VLOOKUP(A106,'[4]1. ARCHIVO COMPRA'!$A:$BU,73,0)</f>
        <v>0</v>
      </c>
      <c r="CF106" s="128"/>
      <c r="CG106" s="128"/>
    </row>
    <row r="107" spans="1:85" x14ac:dyDescent="0.25">
      <c r="A107" s="128" t="str">
        <f t="shared" si="66"/>
        <v>W2RN20D4IF0G011</v>
      </c>
      <c r="B107" s="128" t="s">
        <v>692</v>
      </c>
      <c r="C107" s="128"/>
      <c r="D107" s="128" t="s">
        <v>563</v>
      </c>
      <c r="E107" s="128" t="s">
        <v>564</v>
      </c>
      <c r="F107" s="128" t="s">
        <v>881</v>
      </c>
      <c r="G107" s="128" t="s">
        <v>882</v>
      </c>
      <c r="H107" s="128" t="s">
        <v>496</v>
      </c>
      <c r="I107" s="128" t="s">
        <v>522</v>
      </c>
      <c r="J107" s="128" t="s">
        <v>2097</v>
      </c>
      <c r="K107" s="128" t="s">
        <v>2253</v>
      </c>
      <c r="L107" s="128" t="s">
        <v>2255</v>
      </c>
      <c r="M107" s="137">
        <v>128</v>
      </c>
      <c r="N107" s="128">
        <f>IFERROR(VLOOKUP(M107*$M$8*$N$8,'RAM costing'!$A$3:$B$81,2,1),0)</f>
        <v>119000</v>
      </c>
      <c r="O107" s="128">
        <f>IFERROR(VLOOKUP(M107*$M$9*$N$9,'RAM costing'!$E$3:$F$81,2,1),0)</f>
        <v>429</v>
      </c>
      <c r="P107" s="128"/>
      <c r="Q107" s="129">
        <f t="shared" si="67"/>
        <v>0.31</v>
      </c>
      <c r="R107" s="18">
        <v>39.68</v>
      </c>
      <c r="S107" s="25">
        <f t="shared" si="68"/>
        <v>0</v>
      </c>
      <c r="T107" s="25">
        <f t="shared" si="69"/>
        <v>0</v>
      </c>
      <c r="U107" s="25">
        <f t="shared" si="70"/>
        <v>0</v>
      </c>
      <c r="V107" s="25">
        <f t="shared" si="71"/>
        <v>0</v>
      </c>
      <c r="W107" s="25">
        <f t="shared" si="72"/>
        <v>0</v>
      </c>
      <c r="X107" s="25">
        <f t="shared" si="73"/>
        <v>0</v>
      </c>
      <c r="Y107" s="25">
        <f t="shared" si="74"/>
        <v>0</v>
      </c>
      <c r="Z107" s="25">
        <f t="shared" si="75"/>
        <v>0</v>
      </c>
      <c r="AA107" s="26"/>
      <c r="AB107" s="25">
        <f t="shared" si="76"/>
        <v>0</v>
      </c>
      <c r="AC107" s="25">
        <f t="shared" si="102"/>
        <v>0</v>
      </c>
      <c r="AD107" s="25"/>
      <c r="AE107" s="25"/>
      <c r="AF107" s="25"/>
      <c r="AG107" s="25"/>
      <c r="AH107" s="25"/>
      <c r="AI107" s="25"/>
      <c r="AJ107" s="26"/>
      <c r="AK107" s="25"/>
      <c r="AL107" s="26"/>
      <c r="AM107" s="25">
        <f t="shared" si="77"/>
        <v>0</v>
      </c>
      <c r="AN107" s="25">
        <f t="shared" si="78"/>
        <v>0</v>
      </c>
      <c r="AO107" s="26"/>
      <c r="AP107" s="26">
        <f t="shared" si="79"/>
        <v>0</v>
      </c>
      <c r="AQ107" s="101">
        <f t="shared" si="80"/>
        <v>0</v>
      </c>
      <c r="AR107" s="106">
        <f t="shared" si="81"/>
        <v>0</v>
      </c>
      <c r="AS107" s="107">
        <f t="shared" si="100"/>
        <v>0</v>
      </c>
      <c r="AT107" s="107">
        <f t="shared" si="100"/>
        <v>0</v>
      </c>
      <c r="AU107" s="107">
        <f t="shared" si="100"/>
        <v>0</v>
      </c>
      <c r="AV107" s="107">
        <f t="shared" si="100"/>
        <v>0</v>
      </c>
      <c r="AW107" s="107">
        <f t="shared" si="100"/>
        <v>0</v>
      </c>
      <c r="AX107" s="107">
        <f t="shared" si="100"/>
        <v>0</v>
      </c>
      <c r="AY107" s="107">
        <f t="shared" si="100"/>
        <v>0</v>
      </c>
      <c r="AZ107" s="107">
        <f t="shared" si="100"/>
        <v>0</v>
      </c>
      <c r="BA107" s="108">
        <f t="shared" si="82"/>
        <v>0</v>
      </c>
      <c r="BB107" s="103">
        <f t="shared" si="83"/>
        <v>0</v>
      </c>
      <c r="BC107" s="109">
        <f t="shared" si="84"/>
        <v>0</v>
      </c>
      <c r="BD107" s="107">
        <f t="shared" si="65"/>
        <v>0</v>
      </c>
      <c r="BE107" s="107">
        <f t="shared" si="101"/>
        <v>0</v>
      </c>
      <c r="BF107" s="107">
        <f t="shared" si="101"/>
        <v>0</v>
      </c>
      <c r="BG107" s="107">
        <f t="shared" si="101"/>
        <v>0</v>
      </c>
      <c r="BH107" s="107">
        <f t="shared" si="101"/>
        <v>0</v>
      </c>
      <c r="BI107" s="107">
        <f t="shared" si="101"/>
        <v>0</v>
      </c>
      <c r="BJ107" s="107">
        <f t="shared" si="101"/>
        <v>0</v>
      </c>
      <c r="BK107" s="107">
        <f t="shared" si="101"/>
        <v>0</v>
      </c>
      <c r="BL107" s="110">
        <f t="shared" si="85"/>
        <v>0</v>
      </c>
      <c r="BM107" s="111">
        <f t="shared" si="86"/>
        <v>0</v>
      </c>
      <c r="BN107" s="111">
        <f t="shared" si="87"/>
        <v>0</v>
      </c>
      <c r="BO107" s="111">
        <f t="shared" si="88"/>
        <v>0</v>
      </c>
      <c r="BP107" s="111">
        <f t="shared" si="89"/>
        <v>0</v>
      </c>
      <c r="BQ107" s="111">
        <f t="shared" si="90"/>
        <v>0</v>
      </c>
      <c r="BR107" s="111">
        <f t="shared" si="91"/>
        <v>0</v>
      </c>
      <c r="BS107" s="111">
        <f t="shared" si="92"/>
        <v>0</v>
      </c>
      <c r="BT107" s="111">
        <f t="shared" si="93"/>
        <v>0</v>
      </c>
      <c r="BU107" s="112">
        <f t="shared" si="94"/>
        <v>0</v>
      </c>
      <c r="BV107" s="113">
        <f t="shared" si="95"/>
        <v>0</v>
      </c>
      <c r="BW107" s="169" t="s">
        <v>135</v>
      </c>
      <c r="BX107" s="174">
        <v>2021</v>
      </c>
      <c r="BY107" s="169" t="s">
        <v>2422</v>
      </c>
      <c r="BZ107" s="169" t="str">
        <f t="shared" si="97"/>
        <v>ENERO</v>
      </c>
      <c r="CA107" s="169" t="str">
        <f t="shared" si="96"/>
        <v>YCHO21RT_1.1</v>
      </c>
      <c r="CB107" s="118" t="e">
        <f>VLOOKUP(F107,[3]TOTALES!$E:$E,1,0)</f>
        <v>#N/A</v>
      </c>
      <c r="CC107" s="118" t="e">
        <f>VLOOKUP(E107,'3.PARAMETROS'!J:L,3,0)</f>
        <v>#N/A</v>
      </c>
      <c r="CD107" s="118">
        <f>VLOOKUP(A107,'[4]1. ARCHIVO COMPRA'!$A:$BU,73,0)</f>
        <v>0</v>
      </c>
      <c r="CF107" s="128"/>
      <c r="CG107" s="128"/>
    </row>
    <row r="108" spans="1:85" x14ac:dyDescent="0.25">
      <c r="A108" s="128" t="str">
        <f t="shared" si="66"/>
        <v>W2RAJ3D4KL2NTUP</v>
      </c>
      <c r="B108" s="128" t="s">
        <v>692</v>
      </c>
      <c r="C108" s="128"/>
      <c r="D108" s="128" t="s">
        <v>563</v>
      </c>
      <c r="E108" s="128" t="s">
        <v>148</v>
      </c>
      <c r="F108" s="128" t="s">
        <v>883</v>
      </c>
      <c r="G108" s="128" t="s">
        <v>769</v>
      </c>
      <c r="H108" s="128" t="s">
        <v>821</v>
      </c>
      <c r="I108" s="128" t="s">
        <v>822</v>
      </c>
      <c r="J108" s="128" t="s">
        <v>2088</v>
      </c>
      <c r="K108" s="128" t="s">
        <v>688</v>
      </c>
      <c r="L108" s="128" t="s">
        <v>2257</v>
      </c>
      <c r="M108" s="137">
        <v>118</v>
      </c>
      <c r="N108" s="128">
        <f>IFERROR(VLOOKUP(M108*$M$8*$N$8,'RAM costing'!$A$3:$B$81,2,1),0)</f>
        <v>119000</v>
      </c>
      <c r="O108" s="128">
        <f>IFERROR(VLOOKUP(M108*$M$9*$N$9,'RAM costing'!$E$3:$F$81,2,1),0)</f>
        <v>429</v>
      </c>
      <c r="P108" s="128"/>
      <c r="Q108" s="129">
        <f t="shared" si="67"/>
        <v>0.31</v>
      </c>
      <c r="R108" s="18">
        <v>36.58</v>
      </c>
      <c r="S108" s="25">
        <f t="shared" si="68"/>
        <v>0</v>
      </c>
      <c r="T108" s="25">
        <f t="shared" si="69"/>
        <v>0</v>
      </c>
      <c r="U108" s="25">
        <f t="shared" si="70"/>
        <v>0</v>
      </c>
      <c r="V108" s="25">
        <f t="shared" si="71"/>
        <v>0</v>
      </c>
      <c r="W108" s="25">
        <f t="shared" si="72"/>
        <v>0</v>
      </c>
      <c r="X108" s="25">
        <f t="shared" si="73"/>
        <v>0</v>
      </c>
      <c r="Y108" s="25">
        <f t="shared" si="74"/>
        <v>0</v>
      </c>
      <c r="Z108" s="25">
        <f t="shared" si="75"/>
        <v>0</v>
      </c>
      <c r="AA108" s="26"/>
      <c r="AB108" s="25">
        <f t="shared" si="76"/>
        <v>0</v>
      </c>
      <c r="AC108" s="25">
        <f t="shared" si="102"/>
        <v>0</v>
      </c>
      <c r="AD108" s="25"/>
      <c r="AE108" s="25"/>
      <c r="AF108" s="25"/>
      <c r="AG108" s="25"/>
      <c r="AH108" s="25"/>
      <c r="AI108" s="25"/>
      <c r="AJ108" s="26"/>
      <c r="AK108" s="25"/>
      <c r="AL108" s="26"/>
      <c r="AM108" s="25">
        <f t="shared" si="77"/>
        <v>0</v>
      </c>
      <c r="AN108" s="25">
        <f t="shared" si="78"/>
        <v>0</v>
      </c>
      <c r="AO108" s="26"/>
      <c r="AP108" s="26">
        <f t="shared" si="79"/>
        <v>0</v>
      </c>
      <c r="AQ108" s="101">
        <f t="shared" si="80"/>
        <v>0</v>
      </c>
      <c r="AR108" s="106">
        <f t="shared" si="81"/>
        <v>0</v>
      </c>
      <c r="AS108" s="107">
        <f t="shared" si="100"/>
        <v>0</v>
      </c>
      <c r="AT108" s="107">
        <f t="shared" si="100"/>
        <v>0</v>
      </c>
      <c r="AU108" s="107">
        <f t="shared" si="100"/>
        <v>0</v>
      </c>
      <c r="AV108" s="107">
        <f t="shared" si="100"/>
        <v>0</v>
      </c>
      <c r="AW108" s="107">
        <f t="shared" si="100"/>
        <v>0</v>
      </c>
      <c r="AX108" s="107">
        <f t="shared" si="100"/>
        <v>0</v>
      </c>
      <c r="AY108" s="107">
        <f t="shared" si="100"/>
        <v>0</v>
      </c>
      <c r="AZ108" s="107">
        <f t="shared" si="100"/>
        <v>0</v>
      </c>
      <c r="BA108" s="108">
        <f t="shared" si="82"/>
        <v>0</v>
      </c>
      <c r="BB108" s="103">
        <f t="shared" si="83"/>
        <v>0</v>
      </c>
      <c r="BC108" s="109">
        <f t="shared" si="84"/>
        <v>0</v>
      </c>
      <c r="BD108" s="107">
        <f t="shared" si="65"/>
        <v>0</v>
      </c>
      <c r="BE108" s="107">
        <f t="shared" si="101"/>
        <v>0</v>
      </c>
      <c r="BF108" s="107">
        <f t="shared" si="101"/>
        <v>0</v>
      </c>
      <c r="BG108" s="107">
        <f t="shared" si="101"/>
        <v>0</v>
      </c>
      <c r="BH108" s="107">
        <f t="shared" si="101"/>
        <v>0</v>
      </c>
      <c r="BI108" s="107">
        <f t="shared" si="101"/>
        <v>0</v>
      </c>
      <c r="BJ108" s="107">
        <f t="shared" si="101"/>
        <v>0</v>
      </c>
      <c r="BK108" s="107">
        <f t="shared" si="101"/>
        <v>0</v>
      </c>
      <c r="BL108" s="110">
        <f t="shared" si="85"/>
        <v>0</v>
      </c>
      <c r="BM108" s="111">
        <f t="shared" si="86"/>
        <v>0</v>
      </c>
      <c r="BN108" s="111">
        <f t="shared" si="87"/>
        <v>0</v>
      </c>
      <c r="BO108" s="111">
        <f t="shared" si="88"/>
        <v>0</v>
      </c>
      <c r="BP108" s="111">
        <f t="shared" si="89"/>
        <v>0</v>
      </c>
      <c r="BQ108" s="111">
        <f t="shared" si="90"/>
        <v>0</v>
      </c>
      <c r="BR108" s="111">
        <f t="shared" si="91"/>
        <v>0</v>
      </c>
      <c r="BS108" s="111">
        <f t="shared" si="92"/>
        <v>0</v>
      </c>
      <c r="BT108" s="111">
        <f t="shared" si="93"/>
        <v>0</v>
      </c>
      <c r="BU108" s="112">
        <f t="shared" si="94"/>
        <v>0</v>
      </c>
      <c r="BV108" s="113">
        <f t="shared" si="95"/>
        <v>0</v>
      </c>
      <c r="BW108" s="169" t="s">
        <v>135</v>
      </c>
      <c r="BX108" s="174">
        <v>2021</v>
      </c>
      <c r="BY108" s="169" t="s">
        <v>2422</v>
      </c>
      <c r="BZ108" s="169" t="str">
        <f t="shared" si="97"/>
        <v>ENERO</v>
      </c>
      <c r="CA108" s="169" t="str">
        <f t="shared" si="96"/>
        <v>YCHO21RT_1.1</v>
      </c>
      <c r="CB108" s="118" t="e">
        <f>VLOOKUP(F108,[3]TOTALES!$E:$E,1,0)</f>
        <v>#N/A</v>
      </c>
      <c r="CC108" s="118" t="str">
        <f>VLOOKUP(E108,'3.PARAMETROS'!J:L,3,0)</f>
        <v>JEANS</v>
      </c>
      <c r="CD108" s="118">
        <f>VLOOKUP(A108,'[4]1. ARCHIVO COMPRA'!$A:$BU,73,0)</f>
        <v>0</v>
      </c>
      <c r="CF108" s="128"/>
      <c r="CG108" s="128"/>
    </row>
    <row r="109" spans="1:85" x14ac:dyDescent="0.25">
      <c r="A109" s="128" t="str">
        <f t="shared" si="66"/>
        <v>W2RD00D3OZ2HARR</v>
      </c>
      <c r="B109" s="128" t="s">
        <v>692</v>
      </c>
      <c r="C109" s="128"/>
      <c r="D109" s="128" t="s">
        <v>563</v>
      </c>
      <c r="E109" s="128" t="s">
        <v>703</v>
      </c>
      <c r="F109" s="128" t="s">
        <v>884</v>
      </c>
      <c r="G109" s="128" t="s">
        <v>885</v>
      </c>
      <c r="H109" s="128" t="s">
        <v>886</v>
      </c>
      <c r="I109" s="128" t="s">
        <v>887</v>
      </c>
      <c r="J109" s="128" t="s">
        <v>2098</v>
      </c>
      <c r="K109" s="128" t="s">
        <v>688</v>
      </c>
      <c r="L109" s="128" t="s">
        <v>2257</v>
      </c>
      <c r="M109" s="137">
        <v>168</v>
      </c>
      <c r="N109" s="128">
        <f>IFERROR(VLOOKUP(M109*$M$8*$N$8,'RAM costing'!$A$3:$B$81,2,1),0)</f>
        <v>159000</v>
      </c>
      <c r="O109" s="128">
        <f>IFERROR(VLOOKUP(M109*$M$9*$N$9,'RAM costing'!$E$3:$F$81,2,1),0)</f>
        <v>429</v>
      </c>
      <c r="P109" s="128"/>
      <c r="Q109" s="129">
        <f t="shared" si="67"/>
        <v>0.31</v>
      </c>
      <c r="R109" s="18">
        <v>52.08</v>
      </c>
      <c r="S109" s="25">
        <f t="shared" si="68"/>
        <v>0</v>
      </c>
      <c r="T109" s="25">
        <f t="shared" si="69"/>
        <v>0</v>
      </c>
      <c r="U109" s="25">
        <f t="shared" si="70"/>
        <v>0</v>
      </c>
      <c r="V109" s="25">
        <f t="shared" si="71"/>
        <v>0</v>
      </c>
      <c r="W109" s="25">
        <f t="shared" si="72"/>
        <v>0</v>
      </c>
      <c r="X109" s="25">
        <f t="shared" si="73"/>
        <v>0</v>
      </c>
      <c r="Y109" s="25">
        <f t="shared" si="74"/>
        <v>0</v>
      </c>
      <c r="Z109" s="25">
        <f t="shared" si="75"/>
        <v>0</v>
      </c>
      <c r="AA109" s="26"/>
      <c r="AB109" s="25">
        <f t="shared" si="76"/>
        <v>0</v>
      </c>
      <c r="AC109" s="25">
        <f t="shared" si="102"/>
        <v>0</v>
      </c>
      <c r="AD109" s="25"/>
      <c r="AE109" s="25"/>
      <c r="AF109" s="25"/>
      <c r="AG109" s="25"/>
      <c r="AH109" s="25"/>
      <c r="AI109" s="25"/>
      <c r="AJ109" s="26"/>
      <c r="AK109" s="25"/>
      <c r="AL109" s="26"/>
      <c r="AM109" s="25">
        <f t="shared" si="77"/>
        <v>0</v>
      </c>
      <c r="AN109" s="25">
        <f t="shared" si="78"/>
        <v>0</v>
      </c>
      <c r="AO109" s="26"/>
      <c r="AP109" s="26">
        <f t="shared" si="79"/>
        <v>0</v>
      </c>
      <c r="AQ109" s="101">
        <f t="shared" si="80"/>
        <v>0</v>
      </c>
      <c r="AR109" s="106">
        <f t="shared" si="81"/>
        <v>0</v>
      </c>
      <c r="AS109" s="107">
        <f t="shared" si="100"/>
        <v>0</v>
      </c>
      <c r="AT109" s="107">
        <f t="shared" si="100"/>
        <v>0</v>
      </c>
      <c r="AU109" s="107">
        <f t="shared" si="100"/>
        <v>0</v>
      </c>
      <c r="AV109" s="107">
        <f t="shared" si="100"/>
        <v>0</v>
      </c>
      <c r="AW109" s="107">
        <f t="shared" si="100"/>
        <v>0</v>
      </c>
      <c r="AX109" s="107">
        <f t="shared" si="100"/>
        <v>0</v>
      </c>
      <c r="AY109" s="107">
        <f t="shared" si="100"/>
        <v>0</v>
      </c>
      <c r="AZ109" s="107">
        <f t="shared" si="100"/>
        <v>0</v>
      </c>
      <c r="BA109" s="108">
        <f t="shared" si="82"/>
        <v>0</v>
      </c>
      <c r="BB109" s="103">
        <f t="shared" si="83"/>
        <v>0</v>
      </c>
      <c r="BC109" s="109">
        <f t="shared" si="84"/>
        <v>0</v>
      </c>
      <c r="BD109" s="107">
        <f t="shared" si="65"/>
        <v>0</v>
      </c>
      <c r="BE109" s="107">
        <f t="shared" si="101"/>
        <v>0</v>
      </c>
      <c r="BF109" s="107">
        <f t="shared" si="101"/>
        <v>0</v>
      </c>
      <c r="BG109" s="107">
        <f t="shared" si="101"/>
        <v>0</v>
      </c>
      <c r="BH109" s="107">
        <f t="shared" si="101"/>
        <v>0</v>
      </c>
      <c r="BI109" s="107">
        <f t="shared" si="101"/>
        <v>0</v>
      </c>
      <c r="BJ109" s="107">
        <f t="shared" si="101"/>
        <v>0</v>
      </c>
      <c r="BK109" s="107">
        <f t="shared" si="101"/>
        <v>0</v>
      </c>
      <c r="BL109" s="110">
        <f t="shared" si="85"/>
        <v>0</v>
      </c>
      <c r="BM109" s="111">
        <f t="shared" si="86"/>
        <v>0</v>
      </c>
      <c r="BN109" s="111">
        <f t="shared" si="87"/>
        <v>0</v>
      </c>
      <c r="BO109" s="111">
        <f t="shared" si="88"/>
        <v>0</v>
      </c>
      <c r="BP109" s="111">
        <f t="shared" si="89"/>
        <v>0</v>
      </c>
      <c r="BQ109" s="111">
        <f t="shared" si="90"/>
        <v>0</v>
      </c>
      <c r="BR109" s="111">
        <f t="shared" si="91"/>
        <v>0</v>
      </c>
      <c r="BS109" s="111">
        <f t="shared" si="92"/>
        <v>0</v>
      </c>
      <c r="BT109" s="111">
        <f t="shared" si="93"/>
        <v>0</v>
      </c>
      <c r="BU109" s="112">
        <f t="shared" si="94"/>
        <v>0</v>
      </c>
      <c r="BV109" s="113">
        <f t="shared" si="95"/>
        <v>0</v>
      </c>
      <c r="BW109" s="169" t="s">
        <v>135</v>
      </c>
      <c r="BX109" s="174">
        <v>2021</v>
      </c>
      <c r="BY109" s="169" t="s">
        <v>2422</v>
      </c>
      <c r="BZ109" s="169" t="str">
        <f t="shared" si="97"/>
        <v>ENERO</v>
      </c>
      <c r="CA109" s="169" t="str">
        <f t="shared" si="96"/>
        <v>YCHO21RT_1.1</v>
      </c>
      <c r="CB109" s="118" t="e">
        <f>VLOOKUP(F109,[3]TOTALES!$E:$E,1,0)</f>
        <v>#N/A</v>
      </c>
      <c r="CC109" s="118" t="e">
        <f>VLOOKUP(E109,'3.PARAMETROS'!J:L,3,0)</f>
        <v>#N/A</v>
      </c>
      <c r="CD109" s="118">
        <f>VLOOKUP(A109,'[4]1. ARCHIVO COMPRA'!$A:$BU,73,0)</f>
        <v>0</v>
      </c>
      <c r="CF109" s="128"/>
      <c r="CG109" s="128"/>
    </row>
    <row r="110" spans="1:85" x14ac:dyDescent="0.25">
      <c r="A110" s="128" t="str">
        <f t="shared" si="66"/>
        <v>WB3AJ3D25U4OEDW</v>
      </c>
      <c r="B110" s="128" t="s">
        <v>554</v>
      </c>
      <c r="C110" s="128"/>
      <c r="D110" s="128" t="s">
        <v>563</v>
      </c>
      <c r="E110" s="128" t="s">
        <v>148</v>
      </c>
      <c r="F110" s="128" t="s">
        <v>888</v>
      </c>
      <c r="G110" s="128" t="s">
        <v>769</v>
      </c>
      <c r="H110" s="128" t="s">
        <v>889</v>
      </c>
      <c r="I110" s="128" t="s">
        <v>890</v>
      </c>
      <c r="J110" s="128" t="s">
        <v>2089</v>
      </c>
      <c r="K110" s="128" t="s">
        <v>685</v>
      </c>
      <c r="L110" s="128" t="s">
        <v>2257</v>
      </c>
      <c r="M110" s="137">
        <v>79</v>
      </c>
      <c r="N110" s="128">
        <f>IFERROR(VLOOKUP(M110*$M$8*$N$8,'RAM costing'!$A$3:$B$81,2,1),0)</f>
        <v>79000</v>
      </c>
      <c r="O110" s="128">
        <f>IFERROR(VLOOKUP(M110*$M$9*$N$9,'RAM costing'!$E$3:$F$81,2,1),0)</f>
        <v>319</v>
      </c>
      <c r="P110" s="128"/>
      <c r="Q110" s="129">
        <f t="shared" si="67"/>
        <v>0.31</v>
      </c>
      <c r="R110" s="18">
        <v>24.49</v>
      </c>
      <c r="S110" s="25">
        <f t="shared" si="68"/>
        <v>0</v>
      </c>
      <c r="T110" s="25">
        <f t="shared" si="69"/>
        <v>0</v>
      </c>
      <c r="U110" s="25">
        <f t="shared" si="70"/>
        <v>0</v>
      </c>
      <c r="V110" s="25">
        <f t="shared" si="71"/>
        <v>0</v>
      </c>
      <c r="W110" s="25">
        <f t="shared" si="72"/>
        <v>0</v>
      </c>
      <c r="X110" s="25">
        <f t="shared" si="73"/>
        <v>0</v>
      </c>
      <c r="Y110" s="25">
        <f t="shared" si="74"/>
        <v>0</v>
      </c>
      <c r="Z110" s="25">
        <f t="shared" si="75"/>
        <v>0</v>
      </c>
      <c r="AA110" s="26"/>
      <c r="AB110" s="25">
        <f t="shared" si="76"/>
        <v>0</v>
      </c>
      <c r="AC110" s="25">
        <f t="shared" si="102"/>
        <v>0</v>
      </c>
      <c r="AD110" s="25"/>
      <c r="AE110" s="25"/>
      <c r="AF110" s="25"/>
      <c r="AG110" s="25"/>
      <c r="AH110" s="25"/>
      <c r="AI110" s="25"/>
      <c r="AJ110" s="26"/>
      <c r="AK110" s="25"/>
      <c r="AL110" s="26"/>
      <c r="AM110" s="25">
        <f t="shared" si="77"/>
        <v>0</v>
      </c>
      <c r="AN110" s="25">
        <f t="shared" si="78"/>
        <v>0</v>
      </c>
      <c r="AO110" s="26"/>
      <c r="AP110" s="26">
        <f t="shared" si="79"/>
        <v>0</v>
      </c>
      <c r="AQ110" s="101">
        <f t="shared" si="80"/>
        <v>0</v>
      </c>
      <c r="AR110" s="106">
        <f t="shared" si="81"/>
        <v>0</v>
      </c>
      <c r="AS110" s="107">
        <f t="shared" si="100"/>
        <v>0</v>
      </c>
      <c r="AT110" s="107">
        <f t="shared" si="100"/>
        <v>0</v>
      </c>
      <c r="AU110" s="107">
        <f t="shared" si="100"/>
        <v>0</v>
      </c>
      <c r="AV110" s="107">
        <f t="shared" si="100"/>
        <v>0</v>
      </c>
      <c r="AW110" s="107">
        <f t="shared" si="100"/>
        <v>0</v>
      </c>
      <c r="AX110" s="107">
        <f t="shared" si="100"/>
        <v>0</v>
      </c>
      <c r="AY110" s="107">
        <f t="shared" si="100"/>
        <v>0</v>
      </c>
      <c r="AZ110" s="107">
        <f t="shared" si="100"/>
        <v>0</v>
      </c>
      <c r="BA110" s="108">
        <f t="shared" si="82"/>
        <v>0</v>
      </c>
      <c r="BB110" s="103">
        <f t="shared" si="83"/>
        <v>0</v>
      </c>
      <c r="BC110" s="109">
        <f t="shared" si="84"/>
        <v>0</v>
      </c>
      <c r="BD110" s="107">
        <f t="shared" si="65"/>
        <v>0</v>
      </c>
      <c r="BE110" s="107">
        <f t="shared" si="101"/>
        <v>0</v>
      </c>
      <c r="BF110" s="107">
        <f t="shared" si="101"/>
        <v>0</v>
      </c>
      <c r="BG110" s="107">
        <f t="shared" si="101"/>
        <v>0</v>
      </c>
      <c r="BH110" s="107">
        <f t="shared" si="101"/>
        <v>0</v>
      </c>
      <c r="BI110" s="107">
        <f t="shared" si="101"/>
        <v>0</v>
      </c>
      <c r="BJ110" s="107">
        <f t="shared" si="101"/>
        <v>0</v>
      </c>
      <c r="BK110" s="107">
        <f t="shared" si="101"/>
        <v>0</v>
      </c>
      <c r="BL110" s="110">
        <f t="shared" si="85"/>
        <v>0</v>
      </c>
      <c r="BM110" s="111">
        <f t="shared" si="86"/>
        <v>0</v>
      </c>
      <c r="BN110" s="111">
        <f t="shared" si="87"/>
        <v>0</v>
      </c>
      <c r="BO110" s="111">
        <f t="shared" si="88"/>
        <v>0</v>
      </c>
      <c r="BP110" s="111">
        <f t="shared" si="89"/>
        <v>0</v>
      </c>
      <c r="BQ110" s="111">
        <f t="shared" si="90"/>
        <v>0</v>
      </c>
      <c r="BR110" s="111">
        <f t="shared" si="91"/>
        <v>0</v>
      </c>
      <c r="BS110" s="111">
        <f t="shared" si="92"/>
        <v>0</v>
      </c>
      <c r="BT110" s="111">
        <f t="shared" si="93"/>
        <v>0</v>
      </c>
      <c r="BU110" s="112">
        <f t="shared" si="94"/>
        <v>0</v>
      </c>
      <c r="BV110" s="113">
        <f t="shared" si="95"/>
        <v>0</v>
      </c>
      <c r="BW110" s="169" t="s">
        <v>135</v>
      </c>
      <c r="BX110" s="174">
        <v>2021</v>
      </c>
      <c r="BY110" s="169" t="s">
        <v>2422</v>
      </c>
      <c r="BZ110" s="169" t="str">
        <f>UPPER(TEXT(CONCATENATE("01-"&amp;MID(B110,1,2)&amp;"-2021"),"MMMM"))</f>
        <v>NOVIEMBRE</v>
      </c>
      <c r="CA110" s="169" t="str">
        <f t="shared" si="96"/>
        <v>YCHO21RT_11.1</v>
      </c>
      <c r="CB110" s="118" t="e">
        <f>VLOOKUP(F110,[3]TOTALES!$E:$E,1,0)</f>
        <v>#N/A</v>
      </c>
      <c r="CC110" s="118" t="str">
        <f>VLOOKUP(E110,'3.PARAMETROS'!J:L,3,0)</f>
        <v>JEANS</v>
      </c>
      <c r="CD110" s="118">
        <f>VLOOKUP(A110,'[4]1. ARCHIVO COMPRA'!$A:$BU,73,0)</f>
        <v>0</v>
      </c>
      <c r="CF110" s="128"/>
      <c r="CG110" s="128"/>
    </row>
    <row r="111" spans="1:85" x14ac:dyDescent="0.25">
      <c r="A111" s="128" t="str">
        <f t="shared" si="66"/>
        <v>W2RA16D3Y0TSTSW</v>
      </c>
      <c r="B111" s="128" t="s">
        <v>692</v>
      </c>
      <c r="C111" s="128"/>
      <c r="D111" s="128" t="s">
        <v>563</v>
      </c>
      <c r="E111" s="128" t="s">
        <v>148</v>
      </c>
      <c r="F111" s="128" t="s">
        <v>891</v>
      </c>
      <c r="G111" s="128" t="s">
        <v>892</v>
      </c>
      <c r="H111" s="128" t="s">
        <v>893</v>
      </c>
      <c r="I111" s="128" t="s">
        <v>894</v>
      </c>
      <c r="J111" s="128" t="s">
        <v>2084</v>
      </c>
      <c r="K111" s="128" t="s">
        <v>688</v>
      </c>
      <c r="L111" s="128" t="s">
        <v>2257</v>
      </c>
      <c r="M111" s="137">
        <v>118</v>
      </c>
      <c r="N111" s="128">
        <f>IFERROR(VLOOKUP(M111*$M$8*$N$8,'RAM costing'!$A$3:$B$81,2,1),0)</f>
        <v>119000</v>
      </c>
      <c r="O111" s="128">
        <f>IFERROR(VLOOKUP(M111*$M$9*$N$9,'RAM costing'!$E$3:$F$81,2,1),0)</f>
        <v>429</v>
      </c>
      <c r="P111" s="128"/>
      <c r="Q111" s="129">
        <f t="shared" si="67"/>
        <v>0.31</v>
      </c>
      <c r="R111" s="18">
        <v>36.58</v>
      </c>
      <c r="S111" s="25">
        <f t="shared" si="68"/>
        <v>0</v>
      </c>
      <c r="T111" s="25">
        <f t="shared" si="69"/>
        <v>0</v>
      </c>
      <c r="U111" s="25">
        <f t="shared" si="70"/>
        <v>0</v>
      </c>
      <c r="V111" s="25">
        <f t="shared" si="71"/>
        <v>0</v>
      </c>
      <c r="W111" s="25">
        <f t="shared" si="72"/>
        <v>0</v>
      </c>
      <c r="X111" s="25">
        <f t="shared" si="73"/>
        <v>0</v>
      </c>
      <c r="Y111" s="25">
        <f t="shared" si="74"/>
        <v>0</v>
      </c>
      <c r="Z111" s="25">
        <f t="shared" si="75"/>
        <v>0</v>
      </c>
      <c r="AA111" s="26"/>
      <c r="AB111" s="25">
        <f t="shared" si="76"/>
        <v>0</v>
      </c>
      <c r="AC111" s="25">
        <f t="shared" si="102"/>
        <v>0</v>
      </c>
      <c r="AD111" s="25"/>
      <c r="AE111" s="25"/>
      <c r="AF111" s="25"/>
      <c r="AG111" s="25"/>
      <c r="AH111" s="25"/>
      <c r="AI111" s="25"/>
      <c r="AJ111" s="26"/>
      <c r="AK111" s="25"/>
      <c r="AL111" s="26"/>
      <c r="AM111" s="25">
        <f t="shared" si="77"/>
        <v>0</v>
      </c>
      <c r="AN111" s="25">
        <f t="shared" si="78"/>
        <v>0</v>
      </c>
      <c r="AO111" s="26"/>
      <c r="AP111" s="26">
        <f t="shared" si="79"/>
        <v>0</v>
      </c>
      <c r="AQ111" s="101">
        <f t="shared" si="80"/>
        <v>0</v>
      </c>
      <c r="AR111" s="106">
        <f t="shared" si="81"/>
        <v>0</v>
      </c>
      <c r="AS111" s="107">
        <f t="shared" si="100"/>
        <v>0</v>
      </c>
      <c r="AT111" s="107">
        <f t="shared" si="100"/>
        <v>0</v>
      </c>
      <c r="AU111" s="107">
        <f t="shared" si="100"/>
        <v>0</v>
      </c>
      <c r="AV111" s="107">
        <f t="shared" si="100"/>
        <v>0</v>
      </c>
      <c r="AW111" s="107">
        <f t="shared" si="100"/>
        <v>0</v>
      </c>
      <c r="AX111" s="107">
        <f t="shared" si="100"/>
        <v>0</v>
      </c>
      <c r="AY111" s="107">
        <f t="shared" si="100"/>
        <v>0</v>
      </c>
      <c r="AZ111" s="107">
        <f t="shared" si="100"/>
        <v>0</v>
      </c>
      <c r="BA111" s="108">
        <f t="shared" si="82"/>
        <v>0</v>
      </c>
      <c r="BB111" s="103">
        <f t="shared" si="83"/>
        <v>0</v>
      </c>
      <c r="BC111" s="109">
        <f t="shared" si="84"/>
        <v>0</v>
      </c>
      <c r="BD111" s="107">
        <f t="shared" si="65"/>
        <v>0</v>
      </c>
      <c r="BE111" s="107">
        <f t="shared" si="101"/>
        <v>0</v>
      </c>
      <c r="BF111" s="107">
        <f t="shared" si="101"/>
        <v>0</v>
      </c>
      <c r="BG111" s="107">
        <f t="shared" si="101"/>
        <v>0</v>
      </c>
      <c r="BH111" s="107">
        <f t="shared" si="101"/>
        <v>0</v>
      </c>
      <c r="BI111" s="107">
        <f t="shared" si="101"/>
        <v>0</v>
      </c>
      <c r="BJ111" s="107">
        <f t="shared" si="101"/>
        <v>0</v>
      </c>
      <c r="BK111" s="107">
        <f t="shared" si="101"/>
        <v>0</v>
      </c>
      <c r="BL111" s="110">
        <f t="shared" si="85"/>
        <v>0</v>
      </c>
      <c r="BM111" s="111">
        <f t="shared" si="86"/>
        <v>0</v>
      </c>
      <c r="BN111" s="111">
        <f t="shared" si="87"/>
        <v>0</v>
      </c>
      <c r="BO111" s="111">
        <f t="shared" si="88"/>
        <v>0</v>
      </c>
      <c r="BP111" s="111">
        <f t="shared" si="89"/>
        <v>0</v>
      </c>
      <c r="BQ111" s="111">
        <f t="shared" si="90"/>
        <v>0</v>
      </c>
      <c r="BR111" s="111">
        <f t="shared" si="91"/>
        <v>0</v>
      </c>
      <c r="BS111" s="111">
        <f t="shared" si="92"/>
        <v>0</v>
      </c>
      <c r="BT111" s="111">
        <f t="shared" si="93"/>
        <v>0</v>
      </c>
      <c r="BU111" s="112">
        <f t="shared" si="94"/>
        <v>0</v>
      </c>
      <c r="BV111" s="113">
        <f t="shared" si="95"/>
        <v>0</v>
      </c>
      <c r="BW111" s="169" t="s">
        <v>135</v>
      </c>
      <c r="BX111" s="174">
        <v>2021</v>
      </c>
      <c r="BY111" s="169" t="s">
        <v>2422</v>
      </c>
      <c r="BZ111" s="169" t="str">
        <f t="shared" si="97"/>
        <v>ENERO</v>
      </c>
      <c r="CA111" s="169" t="str">
        <f t="shared" si="96"/>
        <v>YCHO21RT_1.1</v>
      </c>
      <c r="CB111" s="118" t="e">
        <f>VLOOKUP(F111,[3]TOTALES!$E:$E,1,0)</f>
        <v>#N/A</v>
      </c>
      <c r="CC111" s="118" t="str">
        <f>VLOOKUP(E111,'3.PARAMETROS'!J:L,3,0)</f>
        <v>JEANS</v>
      </c>
      <c r="CD111" s="118">
        <f>VLOOKUP(A111,'[4]1. ARCHIVO COMPRA'!$A:$BU,73,0)</f>
        <v>0</v>
      </c>
      <c r="CF111" s="128"/>
      <c r="CG111" s="128"/>
    </row>
    <row r="112" spans="1:85" x14ac:dyDescent="0.25">
      <c r="A112" s="128" t="str">
        <f t="shared" si="66"/>
        <v>W1RK16WECT1F7KK</v>
      </c>
      <c r="B112" s="128" t="s">
        <v>692</v>
      </c>
      <c r="C112" s="128"/>
      <c r="D112" s="128" t="s">
        <v>557</v>
      </c>
      <c r="E112" s="128" t="s">
        <v>699</v>
      </c>
      <c r="F112" s="128" t="s">
        <v>895</v>
      </c>
      <c r="G112" s="128" t="s">
        <v>896</v>
      </c>
      <c r="H112" s="128" t="s">
        <v>897</v>
      </c>
      <c r="I112" s="128" t="s">
        <v>898</v>
      </c>
      <c r="J112" s="128" t="s">
        <v>2095</v>
      </c>
      <c r="K112" s="128" t="s">
        <v>2252</v>
      </c>
      <c r="L112" s="128" t="s">
        <v>2258</v>
      </c>
      <c r="M112" s="137">
        <v>118</v>
      </c>
      <c r="N112" s="128">
        <f>IFERROR(VLOOKUP(M112*$M$8*$N$8,'RAM costing'!$A$3:$B$81,2,1),0)</f>
        <v>119000</v>
      </c>
      <c r="O112" s="128">
        <f>IFERROR(VLOOKUP(M112*$M$9*$N$9,'RAM costing'!$E$3:$F$81,2,1),0)</f>
        <v>429</v>
      </c>
      <c r="P112" s="128"/>
      <c r="Q112" s="129">
        <f t="shared" si="67"/>
        <v>0.31</v>
      </c>
      <c r="R112" s="18">
        <v>36.58</v>
      </c>
      <c r="S112" s="25">
        <f t="shared" si="68"/>
        <v>0</v>
      </c>
      <c r="T112" s="25">
        <f t="shared" si="69"/>
        <v>0</v>
      </c>
      <c r="U112" s="25">
        <f t="shared" si="70"/>
        <v>0</v>
      </c>
      <c r="V112" s="25">
        <f t="shared" si="71"/>
        <v>0</v>
      </c>
      <c r="W112" s="25">
        <f t="shared" si="72"/>
        <v>0</v>
      </c>
      <c r="X112" s="25">
        <f t="shared" si="73"/>
        <v>0</v>
      </c>
      <c r="Y112" s="25">
        <f t="shared" si="74"/>
        <v>0</v>
      </c>
      <c r="Z112" s="25">
        <f t="shared" si="75"/>
        <v>0</v>
      </c>
      <c r="AA112" s="26"/>
      <c r="AB112" s="25">
        <f t="shared" si="76"/>
        <v>0</v>
      </c>
      <c r="AC112" s="25">
        <f t="shared" si="102"/>
        <v>0</v>
      </c>
      <c r="AD112" s="25"/>
      <c r="AE112" s="25"/>
      <c r="AF112" s="25"/>
      <c r="AG112" s="25"/>
      <c r="AH112" s="25"/>
      <c r="AI112" s="25"/>
      <c r="AJ112" s="26"/>
      <c r="AK112" s="25"/>
      <c r="AL112" s="26"/>
      <c r="AM112" s="25">
        <f t="shared" si="77"/>
        <v>0</v>
      </c>
      <c r="AN112" s="25">
        <f t="shared" si="78"/>
        <v>0</v>
      </c>
      <c r="AO112" s="26"/>
      <c r="AP112" s="26">
        <f t="shared" si="79"/>
        <v>0</v>
      </c>
      <c r="AQ112" s="101">
        <f t="shared" si="80"/>
        <v>0</v>
      </c>
      <c r="AR112" s="106">
        <f t="shared" si="81"/>
        <v>0</v>
      </c>
      <c r="AS112" s="107">
        <f t="shared" si="100"/>
        <v>0</v>
      </c>
      <c r="AT112" s="107">
        <f t="shared" si="100"/>
        <v>0</v>
      </c>
      <c r="AU112" s="107">
        <f t="shared" si="100"/>
        <v>0</v>
      </c>
      <c r="AV112" s="107">
        <f t="shared" si="100"/>
        <v>0</v>
      </c>
      <c r="AW112" s="107">
        <f t="shared" si="100"/>
        <v>0</v>
      </c>
      <c r="AX112" s="107">
        <f t="shared" si="100"/>
        <v>0</v>
      </c>
      <c r="AY112" s="107">
        <f t="shared" si="100"/>
        <v>0</v>
      </c>
      <c r="AZ112" s="107">
        <f t="shared" si="100"/>
        <v>0</v>
      </c>
      <c r="BA112" s="108">
        <f t="shared" si="82"/>
        <v>0</v>
      </c>
      <c r="BB112" s="103">
        <f t="shared" si="83"/>
        <v>0</v>
      </c>
      <c r="BC112" s="109">
        <f t="shared" si="84"/>
        <v>0</v>
      </c>
      <c r="BD112" s="107">
        <f t="shared" si="65"/>
        <v>0</v>
      </c>
      <c r="BE112" s="107">
        <f t="shared" si="101"/>
        <v>0</v>
      </c>
      <c r="BF112" s="107">
        <f t="shared" si="101"/>
        <v>0</v>
      </c>
      <c r="BG112" s="107">
        <f t="shared" si="101"/>
        <v>0</v>
      </c>
      <c r="BH112" s="107">
        <f t="shared" si="101"/>
        <v>0</v>
      </c>
      <c r="BI112" s="107">
        <f t="shared" si="101"/>
        <v>0</v>
      </c>
      <c r="BJ112" s="107">
        <f t="shared" si="101"/>
        <v>0</v>
      </c>
      <c r="BK112" s="107">
        <f t="shared" si="101"/>
        <v>0</v>
      </c>
      <c r="BL112" s="110">
        <f t="shared" si="85"/>
        <v>0</v>
      </c>
      <c r="BM112" s="111">
        <f t="shared" si="86"/>
        <v>0</v>
      </c>
      <c r="BN112" s="111">
        <f t="shared" si="87"/>
        <v>0</v>
      </c>
      <c r="BO112" s="111">
        <f t="shared" si="88"/>
        <v>0</v>
      </c>
      <c r="BP112" s="111">
        <f t="shared" si="89"/>
        <v>0</v>
      </c>
      <c r="BQ112" s="111">
        <f t="shared" si="90"/>
        <v>0</v>
      </c>
      <c r="BR112" s="111">
        <f t="shared" si="91"/>
        <v>0</v>
      </c>
      <c r="BS112" s="111">
        <f t="shared" si="92"/>
        <v>0</v>
      </c>
      <c r="BT112" s="111">
        <f t="shared" si="93"/>
        <v>0</v>
      </c>
      <c r="BU112" s="112">
        <f t="shared" si="94"/>
        <v>0</v>
      </c>
      <c r="BV112" s="113">
        <f t="shared" si="95"/>
        <v>0</v>
      </c>
      <c r="BW112" s="169" t="s">
        <v>135</v>
      </c>
      <c r="BX112" s="174">
        <v>2021</v>
      </c>
      <c r="BY112" s="169" t="s">
        <v>2422</v>
      </c>
      <c r="BZ112" s="169" t="str">
        <f t="shared" si="97"/>
        <v>ENERO</v>
      </c>
      <c r="CA112" s="169" t="str">
        <f t="shared" si="96"/>
        <v>YCHO21RT_1.1</v>
      </c>
      <c r="CB112" s="118" t="str">
        <f>VLOOKUP(F112,[3]TOTALES!$E:$E,1,0)</f>
        <v>W1RK16WECT1</v>
      </c>
      <c r="CC112" s="118" t="e">
        <f>VLOOKUP(E112,'3.PARAMETROS'!J:L,3,0)</f>
        <v>#N/A</v>
      </c>
      <c r="CD112" s="118">
        <f>VLOOKUP(A112,'[4]1. ARCHIVO COMPRA'!$A:$BU,73,0)</f>
        <v>0</v>
      </c>
      <c r="CF112" s="128"/>
      <c r="CG112" s="128"/>
    </row>
    <row r="113" spans="1:85" x14ac:dyDescent="0.25">
      <c r="A113" s="128" t="str">
        <f t="shared" si="66"/>
        <v>W1RK16WECT1F7GI</v>
      </c>
      <c r="B113" s="128" t="s">
        <v>692</v>
      </c>
      <c r="C113" s="128"/>
      <c r="D113" s="128" t="s">
        <v>557</v>
      </c>
      <c r="E113" s="128" t="s">
        <v>699</v>
      </c>
      <c r="F113" s="128" t="s">
        <v>895</v>
      </c>
      <c r="G113" s="128" t="s">
        <v>896</v>
      </c>
      <c r="H113" s="128" t="s">
        <v>868</v>
      </c>
      <c r="I113" s="128" t="s">
        <v>869</v>
      </c>
      <c r="J113" s="128" t="s">
        <v>2095</v>
      </c>
      <c r="K113" s="128" t="s">
        <v>2252</v>
      </c>
      <c r="L113" s="128" t="s">
        <v>2258</v>
      </c>
      <c r="M113" s="137">
        <v>118</v>
      </c>
      <c r="N113" s="128">
        <f>IFERROR(VLOOKUP(M113*$M$8*$N$8,'RAM costing'!$A$3:$B$81,2,1),0)</f>
        <v>119000</v>
      </c>
      <c r="O113" s="128">
        <f>IFERROR(VLOOKUP(M113*$M$9*$N$9,'RAM costing'!$E$3:$F$81,2,1),0)</f>
        <v>429</v>
      </c>
      <c r="P113" s="128"/>
      <c r="Q113" s="129">
        <f t="shared" si="67"/>
        <v>0.31</v>
      </c>
      <c r="R113" s="18">
        <v>36.58</v>
      </c>
      <c r="S113" s="25">
        <f t="shared" si="68"/>
        <v>0</v>
      </c>
      <c r="T113" s="25">
        <f t="shared" si="69"/>
        <v>0</v>
      </c>
      <c r="U113" s="25">
        <f t="shared" si="70"/>
        <v>0</v>
      </c>
      <c r="V113" s="25">
        <f t="shared" si="71"/>
        <v>0</v>
      </c>
      <c r="W113" s="25">
        <f t="shared" si="72"/>
        <v>0</v>
      </c>
      <c r="X113" s="25">
        <f t="shared" si="73"/>
        <v>0</v>
      </c>
      <c r="Y113" s="25">
        <f t="shared" si="74"/>
        <v>0</v>
      </c>
      <c r="Z113" s="25">
        <f t="shared" si="75"/>
        <v>0</v>
      </c>
      <c r="AA113" s="26"/>
      <c r="AB113" s="25">
        <f t="shared" si="76"/>
        <v>0</v>
      </c>
      <c r="AC113" s="25">
        <f t="shared" si="102"/>
        <v>0</v>
      </c>
      <c r="AD113" s="25"/>
      <c r="AE113" s="25"/>
      <c r="AF113" s="25"/>
      <c r="AG113" s="25"/>
      <c r="AH113" s="25"/>
      <c r="AI113" s="25"/>
      <c r="AJ113" s="26"/>
      <c r="AK113" s="25"/>
      <c r="AL113" s="26"/>
      <c r="AM113" s="25">
        <f t="shared" si="77"/>
        <v>0</v>
      </c>
      <c r="AN113" s="25">
        <f t="shared" si="78"/>
        <v>0</v>
      </c>
      <c r="AO113" s="26"/>
      <c r="AP113" s="26">
        <f t="shared" si="79"/>
        <v>0</v>
      </c>
      <c r="AQ113" s="101">
        <f t="shared" si="80"/>
        <v>0</v>
      </c>
      <c r="AR113" s="106">
        <f t="shared" si="81"/>
        <v>0</v>
      </c>
      <c r="AS113" s="107">
        <f t="shared" si="100"/>
        <v>0</v>
      </c>
      <c r="AT113" s="107">
        <f t="shared" si="100"/>
        <v>0</v>
      </c>
      <c r="AU113" s="107">
        <f t="shared" si="100"/>
        <v>0</v>
      </c>
      <c r="AV113" s="107">
        <f t="shared" si="100"/>
        <v>0</v>
      </c>
      <c r="AW113" s="107">
        <f t="shared" si="100"/>
        <v>0</v>
      </c>
      <c r="AX113" s="107">
        <f t="shared" si="100"/>
        <v>0</v>
      </c>
      <c r="AY113" s="107">
        <f t="shared" si="100"/>
        <v>0</v>
      </c>
      <c r="AZ113" s="107">
        <f t="shared" si="100"/>
        <v>0</v>
      </c>
      <c r="BA113" s="108">
        <f t="shared" si="82"/>
        <v>0</v>
      </c>
      <c r="BB113" s="103">
        <f t="shared" si="83"/>
        <v>0</v>
      </c>
      <c r="BC113" s="109">
        <f t="shared" si="84"/>
        <v>0</v>
      </c>
      <c r="BD113" s="107">
        <f t="shared" si="65"/>
        <v>0</v>
      </c>
      <c r="BE113" s="107">
        <f t="shared" si="101"/>
        <v>0</v>
      </c>
      <c r="BF113" s="107">
        <f t="shared" si="101"/>
        <v>0</v>
      </c>
      <c r="BG113" s="107">
        <f t="shared" si="101"/>
        <v>0</v>
      </c>
      <c r="BH113" s="107">
        <f t="shared" si="101"/>
        <v>0</v>
      </c>
      <c r="BI113" s="107">
        <f t="shared" si="101"/>
        <v>0</v>
      </c>
      <c r="BJ113" s="107">
        <f t="shared" si="101"/>
        <v>0</v>
      </c>
      <c r="BK113" s="107">
        <f t="shared" si="101"/>
        <v>0</v>
      </c>
      <c r="BL113" s="110">
        <f t="shared" si="85"/>
        <v>0</v>
      </c>
      <c r="BM113" s="111">
        <f t="shared" si="86"/>
        <v>0</v>
      </c>
      <c r="BN113" s="111">
        <f t="shared" si="87"/>
        <v>0</v>
      </c>
      <c r="BO113" s="111">
        <f t="shared" si="88"/>
        <v>0</v>
      </c>
      <c r="BP113" s="111">
        <f t="shared" si="89"/>
        <v>0</v>
      </c>
      <c r="BQ113" s="111">
        <f t="shared" si="90"/>
        <v>0</v>
      </c>
      <c r="BR113" s="111">
        <f t="shared" si="91"/>
        <v>0</v>
      </c>
      <c r="BS113" s="111">
        <f t="shared" si="92"/>
        <v>0</v>
      </c>
      <c r="BT113" s="111">
        <f t="shared" si="93"/>
        <v>0</v>
      </c>
      <c r="BU113" s="112">
        <f t="shared" si="94"/>
        <v>0</v>
      </c>
      <c r="BV113" s="113">
        <f t="shared" si="95"/>
        <v>0</v>
      </c>
      <c r="BW113" s="169" t="s">
        <v>135</v>
      </c>
      <c r="BX113" s="174">
        <v>2021</v>
      </c>
      <c r="BY113" s="169" t="s">
        <v>2422</v>
      </c>
      <c r="BZ113" s="169" t="str">
        <f t="shared" si="97"/>
        <v>ENERO</v>
      </c>
      <c r="CA113" s="169" t="str">
        <f t="shared" si="96"/>
        <v>YCHO21RT_1.1</v>
      </c>
      <c r="CB113" s="118" t="str">
        <f>VLOOKUP(F113,[3]TOTALES!$E:$E,1,0)</f>
        <v>W1RK16WECT1</v>
      </c>
      <c r="CC113" s="118" t="e">
        <f>VLOOKUP(E113,'3.PARAMETROS'!J:L,3,0)</f>
        <v>#N/A</v>
      </c>
      <c r="CD113" s="118">
        <f>VLOOKUP(A113,'[4]1. ARCHIVO COMPRA'!$A:$BU,73,0)</f>
        <v>0</v>
      </c>
      <c r="CF113" s="128"/>
      <c r="CG113" s="128"/>
    </row>
    <row r="114" spans="1:85" x14ac:dyDescent="0.25">
      <c r="A114" s="128" t="str">
        <f t="shared" si="66"/>
        <v>W1RK16WECT1F60W</v>
      </c>
      <c r="B114" s="128" t="s">
        <v>692</v>
      </c>
      <c r="C114" s="128"/>
      <c r="D114" s="128" t="s">
        <v>557</v>
      </c>
      <c r="E114" s="128" t="s">
        <v>699</v>
      </c>
      <c r="F114" s="128" t="s">
        <v>895</v>
      </c>
      <c r="G114" s="128" t="s">
        <v>896</v>
      </c>
      <c r="H114" s="128" t="s">
        <v>870</v>
      </c>
      <c r="I114" s="128" t="s">
        <v>871</v>
      </c>
      <c r="J114" s="128" t="s">
        <v>2095</v>
      </c>
      <c r="K114" s="128" t="s">
        <v>2252</v>
      </c>
      <c r="L114" s="128" t="s">
        <v>2258</v>
      </c>
      <c r="M114" s="137">
        <v>118</v>
      </c>
      <c r="N114" s="128">
        <f>IFERROR(VLOOKUP(M114*$M$8*$N$8,'RAM costing'!$A$3:$B$81,2,1),0)</f>
        <v>119000</v>
      </c>
      <c r="O114" s="128">
        <f>IFERROR(VLOOKUP(M114*$M$9*$N$9,'RAM costing'!$E$3:$F$81,2,1),0)</f>
        <v>429</v>
      </c>
      <c r="P114" s="128"/>
      <c r="Q114" s="129">
        <f t="shared" si="67"/>
        <v>0.31</v>
      </c>
      <c r="R114" s="18">
        <v>36.58</v>
      </c>
      <c r="S114" s="25">
        <f t="shared" si="68"/>
        <v>0</v>
      </c>
      <c r="T114" s="25">
        <f t="shared" si="69"/>
        <v>0</v>
      </c>
      <c r="U114" s="25">
        <f t="shared" si="70"/>
        <v>0</v>
      </c>
      <c r="V114" s="25">
        <f t="shared" si="71"/>
        <v>0</v>
      </c>
      <c r="W114" s="25">
        <f t="shared" si="72"/>
        <v>0</v>
      </c>
      <c r="X114" s="25">
        <f t="shared" si="73"/>
        <v>0</v>
      </c>
      <c r="Y114" s="25">
        <f t="shared" si="74"/>
        <v>0</v>
      </c>
      <c r="Z114" s="25">
        <f t="shared" si="75"/>
        <v>0</v>
      </c>
      <c r="AA114" s="26"/>
      <c r="AB114" s="25">
        <f t="shared" si="76"/>
        <v>0</v>
      </c>
      <c r="AC114" s="25">
        <f t="shared" si="102"/>
        <v>0</v>
      </c>
      <c r="AD114" s="25"/>
      <c r="AE114" s="25"/>
      <c r="AF114" s="25"/>
      <c r="AG114" s="25"/>
      <c r="AH114" s="25"/>
      <c r="AI114" s="25"/>
      <c r="AJ114" s="26"/>
      <c r="AK114" s="25"/>
      <c r="AL114" s="26"/>
      <c r="AM114" s="25">
        <f t="shared" si="77"/>
        <v>0</v>
      </c>
      <c r="AN114" s="25">
        <f t="shared" si="78"/>
        <v>0</v>
      </c>
      <c r="AO114" s="26"/>
      <c r="AP114" s="26">
        <f t="shared" si="79"/>
        <v>0</v>
      </c>
      <c r="AQ114" s="101">
        <f t="shared" si="80"/>
        <v>0</v>
      </c>
      <c r="AR114" s="106">
        <f t="shared" si="81"/>
        <v>0</v>
      </c>
      <c r="AS114" s="107">
        <f t="shared" si="100"/>
        <v>0</v>
      </c>
      <c r="AT114" s="107">
        <f t="shared" si="100"/>
        <v>0</v>
      </c>
      <c r="AU114" s="107">
        <f t="shared" si="100"/>
        <v>0</v>
      </c>
      <c r="AV114" s="107">
        <f t="shared" si="100"/>
        <v>0</v>
      </c>
      <c r="AW114" s="107">
        <f t="shared" si="100"/>
        <v>0</v>
      </c>
      <c r="AX114" s="107">
        <f t="shared" si="100"/>
        <v>0</v>
      </c>
      <c r="AY114" s="107">
        <f t="shared" si="100"/>
        <v>0</v>
      </c>
      <c r="AZ114" s="107">
        <f t="shared" si="100"/>
        <v>0</v>
      </c>
      <c r="BA114" s="108">
        <f t="shared" si="82"/>
        <v>0</v>
      </c>
      <c r="BB114" s="103">
        <f t="shared" si="83"/>
        <v>0</v>
      </c>
      <c r="BC114" s="109">
        <f t="shared" si="84"/>
        <v>0</v>
      </c>
      <c r="BD114" s="107">
        <f t="shared" si="65"/>
        <v>0</v>
      </c>
      <c r="BE114" s="107">
        <f t="shared" si="101"/>
        <v>0</v>
      </c>
      <c r="BF114" s="107">
        <f t="shared" si="101"/>
        <v>0</v>
      </c>
      <c r="BG114" s="107">
        <f t="shared" si="101"/>
        <v>0</v>
      </c>
      <c r="BH114" s="107">
        <f t="shared" si="101"/>
        <v>0</v>
      </c>
      <c r="BI114" s="107">
        <f t="shared" si="101"/>
        <v>0</v>
      </c>
      <c r="BJ114" s="107">
        <f t="shared" si="101"/>
        <v>0</v>
      </c>
      <c r="BK114" s="107">
        <f t="shared" si="101"/>
        <v>0</v>
      </c>
      <c r="BL114" s="110">
        <f t="shared" si="85"/>
        <v>0</v>
      </c>
      <c r="BM114" s="111">
        <f t="shared" si="86"/>
        <v>0</v>
      </c>
      <c r="BN114" s="111">
        <f t="shared" si="87"/>
        <v>0</v>
      </c>
      <c r="BO114" s="111">
        <f t="shared" si="88"/>
        <v>0</v>
      </c>
      <c r="BP114" s="111">
        <f t="shared" si="89"/>
        <v>0</v>
      </c>
      <c r="BQ114" s="111">
        <f t="shared" si="90"/>
        <v>0</v>
      </c>
      <c r="BR114" s="111">
        <f t="shared" si="91"/>
        <v>0</v>
      </c>
      <c r="BS114" s="111">
        <f t="shared" si="92"/>
        <v>0</v>
      </c>
      <c r="BT114" s="111">
        <f t="shared" si="93"/>
        <v>0</v>
      </c>
      <c r="BU114" s="112">
        <f t="shared" si="94"/>
        <v>0</v>
      </c>
      <c r="BV114" s="113">
        <f t="shared" si="95"/>
        <v>0</v>
      </c>
      <c r="BW114" s="169" t="s">
        <v>135</v>
      </c>
      <c r="BX114" s="174">
        <v>2021</v>
      </c>
      <c r="BY114" s="169" t="s">
        <v>2422</v>
      </c>
      <c r="BZ114" s="169" t="str">
        <f t="shared" si="97"/>
        <v>ENERO</v>
      </c>
      <c r="CA114" s="169" t="str">
        <f t="shared" si="96"/>
        <v>YCHO21RT_1.1</v>
      </c>
      <c r="CB114" s="118" t="str">
        <f>VLOOKUP(F114,[3]TOTALES!$E:$E,1,0)</f>
        <v>W1RK16WECT1</v>
      </c>
      <c r="CC114" s="118" t="e">
        <f>VLOOKUP(E114,'3.PARAMETROS'!J:L,3,0)</f>
        <v>#N/A</v>
      </c>
      <c r="CD114" s="118">
        <f>VLOOKUP(A114,'[4]1. ARCHIVO COMPRA'!$A:$BU,73,0)</f>
        <v>0</v>
      </c>
      <c r="CF114" s="128"/>
      <c r="CG114" s="128"/>
    </row>
    <row r="115" spans="1:85" x14ac:dyDescent="0.25">
      <c r="A115" s="128" t="str">
        <f t="shared" si="66"/>
        <v>W1RK16WECT1G472</v>
      </c>
      <c r="B115" s="128" t="s">
        <v>692</v>
      </c>
      <c r="C115" s="128"/>
      <c r="D115" s="128" t="s">
        <v>557</v>
      </c>
      <c r="E115" s="128" t="s">
        <v>699</v>
      </c>
      <c r="F115" s="128" t="s">
        <v>895</v>
      </c>
      <c r="G115" s="128" t="s">
        <v>896</v>
      </c>
      <c r="H115" s="128" t="s">
        <v>509</v>
      </c>
      <c r="I115" s="128" t="s">
        <v>536</v>
      </c>
      <c r="J115" s="128" t="s">
        <v>2095</v>
      </c>
      <c r="K115" s="128" t="s">
        <v>2252</v>
      </c>
      <c r="L115" s="128" t="s">
        <v>2258</v>
      </c>
      <c r="M115" s="137">
        <v>118</v>
      </c>
      <c r="N115" s="128">
        <f>IFERROR(VLOOKUP(M115*$M$8*$N$8,'RAM costing'!$A$3:$B$81,2,1),0)</f>
        <v>119000</v>
      </c>
      <c r="O115" s="128">
        <f>IFERROR(VLOOKUP(M115*$M$9*$N$9,'RAM costing'!$E$3:$F$81,2,1),0)</f>
        <v>429</v>
      </c>
      <c r="P115" s="128"/>
      <c r="Q115" s="129">
        <f t="shared" si="67"/>
        <v>0.31</v>
      </c>
      <c r="R115" s="18">
        <v>36.58</v>
      </c>
      <c r="S115" s="25">
        <f t="shared" si="68"/>
        <v>0</v>
      </c>
      <c r="T115" s="25">
        <f t="shared" si="69"/>
        <v>0</v>
      </c>
      <c r="U115" s="25">
        <f t="shared" si="70"/>
        <v>0</v>
      </c>
      <c r="V115" s="25">
        <f t="shared" si="71"/>
        <v>0</v>
      </c>
      <c r="W115" s="25">
        <f t="shared" si="72"/>
        <v>0</v>
      </c>
      <c r="X115" s="25">
        <f t="shared" si="73"/>
        <v>0</v>
      </c>
      <c r="Y115" s="25">
        <f t="shared" si="74"/>
        <v>0</v>
      </c>
      <c r="Z115" s="25">
        <f t="shared" si="75"/>
        <v>0</v>
      </c>
      <c r="AA115" s="26"/>
      <c r="AB115" s="25">
        <f t="shared" si="76"/>
        <v>0</v>
      </c>
      <c r="AC115" s="25">
        <f t="shared" si="102"/>
        <v>0</v>
      </c>
      <c r="AD115" s="25"/>
      <c r="AE115" s="25"/>
      <c r="AF115" s="25"/>
      <c r="AG115" s="25"/>
      <c r="AH115" s="25"/>
      <c r="AI115" s="25"/>
      <c r="AJ115" s="26"/>
      <c r="AK115" s="25"/>
      <c r="AL115" s="26"/>
      <c r="AM115" s="25">
        <f t="shared" si="77"/>
        <v>0</v>
      </c>
      <c r="AN115" s="25">
        <f t="shared" si="78"/>
        <v>0</v>
      </c>
      <c r="AO115" s="26"/>
      <c r="AP115" s="26">
        <f t="shared" si="79"/>
        <v>0</v>
      </c>
      <c r="AQ115" s="101">
        <f t="shared" si="80"/>
        <v>0</v>
      </c>
      <c r="AR115" s="106">
        <f t="shared" si="81"/>
        <v>0</v>
      </c>
      <c r="AS115" s="107">
        <f t="shared" si="100"/>
        <v>0</v>
      </c>
      <c r="AT115" s="107">
        <f t="shared" si="100"/>
        <v>0</v>
      </c>
      <c r="AU115" s="107">
        <f t="shared" si="100"/>
        <v>0</v>
      </c>
      <c r="AV115" s="107">
        <f t="shared" si="100"/>
        <v>0</v>
      </c>
      <c r="AW115" s="107">
        <f t="shared" si="100"/>
        <v>0</v>
      </c>
      <c r="AX115" s="107">
        <f t="shared" si="100"/>
        <v>0</v>
      </c>
      <c r="AY115" s="107">
        <f t="shared" si="100"/>
        <v>0</v>
      </c>
      <c r="AZ115" s="107">
        <f t="shared" si="100"/>
        <v>0</v>
      </c>
      <c r="BA115" s="108">
        <f t="shared" si="82"/>
        <v>0</v>
      </c>
      <c r="BB115" s="103">
        <f t="shared" si="83"/>
        <v>0</v>
      </c>
      <c r="BC115" s="109">
        <f t="shared" si="84"/>
        <v>0</v>
      </c>
      <c r="BD115" s="107">
        <f t="shared" si="65"/>
        <v>0</v>
      </c>
      <c r="BE115" s="107">
        <f t="shared" si="101"/>
        <v>0</v>
      </c>
      <c r="BF115" s="107">
        <f t="shared" si="101"/>
        <v>0</v>
      </c>
      <c r="BG115" s="107">
        <f t="shared" si="101"/>
        <v>0</v>
      </c>
      <c r="BH115" s="107">
        <f t="shared" si="101"/>
        <v>0</v>
      </c>
      <c r="BI115" s="107">
        <f t="shared" si="101"/>
        <v>0</v>
      </c>
      <c r="BJ115" s="107">
        <f t="shared" si="101"/>
        <v>0</v>
      </c>
      <c r="BK115" s="107">
        <f t="shared" si="101"/>
        <v>0</v>
      </c>
      <c r="BL115" s="110">
        <f t="shared" si="85"/>
        <v>0</v>
      </c>
      <c r="BM115" s="111">
        <f t="shared" si="86"/>
        <v>0</v>
      </c>
      <c r="BN115" s="111">
        <f t="shared" si="87"/>
        <v>0</v>
      </c>
      <c r="BO115" s="111">
        <f t="shared" si="88"/>
        <v>0</v>
      </c>
      <c r="BP115" s="111">
        <f t="shared" si="89"/>
        <v>0</v>
      </c>
      <c r="BQ115" s="111">
        <f t="shared" si="90"/>
        <v>0</v>
      </c>
      <c r="BR115" s="111">
        <f t="shared" si="91"/>
        <v>0</v>
      </c>
      <c r="BS115" s="111">
        <f t="shared" si="92"/>
        <v>0</v>
      </c>
      <c r="BT115" s="111">
        <f t="shared" si="93"/>
        <v>0</v>
      </c>
      <c r="BU115" s="112">
        <f t="shared" si="94"/>
        <v>0</v>
      </c>
      <c r="BV115" s="113">
        <f t="shared" si="95"/>
        <v>0</v>
      </c>
      <c r="BW115" s="169" t="s">
        <v>135</v>
      </c>
      <c r="BX115" s="174">
        <v>2021</v>
      </c>
      <c r="BY115" s="169" t="s">
        <v>2422</v>
      </c>
      <c r="BZ115" s="169" t="str">
        <f t="shared" si="97"/>
        <v>ENERO</v>
      </c>
      <c r="CA115" s="169" t="str">
        <f t="shared" si="96"/>
        <v>YCHO21RT_1.1</v>
      </c>
      <c r="CB115" s="118" t="str">
        <f>VLOOKUP(F115,[3]TOTALES!$E:$E,1,0)</f>
        <v>W1RK16WECT1</v>
      </c>
      <c r="CC115" s="118" t="e">
        <f>VLOOKUP(E115,'3.PARAMETROS'!J:L,3,0)</f>
        <v>#N/A</v>
      </c>
      <c r="CD115" s="118">
        <f>VLOOKUP(A115,'[4]1. ARCHIVO COMPRA'!$A:$BU,73,0)</f>
        <v>0</v>
      </c>
      <c r="CF115" s="128"/>
      <c r="CG115" s="128"/>
    </row>
    <row r="116" spans="1:85" x14ac:dyDescent="0.25">
      <c r="A116" s="128" t="str">
        <f t="shared" si="66"/>
        <v>W1RK16WECT1F75R</v>
      </c>
      <c r="B116" s="128" t="s">
        <v>692</v>
      </c>
      <c r="C116" s="128"/>
      <c r="D116" s="128" t="s">
        <v>557</v>
      </c>
      <c r="E116" s="128" t="s">
        <v>699</v>
      </c>
      <c r="F116" s="128" t="s">
        <v>895</v>
      </c>
      <c r="G116" s="128" t="s">
        <v>896</v>
      </c>
      <c r="H116" s="128" t="s">
        <v>651</v>
      </c>
      <c r="I116" s="128" t="s">
        <v>652</v>
      </c>
      <c r="J116" s="128" t="s">
        <v>2095</v>
      </c>
      <c r="K116" s="128" t="s">
        <v>2252</v>
      </c>
      <c r="L116" s="128" t="s">
        <v>2258</v>
      </c>
      <c r="M116" s="137">
        <v>118</v>
      </c>
      <c r="N116" s="128">
        <f>IFERROR(VLOOKUP(M116*$M$8*$N$8,'RAM costing'!$A$3:$B$81,2,1),0)</f>
        <v>119000</v>
      </c>
      <c r="O116" s="128">
        <f>IFERROR(VLOOKUP(M116*$M$9*$N$9,'RAM costing'!$E$3:$F$81,2,1),0)</f>
        <v>429</v>
      </c>
      <c r="P116" s="128"/>
      <c r="Q116" s="129">
        <f t="shared" si="67"/>
        <v>0.31</v>
      </c>
      <c r="R116" s="18">
        <v>36.58</v>
      </c>
      <c r="S116" s="25">
        <f t="shared" si="68"/>
        <v>0</v>
      </c>
      <c r="T116" s="25">
        <f t="shared" si="69"/>
        <v>0</v>
      </c>
      <c r="U116" s="25">
        <f t="shared" si="70"/>
        <v>0</v>
      </c>
      <c r="V116" s="25">
        <f t="shared" si="71"/>
        <v>0</v>
      </c>
      <c r="W116" s="25">
        <f t="shared" si="72"/>
        <v>0</v>
      </c>
      <c r="X116" s="25">
        <f t="shared" si="73"/>
        <v>0</v>
      </c>
      <c r="Y116" s="25">
        <f t="shared" si="74"/>
        <v>0</v>
      </c>
      <c r="Z116" s="25">
        <f t="shared" si="75"/>
        <v>0</v>
      </c>
      <c r="AA116" s="26"/>
      <c r="AB116" s="25">
        <f t="shared" si="76"/>
        <v>0</v>
      </c>
      <c r="AC116" s="25">
        <f t="shared" si="102"/>
        <v>0</v>
      </c>
      <c r="AD116" s="25"/>
      <c r="AE116" s="25"/>
      <c r="AF116" s="25"/>
      <c r="AG116" s="25"/>
      <c r="AH116" s="25"/>
      <c r="AI116" s="25"/>
      <c r="AJ116" s="26"/>
      <c r="AK116" s="25"/>
      <c r="AL116" s="26"/>
      <c r="AM116" s="25">
        <f t="shared" si="77"/>
        <v>0</v>
      </c>
      <c r="AN116" s="25">
        <f t="shared" si="78"/>
        <v>0</v>
      </c>
      <c r="AO116" s="26"/>
      <c r="AP116" s="26">
        <f t="shared" si="79"/>
        <v>0</v>
      </c>
      <c r="AQ116" s="101">
        <f t="shared" si="80"/>
        <v>0</v>
      </c>
      <c r="AR116" s="106">
        <f t="shared" si="81"/>
        <v>0</v>
      </c>
      <c r="AS116" s="107">
        <f t="shared" si="100"/>
        <v>0</v>
      </c>
      <c r="AT116" s="107">
        <f t="shared" si="100"/>
        <v>0</v>
      </c>
      <c r="AU116" s="107">
        <f t="shared" si="100"/>
        <v>0</v>
      </c>
      <c r="AV116" s="107">
        <f t="shared" si="100"/>
        <v>0</v>
      </c>
      <c r="AW116" s="107">
        <f t="shared" si="100"/>
        <v>0</v>
      </c>
      <c r="AX116" s="107">
        <f t="shared" si="100"/>
        <v>0</v>
      </c>
      <c r="AY116" s="107">
        <f t="shared" si="100"/>
        <v>0</v>
      </c>
      <c r="AZ116" s="107">
        <f t="shared" si="100"/>
        <v>0</v>
      </c>
      <c r="BA116" s="108">
        <f t="shared" si="82"/>
        <v>0</v>
      </c>
      <c r="BB116" s="103">
        <f t="shared" si="83"/>
        <v>0</v>
      </c>
      <c r="BC116" s="109">
        <f t="shared" si="84"/>
        <v>0</v>
      </c>
      <c r="BD116" s="107">
        <f t="shared" si="65"/>
        <v>0</v>
      </c>
      <c r="BE116" s="107">
        <f t="shared" si="101"/>
        <v>0</v>
      </c>
      <c r="BF116" s="107">
        <f t="shared" si="101"/>
        <v>0</v>
      </c>
      <c r="BG116" s="107">
        <f t="shared" si="101"/>
        <v>0</v>
      </c>
      <c r="BH116" s="107">
        <f t="shared" si="101"/>
        <v>0</v>
      </c>
      <c r="BI116" s="107">
        <f t="shared" si="101"/>
        <v>0</v>
      </c>
      <c r="BJ116" s="107">
        <f t="shared" si="101"/>
        <v>0</v>
      </c>
      <c r="BK116" s="107">
        <f t="shared" si="101"/>
        <v>0</v>
      </c>
      <c r="BL116" s="110">
        <f t="shared" si="85"/>
        <v>0</v>
      </c>
      <c r="BM116" s="111">
        <f t="shared" si="86"/>
        <v>0</v>
      </c>
      <c r="BN116" s="111">
        <f t="shared" si="87"/>
        <v>0</v>
      </c>
      <c r="BO116" s="111">
        <f t="shared" si="88"/>
        <v>0</v>
      </c>
      <c r="BP116" s="111">
        <f t="shared" si="89"/>
        <v>0</v>
      </c>
      <c r="BQ116" s="111">
        <f t="shared" si="90"/>
        <v>0</v>
      </c>
      <c r="BR116" s="111">
        <f t="shared" si="91"/>
        <v>0</v>
      </c>
      <c r="BS116" s="111">
        <f t="shared" si="92"/>
        <v>0</v>
      </c>
      <c r="BT116" s="111">
        <f t="shared" si="93"/>
        <v>0</v>
      </c>
      <c r="BU116" s="112">
        <f t="shared" si="94"/>
        <v>0</v>
      </c>
      <c r="BV116" s="113">
        <f t="shared" si="95"/>
        <v>0</v>
      </c>
      <c r="BW116" s="169" t="s">
        <v>135</v>
      </c>
      <c r="BX116" s="174">
        <v>2021</v>
      </c>
      <c r="BY116" s="169" t="s">
        <v>2422</v>
      </c>
      <c r="BZ116" s="169" t="str">
        <f t="shared" si="97"/>
        <v>ENERO</v>
      </c>
      <c r="CA116" s="169" t="str">
        <f t="shared" si="96"/>
        <v>YCHO21RT_1.1</v>
      </c>
      <c r="CB116" s="118" t="str">
        <f>VLOOKUP(F116,[3]TOTALES!$E:$E,1,0)</f>
        <v>W1RK16WECT1</v>
      </c>
      <c r="CC116" s="118" t="e">
        <f>VLOOKUP(E116,'3.PARAMETROS'!J:L,3,0)</f>
        <v>#N/A</v>
      </c>
      <c r="CD116" s="118">
        <f>VLOOKUP(A116,'[4]1. ARCHIVO COMPRA'!$A:$BU,73,0)</f>
        <v>0</v>
      </c>
      <c r="CF116" s="128"/>
      <c r="CG116" s="128"/>
    </row>
    <row r="117" spans="1:85" x14ac:dyDescent="0.25">
      <c r="A117" s="128" t="str">
        <f t="shared" si="66"/>
        <v>W1RR18Z2XW0JTMU</v>
      </c>
      <c r="B117" s="128" t="s">
        <v>554</v>
      </c>
      <c r="C117" s="128" t="s">
        <v>696</v>
      </c>
      <c r="D117" s="128" t="s">
        <v>560</v>
      </c>
      <c r="E117" s="128" t="s">
        <v>702</v>
      </c>
      <c r="F117" s="128" t="s">
        <v>899</v>
      </c>
      <c r="G117" s="128" t="s">
        <v>900</v>
      </c>
      <c r="H117" s="128" t="s">
        <v>586</v>
      </c>
      <c r="I117" s="128" t="s">
        <v>587</v>
      </c>
      <c r="J117" s="128" t="s">
        <v>2099</v>
      </c>
      <c r="K117" s="128" t="s">
        <v>683</v>
      </c>
      <c r="L117" s="128" t="s">
        <v>2255</v>
      </c>
      <c r="M117" s="137">
        <v>89</v>
      </c>
      <c r="N117" s="128">
        <f>IFERROR(VLOOKUP(M117*$M$8*$N$8,'RAM costing'!$A$3:$B$81,2,1),0)</f>
        <v>89000</v>
      </c>
      <c r="O117" s="128">
        <f>IFERROR(VLOOKUP(M117*$M$9*$N$9,'RAM costing'!$E$3:$F$81,2,1),0)</f>
        <v>359</v>
      </c>
      <c r="P117" s="128"/>
      <c r="Q117" s="129">
        <f t="shared" si="67"/>
        <v>0.31</v>
      </c>
      <c r="R117" s="18">
        <v>27.59</v>
      </c>
      <c r="S117" s="25">
        <f t="shared" si="68"/>
        <v>0</v>
      </c>
      <c r="T117" s="25">
        <f t="shared" si="69"/>
        <v>0</v>
      </c>
      <c r="U117" s="25">
        <f t="shared" si="70"/>
        <v>0</v>
      </c>
      <c r="V117" s="25">
        <f t="shared" si="71"/>
        <v>0</v>
      </c>
      <c r="W117" s="25">
        <f t="shared" si="72"/>
        <v>0</v>
      </c>
      <c r="X117" s="25">
        <f t="shared" si="73"/>
        <v>0</v>
      </c>
      <c r="Y117" s="25">
        <f t="shared" si="74"/>
        <v>0</v>
      </c>
      <c r="Z117" s="25">
        <f t="shared" si="75"/>
        <v>0</v>
      </c>
      <c r="AA117" s="26"/>
      <c r="AB117" s="25">
        <f t="shared" si="76"/>
        <v>0</v>
      </c>
      <c r="AC117" s="25">
        <f t="shared" si="102"/>
        <v>0</v>
      </c>
      <c r="AD117" s="25"/>
      <c r="AE117" s="25"/>
      <c r="AF117" s="25"/>
      <c r="AG117" s="25"/>
      <c r="AH117" s="25"/>
      <c r="AI117" s="25"/>
      <c r="AJ117" s="26"/>
      <c r="AK117" s="25"/>
      <c r="AL117" s="26"/>
      <c r="AM117" s="25">
        <f t="shared" si="77"/>
        <v>0</v>
      </c>
      <c r="AN117" s="25">
        <f t="shared" si="78"/>
        <v>0</v>
      </c>
      <c r="AO117" s="26"/>
      <c r="AP117" s="26">
        <f t="shared" si="79"/>
        <v>0</v>
      </c>
      <c r="AQ117" s="101">
        <f t="shared" si="80"/>
        <v>0</v>
      </c>
      <c r="AR117" s="106">
        <f t="shared" si="81"/>
        <v>0</v>
      </c>
      <c r="AS117" s="107">
        <f t="shared" si="100"/>
        <v>0</v>
      </c>
      <c r="AT117" s="107">
        <f t="shared" si="100"/>
        <v>0</v>
      </c>
      <c r="AU117" s="107">
        <f t="shared" si="100"/>
        <v>0</v>
      </c>
      <c r="AV117" s="107">
        <f t="shared" si="100"/>
        <v>0</v>
      </c>
      <c r="AW117" s="107">
        <f t="shared" si="100"/>
        <v>0</v>
      </c>
      <c r="AX117" s="107">
        <f t="shared" si="100"/>
        <v>0</v>
      </c>
      <c r="AY117" s="107">
        <f t="shared" si="100"/>
        <v>0</v>
      </c>
      <c r="AZ117" s="107">
        <f t="shared" si="100"/>
        <v>0</v>
      </c>
      <c r="BA117" s="108">
        <f t="shared" si="82"/>
        <v>0</v>
      </c>
      <c r="BB117" s="103">
        <f t="shared" si="83"/>
        <v>0</v>
      </c>
      <c r="BC117" s="109">
        <f t="shared" si="84"/>
        <v>0</v>
      </c>
      <c r="BD117" s="107">
        <f t="shared" si="65"/>
        <v>0</v>
      </c>
      <c r="BE117" s="107">
        <f t="shared" si="101"/>
        <v>0</v>
      </c>
      <c r="BF117" s="107">
        <f t="shared" si="101"/>
        <v>0</v>
      </c>
      <c r="BG117" s="107">
        <f t="shared" si="101"/>
        <v>0</v>
      </c>
      <c r="BH117" s="107">
        <f t="shared" si="101"/>
        <v>0</v>
      </c>
      <c r="BI117" s="107">
        <f t="shared" si="101"/>
        <v>0</v>
      </c>
      <c r="BJ117" s="107">
        <f t="shared" si="101"/>
        <v>0</v>
      </c>
      <c r="BK117" s="107">
        <f t="shared" si="101"/>
        <v>0</v>
      </c>
      <c r="BL117" s="110">
        <f t="shared" si="85"/>
        <v>0</v>
      </c>
      <c r="BM117" s="111">
        <f t="shared" si="86"/>
        <v>0</v>
      </c>
      <c r="BN117" s="111">
        <f t="shared" si="87"/>
        <v>0</v>
      </c>
      <c r="BO117" s="111">
        <f t="shared" si="88"/>
        <v>0</v>
      </c>
      <c r="BP117" s="111">
        <f t="shared" si="89"/>
        <v>0</v>
      </c>
      <c r="BQ117" s="111">
        <f t="shared" si="90"/>
        <v>0</v>
      </c>
      <c r="BR117" s="111">
        <f t="shared" si="91"/>
        <v>0</v>
      </c>
      <c r="BS117" s="111">
        <f t="shared" si="92"/>
        <v>0</v>
      </c>
      <c r="BT117" s="111">
        <f t="shared" si="93"/>
        <v>0</v>
      </c>
      <c r="BU117" s="112">
        <f t="shared" si="94"/>
        <v>0</v>
      </c>
      <c r="BV117" s="113">
        <f t="shared" si="95"/>
        <v>0</v>
      </c>
      <c r="BW117" s="169" t="s">
        <v>135</v>
      </c>
      <c r="BX117" s="174">
        <v>2021</v>
      </c>
      <c r="BY117" s="169" t="s">
        <v>2422</v>
      </c>
      <c r="BZ117" s="169" t="str">
        <f t="shared" ref="BZ117:BZ128" si="104">UPPER(TEXT(CONCATENATE("01-"&amp;MID(B117,1,2)&amp;"-2021"),"MMMM"))</f>
        <v>NOVIEMBRE</v>
      </c>
      <c r="CA117" s="169" t="str">
        <f t="shared" si="96"/>
        <v>YCHO21RT_11.1</v>
      </c>
      <c r="CB117" s="118" t="e">
        <f>VLOOKUP(F117,[3]TOTALES!$E:$E,1,0)</f>
        <v>#N/A</v>
      </c>
      <c r="CC117" s="118" t="e">
        <f>VLOOKUP(E117,'3.PARAMETROS'!J:L,3,0)</f>
        <v>#N/A</v>
      </c>
      <c r="CD117" s="118">
        <f>VLOOKUP(A117,'[4]1. ARCHIVO COMPRA'!$A:$BU,73,0)</f>
        <v>0</v>
      </c>
      <c r="CF117" s="128"/>
      <c r="CG117" s="128"/>
    </row>
    <row r="118" spans="1:85" x14ac:dyDescent="0.25">
      <c r="A118" s="128" t="str">
        <f t="shared" si="66"/>
        <v>W1RR18Z2XW0F7KK</v>
      </c>
      <c r="B118" s="128" t="s">
        <v>554</v>
      </c>
      <c r="C118" s="128" t="s">
        <v>696</v>
      </c>
      <c r="D118" s="128" t="s">
        <v>560</v>
      </c>
      <c r="E118" s="128" t="s">
        <v>702</v>
      </c>
      <c r="F118" s="128" t="s">
        <v>899</v>
      </c>
      <c r="G118" s="128" t="s">
        <v>900</v>
      </c>
      <c r="H118" s="128" t="s">
        <v>897</v>
      </c>
      <c r="I118" s="128" t="s">
        <v>898</v>
      </c>
      <c r="J118" s="128" t="s">
        <v>2099</v>
      </c>
      <c r="K118" s="128" t="s">
        <v>683</v>
      </c>
      <c r="L118" s="128" t="s">
        <v>2255</v>
      </c>
      <c r="M118" s="137">
        <v>89</v>
      </c>
      <c r="N118" s="128">
        <f>IFERROR(VLOOKUP(M118*$M$8*$N$8,'RAM costing'!$A$3:$B$81,2,1),0)</f>
        <v>89000</v>
      </c>
      <c r="O118" s="128">
        <f>IFERROR(VLOOKUP(M118*$M$9*$N$9,'RAM costing'!$E$3:$F$81,2,1),0)</f>
        <v>359</v>
      </c>
      <c r="P118" s="128"/>
      <c r="Q118" s="129">
        <f t="shared" si="67"/>
        <v>0.31</v>
      </c>
      <c r="R118" s="18">
        <v>27.59</v>
      </c>
      <c r="S118" s="25">
        <f t="shared" si="68"/>
        <v>0</v>
      </c>
      <c r="T118" s="25">
        <f t="shared" si="69"/>
        <v>0</v>
      </c>
      <c r="U118" s="25">
        <f t="shared" si="70"/>
        <v>0</v>
      </c>
      <c r="V118" s="25">
        <f t="shared" si="71"/>
        <v>0</v>
      </c>
      <c r="W118" s="25">
        <f t="shared" si="72"/>
        <v>0</v>
      </c>
      <c r="X118" s="25">
        <f t="shared" si="73"/>
        <v>0</v>
      </c>
      <c r="Y118" s="25">
        <f t="shared" si="74"/>
        <v>0</v>
      </c>
      <c r="Z118" s="25">
        <f t="shared" si="75"/>
        <v>0</v>
      </c>
      <c r="AA118" s="26"/>
      <c r="AB118" s="25">
        <f t="shared" si="76"/>
        <v>0</v>
      </c>
      <c r="AC118" s="25">
        <f t="shared" si="102"/>
        <v>0</v>
      </c>
      <c r="AD118" s="25"/>
      <c r="AE118" s="25"/>
      <c r="AF118" s="25"/>
      <c r="AG118" s="25"/>
      <c r="AH118" s="25"/>
      <c r="AI118" s="25"/>
      <c r="AJ118" s="26"/>
      <c r="AK118" s="25"/>
      <c r="AL118" s="26"/>
      <c r="AM118" s="25">
        <f t="shared" si="77"/>
        <v>0</v>
      </c>
      <c r="AN118" s="25">
        <f t="shared" si="78"/>
        <v>0</v>
      </c>
      <c r="AO118" s="26"/>
      <c r="AP118" s="26">
        <f t="shared" si="79"/>
        <v>0</v>
      </c>
      <c r="AQ118" s="101">
        <f t="shared" si="80"/>
        <v>0</v>
      </c>
      <c r="AR118" s="106">
        <f t="shared" si="81"/>
        <v>0</v>
      </c>
      <c r="AS118" s="107">
        <f t="shared" si="100"/>
        <v>0</v>
      </c>
      <c r="AT118" s="107">
        <f t="shared" si="100"/>
        <v>0</v>
      </c>
      <c r="AU118" s="107">
        <f t="shared" si="100"/>
        <v>0</v>
      </c>
      <c r="AV118" s="107">
        <f t="shared" si="100"/>
        <v>0</v>
      </c>
      <c r="AW118" s="107">
        <f t="shared" si="100"/>
        <v>0</v>
      </c>
      <c r="AX118" s="107">
        <f t="shared" si="100"/>
        <v>0</v>
      </c>
      <c r="AY118" s="107">
        <f t="shared" si="100"/>
        <v>0</v>
      </c>
      <c r="AZ118" s="107">
        <f t="shared" si="100"/>
        <v>0</v>
      </c>
      <c r="BA118" s="108">
        <f t="shared" si="82"/>
        <v>0</v>
      </c>
      <c r="BB118" s="103">
        <f t="shared" si="83"/>
        <v>0</v>
      </c>
      <c r="BC118" s="109">
        <f t="shared" si="84"/>
        <v>0</v>
      </c>
      <c r="BD118" s="107">
        <f t="shared" si="65"/>
        <v>0</v>
      </c>
      <c r="BE118" s="107">
        <f t="shared" si="101"/>
        <v>0</v>
      </c>
      <c r="BF118" s="107">
        <f t="shared" si="101"/>
        <v>0</v>
      </c>
      <c r="BG118" s="107">
        <f t="shared" si="101"/>
        <v>0</v>
      </c>
      <c r="BH118" s="107">
        <f t="shared" si="101"/>
        <v>0</v>
      </c>
      <c r="BI118" s="107">
        <f t="shared" si="101"/>
        <v>0</v>
      </c>
      <c r="BJ118" s="107">
        <f t="shared" si="101"/>
        <v>0</v>
      </c>
      <c r="BK118" s="107">
        <f t="shared" si="101"/>
        <v>0</v>
      </c>
      <c r="BL118" s="110">
        <f t="shared" si="85"/>
        <v>0</v>
      </c>
      <c r="BM118" s="111">
        <f t="shared" si="86"/>
        <v>0</v>
      </c>
      <c r="BN118" s="111">
        <f t="shared" si="87"/>
        <v>0</v>
      </c>
      <c r="BO118" s="111">
        <f t="shared" si="88"/>
        <v>0</v>
      </c>
      <c r="BP118" s="111">
        <f t="shared" si="89"/>
        <v>0</v>
      </c>
      <c r="BQ118" s="111">
        <f t="shared" si="90"/>
        <v>0</v>
      </c>
      <c r="BR118" s="111">
        <f t="shared" si="91"/>
        <v>0</v>
      </c>
      <c r="BS118" s="111">
        <f t="shared" si="92"/>
        <v>0</v>
      </c>
      <c r="BT118" s="111">
        <f t="shared" si="93"/>
        <v>0</v>
      </c>
      <c r="BU118" s="112">
        <f t="shared" si="94"/>
        <v>0</v>
      </c>
      <c r="BV118" s="113">
        <f t="shared" si="95"/>
        <v>0</v>
      </c>
      <c r="BW118" s="169" t="s">
        <v>135</v>
      </c>
      <c r="BX118" s="174">
        <v>2021</v>
      </c>
      <c r="BY118" s="169" t="s">
        <v>2422</v>
      </c>
      <c r="BZ118" s="169" t="str">
        <f t="shared" si="104"/>
        <v>NOVIEMBRE</v>
      </c>
      <c r="CA118" s="169" t="str">
        <f t="shared" si="96"/>
        <v>YCHO21RT_11.1</v>
      </c>
      <c r="CB118" s="118" t="e">
        <f>VLOOKUP(F118,[3]TOTALES!$E:$E,1,0)</f>
        <v>#N/A</v>
      </c>
      <c r="CC118" s="118" t="e">
        <f>VLOOKUP(E118,'3.PARAMETROS'!J:L,3,0)</f>
        <v>#N/A</v>
      </c>
      <c r="CD118" s="118">
        <f>VLOOKUP(A118,'[4]1. ARCHIVO COMPRA'!$A:$BU,73,0)</f>
        <v>0</v>
      </c>
      <c r="CF118" s="128"/>
      <c r="CG118" s="128"/>
    </row>
    <row r="119" spans="1:85" x14ac:dyDescent="0.25">
      <c r="A119" s="128" t="str">
        <f t="shared" si="66"/>
        <v>W1RR18Z2XW0F1J1</v>
      </c>
      <c r="B119" s="128" t="s">
        <v>554</v>
      </c>
      <c r="C119" s="128" t="s">
        <v>696</v>
      </c>
      <c r="D119" s="128" t="s">
        <v>560</v>
      </c>
      <c r="E119" s="128" t="s">
        <v>702</v>
      </c>
      <c r="F119" s="128" t="s">
        <v>899</v>
      </c>
      <c r="G119" s="128" t="s">
        <v>900</v>
      </c>
      <c r="H119" s="128" t="s">
        <v>901</v>
      </c>
      <c r="I119" s="128" t="s">
        <v>902</v>
      </c>
      <c r="J119" s="128" t="s">
        <v>2099</v>
      </c>
      <c r="K119" s="128" t="s">
        <v>683</v>
      </c>
      <c r="L119" s="128" t="s">
        <v>2255</v>
      </c>
      <c r="M119" s="137">
        <v>89</v>
      </c>
      <c r="N119" s="128">
        <f>IFERROR(VLOOKUP(M119*$M$8*$N$8,'RAM costing'!$A$3:$B$81,2,1),0)</f>
        <v>89000</v>
      </c>
      <c r="O119" s="128">
        <f>IFERROR(VLOOKUP(M119*$M$9*$N$9,'RAM costing'!$E$3:$F$81,2,1),0)</f>
        <v>359</v>
      </c>
      <c r="P119" s="128"/>
      <c r="Q119" s="129">
        <f t="shared" si="67"/>
        <v>0.31</v>
      </c>
      <c r="R119" s="18">
        <v>27.59</v>
      </c>
      <c r="S119" s="25">
        <f t="shared" si="68"/>
        <v>0</v>
      </c>
      <c r="T119" s="25">
        <f t="shared" si="69"/>
        <v>0</v>
      </c>
      <c r="U119" s="25">
        <f t="shared" si="70"/>
        <v>0</v>
      </c>
      <c r="V119" s="25">
        <f t="shared" si="71"/>
        <v>0</v>
      </c>
      <c r="W119" s="25">
        <f t="shared" si="72"/>
        <v>0</v>
      </c>
      <c r="X119" s="25">
        <f t="shared" si="73"/>
        <v>0</v>
      </c>
      <c r="Y119" s="25">
        <f t="shared" si="74"/>
        <v>0</v>
      </c>
      <c r="Z119" s="25">
        <f t="shared" si="75"/>
        <v>0</v>
      </c>
      <c r="AA119" s="26"/>
      <c r="AB119" s="25">
        <f t="shared" si="76"/>
        <v>0</v>
      </c>
      <c r="AC119" s="25">
        <f t="shared" si="102"/>
        <v>0</v>
      </c>
      <c r="AD119" s="25"/>
      <c r="AE119" s="25"/>
      <c r="AF119" s="25"/>
      <c r="AG119" s="25"/>
      <c r="AH119" s="25"/>
      <c r="AI119" s="25"/>
      <c r="AJ119" s="26"/>
      <c r="AK119" s="25"/>
      <c r="AL119" s="26"/>
      <c r="AM119" s="25">
        <f t="shared" si="77"/>
        <v>0</v>
      </c>
      <c r="AN119" s="25">
        <f t="shared" si="78"/>
        <v>0</v>
      </c>
      <c r="AO119" s="26"/>
      <c r="AP119" s="26">
        <f t="shared" si="79"/>
        <v>0</v>
      </c>
      <c r="AQ119" s="101">
        <f t="shared" si="80"/>
        <v>0</v>
      </c>
      <c r="AR119" s="106">
        <f t="shared" si="81"/>
        <v>0</v>
      </c>
      <c r="AS119" s="107">
        <f t="shared" si="100"/>
        <v>0</v>
      </c>
      <c r="AT119" s="107">
        <f t="shared" si="100"/>
        <v>0</v>
      </c>
      <c r="AU119" s="107">
        <f t="shared" si="100"/>
        <v>0</v>
      </c>
      <c r="AV119" s="107">
        <f t="shared" si="100"/>
        <v>0</v>
      </c>
      <c r="AW119" s="107">
        <f t="shared" si="100"/>
        <v>0</v>
      </c>
      <c r="AX119" s="107">
        <f t="shared" si="100"/>
        <v>0</v>
      </c>
      <c r="AY119" s="107">
        <f t="shared" si="100"/>
        <v>0</v>
      </c>
      <c r="AZ119" s="107">
        <f t="shared" si="100"/>
        <v>0</v>
      </c>
      <c r="BA119" s="108">
        <f t="shared" si="82"/>
        <v>0</v>
      </c>
      <c r="BB119" s="103">
        <f t="shared" si="83"/>
        <v>0</v>
      </c>
      <c r="BC119" s="109">
        <f t="shared" si="84"/>
        <v>0</v>
      </c>
      <c r="BD119" s="107">
        <f t="shared" si="65"/>
        <v>0</v>
      </c>
      <c r="BE119" s="107">
        <f t="shared" si="101"/>
        <v>0</v>
      </c>
      <c r="BF119" s="107">
        <f t="shared" si="101"/>
        <v>0</v>
      </c>
      <c r="BG119" s="107">
        <f t="shared" si="101"/>
        <v>0</v>
      </c>
      <c r="BH119" s="107">
        <f t="shared" si="101"/>
        <v>0</v>
      </c>
      <c r="BI119" s="107">
        <f t="shared" si="101"/>
        <v>0</v>
      </c>
      <c r="BJ119" s="107">
        <f t="shared" si="101"/>
        <v>0</v>
      </c>
      <c r="BK119" s="107">
        <f t="shared" si="101"/>
        <v>0</v>
      </c>
      <c r="BL119" s="110">
        <f t="shared" si="85"/>
        <v>0</v>
      </c>
      <c r="BM119" s="111">
        <f t="shared" si="86"/>
        <v>0</v>
      </c>
      <c r="BN119" s="111">
        <f t="shared" si="87"/>
        <v>0</v>
      </c>
      <c r="BO119" s="111">
        <f t="shared" si="88"/>
        <v>0</v>
      </c>
      <c r="BP119" s="111">
        <f t="shared" si="89"/>
        <v>0</v>
      </c>
      <c r="BQ119" s="111">
        <f t="shared" si="90"/>
        <v>0</v>
      </c>
      <c r="BR119" s="111">
        <f t="shared" si="91"/>
        <v>0</v>
      </c>
      <c r="BS119" s="111">
        <f t="shared" si="92"/>
        <v>0</v>
      </c>
      <c r="BT119" s="111">
        <f t="shared" si="93"/>
        <v>0</v>
      </c>
      <c r="BU119" s="112">
        <f t="shared" si="94"/>
        <v>0</v>
      </c>
      <c r="BV119" s="113">
        <f t="shared" si="95"/>
        <v>0</v>
      </c>
      <c r="BW119" s="169" t="s">
        <v>135</v>
      </c>
      <c r="BX119" s="174">
        <v>2021</v>
      </c>
      <c r="BY119" s="169" t="s">
        <v>2422</v>
      </c>
      <c r="BZ119" s="169" t="str">
        <f t="shared" si="104"/>
        <v>NOVIEMBRE</v>
      </c>
      <c r="CA119" s="169" t="str">
        <f t="shared" si="96"/>
        <v>YCHO21RT_11.1</v>
      </c>
      <c r="CB119" s="118" t="e">
        <f>VLOOKUP(F119,[3]TOTALES!$E:$E,1,0)</f>
        <v>#N/A</v>
      </c>
      <c r="CC119" s="118" t="e">
        <f>VLOOKUP(E119,'3.PARAMETROS'!J:L,3,0)</f>
        <v>#N/A</v>
      </c>
      <c r="CD119" s="118">
        <f>VLOOKUP(A119,'[4]1. ARCHIVO COMPRA'!$A:$BU,73,0)</f>
        <v>0</v>
      </c>
      <c r="CF119" s="128"/>
      <c r="CG119" s="128"/>
    </row>
    <row r="120" spans="1:85" x14ac:dyDescent="0.25">
      <c r="A120" s="128" t="str">
        <f t="shared" si="66"/>
        <v>W1RR18Z2XW0F9EU</v>
      </c>
      <c r="B120" s="128" t="s">
        <v>554</v>
      </c>
      <c r="C120" s="128" t="s">
        <v>696</v>
      </c>
      <c r="D120" s="128" t="s">
        <v>560</v>
      </c>
      <c r="E120" s="128" t="s">
        <v>702</v>
      </c>
      <c r="F120" s="128" t="s">
        <v>899</v>
      </c>
      <c r="G120" s="128" t="s">
        <v>900</v>
      </c>
      <c r="H120" s="128" t="s">
        <v>903</v>
      </c>
      <c r="I120" s="128" t="s">
        <v>904</v>
      </c>
      <c r="J120" s="128" t="s">
        <v>2099</v>
      </c>
      <c r="K120" s="128" t="s">
        <v>683</v>
      </c>
      <c r="L120" s="128" t="s">
        <v>2255</v>
      </c>
      <c r="M120" s="137">
        <v>89</v>
      </c>
      <c r="N120" s="128">
        <f>IFERROR(VLOOKUP(M120*$M$8*$N$8,'RAM costing'!$A$3:$B$81,2,1),0)</f>
        <v>89000</v>
      </c>
      <c r="O120" s="128">
        <f>IFERROR(VLOOKUP(M120*$M$9*$N$9,'RAM costing'!$E$3:$F$81,2,1),0)</f>
        <v>359</v>
      </c>
      <c r="P120" s="128"/>
      <c r="Q120" s="129">
        <f t="shared" si="67"/>
        <v>0.31</v>
      </c>
      <c r="R120" s="18">
        <v>27.59</v>
      </c>
      <c r="S120" s="25">
        <f t="shared" si="68"/>
        <v>0</v>
      </c>
      <c r="T120" s="25">
        <f t="shared" si="69"/>
        <v>0</v>
      </c>
      <c r="U120" s="25">
        <f t="shared" si="70"/>
        <v>0</v>
      </c>
      <c r="V120" s="25">
        <f t="shared" si="71"/>
        <v>0</v>
      </c>
      <c r="W120" s="25">
        <f t="shared" si="72"/>
        <v>0</v>
      </c>
      <c r="X120" s="25">
        <f t="shared" si="73"/>
        <v>0</v>
      </c>
      <c r="Y120" s="25">
        <f t="shared" si="74"/>
        <v>0</v>
      </c>
      <c r="Z120" s="25">
        <f t="shared" si="75"/>
        <v>0</v>
      </c>
      <c r="AA120" s="26"/>
      <c r="AB120" s="25">
        <f t="shared" si="76"/>
        <v>0</v>
      </c>
      <c r="AC120" s="25">
        <f t="shared" si="102"/>
        <v>0</v>
      </c>
      <c r="AD120" s="25"/>
      <c r="AE120" s="25"/>
      <c r="AF120" s="25"/>
      <c r="AG120" s="25"/>
      <c r="AH120" s="25"/>
      <c r="AI120" s="25"/>
      <c r="AJ120" s="26"/>
      <c r="AK120" s="25"/>
      <c r="AL120" s="26"/>
      <c r="AM120" s="25">
        <f t="shared" si="77"/>
        <v>0</v>
      </c>
      <c r="AN120" s="25">
        <f t="shared" si="78"/>
        <v>0</v>
      </c>
      <c r="AO120" s="26"/>
      <c r="AP120" s="26">
        <f t="shared" si="79"/>
        <v>0</v>
      </c>
      <c r="AQ120" s="101">
        <f t="shared" si="80"/>
        <v>0</v>
      </c>
      <c r="AR120" s="106">
        <f t="shared" si="81"/>
        <v>0</v>
      </c>
      <c r="AS120" s="107">
        <f t="shared" si="100"/>
        <v>0</v>
      </c>
      <c r="AT120" s="107">
        <f t="shared" si="100"/>
        <v>0</v>
      </c>
      <c r="AU120" s="107">
        <f t="shared" si="100"/>
        <v>0</v>
      </c>
      <c r="AV120" s="107">
        <f t="shared" si="100"/>
        <v>0</v>
      </c>
      <c r="AW120" s="107">
        <f t="shared" si="100"/>
        <v>0</v>
      </c>
      <c r="AX120" s="107">
        <f t="shared" si="100"/>
        <v>0</v>
      </c>
      <c r="AY120" s="107">
        <f t="shared" si="100"/>
        <v>0</v>
      </c>
      <c r="AZ120" s="107">
        <f t="shared" si="100"/>
        <v>0</v>
      </c>
      <c r="BA120" s="108">
        <f t="shared" si="82"/>
        <v>0</v>
      </c>
      <c r="BB120" s="103">
        <f t="shared" si="83"/>
        <v>0</v>
      </c>
      <c r="BC120" s="109">
        <f t="shared" si="84"/>
        <v>0</v>
      </c>
      <c r="BD120" s="107">
        <f t="shared" si="65"/>
        <v>0</v>
      </c>
      <c r="BE120" s="107">
        <f t="shared" si="101"/>
        <v>0</v>
      </c>
      <c r="BF120" s="107">
        <f t="shared" si="101"/>
        <v>0</v>
      </c>
      <c r="BG120" s="107">
        <f t="shared" si="101"/>
        <v>0</v>
      </c>
      <c r="BH120" s="107">
        <f t="shared" si="101"/>
        <v>0</v>
      </c>
      <c r="BI120" s="107">
        <f t="shared" si="101"/>
        <v>0</v>
      </c>
      <c r="BJ120" s="107">
        <f t="shared" si="101"/>
        <v>0</v>
      </c>
      <c r="BK120" s="107">
        <f t="shared" si="101"/>
        <v>0</v>
      </c>
      <c r="BL120" s="110">
        <f t="shared" si="85"/>
        <v>0</v>
      </c>
      <c r="BM120" s="111">
        <f t="shared" si="86"/>
        <v>0</v>
      </c>
      <c r="BN120" s="111">
        <f t="shared" si="87"/>
        <v>0</v>
      </c>
      <c r="BO120" s="111">
        <f t="shared" si="88"/>
        <v>0</v>
      </c>
      <c r="BP120" s="111">
        <f t="shared" si="89"/>
        <v>0</v>
      </c>
      <c r="BQ120" s="111">
        <f t="shared" si="90"/>
        <v>0</v>
      </c>
      <c r="BR120" s="111">
        <f t="shared" si="91"/>
        <v>0</v>
      </c>
      <c r="BS120" s="111">
        <f t="shared" si="92"/>
        <v>0</v>
      </c>
      <c r="BT120" s="111">
        <f t="shared" si="93"/>
        <v>0</v>
      </c>
      <c r="BU120" s="112">
        <f t="shared" si="94"/>
        <v>0</v>
      </c>
      <c r="BV120" s="113">
        <f t="shared" si="95"/>
        <v>0</v>
      </c>
      <c r="BW120" s="169" t="s">
        <v>135</v>
      </c>
      <c r="BX120" s="174">
        <v>2021</v>
      </c>
      <c r="BY120" s="169" t="s">
        <v>2422</v>
      </c>
      <c r="BZ120" s="169" t="str">
        <f t="shared" si="104"/>
        <v>NOVIEMBRE</v>
      </c>
      <c r="CA120" s="169" t="str">
        <f t="shared" si="96"/>
        <v>YCHO21RT_11.1</v>
      </c>
      <c r="CB120" s="118" t="e">
        <f>VLOOKUP(F120,[3]TOTALES!$E:$E,1,0)</f>
        <v>#N/A</v>
      </c>
      <c r="CC120" s="118" t="e">
        <f>VLOOKUP(E120,'3.PARAMETROS'!J:L,3,0)</f>
        <v>#N/A</v>
      </c>
      <c r="CD120" s="118">
        <f>VLOOKUP(A120,'[4]1. ARCHIVO COMPRA'!$A:$BU,73,0)</f>
        <v>0</v>
      </c>
      <c r="CF120" s="128"/>
      <c r="CG120" s="128"/>
    </row>
    <row r="121" spans="1:85" x14ac:dyDescent="0.25">
      <c r="A121" s="128" t="str">
        <f t="shared" si="66"/>
        <v>W1RR18Z2XW0F60W</v>
      </c>
      <c r="B121" s="128" t="s">
        <v>554</v>
      </c>
      <c r="C121" s="128" t="s">
        <v>696</v>
      </c>
      <c r="D121" s="128" t="s">
        <v>560</v>
      </c>
      <c r="E121" s="128" t="s">
        <v>702</v>
      </c>
      <c r="F121" s="128" t="s">
        <v>899</v>
      </c>
      <c r="G121" s="128" t="s">
        <v>900</v>
      </c>
      <c r="H121" s="128" t="s">
        <v>870</v>
      </c>
      <c r="I121" s="128" t="s">
        <v>871</v>
      </c>
      <c r="J121" s="128" t="s">
        <v>2099</v>
      </c>
      <c r="K121" s="128" t="s">
        <v>683</v>
      </c>
      <c r="L121" s="128" t="s">
        <v>2255</v>
      </c>
      <c r="M121" s="137">
        <v>89</v>
      </c>
      <c r="N121" s="128">
        <f>IFERROR(VLOOKUP(M121*$M$8*$N$8,'RAM costing'!$A$3:$B$81,2,1),0)</f>
        <v>89000</v>
      </c>
      <c r="O121" s="128">
        <f>IFERROR(VLOOKUP(M121*$M$9*$N$9,'RAM costing'!$E$3:$F$81,2,1),0)</f>
        <v>359</v>
      </c>
      <c r="P121" s="128"/>
      <c r="Q121" s="129">
        <f t="shared" si="67"/>
        <v>0.31</v>
      </c>
      <c r="R121" s="18">
        <v>27.59</v>
      </c>
      <c r="S121" s="25">
        <f t="shared" si="68"/>
        <v>0</v>
      </c>
      <c r="T121" s="25">
        <f t="shared" si="69"/>
        <v>0</v>
      </c>
      <c r="U121" s="25">
        <f t="shared" si="70"/>
        <v>0</v>
      </c>
      <c r="V121" s="25">
        <f t="shared" si="71"/>
        <v>0</v>
      </c>
      <c r="W121" s="25">
        <f t="shared" si="72"/>
        <v>0</v>
      </c>
      <c r="X121" s="25">
        <f t="shared" si="73"/>
        <v>0</v>
      </c>
      <c r="Y121" s="25">
        <f t="shared" si="74"/>
        <v>0</v>
      </c>
      <c r="Z121" s="25">
        <f t="shared" si="75"/>
        <v>0</v>
      </c>
      <c r="AA121" s="26"/>
      <c r="AB121" s="25">
        <f t="shared" si="76"/>
        <v>0</v>
      </c>
      <c r="AC121" s="25">
        <f t="shared" si="102"/>
        <v>0</v>
      </c>
      <c r="AD121" s="25"/>
      <c r="AE121" s="25"/>
      <c r="AF121" s="25"/>
      <c r="AG121" s="25"/>
      <c r="AH121" s="25"/>
      <c r="AI121" s="25"/>
      <c r="AJ121" s="26"/>
      <c r="AK121" s="25"/>
      <c r="AL121" s="26"/>
      <c r="AM121" s="25">
        <f t="shared" si="77"/>
        <v>0</v>
      </c>
      <c r="AN121" s="25">
        <f t="shared" si="78"/>
        <v>0</v>
      </c>
      <c r="AO121" s="26"/>
      <c r="AP121" s="26">
        <f t="shared" si="79"/>
        <v>0</v>
      </c>
      <c r="AQ121" s="101">
        <f t="shared" si="80"/>
        <v>0</v>
      </c>
      <c r="AR121" s="106">
        <f t="shared" si="81"/>
        <v>0</v>
      </c>
      <c r="AS121" s="107">
        <f t="shared" si="100"/>
        <v>0</v>
      </c>
      <c r="AT121" s="107">
        <f t="shared" si="100"/>
        <v>0</v>
      </c>
      <c r="AU121" s="107">
        <f t="shared" si="100"/>
        <v>0</v>
      </c>
      <c r="AV121" s="107">
        <f t="shared" si="100"/>
        <v>0</v>
      </c>
      <c r="AW121" s="107">
        <f t="shared" si="100"/>
        <v>0</v>
      </c>
      <c r="AX121" s="107">
        <f t="shared" si="100"/>
        <v>0</v>
      </c>
      <c r="AY121" s="107">
        <f t="shared" si="100"/>
        <v>0</v>
      </c>
      <c r="AZ121" s="107">
        <f t="shared" si="100"/>
        <v>0</v>
      </c>
      <c r="BA121" s="108">
        <f t="shared" si="82"/>
        <v>0</v>
      </c>
      <c r="BB121" s="103">
        <f t="shared" si="83"/>
        <v>0</v>
      </c>
      <c r="BC121" s="109">
        <f t="shared" si="84"/>
        <v>0</v>
      </c>
      <c r="BD121" s="107">
        <f t="shared" si="65"/>
        <v>0</v>
      </c>
      <c r="BE121" s="107">
        <f t="shared" si="101"/>
        <v>0</v>
      </c>
      <c r="BF121" s="107">
        <f t="shared" si="101"/>
        <v>0</v>
      </c>
      <c r="BG121" s="107">
        <f t="shared" si="101"/>
        <v>0</v>
      </c>
      <c r="BH121" s="107">
        <f t="shared" si="101"/>
        <v>0</v>
      </c>
      <c r="BI121" s="107">
        <f t="shared" si="101"/>
        <v>0</v>
      </c>
      <c r="BJ121" s="107">
        <f t="shared" si="101"/>
        <v>0</v>
      </c>
      <c r="BK121" s="107">
        <f t="shared" si="101"/>
        <v>0</v>
      </c>
      <c r="BL121" s="110">
        <f t="shared" si="85"/>
        <v>0</v>
      </c>
      <c r="BM121" s="111">
        <f t="shared" si="86"/>
        <v>0</v>
      </c>
      <c r="BN121" s="111">
        <f t="shared" si="87"/>
        <v>0</v>
      </c>
      <c r="BO121" s="111">
        <f t="shared" si="88"/>
        <v>0</v>
      </c>
      <c r="BP121" s="111">
        <f t="shared" si="89"/>
        <v>0</v>
      </c>
      <c r="BQ121" s="111">
        <f t="shared" si="90"/>
        <v>0</v>
      </c>
      <c r="BR121" s="111">
        <f t="shared" si="91"/>
        <v>0</v>
      </c>
      <c r="BS121" s="111">
        <f t="shared" si="92"/>
        <v>0</v>
      </c>
      <c r="BT121" s="111">
        <f t="shared" si="93"/>
        <v>0</v>
      </c>
      <c r="BU121" s="112">
        <f t="shared" si="94"/>
        <v>0</v>
      </c>
      <c r="BV121" s="113">
        <f t="shared" si="95"/>
        <v>0</v>
      </c>
      <c r="BW121" s="169" t="s">
        <v>135</v>
      </c>
      <c r="BX121" s="174">
        <v>2021</v>
      </c>
      <c r="BY121" s="169" t="s">
        <v>2422</v>
      </c>
      <c r="BZ121" s="169" t="str">
        <f t="shared" si="104"/>
        <v>NOVIEMBRE</v>
      </c>
      <c r="CA121" s="169" t="str">
        <f t="shared" si="96"/>
        <v>YCHO21RT_11.1</v>
      </c>
      <c r="CB121" s="118" t="e">
        <f>VLOOKUP(F121,[3]TOTALES!$E:$E,1,0)</f>
        <v>#N/A</v>
      </c>
      <c r="CC121" s="118" t="e">
        <f>VLOOKUP(E121,'3.PARAMETROS'!J:L,3,0)</f>
        <v>#N/A</v>
      </c>
      <c r="CD121" s="118">
        <f>VLOOKUP(A121,'[4]1. ARCHIVO COMPRA'!$A:$BU,73,0)</f>
        <v>0</v>
      </c>
      <c r="CF121" s="128"/>
      <c r="CG121" s="128"/>
    </row>
    <row r="122" spans="1:85" x14ac:dyDescent="0.25">
      <c r="A122" s="128" t="str">
        <f t="shared" si="66"/>
        <v>W1RR18Z2XW0F1H9</v>
      </c>
      <c r="B122" s="128" t="s">
        <v>554</v>
      </c>
      <c r="C122" s="128" t="s">
        <v>696</v>
      </c>
      <c r="D122" s="128" t="s">
        <v>560</v>
      </c>
      <c r="E122" s="128" t="s">
        <v>702</v>
      </c>
      <c r="F122" s="128" t="s">
        <v>899</v>
      </c>
      <c r="G122" s="128" t="s">
        <v>900</v>
      </c>
      <c r="H122" s="128" t="s">
        <v>905</v>
      </c>
      <c r="I122" s="128" t="s">
        <v>906</v>
      </c>
      <c r="J122" s="128" t="s">
        <v>2099</v>
      </c>
      <c r="K122" s="128" t="s">
        <v>683</v>
      </c>
      <c r="L122" s="128" t="s">
        <v>2255</v>
      </c>
      <c r="M122" s="137">
        <v>89</v>
      </c>
      <c r="N122" s="128">
        <f>IFERROR(VLOOKUP(M122*$M$8*$N$8,'RAM costing'!$A$3:$B$81,2,1),0)</f>
        <v>89000</v>
      </c>
      <c r="O122" s="128">
        <f>IFERROR(VLOOKUP(M122*$M$9*$N$9,'RAM costing'!$E$3:$F$81,2,1),0)</f>
        <v>359</v>
      </c>
      <c r="P122" s="128"/>
      <c r="Q122" s="129">
        <f t="shared" si="67"/>
        <v>0.31</v>
      </c>
      <c r="R122" s="18">
        <v>27.59</v>
      </c>
      <c r="S122" s="25">
        <f t="shared" si="68"/>
        <v>0</v>
      </c>
      <c r="T122" s="25">
        <f t="shared" si="69"/>
        <v>0</v>
      </c>
      <c r="U122" s="25">
        <f t="shared" si="70"/>
        <v>0</v>
      </c>
      <c r="V122" s="25">
        <f t="shared" si="71"/>
        <v>0</v>
      </c>
      <c r="W122" s="25">
        <f t="shared" si="72"/>
        <v>0</v>
      </c>
      <c r="X122" s="25">
        <f t="shared" si="73"/>
        <v>0</v>
      </c>
      <c r="Y122" s="25">
        <f t="shared" si="74"/>
        <v>0</v>
      </c>
      <c r="Z122" s="25">
        <f t="shared" si="75"/>
        <v>0</v>
      </c>
      <c r="AA122" s="26"/>
      <c r="AB122" s="25">
        <f t="shared" si="76"/>
        <v>0</v>
      </c>
      <c r="AC122" s="25">
        <f t="shared" si="102"/>
        <v>0</v>
      </c>
      <c r="AD122" s="25"/>
      <c r="AE122" s="25"/>
      <c r="AF122" s="25"/>
      <c r="AG122" s="25"/>
      <c r="AH122" s="25"/>
      <c r="AI122" s="25"/>
      <c r="AJ122" s="26"/>
      <c r="AK122" s="25"/>
      <c r="AL122" s="26"/>
      <c r="AM122" s="25">
        <f t="shared" si="77"/>
        <v>0</v>
      </c>
      <c r="AN122" s="25">
        <f t="shared" si="78"/>
        <v>0</v>
      </c>
      <c r="AO122" s="26"/>
      <c r="AP122" s="26">
        <f t="shared" si="79"/>
        <v>0</v>
      </c>
      <c r="AQ122" s="101">
        <f t="shared" si="80"/>
        <v>0</v>
      </c>
      <c r="AR122" s="106">
        <f t="shared" si="81"/>
        <v>0</v>
      </c>
      <c r="AS122" s="107">
        <f t="shared" si="100"/>
        <v>0</v>
      </c>
      <c r="AT122" s="107">
        <f t="shared" si="100"/>
        <v>0</v>
      </c>
      <c r="AU122" s="107">
        <f t="shared" si="100"/>
        <v>0</v>
      </c>
      <c r="AV122" s="107">
        <f t="shared" si="100"/>
        <v>0</v>
      </c>
      <c r="AW122" s="107">
        <f t="shared" si="100"/>
        <v>0</v>
      </c>
      <c r="AX122" s="107">
        <f t="shared" si="100"/>
        <v>0</v>
      </c>
      <c r="AY122" s="107">
        <f t="shared" si="100"/>
        <v>0</v>
      </c>
      <c r="AZ122" s="107">
        <f t="shared" si="100"/>
        <v>0</v>
      </c>
      <c r="BA122" s="108">
        <f t="shared" si="82"/>
        <v>0</v>
      </c>
      <c r="BB122" s="103">
        <f t="shared" si="83"/>
        <v>0</v>
      </c>
      <c r="BC122" s="109">
        <f t="shared" si="84"/>
        <v>0</v>
      </c>
      <c r="BD122" s="107">
        <f t="shared" si="65"/>
        <v>0</v>
      </c>
      <c r="BE122" s="107">
        <f t="shared" si="101"/>
        <v>0</v>
      </c>
      <c r="BF122" s="107">
        <f t="shared" si="101"/>
        <v>0</v>
      </c>
      <c r="BG122" s="107">
        <f t="shared" si="101"/>
        <v>0</v>
      </c>
      <c r="BH122" s="107">
        <f t="shared" si="101"/>
        <v>0</v>
      </c>
      <c r="BI122" s="107">
        <f t="shared" si="101"/>
        <v>0</v>
      </c>
      <c r="BJ122" s="107">
        <f t="shared" si="101"/>
        <v>0</v>
      </c>
      <c r="BK122" s="107">
        <f t="shared" si="101"/>
        <v>0</v>
      </c>
      <c r="BL122" s="110">
        <f t="shared" si="85"/>
        <v>0</v>
      </c>
      <c r="BM122" s="111">
        <f t="shared" si="86"/>
        <v>0</v>
      </c>
      <c r="BN122" s="111">
        <f t="shared" si="87"/>
        <v>0</v>
      </c>
      <c r="BO122" s="111">
        <f t="shared" si="88"/>
        <v>0</v>
      </c>
      <c r="BP122" s="111">
        <f t="shared" si="89"/>
        <v>0</v>
      </c>
      <c r="BQ122" s="111">
        <f t="shared" si="90"/>
        <v>0</v>
      </c>
      <c r="BR122" s="111">
        <f t="shared" si="91"/>
        <v>0</v>
      </c>
      <c r="BS122" s="111">
        <f t="shared" si="92"/>
        <v>0</v>
      </c>
      <c r="BT122" s="111">
        <f t="shared" si="93"/>
        <v>0</v>
      </c>
      <c r="BU122" s="112">
        <f t="shared" si="94"/>
        <v>0</v>
      </c>
      <c r="BV122" s="113">
        <f t="shared" si="95"/>
        <v>0</v>
      </c>
      <c r="BW122" s="169" t="s">
        <v>135</v>
      </c>
      <c r="BX122" s="174">
        <v>2021</v>
      </c>
      <c r="BY122" s="169" t="s">
        <v>2422</v>
      </c>
      <c r="BZ122" s="169" t="str">
        <f t="shared" si="104"/>
        <v>NOVIEMBRE</v>
      </c>
      <c r="CA122" s="169" t="str">
        <f t="shared" si="96"/>
        <v>YCHO21RT_11.1</v>
      </c>
      <c r="CB122" s="118" t="e">
        <f>VLOOKUP(F122,[3]TOTALES!$E:$E,1,0)</f>
        <v>#N/A</v>
      </c>
      <c r="CC122" s="118" t="e">
        <f>VLOOKUP(E122,'3.PARAMETROS'!J:L,3,0)</f>
        <v>#N/A</v>
      </c>
      <c r="CD122" s="118">
        <f>VLOOKUP(A122,'[4]1. ARCHIVO COMPRA'!$A:$BU,73,0)</f>
        <v>0</v>
      </c>
      <c r="CF122" s="128"/>
      <c r="CG122" s="128"/>
    </row>
    <row r="123" spans="1:85" x14ac:dyDescent="0.25">
      <c r="A123" s="128" t="str">
        <f t="shared" si="66"/>
        <v>W1RR18Z2XW0F0D9</v>
      </c>
      <c r="B123" s="128" t="s">
        <v>554</v>
      </c>
      <c r="C123" s="128" t="s">
        <v>696</v>
      </c>
      <c r="D123" s="128" t="s">
        <v>560</v>
      </c>
      <c r="E123" s="128" t="s">
        <v>702</v>
      </c>
      <c r="F123" s="128" t="s">
        <v>899</v>
      </c>
      <c r="G123" s="128" t="s">
        <v>900</v>
      </c>
      <c r="H123" s="128" t="s">
        <v>879</v>
      </c>
      <c r="I123" s="128" t="s">
        <v>880</v>
      </c>
      <c r="J123" s="128" t="s">
        <v>2099</v>
      </c>
      <c r="K123" s="128" t="s">
        <v>683</v>
      </c>
      <c r="L123" s="128" t="s">
        <v>2255</v>
      </c>
      <c r="M123" s="137">
        <v>89</v>
      </c>
      <c r="N123" s="128">
        <f>IFERROR(VLOOKUP(M123*$M$8*$N$8,'RAM costing'!$A$3:$B$81,2,1),0)</f>
        <v>89000</v>
      </c>
      <c r="O123" s="128">
        <f>IFERROR(VLOOKUP(M123*$M$9*$N$9,'RAM costing'!$E$3:$F$81,2,1),0)</f>
        <v>359</v>
      </c>
      <c r="P123" s="128"/>
      <c r="Q123" s="129">
        <f t="shared" si="67"/>
        <v>0.31</v>
      </c>
      <c r="R123" s="18">
        <v>27.59</v>
      </c>
      <c r="S123" s="25">
        <f t="shared" si="68"/>
        <v>0</v>
      </c>
      <c r="T123" s="25">
        <f t="shared" si="69"/>
        <v>0</v>
      </c>
      <c r="U123" s="25">
        <f t="shared" si="70"/>
        <v>0</v>
      </c>
      <c r="V123" s="25">
        <f t="shared" si="71"/>
        <v>0</v>
      </c>
      <c r="W123" s="25">
        <f t="shared" si="72"/>
        <v>0</v>
      </c>
      <c r="X123" s="25">
        <f t="shared" si="73"/>
        <v>0</v>
      </c>
      <c r="Y123" s="25">
        <f t="shared" si="74"/>
        <v>0</v>
      </c>
      <c r="Z123" s="25">
        <f t="shared" si="75"/>
        <v>0</v>
      </c>
      <c r="AA123" s="26"/>
      <c r="AB123" s="25">
        <f t="shared" si="76"/>
        <v>0</v>
      </c>
      <c r="AC123" s="25">
        <f t="shared" si="102"/>
        <v>0</v>
      </c>
      <c r="AD123" s="25"/>
      <c r="AE123" s="25"/>
      <c r="AF123" s="25"/>
      <c r="AG123" s="25"/>
      <c r="AH123" s="25"/>
      <c r="AI123" s="25"/>
      <c r="AJ123" s="26"/>
      <c r="AK123" s="25"/>
      <c r="AL123" s="26"/>
      <c r="AM123" s="25">
        <f t="shared" si="77"/>
        <v>0</v>
      </c>
      <c r="AN123" s="25">
        <f t="shared" si="78"/>
        <v>0</v>
      </c>
      <c r="AO123" s="26"/>
      <c r="AP123" s="26">
        <f t="shared" si="79"/>
        <v>0</v>
      </c>
      <c r="AQ123" s="101">
        <f t="shared" si="80"/>
        <v>0</v>
      </c>
      <c r="AR123" s="106">
        <f t="shared" si="81"/>
        <v>0</v>
      </c>
      <c r="AS123" s="107">
        <f t="shared" si="100"/>
        <v>0</v>
      </c>
      <c r="AT123" s="107">
        <f t="shared" si="100"/>
        <v>0</v>
      </c>
      <c r="AU123" s="107">
        <f t="shared" si="100"/>
        <v>0</v>
      </c>
      <c r="AV123" s="107">
        <f t="shared" si="100"/>
        <v>0</v>
      </c>
      <c r="AW123" s="107">
        <f t="shared" si="100"/>
        <v>0</v>
      </c>
      <c r="AX123" s="107">
        <f t="shared" si="100"/>
        <v>0</v>
      </c>
      <c r="AY123" s="107">
        <f t="shared" si="100"/>
        <v>0</v>
      </c>
      <c r="AZ123" s="107">
        <f t="shared" si="100"/>
        <v>0</v>
      </c>
      <c r="BA123" s="108">
        <f t="shared" si="82"/>
        <v>0</v>
      </c>
      <c r="BB123" s="103">
        <f t="shared" si="83"/>
        <v>0</v>
      </c>
      <c r="BC123" s="109">
        <f t="shared" si="84"/>
        <v>0</v>
      </c>
      <c r="BD123" s="107">
        <f t="shared" si="65"/>
        <v>0</v>
      </c>
      <c r="BE123" s="107">
        <f t="shared" si="101"/>
        <v>0</v>
      </c>
      <c r="BF123" s="107">
        <f t="shared" si="101"/>
        <v>0</v>
      </c>
      <c r="BG123" s="107">
        <f t="shared" si="101"/>
        <v>0</v>
      </c>
      <c r="BH123" s="107">
        <f t="shared" si="101"/>
        <v>0</v>
      </c>
      <c r="BI123" s="107">
        <f t="shared" si="101"/>
        <v>0</v>
      </c>
      <c r="BJ123" s="107">
        <f t="shared" si="101"/>
        <v>0</v>
      </c>
      <c r="BK123" s="107">
        <f t="shared" si="101"/>
        <v>0</v>
      </c>
      <c r="BL123" s="110">
        <f t="shared" si="85"/>
        <v>0</v>
      </c>
      <c r="BM123" s="111">
        <f t="shared" si="86"/>
        <v>0</v>
      </c>
      <c r="BN123" s="111">
        <f t="shared" si="87"/>
        <v>0</v>
      </c>
      <c r="BO123" s="111">
        <f t="shared" si="88"/>
        <v>0</v>
      </c>
      <c r="BP123" s="111">
        <f t="shared" si="89"/>
        <v>0</v>
      </c>
      <c r="BQ123" s="111">
        <f t="shared" si="90"/>
        <v>0</v>
      </c>
      <c r="BR123" s="111">
        <f t="shared" si="91"/>
        <v>0</v>
      </c>
      <c r="BS123" s="111">
        <f t="shared" si="92"/>
        <v>0</v>
      </c>
      <c r="BT123" s="111">
        <f t="shared" si="93"/>
        <v>0</v>
      </c>
      <c r="BU123" s="112">
        <f t="shared" si="94"/>
        <v>0</v>
      </c>
      <c r="BV123" s="113">
        <f t="shared" si="95"/>
        <v>0</v>
      </c>
      <c r="BW123" s="169" t="s">
        <v>135</v>
      </c>
      <c r="BX123" s="174">
        <v>2021</v>
      </c>
      <c r="BY123" s="169" t="s">
        <v>2422</v>
      </c>
      <c r="BZ123" s="169" t="str">
        <f t="shared" si="104"/>
        <v>NOVIEMBRE</v>
      </c>
      <c r="CA123" s="169" t="str">
        <f t="shared" si="96"/>
        <v>YCHO21RT_11.1</v>
      </c>
      <c r="CB123" s="118" t="e">
        <f>VLOOKUP(F123,[3]TOTALES!$E:$E,1,0)</f>
        <v>#N/A</v>
      </c>
      <c r="CC123" s="118" t="e">
        <f>VLOOKUP(E123,'3.PARAMETROS'!J:L,3,0)</f>
        <v>#N/A</v>
      </c>
      <c r="CD123" s="118">
        <f>VLOOKUP(A123,'[4]1. ARCHIVO COMPRA'!$A:$BU,73,0)</f>
        <v>0</v>
      </c>
      <c r="CF123" s="128"/>
      <c r="CG123" s="128"/>
    </row>
    <row r="124" spans="1:85" x14ac:dyDescent="0.25">
      <c r="A124" s="128" t="str">
        <f t="shared" si="66"/>
        <v>W1BQ12K9DT1G6M1</v>
      </c>
      <c r="B124" s="128" t="s">
        <v>693</v>
      </c>
      <c r="C124" s="128" t="s">
        <v>696</v>
      </c>
      <c r="D124" s="128" t="s">
        <v>562</v>
      </c>
      <c r="E124" s="128" t="s">
        <v>570</v>
      </c>
      <c r="F124" s="128" t="s">
        <v>907</v>
      </c>
      <c r="G124" s="128" t="s">
        <v>908</v>
      </c>
      <c r="H124" s="128" t="s">
        <v>802</v>
      </c>
      <c r="I124" s="128" t="s">
        <v>803</v>
      </c>
      <c r="J124" s="128" t="s">
        <v>2086</v>
      </c>
      <c r="K124" s="128" t="s">
        <v>687</v>
      </c>
      <c r="L124" s="128" t="s">
        <v>2255</v>
      </c>
      <c r="M124" s="137">
        <v>89</v>
      </c>
      <c r="N124" s="128">
        <f>IFERROR(VLOOKUP(M124*$M$8*$N$8,'RAM costing'!$A$3:$B$81,2,1),0)</f>
        <v>89000</v>
      </c>
      <c r="O124" s="128">
        <f>IFERROR(VLOOKUP(M124*$M$9*$N$9,'RAM costing'!$E$3:$F$81,2,1),0)</f>
        <v>359</v>
      </c>
      <c r="P124" s="128"/>
      <c r="Q124" s="129">
        <f t="shared" si="67"/>
        <v>0.31</v>
      </c>
      <c r="R124" s="18">
        <v>27.59</v>
      </c>
      <c r="S124" s="25">
        <f t="shared" si="68"/>
        <v>0</v>
      </c>
      <c r="T124" s="25">
        <f t="shared" si="69"/>
        <v>0</v>
      </c>
      <c r="U124" s="25">
        <f t="shared" si="70"/>
        <v>0</v>
      </c>
      <c r="V124" s="25">
        <f t="shared" si="71"/>
        <v>0</v>
      </c>
      <c r="W124" s="25">
        <f t="shared" si="72"/>
        <v>0</v>
      </c>
      <c r="X124" s="25">
        <f t="shared" si="73"/>
        <v>0</v>
      </c>
      <c r="Y124" s="25">
        <f t="shared" si="74"/>
        <v>0</v>
      </c>
      <c r="Z124" s="25">
        <f t="shared" si="75"/>
        <v>0</v>
      </c>
      <c r="AA124" s="26"/>
      <c r="AB124" s="25">
        <f t="shared" si="76"/>
        <v>0</v>
      </c>
      <c r="AC124" s="25">
        <f t="shared" si="102"/>
        <v>0</v>
      </c>
      <c r="AD124" s="25"/>
      <c r="AE124" s="25"/>
      <c r="AF124" s="25"/>
      <c r="AG124" s="25"/>
      <c r="AH124" s="25"/>
      <c r="AI124" s="25"/>
      <c r="AJ124" s="26"/>
      <c r="AK124" s="25"/>
      <c r="AL124" s="26"/>
      <c r="AM124" s="25">
        <f t="shared" si="77"/>
        <v>0</v>
      </c>
      <c r="AN124" s="25">
        <f t="shared" si="78"/>
        <v>0</v>
      </c>
      <c r="AO124" s="26"/>
      <c r="AP124" s="26">
        <f t="shared" si="79"/>
        <v>0</v>
      </c>
      <c r="AQ124" s="101">
        <f t="shared" si="80"/>
        <v>0</v>
      </c>
      <c r="AR124" s="106">
        <f t="shared" si="81"/>
        <v>0</v>
      </c>
      <c r="AS124" s="107">
        <f t="shared" si="100"/>
        <v>0</v>
      </c>
      <c r="AT124" s="107">
        <f t="shared" si="100"/>
        <v>0</v>
      </c>
      <c r="AU124" s="107">
        <f t="shared" si="100"/>
        <v>0</v>
      </c>
      <c r="AV124" s="107">
        <f t="shared" si="100"/>
        <v>0</v>
      </c>
      <c r="AW124" s="107">
        <f t="shared" si="100"/>
        <v>0</v>
      </c>
      <c r="AX124" s="107">
        <f t="shared" si="100"/>
        <v>0</v>
      </c>
      <c r="AY124" s="107">
        <f t="shared" si="100"/>
        <v>0</v>
      </c>
      <c r="AZ124" s="107">
        <f t="shared" si="100"/>
        <v>0</v>
      </c>
      <c r="BA124" s="108">
        <f t="shared" si="82"/>
        <v>0</v>
      </c>
      <c r="BB124" s="103">
        <f t="shared" si="83"/>
        <v>0</v>
      </c>
      <c r="BC124" s="109">
        <f t="shared" si="84"/>
        <v>0</v>
      </c>
      <c r="BD124" s="107">
        <f t="shared" si="65"/>
        <v>0</v>
      </c>
      <c r="BE124" s="107">
        <f t="shared" si="101"/>
        <v>0</v>
      </c>
      <c r="BF124" s="107">
        <f t="shared" si="101"/>
        <v>0</v>
      </c>
      <c r="BG124" s="107">
        <f t="shared" si="101"/>
        <v>0</v>
      </c>
      <c r="BH124" s="107">
        <f t="shared" si="101"/>
        <v>0</v>
      </c>
      <c r="BI124" s="107">
        <f t="shared" si="101"/>
        <v>0</v>
      </c>
      <c r="BJ124" s="107">
        <f t="shared" si="101"/>
        <v>0</v>
      </c>
      <c r="BK124" s="107">
        <f t="shared" si="101"/>
        <v>0</v>
      </c>
      <c r="BL124" s="110">
        <f t="shared" si="85"/>
        <v>0</v>
      </c>
      <c r="BM124" s="111">
        <f t="shared" si="86"/>
        <v>0</v>
      </c>
      <c r="BN124" s="111">
        <f t="shared" si="87"/>
        <v>0</v>
      </c>
      <c r="BO124" s="111">
        <f t="shared" si="88"/>
        <v>0</v>
      </c>
      <c r="BP124" s="111">
        <f t="shared" si="89"/>
        <v>0</v>
      </c>
      <c r="BQ124" s="111">
        <f t="shared" si="90"/>
        <v>0</v>
      </c>
      <c r="BR124" s="111">
        <f t="shared" si="91"/>
        <v>0</v>
      </c>
      <c r="BS124" s="111">
        <f t="shared" si="92"/>
        <v>0</v>
      </c>
      <c r="BT124" s="111">
        <f t="shared" si="93"/>
        <v>0</v>
      </c>
      <c r="BU124" s="112">
        <f t="shared" si="94"/>
        <v>0</v>
      </c>
      <c r="BV124" s="113">
        <f t="shared" si="95"/>
        <v>0</v>
      </c>
      <c r="BW124" s="169" t="s">
        <v>135</v>
      </c>
      <c r="BX124" s="174">
        <v>2021</v>
      </c>
      <c r="BY124" s="169" t="s">
        <v>2422</v>
      </c>
      <c r="BZ124" s="169" t="str">
        <f t="shared" si="104"/>
        <v>NOVIEMBRE</v>
      </c>
      <c r="CA124" s="169" t="str">
        <f t="shared" si="96"/>
        <v>YCHO21RT_11.1</v>
      </c>
      <c r="CB124" s="118" t="str">
        <f>VLOOKUP(F124,[3]TOTALES!$E:$E,1,0)</f>
        <v>W1BQ12K9DT1</v>
      </c>
      <c r="CC124" s="118" t="e">
        <f>VLOOKUP(E124,'3.PARAMETROS'!J:L,3,0)</f>
        <v>#N/A</v>
      </c>
      <c r="CD124" s="118">
        <f>VLOOKUP(A124,'[4]1. ARCHIVO COMPRA'!$A:$BU,73,0)</f>
        <v>0</v>
      </c>
      <c r="CF124" s="128"/>
      <c r="CG124" s="128"/>
    </row>
    <row r="125" spans="1:85" x14ac:dyDescent="0.25">
      <c r="A125" s="128" t="str">
        <f t="shared" si="66"/>
        <v>W1BQ12K9DT1G1G2</v>
      </c>
      <c r="B125" s="128" t="s">
        <v>693</v>
      </c>
      <c r="C125" s="128" t="s">
        <v>696</v>
      </c>
      <c r="D125" s="128" t="s">
        <v>562</v>
      </c>
      <c r="E125" s="128" t="s">
        <v>570</v>
      </c>
      <c r="F125" s="128" t="s">
        <v>907</v>
      </c>
      <c r="G125" s="128" t="s">
        <v>908</v>
      </c>
      <c r="H125" s="128" t="s">
        <v>506</v>
      </c>
      <c r="I125" s="128" t="s">
        <v>533</v>
      </c>
      <c r="J125" s="128" t="s">
        <v>2086</v>
      </c>
      <c r="K125" s="128" t="s">
        <v>687</v>
      </c>
      <c r="L125" s="128" t="s">
        <v>2255</v>
      </c>
      <c r="M125" s="137">
        <v>89</v>
      </c>
      <c r="N125" s="128">
        <f>IFERROR(VLOOKUP(M125*$M$8*$N$8,'RAM costing'!$A$3:$B$81,2,1),0)</f>
        <v>89000</v>
      </c>
      <c r="O125" s="128">
        <f>IFERROR(VLOOKUP(M125*$M$9*$N$9,'RAM costing'!$E$3:$F$81,2,1),0)</f>
        <v>359</v>
      </c>
      <c r="P125" s="128"/>
      <c r="Q125" s="129">
        <f t="shared" si="67"/>
        <v>0.31</v>
      </c>
      <c r="R125" s="18">
        <v>27.59</v>
      </c>
      <c r="S125" s="25">
        <f t="shared" si="68"/>
        <v>0</v>
      </c>
      <c r="T125" s="25">
        <f t="shared" si="69"/>
        <v>0</v>
      </c>
      <c r="U125" s="25">
        <f t="shared" si="70"/>
        <v>0</v>
      </c>
      <c r="V125" s="25">
        <f t="shared" si="71"/>
        <v>0</v>
      </c>
      <c r="W125" s="25">
        <f t="shared" si="72"/>
        <v>0</v>
      </c>
      <c r="X125" s="25">
        <f t="shared" si="73"/>
        <v>0</v>
      </c>
      <c r="Y125" s="25">
        <f t="shared" si="74"/>
        <v>0</v>
      </c>
      <c r="Z125" s="25">
        <f t="shared" si="75"/>
        <v>0</v>
      </c>
      <c r="AA125" s="26"/>
      <c r="AB125" s="25">
        <f t="shared" si="76"/>
        <v>0</v>
      </c>
      <c r="AC125" s="25">
        <f t="shared" si="102"/>
        <v>0</v>
      </c>
      <c r="AD125" s="25"/>
      <c r="AE125" s="25"/>
      <c r="AF125" s="25"/>
      <c r="AG125" s="25"/>
      <c r="AH125" s="25"/>
      <c r="AI125" s="25"/>
      <c r="AJ125" s="26"/>
      <c r="AK125" s="25"/>
      <c r="AL125" s="26"/>
      <c r="AM125" s="25">
        <f t="shared" si="77"/>
        <v>0</v>
      </c>
      <c r="AN125" s="25">
        <f t="shared" si="78"/>
        <v>0</v>
      </c>
      <c r="AO125" s="26"/>
      <c r="AP125" s="26">
        <f t="shared" si="79"/>
        <v>0</v>
      </c>
      <c r="AQ125" s="101">
        <f t="shared" si="80"/>
        <v>0</v>
      </c>
      <c r="AR125" s="106">
        <f t="shared" si="81"/>
        <v>0</v>
      </c>
      <c r="AS125" s="107">
        <f t="shared" si="100"/>
        <v>0</v>
      </c>
      <c r="AT125" s="107">
        <f t="shared" si="100"/>
        <v>0</v>
      </c>
      <c r="AU125" s="107">
        <f t="shared" si="100"/>
        <v>0</v>
      </c>
      <c r="AV125" s="107">
        <f t="shared" si="100"/>
        <v>0</v>
      </c>
      <c r="AW125" s="107">
        <f t="shared" si="100"/>
        <v>0</v>
      </c>
      <c r="AX125" s="107">
        <f t="shared" si="100"/>
        <v>0</v>
      </c>
      <c r="AY125" s="107">
        <f t="shared" si="100"/>
        <v>0</v>
      </c>
      <c r="AZ125" s="107">
        <f t="shared" si="100"/>
        <v>0</v>
      </c>
      <c r="BA125" s="108">
        <f t="shared" si="82"/>
        <v>0</v>
      </c>
      <c r="BB125" s="103">
        <f t="shared" si="83"/>
        <v>0</v>
      </c>
      <c r="BC125" s="109">
        <f t="shared" si="84"/>
        <v>0</v>
      </c>
      <c r="BD125" s="107">
        <f t="shared" si="65"/>
        <v>0</v>
      </c>
      <c r="BE125" s="107">
        <f t="shared" si="101"/>
        <v>0</v>
      </c>
      <c r="BF125" s="107">
        <f t="shared" si="101"/>
        <v>0</v>
      </c>
      <c r="BG125" s="107">
        <f t="shared" si="101"/>
        <v>0</v>
      </c>
      <c r="BH125" s="107">
        <f t="shared" si="101"/>
        <v>0</v>
      </c>
      <c r="BI125" s="107">
        <f t="shared" si="101"/>
        <v>0</v>
      </c>
      <c r="BJ125" s="107">
        <f t="shared" si="101"/>
        <v>0</v>
      </c>
      <c r="BK125" s="107">
        <f t="shared" si="101"/>
        <v>0</v>
      </c>
      <c r="BL125" s="110">
        <f t="shared" si="85"/>
        <v>0</v>
      </c>
      <c r="BM125" s="111">
        <f t="shared" si="86"/>
        <v>0</v>
      </c>
      <c r="BN125" s="111">
        <f t="shared" si="87"/>
        <v>0</v>
      </c>
      <c r="BO125" s="111">
        <f t="shared" si="88"/>
        <v>0</v>
      </c>
      <c r="BP125" s="111">
        <f t="shared" si="89"/>
        <v>0</v>
      </c>
      <c r="BQ125" s="111">
        <f t="shared" si="90"/>
        <v>0</v>
      </c>
      <c r="BR125" s="111">
        <f t="shared" si="91"/>
        <v>0</v>
      </c>
      <c r="BS125" s="111">
        <f t="shared" si="92"/>
        <v>0</v>
      </c>
      <c r="BT125" s="111">
        <f t="shared" si="93"/>
        <v>0</v>
      </c>
      <c r="BU125" s="112">
        <f t="shared" si="94"/>
        <v>0</v>
      </c>
      <c r="BV125" s="113">
        <f t="shared" si="95"/>
        <v>0</v>
      </c>
      <c r="BW125" s="169" t="s">
        <v>135</v>
      </c>
      <c r="BX125" s="174">
        <v>2021</v>
      </c>
      <c r="BY125" s="169" t="s">
        <v>2422</v>
      </c>
      <c r="BZ125" s="169" t="str">
        <f t="shared" si="104"/>
        <v>NOVIEMBRE</v>
      </c>
      <c r="CA125" s="169" t="str">
        <f t="shared" si="96"/>
        <v>YCHO21RT_11.1</v>
      </c>
      <c r="CB125" s="118" t="str">
        <f>VLOOKUP(F125,[3]TOTALES!$E:$E,1,0)</f>
        <v>W1BQ12K9DT1</v>
      </c>
      <c r="CC125" s="118" t="e">
        <f>VLOOKUP(E125,'3.PARAMETROS'!J:L,3,0)</f>
        <v>#N/A</v>
      </c>
      <c r="CD125" s="118">
        <f>VLOOKUP(A125,'[4]1. ARCHIVO COMPRA'!$A:$BU,73,0)</f>
        <v>0</v>
      </c>
      <c r="CF125" s="128"/>
      <c r="CG125" s="128"/>
    </row>
    <row r="126" spans="1:85" x14ac:dyDescent="0.25">
      <c r="A126" s="128" t="str">
        <f t="shared" si="66"/>
        <v>W1BQ12K9DT1G4Q9</v>
      </c>
      <c r="B126" s="128" t="s">
        <v>693</v>
      </c>
      <c r="C126" s="128" t="s">
        <v>696</v>
      </c>
      <c r="D126" s="128" t="s">
        <v>562</v>
      </c>
      <c r="E126" s="128" t="s">
        <v>570</v>
      </c>
      <c r="F126" s="128" t="s">
        <v>907</v>
      </c>
      <c r="G126" s="128" t="s">
        <v>908</v>
      </c>
      <c r="H126" s="128" t="s">
        <v>508</v>
      </c>
      <c r="I126" s="128" t="s">
        <v>535</v>
      </c>
      <c r="J126" s="128" t="s">
        <v>2086</v>
      </c>
      <c r="K126" s="128" t="s">
        <v>687</v>
      </c>
      <c r="L126" s="128" t="s">
        <v>2255</v>
      </c>
      <c r="M126" s="137">
        <v>89</v>
      </c>
      <c r="N126" s="128">
        <f>IFERROR(VLOOKUP(M126*$M$8*$N$8,'RAM costing'!$A$3:$B$81,2,1),0)</f>
        <v>89000</v>
      </c>
      <c r="O126" s="128">
        <f>IFERROR(VLOOKUP(M126*$M$9*$N$9,'RAM costing'!$E$3:$F$81,2,1),0)</f>
        <v>359</v>
      </c>
      <c r="P126" s="128"/>
      <c r="Q126" s="129">
        <f t="shared" si="67"/>
        <v>0.31</v>
      </c>
      <c r="R126" s="18">
        <v>27.59</v>
      </c>
      <c r="S126" s="25">
        <f t="shared" si="68"/>
        <v>0</v>
      </c>
      <c r="T126" s="25">
        <f t="shared" si="69"/>
        <v>0</v>
      </c>
      <c r="U126" s="25">
        <f t="shared" si="70"/>
        <v>0</v>
      </c>
      <c r="V126" s="25">
        <f t="shared" si="71"/>
        <v>0</v>
      </c>
      <c r="W126" s="25">
        <f t="shared" si="72"/>
        <v>0</v>
      </c>
      <c r="X126" s="25">
        <f t="shared" si="73"/>
        <v>0</v>
      </c>
      <c r="Y126" s="25">
        <f t="shared" si="74"/>
        <v>0</v>
      </c>
      <c r="Z126" s="25">
        <f t="shared" si="75"/>
        <v>0</v>
      </c>
      <c r="AA126" s="26"/>
      <c r="AB126" s="25">
        <f t="shared" si="76"/>
        <v>0</v>
      </c>
      <c r="AC126" s="25">
        <f t="shared" si="102"/>
        <v>0</v>
      </c>
      <c r="AD126" s="25"/>
      <c r="AE126" s="25"/>
      <c r="AF126" s="25"/>
      <c r="AG126" s="25"/>
      <c r="AH126" s="25"/>
      <c r="AI126" s="25"/>
      <c r="AJ126" s="26"/>
      <c r="AK126" s="25"/>
      <c r="AL126" s="26"/>
      <c r="AM126" s="25">
        <f t="shared" si="77"/>
        <v>0</v>
      </c>
      <c r="AN126" s="25">
        <f t="shared" si="78"/>
        <v>0</v>
      </c>
      <c r="AO126" s="26"/>
      <c r="AP126" s="26">
        <f t="shared" si="79"/>
        <v>0</v>
      </c>
      <c r="AQ126" s="101">
        <f t="shared" si="80"/>
        <v>0</v>
      </c>
      <c r="AR126" s="106">
        <f t="shared" si="81"/>
        <v>0</v>
      </c>
      <c r="AS126" s="107">
        <f t="shared" si="100"/>
        <v>0</v>
      </c>
      <c r="AT126" s="107">
        <f t="shared" si="100"/>
        <v>0</v>
      </c>
      <c r="AU126" s="107">
        <f t="shared" si="100"/>
        <v>0</v>
      </c>
      <c r="AV126" s="107">
        <f t="shared" si="100"/>
        <v>0</v>
      </c>
      <c r="AW126" s="107">
        <f t="shared" si="100"/>
        <v>0</v>
      </c>
      <c r="AX126" s="107">
        <f t="shared" ref="AS126:AZ158" si="105">ROUND(IF($L126=$L$4,($AQ126*AX$4),IF($L126=$L$5,($AQ126*AX$5),IF($L126=$L$6,($AQ126*AX$6),IF($L126=$L$7,($AQ126*AX$7))))),0)</f>
        <v>0</v>
      </c>
      <c r="AY126" s="107">
        <f t="shared" si="105"/>
        <v>0</v>
      </c>
      <c r="AZ126" s="107">
        <f t="shared" si="105"/>
        <v>0</v>
      </c>
      <c r="BA126" s="108">
        <f t="shared" si="82"/>
        <v>0</v>
      </c>
      <c r="BB126" s="103">
        <f t="shared" si="83"/>
        <v>0</v>
      </c>
      <c r="BC126" s="109">
        <f t="shared" si="84"/>
        <v>0</v>
      </c>
      <c r="BD126" s="107">
        <f t="shared" si="65"/>
        <v>0</v>
      </c>
      <c r="BE126" s="107">
        <f t="shared" si="101"/>
        <v>0</v>
      </c>
      <c r="BF126" s="107">
        <f t="shared" si="101"/>
        <v>0</v>
      </c>
      <c r="BG126" s="107">
        <f t="shared" si="101"/>
        <v>0</v>
      </c>
      <c r="BH126" s="107">
        <f t="shared" si="101"/>
        <v>0</v>
      </c>
      <c r="BI126" s="107">
        <f t="shared" ref="BE126:BK158" si="106">ROUND(IF($L126=$L$4,($BB126*BI$4),IF($L126=$L$5,($BB126*BI$5),IF($L126=$L$6,($BB126*BI$6),IF($L126=$L$7,($BB126*BI$7))))),0)</f>
        <v>0</v>
      </c>
      <c r="BJ126" s="107">
        <f t="shared" si="106"/>
        <v>0</v>
      </c>
      <c r="BK126" s="107">
        <f t="shared" si="106"/>
        <v>0</v>
      </c>
      <c r="BL126" s="110">
        <f t="shared" si="85"/>
        <v>0</v>
      </c>
      <c r="BM126" s="111">
        <f t="shared" si="86"/>
        <v>0</v>
      </c>
      <c r="BN126" s="111">
        <f t="shared" si="87"/>
        <v>0</v>
      </c>
      <c r="BO126" s="111">
        <f t="shared" si="88"/>
        <v>0</v>
      </c>
      <c r="BP126" s="111">
        <f t="shared" si="89"/>
        <v>0</v>
      </c>
      <c r="BQ126" s="111">
        <f t="shared" si="90"/>
        <v>0</v>
      </c>
      <c r="BR126" s="111">
        <f t="shared" si="91"/>
        <v>0</v>
      </c>
      <c r="BS126" s="111">
        <f t="shared" si="92"/>
        <v>0</v>
      </c>
      <c r="BT126" s="111">
        <f t="shared" si="93"/>
        <v>0</v>
      </c>
      <c r="BU126" s="112">
        <f t="shared" si="94"/>
        <v>0</v>
      </c>
      <c r="BV126" s="113">
        <f t="shared" si="95"/>
        <v>0</v>
      </c>
      <c r="BW126" s="169" t="s">
        <v>135</v>
      </c>
      <c r="BX126" s="174">
        <v>2021</v>
      </c>
      <c r="BY126" s="169" t="s">
        <v>2422</v>
      </c>
      <c r="BZ126" s="169" t="str">
        <f t="shared" si="104"/>
        <v>NOVIEMBRE</v>
      </c>
      <c r="CA126" s="169" t="str">
        <f t="shared" si="96"/>
        <v>YCHO21RT_11.1</v>
      </c>
      <c r="CB126" s="118" t="str">
        <f>VLOOKUP(F126,[3]TOTALES!$E:$E,1,0)</f>
        <v>W1BQ12K9DT1</v>
      </c>
      <c r="CC126" s="118" t="e">
        <f>VLOOKUP(E126,'3.PARAMETROS'!J:L,3,0)</f>
        <v>#N/A</v>
      </c>
      <c r="CD126" s="118">
        <f>VLOOKUP(A126,'[4]1. ARCHIVO COMPRA'!$A:$BU,73,0)</f>
        <v>0</v>
      </c>
      <c r="CF126" s="128"/>
      <c r="CG126" s="128"/>
    </row>
    <row r="127" spans="1:85" x14ac:dyDescent="0.25">
      <c r="A127" s="128" t="str">
        <f t="shared" si="66"/>
        <v>W1BQ12K9DT1F40W</v>
      </c>
      <c r="B127" s="128" t="s">
        <v>693</v>
      </c>
      <c r="C127" s="128" t="s">
        <v>696</v>
      </c>
      <c r="D127" s="128" t="s">
        <v>562</v>
      </c>
      <c r="E127" s="128" t="s">
        <v>570</v>
      </c>
      <c r="F127" s="128" t="s">
        <v>907</v>
      </c>
      <c r="G127" s="128" t="s">
        <v>908</v>
      </c>
      <c r="H127" s="128" t="s">
        <v>804</v>
      </c>
      <c r="I127" s="128" t="s">
        <v>805</v>
      </c>
      <c r="J127" s="128" t="s">
        <v>2086</v>
      </c>
      <c r="K127" s="128" t="s">
        <v>687</v>
      </c>
      <c r="L127" s="128" t="s">
        <v>2255</v>
      </c>
      <c r="M127" s="137">
        <v>89</v>
      </c>
      <c r="N127" s="128">
        <f>IFERROR(VLOOKUP(M127*$M$8*$N$8,'RAM costing'!$A$3:$B$81,2,1),0)</f>
        <v>89000</v>
      </c>
      <c r="O127" s="128">
        <f>IFERROR(VLOOKUP(M127*$M$9*$N$9,'RAM costing'!$E$3:$F$81,2,1),0)</f>
        <v>359</v>
      </c>
      <c r="P127" s="128"/>
      <c r="Q127" s="129">
        <f t="shared" si="67"/>
        <v>0.31</v>
      </c>
      <c r="R127" s="18">
        <v>27.59</v>
      </c>
      <c r="S127" s="25">
        <f t="shared" si="68"/>
        <v>0</v>
      </c>
      <c r="T127" s="25">
        <f t="shared" si="69"/>
        <v>0</v>
      </c>
      <c r="U127" s="25">
        <f t="shared" si="70"/>
        <v>0</v>
      </c>
      <c r="V127" s="25">
        <f t="shared" si="71"/>
        <v>0</v>
      </c>
      <c r="W127" s="25">
        <f t="shared" si="72"/>
        <v>0</v>
      </c>
      <c r="X127" s="25">
        <f t="shared" si="73"/>
        <v>0</v>
      </c>
      <c r="Y127" s="25">
        <f t="shared" si="74"/>
        <v>0</v>
      </c>
      <c r="Z127" s="25">
        <f t="shared" si="75"/>
        <v>0</v>
      </c>
      <c r="AA127" s="26"/>
      <c r="AB127" s="25">
        <f t="shared" si="76"/>
        <v>0</v>
      </c>
      <c r="AC127" s="25">
        <f t="shared" si="102"/>
        <v>0</v>
      </c>
      <c r="AD127" s="25"/>
      <c r="AE127" s="25"/>
      <c r="AF127" s="25"/>
      <c r="AG127" s="25"/>
      <c r="AH127" s="25"/>
      <c r="AI127" s="25"/>
      <c r="AJ127" s="26"/>
      <c r="AK127" s="25"/>
      <c r="AL127" s="26"/>
      <c r="AM127" s="25">
        <f t="shared" si="77"/>
        <v>0</v>
      </c>
      <c r="AN127" s="25">
        <f t="shared" si="78"/>
        <v>0</v>
      </c>
      <c r="AO127" s="26"/>
      <c r="AP127" s="26">
        <f t="shared" si="79"/>
        <v>0</v>
      </c>
      <c r="AQ127" s="101">
        <f t="shared" si="80"/>
        <v>0</v>
      </c>
      <c r="AR127" s="106">
        <f t="shared" si="81"/>
        <v>0</v>
      </c>
      <c r="AS127" s="107">
        <f t="shared" si="105"/>
        <v>0</v>
      </c>
      <c r="AT127" s="107">
        <f t="shared" si="105"/>
        <v>0</v>
      </c>
      <c r="AU127" s="107">
        <f t="shared" si="105"/>
        <v>0</v>
      </c>
      <c r="AV127" s="107">
        <f t="shared" si="105"/>
        <v>0</v>
      </c>
      <c r="AW127" s="107">
        <f t="shared" si="105"/>
        <v>0</v>
      </c>
      <c r="AX127" s="107">
        <f t="shared" si="105"/>
        <v>0</v>
      </c>
      <c r="AY127" s="107">
        <f t="shared" si="105"/>
        <v>0</v>
      </c>
      <c r="AZ127" s="107">
        <f t="shared" si="105"/>
        <v>0</v>
      </c>
      <c r="BA127" s="108">
        <f t="shared" si="82"/>
        <v>0</v>
      </c>
      <c r="BB127" s="103">
        <f t="shared" si="83"/>
        <v>0</v>
      </c>
      <c r="BC127" s="109">
        <f t="shared" si="84"/>
        <v>0</v>
      </c>
      <c r="BD127" s="107">
        <f t="shared" si="65"/>
        <v>0</v>
      </c>
      <c r="BE127" s="107">
        <f t="shared" si="106"/>
        <v>0</v>
      </c>
      <c r="BF127" s="107">
        <f t="shared" si="106"/>
        <v>0</v>
      </c>
      <c r="BG127" s="107">
        <f t="shared" si="106"/>
        <v>0</v>
      </c>
      <c r="BH127" s="107">
        <f t="shared" si="106"/>
        <v>0</v>
      </c>
      <c r="BI127" s="107">
        <f t="shared" si="106"/>
        <v>0</v>
      </c>
      <c r="BJ127" s="107">
        <f t="shared" si="106"/>
        <v>0</v>
      </c>
      <c r="BK127" s="107">
        <f t="shared" si="106"/>
        <v>0</v>
      </c>
      <c r="BL127" s="110">
        <f t="shared" si="85"/>
        <v>0</v>
      </c>
      <c r="BM127" s="111">
        <f t="shared" si="86"/>
        <v>0</v>
      </c>
      <c r="BN127" s="111">
        <f t="shared" si="87"/>
        <v>0</v>
      </c>
      <c r="BO127" s="111">
        <f t="shared" si="88"/>
        <v>0</v>
      </c>
      <c r="BP127" s="111">
        <f t="shared" si="89"/>
        <v>0</v>
      </c>
      <c r="BQ127" s="111">
        <f t="shared" si="90"/>
        <v>0</v>
      </c>
      <c r="BR127" s="111">
        <f t="shared" si="91"/>
        <v>0</v>
      </c>
      <c r="BS127" s="111">
        <f t="shared" si="92"/>
        <v>0</v>
      </c>
      <c r="BT127" s="111">
        <f t="shared" si="93"/>
        <v>0</v>
      </c>
      <c r="BU127" s="112">
        <f t="shared" si="94"/>
        <v>0</v>
      </c>
      <c r="BV127" s="113">
        <f t="shared" si="95"/>
        <v>0</v>
      </c>
      <c r="BW127" s="169" t="s">
        <v>135</v>
      </c>
      <c r="BX127" s="174">
        <v>2021</v>
      </c>
      <c r="BY127" s="169" t="s">
        <v>2422</v>
      </c>
      <c r="BZ127" s="169" t="str">
        <f t="shared" si="104"/>
        <v>NOVIEMBRE</v>
      </c>
      <c r="CA127" s="169" t="str">
        <f t="shared" si="96"/>
        <v>YCHO21RT_11.1</v>
      </c>
      <c r="CB127" s="118" t="str">
        <f>VLOOKUP(F127,[3]TOTALES!$E:$E,1,0)</f>
        <v>W1BQ12K9DT1</v>
      </c>
      <c r="CC127" s="118" t="e">
        <f>VLOOKUP(E127,'3.PARAMETROS'!J:L,3,0)</f>
        <v>#N/A</v>
      </c>
      <c r="CD127" s="118">
        <f>VLOOKUP(A127,'[4]1. ARCHIVO COMPRA'!$A:$BU,73,0)</f>
        <v>0</v>
      </c>
      <c r="CF127" s="128"/>
      <c r="CG127" s="128"/>
    </row>
    <row r="128" spans="1:85" x14ac:dyDescent="0.25">
      <c r="A128" s="128" t="str">
        <f t="shared" si="66"/>
        <v>W1BQ12K9DT1G7HL</v>
      </c>
      <c r="B128" s="128" t="s">
        <v>693</v>
      </c>
      <c r="C128" s="128" t="s">
        <v>696</v>
      </c>
      <c r="D128" s="128" t="s">
        <v>562</v>
      </c>
      <c r="E128" s="128" t="s">
        <v>570</v>
      </c>
      <c r="F128" s="128" t="s">
        <v>907</v>
      </c>
      <c r="G128" s="128" t="s">
        <v>908</v>
      </c>
      <c r="H128" s="128" t="s">
        <v>909</v>
      </c>
      <c r="I128" s="128" t="s">
        <v>910</v>
      </c>
      <c r="J128" s="128" t="s">
        <v>2086</v>
      </c>
      <c r="K128" s="128" t="s">
        <v>687</v>
      </c>
      <c r="L128" s="128" t="s">
        <v>2255</v>
      </c>
      <c r="M128" s="137">
        <v>89</v>
      </c>
      <c r="N128" s="128">
        <f>IFERROR(VLOOKUP(M128*$M$8*$N$8,'RAM costing'!$A$3:$B$81,2,1),0)</f>
        <v>89000</v>
      </c>
      <c r="O128" s="128">
        <f>IFERROR(VLOOKUP(M128*$M$9*$N$9,'RAM costing'!$E$3:$F$81,2,1),0)</f>
        <v>359</v>
      </c>
      <c r="P128" s="128"/>
      <c r="Q128" s="129">
        <f t="shared" si="67"/>
        <v>0.31</v>
      </c>
      <c r="R128" s="18">
        <v>27.59</v>
      </c>
      <c r="S128" s="25">
        <f t="shared" si="68"/>
        <v>0</v>
      </c>
      <c r="T128" s="25">
        <f t="shared" si="69"/>
        <v>0</v>
      </c>
      <c r="U128" s="25">
        <f t="shared" si="70"/>
        <v>0</v>
      </c>
      <c r="V128" s="25">
        <f t="shared" si="71"/>
        <v>0</v>
      </c>
      <c r="W128" s="25">
        <f t="shared" si="72"/>
        <v>0</v>
      </c>
      <c r="X128" s="25">
        <f t="shared" si="73"/>
        <v>0</v>
      </c>
      <c r="Y128" s="25">
        <f t="shared" si="74"/>
        <v>0</v>
      </c>
      <c r="Z128" s="25">
        <f t="shared" si="75"/>
        <v>0</v>
      </c>
      <c r="AA128" s="26"/>
      <c r="AB128" s="25">
        <f t="shared" si="76"/>
        <v>0</v>
      </c>
      <c r="AC128" s="25">
        <f t="shared" si="102"/>
        <v>0</v>
      </c>
      <c r="AD128" s="25"/>
      <c r="AE128" s="25"/>
      <c r="AF128" s="25"/>
      <c r="AG128" s="25"/>
      <c r="AH128" s="25"/>
      <c r="AI128" s="25"/>
      <c r="AJ128" s="26"/>
      <c r="AK128" s="25"/>
      <c r="AL128" s="26"/>
      <c r="AM128" s="25">
        <f t="shared" si="77"/>
        <v>0</v>
      </c>
      <c r="AN128" s="25">
        <f t="shared" si="78"/>
        <v>0</v>
      </c>
      <c r="AO128" s="26"/>
      <c r="AP128" s="26">
        <f t="shared" si="79"/>
        <v>0</v>
      </c>
      <c r="AQ128" s="101">
        <f t="shared" si="80"/>
        <v>0</v>
      </c>
      <c r="AR128" s="106">
        <f t="shared" si="81"/>
        <v>0</v>
      </c>
      <c r="AS128" s="107">
        <f t="shared" si="105"/>
        <v>0</v>
      </c>
      <c r="AT128" s="107">
        <f t="shared" si="105"/>
        <v>0</v>
      </c>
      <c r="AU128" s="107">
        <f t="shared" si="105"/>
        <v>0</v>
      </c>
      <c r="AV128" s="107">
        <f t="shared" si="105"/>
        <v>0</v>
      </c>
      <c r="AW128" s="107">
        <f t="shared" si="105"/>
        <v>0</v>
      </c>
      <c r="AX128" s="107">
        <f t="shared" si="105"/>
        <v>0</v>
      </c>
      <c r="AY128" s="107">
        <f t="shared" si="105"/>
        <v>0</v>
      </c>
      <c r="AZ128" s="107">
        <f t="shared" si="105"/>
        <v>0</v>
      </c>
      <c r="BA128" s="108">
        <f t="shared" si="82"/>
        <v>0</v>
      </c>
      <c r="BB128" s="103">
        <f t="shared" si="83"/>
        <v>0</v>
      </c>
      <c r="BC128" s="109">
        <f t="shared" si="84"/>
        <v>0</v>
      </c>
      <c r="BD128" s="107">
        <f t="shared" si="65"/>
        <v>0</v>
      </c>
      <c r="BE128" s="107">
        <f t="shared" si="106"/>
        <v>0</v>
      </c>
      <c r="BF128" s="107">
        <f t="shared" si="106"/>
        <v>0</v>
      </c>
      <c r="BG128" s="107">
        <f t="shared" si="106"/>
        <v>0</v>
      </c>
      <c r="BH128" s="107">
        <f t="shared" si="106"/>
        <v>0</v>
      </c>
      <c r="BI128" s="107">
        <f t="shared" si="106"/>
        <v>0</v>
      </c>
      <c r="BJ128" s="107">
        <f t="shared" si="106"/>
        <v>0</v>
      </c>
      <c r="BK128" s="107">
        <f t="shared" si="106"/>
        <v>0</v>
      </c>
      <c r="BL128" s="110">
        <f t="shared" si="85"/>
        <v>0</v>
      </c>
      <c r="BM128" s="111">
        <f t="shared" si="86"/>
        <v>0</v>
      </c>
      <c r="BN128" s="111">
        <f t="shared" si="87"/>
        <v>0</v>
      </c>
      <c r="BO128" s="111">
        <f t="shared" si="88"/>
        <v>0</v>
      </c>
      <c r="BP128" s="111">
        <f t="shared" si="89"/>
        <v>0</v>
      </c>
      <c r="BQ128" s="111">
        <f t="shared" si="90"/>
        <v>0</v>
      </c>
      <c r="BR128" s="111">
        <f t="shared" si="91"/>
        <v>0</v>
      </c>
      <c r="BS128" s="111">
        <f t="shared" si="92"/>
        <v>0</v>
      </c>
      <c r="BT128" s="111">
        <f t="shared" si="93"/>
        <v>0</v>
      </c>
      <c r="BU128" s="112">
        <f t="shared" si="94"/>
        <v>0</v>
      </c>
      <c r="BV128" s="113">
        <f t="shared" si="95"/>
        <v>0</v>
      </c>
      <c r="BW128" s="169" t="s">
        <v>135</v>
      </c>
      <c r="BX128" s="174">
        <v>2021</v>
      </c>
      <c r="BY128" s="169" t="s">
        <v>2422</v>
      </c>
      <c r="BZ128" s="169" t="str">
        <f t="shared" si="104"/>
        <v>NOVIEMBRE</v>
      </c>
      <c r="CA128" s="169" t="str">
        <f t="shared" si="96"/>
        <v>YCHO21RT_11.1</v>
      </c>
      <c r="CB128" s="118" t="str">
        <f>VLOOKUP(F128,[3]TOTALES!$E:$E,1,0)</f>
        <v>W1BQ12K9DT1</v>
      </c>
      <c r="CC128" s="118" t="e">
        <f>VLOOKUP(E128,'3.PARAMETROS'!J:L,3,0)</f>
        <v>#N/A</v>
      </c>
      <c r="CD128" s="118">
        <f>VLOOKUP(A128,'[4]1. ARCHIVO COMPRA'!$A:$BU,73,0)</f>
        <v>0</v>
      </c>
      <c r="CF128" s="128"/>
      <c r="CG128" s="128"/>
    </row>
    <row r="129" spans="1:85" x14ac:dyDescent="0.25">
      <c r="A129" s="128" t="str">
        <f t="shared" si="66"/>
        <v>W2RR01Z2BB0F61A</v>
      </c>
      <c r="B129" s="128" t="s">
        <v>692</v>
      </c>
      <c r="C129" s="128"/>
      <c r="D129" s="128" t="s">
        <v>560</v>
      </c>
      <c r="E129" s="128" t="s">
        <v>561</v>
      </c>
      <c r="F129" s="128" t="s">
        <v>911</v>
      </c>
      <c r="G129" s="128" t="s">
        <v>912</v>
      </c>
      <c r="H129" s="128" t="s">
        <v>913</v>
      </c>
      <c r="I129" s="128" t="s">
        <v>914</v>
      </c>
      <c r="J129" s="128" t="s">
        <v>680</v>
      </c>
      <c r="K129" s="128" t="s">
        <v>683</v>
      </c>
      <c r="L129" s="128" t="s">
        <v>2255</v>
      </c>
      <c r="M129" s="137">
        <v>108</v>
      </c>
      <c r="N129" s="128">
        <f>IFERROR(VLOOKUP(M129*$M$8*$N$8,'RAM costing'!$A$3:$B$81,2,1),0)</f>
        <v>109000</v>
      </c>
      <c r="O129" s="128">
        <f>IFERROR(VLOOKUP(M129*$M$9*$N$9,'RAM costing'!$E$3:$F$81,2,1),0)</f>
        <v>429</v>
      </c>
      <c r="P129" s="128"/>
      <c r="Q129" s="129">
        <f t="shared" si="67"/>
        <v>0.31</v>
      </c>
      <c r="R129" s="18">
        <v>33.479999999999997</v>
      </c>
      <c r="S129" s="25">
        <f t="shared" si="68"/>
        <v>0</v>
      </c>
      <c r="T129" s="25">
        <f t="shared" si="69"/>
        <v>0</v>
      </c>
      <c r="U129" s="25">
        <f t="shared" si="70"/>
        <v>0</v>
      </c>
      <c r="V129" s="25">
        <f t="shared" si="71"/>
        <v>0</v>
      </c>
      <c r="W129" s="25">
        <f t="shared" si="72"/>
        <v>0</v>
      </c>
      <c r="X129" s="25">
        <f t="shared" si="73"/>
        <v>0</v>
      </c>
      <c r="Y129" s="25">
        <f t="shared" si="74"/>
        <v>0</v>
      </c>
      <c r="Z129" s="25">
        <f t="shared" si="75"/>
        <v>0</v>
      </c>
      <c r="AA129" s="26"/>
      <c r="AB129" s="25">
        <f t="shared" si="76"/>
        <v>0</v>
      </c>
      <c r="AC129" s="25">
        <f t="shared" si="102"/>
        <v>0</v>
      </c>
      <c r="AD129" s="25"/>
      <c r="AE129" s="25"/>
      <c r="AF129" s="25"/>
      <c r="AG129" s="25"/>
      <c r="AH129" s="25"/>
      <c r="AI129" s="25"/>
      <c r="AJ129" s="26"/>
      <c r="AK129" s="25"/>
      <c r="AL129" s="26"/>
      <c r="AM129" s="25">
        <f t="shared" si="77"/>
        <v>0</v>
      </c>
      <c r="AN129" s="25">
        <f t="shared" si="78"/>
        <v>0</v>
      </c>
      <c r="AO129" s="26"/>
      <c r="AP129" s="26">
        <f t="shared" si="79"/>
        <v>0</v>
      </c>
      <c r="AQ129" s="101">
        <f t="shared" si="80"/>
        <v>0</v>
      </c>
      <c r="AR129" s="106">
        <f t="shared" si="81"/>
        <v>0</v>
      </c>
      <c r="AS129" s="107">
        <f t="shared" si="105"/>
        <v>0</v>
      </c>
      <c r="AT129" s="107">
        <f t="shared" si="105"/>
        <v>0</v>
      </c>
      <c r="AU129" s="107">
        <f t="shared" si="105"/>
        <v>0</v>
      </c>
      <c r="AV129" s="107">
        <f t="shared" si="105"/>
        <v>0</v>
      </c>
      <c r="AW129" s="107">
        <f t="shared" si="105"/>
        <v>0</v>
      </c>
      <c r="AX129" s="107">
        <f t="shared" si="105"/>
        <v>0</v>
      </c>
      <c r="AY129" s="107">
        <f t="shared" si="105"/>
        <v>0</v>
      </c>
      <c r="AZ129" s="107">
        <f t="shared" si="105"/>
        <v>0</v>
      </c>
      <c r="BA129" s="108">
        <f t="shared" si="82"/>
        <v>0</v>
      </c>
      <c r="BB129" s="103">
        <f t="shared" si="83"/>
        <v>0</v>
      </c>
      <c r="BC129" s="109">
        <f t="shared" si="84"/>
        <v>0</v>
      </c>
      <c r="BD129" s="107">
        <f t="shared" si="65"/>
        <v>0</v>
      </c>
      <c r="BE129" s="107">
        <f t="shared" si="106"/>
        <v>0</v>
      </c>
      <c r="BF129" s="107">
        <f t="shared" si="106"/>
        <v>0</v>
      </c>
      <c r="BG129" s="107">
        <f t="shared" si="106"/>
        <v>0</v>
      </c>
      <c r="BH129" s="107">
        <f t="shared" si="106"/>
        <v>0</v>
      </c>
      <c r="BI129" s="107">
        <f t="shared" si="106"/>
        <v>0</v>
      </c>
      <c r="BJ129" s="107">
        <f t="shared" si="106"/>
        <v>0</v>
      </c>
      <c r="BK129" s="107">
        <f t="shared" si="106"/>
        <v>0</v>
      </c>
      <c r="BL129" s="110">
        <f t="shared" si="85"/>
        <v>0</v>
      </c>
      <c r="BM129" s="111">
        <f t="shared" si="86"/>
        <v>0</v>
      </c>
      <c r="BN129" s="111">
        <f t="shared" si="87"/>
        <v>0</v>
      </c>
      <c r="BO129" s="111">
        <f t="shared" si="88"/>
        <v>0</v>
      </c>
      <c r="BP129" s="111">
        <f t="shared" si="89"/>
        <v>0</v>
      </c>
      <c r="BQ129" s="111">
        <f t="shared" si="90"/>
        <v>0</v>
      </c>
      <c r="BR129" s="111">
        <f t="shared" si="91"/>
        <v>0</v>
      </c>
      <c r="BS129" s="111">
        <f t="shared" si="92"/>
        <v>0</v>
      </c>
      <c r="BT129" s="111">
        <f t="shared" si="93"/>
        <v>0</v>
      </c>
      <c r="BU129" s="112">
        <f t="shared" si="94"/>
        <v>0</v>
      </c>
      <c r="BV129" s="113">
        <f t="shared" si="95"/>
        <v>0</v>
      </c>
      <c r="BW129" s="169" t="s">
        <v>135</v>
      </c>
      <c r="BX129" s="174">
        <v>2021</v>
      </c>
      <c r="BY129" s="169" t="s">
        <v>2422</v>
      </c>
      <c r="BZ129" s="169" t="str">
        <f t="shared" si="97"/>
        <v>ENERO</v>
      </c>
      <c r="CA129" s="169" t="str">
        <f t="shared" si="96"/>
        <v>YCHO21RT_1.1</v>
      </c>
      <c r="CB129" s="118" t="e">
        <f>VLOOKUP(F129,[3]TOTALES!$E:$E,1,0)</f>
        <v>#N/A</v>
      </c>
      <c r="CC129" s="118" t="e">
        <f>VLOOKUP(E129,'3.PARAMETROS'!J:L,3,0)</f>
        <v>#N/A</v>
      </c>
      <c r="CD129" s="118">
        <f>VLOOKUP(A129,'[4]1. ARCHIVO COMPRA'!$A:$BU,73,0)</f>
        <v>0</v>
      </c>
      <c r="CF129" s="128"/>
      <c r="CG129" s="128"/>
    </row>
    <row r="130" spans="1:85" x14ac:dyDescent="0.25">
      <c r="A130" s="128" t="str">
        <f t="shared" si="66"/>
        <v>W2RR01Z2BB0F82X</v>
      </c>
      <c r="B130" s="128" t="s">
        <v>692</v>
      </c>
      <c r="C130" s="128"/>
      <c r="D130" s="128" t="s">
        <v>560</v>
      </c>
      <c r="E130" s="128" t="s">
        <v>561</v>
      </c>
      <c r="F130" s="128" t="s">
        <v>911</v>
      </c>
      <c r="G130" s="128" t="s">
        <v>912</v>
      </c>
      <c r="H130" s="128" t="s">
        <v>915</v>
      </c>
      <c r="I130" s="128" t="s">
        <v>916</v>
      </c>
      <c r="J130" s="128" t="s">
        <v>680</v>
      </c>
      <c r="K130" s="128" t="s">
        <v>683</v>
      </c>
      <c r="L130" s="128" t="s">
        <v>2255</v>
      </c>
      <c r="M130" s="137">
        <v>108</v>
      </c>
      <c r="N130" s="128">
        <f>IFERROR(VLOOKUP(M130*$M$8*$N$8,'RAM costing'!$A$3:$B$81,2,1),0)</f>
        <v>109000</v>
      </c>
      <c r="O130" s="128">
        <f>IFERROR(VLOOKUP(M130*$M$9*$N$9,'RAM costing'!$E$3:$F$81,2,1),0)</f>
        <v>429</v>
      </c>
      <c r="P130" s="128"/>
      <c r="Q130" s="129">
        <f t="shared" si="67"/>
        <v>0.31</v>
      </c>
      <c r="R130" s="18">
        <v>33.479999999999997</v>
      </c>
      <c r="S130" s="25">
        <f t="shared" si="68"/>
        <v>0</v>
      </c>
      <c r="T130" s="25">
        <f t="shared" si="69"/>
        <v>0</v>
      </c>
      <c r="U130" s="25">
        <f t="shared" si="70"/>
        <v>0</v>
      </c>
      <c r="V130" s="25">
        <f t="shared" si="71"/>
        <v>0</v>
      </c>
      <c r="W130" s="25">
        <f t="shared" si="72"/>
        <v>0</v>
      </c>
      <c r="X130" s="25">
        <f t="shared" si="73"/>
        <v>0</v>
      </c>
      <c r="Y130" s="25">
        <f t="shared" si="74"/>
        <v>0</v>
      </c>
      <c r="Z130" s="25">
        <f t="shared" si="75"/>
        <v>0</v>
      </c>
      <c r="AA130" s="26"/>
      <c r="AB130" s="25">
        <f t="shared" si="76"/>
        <v>0</v>
      </c>
      <c r="AC130" s="25">
        <f t="shared" si="102"/>
        <v>0</v>
      </c>
      <c r="AD130" s="25"/>
      <c r="AE130" s="25"/>
      <c r="AF130" s="25"/>
      <c r="AG130" s="25"/>
      <c r="AH130" s="25"/>
      <c r="AI130" s="25"/>
      <c r="AJ130" s="26"/>
      <c r="AK130" s="25"/>
      <c r="AL130" s="26"/>
      <c r="AM130" s="25">
        <f t="shared" si="77"/>
        <v>0</v>
      </c>
      <c r="AN130" s="25">
        <f t="shared" si="78"/>
        <v>0</v>
      </c>
      <c r="AO130" s="26"/>
      <c r="AP130" s="26">
        <f t="shared" si="79"/>
        <v>0</v>
      </c>
      <c r="AQ130" s="101">
        <f t="shared" si="80"/>
        <v>0</v>
      </c>
      <c r="AR130" s="106">
        <f t="shared" si="81"/>
        <v>0</v>
      </c>
      <c r="AS130" s="107">
        <f t="shared" si="105"/>
        <v>0</v>
      </c>
      <c r="AT130" s="107">
        <f t="shared" si="105"/>
        <v>0</v>
      </c>
      <c r="AU130" s="107">
        <f t="shared" si="105"/>
        <v>0</v>
      </c>
      <c r="AV130" s="107">
        <f t="shared" si="105"/>
        <v>0</v>
      </c>
      <c r="AW130" s="107">
        <f t="shared" si="105"/>
        <v>0</v>
      </c>
      <c r="AX130" s="107">
        <f t="shared" si="105"/>
        <v>0</v>
      </c>
      <c r="AY130" s="107">
        <f t="shared" si="105"/>
        <v>0</v>
      </c>
      <c r="AZ130" s="107">
        <f t="shared" si="105"/>
        <v>0</v>
      </c>
      <c r="BA130" s="108">
        <f t="shared" si="82"/>
        <v>0</v>
      </c>
      <c r="BB130" s="103">
        <f t="shared" si="83"/>
        <v>0</v>
      </c>
      <c r="BC130" s="109">
        <f t="shared" si="84"/>
        <v>0</v>
      </c>
      <c r="BD130" s="107">
        <f t="shared" si="65"/>
        <v>0</v>
      </c>
      <c r="BE130" s="107">
        <f t="shared" si="106"/>
        <v>0</v>
      </c>
      <c r="BF130" s="107">
        <f t="shared" si="106"/>
        <v>0</v>
      </c>
      <c r="BG130" s="107">
        <f t="shared" si="106"/>
        <v>0</v>
      </c>
      <c r="BH130" s="107">
        <f t="shared" si="106"/>
        <v>0</v>
      </c>
      <c r="BI130" s="107">
        <f t="shared" si="106"/>
        <v>0</v>
      </c>
      <c r="BJ130" s="107">
        <f t="shared" si="106"/>
        <v>0</v>
      </c>
      <c r="BK130" s="107">
        <f t="shared" si="106"/>
        <v>0</v>
      </c>
      <c r="BL130" s="110">
        <f t="shared" si="85"/>
        <v>0</v>
      </c>
      <c r="BM130" s="111">
        <f t="shared" si="86"/>
        <v>0</v>
      </c>
      <c r="BN130" s="111">
        <f t="shared" si="87"/>
        <v>0</v>
      </c>
      <c r="BO130" s="111">
        <f t="shared" si="88"/>
        <v>0</v>
      </c>
      <c r="BP130" s="111">
        <f t="shared" si="89"/>
        <v>0</v>
      </c>
      <c r="BQ130" s="111">
        <f t="shared" si="90"/>
        <v>0</v>
      </c>
      <c r="BR130" s="111">
        <f t="shared" si="91"/>
        <v>0</v>
      </c>
      <c r="BS130" s="111">
        <f t="shared" si="92"/>
        <v>0</v>
      </c>
      <c r="BT130" s="111">
        <f t="shared" si="93"/>
        <v>0</v>
      </c>
      <c r="BU130" s="112">
        <f t="shared" si="94"/>
        <v>0</v>
      </c>
      <c r="BV130" s="113">
        <f t="shared" si="95"/>
        <v>0</v>
      </c>
      <c r="BW130" s="169" t="s">
        <v>135</v>
      </c>
      <c r="BX130" s="174">
        <v>2021</v>
      </c>
      <c r="BY130" s="169" t="s">
        <v>2422</v>
      </c>
      <c r="BZ130" s="169" t="str">
        <f t="shared" si="97"/>
        <v>ENERO</v>
      </c>
      <c r="CA130" s="169" t="str">
        <f t="shared" si="96"/>
        <v>YCHO21RT_1.1</v>
      </c>
      <c r="CB130" s="118" t="e">
        <f>VLOOKUP(F130,[3]TOTALES!$E:$E,1,0)</f>
        <v>#N/A</v>
      </c>
      <c r="CC130" s="118" t="e">
        <f>VLOOKUP(E130,'3.PARAMETROS'!J:L,3,0)</f>
        <v>#N/A</v>
      </c>
      <c r="CD130" s="118">
        <f>VLOOKUP(A130,'[4]1. ARCHIVO COMPRA'!$A:$BU,73,0)</f>
        <v>0</v>
      </c>
      <c r="CF130" s="128"/>
      <c r="CG130" s="128"/>
    </row>
    <row r="131" spans="1:85" x14ac:dyDescent="0.25">
      <c r="A131" s="128" t="str">
        <f t="shared" si="66"/>
        <v>W2RR01Z2BB0F40Z</v>
      </c>
      <c r="B131" s="128" t="s">
        <v>692</v>
      </c>
      <c r="C131" s="128"/>
      <c r="D131" s="128" t="s">
        <v>560</v>
      </c>
      <c r="E131" s="128" t="s">
        <v>561</v>
      </c>
      <c r="F131" s="128" t="s">
        <v>911</v>
      </c>
      <c r="G131" s="128" t="s">
        <v>912</v>
      </c>
      <c r="H131" s="128" t="s">
        <v>917</v>
      </c>
      <c r="I131" s="128" t="s">
        <v>918</v>
      </c>
      <c r="J131" s="128" t="s">
        <v>680</v>
      </c>
      <c r="K131" s="128" t="s">
        <v>683</v>
      </c>
      <c r="L131" s="128" t="s">
        <v>2255</v>
      </c>
      <c r="M131" s="137">
        <v>108</v>
      </c>
      <c r="N131" s="128">
        <f>IFERROR(VLOOKUP(M131*$M$8*$N$8,'RAM costing'!$A$3:$B$81,2,1),0)</f>
        <v>109000</v>
      </c>
      <c r="O131" s="128">
        <f>IFERROR(VLOOKUP(M131*$M$9*$N$9,'RAM costing'!$E$3:$F$81,2,1),0)</f>
        <v>429</v>
      </c>
      <c r="P131" s="128"/>
      <c r="Q131" s="129">
        <f t="shared" si="67"/>
        <v>0.31</v>
      </c>
      <c r="R131" s="18">
        <v>33.479999999999997</v>
      </c>
      <c r="S131" s="25">
        <f t="shared" si="68"/>
        <v>0</v>
      </c>
      <c r="T131" s="25">
        <f t="shared" si="69"/>
        <v>0</v>
      </c>
      <c r="U131" s="25">
        <f t="shared" si="70"/>
        <v>0</v>
      </c>
      <c r="V131" s="25">
        <f t="shared" si="71"/>
        <v>0</v>
      </c>
      <c r="W131" s="25">
        <f t="shared" si="72"/>
        <v>0</v>
      </c>
      <c r="X131" s="25">
        <f t="shared" si="73"/>
        <v>0</v>
      </c>
      <c r="Y131" s="25">
        <f t="shared" si="74"/>
        <v>0</v>
      </c>
      <c r="Z131" s="25">
        <f t="shared" si="75"/>
        <v>0</v>
      </c>
      <c r="AA131" s="26"/>
      <c r="AB131" s="25">
        <f t="shared" si="76"/>
        <v>0</v>
      </c>
      <c r="AC131" s="25">
        <f t="shared" si="102"/>
        <v>0</v>
      </c>
      <c r="AD131" s="25"/>
      <c r="AE131" s="25"/>
      <c r="AF131" s="25"/>
      <c r="AG131" s="25"/>
      <c r="AH131" s="25"/>
      <c r="AI131" s="25"/>
      <c r="AJ131" s="26"/>
      <c r="AK131" s="25"/>
      <c r="AL131" s="26"/>
      <c r="AM131" s="25">
        <f t="shared" si="77"/>
        <v>0</v>
      </c>
      <c r="AN131" s="25">
        <f t="shared" si="78"/>
        <v>0</v>
      </c>
      <c r="AO131" s="26"/>
      <c r="AP131" s="26">
        <f t="shared" si="79"/>
        <v>0</v>
      </c>
      <c r="AQ131" s="101">
        <f t="shared" si="80"/>
        <v>0</v>
      </c>
      <c r="AR131" s="106">
        <f t="shared" si="81"/>
        <v>0</v>
      </c>
      <c r="AS131" s="107">
        <f t="shared" si="105"/>
        <v>0</v>
      </c>
      <c r="AT131" s="107">
        <f t="shared" si="105"/>
        <v>0</v>
      </c>
      <c r="AU131" s="107">
        <f t="shared" si="105"/>
        <v>0</v>
      </c>
      <c r="AV131" s="107">
        <f t="shared" si="105"/>
        <v>0</v>
      </c>
      <c r="AW131" s="107">
        <f t="shared" si="105"/>
        <v>0</v>
      </c>
      <c r="AX131" s="107">
        <f t="shared" si="105"/>
        <v>0</v>
      </c>
      <c r="AY131" s="107">
        <f t="shared" si="105"/>
        <v>0</v>
      </c>
      <c r="AZ131" s="107">
        <f t="shared" si="105"/>
        <v>0</v>
      </c>
      <c r="BA131" s="108">
        <f t="shared" si="82"/>
        <v>0</v>
      </c>
      <c r="BB131" s="103">
        <f t="shared" si="83"/>
        <v>0</v>
      </c>
      <c r="BC131" s="109">
        <f t="shared" si="84"/>
        <v>0</v>
      </c>
      <c r="BD131" s="107">
        <f t="shared" si="65"/>
        <v>0</v>
      </c>
      <c r="BE131" s="107">
        <f t="shared" si="106"/>
        <v>0</v>
      </c>
      <c r="BF131" s="107">
        <f t="shared" si="106"/>
        <v>0</v>
      </c>
      <c r="BG131" s="107">
        <f t="shared" si="106"/>
        <v>0</v>
      </c>
      <c r="BH131" s="107">
        <f t="shared" si="106"/>
        <v>0</v>
      </c>
      <c r="BI131" s="107">
        <f t="shared" si="106"/>
        <v>0</v>
      </c>
      <c r="BJ131" s="107">
        <f t="shared" si="106"/>
        <v>0</v>
      </c>
      <c r="BK131" s="107">
        <f t="shared" si="106"/>
        <v>0</v>
      </c>
      <c r="BL131" s="110">
        <f t="shared" si="85"/>
        <v>0</v>
      </c>
      <c r="BM131" s="111">
        <f t="shared" si="86"/>
        <v>0</v>
      </c>
      <c r="BN131" s="111">
        <f t="shared" si="87"/>
        <v>0</v>
      </c>
      <c r="BO131" s="111">
        <f t="shared" si="88"/>
        <v>0</v>
      </c>
      <c r="BP131" s="111">
        <f t="shared" si="89"/>
        <v>0</v>
      </c>
      <c r="BQ131" s="111">
        <f t="shared" si="90"/>
        <v>0</v>
      </c>
      <c r="BR131" s="111">
        <f t="shared" si="91"/>
        <v>0</v>
      </c>
      <c r="BS131" s="111">
        <f t="shared" si="92"/>
        <v>0</v>
      </c>
      <c r="BT131" s="111">
        <f t="shared" si="93"/>
        <v>0</v>
      </c>
      <c r="BU131" s="112">
        <f t="shared" si="94"/>
        <v>0</v>
      </c>
      <c r="BV131" s="113">
        <f t="shared" si="95"/>
        <v>0</v>
      </c>
      <c r="BW131" s="169" t="s">
        <v>135</v>
      </c>
      <c r="BX131" s="174">
        <v>2021</v>
      </c>
      <c r="BY131" s="169" t="s">
        <v>2422</v>
      </c>
      <c r="BZ131" s="169" t="str">
        <f t="shared" si="97"/>
        <v>ENERO</v>
      </c>
      <c r="CA131" s="169" t="str">
        <f t="shared" si="96"/>
        <v>YCHO21RT_1.1</v>
      </c>
      <c r="CB131" s="118" t="e">
        <f>VLOOKUP(F131,[3]TOTALES!$E:$E,1,0)</f>
        <v>#N/A</v>
      </c>
      <c r="CC131" s="118" t="e">
        <f>VLOOKUP(E131,'3.PARAMETROS'!J:L,3,0)</f>
        <v>#N/A</v>
      </c>
      <c r="CD131" s="118">
        <f>VLOOKUP(A131,'[4]1. ARCHIVO COMPRA'!$A:$BU,73,0)</f>
        <v>0</v>
      </c>
      <c r="CF131" s="128"/>
      <c r="CG131" s="128"/>
    </row>
    <row r="132" spans="1:85" x14ac:dyDescent="0.25">
      <c r="A132" s="128" t="str">
        <f t="shared" si="66"/>
        <v>W2RR01Z2BB0F7MT</v>
      </c>
      <c r="B132" s="128" t="s">
        <v>692</v>
      </c>
      <c r="C132" s="128"/>
      <c r="D132" s="128" t="s">
        <v>560</v>
      </c>
      <c r="E132" s="128" t="s">
        <v>561</v>
      </c>
      <c r="F132" s="128" t="s">
        <v>911</v>
      </c>
      <c r="G132" s="128" t="s">
        <v>912</v>
      </c>
      <c r="H132" s="128" t="s">
        <v>919</v>
      </c>
      <c r="I132" s="128" t="s">
        <v>920</v>
      </c>
      <c r="J132" s="128" t="s">
        <v>680</v>
      </c>
      <c r="K132" s="128" t="s">
        <v>683</v>
      </c>
      <c r="L132" s="128" t="s">
        <v>2255</v>
      </c>
      <c r="M132" s="137">
        <v>108</v>
      </c>
      <c r="N132" s="128">
        <f>IFERROR(VLOOKUP(M132*$M$8*$N$8,'RAM costing'!$A$3:$B$81,2,1),0)</f>
        <v>109000</v>
      </c>
      <c r="O132" s="128">
        <f>IFERROR(VLOOKUP(M132*$M$9*$N$9,'RAM costing'!$E$3:$F$81,2,1),0)</f>
        <v>429</v>
      </c>
      <c r="P132" s="128"/>
      <c r="Q132" s="129">
        <f t="shared" si="67"/>
        <v>0.31</v>
      </c>
      <c r="R132" s="18">
        <v>33.479999999999997</v>
      </c>
      <c r="S132" s="25">
        <f t="shared" si="68"/>
        <v>0</v>
      </c>
      <c r="T132" s="25">
        <f t="shared" si="69"/>
        <v>0</v>
      </c>
      <c r="U132" s="25">
        <f t="shared" si="70"/>
        <v>0</v>
      </c>
      <c r="V132" s="25">
        <f t="shared" si="71"/>
        <v>0</v>
      </c>
      <c r="W132" s="25">
        <f t="shared" si="72"/>
        <v>0</v>
      </c>
      <c r="X132" s="25">
        <f t="shared" si="73"/>
        <v>0</v>
      </c>
      <c r="Y132" s="25">
        <f t="shared" si="74"/>
        <v>0</v>
      </c>
      <c r="Z132" s="25">
        <f t="shared" si="75"/>
        <v>0</v>
      </c>
      <c r="AA132" s="26"/>
      <c r="AB132" s="25">
        <f t="shared" si="76"/>
        <v>0</v>
      </c>
      <c r="AC132" s="25">
        <f t="shared" si="102"/>
        <v>0</v>
      </c>
      <c r="AD132" s="25"/>
      <c r="AE132" s="25"/>
      <c r="AF132" s="25"/>
      <c r="AG132" s="25"/>
      <c r="AH132" s="25"/>
      <c r="AI132" s="25"/>
      <c r="AJ132" s="26"/>
      <c r="AK132" s="25"/>
      <c r="AL132" s="26"/>
      <c r="AM132" s="25">
        <f t="shared" si="77"/>
        <v>0</v>
      </c>
      <c r="AN132" s="25">
        <f t="shared" si="78"/>
        <v>0</v>
      </c>
      <c r="AO132" s="26"/>
      <c r="AP132" s="26">
        <f t="shared" si="79"/>
        <v>0</v>
      </c>
      <c r="AQ132" s="101">
        <f t="shared" si="80"/>
        <v>0</v>
      </c>
      <c r="AR132" s="106">
        <f t="shared" si="81"/>
        <v>0</v>
      </c>
      <c r="AS132" s="107">
        <f t="shared" si="105"/>
        <v>0</v>
      </c>
      <c r="AT132" s="107">
        <f t="shared" si="105"/>
        <v>0</v>
      </c>
      <c r="AU132" s="107">
        <f t="shared" si="105"/>
        <v>0</v>
      </c>
      <c r="AV132" s="107">
        <f t="shared" si="105"/>
        <v>0</v>
      </c>
      <c r="AW132" s="107">
        <f t="shared" si="105"/>
        <v>0</v>
      </c>
      <c r="AX132" s="107">
        <f t="shared" si="105"/>
        <v>0</v>
      </c>
      <c r="AY132" s="107">
        <f t="shared" si="105"/>
        <v>0</v>
      </c>
      <c r="AZ132" s="107">
        <f t="shared" si="105"/>
        <v>0</v>
      </c>
      <c r="BA132" s="108">
        <f t="shared" si="82"/>
        <v>0</v>
      </c>
      <c r="BB132" s="103">
        <f t="shared" si="83"/>
        <v>0</v>
      </c>
      <c r="BC132" s="109">
        <f t="shared" si="84"/>
        <v>0</v>
      </c>
      <c r="BD132" s="107">
        <f t="shared" si="65"/>
        <v>0</v>
      </c>
      <c r="BE132" s="107">
        <f t="shared" si="106"/>
        <v>0</v>
      </c>
      <c r="BF132" s="107">
        <f t="shared" si="106"/>
        <v>0</v>
      </c>
      <c r="BG132" s="107">
        <f t="shared" si="106"/>
        <v>0</v>
      </c>
      <c r="BH132" s="107">
        <f t="shared" si="106"/>
        <v>0</v>
      </c>
      <c r="BI132" s="107">
        <f t="shared" si="106"/>
        <v>0</v>
      </c>
      <c r="BJ132" s="107">
        <f t="shared" si="106"/>
        <v>0</v>
      </c>
      <c r="BK132" s="107">
        <f t="shared" si="106"/>
        <v>0</v>
      </c>
      <c r="BL132" s="110">
        <f t="shared" si="85"/>
        <v>0</v>
      </c>
      <c r="BM132" s="111">
        <f t="shared" si="86"/>
        <v>0</v>
      </c>
      <c r="BN132" s="111">
        <f t="shared" si="87"/>
        <v>0</v>
      </c>
      <c r="BO132" s="111">
        <f t="shared" si="88"/>
        <v>0</v>
      </c>
      <c r="BP132" s="111">
        <f t="shared" si="89"/>
        <v>0</v>
      </c>
      <c r="BQ132" s="111">
        <f t="shared" si="90"/>
        <v>0</v>
      </c>
      <c r="BR132" s="111">
        <f t="shared" si="91"/>
        <v>0</v>
      </c>
      <c r="BS132" s="111">
        <f t="shared" si="92"/>
        <v>0</v>
      </c>
      <c r="BT132" s="111">
        <f t="shared" si="93"/>
        <v>0</v>
      </c>
      <c r="BU132" s="112">
        <f t="shared" si="94"/>
        <v>0</v>
      </c>
      <c r="BV132" s="113">
        <f t="shared" si="95"/>
        <v>0</v>
      </c>
      <c r="BW132" s="169" t="s">
        <v>135</v>
      </c>
      <c r="BX132" s="174">
        <v>2021</v>
      </c>
      <c r="BY132" s="169" t="s">
        <v>2422</v>
      </c>
      <c r="BZ132" s="169" t="str">
        <f t="shared" si="97"/>
        <v>ENERO</v>
      </c>
      <c r="CA132" s="169" t="str">
        <f t="shared" si="96"/>
        <v>YCHO21RT_1.1</v>
      </c>
      <c r="CB132" s="118" t="e">
        <f>VLOOKUP(F132,[3]TOTALES!$E:$E,1,0)</f>
        <v>#N/A</v>
      </c>
      <c r="CC132" s="118" t="e">
        <f>VLOOKUP(E132,'3.PARAMETROS'!J:L,3,0)</f>
        <v>#N/A</v>
      </c>
      <c r="CD132" s="118">
        <f>VLOOKUP(A132,'[4]1. ARCHIVO COMPRA'!$A:$BU,73,0)</f>
        <v>0</v>
      </c>
      <c r="CF132" s="128"/>
      <c r="CG132" s="128"/>
    </row>
    <row r="133" spans="1:85" x14ac:dyDescent="0.25">
      <c r="A133" s="128" t="str">
        <f t="shared" si="66"/>
        <v>W2RR01Z2BB0F41A</v>
      </c>
      <c r="B133" s="128" t="s">
        <v>692</v>
      </c>
      <c r="C133" s="128"/>
      <c r="D133" s="128" t="s">
        <v>560</v>
      </c>
      <c r="E133" s="128" t="s">
        <v>561</v>
      </c>
      <c r="F133" s="128" t="s">
        <v>911</v>
      </c>
      <c r="G133" s="128" t="s">
        <v>912</v>
      </c>
      <c r="H133" s="128" t="s">
        <v>921</v>
      </c>
      <c r="I133" s="128" t="s">
        <v>922</v>
      </c>
      <c r="J133" s="128" t="s">
        <v>680</v>
      </c>
      <c r="K133" s="128" t="s">
        <v>683</v>
      </c>
      <c r="L133" s="128" t="s">
        <v>2255</v>
      </c>
      <c r="M133" s="137">
        <v>108</v>
      </c>
      <c r="N133" s="128">
        <f>IFERROR(VLOOKUP(M133*$M$8*$N$8,'RAM costing'!$A$3:$B$81,2,1),0)</f>
        <v>109000</v>
      </c>
      <c r="O133" s="128">
        <f>IFERROR(VLOOKUP(M133*$M$9*$N$9,'RAM costing'!$E$3:$F$81,2,1),0)</f>
        <v>429</v>
      </c>
      <c r="P133" s="128"/>
      <c r="Q133" s="129">
        <f t="shared" si="67"/>
        <v>0.31</v>
      </c>
      <c r="R133" s="18">
        <v>33.479999999999997</v>
      </c>
      <c r="S133" s="25">
        <f t="shared" si="68"/>
        <v>0</v>
      </c>
      <c r="T133" s="25">
        <f t="shared" si="69"/>
        <v>0</v>
      </c>
      <c r="U133" s="25">
        <f t="shared" si="70"/>
        <v>0</v>
      </c>
      <c r="V133" s="25">
        <f t="shared" si="71"/>
        <v>0</v>
      </c>
      <c r="W133" s="25">
        <f t="shared" si="72"/>
        <v>0</v>
      </c>
      <c r="X133" s="25">
        <f t="shared" si="73"/>
        <v>0</v>
      </c>
      <c r="Y133" s="25">
        <f t="shared" si="74"/>
        <v>0</v>
      </c>
      <c r="Z133" s="25">
        <f t="shared" si="75"/>
        <v>0</v>
      </c>
      <c r="AA133" s="26"/>
      <c r="AB133" s="25">
        <f t="shared" si="76"/>
        <v>0</v>
      </c>
      <c r="AC133" s="25">
        <f t="shared" si="102"/>
        <v>0</v>
      </c>
      <c r="AD133" s="25"/>
      <c r="AE133" s="25"/>
      <c r="AF133" s="25"/>
      <c r="AG133" s="25"/>
      <c r="AH133" s="25"/>
      <c r="AI133" s="25"/>
      <c r="AJ133" s="26"/>
      <c r="AK133" s="25"/>
      <c r="AL133" s="26"/>
      <c r="AM133" s="25">
        <f t="shared" si="77"/>
        <v>0</v>
      </c>
      <c r="AN133" s="25">
        <f t="shared" si="78"/>
        <v>0</v>
      </c>
      <c r="AO133" s="26"/>
      <c r="AP133" s="26">
        <f t="shared" si="79"/>
        <v>0</v>
      </c>
      <c r="AQ133" s="101">
        <f t="shared" si="80"/>
        <v>0</v>
      </c>
      <c r="AR133" s="106">
        <f t="shared" si="81"/>
        <v>0</v>
      </c>
      <c r="AS133" s="107">
        <f t="shared" si="105"/>
        <v>0</v>
      </c>
      <c r="AT133" s="107">
        <f t="shared" si="105"/>
        <v>0</v>
      </c>
      <c r="AU133" s="107">
        <f t="shared" si="105"/>
        <v>0</v>
      </c>
      <c r="AV133" s="107">
        <f t="shared" si="105"/>
        <v>0</v>
      </c>
      <c r="AW133" s="107">
        <f t="shared" si="105"/>
        <v>0</v>
      </c>
      <c r="AX133" s="107">
        <f t="shared" si="105"/>
        <v>0</v>
      </c>
      <c r="AY133" s="107">
        <f t="shared" si="105"/>
        <v>0</v>
      </c>
      <c r="AZ133" s="107">
        <f t="shared" si="105"/>
        <v>0</v>
      </c>
      <c r="BA133" s="108">
        <f t="shared" si="82"/>
        <v>0</v>
      </c>
      <c r="BB133" s="103">
        <f t="shared" si="83"/>
        <v>0</v>
      </c>
      <c r="BC133" s="109">
        <f t="shared" si="84"/>
        <v>0</v>
      </c>
      <c r="BD133" s="107">
        <f t="shared" si="65"/>
        <v>0</v>
      </c>
      <c r="BE133" s="107">
        <f t="shared" si="106"/>
        <v>0</v>
      </c>
      <c r="BF133" s="107">
        <f t="shared" si="106"/>
        <v>0</v>
      </c>
      <c r="BG133" s="107">
        <f t="shared" si="106"/>
        <v>0</v>
      </c>
      <c r="BH133" s="107">
        <f t="shared" si="106"/>
        <v>0</v>
      </c>
      <c r="BI133" s="107">
        <f t="shared" si="106"/>
        <v>0</v>
      </c>
      <c r="BJ133" s="107">
        <f t="shared" si="106"/>
        <v>0</v>
      </c>
      <c r="BK133" s="107">
        <f t="shared" si="106"/>
        <v>0</v>
      </c>
      <c r="BL133" s="110">
        <f t="shared" si="85"/>
        <v>0</v>
      </c>
      <c r="BM133" s="111">
        <f t="shared" si="86"/>
        <v>0</v>
      </c>
      <c r="BN133" s="111">
        <f t="shared" si="87"/>
        <v>0</v>
      </c>
      <c r="BO133" s="111">
        <f t="shared" si="88"/>
        <v>0</v>
      </c>
      <c r="BP133" s="111">
        <f t="shared" si="89"/>
        <v>0</v>
      </c>
      <c r="BQ133" s="111">
        <f t="shared" si="90"/>
        <v>0</v>
      </c>
      <c r="BR133" s="111">
        <f t="shared" si="91"/>
        <v>0</v>
      </c>
      <c r="BS133" s="111">
        <f t="shared" si="92"/>
        <v>0</v>
      </c>
      <c r="BT133" s="111">
        <f t="shared" si="93"/>
        <v>0</v>
      </c>
      <c r="BU133" s="112">
        <f t="shared" si="94"/>
        <v>0</v>
      </c>
      <c r="BV133" s="113">
        <f t="shared" si="95"/>
        <v>0</v>
      </c>
      <c r="BW133" s="169" t="s">
        <v>135</v>
      </c>
      <c r="BX133" s="174">
        <v>2021</v>
      </c>
      <c r="BY133" s="169" t="s">
        <v>2422</v>
      </c>
      <c r="BZ133" s="169" t="str">
        <f t="shared" si="97"/>
        <v>ENERO</v>
      </c>
      <c r="CA133" s="169" t="str">
        <f t="shared" si="96"/>
        <v>YCHO21RT_1.1</v>
      </c>
      <c r="CB133" s="118" t="e">
        <f>VLOOKUP(F133,[3]TOTALES!$E:$E,1,0)</f>
        <v>#N/A</v>
      </c>
      <c r="CC133" s="118" t="e">
        <f>VLOOKUP(E133,'3.PARAMETROS'!J:L,3,0)</f>
        <v>#N/A</v>
      </c>
      <c r="CD133" s="118">
        <f>VLOOKUP(A133,'[4]1. ARCHIVO COMPRA'!$A:$BU,73,0)</f>
        <v>0</v>
      </c>
      <c r="CF133" s="128"/>
      <c r="CG133" s="128"/>
    </row>
    <row r="134" spans="1:85" ht="40.5" customHeight="1" x14ac:dyDescent="0.25">
      <c r="A134" s="128" t="str">
        <f t="shared" si="66"/>
        <v>W1BR06Z2QA0JBLK</v>
      </c>
      <c r="B134" s="187">
        <v>44501</v>
      </c>
      <c r="C134" s="128" t="s">
        <v>696</v>
      </c>
      <c r="D134" s="128" t="s">
        <v>560</v>
      </c>
      <c r="E134" s="128" t="s">
        <v>561</v>
      </c>
      <c r="F134" s="128" t="s">
        <v>923</v>
      </c>
      <c r="G134" s="128" t="s">
        <v>924</v>
      </c>
      <c r="H134" s="128" t="s">
        <v>494</v>
      </c>
      <c r="I134" s="128" t="s">
        <v>520</v>
      </c>
      <c r="J134" s="128" t="s">
        <v>657</v>
      </c>
      <c r="K134" s="128" t="s">
        <v>683</v>
      </c>
      <c r="L134" s="128" t="s">
        <v>2255</v>
      </c>
      <c r="M134" s="137">
        <v>69</v>
      </c>
      <c r="N134" s="128">
        <f>IFERROR(VLOOKUP(M134*$M$8*$N$8,'RAM costing'!$A$3:$B$81,2,1),0)</f>
        <v>69000</v>
      </c>
      <c r="O134" s="128">
        <f>IFERROR(VLOOKUP(M134*$M$9*$N$9,'RAM costing'!$E$3:$F$81,2,1),0)</f>
        <v>279</v>
      </c>
      <c r="P134" s="128"/>
      <c r="Q134" s="129">
        <f t="shared" si="67"/>
        <v>0.31</v>
      </c>
      <c r="R134" s="18">
        <v>21.39</v>
      </c>
      <c r="S134" s="25">
        <f t="shared" si="68"/>
        <v>12</v>
      </c>
      <c r="T134" s="25">
        <f t="shared" si="69"/>
        <v>12</v>
      </c>
      <c r="U134" s="25">
        <f t="shared" si="70"/>
        <v>12</v>
      </c>
      <c r="V134" s="25">
        <f t="shared" si="71"/>
        <v>10</v>
      </c>
      <c r="W134" s="25">
        <f t="shared" si="72"/>
        <v>8</v>
      </c>
      <c r="X134" s="25">
        <f t="shared" si="73"/>
        <v>10</v>
      </c>
      <c r="Y134" s="25">
        <f t="shared" si="74"/>
        <v>9</v>
      </c>
      <c r="Z134" s="25">
        <f t="shared" si="75"/>
        <v>7</v>
      </c>
      <c r="AA134" s="26"/>
      <c r="AB134" s="25">
        <f t="shared" si="76"/>
        <v>9</v>
      </c>
      <c r="AC134" s="26">
        <f>AO134</f>
        <v>12</v>
      </c>
      <c r="AD134" s="25"/>
      <c r="AE134" s="25"/>
      <c r="AF134" s="25"/>
      <c r="AG134" s="25"/>
      <c r="AH134" s="25"/>
      <c r="AI134" s="25"/>
      <c r="AJ134" s="26"/>
      <c r="AK134" s="25"/>
      <c r="AL134" s="26"/>
      <c r="AM134" s="25">
        <f t="shared" si="77"/>
        <v>10</v>
      </c>
      <c r="AN134" s="25">
        <f t="shared" si="78"/>
        <v>10</v>
      </c>
      <c r="AO134" s="26">
        <v>12</v>
      </c>
      <c r="AP134" s="26">
        <f t="shared" si="79"/>
        <v>12</v>
      </c>
      <c r="AQ134" s="101">
        <f t="shared" si="80"/>
        <v>101</v>
      </c>
      <c r="AR134" s="106">
        <f t="shared" si="81"/>
        <v>2139</v>
      </c>
      <c r="AS134" s="107">
        <f t="shared" si="105"/>
        <v>23</v>
      </c>
      <c r="AT134" s="107">
        <f t="shared" si="105"/>
        <v>36</v>
      </c>
      <c r="AU134" s="107">
        <f t="shared" si="105"/>
        <v>27</v>
      </c>
      <c r="AV134" s="107">
        <f t="shared" si="105"/>
        <v>14</v>
      </c>
      <c r="AW134" s="107">
        <f t="shared" si="105"/>
        <v>0</v>
      </c>
      <c r="AX134" s="107">
        <f t="shared" si="105"/>
        <v>0</v>
      </c>
      <c r="AY134" s="107">
        <f t="shared" si="105"/>
        <v>0</v>
      </c>
      <c r="AZ134" s="107">
        <f t="shared" si="105"/>
        <v>0</v>
      </c>
      <c r="BA134" s="108">
        <f t="shared" si="82"/>
        <v>100</v>
      </c>
      <c r="BB134" s="103">
        <f t="shared" si="83"/>
        <v>44</v>
      </c>
      <c r="BC134" s="109">
        <f t="shared" si="84"/>
        <v>941.16000000000008</v>
      </c>
      <c r="BD134" s="107">
        <f t="shared" si="65"/>
        <v>10</v>
      </c>
      <c r="BE134" s="107">
        <f t="shared" si="106"/>
        <v>16</v>
      </c>
      <c r="BF134" s="107">
        <f t="shared" si="106"/>
        <v>12</v>
      </c>
      <c r="BG134" s="107">
        <f t="shared" si="106"/>
        <v>6</v>
      </c>
      <c r="BH134" s="107">
        <f t="shared" si="106"/>
        <v>0</v>
      </c>
      <c r="BI134" s="107">
        <f t="shared" si="106"/>
        <v>0</v>
      </c>
      <c r="BJ134" s="107">
        <f t="shared" si="106"/>
        <v>0</v>
      </c>
      <c r="BK134" s="107">
        <f t="shared" si="106"/>
        <v>0</v>
      </c>
      <c r="BL134" s="110">
        <f t="shared" si="85"/>
        <v>44</v>
      </c>
      <c r="BM134" s="111">
        <f t="shared" si="86"/>
        <v>33</v>
      </c>
      <c r="BN134" s="111">
        <f t="shared" si="87"/>
        <v>52</v>
      </c>
      <c r="BO134" s="111">
        <f t="shared" si="88"/>
        <v>39</v>
      </c>
      <c r="BP134" s="111">
        <f t="shared" si="89"/>
        <v>20</v>
      </c>
      <c r="BQ134" s="111">
        <f t="shared" si="90"/>
        <v>0</v>
      </c>
      <c r="BR134" s="111">
        <f t="shared" si="91"/>
        <v>0</v>
      </c>
      <c r="BS134" s="111">
        <f t="shared" si="92"/>
        <v>0</v>
      </c>
      <c r="BT134" s="111">
        <f t="shared" si="93"/>
        <v>0</v>
      </c>
      <c r="BU134" s="143">
        <f t="shared" si="94"/>
        <v>144</v>
      </c>
      <c r="BV134" s="113">
        <f t="shared" si="95"/>
        <v>3080.16</v>
      </c>
      <c r="BW134" s="169" t="s">
        <v>135</v>
      </c>
      <c r="BX134" s="174">
        <v>2021</v>
      </c>
      <c r="BY134" s="169" t="s">
        <v>2422</v>
      </c>
      <c r="BZ134" s="169" t="str">
        <f t="shared" si="97"/>
        <v>NOVIEMBRE</v>
      </c>
      <c r="CA134" s="169" t="str">
        <f t="shared" si="96"/>
        <v>YCHO21RT_11.1</v>
      </c>
      <c r="CB134" s="118" t="str">
        <f>VLOOKUP(F134,[3]TOTALES!$E:$E,1,0)</f>
        <v>W1BR06Z2QA0</v>
      </c>
      <c r="CC134" s="118" t="s">
        <v>237</v>
      </c>
      <c r="CD134" s="118">
        <f>VLOOKUP(A134,'[4]1. ARCHIVO COMPRA'!$A:$BU,73,0)</f>
        <v>0</v>
      </c>
      <c r="CF134" s="164">
        <v>44331</v>
      </c>
      <c r="CG134" s="128"/>
    </row>
    <row r="135" spans="1:85" x14ac:dyDescent="0.25">
      <c r="A135" s="128" t="str">
        <f t="shared" si="66"/>
        <v>W1BR06Z2QA0G9I0</v>
      </c>
      <c r="B135" s="128" t="s">
        <v>554</v>
      </c>
      <c r="C135" s="128" t="s">
        <v>696</v>
      </c>
      <c r="D135" s="128" t="s">
        <v>560</v>
      </c>
      <c r="E135" s="128" t="s">
        <v>561</v>
      </c>
      <c r="F135" s="128" t="s">
        <v>923</v>
      </c>
      <c r="G135" s="128" t="s">
        <v>924</v>
      </c>
      <c r="H135" s="128" t="s">
        <v>504</v>
      </c>
      <c r="I135" s="128" t="s">
        <v>531</v>
      </c>
      <c r="J135" s="128" t="s">
        <v>657</v>
      </c>
      <c r="K135" s="128" t="s">
        <v>683</v>
      </c>
      <c r="L135" s="128" t="s">
        <v>2255</v>
      </c>
      <c r="M135" s="137">
        <v>69</v>
      </c>
      <c r="N135" s="128">
        <f>IFERROR(VLOOKUP(M135*$M$8*$N$8,'RAM costing'!$A$3:$B$81,2,1),0)</f>
        <v>69000</v>
      </c>
      <c r="O135" s="128">
        <f>IFERROR(VLOOKUP(M135*$M$9*$N$9,'RAM costing'!$E$3:$F$81,2,1),0)</f>
        <v>279</v>
      </c>
      <c r="P135" s="128"/>
      <c r="Q135" s="129">
        <f t="shared" si="67"/>
        <v>0.31</v>
      </c>
      <c r="R135" s="18">
        <v>21.39</v>
      </c>
      <c r="S135" s="25">
        <f t="shared" si="68"/>
        <v>0</v>
      </c>
      <c r="T135" s="25">
        <f t="shared" si="69"/>
        <v>0</v>
      </c>
      <c r="U135" s="25">
        <f t="shared" si="70"/>
        <v>0</v>
      </c>
      <c r="V135" s="25">
        <f t="shared" si="71"/>
        <v>0</v>
      </c>
      <c r="W135" s="25">
        <f t="shared" si="72"/>
        <v>0</v>
      </c>
      <c r="X135" s="25">
        <f t="shared" si="73"/>
        <v>0</v>
      </c>
      <c r="Y135" s="25">
        <f t="shared" si="74"/>
        <v>0</v>
      </c>
      <c r="Z135" s="25">
        <f t="shared" si="75"/>
        <v>0</v>
      </c>
      <c r="AA135" s="26"/>
      <c r="AB135" s="25">
        <f t="shared" si="76"/>
        <v>0</v>
      </c>
      <c r="AC135" s="25">
        <f t="shared" ref="AC135:AC141" si="107">AO135</f>
        <v>0</v>
      </c>
      <c r="AD135" s="25"/>
      <c r="AE135" s="25"/>
      <c r="AF135" s="25"/>
      <c r="AG135" s="25"/>
      <c r="AH135" s="25"/>
      <c r="AI135" s="25"/>
      <c r="AJ135" s="26"/>
      <c r="AK135" s="25"/>
      <c r="AL135" s="26"/>
      <c r="AM135" s="25">
        <f t="shared" si="77"/>
        <v>0</v>
      </c>
      <c r="AN135" s="25">
        <f t="shared" si="78"/>
        <v>0</v>
      </c>
      <c r="AO135" s="26"/>
      <c r="AP135" s="26">
        <f t="shared" si="79"/>
        <v>0</v>
      </c>
      <c r="AQ135" s="101">
        <f t="shared" si="80"/>
        <v>0</v>
      </c>
      <c r="AR135" s="106">
        <f t="shared" si="81"/>
        <v>0</v>
      </c>
      <c r="AS135" s="107">
        <f t="shared" si="105"/>
        <v>0</v>
      </c>
      <c r="AT135" s="107">
        <f t="shared" si="105"/>
        <v>0</v>
      </c>
      <c r="AU135" s="107">
        <f t="shared" si="105"/>
        <v>0</v>
      </c>
      <c r="AV135" s="107">
        <f t="shared" si="105"/>
        <v>0</v>
      </c>
      <c r="AW135" s="107">
        <f t="shared" si="105"/>
        <v>0</v>
      </c>
      <c r="AX135" s="107">
        <f t="shared" si="105"/>
        <v>0</v>
      </c>
      <c r="AY135" s="107">
        <f t="shared" si="105"/>
        <v>0</v>
      </c>
      <c r="AZ135" s="107">
        <f t="shared" si="105"/>
        <v>0</v>
      </c>
      <c r="BA135" s="108">
        <f t="shared" si="82"/>
        <v>0</v>
      </c>
      <c r="BB135" s="103">
        <f t="shared" si="83"/>
        <v>0</v>
      </c>
      <c r="BC135" s="109">
        <f t="shared" si="84"/>
        <v>0</v>
      </c>
      <c r="BD135" s="107">
        <f t="shared" si="65"/>
        <v>0</v>
      </c>
      <c r="BE135" s="107">
        <f t="shared" si="106"/>
        <v>0</v>
      </c>
      <c r="BF135" s="107">
        <f t="shared" si="106"/>
        <v>0</v>
      </c>
      <c r="BG135" s="107">
        <f t="shared" si="106"/>
        <v>0</v>
      </c>
      <c r="BH135" s="107">
        <f t="shared" si="106"/>
        <v>0</v>
      </c>
      <c r="BI135" s="107">
        <f t="shared" si="106"/>
        <v>0</v>
      </c>
      <c r="BJ135" s="107">
        <f t="shared" si="106"/>
        <v>0</v>
      </c>
      <c r="BK135" s="107">
        <f t="shared" si="106"/>
        <v>0</v>
      </c>
      <c r="BL135" s="110">
        <f t="shared" si="85"/>
        <v>0</v>
      </c>
      <c r="BM135" s="111">
        <f t="shared" si="86"/>
        <v>0</v>
      </c>
      <c r="BN135" s="111">
        <f t="shared" si="87"/>
        <v>0</v>
      </c>
      <c r="BO135" s="111">
        <f t="shared" si="88"/>
        <v>0</v>
      </c>
      <c r="BP135" s="111">
        <f t="shared" si="89"/>
        <v>0</v>
      </c>
      <c r="BQ135" s="111">
        <f t="shared" si="90"/>
        <v>0</v>
      </c>
      <c r="BR135" s="111">
        <f t="shared" si="91"/>
        <v>0</v>
      </c>
      <c r="BS135" s="111">
        <f t="shared" si="92"/>
        <v>0</v>
      </c>
      <c r="BT135" s="111">
        <f t="shared" si="93"/>
        <v>0</v>
      </c>
      <c r="BU135" s="112">
        <f t="shared" si="94"/>
        <v>0</v>
      </c>
      <c r="BV135" s="113">
        <f t="shared" si="95"/>
        <v>0</v>
      </c>
      <c r="BW135" s="169" t="s">
        <v>135</v>
      </c>
      <c r="BX135" s="174">
        <v>2021</v>
      </c>
      <c r="BY135" s="169" t="s">
        <v>2422</v>
      </c>
      <c r="BZ135" s="169" t="str">
        <f t="shared" ref="BZ135:BZ141" si="108">UPPER(TEXT(CONCATENATE("01-"&amp;MID(B135,1,2)&amp;"-2021"),"MMMM"))</f>
        <v>NOVIEMBRE</v>
      </c>
      <c r="CA135" s="169" t="str">
        <f t="shared" si="96"/>
        <v>YCHO21RT_11.1</v>
      </c>
      <c r="CB135" s="118" t="str">
        <f>VLOOKUP(F135,[3]TOTALES!$E:$E,1,0)</f>
        <v>W1BR06Z2QA0</v>
      </c>
      <c r="CC135" s="118" t="s">
        <v>237</v>
      </c>
      <c r="CD135" s="118">
        <f>VLOOKUP(A135,'[4]1. ARCHIVO COMPRA'!$A:$BU,73,0)</f>
        <v>0</v>
      </c>
      <c r="CF135" s="128"/>
      <c r="CG135" s="128"/>
    </row>
    <row r="136" spans="1:85" x14ac:dyDescent="0.25">
      <c r="A136" s="128" t="str">
        <f t="shared" si="66"/>
        <v>W1BR06Z2QA0G8K2</v>
      </c>
      <c r="B136" s="128" t="s">
        <v>554</v>
      </c>
      <c r="C136" s="128" t="s">
        <v>696</v>
      </c>
      <c r="D136" s="128" t="s">
        <v>560</v>
      </c>
      <c r="E136" s="128" t="s">
        <v>561</v>
      </c>
      <c r="F136" s="128" t="s">
        <v>923</v>
      </c>
      <c r="G136" s="128" t="s">
        <v>924</v>
      </c>
      <c r="H136" s="128" t="s">
        <v>584</v>
      </c>
      <c r="I136" s="128" t="s">
        <v>585</v>
      </c>
      <c r="J136" s="128" t="s">
        <v>657</v>
      </c>
      <c r="K136" s="128" t="s">
        <v>683</v>
      </c>
      <c r="L136" s="128" t="s">
        <v>2255</v>
      </c>
      <c r="M136" s="137">
        <v>69</v>
      </c>
      <c r="N136" s="128">
        <f>IFERROR(VLOOKUP(M136*$M$8*$N$8,'RAM costing'!$A$3:$B$81,2,1),0)</f>
        <v>69000</v>
      </c>
      <c r="O136" s="128">
        <f>IFERROR(VLOOKUP(M136*$M$9*$N$9,'RAM costing'!$E$3:$F$81,2,1),0)</f>
        <v>279</v>
      </c>
      <c r="P136" s="128"/>
      <c r="Q136" s="129">
        <f t="shared" si="67"/>
        <v>0.31</v>
      </c>
      <c r="R136" s="18">
        <v>21.39</v>
      </c>
      <c r="S136" s="25">
        <f t="shared" si="68"/>
        <v>0</v>
      </c>
      <c r="T136" s="25">
        <f t="shared" si="69"/>
        <v>0</v>
      </c>
      <c r="U136" s="25">
        <f t="shared" si="70"/>
        <v>0</v>
      </c>
      <c r="V136" s="25">
        <f t="shared" si="71"/>
        <v>0</v>
      </c>
      <c r="W136" s="25">
        <f t="shared" si="72"/>
        <v>0</v>
      </c>
      <c r="X136" s="25">
        <f t="shared" si="73"/>
        <v>0</v>
      </c>
      <c r="Y136" s="25">
        <f t="shared" si="74"/>
        <v>0</v>
      </c>
      <c r="Z136" s="25">
        <f t="shared" si="75"/>
        <v>0</v>
      </c>
      <c r="AA136" s="26"/>
      <c r="AB136" s="25">
        <f t="shared" si="76"/>
        <v>0</v>
      </c>
      <c r="AC136" s="25">
        <f t="shared" si="107"/>
        <v>0</v>
      </c>
      <c r="AD136" s="25"/>
      <c r="AE136" s="25"/>
      <c r="AF136" s="25"/>
      <c r="AG136" s="25"/>
      <c r="AH136" s="25"/>
      <c r="AI136" s="25"/>
      <c r="AJ136" s="26"/>
      <c r="AK136" s="25"/>
      <c r="AL136" s="26"/>
      <c r="AM136" s="25">
        <f t="shared" si="77"/>
        <v>0</v>
      </c>
      <c r="AN136" s="25">
        <f t="shared" si="78"/>
        <v>0</v>
      </c>
      <c r="AO136" s="26"/>
      <c r="AP136" s="26">
        <f t="shared" si="79"/>
        <v>0</v>
      </c>
      <c r="AQ136" s="101">
        <f t="shared" si="80"/>
        <v>0</v>
      </c>
      <c r="AR136" s="106">
        <f t="shared" si="81"/>
        <v>0</v>
      </c>
      <c r="AS136" s="107">
        <f t="shared" si="105"/>
        <v>0</v>
      </c>
      <c r="AT136" s="107">
        <f t="shared" si="105"/>
        <v>0</v>
      </c>
      <c r="AU136" s="107">
        <f t="shared" si="105"/>
        <v>0</v>
      </c>
      <c r="AV136" s="107">
        <f t="shared" si="105"/>
        <v>0</v>
      </c>
      <c r="AW136" s="107">
        <f t="shared" si="105"/>
        <v>0</v>
      </c>
      <c r="AX136" s="107">
        <f t="shared" si="105"/>
        <v>0</v>
      </c>
      <c r="AY136" s="107">
        <f t="shared" si="105"/>
        <v>0</v>
      </c>
      <c r="AZ136" s="107">
        <f t="shared" si="105"/>
        <v>0</v>
      </c>
      <c r="BA136" s="108">
        <f t="shared" si="82"/>
        <v>0</v>
      </c>
      <c r="BB136" s="103">
        <f t="shared" si="83"/>
        <v>0</v>
      </c>
      <c r="BC136" s="109">
        <f t="shared" si="84"/>
        <v>0</v>
      </c>
      <c r="BD136" s="107">
        <f t="shared" si="65"/>
        <v>0</v>
      </c>
      <c r="BE136" s="107">
        <f t="shared" si="106"/>
        <v>0</v>
      </c>
      <c r="BF136" s="107">
        <f t="shared" si="106"/>
        <v>0</v>
      </c>
      <c r="BG136" s="107">
        <f t="shared" si="106"/>
        <v>0</v>
      </c>
      <c r="BH136" s="107">
        <f t="shared" si="106"/>
        <v>0</v>
      </c>
      <c r="BI136" s="107">
        <f t="shared" si="106"/>
        <v>0</v>
      </c>
      <c r="BJ136" s="107">
        <f t="shared" si="106"/>
        <v>0</v>
      </c>
      <c r="BK136" s="107">
        <f t="shared" si="106"/>
        <v>0</v>
      </c>
      <c r="BL136" s="110">
        <f t="shared" si="85"/>
        <v>0</v>
      </c>
      <c r="BM136" s="111">
        <f t="shared" si="86"/>
        <v>0</v>
      </c>
      <c r="BN136" s="111">
        <f t="shared" si="87"/>
        <v>0</v>
      </c>
      <c r="BO136" s="111">
        <f t="shared" si="88"/>
        <v>0</v>
      </c>
      <c r="BP136" s="111">
        <f t="shared" si="89"/>
        <v>0</v>
      </c>
      <c r="BQ136" s="111">
        <f t="shared" si="90"/>
        <v>0</v>
      </c>
      <c r="BR136" s="111">
        <f t="shared" si="91"/>
        <v>0</v>
      </c>
      <c r="BS136" s="111">
        <f t="shared" si="92"/>
        <v>0</v>
      </c>
      <c r="BT136" s="111">
        <f t="shared" si="93"/>
        <v>0</v>
      </c>
      <c r="BU136" s="112">
        <f t="shared" si="94"/>
        <v>0</v>
      </c>
      <c r="BV136" s="113">
        <f t="shared" si="95"/>
        <v>0</v>
      </c>
      <c r="BW136" s="169" t="s">
        <v>135</v>
      </c>
      <c r="BX136" s="174">
        <v>2021</v>
      </c>
      <c r="BY136" s="169" t="s">
        <v>2422</v>
      </c>
      <c r="BZ136" s="169" t="str">
        <f t="shared" si="108"/>
        <v>NOVIEMBRE</v>
      </c>
      <c r="CA136" s="169" t="str">
        <f t="shared" si="96"/>
        <v>YCHO21RT_11.1</v>
      </c>
      <c r="CB136" s="118" t="str">
        <f>VLOOKUP(F136,[3]TOTALES!$E:$E,1,0)</f>
        <v>W1BR06Z2QA0</v>
      </c>
      <c r="CC136" s="118" t="s">
        <v>237</v>
      </c>
      <c r="CD136" s="118">
        <f>VLOOKUP(A136,'[4]1. ARCHIVO COMPRA'!$A:$BU,73,0)</f>
        <v>0</v>
      </c>
      <c r="CF136" s="128"/>
      <c r="CG136" s="128"/>
    </row>
    <row r="137" spans="1:85" x14ac:dyDescent="0.25">
      <c r="A137" s="128" t="str">
        <f t="shared" si="66"/>
        <v>W1BR06Z2QA0A10D</v>
      </c>
      <c r="B137" s="128" t="s">
        <v>554</v>
      </c>
      <c r="C137" s="128" t="s">
        <v>696</v>
      </c>
      <c r="D137" s="128" t="s">
        <v>560</v>
      </c>
      <c r="E137" s="128" t="s">
        <v>561</v>
      </c>
      <c r="F137" s="128" t="s">
        <v>923</v>
      </c>
      <c r="G137" s="128" t="s">
        <v>924</v>
      </c>
      <c r="H137" s="128" t="s">
        <v>580</v>
      </c>
      <c r="I137" s="128" t="s">
        <v>581</v>
      </c>
      <c r="J137" s="128" t="s">
        <v>657</v>
      </c>
      <c r="K137" s="128" t="s">
        <v>683</v>
      </c>
      <c r="L137" s="128" t="s">
        <v>2255</v>
      </c>
      <c r="M137" s="137">
        <v>69</v>
      </c>
      <c r="N137" s="128">
        <f>IFERROR(VLOOKUP(M137*$M$8*$N$8,'RAM costing'!$A$3:$B$81,2,1),0)</f>
        <v>69000</v>
      </c>
      <c r="O137" s="128">
        <f>IFERROR(VLOOKUP(M137*$M$9*$N$9,'RAM costing'!$E$3:$F$81,2,1),0)</f>
        <v>279</v>
      </c>
      <c r="P137" s="128"/>
      <c r="Q137" s="129">
        <f t="shared" si="67"/>
        <v>0.31</v>
      </c>
      <c r="R137" s="18">
        <v>21.39</v>
      </c>
      <c r="S137" s="25">
        <f t="shared" si="68"/>
        <v>0</v>
      </c>
      <c r="T137" s="25">
        <f t="shared" si="69"/>
        <v>0</v>
      </c>
      <c r="U137" s="25">
        <f t="shared" si="70"/>
        <v>0</v>
      </c>
      <c r="V137" s="25">
        <f t="shared" si="71"/>
        <v>0</v>
      </c>
      <c r="W137" s="25">
        <f t="shared" si="72"/>
        <v>0</v>
      </c>
      <c r="X137" s="25">
        <f t="shared" si="73"/>
        <v>0</v>
      </c>
      <c r="Y137" s="25">
        <f t="shared" si="74"/>
        <v>0</v>
      </c>
      <c r="Z137" s="25">
        <f t="shared" si="75"/>
        <v>0</v>
      </c>
      <c r="AA137" s="26"/>
      <c r="AB137" s="25">
        <f t="shared" si="76"/>
        <v>0</v>
      </c>
      <c r="AC137" s="25">
        <f t="shared" si="107"/>
        <v>0</v>
      </c>
      <c r="AD137" s="25"/>
      <c r="AE137" s="25"/>
      <c r="AF137" s="25"/>
      <c r="AG137" s="25"/>
      <c r="AH137" s="25"/>
      <c r="AI137" s="25"/>
      <c r="AJ137" s="26"/>
      <c r="AK137" s="25"/>
      <c r="AL137" s="26"/>
      <c r="AM137" s="25">
        <f t="shared" si="77"/>
        <v>0</v>
      </c>
      <c r="AN137" s="25">
        <f t="shared" si="78"/>
        <v>0</v>
      </c>
      <c r="AO137" s="26"/>
      <c r="AP137" s="26">
        <f t="shared" si="79"/>
        <v>0</v>
      </c>
      <c r="AQ137" s="101">
        <f t="shared" si="80"/>
        <v>0</v>
      </c>
      <c r="AR137" s="106">
        <f t="shared" si="81"/>
        <v>0</v>
      </c>
      <c r="AS137" s="107">
        <f t="shared" si="105"/>
        <v>0</v>
      </c>
      <c r="AT137" s="107">
        <f t="shared" si="105"/>
        <v>0</v>
      </c>
      <c r="AU137" s="107">
        <f t="shared" si="105"/>
        <v>0</v>
      </c>
      <c r="AV137" s="107">
        <f t="shared" si="105"/>
        <v>0</v>
      </c>
      <c r="AW137" s="107">
        <f t="shared" si="105"/>
        <v>0</v>
      </c>
      <c r="AX137" s="107">
        <f t="shared" si="105"/>
        <v>0</v>
      </c>
      <c r="AY137" s="107">
        <f t="shared" si="105"/>
        <v>0</v>
      </c>
      <c r="AZ137" s="107">
        <f t="shared" si="105"/>
        <v>0</v>
      </c>
      <c r="BA137" s="108">
        <f t="shared" si="82"/>
        <v>0</v>
      </c>
      <c r="BB137" s="103">
        <f t="shared" si="83"/>
        <v>0</v>
      </c>
      <c r="BC137" s="109">
        <f t="shared" si="84"/>
        <v>0</v>
      </c>
      <c r="BD137" s="107">
        <f t="shared" si="65"/>
        <v>0</v>
      </c>
      <c r="BE137" s="107">
        <f t="shared" si="106"/>
        <v>0</v>
      </c>
      <c r="BF137" s="107">
        <f t="shared" si="106"/>
        <v>0</v>
      </c>
      <c r="BG137" s="107">
        <f t="shared" si="106"/>
        <v>0</v>
      </c>
      <c r="BH137" s="107">
        <f t="shared" si="106"/>
        <v>0</v>
      </c>
      <c r="BI137" s="107">
        <f t="shared" si="106"/>
        <v>0</v>
      </c>
      <c r="BJ137" s="107">
        <f t="shared" si="106"/>
        <v>0</v>
      </c>
      <c r="BK137" s="107">
        <f t="shared" si="106"/>
        <v>0</v>
      </c>
      <c r="BL137" s="110">
        <f t="shared" si="85"/>
        <v>0</v>
      </c>
      <c r="BM137" s="111">
        <f t="shared" si="86"/>
        <v>0</v>
      </c>
      <c r="BN137" s="111">
        <f t="shared" si="87"/>
        <v>0</v>
      </c>
      <c r="BO137" s="111">
        <f t="shared" si="88"/>
        <v>0</v>
      </c>
      <c r="BP137" s="111">
        <f t="shared" si="89"/>
        <v>0</v>
      </c>
      <c r="BQ137" s="111">
        <f t="shared" si="90"/>
        <v>0</v>
      </c>
      <c r="BR137" s="111">
        <f t="shared" si="91"/>
        <v>0</v>
      </c>
      <c r="BS137" s="111">
        <f t="shared" si="92"/>
        <v>0</v>
      </c>
      <c r="BT137" s="111">
        <f t="shared" si="93"/>
        <v>0</v>
      </c>
      <c r="BU137" s="112">
        <f t="shared" si="94"/>
        <v>0</v>
      </c>
      <c r="BV137" s="113">
        <f t="shared" si="95"/>
        <v>0</v>
      </c>
      <c r="BW137" s="169" t="s">
        <v>135</v>
      </c>
      <c r="BX137" s="174">
        <v>2021</v>
      </c>
      <c r="BY137" s="169" t="s">
        <v>2422</v>
      </c>
      <c r="BZ137" s="169" t="str">
        <f t="shared" si="108"/>
        <v>NOVIEMBRE</v>
      </c>
      <c r="CA137" s="169" t="str">
        <f t="shared" si="96"/>
        <v>YCHO21RT_11.1</v>
      </c>
      <c r="CB137" s="118" t="str">
        <f>VLOOKUP(F137,[3]TOTALES!$E:$E,1,0)</f>
        <v>W1BR06Z2QA0</v>
      </c>
      <c r="CC137" s="118" t="s">
        <v>237</v>
      </c>
      <c r="CD137" s="118">
        <f>VLOOKUP(A137,'[4]1. ARCHIVO COMPRA'!$A:$BU,73,0)</f>
        <v>0</v>
      </c>
      <c r="CF137" s="128"/>
      <c r="CG137" s="128"/>
    </row>
    <row r="138" spans="1:85" x14ac:dyDescent="0.25">
      <c r="A138" s="128" t="str">
        <f t="shared" si="66"/>
        <v>W1BR06Z2QA0G7HC</v>
      </c>
      <c r="B138" s="128" t="s">
        <v>554</v>
      </c>
      <c r="C138" s="128" t="s">
        <v>696</v>
      </c>
      <c r="D138" s="128" t="s">
        <v>560</v>
      </c>
      <c r="E138" s="128" t="s">
        <v>561</v>
      </c>
      <c r="F138" s="128" t="s">
        <v>923</v>
      </c>
      <c r="G138" s="128" t="s">
        <v>924</v>
      </c>
      <c r="H138" s="128" t="s">
        <v>578</v>
      </c>
      <c r="I138" s="128" t="s">
        <v>579</v>
      </c>
      <c r="J138" s="128" t="s">
        <v>657</v>
      </c>
      <c r="K138" s="128" t="s">
        <v>683</v>
      </c>
      <c r="L138" s="128" t="s">
        <v>2255</v>
      </c>
      <c r="M138" s="137">
        <v>69</v>
      </c>
      <c r="N138" s="128">
        <f>IFERROR(VLOOKUP(M138*$M$8*$N$8,'RAM costing'!$A$3:$B$81,2,1),0)</f>
        <v>69000</v>
      </c>
      <c r="O138" s="128">
        <f>IFERROR(VLOOKUP(M138*$M$9*$N$9,'RAM costing'!$E$3:$F$81,2,1),0)</f>
        <v>279</v>
      </c>
      <c r="P138" s="128"/>
      <c r="Q138" s="129">
        <f t="shared" si="67"/>
        <v>0.31</v>
      </c>
      <c r="R138" s="18">
        <v>21.39</v>
      </c>
      <c r="S138" s="25">
        <f t="shared" si="68"/>
        <v>0</v>
      </c>
      <c r="T138" s="25">
        <f t="shared" si="69"/>
        <v>0</v>
      </c>
      <c r="U138" s="25">
        <f t="shared" si="70"/>
        <v>0</v>
      </c>
      <c r="V138" s="25">
        <f t="shared" si="71"/>
        <v>0</v>
      </c>
      <c r="W138" s="25">
        <f t="shared" si="72"/>
        <v>0</v>
      </c>
      <c r="X138" s="25">
        <f t="shared" si="73"/>
        <v>0</v>
      </c>
      <c r="Y138" s="25">
        <f t="shared" si="74"/>
        <v>0</v>
      </c>
      <c r="Z138" s="25">
        <f t="shared" si="75"/>
        <v>0</v>
      </c>
      <c r="AA138" s="26"/>
      <c r="AB138" s="25">
        <f t="shared" si="76"/>
        <v>0</v>
      </c>
      <c r="AC138" s="25">
        <f t="shared" si="107"/>
        <v>0</v>
      </c>
      <c r="AD138" s="25"/>
      <c r="AE138" s="25"/>
      <c r="AF138" s="25"/>
      <c r="AG138" s="25"/>
      <c r="AH138" s="25"/>
      <c r="AI138" s="25"/>
      <c r="AJ138" s="26"/>
      <c r="AK138" s="25"/>
      <c r="AL138" s="26"/>
      <c r="AM138" s="25">
        <f t="shared" si="77"/>
        <v>0</v>
      </c>
      <c r="AN138" s="25">
        <f t="shared" si="78"/>
        <v>0</v>
      </c>
      <c r="AO138" s="26"/>
      <c r="AP138" s="26">
        <f t="shared" si="79"/>
        <v>0</v>
      </c>
      <c r="AQ138" s="101">
        <f t="shared" si="80"/>
        <v>0</v>
      </c>
      <c r="AR138" s="106">
        <f t="shared" si="81"/>
        <v>0</v>
      </c>
      <c r="AS138" s="107">
        <f t="shared" si="105"/>
        <v>0</v>
      </c>
      <c r="AT138" s="107">
        <f t="shared" si="105"/>
        <v>0</v>
      </c>
      <c r="AU138" s="107">
        <f t="shared" si="105"/>
        <v>0</v>
      </c>
      <c r="AV138" s="107">
        <f t="shared" si="105"/>
        <v>0</v>
      </c>
      <c r="AW138" s="107">
        <f t="shared" si="105"/>
        <v>0</v>
      </c>
      <c r="AX138" s="107">
        <f t="shared" si="105"/>
        <v>0</v>
      </c>
      <c r="AY138" s="107">
        <f t="shared" si="105"/>
        <v>0</v>
      </c>
      <c r="AZ138" s="107">
        <f t="shared" si="105"/>
        <v>0</v>
      </c>
      <c r="BA138" s="108">
        <f t="shared" si="82"/>
        <v>0</v>
      </c>
      <c r="BB138" s="103">
        <f t="shared" si="83"/>
        <v>0</v>
      </c>
      <c r="BC138" s="109">
        <f t="shared" si="84"/>
        <v>0</v>
      </c>
      <c r="BD138" s="107">
        <f t="shared" si="65"/>
        <v>0</v>
      </c>
      <c r="BE138" s="107">
        <f t="shared" si="106"/>
        <v>0</v>
      </c>
      <c r="BF138" s="107">
        <f t="shared" si="106"/>
        <v>0</v>
      </c>
      <c r="BG138" s="107">
        <f t="shared" si="106"/>
        <v>0</v>
      </c>
      <c r="BH138" s="107">
        <f t="shared" si="106"/>
        <v>0</v>
      </c>
      <c r="BI138" s="107">
        <f t="shared" si="106"/>
        <v>0</v>
      </c>
      <c r="BJ138" s="107">
        <f t="shared" si="106"/>
        <v>0</v>
      </c>
      <c r="BK138" s="107">
        <f t="shared" si="106"/>
        <v>0</v>
      </c>
      <c r="BL138" s="110">
        <f t="shared" si="85"/>
        <v>0</v>
      </c>
      <c r="BM138" s="111">
        <f t="shared" si="86"/>
        <v>0</v>
      </c>
      <c r="BN138" s="111">
        <f t="shared" si="87"/>
        <v>0</v>
      </c>
      <c r="BO138" s="111">
        <f t="shared" si="88"/>
        <v>0</v>
      </c>
      <c r="BP138" s="111">
        <f t="shared" si="89"/>
        <v>0</v>
      </c>
      <c r="BQ138" s="111">
        <f t="shared" si="90"/>
        <v>0</v>
      </c>
      <c r="BR138" s="111">
        <f t="shared" si="91"/>
        <v>0</v>
      </c>
      <c r="BS138" s="111">
        <f t="shared" si="92"/>
        <v>0</v>
      </c>
      <c r="BT138" s="111">
        <f t="shared" si="93"/>
        <v>0</v>
      </c>
      <c r="BU138" s="112">
        <f t="shared" si="94"/>
        <v>0</v>
      </c>
      <c r="BV138" s="113">
        <f t="shared" si="95"/>
        <v>0</v>
      </c>
      <c r="BW138" s="169" t="s">
        <v>135</v>
      </c>
      <c r="BX138" s="174">
        <v>2021</v>
      </c>
      <c r="BY138" s="169" t="s">
        <v>2422</v>
      </c>
      <c r="BZ138" s="169" t="str">
        <f t="shared" si="108"/>
        <v>NOVIEMBRE</v>
      </c>
      <c r="CA138" s="169" t="str">
        <f t="shared" si="96"/>
        <v>YCHO21RT_11.1</v>
      </c>
      <c r="CB138" s="118" t="str">
        <f>VLOOKUP(F138,[3]TOTALES!$E:$E,1,0)</f>
        <v>W1BR06Z2QA0</v>
      </c>
      <c r="CC138" s="118" t="s">
        <v>237</v>
      </c>
      <c r="CD138" s="118">
        <f>VLOOKUP(A138,'[4]1. ARCHIVO COMPRA'!$A:$BU,73,0)</f>
        <v>0</v>
      </c>
      <c r="CF138" s="128"/>
      <c r="CG138" s="128"/>
    </row>
    <row r="139" spans="1:85" x14ac:dyDescent="0.25">
      <c r="A139" s="128" t="str">
        <f t="shared" si="66"/>
        <v>W1BR06Z2QA0G6I4</v>
      </c>
      <c r="B139" s="128" t="s">
        <v>554</v>
      </c>
      <c r="C139" s="128" t="s">
        <v>696</v>
      </c>
      <c r="D139" s="128" t="s">
        <v>560</v>
      </c>
      <c r="E139" s="128" t="s">
        <v>561</v>
      </c>
      <c r="F139" s="128" t="s">
        <v>923</v>
      </c>
      <c r="G139" s="128" t="s">
        <v>924</v>
      </c>
      <c r="H139" s="128" t="s">
        <v>613</v>
      </c>
      <c r="I139" s="128" t="s">
        <v>614</v>
      </c>
      <c r="J139" s="128" t="s">
        <v>657</v>
      </c>
      <c r="K139" s="128" t="s">
        <v>683</v>
      </c>
      <c r="L139" s="128" t="s">
        <v>2255</v>
      </c>
      <c r="M139" s="137">
        <v>69</v>
      </c>
      <c r="N139" s="128">
        <f>IFERROR(VLOOKUP(M139*$M$8*$N$8,'RAM costing'!$A$3:$B$81,2,1),0)</f>
        <v>69000</v>
      </c>
      <c r="O139" s="128">
        <f>IFERROR(VLOOKUP(M139*$M$9*$N$9,'RAM costing'!$E$3:$F$81,2,1),0)</f>
        <v>279</v>
      </c>
      <c r="P139" s="128"/>
      <c r="Q139" s="129">
        <f t="shared" si="67"/>
        <v>0.31</v>
      </c>
      <c r="R139" s="18">
        <v>21.39</v>
      </c>
      <c r="S139" s="25">
        <f t="shared" si="68"/>
        <v>0</v>
      </c>
      <c r="T139" s="25">
        <f t="shared" si="69"/>
        <v>0</v>
      </c>
      <c r="U139" s="25">
        <f t="shared" si="70"/>
        <v>0</v>
      </c>
      <c r="V139" s="25">
        <f t="shared" si="71"/>
        <v>0</v>
      </c>
      <c r="W139" s="25">
        <f t="shared" si="72"/>
        <v>0</v>
      </c>
      <c r="X139" s="25">
        <f t="shared" si="73"/>
        <v>0</v>
      </c>
      <c r="Y139" s="25">
        <f t="shared" si="74"/>
        <v>0</v>
      </c>
      <c r="Z139" s="25">
        <f t="shared" si="75"/>
        <v>0</v>
      </c>
      <c r="AA139" s="26"/>
      <c r="AB139" s="25">
        <f t="shared" si="76"/>
        <v>0</v>
      </c>
      <c r="AC139" s="25">
        <f t="shared" si="107"/>
        <v>0</v>
      </c>
      <c r="AD139" s="25"/>
      <c r="AE139" s="25"/>
      <c r="AF139" s="25"/>
      <c r="AG139" s="25"/>
      <c r="AH139" s="25"/>
      <c r="AI139" s="25"/>
      <c r="AJ139" s="26"/>
      <c r="AK139" s="25"/>
      <c r="AL139" s="26"/>
      <c r="AM139" s="25">
        <f t="shared" si="77"/>
        <v>0</v>
      </c>
      <c r="AN139" s="25">
        <f t="shared" si="78"/>
        <v>0</v>
      </c>
      <c r="AO139" s="26"/>
      <c r="AP139" s="26">
        <f t="shared" si="79"/>
        <v>0</v>
      </c>
      <c r="AQ139" s="101">
        <f t="shared" si="80"/>
        <v>0</v>
      </c>
      <c r="AR139" s="106">
        <f t="shared" si="81"/>
        <v>0</v>
      </c>
      <c r="AS139" s="107">
        <f t="shared" si="105"/>
        <v>0</v>
      </c>
      <c r="AT139" s="107">
        <f t="shared" si="105"/>
        <v>0</v>
      </c>
      <c r="AU139" s="107">
        <f t="shared" si="105"/>
        <v>0</v>
      </c>
      <c r="AV139" s="107">
        <f t="shared" si="105"/>
        <v>0</v>
      </c>
      <c r="AW139" s="107">
        <f t="shared" si="105"/>
        <v>0</v>
      </c>
      <c r="AX139" s="107">
        <f t="shared" si="105"/>
        <v>0</v>
      </c>
      <c r="AY139" s="107">
        <f t="shared" si="105"/>
        <v>0</v>
      </c>
      <c r="AZ139" s="107">
        <f t="shared" si="105"/>
        <v>0</v>
      </c>
      <c r="BA139" s="108">
        <f t="shared" si="82"/>
        <v>0</v>
      </c>
      <c r="BB139" s="103">
        <f t="shared" si="83"/>
        <v>0</v>
      </c>
      <c r="BC139" s="109">
        <f t="shared" si="84"/>
        <v>0</v>
      </c>
      <c r="BD139" s="107">
        <f t="shared" si="65"/>
        <v>0</v>
      </c>
      <c r="BE139" s="107">
        <f t="shared" si="106"/>
        <v>0</v>
      </c>
      <c r="BF139" s="107">
        <f t="shared" si="106"/>
        <v>0</v>
      </c>
      <c r="BG139" s="107">
        <f t="shared" si="106"/>
        <v>0</v>
      </c>
      <c r="BH139" s="107">
        <f t="shared" si="106"/>
        <v>0</v>
      </c>
      <c r="BI139" s="107">
        <f t="shared" si="106"/>
        <v>0</v>
      </c>
      <c r="BJ139" s="107">
        <f t="shared" si="106"/>
        <v>0</v>
      </c>
      <c r="BK139" s="107">
        <f t="shared" si="106"/>
        <v>0</v>
      </c>
      <c r="BL139" s="110">
        <f t="shared" si="85"/>
        <v>0</v>
      </c>
      <c r="BM139" s="111">
        <f t="shared" si="86"/>
        <v>0</v>
      </c>
      <c r="BN139" s="111">
        <f t="shared" si="87"/>
        <v>0</v>
      </c>
      <c r="BO139" s="111">
        <f t="shared" si="88"/>
        <v>0</v>
      </c>
      <c r="BP139" s="111">
        <f t="shared" si="89"/>
        <v>0</v>
      </c>
      <c r="BQ139" s="111">
        <f t="shared" si="90"/>
        <v>0</v>
      </c>
      <c r="BR139" s="111">
        <f t="shared" si="91"/>
        <v>0</v>
      </c>
      <c r="BS139" s="111">
        <f t="shared" si="92"/>
        <v>0</v>
      </c>
      <c r="BT139" s="111">
        <f t="shared" si="93"/>
        <v>0</v>
      </c>
      <c r="BU139" s="112">
        <f t="shared" si="94"/>
        <v>0</v>
      </c>
      <c r="BV139" s="113">
        <f t="shared" si="95"/>
        <v>0</v>
      </c>
      <c r="BW139" s="169" t="s">
        <v>135</v>
      </c>
      <c r="BX139" s="174">
        <v>2021</v>
      </c>
      <c r="BY139" s="169" t="s">
        <v>2422</v>
      </c>
      <c r="BZ139" s="169" t="str">
        <f t="shared" si="108"/>
        <v>NOVIEMBRE</v>
      </c>
      <c r="CA139" s="169" t="str">
        <f t="shared" si="96"/>
        <v>YCHO21RT_11.1</v>
      </c>
      <c r="CB139" s="118" t="str">
        <f>VLOOKUP(F139,[3]TOTALES!$E:$E,1,0)</f>
        <v>W1BR06Z2QA0</v>
      </c>
      <c r="CC139" s="118" t="s">
        <v>237</v>
      </c>
      <c r="CD139" s="118">
        <f>VLOOKUP(A139,'[4]1. ARCHIVO COMPRA'!$A:$BU,73,0)</f>
        <v>0</v>
      </c>
      <c r="CF139" s="128"/>
      <c r="CG139" s="128"/>
    </row>
    <row r="140" spans="1:85" x14ac:dyDescent="0.25">
      <c r="A140" s="128" t="str">
        <f t="shared" si="66"/>
        <v>W1BR06Z2QA0G012</v>
      </c>
      <c r="B140" s="128" t="s">
        <v>554</v>
      </c>
      <c r="C140" s="128" t="s">
        <v>696</v>
      </c>
      <c r="D140" s="128" t="s">
        <v>560</v>
      </c>
      <c r="E140" s="128" t="s">
        <v>561</v>
      </c>
      <c r="F140" s="128" t="s">
        <v>923</v>
      </c>
      <c r="G140" s="128" t="s">
        <v>924</v>
      </c>
      <c r="H140" s="128" t="s">
        <v>582</v>
      </c>
      <c r="I140" s="128" t="s">
        <v>583</v>
      </c>
      <c r="J140" s="128" t="s">
        <v>657</v>
      </c>
      <c r="K140" s="128" t="s">
        <v>683</v>
      </c>
      <c r="L140" s="128" t="s">
        <v>2255</v>
      </c>
      <c r="M140" s="137">
        <v>69</v>
      </c>
      <c r="N140" s="128">
        <f>IFERROR(VLOOKUP(M140*$M$8*$N$8,'RAM costing'!$A$3:$B$81,2,1),0)</f>
        <v>69000</v>
      </c>
      <c r="O140" s="128">
        <f>IFERROR(VLOOKUP(M140*$M$9*$N$9,'RAM costing'!$E$3:$F$81,2,1),0)</f>
        <v>279</v>
      </c>
      <c r="P140" s="128"/>
      <c r="Q140" s="129">
        <f t="shared" si="67"/>
        <v>0.31</v>
      </c>
      <c r="R140" s="18">
        <v>21.39</v>
      </c>
      <c r="S140" s="25">
        <f t="shared" si="68"/>
        <v>0</v>
      </c>
      <c r="T140" s="25">
        <f t="shared" si="69"/>
        <v>0</v>
      </c>
      <c r="U140" s="25">
        <f t="shared" si="70"/>
        <v>0</v>
      </c>
      <c r="V140" s="25">
        <f t="shared" si="71"/>
        <v>0</v>
      </c>
      <c r="W140" s="25">
        <f t="shared" si="72"/>
        <v>0</v>
      </c>
      <c r="X140" s="25">
        <f t="shared" si="73"/>
        <v>0</v>
      </c>
      <c r="Y140" s="25">
        <f t="shared" si="74"/>
        <v>0</v>
      </c>
      <c r="Z140" s="25">
        <f t="shared" si="75"/>
        <v>0</v>
      </c>
      <c r="AA140" s="26"/>
      <c r="AB140" s="25">
        <f t="shared" si="76"/>
        <v>0</v>
      </c>
      <c r="AC140" s="25">
        <f t="shared" si="107"/>
        <v>0</v>
      </c>
      <c r="AD140" s="25"/>
      <c r="AE140" s="25"/>
      <c r="AF140" s="25"/>
      <c r="AG140" s="25"/>
      <c r="AH140" s="25"/>
      <c r="AI140" s="25"/>
      <c r="AJ140" s="26"/>
      <c r="AK140" s="25"/>
      <c r="AL140" s="26"/>
      <c r="AM140" s="25">
        <f t="shared" si="77"/>
        <v>0</v>
      </c>
      <c r="AN140" s="25">
        <f t="shared" si="78"/>
        <v>0</v>
      </c>
      <c r="AO140" s="26"/>
      <c r="AP140" s="26">
        <f t="shared" si="79"/>
        <v>0</v>
      </c>
      <c r="AQ140" s="101">
        <f t="shared" si="80"/>
        <v>0</v>
      </c>
      <c r="AR140" s="106">
        <f t="shared" si="81"/>
        <v>0</v>
      </c>
      <c r="AS140" s="107">
        <f t="shared" si="105"/>
        <v>0</v>
      </c>
      <c r="AT140" s="107">
        <f t="shared" si="105"/>
        <v>0</v>
      </c>
      <c r="AU140" s="107">
        <f t="shared" si="105"/>
        <v>0</v>
      </c>
      <c r="AV140" s="107">
        <f t="shared" si="105"/>
        <v>0</v>
      </c>
      <c r="AW140" s="107">
        <f t="shared" si="105"/>
        <v>0</v>
      </c>
      <c r="AX140" s="107">
        <f t="shared" si="105"/>
        <v>0</v>
      </c>
      <c r="AY140" s="107">
        <f t="shared" si="105"/>
        <v>0</v>
      </c>
      <c r="AZ140" s="107">
        <f t="shared" si="105"/>
        <v>0</v>
      </c>
      <c r="BA140" s="108">
        <f t="shared" si="82"/>
        <v>0</v>
      </c>
      <c r="BB140" s="103">
        <f t="shared" si="83"/>
        <v>0</v>
      </c>
      <c r="BC140" s="109">
        <f t="shared" si="84"/>
        <v>0</v>
      </c>
      <c r="BD140" s="107">
        <f t="shared" si="65"/>
        <v>0</v>
      </c>
      <c r="BE140" s="107">
        <f t="shared" si="106"/>
        <v>0</v>
      </c>
      <c r="BF140" s="107">
        <f t="shared" si="106"/>
        <v>0</v>
      </c>
      <c r="BG140" s="107">
        <f t="shared" si="106"/>
        <v>0</v>
      </c>
      <c r="BH140" s="107">
        <f t="shared" si="106"/>
        <v>0</v>
      </c>
      <c r="BI140" s="107">
        <f t="shared" si="106"/>
        <v>0</v>
      </c>
      <c r="BJ140" s="107">
        <f t="shared" si="106"/>
        <v>0</v>
      </c>
      <c r="BK140" s="107">
        <f t="shared" si="106"/>
        <v>0</v>
      </c>
      <c r="BL140" s="110">
        <f t="shared" si="85"/>
        <v>0</v>
      </c>
      <c r="BM140" s="111">
        <f t="shared" si="86"/>
        <v>0</v>
      </c>
      <c r="BN140" s="111">
        <f t="shared" si="87"/>
        <v>0</v>
      </c>
      <c r="BO140" s="111">
        <f t="shared" si="88"/>
        <v>0</v>
      </c>
      <c r="BP140" s="111">
        <f t="shared" si="89"/>
        <v>0</v>
      </c>
      <c r="BQ140" s="111">
        <f t="shared" si="90"/>
        <v>0</v>
      </c>
      <c r="BR140" s="111">
        <f t="shared" si="91"/>
        <v>0</v>
      </c>
      <c r="BS140" s="111">
        <f t="shared" si="92"/>
        <v>0</v>
      </c>
      <c r="BT140" s="111">
        <f t="shared" si="93"/>
        <v>0</v>
      </c>
      <c r="BU140" s="112">
        <f t="shared" si="94"/>
        <v>0</v>
      </c>
      <c r="BV140" s="113">
        <f t="shared" si="95"/>
        <v>0</v>
      </c>
      <c r="BW140" s="169" t="s">
        <v>135</v>
      </c>
      <c r="BX140" s="174">
        <v>2021</v>
      </c>
      <c r="BY140" s="169" t="s">
        <v>2422</v>
      </c>
      <c r="BZ140" s="169" t="str">
        <f t="shared" si="108"/>
        <v>NOVIEMBRE</v>
      </c>
      <c r="CA140" s="169" t="str">
        <f t="shared" si="96"/>
        <v>YCHO21RT_11.1</v>
      </c>
      <c r="CB140" s="118" t="str">
        <f>VLOOKUP(F140,[3]TOTALES!$E:$E,1,0)</f>
        <v>W1BR06Z2QA0</v>
      </c>
      <c r="CC140" s="118" t="s">
        <v>237</v>
      </c>
      <c r="CD140" s="118">
        <f>VLOOKUP(A140,'[4]1. ARCHIVO COMPRA'!$A:$BU,73,0)</f>
        <v>0</v>
      </c>
      <c r="CF140" s="128"/>
      <c r="CG140" s="128"/>
    </row>
    <row r="141" spans="1:85" x14ac:dyDescent="0.25">
      <c r="A141" s="128" t="str">
        <f t="shared" si="66"/>
        <v>W1BR06Z2QA0G8U1</v>
      </c>
      <c r="B141" s="128" t="s">
        <v>554</v>
      </c>
      <c r="C141" s="128" t="s">
        <v>696</v>
      </c>
      <c r="D141" s="128" t="s">
        <v>560</v>
      </c>
      <c r="E141" s="128" t="s">
        <v>561</v>
      </c>
      <c r="F141" s="128" t="s">
        <v>923</v>
      </c>
      <c r="G141" s="128" t="s">
        <v>924</v>
      </c>
      <c r="H141" s="128" t="s">
        <v>519</v>
      </c>
      <c r="I141" s="128" t="s">
        <v>545</v>
      </c>
      <c r="J141" s="128" t="s">
        <v>657</v>
      </c>
      <c r="K141" s="128" t="s">
        <v>683</v>
      </c>
      <c r="L141" s="128" t="s">
        <v>2255</v>
      </c>
      <c r="M141" s="137">
        <v>69</v>
      </c>
      <c r="N141" s="128">
        <f>IFERROR(VLOOKUP(M141*$M$8*$N$8,'RAM costing'!$A$3:$B$81,2,1),0)</f>
        <v>69000</v>
      </c>
      <c r="O141" s="128">
        <f>IFERROR(VLOOKUP(M141*$M$9*$N$9,'RAM costing'!$E$3:$F$81,2,1),0)</f>
        <v>279</v>
      </c>
      <c r="P141" s="128"/>
      <c r="Q141" s="129">
        <f t="shared" si="67"/>
        <v>0.31</v>
      </c>
      <c r="R141" s="18">
        <v>21.39</v>
      </c>
      <c r="S141" s="25">
        <f t="shared" si="68"/>
        <v>0</v>
      </c>
      <c r="T141" s="25">
        <f t="shared" si="69"/>
        <v>0</v>
      </c>
      <c r="U141" s="25">
        <f t="shared" si="70"/>
        <v>0</v>
      </c>
      <c r="V141" s="25">
        <f t="shared" si="71"/>
        <v>0</v>
      </c>
      <c r="W141" s="25">
        <f t="shared" si="72"/>
        <v>0</v>
      </c>
      <c r="X141" s="25">
        <f t="shared" si="73"/>
        <v>0</v>
      </c>
      <c r="Y141" s="25">
        <f t="shared" si="74"/>
        <v>0</v>
      </c>
      <c r="Z141" s="25">
        <f t="shared" si="75"/>
        <v>0</v>
      </c>
      <c r="AA141" s="26"/>
      <c r="AB141" s="25">
        <f t="shared" si="76"/>
        <v>0</v>
      </c>
      <c r="AC141" s="25">
        <f t="shared" si="107"/>
        <v>0</v>
      </c>
      <c r="AD141" s="25"/>
      <c r="AE141" s="25"/>
      <c r="AF141" s="25"/>
      <c r="AG141" s="25"/>
      <c r="AH141" s="25"/>
      <c r="AI141" s="25"/>
      <c r="AJ141" s="26"/>
      <c r="AK141" s="25"/>
      <c r="AL141" s="26"/>
      <c r="AM141" s="25">
        <f t="shared" si="77"/>
        <v>0</v>
      </c>
      <c r="AN141" s="25">
        <f t="shared" si="78"/>
        <v>0</v>
      </c>
      <c r="AO141" s="26"/>
      <c r="AP141" s="26">
        <f t="shared" si="79"/>
        <v>0</v>
      </c>
      <c r="AQ141" s="101">
        <f t="shared" si="80"/>
        <v>0</v>
      </c>
      <c r="AR141" s="106">
        <f t="shared" si="81"/>
        <v>0</v>
      </c>
      <c r="AS141" s="107">
        <f t="shared" si="105"/>
        <v>0</v>
      </c>
      <c r="AT141" s="107">
        <f t="shared" si="105"/>
        <v>0</v>
      </c>
      <c r="AU141" s="107">
        <f t="shared" si="105"/>
        <v>0</v>
      </c>
      <c r="AV141" s="107">
        <f t="shared" si="105"/>
        <v>0</v>
      </c>
      <c r="AW141" s="107">
        <f t="shared" si="105"/>
        <v>0</v>
      </c>
      <c r="AX141" s="107">
        <f t="shared" si="105"/>
        <v>0</v>
      </c>
      <c r="AY141" s="107">
        <f t="shared" si="105"/>
        <v>0</v>
      </c>
      <c r="AZ141" s="107">
        <f t="shared" si="105"/>
        <v>0</v>
      </c>
      <c r="BA141" s="108">
        <f t="shared" si="82"/>
        <v>0</v>
      </c>
      <c r="BB141" s="103">
        <f t="shared" si="83"/>
        <v>0</v>
      </c>
      <c r="BC141" s="109">
        <f t="shared" si="84"/>
        <v>0</v>
      </c>
      <c r="BD141" s="107">
        <f t="shared" si="65"/>
        <v>0</v>
      </c>
      <c r="BE141" s="107">
        <f t="shared" si="106"/>
        <v>0</v>
      </c>
      <c r="BF141" s="107">
        <f t="shared" si="106"/>
        <v>0</v>
      </c>
      <c r="BG141" s="107">
        <f t="shared" si="106"/>
        <v>0</v>
      </c>
      <c r="BH141" s="107">
        <f t="shared" si="106"/>
        <v>0</v>
      </c>
      <c r="BI141" s="107">
        <f t="shared" si="106"/>
        <v>0</v>
      </c>
      <c r="BJ141" s="107">
        <f t="shared" si="106"/>
        <v>0</v>
      </c>
      <c r="BK141" s="107">
        <f t="shared" si="106"/>
        <v>0</v>
      </c>
      <c r="BL141" s="110">
        <f t="shared" si="85"/>
        <v>0</v>
      </c>
      <c r="BM141" s="111">
        <f t="shared" si="86"/>
        <v>0</v>
      </c>
      <c r="BN141" s="111">
        <f t="shared" si="87"/>
        <v>0</v>
      </c>
      <c r="BO141" s="111">
        <f t="shared" si="88"/>
        <v>0</v>
      </c>
      <c r="BP141" s="111">
        <f t="shared" si="89"/>
        <v>0</v>
      </c>
      <c r="BQ141" s="111">
        <f t="shared" si="90"/>
        <v>0</v>
      </c>
      <c r="BR141" s="111">
        <f t="shared" si="91"/>
        <v>0</v>
      </c>
      <c r="BS141" s="111">
        <f t="shared" si="92"/>
        <v>0</v>
      </c>
      <c r="BT141" s="111">
        <f t="shared" si="93"/>
        <v>0</v>
      </c>
      <c r="BU141" s="112">
        <f t="shared" si="94"/>
        <v>0</v>
      </c>
      <c r="BV141" s="113">
        <f t="shared" si="95"/>
        <v>0</v>
      </c>
      <c r="BW141" s="169" t="s">
        <v>135</v>
      </c>
      <c r="BX141" s="174">
        <v>2021</v>
      </c>
      <c r="BY141" s="169" t="s">
        <v>2422</v>
      </c>
      <c r="BZ141" s="169" t="str">
        <f t="shared" si="108"/>
        <v>NOVIEMBRE</v>
      </c>
      <c r="CA141" s="169" t="str">
        <f t="shared" si="96"/>
        <v>YCHO21RT_11.1</v>
      </c>
      <c r="CB141" s="118" t="str">
        <f>VLOOKUP(F141,[3]TOTALES!$E:$E,1,0)</f>
        <v>W1BR06Z2QA0</v>
      </c>
      <c r="CC141" s="118" t="s">
        <v>237</v>
      </c>
      <c r="CD141" s="118">
        <f>VLOOKUP(A141,'[4]1. ARCHIVO COMPRA'!$A:$BU,73,0)</f>
        <v>0</v>
      </c>
      <c r="CF141" s="128"/>
      <c r="CG141" s="128"/>
    </row>
    <row r="142" spans="1:85" ht="43.5" customHeight="1" x14ac:dyDescent="0.25">
      <c r="A142" s="128" t="str">
        <f t="shared" si="66"/>
        <v>W1BR06Z2QA0F9G2</v>
      </c>
      <c r="B142" s="187">
        <v>44501</v>
      </c>
      <c r="C142" s="128" t="s">
        <v>696</v>
      </c>
      <c r="D142" s="128" t="s">
        <v>560</v>
      </c>
      <c r="E142" s="128" t="s">
        <v>561</v>
      </c>
      <c r="F142" s="128" t="s">
        <v>923</v>
      </c>
      <c r="G142" s="128" t="s">
        <v>924</v>
      </c>
      <c r="H142" s="128" t="s">
        <v>925</v>
      </c>
      <c r="I142" s="128" t="s">
        <v>926</v>
      </c>
      <c r="J142" s="128" t="s">
        <v>657</v>
      </c>
      <c r="K142" s="128" t="s">
        <v>683</v>
      </c>
      <c r="L142" s="128" t="s">
        <v>2255</v>
      </c>
      <c r="M142" s="137">
        <v>69</v>
      </c>
      <c r="N142" s="128">
        <f>IFERROR(VLOOKUP(M142*$M$8*$N$8,'RAM costing'!$A$3:$B$81,2,1),0)</f>
        <v>69000</v>
      </c>
      <c r="O142" s="128">
        <f>IFERROR(VLOOKUP(M142*$M$9*$N$9,'RAM costing'!$E$3:$F$81,2,1),0)</f>
        <v>279</v>
      </c>
      <c r="P142" s="128"/>
      <c r="Q142" s="129">
        <f t="shared" si="67"/>
        <v>0.31</v>
      </c>
      <c r="R142" s="18">
        <v>21.39</v>
      </c>
      <c r="S142" s="25">
        <f t="shared" si="68"/>
        <v>10</v>
      </c>
      <c r="T142" s="25">
        <f t="shared" si="69"/>
        <v>10</v>
      </c>
      <c r="U142" s="25">
        <f t="shared" si="70"/>
        <v>10</v>
      </c>
      <c r="V142" s="25">
        <f t="shared" si="71"/>
        <v>8</v>
      </c>
      <c r="W142" s="25">
        <f t="shared" si="72"/>
        <v>6</v>
      </c>
      <c r="X142" s="25">
        <f t="shared" si="73"/>
        <v>8</v>
      </c>
      <c r="Y142" s="25">
        <f t="shared" si="74"/>
        <v>7</v>
      </c>
      <c r="Z142" s="25">
        <f t="shared" si="75"/>
        <v>5</v>
      </c>
      <c r="AA142" s="26"/>
      <c r="AB142" s="25">
        <f t="shared" si="76"/>
        <v>7</v>
      </c>
      <c r="AC142" s="26">
        <f>AO142</f>
        <v>10</v>
      </c>
      <c r="AD142" s="25"/>
      <c r="AE142" s="25"/>
      <c r="AF142" s="25"/>
      <c r="AG142" s="25"/>
      <c r="AH142" s="25"/>
      <c r="AI142" s="25"/>
      <c r="AJ142" s="26"/>
      <c r="AK142" s="25"/>
      <c r="AL142" s="26"/>
      <c r="AM142" s="25">
        <f t="shared" si="77"/>
        <v>8</v>
      </c>
      <c r="AN142" s="25">
        <f t="shared" si="78"/>
        <v>8</v>
      </c>
      <c r="AO142" s="26">
        <v>10</v>
      </c>
      <c r="AP142" s="26">
        <f t="shared" si="79"/>
        <v>10</v>
      </c>
      <c r="AQ142" s="101">
        <f t="shared" si="80"/>
        <v>81</v>
      </c>
      <c r="AR142" s="106">
        <f t="shared" si="81"/>
        <v>1732.5900000000001</v>
      </c>
      <c r="AS142" s="107">
        <f t="shared" si="105"/>
        <v>19</v>
      </c>
      <c r="AT142" s="107">
        <f t="shared" si="105"/>
        <v>29</v>
      </c>
      <c r="AU142" s="107">
        <f t="shared" si="105"/>
        <v>22</v>
      </c>
      <c r="AV142" s="107">
        <f t="shared" si="105"/>
        <v>11</v>
      </c>
      <c r="AW142" s="107">
        <f t="shared" si="105"/>
        <v>0</v>
      </c>
      <c r="AX142" s="107">
        <f t="shared" si="105"/>
        <v>0</v>
      </c>
      <c r="AY142" s="107">
        <f t="shared" si="105"/>
        <v>0</v>
      </c>
      <c r="AZ142" s="107">
        <f t="shared" si="105"/>
        <v>0</v>
      </c>
      <c r="BA142" s="108">
        <f t="shared" si="82"/>
        <v>81</v>
      </c>
      <c r="BB142" s="103">
        <f t="shared" si="83"/>
        <v>36</v>
      </c>
      <c r="BC142" s="109">
        <f t="shared" si="84"/>
        <v>770.04</v>
      </c>
      <c r="BD142" s="107">
        <f t="shared" si="65"/>
        <v>8</v>
      </c>
      <c r="BE142" s="107">
        <f t="shared" si="106"/>
        <v>13</v>
      </c>
      <c r="BF142" s="107">
        <f t="shared" si="106"/>
        <v>10</v>
      </c>
      <c r="BG142" s="107">
        <f t="shared" si="106"/>
        <v>5</v>
      </c>
      <c r="BH142" s="107">
        <f t="shared" si="106"/>
        <v>0</v>
      </c>
      <c r="BI142" s="107">
        <f t="shared" si="106"/>
        <v>0</v>
      </c>
      <c r="BJ142" s="107">
        <f t="shared" si="106"/>
        <v>0</v>
      </c>
      <c r="BK142" s="107">
        <f t="shared" si="106"/>
        <v>0</v>
      </c>
      <c r="BL142" s="110">
        <f t="shared" si="85"/>
        <v>36</v>
      </c>
      <c r="BM142" s="111">
        <f t="shared" si="86"/>
        <v>27</v>
      </c>
      <c r="BN142" s="111">
        <f t="shared" si="87"/>
        <v>42</v>
      </c>
      <c r="BO142" s="111">
        <f t="shared" si="88"/>
        <v>32</v>
      </c>
      <c r="BP142" s="111">
        <f t="shared" si="89"/>
        <v>16</v>
      </c>
      <c r="BQ142" s="111">
        <f t="shared" si="90"/>
        <v>0</v>
      </c>
      <c r="BR142" s="111">
        <f t="shared" si="91"/>
        <v>0</v>
      </c>
      <c r="BS142" s="111">
        <f t="shared" si="92"/>
        <v>0</v>
      </c>
      <c r="BT142" s="111">
        <f t="shared" si="93"/>
        <v>0</v>
      </c>
      <c r="BU142" s="143">
        <f t="shared" si="94"/>
        <v>117</v>
      </c>
      <c r="BV142" s="113">
        <f t="shared" si="95"/>
        <v>2502.63</v>
      </c>
      <c r="BW142" s="169" t="s">
        <v>135</v>
      </c>
      <c r="BX142" s="174">
        <v>2021</v>
      </c>
      <c r="BY142" s="169" t="s">
        <v>2422</v>
      </c>
      <c r="BZ142" s="169" t="str">
        <f t="shared" si="97"/>
        <v>NOVIEMBRE</v>
      </c>
      <c r="CA142" s="169" t="str">
        <f t="shared" si="96"/>
        <v>YCHO21RT_11.1</v>
      </c>
      <c r="CB142" s="118" t="str">
        <f>VLOOKUP(F142,[3]TOTALES!$E:$E,1,0)</f>
        <v>W1BR06Z2QA0</v>
      </c>
      <c r="CC142" s="118" t="s">
        <v>237</v>
      </c>
      <c r="CD142" s="118">
        <f>VLOOKUP(A142,'[4]1. ARCHIVO COMPRA'!$A:$BU,73,0)</f>
        <v>0</v>
      </c>
      <c r="CF142" s="164">
        <v>44331</v>
      </c>
      <c r="CG142" s="128"/>
    </row>
    <row r="143" spans="1:85" x14ac:dyDescent="0.25">
      <c r="A143" s="128" t="str">
        <f t="shared" si="66"/>
        <v>W1BR08Z2QA0G1S9</v>
      </c>
      <c r="B143" s="128" t="s">
        <v>554</v>
      </c>
      <c r="C143" s="128" t="s">
        <v>696</v>
      </c>
      <c r="D143" s="128" t="s">
        <v>560</v>
      </c>
      <c r="E143" s="128" t="s">
        <v>704</v>
      </c>
      <c r="F143" s="128" t="s">
        <v>927</v>
      </c>
      <c r="G143" s="128" t="s">
        <v>928</v>
      </c>
      <c r="H143" s="128" t="s">
        <v>611</v>
      </c>
      <c r="I143" s="128" t="s">
        <v>612</v>
      </c>
      <c r="J143" s="128" t="s">
        <v>657</v>
      </c>
      <c r="K143" s="128" t="s">
        <v>683</v>
      </c>
      <c r="L143" s="128" t="s">
        <v>2255</v>
      </c>
      <c r="M143" s="137">
        <v>89</v>
      </c>
      <c r="N143" s="128">
        <f>IFERROR(VLOOKUP(M143*$M$8*$N$8,'RAM costing'!$A$3:$B$81,2,1),0)</f>
        <v>89000</v>
      </c>
      <c r="O143" s="128">
        <f>IFERROR(VLOOKUP(M143*$M$9*$N$9,'RAM costing'!$E$3:$F$81,2,1),0)</f>
        <v>359</v>
      </c>
      <c r="P143" s="128"/>
      <c r="Q143" s="129">
        <f t="shared" si="67"/>
        <v>0.31</v>
      </c>
      <c r="R143" s="18">
        <v>27.59</v>
      </c>
      <c r="S143" s="25">
        <f t="shared" si="68"/>
        <v>0</v>
      </c>
      <c r="T143" s="25">
        <f t="shared" si="69"/>
        <v>0</v>
      </c>
      <c r="U143" s="25">
        <f t="shared" si="70"/>
        <v>0</v>
      </c>
      <c r="V143" s="25">
        <f t="shared" si="71"/>
        <v>0</v>
      </c>
      <c r="W143" s="25">
        <f t="shared" si="72"/>
        <v>0</v>
      </c>
      <c r="X143" s="25">
        <f t="shared" si="73"/>
        <v>0</v>
      </c>
      <c r="Y143" s="25">
        <f t="shared" si="74"/>
        <v>0</v>
      </c>
      <c r="Z143" s="25">
        <f t="shared" si="75"/>
        <v>0</v>
      </c>
      <c r="AA143" s="26"/>
      <c r="AB143" s="25">
        <f t="shared" si="76"/>
        <v>0</v>
      </c>
      <c r="AC143" s="25">
        <f t="shared" ref="AC143:AC180" si="109">AO143</f>
        <v>0</v>
      </c>
      <c r="AD143" s="25"/>
      <c r="AE143" s="25"/>
      <c r="AF143" s="25"/>
      <c r="AG143" s="25"/>
      <c r="AH143" s="25"/>
      <c r="AI143" s="25"/>
      <c r="AJ143" s="26"/>
      <c r="AK143" s="25"/>
      <c r="AL143" s="26"/>
      <c r="AM143" s="25">
        <f t="shared" si="77"/>
        <v>0</v>
      </c>
      <c r="AN143" s="25">
        <f t="shared" si="78"/>
        <v>0</v>
      </c>
      <c r="AO143" s="26"/>
      <c r="AP143" s="26">
        <f t="shared" si="79"/>
        <v>0</v>
      </c>
      <c r="AQ143" s="101">
        <f t="shared" si="80"/>
        <v>0</v>
      </c>
      <c r="AR143" s="106">
        <f t="shared" si="81"/>
        <v>0</v>
      </c>
      <c r="AS143" s="107">
        <f t="shared" si="105"/>
        <v>0</v>
      </c>
      <c r="AT143" s="107">
        <f t="shared" si="105"/>
        <v>0</v>
      </c>
      <c r="AU143" s="107">
        <f t="shared" si="105"/>
        <v>0</v>
      </c>
      <c r="AV143" s="107">
        <f t="shared" si="105"/>
        <v>0</v>
      </c>
      <c r="AW143" s="107">
        <f t="shared" si="105"/>
        <v>0</v>
      </c>
      <c r="AX143" s="107">
        <f t="shared" si="105"/>
        <v>0</v>
      </c>
      <c r="AY143" s="107">
        <f t="shared" si="105"/>
        <v>0</v>
      </c>
      <c r="AZ143" s="107">
        <f t="shared" si="105"/>
        <v>0</v>
      </c>
      <c r="BA143" s="108">
        <f t="shared" si="82"/>
        <v>0</v>
      </c>
      <c r="BB143" s="103">
        <f t="shared" si="83"/>
        <v>0</v>
      </c>
      <c r="BC143" s="109">
        <f t="shared" si="84"/>
        <v>0</v>
      </c>
      <c r="BD143" s="107">
        <f t="shared" ref="BD143:BD206" si="110">ROUND(IF($L143=$L$4,($BB143*BD$4),IF($L143=$L$5,($BB143*BD$5),IF($L143=$L$6,($BB143*BD$6),IF($L143=$L$7,($BB143*BD$7))))),0)</f>
        <v>0</v>
      </c>
      <c r="BE143" s="107">
        <f t="shared" si="106"/>
        <v>0</v>
      </c>
      <c r="BF143" s="107">
        <f t="shared" si="106"/>
        <v>0</v>
      </c>
      <c r="BG143" s="107">
        <f t="shared" si="106"/>
        <v>0</v>
      </c>
      <c r="BH143" s="107">
        <f t="shared" si="106"/>
        <v>0</v>
      </c>
      <c r="BI143" s="107">
        <f t="shared" si="106"/>
        <v>0</v>
      </c>
      <c r="BJ143" s="107">
        <f t="shared" si="106"/>
        <v>0</v>
      </c>
      <c r="BK143" s="107">
        <f t="shared" si="106"/>
        <v>0</v>
      </c>
      <c r="BL143" s="110">
        <f t="shared" si="85"/>
        <v>0</v>
      </c>
      <c r="BM143" s="111">
        <f t="shared" si="86"/>
        <v>0</v>
      </c>
      <c r="BN143" s="111">
        <f t="shared" si="87"/>
        <v>0</v>
      </c>
      <c r="BO143" s="111">
        <f t="shared" si="88"/>
        <v>0</v>
      </c>
      <c r="BP143" s="111">
        <f t="shared" si="89"/>
        <v>0</v>
      </c>
      <c r="BQ143" s="111">
        <f t="shared" si="90"/>
        <v>0</v>
      </c>
      <c r="BR143" s="111">
        <f t="shared" si="91"/>
        <v>0</v>
      </c>
      <c r="BS143" s="111">
        <f t="shared" si="92"/>
        <v>0</v>
      </c>
      <c r="BT143" s="111">
        <f t="shared" si="93"/>
        <v>0</v>
      </c>
      <c r="BU143" s="112">
        <f t="shared" si="94"/>
        <v>0</v>
      </c>
      <c r="BV143" s="113">
        <f t="shared" si="95"/>
        <v>0</v>
      </c>
      <c r="BW143" s="169" t="s">
        <v>135</v>
      </c>
      <c r="BX143" s="174">
        <v>2021</v>
      </c>
      <c r="BY143" s="169" t="s">
        <v>2422</v>
      </c>
      <c r="BZ143" s="169" t="str">
        <f t="shared" ref="BZ143:BZ151" si="111">UPPER(TEXT(CONCATENATE("01-"&amp;MID(B143,1,2)&amp;"-2021"),"MMMM"))</f>
        <v>NOVIEMBRE</v>
      </c>
      <c r="CA143" s="169" t="str">
        <f t="shared" si="96"/>
        <v>YCHO21RT_11.1</v>
      </c>
      <c r="CB143" s="118" t="str">
        <f>VLOOKUP(F143,[3]TOTALES!$E:$E,1,0)</f>
        <v>W1BR08Z2QA0</v>
      </c>
      <c r="CC143" s="118" t="str">
        <f>VLOOKUP(E143,'3.PARAMETROS'!J:L,3,0)</f>
        <v>PANTALONES</v>
      </c>
      <c r="CD143" s="118">
        <f>VLOOKUP(A143,'[4]1. ARCHIVO COMPRA'!$A:$BU,73,0)</f>
        <v>0</v>
      </c>
      <c r="CF143" s="128"/>
      <c r="CG143" s="128"/>
    </row>
    <row r="144" spans="1:85" x14ac:dyDescent="0.25">
      <c r="A144" s="128" t="str">
        <f t="shared" ref="A144:A207" si="112">F144&amp;H144</f>
        <v>W1BR08Z2QA0G6M1</v>
      </c>
      <c r="B144" s="128" t="s">
        <v>554</v>
      </c>
      <c r="C144" s="128" t="s">
        <v>696</v>
      </c>
      <c r="D144" s="128" t="s">
        <v>560</v>
      </c>
      <c r="E144" s="128" t="s">
        <v>704</v>
      </c>
      <c r="F144" s="128" t="s">
        <v>927</v>
      </c>
      <c r="G144" s="128" t="s">
        <v>928</v>
      </c>
      <c r="H144" s="128" t="s">
        <v>802</v>
      </c>
      <c r="I144" s="128" t="s">
        <v>803</v>
      </c>
      <c r="J144" s="128" t="s">
        <v>657</v>
      </c>
      <c r="K144" s="128" t="s">
        <v>683</v>
      </c>
      <c r="L144" s="128" t="s">
        <v>2255</v>
      </c>
      <c r="M144" s="137">
        <v>89</v>
      </c>
      <c r="N144" s="128">
        <f>IFERROR(VLOOKUP(M144*$M$8*$N$8,'RAM costing'!$A$3:$B$81,2,1),0)</f>
        <v>89000</v>
      </c>
      <c r="O144" s="128">
        <f>IFERROR(VLOOKUP(M144*$M$9*$N$9,'RAM costing'!$E$3:$F$81,2,1),0)</f>
        <v>359</v>
      </c>
      <c r="P144" s="128"/>
      <c r="Q144" s="129">
        <f t="shared" ref="Q144:Q207" si="113">R144/M144</f>
        <v>0.31</v>
      </c>
      <c r="R144" s="18">
        <v>27.59</v>
      </c>
      <c r="S144" s="25">
        <f t="shared" ref="S144:S207" si="114">AO144</f>
        <v>0</v>
      </c>
      <c r="T144" s="25">
        <f t="shared" ref="T144:T207" si="115">AO144</f>
        <v>0</v>
      </c>
      <c r="U144" s="25">
        <f t="shared" ref="U144:U207" si="116">AO144</f>
        <v>0</v>
      </c>
      <c r="V144" s="25">
        <f t="shared" ref="V144:V207" si="117">IF(AO144&gt;0,AO144-2,0)</f>
        <v>0</v>
      </c>
      <c r="W144" s="25">
        <f t="shared" ref="W144:W207" si="118">IF(AO144&gt;0,AO144-4,0)</f>
        <v>0</v>
      </c>
      <c r="X144" s="25">
        <f t="shared" ref="X144:X207" si="119">IF(AO144&gt;0,AO144-2,0)</f>
        <v>0</v>
      </c>
      <c r="Y144" s="25">
        <f t="shared" ref="Y144:Y207" si="120">IF(AO144&gt;0,AO144-3,0)</f>
        <v>0</v>
      </c>
      <c r="Z144" s="25">
        <f t="shared" ref="Z144:Z207" si="121">IF(AO144&gt;0,AO144-5,0)</f>
        <v>0</v>
      </c>
      <c r="AA144" s="26"/>
      <c r="AB144" s="25">
        <f t="shared" ref="AB144:AB207" si="122">IF(AO144&gt;0,AO144-3,0)</f>
        <v>0</v>
      </c>
      <c r="AC144" s="25">
        <f t="shared" si="109"/>
        <v>0</v>
      </c>
      <c r="AD144" s="25"/>
      <c r="AE144" s="25"/>
      <c r="AF144" s="25"/>
      <c r="AG144" s="25"/>
      <c r="AH144" s="25"/>
      <c r="AI144" s="25"/>
      <c r="AJ144" s="26"/>
      <c r="AK144" s="25"/>
      <c r="AL144" s="26"/>
      <c r="AM144" s="25">
        <f t="shared" ref="AM144:AM207" si="123">IF(AO144&gt;0,AO144-2,0)</f>
        <v>0</v>
      </c>
      <c r="AN144" s="25">
        <f t="shared" ref="AN144:AN207" si="124">IF(AO144&gt;0,AO144-2,0)</f>
        <v>0</v>
      </c>
      <c r="AO144" s="26"/>
      <c r="AP144" s="26">
        <f t="shared" ref="AP144:AP207" si="125">AO144</f>
        <v>0</v>
      </c>
      <c r="AQ144" s="101">
        <f t="shared" ref="AQ144:AQ207" si="126">SUM(S144:AI144)</f>
        <v>0</v>
      </c>
      <c r="AR144" s="106">
        <f t="shared" ref="AR144:AR207" si="127">BA144*R144</f>
        <v>0</v>
      </c>
      <c r="AS144" s="107">
        <f t="shared" si="105"/>
        <v>0</v>
      </c>
      <c r="AT144" s="107">
        <f t="shared" si="105"/>
        <v>0</v>
      </c>
      <c r="AU144" s="107">
        <f t="shared" si="105"/>
        <v>0</v>
      </c>
      <c r="AV144" s="107">
        <f t="shared" si="105"/>
        <v>0</v>
      </c>
      <c r="AW144" s="107">
        <f t="shared" si="105"/>
        <v>0</v>
      </c>
      <c r="AX144" s="107">
        <f t="shared" si="105"/>
        <v>0</v>
      </c>
      <c r="AY144" s="107">
        <f t="shared" si="105"/>
        <v>0</v>
      </c>
      <c r="AZ144" s="107">
        <f t="shared" si="105"/>
        <v>0</v>
      </c>
      <c r="BA144" s="108">
        <f t="shared" ref="BA144:BA207" si="128">SUM(AS144:AZ144)</f>
        <v>0</v>
      </c>
      <c r="BB144" s="103">
        <f t="shared" ref="BB144:BB207" si="129">SUM(AJ144:AP144)</f>
        <v>0</v>
      </c>
      <c r="BC144" s="109">
        <f t="shared" ref="BC144:BC207" si="130">BL144*R144</f>
        <v>0</v>
      </c>
      <c r="BD144" s="107">
        <f t="shared" si="110"/>
        <v>0</v>
      </c>
      <c r="BE144" s="107">
        <f t="shared" si="106"/>
        <v>0</v>
      </c>
      <c r="BF144" s="107">
        <f t="shared" si="106"/>
        <v>0</v>
      </c>
      <c r="BG144" s="107">
        <f t="shared" si="106"/>
        <v>0</v>
      </c>
      <c r="BH144" s="107">
        <f t="shared" si="106"/>
        <v>0</v>
      </c>
      <c r="BI144" s="107">
        <f t="shared" si="106"/>
        <v>0</v>
      </c>
      <c r="BJ144" s="107">
        <f t="shared" si="106"/>
        <v>0</v>
      </c>
      <c r="BK144" s="107">
        <f t="shared" si="106"/>
        <v>0</v>
      </c>
      <c r="BL144" s="110">
        <f t="shared" ref="BL144:BL207" si="131">SUM(BD144:BK144)</f>
        <v>0</v>
      </c>
      <c r="BM144" s="111">
        <f t="shared" ref="BM144:BM207" si="132">AS144+BD144</f>
        <v>0</v>
      </c>
      <c r="BN144" s="111">
        <f t="shared" ref="BN144:BN207" si="133">AT144+BE144</f>
        <v>0</v>
      </c>
      <c r="BO144" s="111">
        <f t="shared" ref="BO144:BO207" si="134">AU144+BF144</f>
        <v>0</v>
      </c>
      <c r="BP144" s="111">
        <f t="shared" ref="BP144:BP207" si="135">AV144+BG144</f>
        <v>0</v>
      </c>
      <c r="BQ144" s="111">
        <f t="shared" ref="BQ144:BQ207" si="136">AW144+BH144</f>
        <v>0</v>
      </c>
      <c r="BR144" s="111">
        <f t="shared" ref="BR144:BR207" si="137">AX144+BI144</f>
        <v>0</v>
      </c>
      <c r="BS144" s="111">
        <f t="shared" ref="BS144:BS207" si="138">AY144+BJ144</f>
        <v>0</v>
      </c>
      <c r="BT144" s="111">
        <f t="shared" ref="BT144:BT207" si="139">AZ144+BK144</f>
        <v>0</v>
      </c>
      <c r="BU144" s="112">
        <f t="shared" ref="BU144:BU207" si="140">SUM(BM144:BT144)</f>
        <v>0</v>
      </c>
      <c r="BV144" s="113">
        <f t="shared" ref="BV144:BV207" si="141">SUM(R144*BU144)</f>
        <v>0</v>
      </c>
      <c r="BW144" s="169" t="s">
        <v>135</v>
      </c>
      <c r="BX144" s="174">
        <v>2021</v>
      </c>
      <c r="BY144" s="169" t="s">
        <v>2422</v>
      </c>
      <c r="BZ144" s="169" t="str">
        <f t="shared" si="111"/>
        <v>NOVIEMBRE</v>
      </c>
      <c r="CA144" s="169" t="str">
        <f t="shared" ref="CA144:CA207" si="142">VLOOKUP(BZ144,$B$10:$D$12,3,0)</f>
        <v>YCHO21RT_11.1</v>
      </c>
      <c r="CB144" s="118" t="str">
        <f>VLOOKUP(F144,[3]TOTALES!$E:$E,1,0)</f>
        <v>W1BR08Z2QA0</v>
      </c>
      <c r="CC144" s="118" t="str">
        <f>VLOOKUP(E144,'3.PARAMETROS'!J:L,3,0)</f>
        <v>PANTALONES</v>
      </c>
      <c r="CD144" s="118">
        <f>VLOOKUP(A144,'[4]1. ARCHIVO COMPRA'!$A:$BU,73,0)</f>
        <v>0</v>
      </c>
      <c r="CF144" s="128"/>
      <c r="CG144" s="128"/>
    </row>
    <row r="145" spans="1:85" x14ac:dyDescent="0.25">
      <c r="A145" s="128" t="str">
        <f t="shared" si="112"/>
        <v>W1BR08Z2QA0G8EI</v>
      </c>
      <c r="B145" s="128" t="s">
        <v>554</v>
      </c>
      <c r="C145" s="128" t="s">
        <v>696</v>
      </c>
      <c r="D145" s="128" t="s">
        <v>560</v>
      </c>
      <c r="E145" s="128" t="s">
        <v>704</v>
      </c>
      <c r="F145" s="128" t="s">
        <v>927</v>
      </c>
      <c r="G145" s="128" t="s">
        <v>928</v>
      </c>
      <c r="H145" s="128" t="s">
        <v>592</v>
      </c>
      <c r="I145" s="128" t="s">
        <v>593</v>
      </c>
      <c r="J145" s="128" t="s">
        <v>657</v>
      </c>
      <c r="K145" s="128" t="s">
        <v>683</v>
      </c>
      <c r="L145" s="128" t="s">
        <v>2255</v>
      </c>
      <c r="M145" s="137">
        <v>89</v>
      </c>
      <c r="N145" s="128">
        <f>IFERROR(VLOOKUP(M145*$M$8*$N$8,'RAM costing'!$A$3:$B$81,2,1),0)</f>
        <v>89000</v>
      </c>
      <c r="O145" s="128">
        <f>IFERROR(VLOOKUP(M145*$M$9*$N$9,'RAM costing'!$E$3:$F$81,2,1),0)</f>
        <v>359</v>
      </c>
      <c r="P145" s="128"/>
      <c r="Q145" s="129">
        <f t="shared" si="113"/>
        <v>0.31</v>
      </c>
      <c r="R145" s="18">
        <v>27.59</v>
      </c>
      <c r="S145" s="25">
        <f t="shared" si="114"/>
        <v>0</v>
      </c>
      <c r="T145" s="25">
        <f t="shared" si="115"/>
        <v>0</v>
      </c>
      <c r="U145" s="25">
        <f t="shared" si="116"/>
        <v>0</v>
      </c>
      <c r="V145" s="25">
        <f t="shared" si="117"/>
        <v>0</v>
      </c>
      <c r="W145" s="25">
        <f t="shared" si="118"/>
        <v>0</v>
      </c>
      <c r="X145" s="25">
        <f t="shared" si="119"/>
        <v>0</v>
      </c>
      <c r="Y145" s="25">
        <f t="shared" si="120"/>
        <v>0</v>
      </c>
      <c r="Z145" s="25">
        <f t="shared" si="121"/>
        <v>0</v>
      </c>
      <c r="AA145" s="26"/>
      <c r="AB145" s="25">
        <f t="shared" si="122"/>
        <v>0</v>
      </c>
      <c r="AC145" s="25">
        <f t="shared" si="109"/>
        <v>0</v>
      </c>
      <c r="AD145" s="25"/>
      <c r="AE145" s="25"/>
      <c r="AF145" s="25"/>
      <c r="AG145" s="25"/>
      <c r="AH145" s="25"/>
      <c r="AI145" s="25"/>
      <c r="AJ145" s="26"/>
      <c r="AK145" s="25"/>
      <c r="AL145" s="26"/>
      <c r="AM145" s="25">
        <f t="shared" si="123"/>
        <v>0</v>
      </c>
      <c r="AN145" s="25">
        <f t="shared" si="124"/>
        <v>0</v>
      </c>
      <c r="AO145" s="26"/>
      <c r="AP145" s="26">
        <f t="shared" si="125"/>
        <v>0</v>
      </c>
      <c r="AQ145" s="101">
        <f t="shared" si="126"/>
        <v>0</v>
      </c>
      <c r="AR145" s="106">
        <f t="shared" si="127"/>
        <v>0</v>
      </c>
      <c r="AS145" s="107">
        <f t="shared" si="105"/>
        <v>0</v>
      </c>
      <c r="AT145" s="107">
        <f t="shared" si="105"/>
        <v>0</v>
      </c>
      <c r="AU145" s="107">
        <f t="shared" si="105"/>
        <v>0</v>
      </c>
      <c r="AV145" s="107">
        <f t="shared" si="105"/>
        <v>0</v>
      </c>
      <c r="AW145" s="107">
        <f t="shared" si="105"/>
        <v>0</v>
      </c>
      <c r="AX145" s="107">
        <f t="shared" si="105"/>
        <v>0</v>
      </c>
      <c r="AY145" s="107">
        <f t="shared" si="105"/>
        <v>0</v>
      </c>
      <c r="AZ145" s="107">
        <f t="shared" si="105"/>
        <v>0</v>
      </c>
      <c r="BA145" s="108">
        <f t="shared" si="128"/>
        <v>0</v>
      </c>
      <c r="BB145" s="103">
        <f t="shared" si="129"/>
        <v>0</v>
      </c>
      <c r="BC145" s="109">
        <f t="shared" si="130"/>
        <v>0</v>
      </c>
      <c r="BD145" s="107">
        <f t="shared" si="110"/>
        <v>0</v>
      </c>
      <c r="BE145" s="107">
        <f t="shared" si="106"/>
        <v>0</v>
      </c>
      <c r="BF145" s="107">
        <f t="shared" si="106"/>
        <v>0</v>
      </c>
      <c r="BG145" s="107">
        <f t="shared" si="106"/>
        <v>0</v>
      </c>
      <c r="BH145" s="107">
        <f t="shared" si="106"/>
        <v>0</v>
      </c>
      <c r="BI145" s="107">
        <f t="shared" si="106"/>
        <v>0</v>
      </c>
      <c r="BJ145" s="107">
        <f t="shared" si="106"/>
        <v>0</v>
      </c>
      <c r="BK145" s="107">
        <f t="shared" si="106"/>
        <v>0</v>
      </c>
      <c r="BL145" s="110">
        <f t="shared" si="131"/>
        <v>0</v>
      </c>
      <c r="BM145" s="111">
        <f t="shared" si="132"/>
        <v>0</v>
      </c>
      <c r="BN145" s="111">
        <f t="shared" si="133"/>
        <v>0</v>
      </c>
      <c r="BO145" s="111">
        <f t="shared" si="134"/>
        <v>0</v>
      </c>
      <c r="BP145" s="111">
        <f t="shared" si="135"/>
        <v>0</v>
      </c>
      <c r="BQ145" s="111">
        <f t="shared" si="136"/>
        <v>0</v>
      </c>
      <c r="BR145" s="111">
        <f t="shared" si="137"/>
        <v>0</v>
      </c>
      <c r="BS145" s="111">
        <f t="shared" si="138"/>
        <v>0</v>
      </c>
      <c r="BT145" s="111">
        <f t="shared" si="139"/>
        <v>0</v>
      </c>
      <c r="BU145" s="112">
        <f t="shared" si="140"/>
        <v>0</v>
      </c>
      <c r="BV145" s="113">
        <f t="shared" si="141"/>
        <v>0</v>
      </c>
      <c r="BW145" s="169" t="s">
        <v>135</v>
      </c>
      <c r="BX145" s="174">
        <v>2021</v>
      </c>
      <c r="BY145" s="169" t="s">
        <v>2422</v>
      </c>
      <c r="BZ145" s="169" t="str">
        <f t="shared" si="111"/>
        <v>NOVIEMBRE</v>
      </c>
      <c r="CA145" s="169" t="str">
        <f t="shared" si="142"/>
        <v>YCHO21RT_11.1</v>
      </c>
      <c r="CB145" s="118" t="str">
        <f>VLOOKUP(F145,[3]TOTALES!$E:$E,1,0)</f>
        <v>W1BR08Z2QA0</v>
      </c>
      <c r="CC145" s="118" t="str">
        <f>VLOOKUP(E145,'3.PARAMETROS'!J:L,3,0)</f>
        <v>PANTALONES</v>
      </c>
      <c r="CD145" s="118">
        <f>VLOOKUP(A145,'[4]1. ARCHIVO COMPRA'!$A:$BU,73,0)</f>
        <v>0</v>
      </c>
      <c r="CF145" s="128"/>
      <c r="CG145" s="128"/>
    </row>
    <row r="146" spans="1:85" x14ac:dyDescent="0.25">
      <c r="A146" s="128" t="str">
        <f t="shared" si="112"/>
        <v>W1BR08Z2QA0G9I0</v>
      </c>
      <c r="B146" s="128" t="s">
        <v>554</v>
      </c>
      <c r="C146" s="128" t="s">
        <v>696</v>
      </c>
      <c r="D146" s="128" t="s">
        <v>560</v>
      </c>
      <c r="E146" s="128" t="s">
        <v>704</v>
      </c>
      <c r="F146" s="128" t="s">
        <v>927</v>
      </c>
      <c r="G146" s="128" t="s">
        <v>928</v>
      </c>
      <c r="H146" s="128" t="s">
        <v>504</v>
      </c>
      <c r="I146" s="128" t="s">
        <v>531</v>
      </c>
      <c r="J146" s="128" t="s">
        <v>657</v>
      </c>
      <c r="K146" s="128" t="s">
        <v>683</v>
      </c>
      <c r="L146" s="128" t="s">
        <v>2255</v>
      </c>
      <c r="M146" s="137">
        <v>89</v>
      </c>
      <c r="N146" s="128">
        <f>IFERROR(VLOOKUP(M146*$M$8*$N$8,'RAM costing'!$A$3:$B$81,2,1),0)</f>
        <v>89000</v>
      </c>
      <c r="O146" s="128">
        <f>IFERROR(VLOOKUP(M146*$M$9*$N$9,'RAM costing'!$E$3:$F$81,2,1),0)</f>
        <v>359</v>
      </c>
      <c r="P146" s="128"/>
      <c r="Q146" s="129">
        <f t="shared" si="113"/>
        <v>0.31</v>
      </c>
      <c r="R146" s="18">
        <v>27.59</v>
      </c>
      <c r="S146" s="25">
        <f t="shared" si="114"/>
        <v>0</v>
      </c>
      <c r="T146" s="25">
        <f t="shared" si="115"/>
        <v>0</v>
      </c>
      <c r="U146" s="25">
        <f t="shared" si="116"/>
        <v>0</v>
      </c>
      <c r="V146" s="25">
        <f t="shared" si="117"/>
        <v>0</v>
      </c>
      <c r="W146" s="25">
        <f t="shared" si="118"/>
        <v>0</v>
      </c>
      <c r="X146" s="25">
        <f t="shared" si="119"/>
        <v>0</v>
      </c>
      <c r="Y146" s="25">
        <f t="shared" si="120"/>
        <v>0</v>
      </c>
      <c r="Z146" s="25">
        <f t="shared" si="121"/>
        <v>0</v>
      </c>
      <c r="AA146" s="26"/>
      <c r="AB146" s="25">
        <f t="shared" si="122"/>
        <v>0</v>
      </c>
      <c r="AC146" s="25">
        <f t="shared" si="109"/>
        <v>0</v>
      </c>
      <c r="AD146" s="25"/>
      <c r="AE146" s="25"/>
      <c r="AF146" s="25"/>
      <c r="AG146" s="25"/>
      <c r="AH146" s="25"/>
      <c r="AI146" s="25"/>
      <c r="AJ146" s="26"/>
      <c r="AK146" s="25"/>
      <c r="AL146" s="26"/>
      <c r="AM146" s="25">
        <f t="shared" si="123"/>
        <v>0</v>
      </c>
      <c r="AN146" s="25">
        <f t="shared" si="124"/>
        <v>0</v>
      </c>
      <c r="AO146" s="26"/>
      <c r="AP146" s="26">
        <f t="shared" si="125"/>
        <v>0</v>
      </c>
      <c r="AQ146" s="101">
        <f t="shared" si="126"/>
        <v>0</v>
      </c>
      <c r="AR146" s="106">
        <f t="shared" si="127"/>
        <v>0</v>
      </c>
      <c r="AS146" s="107">
        <f t="shared" si="105"/>
        <v>0</v>
      </c>
      <c r="AT146" s="107">
        <f t="shared" si="105"/>
        <v>0</v>
      </c>
      <c r="AU146" s="107">
        <f t="shared" si="105"/>
        <v>0</v>
      </c>
      <c r="AV146" s="107">
        <f t="shared" si="105"/>
        <v>0</v>
      </c>
      <c r="AW146" s="107">
        <f t="shared" si="105"/>
        <v>0</v>
      </c>
      <c r="AX146" s="107">
        <f t="shared" si="105"/>
        <v>0</v>
      </c>
      <c r="AY146" s="107">
        <f t="shared" si="105"/>
        <v>0</v>
      </c>
      <c r="AZ146" s="107">
        <f t="shared" si="105"/>
        <v>0</v>
      </c>
      <c r="BA146" s="108">
        <f t="shared" si="128"/>
        <v>0</v>
      </c>
      <c r="BB146" s="103">
        <f t="shared" si="129"/>
        <v>0</v>
      </c>
      <c r="BC146" s="109">
        <f t="shared" si="130"/>
        <v>0</v>
      </c>
      <c r="BD146" s="107">
        <f t="shared" si="110"/>
        <v>0</v>
      </c>
      <c r="BE146" s="107">
        <f t="shared" si="106"/>
        <v>0</v>
      </c>
      <c r="BF146" s="107">
        <f t="shared" si="106"/>
        <v>0</v>
      </c>
      <c r="BG146" s="107">
        <f t="shared" si="106"/>
        <v>0</v>
      </c>
      <c r="BH146" s="107">
        <f t="shared" si="106"/>
        <v>0</v>
      </c>
      <c r="BI146" s="107">
        <f t="shared" si="106"/>
        <v>0</v>
      </c>
      <c r="BJ146" s="107">
        <f t="shared" si="106"/>
        <v>0</v>
      </c>
      <c r="BK146" s="107">
        <f t="shared" si="106"/>
        <v>0</v>
      </c>
      <c r="BL146" s="110">
        <f t="shared" si="131"/>
        <v>0</v>
      </c>
      <c r="BM146" s="111">
        <f t="shared" si="132"/>
        <v>0</v>
      </c>
      <c r="BN146" s="111">
        <f t="shared" si="133"/>
        <v>0</v>
      </c>
      <c r="BO146" s="111">
        <f t="shared" si="134"/>
        <v>0</v>
      </c>
      <c r="BP146" s="111">
        <f t="shared" si="135"/>
        <v>0</v>
      </c>
      <c r="BQ146" s="111">
        <f t="shared" si="136"/>
        <v>0</v>
      </c>
      <c r="BR146" s="111">
        <f t="shared" si="137"/>
        <v>0</v>
      </c>
      <c r="BS146" s="111">
        <f t="shared" si="138"/>
        <v>0</v>
      </c>
      <c r="BT146" s="111">
        <f t="shared" si="139"/>
        <v>0</v>
      </c>
      <c r="BU146" s="112">
        <f t="shared" si="140"/>
        <v>0</v>
      </c>
      <c r="BV146" s="113">
        <f t="shared" si="141"/>
        <v>0</v>
      </c>
      <c r="BW146" s="169" t="s">
        <v>135</v>
      </c>
      <c r="BX146" s="174">
        <v>2021</v>
      </c>
      <c r="BY146" s="169" t="s">
        <v>2422</v>
      </c>
      <c r="BZ146" s="169" t="str">
        <f t="shared" si="111"/>
        <v>NOVIEMBRE</v>
      </c>
      <c r="CA146" s="169" t="str">
        <f t="shared" si="142"/>
        <v>YCHO21RT_11.1</v>
      </c>
      <c r="CB146" s="118" t="str">
        <f>VLOOKUP(F146,[3]TOTALES!$E:$E,1,0)</f>
        <v>W1BR08Z2QA0</v>
      </c>
      <c r="CC146" s="118" t="str">
        <f>VLOOKUP(E146,'3.PARAMETROS'!J:L,3,0)</f>
        <v>PANTALONES</v>
      </c>
      <c r="CD146" s="118">
        <f>VLOOKUP(A146,'[4]1. ARCHIVO COMPRA'!$A:$BU,73,0)</f>
        <v>0</v>
      </c>
      <c r="CF146" s="128"/>
      <c r="CG146" s="128"/>
    </row>
    <row r="147" spans="1:85" x14ac:dyDescent="0.25">
      <c r="A147" s="128" t="str">
        <f t="shared" si="112"/>
        <v>W1BR08Z2QA0G8K2</v>
      </c>
      <c r="B147" s="128" t="s">
        <v>554</v>
      </c>
      <c r="C147" s="128" t="s">
        <v>696</v>
      </c>
      <c r="D147" s="128" t="s">
        <v>560</v>
      </c>
      <c r="E147" s="128" t="s">
        <v>704</v>
      </c>
      <c r="F147" s="128" t="s">
        <v>927</v>
      </c>
      <c r="G147" s="128" t="s">
        <v>928</v>
      </c>
      <c r="H147" s="128" t="s">
        <v>584</v>
      </c>
      <c r="I147" s="128" t="s">
        <v>585</v>
      </c>
      <c r="J147" s="128" t="s">
        <v>657</v>
      </c>
      <c r="K147" s="128" t="s">
        <v>683</v>
      </c>
      <c r="L147" s="128" t="s">
        <v>2255</v>
      </c>
      <c r="M147" s="137">
        <v>89</v>
      </c>
      <c r="N147" s="128">
        <f>IFERROR(VLOOKUP(M147*$M$8*$N$8,'RAM costing'!$A$3:$B$81,2,1),0)</f>
        <v>89000</v>
      </c>
      <c r="O147" s="128">
        <f>IFERROR(VLOOKUP(M147*$M$9*$N$9,'RAM costing'!$E$3:$F$81,2,1),0)</f>
        <v>359</v>
      </c>
      <c r="P147" s="128"/>
      <c r="Q147" s="129">
        <f t="shared" si="113"/>
        <v>0.31</v>
      </c>
      <c r="R147" s="18">
        <v>27.59</v>
      </c>
      <c r="S147" s="25">
        <f t="shared" si="114"/>
        <v>0</v>
      </c>
      <c r="T147" s="25">
        <f t="shared" si="115"/>
        <v>0</v>
      </c>
      <c r="U147" s="25">
        <f t="shared" si="116"/>
        <v>0</v>
      </c>
      <c r="V147" s="25">
        <f t="shared" si="117"/>
        <v>0</v>
      </c>
      <c r="W147" s="25">
        <f t="shared" si="118"/>
        <v>0</v>
      </c>
      <c r="X147" s="25">
        <f t="shared" si="119"/>
        <v>0</v>
      </c>
      <c r="Y147" s="25">
        <f t="shared" si="120"/>
        <v>0</v>
      </c>
      <c r="Z147" s="25">
        <f t="shared" si="121"/>
        <v>0</v>
      </c>
      <c r="AA147" s="26"/>
      <c r="AB147" s="25">
        <f t="shared" si="122"/>
        <v>0</v>
      </c>
      <c r="AC147" s="25">
        <f t="shared" si="109"/>
        <v>0</v>
      </c>
      <c r="AD147" s="25"/>
      <c r="AE147" s="25"/>
      <c r="AF147" s="25"/>
      <c r="AG147" s="25"/>
      <c r="AH147" s="25"/>
      <c r="AI147" s="25"/>
      <c r="AJ147" s="26"/>
      <c r="AK147" s="25"/>
      <c r="AL147" s="26"/>
      <c r="AM147" s="25">
        <f t="shared" si="123"/>
        <v>0</v>
      </c>
      <c r="AN147" s="25">
        <f t="shared" si="124"/>
        <v>0</v>
      </c>
      <c r="AO147" s="26"/>
      <c r="AP147" s="26">
        <f t="shared" si="125"/>
        <v>0</v>
      </c>
      <c r="AQ147" s="101">
        <f t="shared" si="126"/>
        <v>0</v>
      </c>
      <c r="AR147" s="106">
        <f t="shared" si="127"/>
        <v>0</v>
      </c>
      <c r="AS147" s="107">
        <f t="shared" si="105"/>
        <v>0</v>
      </c>
      <c r="AT147" s="107">
        <f t="shared" si="105"/>
        <v>0</v>
      </c>
      <c r="AU147" s="107">
        <f t="shared" si="105"/>
        <v>0</v>
      </c>
      <c r="AV147" s="107">
        <f t="shared" si="105"/>
        <v>0</v>
      </c>
      <c r="AW147" s="107">
        <f t="shared" si="105"/>
        <v>0</v>
      </c>
      <c r="AX147" s="107">
        <f t="shared" si="105"/>
        <v>0</v>
      </c>
      <c r="AY147" s="107">
        <f t="shared" si="105"/>
        <v>0</v>
      </c>
      <c r="AZ147" s="107">
        <f t="shared" si="105"/>
        <v>0</v>
      </c>
      <c r="BA147" s="108">
        <f t="shared" si="128"/>
        <v>0</v>
      </c>
      <c r="BB147" s="103">
        <f t="shared" si="129"/>
        <v>0</v>
      </c>
      <c r="BC147" s="109">
        <f t="shared" si="130"/>
        <v>0</v>
      </c>
      <c r="BD147" s="107">
        <f t="shared" si="110"/>
        <v>0</v>
      </c>
      <c r="BE147" s="107">
        <f t="shared" si="106"/>
        <v>0</v>
      </c>
      <c r="BF147" s="107">
        <f t="shared" si="106"/>
        <v>0</v>
      </c>
      <c r="BG147" s="107">
        <f t="shared" si="106"/>
        <v>0</v>
      </c>
      <c r="BH147" s="107">
        <f t="shared" si="106"/>
        <v>0</v>
      </c>
      <c r="BI147" s="107">
        <f t="shared" si="106"/>
        <v>0</v>
      </c>
      <c r="BJ147" s="107">
        <f t="shared" si="106"/>
        <v>0</v>
      </c>
      <c r="BK147" s="107">
        <f t="shared" si="106"/>
        <v>0</v>
      </c>
      <c r="BL147" s="110">
        <f t="shared" si="131"/>
        <v>0</v>
      </c>
      <c r="BM147" s="111">
        <f t="shared" si="132"/>
        <v>0</v>
      </c>
      <c r="BN147" s="111">
        <f t="shared" si="133"/>
        <v>0</v>
      </c>
      <c r="BO147" s="111">
        <f t="shared" si="134"/>
        <v>0</v>
      </c>
      <c r="BP147" s="111">
        <f t="shared" si="135"/>
        <v>0</v>
      </c>
      <c r="BQ147" s="111">
        <f t="shared" si="136"/>
        <v>0</v>
      </c>
      <c r="BR147" s="111">
        <f t="shared" si="137"/>
        <v>0</v>
      </c>
      <c r="BS147" s="111">
        <f t="shared" si="138"/>
        <v>0</v>
      </c>
      <c r="BT147" s="111">
        <f t="shared" si="139"/>
        <v>0</v>
      </c>
      <c r="BU147" s="112">
        <f t="shared" si="140"/>
        <v>0</v>
      </c>
      <c r="BV147" s="113">
        <f t="shared" si="141"/>
        <v>0</v>
      </c>
      <c r="BW147" s="169" t="s">
        <v>135</v>
      </c>
      <c r="BX147" s="174">
        <v>2021</v>
      </c>
      <c r="BY147" s="169" t="s">
        <v>2422</v>
      </c>
      <c r="BZ147" s="169" t="str">
        <f t="shared" si="111"/>
        <v>NOVIEMBRE</v>
      </c>
      <c r="CA147" s="169" t="str">
        <f t="shared" si="142"/>
        <v>YCHO21RT_11.1</v>
      </c>
      <c r="CB147" s="118" t="str">
        <f>VLOOKUP(F147,[3]TOTALES!$E:$E,1,0)</f>
        <v>W1BR08Z2QA0</v>
      </c>
      <c r="CC147" s="118" t="str">
        <f>VLOOKUP(E147,'3.PARAMETROS'!J:L,3,0)</f>
        <v>PANTALONES</v>
      </c>
      <c r="CD147" s="118">
        <f>VLOOKUP(A147,'[4]1. ARCHIVO COMPRA'!$A:$BU,73,0)</f>
        <v>0</v>
      </c>
      <c r="CF147" s="128"/>
      <c r="CG147" s="128"/>
    </row>
    <row r="148" spans="1:85" x14ac:dyDescent="0.25">
      <c r="A148" s="128" t="str">
        <f t="shared" si="112"/>
        <v>W1BR08Z2QA0G585</v>
      </c>
      <c r="B148" s="128" t="s">
        <v>554</v>
      </c>
      <c r="C148" s="128" t="s">
        <v>696</v>
      </c>
      <c r="D148" s="128" t="s">
        <v>560</v>
      </c>
      <c r="E148" s="128" t="s">
        <v>704</v>
      </c>
      <c r="F148" s="128" t="s">
        <v>927</v>
      </c>
      <c r="G148" s="128" t="s">
        <v>928</v>
      </c>
      <c r="H148" s="128" t="s">
        <v>499</v>
      </c>
      <c r="I148" s="128" t="s">
        <v>527</v>
      </c>
      <c r="J148" s="128" t="s">
        <v>657</v>
      </c>
      <c r="K148" s="128" t="s">
        <v>683</v>
      </c>
      <c r="L148" s="128" t="s">
        <v>2255</v>
      </c>
      <c r="M148" s="137">
        <v>89</v>
      </c>
      <c r="N148" s="128">
        <f>IFERROR(VLOOKUP(M148*$M$8*$N$8,'RAM costing'!$A$3:$B$81,2,1),0)</f>
        <v>89000</v>
      </c>
      <c r="O148" s="128">
        <f>IFERROR(VLOOKUP(M148*$M$9*$N$9,'RAM costing'!$E$3:$F$81,2,1),0)</f>
        <v>359</v>
      </c>
      <c r="P148" s="128"/>
      <c r="Q148" s="129">
        <f t="shared" si="113"/>
        <v>0.31</v>
      </c>
      <c r="R148" s="18">
        <v>27.59</v>
      </c>
      <c r="S148" s="25">
        <f t="shared" si="114"/>
        <v>0</v>
      </c>
      <c r="T148" s="25">
        <f t="shared" si="115"/>
        <v>0</v>
      </c>
      <c r="U148" s="25">
        <f t="shared" si="116"/>
        <v>0</v>
      </c>
      <c r="V148" s="25">
        <f t="shared" si="117"/>
        <v>0</v>
      </c>
      <c r="W148" s="25">
        <f t="shared" si="118"/>
        <v>0</v>
      </c>
      <c r="X148" s="25">
        <f t="shared" si="119"/>
        <v>0</v>
      </c>
      <c r="Y148" s="25">
        <f t="shared" si="120"/>
        <v>0</v>
      </c>
      <c r="Z148" s="25">
        <f t="shared" si="121"/>
        <v>0</v>
      </c>
      <c r="AA148" s="26"/>
      <c r="AB148" s="25">
        <f t="shared" si="122"/>
        <v>0</v>
      </c>
      <c r="AC148" s="25">
        <f t="shared" si="109"/>
        <v>0</v>
      </c>
      <c r="AD148" s="25"/>
      <c r="AE148" s="25"/>
      <c r="AF148" s="25"/>
      <c r="AG148" s="25"/>
      <c r="AH148" s="25"/>
      <c r="AI148" s="25"/>
      <c r="AJ148" s="26"/>
      <c r="AK148" s="25"/>
      <c r="AL148" s="26"/>
      <c r="AM148" s="25">
        <f t="shared" si="123"/>
        <v>0</v>
      </c>
      <c r="AN148" s="25">
        <f t="shared" si="124"/>
        <v>0</v>
      </c>
      <c r="AO148" s="26"/>
      <c r="AP148" s="26">
        <f t="shared" si="125"/>
        <v>0</v>
      </c>
      <c r="AQ148" s="101">
        <f t="shared" si="126"/>
        <v>0</v>
      </c>
      <c r="AR148" s="106">
        <f t="shared" si="127"/>
        <v>0</v>
      </c>
      <c r="AS148" s="107">
        <f t="shared" si="105"/>
        <v>0</v>
      </c>
      <c r="AT148" s="107">
        <f t="shared" si="105"/>
        <v>0</v>
      </c>
      <c r="AU148" s="107">
        <f t="shared" si="105"/>
        <v>0</v>
      </c>
      <c r="AV148" s="107">
        <f t="shared" si="105"/>
        <v>0</v>
      </c>
      <c r="AW148" s="107">
        <f t="shared" si="105"/>
        <v>0</v>
      </c>
      <c r="AX148" s="107">
        <f t="shared" si="105"/>
        <v>0</v>
      </c>
      <c r="AY148" s="107">
        <f t="shared" si="105"/>
        <v>0</v>
      </c>
      <c r="AZ148" s="107">
        <f t="shared" si="105"/>
        <v>0</v>
      </c>
      <c r="BA148" s="108">
        <f t="shared" si="128"/>
        <v>0</v>
      </c>
      <c r="BB148" s="103">
        <f t="shared" si="129"/>
        <v>0</v>
      </c>
      <c r="BC148" s="109">
        <f t="shared" si="130"/>
        <v>0</v>
      </c>
      <c r="BD148" s="107">
        <f t="shared" si="110"/>
        <v>0</v>
      </c>
      <c r="BE148" s="107">
        <f t="shared" si="106"/>
        <v>0</v>
      </c>
      <c r="BF148" s="107">
        <f t="shared" si="106"/>
        <v>0</v>
      </c>
      <c r="BG148" s="107">
        <f t="shared" si="106"/>
        <v>0</v>
      </c>
      <c r="BH148" s="107">
        <f t="shared" si="106"/>
        <v>0</v>
      </c>
      <c r="BI148" s="107">
        <f t="shared" si="106"/>
        <v>0</v>
      </c>
      <c r="BJ148" s="107">
        <f t="shared" si="106"/>
        <v>0</v>
      </c>
      <c r="BK148" s="107">
        <f t="shared" si="106"/>
        <v>0</v>
      </c>
      <c r="BL148" s="110">
        <f t="shared" si="131"/>
        <v>0</v>
      </c>
      <c r="BM148" s="111">
        <f t="shared" si="132"/>
        <v>0</v>
      </c>
      <c r="BN148" s="111">
        <f t="shared" si="133"/>
        <v>0</v>
      </c>
      <c r="BO148" s="111">
        <f t="shared" si="134"/>
        <v>0</v>
      </c>
      <c r="BP148" s="111">
        <f t="shared" si="135"/>
        <v>0</v>
      </c>
      <c r="BQ148" s="111">
        <f t="shared" si="136"/>
        <v>0</v>
      </c>
      <c r="BR148" s="111">
        <f t="shared" si="137"/>
        <v>0</v>
      </c>
      <c r="BS148" s="111">
        <f t="shared" si="138"/>
        <v>0</v>
      </c>
      <c r="BT148" s="111">
        <f t="shared" si="139"/>
        <v>0</v>
      </c>
      <c r="BU148" s="112">
        <f t="shared" si="140"/>
        <v>0</v>
      </c>
      <c r="BV148" s="113">
        <f t="shared" si="141"/>
        <v>0</v>
      </c>
      <c r="BW148" s="169" t="s">
        <v>135</v>
      </c>
      <c r="BX148" s="174">
        <v>2021</v>
      </c>
      <c r="BY148" s="169" t="s">
        <v>2422</v>
      </c>
      <c r="BZ148" s="169" t="str">
        <f t="shared" si="111"/>
        <v>NOVIEMBRE</v>
      </c>
      <c r="CA148" s="169" t="str">
        <f t="shared" si="142"/>
        <v>YCHO21RT_11.1</v>
      </c>
      <c r="CB148" s="118" t="str">
        <f>VLOOKUP(F148,[3]TOTALES!$E:$E,1,0)</f>
        <v>W1BR08Z2QA0</v>
      </c>
      <c r="CC148" s="118" t="str">
        <f>VLOOKUP(E148,'3.PARAMETROS'!J:L,3,0)</f>
        <v>PANTALONES</v>
      </c>
      <c r="CD148" s="118">
        <f>VLOOKUP(A148,'[4]1. ARCHIVO COMPRA'!$A:$BU,73,0)</f>
        <v>0</v>
      </c>
      <c r="CF148" s="128"/>
      <c r="CG148" s="128"/>
    </row>
    <row r="149" spans="1:85" x14ac:dyDescent="0.25">
      <c r="A149" s="128" t="str">
        <f t="shared" si="112"/>
        <v>W1BR08Z2QA0G7HC</v>
      </c>
      <c r="B149" s="128" t="s">
        <v>554</v>
      </c>
      <c r="C149" s="128" t="s">
        <v>696</v>
      </c>
      <c r="D149" s="128" t="s">
        <v>560</v>
      </c>
      <c r="E149" s="128" t="s">
        <v>704</v>
      </c>
      <c r="F149" s="128" t="s">
        <v>927</v>
      </c>
      <c r="G149" s="128" t="s">
        <v>928</v>
      </c>
      <c r="H149" s="128" t="s">
        <v>578</v>
      </c>
      <c r="I149" s="128" t="s">
        <v>579</v>
      </c>
      <c r="J149" s="128" t="s">
        <v>657</v>
      </c>
      <c r="K149" s="128" t="s">
        <v>683</v>
      </c>
      <c r="L149" s="128" t="s">
        <v>2255</v>
      </c>
      <c r="M149" s="137">
        <v>89</v>
      </c>
      <c r="N149" s="128">
        <f>IFERROR(VLOOKUP(M149*$M$8*$N$8,'RAM costing'!$A$3:$B$81,2,1),0)</f>
        <v>89000</v>
      </c>
      <c r="O149" s="128">
        <f>IFERROR(VLOOKUP(M149*$M$9*$N$9,'RAM costing'!$E$3:$F$81,2,1),0)</f>
        <v>359</v>
      </c>
      <c r="P149" s="128"/>
      <c r="Q149" s="129">
        <f t="shared" si="113"/>
        <v>0.31</v>
      </c>
      <c r="R149" s="18">
        <v>27.59</v>
      </c>
      <c r="S149" s="25">
        <f t="shared" si="114"/>
        <v>0</v>
      </c>
      <c r="T149" s="25">
        <f t="shared" si="115"/>
        <v>0</v>
      </c>
      <c r="U149" s="25">
        <f t="shared" si="116"/>
        <v>0</v>
      </c>
      <c r="V149" s="25">
        <f t="shared" si="117"/>
        <v>0</v>
      </c>
      <c r="W149" s="25">
        <f t="shared" si="118"/>
        <v>0</v>
      </c>
      <c r="X149" s="25">
        <f t="shared" si="119"/>
        <v>0</v>
      </c>
      <c r="Y149" s="25">
        <f t="shared" si="120"/>
        <v>0</v>
      </c>
      <c r="Z149" s="25">
        <f t="shared" si="121"/>
        <v>0</v>
      </c>
      <c r="AA149" s="26"/>
      <c r="AB149" s="25">
        <f t="shared" si="122"/>
        <v>0</v>
      </c>
      <c r="AC149" s="25">
        <f t="shared" si="109"/>
        <v>0</v>
      </c>
      <c r="AD149" s="25"/>
      <c r="AE149" s="25"/>
      <c r="AF149" s="25"/>
      <c r="AG149" s="25"/>
      <c r="AH149" s="25"/>
      <c r="AI149" s="25"/>
      <c r="AJ149" s="26"/>
      <c r="AK149" s="25"/>
      <c r="AL149" s="26"/>
      <c r="AM149" s="25">
        <f t="shared" si="123"/>
        <v>0</v>
      </c>
      <c r="AN149" s="25">
        <f t="shared" si="124"/>
        <v>0</v>
      </c>
      <c r="AO149" s="26"/>
      <c r="AP149" s="26">
        <f t="shared" si="125"/>
        <v>0</v>
      </c>
      <c r="AQ149" s="101">
        <f t="shared" si="126"/>
        <v>0</v>
      </c>
      <c r="AR149" s="106">
        <f t="shared" si="127"/>
        <v>0</v>
      </c>
      <c r="AS149" s="107">
        <f t="shared" si="105"/>
        <v>0</v>
      </c>
      <c r="AT149" s="107">
        <f t="shared" si="105"/>
        <v>0</v>
      </c>
      <c r="AU149" s="107">
        <f t="shared" si="105"/>
        <v>0</v>
      </c>
      <c r="AV149" s="107">
        <f t="shared" si="105"/>
        <v>0</v>
      </c>
      <c r="AW149" s="107">
        <f t="shared" si="105"/>
        <v>0</v>
      </c>
      <c r="AX149" s="107">
        <f t="shared" si="105"/>
        <v>0</v>
      </c>
      <c r="AY149" s="107">
        <f t="shared" si="105"/>
        <v>0</v>
      </c>
      <c r="AZ149" s="107">
        <f t="shared" si="105"/>
        <v>0</v>
      </c>
      <c r="BA149" s="108">
        <f t="shared" si="128"/>
        <v>0</v>
      </c>
      <c r="BB149" s="103">
        <f t="shared" si="129"/>
        <v>0</v>
      </c>
      <c r="BC149" s="109">
        <f t="shared" si="130"/>
        <v>0</v>
      </c>
      <c r="BD149" s="107">
        <f t="shared" si="110"/>
        <v>0</v>
      </c>
      <c r="BE149" s="107">
        <f t="shared" si="106"/>
        <v>0</v>
      </c>
      <c r="BF149" s="107">
        <f t="shared" si="106"/>
        <v>0</v>
      </c>
      <c r="BG149" s="107">
        <f t="shared" si="106"/>
        <v>0</v>
      </c>
      <c r="BH149" s="107">
        <f t="shared" si="106"/>
        <v>0</v>
      </c>
      <c r="BI149" s="107">
        <f t="shared" si="106"/>
        <v>0</v>
      </c>
      <c r="BJ149" s="107">
        <f t="shared" si="106"/>
        <v>0</v>
      </c>
      <c r="BK149" s="107">
        <f t="shared" si="106"/>
        <v>0</v>
      </c>
      <c r="BL149" s="110">
        <f t="shared" si="131"/>
        <v>0</v>
      </c>
      <c r="BM149" s="111">
        <f t="shared" si="132"/>
        <v>0</v>
      </c>
      <c r="BN149" s="111">
        <f t="shared" si="133"/>
        <v>0</v>
      </c>
      <c r="BO149" s="111">
        <f t="shared" si="134"/>
        <v>0</v>
      </c>
      <c r="BP149" s="111">
        <f t="shared" si="135"/>
        <v>0</v>
      </c>
      <c r="BQ149" s="111">
        <f t="shared" si="136"/>
        <v>0</v>
      </c>
      <c r="BR149" s="111">
        <f t="shared" si="137"/>
        <v>0</v>
      </c>
      <c r="BS149" s="111">
        <f t="shared" si="138"/>
        <v>0</v>
      </c>
      <c r="BT149" s="111">
        <f t="shared" si="139"/>
        <v>0</v>
      </c>
      <c r="BU149" s="112">
        <f t="shared" si="140"/>
        <v>0</v>
      </c>
      <c r="BV149" s="113">
        <f t="shared" si="141"/>
        <v>0</v>
      </c>
      <c r="BW149" s="169" t="s">
        <v>135</v>
      </c>
      <c r="BX149" s="174">
        <v>2021</v>
      </c>
      <c r="BY149" s="169" t="s">
        <v>2422</v>
      </c>
      <c r="BZ149" s="169" t="str">
        <f t="shared" si="111"/>
        <v>NOVIEMBRE</v>
      </c>
      <c r="CA149" s="169" t="str">
        <f t="shared" si="142"/>
        <v>YCHO21RT_11.1</v>
      </c>
      <c r="CB149" s="118" t="str">
        <f>VLOOKUP(F149,[3]TOTALES!$E:$E,1,0)</f>
        <v>W1BR08Z2QA0</v>
      </c>
      <c r="CC149" s="118" t="str">
        <f>VLOOKUP(E149,'3.PARAMETROS'!J:L,3,0)</f>
        <v>PANTALONES</v>
      </c>
      <c r="CD149" s="118">
        <f>VLOOKUP(A149,'[4]1. ARCHIVO COMPRA'!$A:$BU,73,0)</f>
        <v>0</v>
      </c>
      <c r="CF149" s="128"/>
      <c r="CG149" s="128"/>
    </row>
    <row r="150" spans="1:85" x14ac:dyDescent="0.25">
      <c r="A150" s="128" t="str">
        <f t="shared" si="112"/>
        <v>W1BR08Z2QA0G012</v>
      </c>
      <c r="B150" s="128" t="s">
        <v>554</v>
      </c>
      <c r="C150" s="128" t="s">
        <v>696</v>
      </c>
      <c r="D150" s="128" t="s">
        <v>560</v>
      </c>
      <c r="E150" s="128" t="s">
        <v>704</v>
      </c>
      <c r="F150" s="128" t="s">
        <v>927</v>
      </c>
      <c r="G150" s="128" t="s">
        <v>928</v>
      </c>
      <c r="H150" s="128" t="s">
        <v>582</v>
      </c>
      <c r="I150" s="128" t="s">
        <v>583</v>
      </c>
      <c r="J150" s="128" t="s">
        <v>657</v>
      </c>
      <c r="K150" s="128" t="s">
        <v>683</v>
      </c>
      <c r="L150" s="128" t="s">
        <v>2255</v>
      </c>
      <c r="M150" s="137">
        <v>89</v>
      </c>
      <c r="N150" s="128">
        <f>IFERROR(VLOOKUP(M150*$M$8*$N$8,'RAM costing'!$A$3:$B$81,2,1),0)</f>
        <v>89000</v>
      </c>
      <c r="O150" s="128">
        <f>IFERROR(VLOOKUP(M150*$M$9*$N$9,'RAM costing'!$E$3:$F$81,2,1),0)</f>
        <v>359</v>
      </c>
      <c r="P150" s="128"/>
      <c r="Q150" s="129">
        <f t="shared" si="113"/>
        <v>0.31</v>
      </c>
      <c r="R150" s="18">
        <v>27.59</v>
      </c>
      <c r="S150" s="25">
        <f t="shared" si="114"/>
        <v>0</v>
      </c>
      <c r="T150" s="25">
        <f t="shared" si="115"/>
        <v>0</v>
      </c>
      <c r="U150" s="25">
        <f t="shared" si="116"/>
        <v>0</v>
      </c>
      <c r="V150" s="25">
        <f t="shared" si="117"/>
        <v>0</v>
      </c>
      <c r="W150" s="25">
        <f t="shared" si="118"/>
        <v>0</v>
      </c>
      <c r="X150" s="25">
        <f t="shared" si="119"/>
        <v>0</v>
      </c>
      <c r="Y150" s="25">
        <f t="shared" si="120"/>
        <v>0</v>
      </c>
      <c r="Z150" s="25">
        <f t="shared" si="121"/>
        <v>0</v>
      </c>
      <c r="AA150" s="26"/>
      <c r="AB150" s="25">
        <f t="shared" si="122"/>
        <v>0</v>
      </c>
      <c r="AC150" s="25">
        <f t="shared" si="109"/>
        <v>0</v>
      </c>
      <c r="AD150" s="25"/>
      <c r="AE150" s="25"/>
      <c r="AF150" s="25"/>
      <c r="AG150" s="25"/>
      <c r="AH150" s="25"/>
      <c r="AI150" s="25"/>
      <c r="AJ150" s="26"/>
      <c r="AK150" s="25"/>
      <c r="AL150" s="26"/>
      <c r="AM150" s="25">
        <f t="shared" si="123"/>
        <v>0</v>
      </c>
      <c r="AN150" s="25">
        <f t="shared" si="124"/>
        <v>0</v>
      </c>
      <c r="AO150" s="26"/>
      <c r="AP150" s="26">
        <f t="shared" si="125"/>
        <v>0</v>
      </c>
      <c r="AQ150" s="101">
        <f t="shared" si="126"/>
        <v>0</v>
      </c>
      <c r="AR150" s="106">
        <f t="shared" si="127"/>
        <v>0</v>
      </c>
      <c r="AS150" s="107">
        <f t="shared" si="105"/>
        <v>0</v>
      </c>
      <c r="AT150" s="107">
        <f t="shared" si="105"/>
        <v>0</v>
      </c>
      <c r="AU150" s="107">
        <f t="shared" si="105"/>
        <v>0</v>
      </c>
      <c r="AV150" s="107">
        <f t="shared" si="105"/>
        <v>0</v>
      </c>
      <c r="AW150" s="107">
        <f t="shared" si="105"/>
        <v>0</v>
      </c>
      <c r="AX150" s="107">
        <f t="shared" si="105"/>
        <v>0</v>
      </c>
      <c r="AY150" s="107">
        <f t="shared" si="105"/>
        <v>0</v>
      </c>
      <c r="AZ150" s="107">
        <f t="shared" si="105"/>
        <v>0</v>
      </c>
      <c r="BA150" s="108">
        <f t="shared" si="128"/>
        <v>0</v>
      </c>
      <c r="BB150" s="103">
        <f t="shared" si="129"/>
        <v>0</v>
      </c>
      <c r="BC150" s="109">
        <f t="shared" si="130"/>
        <v>0</v>
      </c>
      <c r="BD150" s="107">
        <f t="shared" si="110"/>
        <v>0</v>
      </c>
      <c r="BE150" s="107">
        <f t="shared" si="106"/>
        <v>0</v>
      </c>
      <c r="BF150" s="107">
        <f t="shared" si="106"/>
        <v>0</v>
      </c>
      <c r="BG150" s="107">
        <f t="shared" si="106"/>
        <v>0</v>
      </c>
      <c r="BH150" s="107">
        <f t="shared" si="106"/>
        <v>0</v>
      </c>
      <c r="BI150" s="107">
        <f t="shared" si="106"/>
        <v>0</v>
      </c>
      <c r="BJ150" s="107">
        <f t="shared" si="106"/>
        <v>0</v>
      </c>
      <c r="BK150" s="107">
        <f t="shared" si="106"/>
        <v>0</v>
      </c>
      <c r="BL150" s="110">
        <f t="shared" si="131"/>
        <v>0</v>
      </c>
      <c r="BM150" s="111">
        <f t="shared" si="132"/>
        <v>0</v>
      </c>
      <c r="BN150" s="111">
        <f t="shared" si="133"/>
        <v>0</v>
      </c>
      <c r="BO150" s="111">
        <f t="shared" si="134"/>
        <v>0</v>
      </c>
      <c r="BP150" s="111">
        <f t="shared" si="135"/>
        <v>0</v>
      </c>
      <c r="BQ150" s="111">
        <f t="shared" si="136"/>
        <v>0</v>
      </c>
      <c r="BR150" s="111">
        <f t="shared" si="137"/>
        <v>0</v>
      </c>
      <c r="BS150" s="111">
        <f t="shared" si="138"/>
        <v>0</v>
      </c>
      <c r="BT150" s="111">
        <f t="shared" si="139"/>
        <v>0</v>
      </c>
      <c r="BU150" s="112">
        <f t="shared" si="140"/>
        <v>0</v>
      </c>
      <c r="BV150" s="113">
        <f t="shared" si="141"/>
        <v>0</v>
      </c>
      <c r="BW150" s="169" t="s">
        <v>135</v>
      </c>
      <c r="BX150" s="174">
        <v>2021</v>
      </c>
      <c r="BY150" s="169" t="s">
        <v>2422</v>
      </c>
      <c r="BZ150" s="169" t="str">
        <f t="shared" si="111"/>
        <v>NOVIEMBRE</v>
      </c>
      <c r="CA150" s="169" t="str">
        <f t="shared" si="142"/>
        <v>YCHO21RT_11.1</v>
      </c>
      <c r="CB150" s="118" t="str">
        <f>VLOOKUP(F150,[3]TOTALES!$E:$E,1,0)</f>
        <v>W1BR08Z2QA0</v>
      </c>
      <c r="CC150" s="118" t="str">
        <f>VLOOKUP(E150,'3.PARAMETROS'!J:L,3,0)</f>
        <v>PANTALONES</v>
      </c>
      <c r="CD150" s="118">
        <f>VLOOKUP(A150,'[4]1. ARCHIVO COMPRA'!$A:$BU,73,0)</f>
        <v>0</v>
      </c>
      <c r="CF150" s="128"/>
      <c r="CG150" s="128"/>
    </row>
    <row r="151" spans="1:85" x14ac:dyDescent="0.25">
      <c r="A151" s="128" t="str">
        <f t="shared" si="112"/>
        <v>W1BR08Z2QA0F9G2</v>
      </c>
      <c r="B151" s="128" t="s">
        <v>554</v>
      </c>
      <c r="C151" s="128" t="s">
        <v>696</v>
      </c>
      <c r="D151" s="128" t="s">
        <v>560</v>
      </c>
      <c r="E151" s="128" t="s">
        <v>704</v>
      </c>
      <c r="F151" s="128" t="s">
        <v>927</v>
      </c>
      <c r="G151" s="128" t="s">
        <v>928</v>
      </c>
      <c r="H151" s="128" t="s">
        <v>925</v>
      </c>
      <c r="I151" s="128" t="s">
        <v>926</v>
      </c>
      <c r="J151" s="128" t="s">
        <v>657</v>
      </c>
      <c r="K151" s="128" t="s">
        <v>683</v>
      </c>
      <c r="L151" s="128" t="s">
        <v>2255</v>
      </c>
      <c r="M151" s="137">
        <v>89</v>
      </c>
      <c r="N151" s="128">
        <f>IFERROR(VLOOKUP(M151*$M$8*$N$8,'RAM costing'!$A$3:$B$81,2,1),0)</f>
        <v>89000</v>
      </c>
      <c r="O151" s="128">
        <f>IFERROR(VLOOKUP(M151*$M$9*$N$9,'RAM costing'!$E$3:$F$81,2,1),0)</f>
        <v>359</v>
      </c>
      <c r="P151" s="128"/>
      <c r="Q151" s="129">
        <f t="shared" si="113"/>
        <v>0.31</v>
      </c>
      <c r="R151" s="18">
        <v>27.59</v>
      </c>
      <c r="S151" s="25">
        <f t="shared" si="114"/>
        <v>0</v>
      </c>
      <c r="T151" s="25">
        <f t="shared" si="115"/>
        <v>0</v>
      </c>
      <c r="U151" s="25">
        <f t="shared" si="116"/>
        <v>0</v>
      </c>
      <c r="V151" s="25">
        <f t="shared" si="117"/>
        <v>0</v>
      </c>
      <c r="W151" s="25">
        <f t="shared" si="118"/>
        <v>0</v>
      </c>
      <c r="X151" s="25">
        <f t="shared" si="119"/>
        <v>0</v>
      </c>
      <c r="Y151" s="25">
        <f t="shared" si="120"/>
        <v>0</v>
      </c>
      <c r="Z151" s="25">
        <f t="shared" si="121"/>
        <v>0</v>
      </c>
      <c r="AA151" s="26"/>
      <c r="AB151" s="25">
        <f t="shared" si="122"/>
        <v>0</v>
      </c>
      <c r="AC151" s="25">
        <f t="shared" si="109"/>
        <v>0</v>
      </c>
      <c r="AD151" s="25"/>
      <c r="AE151" s="25"/>
      <c r="AF151" s="25"/>
      <c r="AG151" s="25"/>
      <c r="AH151" s="25"/>
      <c r="AI151" s="25"/>
      <c r="AJ151" s="26"/>
      <c r="AK151" s="25"/>
      <c r="AL151" s="26"/>
      <c r="AM151" s="25">
        <f t="shared" si="123"/>
        <v>0</v>
      </c>
      <c r="AN151" s="25">
        <f t="shared" si="124"/>
        <v>0</v>
      </c>
      <c r="AO151" s="26"/>
      <c r="AP151" s="26">
        <f t="shared" si="125"/>
        <v>0</v>
      </c>
      <c r="AQ151" s="101">
        <f t="shared" si="126"/>
        <v>0</v>
      </c>
      <c r="AR151" s="106">
        <f t="shared" si="127"/>
        <v>0</v>
      </c>
      <c r="AS151" s="107">
        <f t="shared" si="105"/>
        <v>0</v>
      </c>
      <c r="AT151" s="107">
        <f t="shared" si="105"/>
        <v>0</v>
      </c>
      <c r="AU151" s="107">
        <f t="shared" si="105"/>
        <v>0</v>
      </c>
      <c r="AV151" s="107">
        <f t="shared" si="105"/>
        <v>0</v>
      </c>
      <c r="AW151" s="107">
        <f t="shared" si="105"/>
        <v>0</v>
      </c>
      <c r="AX151" s="107">
        <f t="shared" si="105"/>
        <v>0</v>
      </c>
      <c r="AY151" s="107">
        <f t="shared" si="105"/>
        <v>0</v>
      </c>
      <c r="AZ151" s="107">
        <f t="shared" si="105"/>
        <v>0</v>
      </c>
      <c r="BA151" s="108">
        <f t="shared" si="128"/>
        <v>0</v>
      </c>
      <c r="BB151" s="103">
        <f t="shared" si="129"/>
        <v>0</v>
      </c>
      <c r="BC151" s="109">
        <f t="shared" si="130"/>
        <v>0</v>
      </c>
      <c r="BD151" s="107">
        <f t="shared" si="110"/>
        <v>0</v>
      </c>
      <c r="BE151" s="107">
        <f t="shared" si="106"/>
        <v>0</v>
      </c>
      <c r="BF151" s="107">
        <f t="shared" si="106"/>
        <v>0</v>
      </c>
      <c r="BG151" s="107">
        <f t="shared" si="106"/>
        <v>0</v>
      </c>
      <c r="BH151" s="107">
        <f t="shared" si="106"/>
        <v>0</v>
      </c>
      <c r="BI151" s="107">
        <f t="shared" si="106"/>
        <v>0</v>
      </c>
      <c r="BJ151" s="107">
        <f t="shared" si="106"/>
        <v>0</v>
      </c>
      <c r="BK151" s="107">
        <f t="shared" si="106"/>
        <v>0</v>
      </c>
      <c r="BL151" s="110">
        <f t="shared" si="131"/>
        <v>0</v>
      </c>
      <c r="BM151" s="111">
        <f t="shared" si="132"/>
        <v>0</v>
      </c>
      <c r="BN151" s="111">
        <f t="shared" si="133"/>
        <v>0</v>
      </c>
      <c r="BO151" s="111">
        <f t="shared" si="134"/>
        <v>0</v>
      </c>
      <c r="BP151" s="111">
        <f t="shared" si="135"/>
        <v>0</v>
      </c>
      <c r="BQ151" s="111">
        <f t="shared" si="136"/>
        <v>0</v>
      </c>
      <c r="BR151" s="111">
        <f t="shared" si="137"/>
        <v>0</v>
      </c>
      <c r="BS151" s="111">
        <f t="shared" si="138"/>
        <v>0</v>
      </c>
      <c r="BT151" s="111">
        <f t="shared" si="139"/>
        <v>0</v>
      </c>
      <c r="BU151" s="112">
        <f t="shared" si="140"/>
        <v>0</v>
      </c>
      <c r="BV151" s="113">
        <f t="shared" si="141"/>
        <v>0</v>
      </c>
      <c r="BW151" s="169" t="s">
        <v>135</v>
      </c>
      <c r="BX151" s="174">
        <v>2021</v>
      </c>
      <c r="BY151" s="169" t="s">
        <v>2422</v>
      </c>
      <c r="BZ151" s="169" t="str">
        <f t="shared" si="111"/>
        <v>NOVIEMBRE</v>
      </c>
      <c r="CA151" s="169" t="str">
        <f t="shared" si="142"/>
        <v>YCHO21RT_11.1</v>
      </c>
      <c r="CB151" s="118" t="str">
        <f>VLOOKUP(F151,[3]TOTALES!$E:$E,1,0)</f>
        <v>W1BR08Z2QA0</v>
      </c>
      <c r="CC151" s="118" t="str">
        <f>VLOOKUP(E151,'3.PARAMETROS'!J:L,3,0)</f>
        <v>PANTALONES</v>
      </c>
      <c r="CD151" s="118">
        <f>VLOOKUP(A151,'[4]1. ARCHIVO COMPRA'!$A:$BU,73,0)</f>
        <v>0</v>
      </c>
      <c r="CF151" s="128"/>
      <c r="CG151" s="128"/>
    </row>
    <row r="152" spans="1:85" x14ac:dyDescent="0.25">
      <c r="A152" s="128" t="str">
        <f t="shared" si="112"/>
        <v>W2RN13D4KE1STL1</v>
      </c>
      <c r="B152" s="128" t="s">
        <v>692</v>
      </c>
      <c r="C152" s="128"/>
      <c r="D152" s="128" t="s">
        <v>563</v>
      </c>
      <c r="E152" s="128" t="s">
        <v>564</v>
      </c>
      <c r="F152" s="128" t="s">
        <v>929</v>
      </c>
      <c r="G152" s="128" t="s">
        <v>930</v>
      </c>
      <c r="H152" s="128" t="s">
        <v>931</v>
      </c>
      <c r="I152" s="128" t="s">
        <v>932</v>
      </c>
      <c r="J152" s="128" t="s">
        <v>2100</v>
      </c>
      <c r="K152" s="128" t="s">
        <v>684</v>
      </c>
      <c r="L152" s="128" t="s">
        <v>2255</v>
      </c>
      <c r="M152" s="137">
        <v>128</v>
      </c>
      <c r="N152" s="128">
        <f>IFERROR(VLOOKUP(M152*$M$8*$N$8,'RAM costing'!$A$3:$B$81,2,1),0)</f>
        <v>119000</v>
      </c>
      <c r="O152" s="128">
        <f>IFERROR(VLOOKUP(M152*$M$9*$N$9,'RAM costing'!$E$3:$F$81,2,1),0)</f>
        <v>429</v>
      </c>
      <c r="P152" s="128"/>
      <c r="Q152" s="129">
        <f t="shared" si="113"/>
        <v>0.31</v>
      </c>
      <c r="R152" s="18">
        <v>39.68</v>
      </c>
      <c r="S152" s="25">
        <f t="shared" si="114"/>
        <v>0</v>
      </c>
      <c r="T152" s="25">
        <f t="shared" si="115"/>
        <v>0</v>
      </c>
      <c r="U152" s="25">
        <f t="shared" si="116"/>
        <v>0</v>
      </c>
      <c r="V152" s="25">
        <f t="shared" si="117"/>
        <v>0</v>
      </c>
      <c r="W152" s="25">
        <f t="shared" si="118"/>
        <v>0</v>
      </c>
      <c r="X152" s="25">
        <f t="shared" si="119"/>
        <v>0</v>
      </c>
      <c r="Y152" s="25">
        <f t="shared" si="120"/>
        <v>0</v>
      </c>
      <c r="Z152" s="25">
        <f t="shared" si="121"/>
        <v>0</v>
      </c>
      <c r="AA152" s="26"/>
      <c r="AB152" s="25">
        <f t="shared" si="122"/>
        <v>0</v>
      </c>
      <c r="AC152" s="25">
        <f t="shared" si="109"/>
        <v>0</v>
      </c>
      <c r="AD152" s="25"/>
      <c r="AE152" s="25"/>
      <c r="AF152" s="25"/>
      <c r="AG152" s="25"/>
      <c r="AH152" s="25"/>
      <c r="AI152" s="25"/>
      <c r="AJ152" s="26"/>
      <c r="AK152" s="25"/>
      <c r="AL152" s="26"/>
      <c r="AM152" s="25">
        <f t="shared" si="123"/>
        <v>0</v>
      </c>
      <c r="AN152" s="25">
        <f t="shared" si="124"/>
        <v>0</v>
      </c>
      <c r="AO152" s="26"/>
      <c r="AP152" s="26">
        <f t="shared" si="125"/>
        <v>0</v>
      </c>
      <c r="AQ152" s="101">
        <f t="shared" si="126"/>
        <v>0</v>
      </c>
      <c r="AR152" s="106">
        <f t="shared" si="127"/>
        <v>0</v>
      </c>
      <c r="AS152" s="107">
        <f t="shared" si="105"/>
        <v>0</v>
      </c>
      <c r="AT152" s="107">
        <f t="shared" si="105"/>
        <v>0</v>
      </c>
      <c r="AU152" s="107">
        <f t="shared" si="105"/>
        <v>0</v>
      </c>
      <c r="AV152" s="107">
        <f t="shared" si="105"/>
        <v>0</v>
      </c>
      <c r="AW152" s="107">
        <f t="shared" si="105"/>
        <v>0</v>
      </c>
      <c r="AX152" s="107">
        <f t="shared" si="105"/>
        <v>0</v>
      </c>
      <c r="AY152" s="107">
        <f t="shared" si="105"/>
        <v>0</v>
      </c>
      <c r="AZ152" s="107">
        <f t="shared" si="105"/>
        <v>0</v>
      </c>
      <c r="BA152" s="108">
        <f t="shared" si="128"/>
        <v>0</v>
      </c>
      <c r="BB152" s="103">
        <f t="shared" si="129"/>
        <v>0</v>
      </c>
      <c r="BC152" s="109">
        <f t="shared" si="130"/>
        <v>0</v>
      </c>
      <c r="BD152" s="107">
        <f t="shared" si="110"/>
        <v>0</v>
      </c>
      <c r="BE152" s="107">
        <f t="shared" si="106"/>
        <v>0</v>
      </c>
      <c r="BF152" s="107">
        <f t="shared" si="106"/>
        <v>0</v>
      </c>
      <c r="BG152" s="107">
        <f t="shared" si="106"/>
        <v>0</v>
      </c>
      <c r="BH152" s="107">
        <f t="shared" si="106"/>
        <v>0</v>
      </c>
      <c r="BI152" s="107">
        <f t="shared" si="106"/>
        <v>0</v>
      </c>
      <c r="BJ152" s="107">
        <f t="shared" si="106"/>
        <v>0</v>
      </c>
      <c r="BK152" s="107">
        <f t="shared" si="106"/>
        <v>0</v>
      </c>
      <c r="BL152" s="110">
        <f t="shared" si="131"/>
        <v>0</v>
      </c>
      <c r="BM152" s="111">
        <f t="shared" si="132"/>
        <v>0</v>
      </c>
      <c r="BN152" s="111">
        <f t="shared" si="133"/>
        <v>0</v>
      </c>
      <c r="BO152" s="111">
        <f t="shared" si="134"/>
        <v>0</v>
      </c>
      <c r="BP152" s="111">
        <f t="shared" si="135"/>
        <v>0</v>
      </c>
      <c r="BQ152" s="111">
        <f t="shared" si="136"/>
        <v>0</v>
      </c>
      <c r="BR152" s="111">
        <f t="shared" si="137"/>
        <v>0</v>
      </c>
      <c r="BS152" s="111">
        <f t="shared" si="138"/>
        <v>0</v>
      </c>
      <c r="BT152" s="111">
        <f t="shared" si="139"/>
        <v>0</v>
      </c>
      <c r="BU152" s="112">
        <f t="shared" si="140"/>
        <v>0</v>
      </c>
      <c r="BV152" s="113">
        <f t="shared" si="141"/>
        <v>0</v>
      </c>
      <c r="BW152" s="169" t="s">
        <v>135</v>
      </c>
      <c r="BX152" s="174">
        <v>2021</v>
      </c>
      <c r="BY152" s="169" t="s">
        <v>2422</v>
      </c>
      <c r="BZ152" s="169" t="str">
        <f t="shared" ref="BZ152:BZ201" si="143">UPPER(TEXT(MID(B152,1,10),"MMMM"))</f>
        <v>ENERO</v>
      </c>
      <c r="CA152" s="169" t="str">
        <f t="shared" si="142"/>
        <v>YCHO21RT_1.1</v>
      </c>
      <c r="CB152" s="118" t="e">
        <f>VLOOKUP(F152,[3]TOTALES!$E:$E,1,0)</f>
        <v>#N/A</v>
      </c>
      <c r="CC152" s="118" t="e">
        <f>VLOOKUP(E152,'3.PARAMETROS'!J:L,3,0)</f>
        <v>#N/A</v>
      </c>
      <c r="CD152" s="118">
        <f>VLOOKUP(A152,'[4]1. ARCHIVO COMPRA'!$A:$BU,73,0)</f>
        <v>0</v>
      </c>
      <c r="CF152" s="128"/>
      <c r="CG152" s="128"/>
    </row>
    <row r="153" spans="1:85" x14ac:dyDescent="0.25">
      <c r="A153" s="128" t="str">
        <f t="shared" si="112"/>
        <v>W2RN13D4KE1STP1</v>
      </c>
      <c r="B153" s="128" t="s">
        <v>692</v>
      </c>
      <c r="C153" s="128"/>
      <c r="D153" s="128" t="s">
        <v>563</v>
      </c>
      <c r="E153" s="128" t="s">
        <v>564</v>
      </c>
      <c r="F153" s="128" t="s">
        <v>929</v>
      </c>
      <c r="G153" s="128" t="s">
        <v>930</v>
      </c>
      <c r="H153" s="128" t="s">
        <v>933</v>
      </c>
      <c r="I153" s="128" t="s">
        <v>934</v>
      </c>
      <c r="J153" s="128" t="s">
        <v>2100</v>
      </c>
      <c r="K153" s="128" t="s">
        <v>684</v>
      </c>
      <c r="L153" s="128" t="s">
        <v>2255</v>
      </c>
      <c r="M153" s="137">
        <v>128</v>
      </c>
      <c r="N153" s="128">
        <f>IFERROR(VLOOKUP(M153*$M$8*$N$8,'RAM costing'!$A$3:$B$81,2,1),0)</f>
        <v>119000</v>
      </c>
      <c r="O153" s="128">
        <f>IFERROR(VLOOKUP(M153*$M$9*$N$9,'RAM costing'!$E$3:$F$81,2,1),0)</f>
        <v>429</v>
      </c>
      <c r="P153" s="128"/>
      <c r="Q153" s="129">
        <f t="shared" si="113"/>
        <v>0.31</v>
      </c>
      <c r="R153" s="18">
        <v>39.68</v>
      </c>
      <c r="S153" s="25">
        <f t="shared" si="114"/>
        <v>0</v>
      </c>
      <c r="T153" s="25">
        <f t="shared" si="115"/>
        <v>0</v>
      </c>
      <c r="U153" s="25">
        <f t="shared" si="116"/>
        <v>0</v>
      </c>
      <c r="V153" s="25">
        <f t="shared" si="117"/>
        <v>0</v>
      </c>
      <c r="W153" s="25">
        <f t="shared" si="118"/>
        <v>0</v>
      </c>
      <c r="X153" s="25">
        <f t="shared" si="119"/>
        <v>0</v>
      </c>
      <c r="Y153" s="25">
        <f t="shared" si="120"/>
        <v>0</v>
      </c>
      <c r="Z153" s="25">
        <f t="shared" si="121"/>
        <v>0</v>
      </c>
      <c r="AA153" s="26"/>
      <c r="AB153" s="25">
        <f t="shared" si="122"/>
        <v>0</v>
      </c>
      <c r="AC153" s="25">
        <f t="shared" si="109"/>
        <v>0</v>
      </c>
      <c r="AD153" s="25"/>
      <c r="AE153" s="25"/>
      <c r="AF153" s="25"/>
      <c r="AG153" s="25"/>
      <c r="AH153" s="25"/>
      <c r="AI153" s="25"/>
      <c r="AJ153" s="26"/>
      <c r="AK153" s="25"/>
      <c r="AL153" s="26"/>
      <c r="AM153" s="25">
        <f t="shared" si="123"/>
        <v>0</v>
      </c>
      <c r="AN153" s="25">
        <f t="shared" si="124"/>
        <v>0</v>
      </c>
      <c r="AO153" s="26"/>
      <c r="AP153" s="26">
        <f t="shared" si="125"/>
        <v>0</v>
      </c>
      <c r="AQ153" s="101">
        <f t="shared" si="126"/>
        <v>0</v>
      </c>
      <c r="AR153" s="106">
        <f t="shared" si="127"/>
        <v>0</v>
      </c>
      <c r="AS153" s="107">
        <f t="shared" si="105"/>
        <v>0</v>
      </c>
      <c r="AT153" s="107">
        <f t="shared" si="105"/>
        <v>0</v>
      </c>
      <c r="AU153" s="107">
        <f t="shared" si="105"/>
        <v>0</v>
      </c>
      <c r="AV153" s="107">
        <f t="shared" si="105"/>
        <v>0</v>
      </c>
      <c r="AW153" s="107">
        <f t="shared" si="105"/>
        <v>0</v>
      </c>
      <c r="AX153" s="107">
        <f t="shared" si="105"/>
        <v>0</v>
      </c>
      <c r="AY153" s="107">
        <f t="shared" si="105"/>
        <v>0</v>
      </c>
      <c r="AZ153" s="107">
        <f t="shared" si="105"/>
        <v>0</v>
      </c>
      <c r="BA153" s="108">
        <f t="shared" si="128"/>
        <v>0</v>
      </c>
      <c r="BB153" s="103">
        <f t="shared" si="129"/>
        <v>0</v>
      </c>
      <c r="BC153" s="109">
        <f t="shared" si="130"/>
        <v>0</v>
      </c>
      <c r="BD153" s="107">
        <f t="shared" si="110"/>
        <v>0</v>
      </c>
      <c r="BE153" s="107">
        <f t="shared" si="106"/>
        <v>0</v>
      </c>
      <c r="BF153" s="107">
        <f t="shared" si="106"/>
        <v>0</v>
      </c>
      <c r="BG153" s="107">
        <f t="shared" si="106"/>
        <v>0</v>
      </c>
      <c r="BH153" s="107">
        <f t="shared" si="106"/>
        <v>0</v>
      </c>
      <c r="BI153" s="107">
        <f t="shared" si="106"/>
        <v>0</v>
      </c>
      <c r="BJ153" s="107">
        <f t="shared" si="106"/>
        <v>0</v>
      </c>
      <c r="BK153" s="107">
        <f t="shared" si="106"/>
        <v>0</v>
      </c>
      <c r="BL153" s="110">
        <f t="shared" si="131"/>
        <v>0</v>
      </c>
      <c r="BM153" s="111">
        <f t="shared" si="132"/>
        <v>0</v>
      </c>
      <c r="BN153" s="111">
        <f t="shared" si="133"/>
        <v>0</v>
      </c>
      <c r="BO153" s="111">
        <f t="shared" si="134"/>
        <v>0</v>
      </c>
      <c r="BP153" s="111">
        <f t="shared" si="135"/>
        <v>0</v>
      </c>
      <c r="BQ153" s="111">
        <f t="shared" si="136"/>
        <v>0</v>
      </c>
      <c r="BR153" s="111">
        <f t="shared" si="137"/>
        <v>0</v>
      </c>
      <c r="BS153" s="111">
        <f t="shared" si="138"/>
        <v>0</v>
      </c>
      <c r="BT153" s="111">
        <f t="shared" si="139"/>
        <v>0</v>
      </c>
      <c r="BU153" s="112">
        <f t="shared" si="140"/>
        <v>0</v>
      </c>
      <c r="BV153" s="113">
        <f t="shared" si="141"/>
        <v>0</v>
      </c>
      <c r="BW153" s="169" t="s">
        <v>135</v>
      </c>
      <c r="BX153" s="174">
        <v>2021</v>
      </c>
      <c r="BY153" s="169" t="s">
        <v>2422</v>
      </c>
      <c r="BZ153" s="169" t="str">
        <f t="shared" si="143"/>
        <v>ENERO</v>
      </c>
      <c r="CA153" s="169" t="str">
        <f t="shared" si="142"/>
        <v>YCHO21RT_1.1</v>
      </c>
      <c r="CB153" s="118" t="e">
        <f>VLOOKUP(F153,[3]TOTALES!$E:$E,1,0)</f>
        <v>#N/A</v>
      </c>
      <c r="CC153" s="118" t="e">
        <f>VLOOKUP(E153,'3.PARAMETROS'!J:L,3,0)</f>
        <v>#N/A</v>
      </c>
      <c r="CD153" s="118">
        <f>VLOOKUP(A153,'[4]1. ARCHIVO COMPRA'!$A:$BU,73,0)</f>
        <v>0</v>
      </c>
      <c r="CF153" s="128"/>
      <c r="CG153" s="128"/>
    </row>
    <row r="154" spans="1:85" x14ac:dyDescent="0.25">
      <c r="A154" s="128" t="str">
        <f t="shared" si="112"/>
        <v>W2RN13D4KE1STB1</v>
      </c>
      <c r="B154" s="128" t="s">
        <v>692</v>
      </c>
      <c r="C154" s="128"/>
      <c r="D154" s="128" t="s">
        <v>563</v>
      </c>
      <c r="E154" s="128" t="s">
        <v>564</v>
      </c>
      <c r="F154" s="128" t="s">
        <v>929</v>
      </c>
      <c r="G154" s="128" t="s">
        <v>930</v>
      </c>
      <c r="H154" s="128" t="s">
        <v>935</v>
      </c>
      <c r="I154" s="128" t="s">
        <v>936</v>
      </c>
      <c r="J154" s="128" t="s">
        <v>2100</v>
      </c>
      <c r="K154" s="128" t="s">
        <v>684</v>
      </c>
      <c r="L154" s="128" t="s">
        <v>2255</v>
      </c>
      <c r="M154" s="137">
        <v>128</v>
      </c>
      <c r="N154" s="128">
        <f>IFERROR(VLOOKUP(M154*$M$8*$N$8,'RAM costing'!$A$3:$B$81,2,1),0)</f>
        <v>119000</v>
      </c>
      <c r="O154" s="128">
        <f>IFERROR(VLOOKUP(M154*$M$9*$N$9,'RAM costing'!$E$3:$F$81,2,1),0)</f>
        <v>429</v>
      </c>
      <c r="P154" s="128"/>
      <c r="Q154" s="129">
        <f t="shared" si="113"/>
        <v>0.31</v>
      </c>
      <c r="R154" s="18">
        <v>39.68</v>
      </c>
      <c r="S154" s="25">
        <f t="shared" si="114"/>
        <v>0</v>
      </c>
      <c r="T154" s="25">
        <f t="shared" si="115"/>
        <v>0</v>
      </c>
      <c r="U154" s="25">
        <f t="shared" si="116"/>
        <v>0</v>
      </c>
      <c r="V154" s="25">
        <f t="shared" si="117"/>
        <v>0</v>
      </c>
      <c r="W154" s="25">
        <f t="shared" si="118"/>
        <v>0</v>
      </c>
      <c r="X154" s="25">
        <f t="shared" si="119"/>
        <v>0</v>
      </c>
      <c r="Y154" s="25">
        <f t="shared" si="120"/>
        <v>0</v>
      </c>
      <c r="Z154" s="25">
        <f t="shared" si="121"/>
        <v>0</v>
      </c>
      <c r="AA154" s="26"/>
      <c r="AB154" s="25">
        <f t="shared" si="122"/>
        <v>0</v>
      </c>
      <c r="AC154" s="25">
        <f t="shared" si="109"/>
        <v>0</v>
      </c>
      <c r="AD154" s="25"/>
      <c r="AE154" s="25"/>
      <c r="AF154" s="25"/>
      <c r="AG154" s="25"/>
      <c r="AH154" s="25"/>
      <c r="AI154" s="25"/>
      <c r="AJ154" s="26"/>
      <c r="AK154" s="25"/>
      <c r="AL154" s="26"/>
      <c r="AM154" s="25">
        <f t="shared" si="123"/>
        <v>0</v>
      </c>
      <c r="AN154" s="25">
        <f t="shared" si="124"/>
        <v>0</v>
      </c>
      <c r="AO154" s="26"/>
      <c r="AP154" s="26">
        <f t="shared" si="125"/>
        <v>0</v>
      </c>
      <c r="AQ154" s="101">
        <f t="shared" si="126"/>
        <v>0</v>
      </c>
      <c r="AR154" s="106">
        <f t="shared" si="127"/>
        <v>0</v>
      </c>
      <c r="AS154" s="107">
        <f t="shared" si="105"/>
        <v>0</v>
      </c>
      <c r="AT154" s="107">
        <f t="shared" si="105"/>
        <v>0</v>
      </c>
      <c r="AU154" s="107">
        <f t="shared" si="105"/>
        <v>0</v>
      </c>
      <c r="AV154" s="107">
        <f t="shared" si="105"/>
        <v>0</v>
      </c>
      <c r="AW154" s="107">
        <f t="shared" si="105"/>
        <v>0</v>
      </c>
      <c r="AX154" s="107">
        <f t="shared" si="105"/>
        <v>0</v>
      </c>
      <c r="AY154" s="107">
        <f t="shared" si="105"/>
        <v>0</v>
      </c>
      <c r="AZ154" s="107">
        <f t="shared" si="105"/>
        <v>0</v>
      </c>
      <c r="BA154" s="108">
        <f t="shared" si="128"/>
        <v>0</v>
      </c>
      <c r="BB154" s="103">
        <f t="shared" si="129"/>
        <v>0</v>
      </c>
      <c r="BC154" s="109">
        <f t="shared" si="130"/>
        <v>0</v>
      </c>
      <c r="BD154" s="107">
        <f t="shared" si="110"/>
        <v>0</v>
      </c>
      <c r="BE154" s="107">
        <f t="shared" si="106"/>
        <v>0</v>
      </c>
      <c r="BF154" s="107">
        <f t="shared" si="106"/>
        <v>0</v>
      </c>
      <c r="BG154" s="107">
        <f t="shared" si="106"/>
        <v>0</v>
      </c>
      <c r="BH154" s="107">
        <f t="shared" si="106"/>
        <v>0</v>
      </c>
      <c r="BI154" s="107">
        <f t="shared" si="106"/>
        <v>0</v>
      </c>
      <c r="BJ154" s="107">
        <f t="shared" si="106"/>
        <v>0</v>
      </c>
      <c r="BK154" s="107">
        <f t="shared" si="106"/>
        <v>0</v>
      </c>
      <c r="BL154" s="110">
        <f t="shared" si="131"/>
        <v>0</v>
      </c>
      <c r="BM154" s="111">
        <f t="shared" si="132"/>
        <v>0</v>
      </c>
      <c r="BN154" s="111">
        <f t="shared" si="133"/>
        <v>0</v>
      </c>
      <c r="BO154" s="111">
        <f t="shared" si="134"/>
        <v>0</v>
      </c>
      <c r="BP154" s="111">
        <f t="shared" si="135"/>
        <v>0</v>
      </c>
      <c r="BQ154" s="111">
        <f t="shared" si="136"/>
        <v>0</v>
      </c>
      <c r="BR154" s="111">
        <f t="shared" si="137"/>
        <v>0</v>
      </c>
      <c r="BS154" s="111">
        <f t="shared" si="138"/>
        <v>0</v>
      </c>
      <c r="BT154" s="111">
        <f t="shared" si="139"/>
        <v>0</v>
      </c>
      <c r="BU154" s="112">
        <f t="shared" si="140"/>
        <v>0</v>
      </c>
      <c r="BV154" s="113">
        <f t="shared" si="141"/>
        <v>0</v>
      </c>
      <c r="BW154" s="169" t="s">
        <v>135</v>
      </c>
      <c r="BX154" s="174">
        <v>2021</v>
      </c>
      <c r="BY154" s="169" t="s">
        <v>2422</v>
      </c>
      <c r="BZ154" s="169" t="str">
        <f t="shared" si="143"/>
        <v>ENERO</v>
      </c>
      <c r="CA154" s="169" t="str">
        <f t="shared" si="142"/>
        <v>YCHO21RT_1.1</v>
      </c>
      <c r="CB154" s="118" t="e">
        <f>VLOOKUP(F154,[3]TOTALES!$E:$E,1,0)</f>
        <v>#N/A</v>
      </c>
      <c r="CC154" s="118" t="e">
        <f>VLOOKUP(E154,'3.PARAMETROS'!J:L,3,0)</f>
        <v>#N/A</v>
      </c>
      <c r="CD154" s="118">
        <f>VLOOKUP(A154,'[4]1. ARCHIVO COMPRA'!$A:$BU,73,0)</f>
        <v>0</v>
      </c>
      <c r="CF154" s="128"/>
      <c r="CG154" s="128"/>
    </row>
    <row r="155" spans="1:85" x14ac:dyDescent="0.25">
      <c r="A155" s="128" t="str">
        <f t="shared" si="112"/>
        <v>W2RN13D4KE1STG1</v>
      </c>
      <c r="B155" s="128" t="s">
        <v>692</v>
      </c>
      <c r="C155" s="128"/>
      <c r="D155" s="128" t="s">
        <v>563</v>
      </c>
      <c r="E155" s="128" t="s">
        <v>564</v>
      </c>
      <c r="F155" s="128" t="s">
        <v>929</v>
      </c>
      <c r="G155" s="128" t="s">
        <v>930</v>
      </c>
      <c r="H155" s="128" t="s">
        <v>937</v>
      </c>
      <c r="I155" s="128" t="s">
        <v>938</v>
      </c>
      <c r="J155" s="128" t="s">
        <v>2100</v>
      </c>
      <c r="K155" s="128" t="s">
        <v>684</v>
      </c>
      <c r="L155" s="128" t="s">
        <v>2255</v>
      </c>
      <c r="M155" s="137">
        <v>128</v>
      </c>
      <c r="N155" s="128">
        <f>IFERROR(VLOOKUP(M155*$M$8*$N$8,'RAM costing'!$A$3:$B$81,2,1),0)</f>
        <v>119000</v>
      </c>
      <c r="O155" s="128">
        <f>IFERROR(VLOOKUP(M155*$M$9*$N$9,'RAM costing'!$E$3:$F$81,2,1),0)</f>
        <v>429</v>
      </c>
      <c r="P155" s="128"/>
      <c r="Q155" s="129">
        <f t="shared" si="113"/>
        <v>0.31</v>
      </c>
      <c r="R155" s="18">
        <v>39.68</v>
      </c>
      <c r="S155" s="25">
        <f t="shared" si="114"/>
        <v>0</v>
      </c>
      <c r="T155" s="25">
        <f t="shared" si="115"/>
        <v>0</v>
      </c>
      <c r="U155" s="25">
        <f t="shared" si="116"/>
        <v>0</v>
      </c>
      <c r="V155" s="25">
        <f t="shared" si="117"/>
        <v>0</v>
      </c>
      <c r="W155" s="25">
        <f t="shared" si="118"/>
        <v>0</v>
      </c>
      <c r="X155" s="25">
        <f t="shared" si="119"/>
        <v>0</v>
      </c>
      <c r="Y155" s="25">
        <f t="shared" si="120"/>
        <v>0</v>
      </c>
      <c r="Z155" s="25">
        <f t="shared" si="121"/>
        <v>0</v>
      </c>
      <c r="AA155" s="26"/>
      <c r="AB155" s="25">
        <f t="shared" si="122"/>
        <v>0</v>
      </c>
      <c r="AC155" s="25">
        <f t="shared" si="109"/>
        <v>0</v>
      </c>
      <c r="AD155" s="25"/>
      <c r="AE155" s="25"/>
      <c r="AF155" s="25"/>
      <c r="AG155" s="25"/>
      <c r="AH155" s="25"/>
      <c r="AI155" s="25"/>
      <c r="AJ155" s="26"/>
      <c r="AK155" s="25"/>
      <c r="AL155" s="26"/>
      <c r="AM155" s="25">
        <f t="shared" si="123"/>
        <v>0</v>
      </c>
      <c r="AN155" s="25">
        <f t="shared" si="124"/>
        <v>0</v>
      </c>
      <c r="AO155" s="26"/>
      <c r="AP155" s="26">
        <f t="shared" si="125"/>
        <v>0</v>
      </c>
      <c r="AQ155" s="101">
        <f t="shared" si="126"/>
        <v>0</v>
      </c>
      <c r="AR155" s="106">
        <f t="shared" si="127"/>
        <v>0</v>
      </c>
      <c r="AS155" s="107">
        <f t="shared" si="105"/>
        <v>0</v>
      </c>
      <c r="AT155" s="107">
        <f t="shared" si="105"/>
        <v>0</v>
      </c>
      <c r="AU155" s="107">
        <f t="shared" si="105"/>
        <v>0</v>
      </c>
      <c r="AV155" s="107">
        <f t="shared" si="105"/>
        <v>0</v>
      </c>
      <c r="AW155" s="107">
        <f t="shared" si="105"/>
        <v>0</v>
      </c>
      <c r="AX155" s="107">
        <f t="shared" si="105"/>
        <v>0</v>
      </c>
      <c r="AY155" s="107">
        <f t="shared" si="105"/>
        <v>0</v>
      </c>
      <c r="AZ155" s="107">
        <f t="shared" si="105"/>
        <v>0</v>
      </c>
      <c r="BA155" s="108">
        <f t="shared" si="128"/>
        <v>0</v>
      </c>
      <c r="BB155" s="103">
        <f t="shared" si="129"/>
        <v>0</v>
      </c>
      <c r="BC155" s="109">
        <f t="shared" si="130"/>
        <v>0</v>
      </c>
      <c r="BD155" s="107">
        <f t="shared" si="110"/>
        <v>0</v>
      </c>
      <c r="BE155" s="107">
        <f t="shared" si="106"/>
        <v>0</v>
      </c>
      <c r="BF155" s="107">
        <f t="shared" si="106"/>
        <v>0</v>
      </c>
      <c r="BG155" s="107">
        <f t="shared" si="106"/>
        <v>0</v>
      </c>
      <c r="BH155" s="107">
        <f t="shared" si="106"/>
        <v>0</v>
      </c>
      <c r="BI155" s="107">
        <f t="shared" si="106"/>
        <v>0</v>
      </c>
      <c r="BJ155" s="107">
        <f t="shared" si="106"/>
        <v>0</v>
      </c>
      <c r="BK155" s="107">
        <f t="shared" si="106"/>
        <v>0</v>
      </c>
      <c r="BL155" s="110">
        <f t="shared" si="131"/>
        <v>0</v>
      </c>
      <c r="BM155" s="111">
        <f t="shared" si="132"/>
        <v>0</v>
      </c>
      <c r="BN155" s="111">
        <f t="shared" si="133"/>
        <v>0</v>
      </c>
      <c r="BO155" s="111">
        <f t="shared" si="134"/>
        <v>0</v>
      </c>
      <c r="BP155" s="111">
        <f t="shared" si="135"/>
        <v>0</v>
      </c>
      <c r="BQ155" s="111">
        <f t="shared" si="136"/>
        <v>0</v>
      </c>
      <c r="BR155" s="111">
        <f t="shared" si="137"/>
        <v>0</v>
      </c>
      <c r="BS155" s="111">
        <f t="shared" si="138"/>
        <v>0</v>
      </c>
      <c r="BT155" s="111">
        <f t="shared" si="139"/>
        <v>0</v>
      </c>
      <c r="BU155" s="112">
        <f t="shared" si="140"/>
        <v>0</v>
      </c>
      <c r="BV155" s="113">
        <f t="shared" si="141"/>
        <v>0</v>
      </c>
      <c r="BW155" s="169" t="s">
        <v>135</v>
      </c>
      <c r="BX155" s="174">
        <v>2021</v>
      </c>
      <c r="BY155" s="169" t="s">
        <v>2422</v>
      </c>
      <c r="BZ155" s="169" t="str">
        <f t="shared" si="143"/>
        <v>ENERO</v>
      </c>
      <c r="CA155" s="169" t="str">
        <f t="shared" si="142"/>
        <v>YCHO21RT_1.1</v>
      </c>
      <c r="CB155" s="118" t="e">
        <f>VLOOKUP(F155,[3]TOTALES!$E:$E,1,0)</f>
        <v>#N/A</v>
      </c>
      <c r="CC155" s="118" t="e">
        <f>VLOOKUP(E155,'3.PARAMETROS'!J:L,3,0)</f>
        <v>#N/A</v>
      </c>
      <c r="CD155" s="118">
        <f>VLOOKUP(A155,'[4]1. ARCHIVO COMPRA'!$A:$BU,73,0)</f>
        <v>0</v>
      </c>
      <c r="CF155" s="128"/>
      <c r="CG155" s="128"/>
    </row>
    <row r="156" spans="1:85" x14ac:dyDescent="0.25">
      <c r="A156" s="128" t="str">
        <f t="shared" si="112"/>
        <v>W2RL24WEGM0METP</v>
      </c>
      <c r="B156" s="128" t="s">
        <v>692</v>
      </c>
      <c r="C156" s="128"/>
      <c r="D156" s="128" t="s">
        <v>557</v>
      </c>
      <c r="E156" s="128" t="s">
        <v>558</v>
      </c>
      <c r="F156" s="128" t="s">
        <v>939</v>
      </c>
      <c r="G156" s="128" t="s">
        <v>940</v>
      </c>
      <c r="H156" s="128" t="s">
        <v>941</v>
      </c>
      <c r="I156" s="128" t="s">
        <v>942</v>
      </c>
      <c r="J156" s="128" t="s">
        <v>2101</v>
      </c>
      <c r="K156" s="128" t="s">
        <v>683</v>
      </c>
      <c r="L156" s="128" t="s">
        <v>2255</v>
      </c>
      <c r="M156" s="137">
        <v>0</v>
      </c>
      <c r="N156" s="128">
        <f>IFERROR(VLOOKUP(M156*$M$8*$N$8,'RAM costing'!$A$3:$B$81,2,1),0)</f>
        <v>0</v>
      </c>
      <c r="O156" s="128">
        <f>IFERROR(VLOOKUP(M156*$M$9*$N$9,'RAM costing'!$E$3:$F$81,2,1),0)</f>
        <v>0</v>
      </c>
      <c r="P156" s="128"/>
      <c r="Q156" s="129" t="e">
        <f t="shared" si="113"/>
        <v>#DIV/0!</v>
      </c>
      <c r="R156" s="18">
        <v>0</v>
      </c>
      <c r="S156" s="25">
        <f t="shared" si="114"/>
        <v>0</v>
      </c>
      <c r="T156" s="25">
        <f t="shared" si="115"/>
        <v>0</v>
      </c>
      <c r="U156" s="25">
        <f t="shared" si="116"/>
        <v>0</v>
      </c>
      <c r="V156" s="25">
        <f t="shared" si="117"/>
        <v>0</v>
      </c>
      <c r="W156" s="25">
        <f t="shared" si="118"/>
        <v>0</v>
      </c>
      <c r="X156" s="25">
        <f t="shared" si="119"/>
        <v>0</v>
      </c>
      <c r="Y156" s="25">
        <f t="shared" si="120"/>
        <v>0</v>
      </c>
      <c r="Z156" s="25">
        <f t="shared" si="121"/>
        <v>0</v>
      </c>
      <c r="AA156" s="26"/>
      <c r="AB156" s="25">
        <f t="shared" si="122"/>
        <v>0</v>
      </c>
      <c r="AC156" s="25">
        <f t="shared" si="109"/>
        <v>0</v>
      </c>
      <c r="AD156" s="25"/>
      <c r="AE156" s="25"/>
      <c r="AF156" s="25"/>
      <c r="AG156" s="25"/>
      <c r="AH156" s="25"/>
      <c r="AI156" s="25"/>
      <c r="AJ156" s="26"/>
      <c r="AK156" s="25"/>
      <c r="AL156" s="26"/>
      <c r="AM156" s="25">
        <f t="shared" si="123"/>
        <v>0</v>
      </c>
      <c r="AN156" s="25">
        <f t="shared" si="124"/>
        <v>0</v>
      </c>
      <c r="AO156" s="26"/>
      <c r="AP156" s="26">
        <f t="shared" si="125"/>
        <v>0</v>
      </c>
      <c r="AQ156" s="101">
        <f t="shared" si="126"/>
        <v>0</v>
      </c>
      <c r="AR156" s="106">
        <f t="shared" si="127"/>
        <v>0</v>
      </c>
      <c r="AS156" s="107">
        <f t="shared" si="105"/>
        <v>0</v>
      </c>
      <c r="AT156" s="107">
        <f t="shared" si="105"/>
        <v>0</v>
      </c>
      <c r="AU156" s="107">
        <f t="shared" si="105"/>
        <v>0</v>
      </c>
      <c r="AV156" s="107">
        <f t="shared" si="105"/>
        <v>0</v>
      </c>
      <c r="AW156" s="107">
        <f t="shared" si="105"/>
        <v>0</v>
      </c>
      <c r="AX156" s="107">
        <f t="shared" si="105"/>
        <v>0</v>
      </c>
      <c r="AY156" s="107">
        <f t="shared" si="105"/>
        <v>0</v>
      </c>
      <c r="AZ156" s="107">
        <f t="shared" si="105"/>
        <v>0</v>
      </c>
      <c r="BA156" s="108">
        <f t="shared" si="128"/>
        <v>0</v>
      </c>
      <c r="BB156" s="103">
        <f t="shared" si="129"/>
        <v>0</v>
      </c>
      <c r="BC156" s="109">
        <f t="shared" si="130"/>
        <v>0</v>
      </c>
      <c r="BD156" s="107">
        <f t="shared" si="110"/>
        <v>0</v>
      </c>
      <c r="BE156" s="107">
        <f t="shared" si="106"/>
        <v>0</v>
      </c>
      <c r="BF156" s="107">
        <f t="shared" si="106"/>
        <v>0</v>
      </c>
      <c r="BG156" s="107">
        <f t="shared" si="106"/>
        <v>0</v>
      </c>
      <c r="BH156" s="107">
        <f t="shared" si="106"/>
        <v>0</v>
      </c>
      <c r="BI156" s="107">
        <f t="shared" si="106"/>
        <v>0</v>
      </c>
      <c r="BJ156" s="107">
        <f t="shared" si="106"/>
        <v>0</v>
      </c>
      <c r="BK156" s="107">
        <f t="shared" si="106"/>
        <v>0</v>
      </c>
      <c r="BL156" s="110">
        <f t="shared" si="131"/>
        <v>0</v>
      </c>
      <c r="BM156" s="111">
        <f t="shared" si="132"/>
        <v>0</v>
      </c>
      <c r="BN156" s="111">
        <f t="shared" si="133"/>
        <v>0</v>
      </c>
      <c r="BO156" s="111">
        <f t="shared" si="134"/>
        <v>0</v>
      </c>
      <c r="BP156" s="111">
        <f t="shared" si="135"/>
        <v>0</v>
      </c>
      <c r="BQ156" s="111">
        <f t="shared" si="136"/>
        <v>0</v>
      </c>
      <c r="BR156" s="111">
        <f t="shared" si="137"/>
        <v>0</v>
      </c>
      <c r="BS156" s="111">
        <f t="shared" si="138"/>
        <v>0</v>
      </c>
      <c r="BT156" s="111">
        <f t="shared" si="139"/>
        <v>0</v>
      </c>
      <c r="BU156" s="112">
        <f t="shared" si="140"/>
        <v>0</v>
      </c>
      <c r="BV156" s="113">
        <f t="shared" si="141"/>
        <v>0</v>
      </c>
      <c r="BW156" s="169" t="s">
        <v>135</v>
      </c>
      <c r="BX156" s="174">
        <v>2021</v>
      </c>
      <c r="BY156" s="169" t="s">
        <v>2422</v>
      </c>
      <c r="BZ156" s="169" t="str">
        <f t="shared" si="143"/>
        <v>ENERO</v>
      </c>
      <c r="CA156" s="169" t="str">
        <f t="shared" si="142"/>
        <v>YCHO21RT_1.1</v>
      </c>
      <c r="CB156" s="118" t="e">
        <f>VLOOKUP(F156,[3]TOTALES!$E:$E,1,0)</f>
        <v>#N/A</v>
      </c>
      <c r="CC156" s="118" t="e">
        <f>VLOOKUP(E156,'3.PARAMETROS'!J:L,3,0)</f>
        <v>#N/A</v>
      </c>
      <c r="CD156" s="118">
        <f>VLOOKUP(A156,'[4]1. ARCHIVO COMPRA'!$A:$BU,73,0)</f>
        <v>0</v>
      </c>
      <c r="CF156" s="128"/>
      <c r="CG156" s="128"/>
    </row>
    <row r="157" spans="1:85" x14ac:dyDescent="0.25">
      <c r="A157" s="128" t="str">
        <f t="shared" si="112"/>
        <v>W2RL24WEGM0MTBZ</v>
      </c>
      <c r="B157" s="128" t="s">
        <v>692</v>
      </c>
      <c r="C157" s="128"/>
      <c r="D157" s="128" t="s">
        <v>557</v>
      </c>
      <c r="E157" s="128" t="s">
        <v>558</v>
      </c>
      <c r="F157" s="128" t="s">
        <v>939</v>
      </c>
      <c r="G157" s="128" t="s">
        <v>940</v>
      </c>
      <c r="H157" s="128" t="s">
        <v>943</v>
      </c>
      <c r="I157" s="128" t="s">
        <v>944</v>
      </c>
      <c r="J157" s="128" t="s">
        <v>2101</v>
      </c>
      <c r="K157" s="128" t="s">
        <v>683</v>
      </c>
      <c r="L157" s="128" t="s">
        <v>2255</v>
      </c>
      <c r="M157" s="137">
        <v>0</v>
      </c>
      <c r="N157" s="128">
        <f>IFERROR(VLOOKUP(M157*$M$8*$N$8,'RAM costing'!$A$3:$B$81,2,1),0)</f>
        <v>0</v>
      </c>
      <c r="O157" s="128">
        <f>IFERROR(VLOOKUP(M157*$M$9*$N$9,'RAM costing'!$E$3:$F$81,2,1),0)</f>
        <v>0</v>
      </c>
      <c r="P157" s="128"/>
      <c r="Q157" s="129" t="e">
        <f t="shared" si="113"/>
        <v>#DIV/0!</v>
      </c>
      <c r="R157" s="18">
        <v>0</v>
      </c>
      <c r="S157" s="25">
        <f t="shared" si="114"/>
        <v>0</v>
      </c>
      <c r="T157" s="25">
        <f t="shared" si="115"/>
        <v>0</v>
      </c>
      <c r="U157" s="25">
        <f t="shared" si="116"/>
        <v>0</v>
      </c>
      <c r="V157" s="25">
        <f t="shared" si="117"/>
        <v>0</v>
      </c>
      <c r="W157" s="25">
        <f t="shared" si="118"/>
        <v>0</v>
      </c>
      <c r="X157" s="25">
        <f t="shared" si="119"/>
        <v>0</v>
      </c>
      <c r="Y157" s="25">
        <f t="shared" si="120"/>
        <v>0</v>
      </c>
      <c r="Z157" s="25">
        <f t="shared" si="121"/>
        <v>0</v>
      </c>
      <c r="AA157" s="26"/>
      <c r="AB157" s="25">
        <f t="shared" si="122"/>
        <v>0</v>
      </c>
      <c r="AC157" s="25">
        <f t="shared" si="109"/>
        <v>0</v>
      </c>
      <c r="AD157" s="25"/>
      <c r="AE157" s="25"/>
      <c r="AF157" s="25"/>
      <c r="AG157" s="25"/>
      <c r="AH157" s="25"/>
      <c r="AI157" s="25"/>
      <c r="AJ157" s="26"/>
      <c r="AK157" s="25"/>
      <c r="AL157" s="26"/>
      <c r="AM157" s="25">
        <f t="shared" si="123"/>
        <v>0</v>
      </c>
      <c r="AN157" s="25">
        <f t="shared" si="124"/>
        <v>0</v>
      </c>
      <c r="AO157" s="26"/>
      <c r="AP157" s="26">
        <f t="shared" si="125"/>
        <v>0</v>
      </c>
      <c r="AQ157" s="101">
        <f t="shared" si="126"/>
        <v>0</v>
      </c>
      <c r="AR157" s="106">
        <f t="shared" si="127"/>
        <v>0</v>
      </c>
      <c r="AS157" s="107">
        <f t="shared" si="105"/>
        <v>0</v>
      </c>
      <c r="AT157" s="107">
        <f t="shared" si="105"/>
        <v>0</v>
      </c>
      <c r="AU157" s="107">
        <f t="shared" si="105"/>
        <v>0</v>
      </c>
      <c r="AV157" s="107">
        <f t="shared" si="105"/>
        <v>0</v>
      </c>
      <c r="AW157" s="107">
        <f t="shared" si="105"/>
        <v>0</v>
      </c>
      <c r="AX157" s="107">
        <f t="shared" si="105"/>
        <v>0</v>
      </c>
      <c r="AY157" s="107">
        <f t="shared" si="105"/>
        <v>0</v>
      </c>
      <c r="AZ157" s="107">
        <f t="shared" si="105"/>
        <v>0</v>
      </c>
      <c r="BA157" s="108">
        <f t="shared" si="128"/>
        <v>0</v>
      </c>
      <c r="BB157" s="103">
        <f t="shared" si="129"/>
        <v>0</v>
      </c>
      <c r="BC157" s="109">
        <f t="shared" si="130"/>
        <v>0</v>
      </c>
      <c r="BD157" s="107">
        <f t="shared" si="110"/>
        <v>0</v>
      </c>
      <c r="BE157" s="107">
        <f t="shared" si="106"/>
        <v>0</v>
      </c>
      <c r="BF157" s="107">
        <f t="shared" si="106"/>
        <v>0</v>
      </c>
      <c r="BG157" s="107">
        <f t="shared" si="106"/>
        <v>0</v>
      </c>
      <c r="BH157" s="107">
        <f t="shared" si="106"/>
        <v>0</v>
      </c>
      <c r="BI157" s="107">
        <f t="shared" si="106"/>
        <v>0</v>
      </c>
      <c r="BJ157" s="107">
        <f t="shared" si="106"/>
        <v>0</v>
      </c>
      <c r="BK157" s="107">
        <f t="shared" si="106"/>
        <v>0</v>
      </c>
      <c r="BL157" s="110">
        <f t="shared" si="131"/>
        <v>0</v>
      </c>
      <c r="BM157" s="111">
        <f t="shared" si="132"/>
        <v>0</v>
      </c>
      <c r="BN157" s="111">
        <f t="shared" si="133"/>
        <v>0</v>
      </c>
      <c r="BO157" s="111">
        <f t="shared" si="134"/>
        <v>0</v>
      </c>
      <c r="BP157" s="111">
        <f t="shared" si="135"/>
        <v>0</v>
      </c>
      <c r="BQ157" s="111">
        <f t="shared" si="136"/>
        <v>0</v>
      </c>
      <c r="BR157" s="111">
        <f t="shared" si="137"/>
        <v>0</v>
      </c>
      <c r="BS157" s="111">
        <f t="shared" si="138"/>
        <v>0</v>
      </c>
      <c r="BT157" s="111">
        <f t="shared" si="139"/>
        <v>0</v>
      </c>
      <c r="BU157" s="112">
        <f t="shared" si="140"/>
        <v>0</v>
      </c>
      <c r="BV157" s="113">
        <f t="shared" si="141"/>
        <v>0</v>
      </c>
      <c r="BW157" s="169" t="s">
        <v>135</v>
      </c>
      <c r="BX157" s="174">
        <v>2021</v>
      </c>
      <c r="BY157" s="169" t="s">
        <v>2422</v>
      </c>
      <c r="BZ157" s="169" t="str">
        <f t="shared" si="143"/>
        <v>ENERO</v>
      </c>
      <c r="CA157" s="169" t="str">
        <f t="shared" si="142"/>
        <v>YCHO21RT_1.1</v>
      </c>
      <c r="CB157" s="118" t="e">
        <f>VLOOKUP(F157,[3]TOTALES!$E:$E,1,0)</f>
        <v>#N/A</v>
      </c>
      <c r="CC157" s="118" t="e">
        <f>VLOOKUP(E157,'3.PARAMETROS'!J:L,3,0)</f>
        <v>#N/A</v>
      </c>
      <c r="CD157" s="118">
        <f>VLOOKUP(A157,'[4]1. ARCHIVO COMPRA'!$A:$BU,73,0)</f>
        <v>0</v>
      </c>
      <c r="CF157" s="128"/>
      <c r="CG157" s="128"/>
    </row>
    <row r="158" spans="1:85" x14ac:dyDescent="0.25">
      <c r="A158" s="128" t="str">
        <f t="shared" si="112"/>
        <v>W2RL24WEGM0MTBE</v>
      </c>
      <c r="B158" s="128" t="s">
        <v>692</v>
      </c>
      <c r="C158" s="128"/>
      <c r="D158" s="128" t="s">
        <v>557</v>
      </c>
      <c r="E158" s="128" t="s">
        <v>558</v>
      </c>
      <c r="F158" s="128" t="s">
        <v>939</v>
      </c>
      <c r="G158" s="128" t="s">
        <v>940</v>
      </c>
      <c r="H158" s="128" t="s">
        <v>945</v>
      </c>
      <c r="I158" s="128" t="s">
        <v>946</v>
      </c>
      <c r="J158" s="128" t="s">
        <v>2101</v>
      </c>
      <c r="K158" s="128" t="s">
        <v>683</v>
      </c>
      <c r="L158" s="128" t="s">
        <v>2255</v>
      </c>
      <c r="M158" s="137">
        <v>0</v>
      </c>
      <c r="N158" s="128">
        <f>IFERROR(VLOOKUP(M158*$M$8*$N$8,'RAM costing'!$A$3:$B$81,2,1),0)</f>
        <v>0</v>
      </c>
      <c r="O158" s="128">
        <f>IFERROR(VLOOKUP(M158*$M$9*$N$9,'RAM costing'!$E$3:$F$81,2,1),0)</f>
        <v>0</v>
      </c>
      <c r="P158" s="128"/>
      <c r="Q158" s="129" t="e">
        <f t="shared" si="113"/>
        <v>#DIV/0!</v>
      </c>
      <c r="R158" s="18">
        <v>0</v>
      </c>
      <c r="S158" s="25">
        <f t="shared" si="114"/>
        <v>0</v>
      </c>
      <c r="T158" s="25">
        <f t="shared" si="115"/>
        <v>0</v>
      </c>
      <c r="U158" s="25">
        <f t="shared" si="116"/>
        <v>0</v>
      </c>
      <c r="V158" s="25">
        <f t="shared" si="117"/>
        <v>0</v>
      </c>
      <c r="W158" s="25">
        <f t="shared" si="118"/>
        <v>0</v>
      </c>
      <c r="X158" s="25">
        <f t="shared" si="119"/>
        <v>0</v>
      </c>
      <c r="Y158" s="25">
        <f t="shared" si="120"/>
        <v>0</v>
      </c>
      <c r="Z158" s="25">
        <f t="shared" si="121"/>
        <v>0</v>
      </c>
      <c r="AA158" s="26"/>
      <c r="AB158" s="25">
        <f t="shared" si="122"/>
        <v>0</v>
      </c>
      <c r="AC158" s="25">
        <f t="shared" si="109"/>
        <v>0</v>
      </c>
      <c r="AD158" s="25"/>
      <c r="AE158" s="25"/>
      <c r="AF158" s="25"/>
      <c r="AG158" s="25"/>
      <c r="AH158" s="25"/>
      <c r="AI158" s="25"/>
      <c r="AJ158" s="26"/>
      <c r="AK158" s="25"/>
      <c r="AL158" s="26"/>
      <c r="AM158" s="25">
        <f t="shared" si="123"/>
        <v>0</v>
      </c>
      <c r="AN158" s="25">
        <f t="shared" si="124"/>
        <v>0</v>
      </c>
      <c r="AO158" s="26"/>
      <c r="AP158" s="26">
        <f t="shared" si="125"/>
        <v>0</v>
      </c>
      <c r="AQ158" s="101">
        <f t="shared" si="126"/>
        <v>0</v>
      </c>
      <c r="AR158" s="106">
        <f t="shared" si="127"/>
        <v>0</v>
      </c>
      <c r="AS158" s="107">
        <f t="shared" si="105"/>
        <v>0</v>
      </c>
      <c r="AT158" s="107">
        <f t="shared" si="105"/>
        <v>0</v>
      </c>
      <c r="AU158" s="107">
        <f t="shared" si="105"/>
        <v>0</v>
      </c>
      <c r="AV158" s="107">
        <f t="shared" si="105"/>
        <v>0</v>
      </c>
      <c r="AW158" s="107">
        <f t="shared" ref="AS158:AZ190" si="144">ROUND(IF($L158=$L$4,($AQ158*AW$4),IF($L158=$L$5,($AQ158*AW$5),IF($L158=$L$6,($AQ158*AW$6),IF($L158=$L$7,($AQ158*AW$7))))),0)</f>
        <v>0</v>
      </c>
      <c r="AX158" s="107">
        <f t="shared" si="144"/>
        <v>0</v>
      </c>
      <c r="AY158" s="107">
        <f t="shared" si="144"/>
        <v>0</v>
      </c>
      <c r="AZ158" s="107">
        <f t="shared" si="144"/>
        <v>0</v>
      </c>
      <c r="BA158" s="108">
        <f t="shared" si="128"/>
        <v>0</v>
      </c>
      <c r="BB158" s="103">
        <f t="shared" si="129"/>
        <v>0</v>
      </c>
      <c r="BC158" s="109">
        <f t="shared" si="130"/>
        <v>0</v>
      </c>
      <c r="BD158" s="107">
        <f t="shared" si="110"/>
        <v>0</v>
      </c>
      <c r="BE158" s="107">
        <f t="shared" si="106"/>
        <v>0</v>
      </c>
      <c r="BF158" s="107">
        <f t="shared" si="106"/>
        <v>0</v>
      </c>
      <c r="BG158" s="107">
        <f t="shared" si="106"/>
        <v>0</v>
      </c>
      <c r="BH158" s="107">
        <f t="shared" ref="BE158:BK190" si="145">ROUND(IF($L158=$L$4,($BB158*BH$4),IF($L158=$L$5,($BB158*BH$5),IF($L158=$L$6,($BB158*BH$6),IF($L158=$L$7,($BB158*BH$7))))),0)</f>
        <v>0</v>
      </c>
      <c r="BI158" s="107">
        <f t="shared" si="145"/>
        <v>0</v>
      </c>
      <c r="BJ158" s="107">
        <f t="shared" si="145"/>
        <v>0</v>
      </c>
      <c r="BK158" s="107">
        <f t="shared" si="145"/>
        <v>0</v>
      </c>
      <c r="BL158" s="110">
        <f t="shared" si="131"/>
        <v>0</v>
      </c>
      <c r="BM158" s="111">
        <f t="shared" si="132"/>
        <v>0</v>
      </c>
      <c r="BN158" s="111">
        <f t="shared" si="133"/>
        <v>0</v>
      </c>
      <c r="BO158" s="111">
        <f t="shared" si="134"/>
        <v>0</v>
      </c>
      <c r="BP158" s="111">
        <f t="shared" si="135"/>
        <v>0</v>
      </c>
      <c r="BQ158" s="111">
        <f t="shared" si="136"/>
        <v>0</v>
      </c>
      <c r="BR158" s="111">
        <f t="shared" si="137"/>
        <v>0</v>
      </c>
      <c r="BS158" s="111">
        <f t="shared" si="138"/>
        <v>0</v>
      </c>
      <c r="BT158" s="111">
        <f t="shared" si="139"/>
        <v>0</v>
      </c>
      <c r="BU158" s="112">
        <f t="shared" si="140"/>
        <v>0</v>
      </c>
      <c r="BV158" s="113">
        <f t="shared" si="141"/>
        <v>0</v>
      </c>
      <c r="BW158" s="169" t="s">
        <v>135</v>
      </c>
      <c r="BX158" s="174">
        <v>2021</v>
      </c>
      <c r="BY158" s="169" t="s">
        <v>2422</v>
      </c>
      <c r="BZ158" s="169" t="str">
        <f t="shared" si="143"/>
        <v>ENERO</v>
      </c>
      <c r="CA158" s="169" t="str">
        <f t="shared" si="142"/>
        <v>YCHO21RT_1.1</v>
      </c>
      <c r="CB158" s="118" t="e">
        <f>VLOOKUP(F158,[3]TOTALES!$E:$E,1,0)</f>
        <v>#N/A</v>
      </c>
      <c r="CC158" s="118" t="e">
        <f>VLOOKUP(E158,'3.PARAMETROS'!J:L,3,0)</f>
        <v>#N/A</v>
      </c>
      <c r="CD158" s="118">
        <f>VLOOKUP(A158,'[4]1. ARCHIVO COMPRA'!$A:$BU,73,0)</f>
        <v>0</v>
      </c>
      <c r="CF158" s="128"/>
      <c r="CG158" s="128"/>
    </row>
    <row r="159" spans="1:85" x14ac:dyDescent="0.25">
      <c r="A159" s="128" t="str">
        <f t="shared" si="112"/>
        <v>W81N0ER2HT0SASK</v>
      </c>
      <c r="B159" s="128" t="s">
        <v>554</v>
      </c>
      <c r="C159" s="128" t="s">
        <v>696</v>
      </c>
      <c r="D159" s="128" t="s">
        <v>563</v>
      </c>
      <c r="E159" s="128" t="s">
        <v>564</v>
      </c>
      <c r="F159" s="128" t="s">
        <v>947</v>
      </c>
      <c r="G159" s="128" t="s">
        <v>948</v>
      </c>
      <c r="H159" s="128" t="s">
        <v>949</v>
      </c>
      <c r="I159" s="128" t="s">
        <v>950</v>
      </c>
      <c r="J159" s="128" t="s">
        <v>2102</v>
      </c>
      <c r="K159" s="128" t="s">
        <v>685</v>
      </c>
      <c r="L159" s="128" t="s">
        <v>2255</v>
      </c>
      <c r="M159" s="137">
        <v>98</v>
      </c>
      <c r="N159" s="128">
        <f>IFERROR(VLOOKUP(M159*$M$8*$N$8,'RAM costing'!$A$3:$B$81,2,1),0)</f>
        <v>99000</v>
      </c>
      <c r="O159" s="128">
        <f>IFERROR(VLOOKUP(M159*$M$9*$N$9,'RAM costing'!$E$3:$F$81,2,1),0)</f>
        <v>399</v>
      </c>
      <c r="P159" s="128"/>
      <c r="Q159" s="129">
        <f t="shared" si="113"/>
        <v>0.31</v>
      </c>
      <c r="R159" s="18">
        <v>30.38</v>
      </c>
      <c r="S159" s="25">
        <f t="shared" si="114"/>
        <v>0</v>
      </c>
      <c r="T159" s="25">
        <f t="shared" si="115"/>
        <v>0</v>
      </c>
      <c r="U159" s="25">
        <f t="shared" si="116"/>
        <v>0</v>
      </c>
      <c r="V159" s="25">
        <f t="shared" si="117"/>
        <v>0</v>
      </c>
      <c r="W159" s="25">
        <f t="shared" si="118"/>
        <v>0</v>
      </c>
      <c r="X159" s="25">
        <f t="shared" si="119"/>
        <v>0</v>
      </c>
      <c r="Y159" s="25">
        <f t="shared" si="120"/>
        <v>0</v>
      </c>
      <c r="Z159" s="25">
        <f t="shared" si="121"/>
        <v>0</v>
      </c>
      <c r="AA159" s="26"/>
      <c r="AB159" s="25">
        <f t="shared" si="122"/>
        <v>0</v>
      </c>
      <c r="AC159" s="25">
        <f t="shared" si="109"/>
        <v>0</v>
      </c>
      <c r="AD159" s="25"/>
      <c r="AE159" s="25"/>
      <c r="AF159" s="25"/>
      <c r="AG159" s="25"/>
      <c r="AH159" s="25"/>
      <c r="AI159" s="25"/>
      <c r="AJ159" s="26"/>
      <c r="AK159" s="25"/>
      <c r="AL159" s="26"/>
      <c r="AM159" s="25">
        <f t="shared" si="123"/>
        <v>0</v>
      </c>
      <c r="AN159" s="25">
        <f t="shared" si="124"/>
        <v>0</v>
      </c>
      <c r="AO159" s="26"/>
      <c r="AP159" s="26">
        <f t="shared" si="125"/>
        <v>0</v>
      </c>
      <c r="AQ159" s="101">
        <f t="shared" si="126"/>
        <v>0</v>
      </c>
      <c r="AR159" s="106">
        <f t="shared" si="127"/>
        <v>0</v>
      </c>
      <c r="AS159" s="107">
        <f t="shared" si="144"/>
        <v>0</v>
      </c>
      <c r="AT159" s="107">
        <f t="shared" si="144"/>
        <v>0</v>
      </c>
      <c r="AU159" s="107">
        <f t="shared" si="144"/>
        <v>0</v>
      </c>
      <c r="AV159" s="107">
        <f t="shared" si="144"/>
        <v>0</v>
      </c>
      <c r="AW159" s="107">
        <f t="shared" si="144"/>
        <v>0</v>
      </c>
      <c r="AX159" s="107">
        <f t="shared" si="144"/>
        <v>0</v>
      </c>
      <c r="AY159" s="107">
        <f t="shared" si="144"/>
        <v>0</v>
      </c>
      <c r="AZ159" s="107">
        <f t="shared" si="144"/>
        <v>0</v>
      </c>
      <c r="BA159" s="108">
        <f t="shared" si="128"/>
        <v>0</v>
      </c>
      <c r="BB159" s="103">
        <f t="shared" si="129"/>
        <v>0</v>
      </c>
      <c r="BC159" s="109">
        <f t="shared" si="130"/>
        <v>0</v>
      </c>
      <c r="BD159" s="107">
        <f t="shared" si="110"/>
        <v>0</v>
      </c>
      <c r="BE159" s="107">
        <f t="shared" si="145"/>
        <v>0</v>
      </c>
      <c r="BF159" s="107">
        <f t="shared" si="145"/>
        <v>0</v>
      </c>
      <c r="BG159" s="107">
        <f t="shared" si="145"/>
        <v>0</v>
      </c>
      <c r="BH159" s="107">
        <f t="shared" si="145"/>
        <v>0</v>
      </c>
      <c r="BI159" s="107">
        <f t="shared" si="145"/>
        <v>0</v>
      </c>
      <c r="BJ159" s="107">
        <f t="shared" si="145"/>
        <v>0</v>
      </c>
      <c r="BK159" s="107">
        <f t="shared" si="145"/>
        <v>0</v>
      </c>
      <c r="BL159" s="110">
        <f t="shared" si="131"/>
        <v>0</v>
      </c>
      <c r="BM159" s="111">
        <f t="shared" si="132"/>
        <v>0</v>
      </c>
      <c r="BN159" s="111">
        <f t="shared" si="133"/>
        <v>0</v>
      </c>
      <c r="BO159" s="111">
        <f t="shared" si="134"/>
        <v>0</v>
      </c>
      <c r="BP159" s="111">
        <f t="shared" si="135"/>
        <v>0</v>
      </c>
      <c r="BQ159" s="111">
        <f t="shared" si="136"/>
        <v>0</v>
      </c>
      <c r="BR159" s="111">
        <f t="shared" si="137"/>
        <v>0</v>
      </c>
      <c r="BS159" s="111">
        <f t="shared" si="138"/>
        <v>0</v>
      </c>
      <c r="BT159" s="111">
        <f t="shared" si="139"/>
        <v>0</v>
      </c>
      <c r="BU159" s="112">
        <f t="shared" si="140"/>
        <v>0</v>
      </c>
      <c r="BV159" s="113">
        <f t="shared" si="141"/>
        <v>0</v>
      </c>
      <c r="BW159" s="169" t="s">
        <v>135</v>
      </c>
      <c r="BX159" s="174">
        <v>2021</v>
      </c>
      <c r="BY159" s="169" t="s">
        <v>2422</v>
      </c>
      <c r="BZ159" s="169" t="str">
        <f t="shared" ref="BZ159:BZ169" si="146">UPPER(TEXT(CONCATENATE("01-"&amp;MID(B159,1,2)&amp;"-2021"),"MMMM"))</f>
        <v>NOVIEMBRE</v>
      </c>
      <c r="CA159" s="169" t="str">
        <f t="shared" si="142"/>
        <v>YCHO21RT_11.1</v>
      </c>
      <c r="CB159" s="118" t="e">
        <f>VLOOKUP(F159,[3]TOTALES!$E:$E,1,0)</f>
        <v>#N/A</v>
      </c>
      <c r="CC159" s="118" t="s">
        <v>185</v>
      </c>
      <c r="CD159" s="118">
        <f>VLOOKUP(A159,'[4]1. ARCHIVO COMPRA'!$A:$BU,73,0)</f>
        <v>0</v>
      </c>
      <c r="CF159" s="128"/>
      <c r="CG159" s="128"/>
    </row>
    <row r="160" spans="1:85" x14ac:dyDescent="0.25">
      <c r="A160" s="128" t="str">
        <f t="shared" si="112"/>
        <v>W1BR49Z2QA0G1S9</v>
      </c>
      <c r="B160" s="128" t="s">
        <v>554</v>
      </c>
      <c r="C160" s="128" t="s">
        <v>696</v>
      </c>
      <c r="D160" s="128" t="s">
        <v>560</v>
      </c>
      <c r="E160" s="128" t="s">
        <v>705</v>
      </c>
      <c r="F160" s="128" t="s">
        <v>951</v>
      </c>
      <c r="G160" s="128" t="s">
        <v>952</v>
      </c>
      <c r="H160" s="128" t="s">
        <v>611</v>
      </c>
      <c r="I160" s="128" t="s">
        <v>612</v>
      </c>
      <c r="J160" s="128" t="s">
        <v>657</v>
      </c>
      <c r="K160" s="128" t="s">
        <v>683</v>
      </c>
      <c r="L160" s="128" t="s">
        <v>2255</v>
      </c>
      <c r="M160" s="137">
        <v>59</v>
      </c>
      <c r="N160" s="128">
        <f>IFERROR(VLOOKUP(M160*$M$8*$N$8,'RAM costing'!$A$3:$B$81,2,1),0)</f>
        <v>59000</v>
      </c>
      <c r="O160" s="128">
        <f>IFERROR(VLOOKUP(M160*$M$9*$N$9,'RAM costing'!$E$3:$F$81,2,1),0)</f>
        <v>239</v>
      </c>
      <c r="P160" s="128"/>
      <c r="Q160" s="129">
        <f t="shared" si="113"/>
        <v>0.31</v>
      </c>
      <c r="R160" s="18">
        <v>18.29</v>
      </c>
      <c r="S160" s="25">
        <f t="shared" si="114"/>
        <v>0</v>
      </c>
      <c r="T160" s="25">
        <f t="shared" si="115"/>
        <v>0</v>
      </c>
      <c r="U160" s="25">
        <f t="shared" si="116"/>
        <v>0</v>
      </c>
      <c r="V160" s="25">
        <f t="shared" si="117"/>
        <v>0</v>
      </c>
      <c r="W160" s="25">
        <f t="shared" si="118"/>
        <v>0</v>
      </c>
      <c r="X160" s="25">
        <f t="shared" si="119"/>
        <v>0</v>
      </c>
      <c r="Y160" s="25">
        <f t="shared" si="120"/>
        <v>0</v>
      </c>
      <c r="Z160" s="25">
        <f t="shared" si="121"/>
        <v>0</v>
      </c>
      <c r="AA160" s="26"/>
      <c r="AB160" s="25">
        <f t="shared" si="122"/>
        <v>0</v>
      </c>
      <c r="AC160" s="25">
        <f t="shared" si="109"/>
        <v>0</v>
      </c>
      <c r="AD160" s="25"/>
      <c r="AE160" s="25"/>
      <c r="AF160" s="25"/>
      <c r="AG160" s="25"/>
      <c r="AH160" s="25"/>
      <c r="AI160" s="25"/>
      <c r="AJ160" s="26"/>
      <c r="AK160" s="25"/>
      <c r="AL160" s="26"/>
      <c r="AM160" s="25">
        <f t="shared" si="123"/>
        <v>0</v>
      </c>
      <c r="AN160" s="25">
        <f t="shared" si="124"/>
        <v>0</v>
      </c>
      <c r="AO160" s="26"/>
      <c r="AP160" s="26">
        <f t="shared" si="125"/>
        <v>0</v>
      </c>
      <c r="AQ160" s="101">
        <f t="shared" si="126"/>
        <v>0</v>
      </c>
      <c r="AR160" s="106">
        <f t="shared" si="127"/>
        <v>0</v>
      </c>
      <c r="AS160" s="107">
        <f t="shared" si="144"/>
        <v>0</v>
      </c>
      <c r="AT160" s="107">
        <f t="shared" si="144"/>
        <v>0</v>
      </c>
      <c r="AU160" s="107">
        <f t="shared" si="144"/>
        <v>0</v>
      </c>
      <c r="AV160" s="107">
        <f t="shared" si="144"/>
        <v>0</v>
      </c>
      <c r="AW160" s="107">
        <f t="shared" si="144"/>
        <v>0</v>
      </c>
      <c r="AX160" s="107">
        <f t="shared" si="144"/>
        <v>0</v>
      </c>
      <c r="AY160" s="107">
        <f t="shared" si="144"/>
        <v>0</v>
      </c>
      <c r="AZ160" s="107">
        <f t="shared" si="144"/>
        <v>0</v>
      </c>
      <c r="BA160" s="108">
        <f t="shared" si="128"/>
        <v>0</v>
      </c>
      <c r="BB160" s="103">
        <f t="shared" si="129"/>
        <v>0</v>
      </c>
      <c r="BC160" s="109">
        <f t="shared" si="130"/>
        <v>0</v>
      </c>
      <c r="BD160" s="107">
        <f t="shared" si="110"/>
        <v>0</v>
      </c>
      <c r="BE160" s="107">
        <f t="shared" si="145"/>
        <v>0</v>
      </c>
      <c r="BF160" s="107">
        <f t="shared" si="145"/>
        <v>0</v>
      </c>
      <c r="BG160" s="107">
        <f t="shared" si="145"/>
        <v>0</v>
      </c>
      <c r="BH160" s="107">
        <f t="shared" si="145"/>
        <v>0</v>
      </c>
      <c r="BI160" s="107">
        <f t="shared" si="145"/>
        <v>0</v>
      </c>
      <c r="BJ160" s="107">
        <f t="shared" si="145"/>
        <v>0</v>
      </c>
      <c r="BK160" s="107">
        <f t="shared" si="145"/>
        <v>0</v>
      </c>
      <c r="BL160" s="110">
        <f t="shared" si="131"/>
        <v>0</v>
      </c>
      <c r="BM160" s="111">
        <f t="shared" si="132"/>
        <v>0</v>
      </c>
      <c r="BN160" s="111">
        <f t="shared" si="133"/>
        <v>0</v>
      </c>
      <c r="BO160" s="111">
        <f t="shared" si="134"/>
        <v>0</v>
      </c>
      <c r="BP160" s="111">
        <f t="shared" si="135"/>
        <v>0</v>
      </c>
      <c r="BQ160" s="111">
        <f t="shared" si="136"/>
        <v>0</v>
      </c>
      <c r="BR160" s="111">
        <f t="shared" si="137"/>
        <v>0</v>
      </c>
      <c r="BS160" s="111">
        <f t="shared" si="138"/>
        <v>0</v>
      </c>
      <c r="BT160" s="111">
        <f t="shared" si="139"/>
        <v>0</v>
      </c>
      <c r="BU160" s="112">
        <f t="shared" si="140"/>
        <v>0</v>
      </c>
      <c r="BV160" s="113">
        <f t="shared" si="141"/>
        <v>0</v>
      </c>
      <c r="BW160" s="169" t="s">
        <v>135</v>
      </c>
      <c r="BX160" s="174">
        <v>2021</v>
      </c>
      <c r="BY160" s="169" t="s">
        <v>2422</v>
      </c>
      <c r="BZ160" s="169" t="str">
        <f t="shared" si="146"/>
        <v>NOVIEMBRE</v>
      </c>
      <c r="CA160" s="169" t="str">
        <f t="shared" si="142"/>
        <v>YCHO21RT_11.1</v>
      </c>
      <c r="CB160" s="118" t="str">
        <f>VLOOKUP(F160,[3]TOTALES!$E:$E,1,0)</f>
        <v>W1BR49Z2QA0</v>
      </c>
      <c r="CC160" s="118" t="e">
        <f>VLOOKUP(E160,'3.PARAMETROS'!J:L,3,0)</f>
        <v>#N/A</v>
      </c>
      <c r="CD160" s="118">
        <f>VLOOKUP(A160,'[4]1. ARCHIVO COMPRA'!$A:$BU,73,0)</f>
        <v>0</v>
      </c>
      <c r="CF160" s="128"/>
      <c r="CG160" s="128"/>
    </row>
    <row r="161" spans="1:85" x14ac:dyDescent="0.25">
      <c r="A161" s="128" t="str">
        <f t="shared" si="112"/>
        <v>W1BR49Z2QA0G6M1</v>
      </c>
      <c r="B161" s="128" t="s">
        <v>554</v>
      </c>
      <c r="C161" s="128" t="s">
        <v>696</v>
      </c>
      <c r="D161" s="128" t="s">
        <v>560</v>
      </c>
      <c r="E161" s="128" t="s">
        <v>705</v>
      </c>
      <c r="F161" s="128" t="s">
        <v>951</v>
      </c>
      <c r="G161" s="128" t="s">
        <v>952</v>
      </c>
      <c r="H161" s="128" t="s">
        <v>802</v>
      </c>
      <c r="I161" s="128" t="s">
        <v>803</v>
      </c>
      <c r="J161" s="128" t="s">
        <v>657</v>
      </c>
      <c r="K161" s="128" t="s">
        <v>683</v>
      </c>
      <c r="L161" s="128" t="s">
        <v>2255</v>
      </c>
      <c r="M161" s="137">
        <v>59</v>
      </c>
      <c r="N161" s="128">
        <f>IFERROR(VLOOKUP(M161*$M$8*$N$8,'RAM costing'!$A$3:$B$81,2,1),0)</f>
        <v>59000</v>
      </c>
      <c r="O161" s="128">
        <f>IFERROR(VLOOKUP(M161*$M$9*$N$9,'RAM costing'!$E$3:$F$81,2,1),0)</f>
        <v>239</v>
      </c>
      <c r="P161" s="128"/>
      <c r="Q161" s="129">
        <f t="shared" si="113"/>
        <v>0.31</v>
      </c>
      <c r="R161" s="18">
        <v>18.29</v>
      </c>
      <c r="S161" s="25">
        <f t="shared" si="114"/>
        <v>0</v>
      </c>
      <c r="T161" s="25">
        <f t="shared" si="115"/>
        <v>0</v>
      </c>
      <c r="U161" s="25">
        <f t="shared" si="116"/>
        <v>0</v>
      </c>
      <c r="V161" s="25">
        <f t="shared" si="117"/>
        <v>0</v>
      </c>
      <c r="W161" s="25">
        <f t="shared" si="118"/>
        <v>0</v>
      </c>
      <c r="X161" s="25">
        <f t="shared" si="119"/>
        <v>0</v>
      </c>
      <c r="Y161" s="25">
        <f t="shared" si="120"/>
        <v>0</v>
      </c>
      <c r="Z161" s="25">
        <f t="shared" si="121"/>
        <v>0</v>
      </c>
      <c r="AA161" s="26"/>
      <c r="AB161" s="25">
        <f t="shared" si="122"/>
        <v>0</v>
      </c>
      <c r="AC161" s="25">
        <f t="shared" si="109"/>
        <v>0</v>
      </c>
      <c r="AD161" s="25"/>
      <c r="AE161" s="25"/>
      <c r="AF161" s="25"/>
      <c r="AG161" s="25"/>
      <c r="AH161" s="25"/>
      <c r="AI161" s="25"/>
      <c r="AJ161" s="26"/>
      <c r="AK161" s="25"/>
      <c r="AL161" s="26"/>
      <c r="AM161" s="25">
        <f t="shared" si="123"/>
        <v>0</v>
      </c>
      <c r="AN161" s="25">
        <f t="shared" si="124"/>
        <v>0</v>
      </c>
      <c r="AO161" s="26"/>
      <c r="AP161" s="26">
        <f t="shared" si="125"/>
        <v>0</v>
      </c>
      <c r="AQ161" s="101">
        <f t="shared" si="126"/>
        <v>0</v>
      </c>
      <c r="AR161" s="106">
        <f t="shared" si="127"/>
        <v>0</v>
      </c>
      <c r="AS161" s="107">
        <f t="shared" si="144"/>
        <v>0</v>
      </c>
      <c r="AT161" s="107">
        <f t="shared" si="144"/>
        <v>0</v>
      </c>
      <c r="AU161" s="107">
        <f t="shared" si="144"/>
        <v>0</v>
      </c>
      <c r="AV161" s="107">
        <f t="shared" si="144"/>
        <v>0</v>
      </c>
      <c r="AW161" s="107">
        <f t="shared" si="144"/>
        <v>0</v>
      </c>
      <c r="AX161" s="107">
        <f t="shared" si="144"/>
        <v>0</v>
      </c>
      <c r="AY161" s="107">
        <f t="shared" si="144"/>
        <v>0</v>
      </c>
      <c r="AZ161" s="107">
        <f t="shared" si="144"/>
        <v>0</v>
      </c>
      <c r="BA161" s="108">
        <f t="shared" si="128"/>
        <v>0</v>
      </c>
      <c r="BB161" s="103">
        <f t="shared" si="129"/>
        <v>0</v>
      </c>
      <c r="BC161" s="109">
        <f t="shared" si="130"/>
        <v>0</v>
      </c>
      <c r="BD161" s="107">
        <f t="shared" si="110"/>
        <v>0</v>
      </c>
      <c r="BE161" s="107">
        <f t="shared" si="145"/>
        <v>0</v>
      </c>
      <c r="BF161" s="107">
        <f t="shared" si="145"/>
        <v>0</v>
      </c>
      <c r="BG161" s="107">
        <f t="shared" si="145"/>
        <v>0</v>
      </c>
      <c r="BH161" s="107">
        <f t="shared" si="145"/>
        <v>0</v>
      </c>
      <c r="BI161" s="107">
        <f t="shared" si="145"/>
        <v>0</v>
      </c>
      <c r="BJ161" s="107">
        <f t="shared" si="145"/>
        <v>0</v>
      </c>
      <c r="BK161" s="107">
        <f t="shared" si="145"/>
        <v>0</v>
      </c>
      <c r="BL161" s="110">
        <f t="shared" si="131"/>
        <v>0</v>
      </c>
      <c r="BM161" s="111">
        <f t="shared" si="132"/>
        <v>0</v>
      </c>
      <c r="BN161" s="111">
        <f t="shared" si="133"/>
        <v>0</v>
      </c>
      <c r="BO161" s="111">
        <f t="shared" si="134"/>
        <v>0</v>
      </c>
      <c r="BP161" s="111">
        <f t="shared" si="135"/>
        <v>0</v>
      </c>
      <c r="BQ161" s="111">
        <f t="shared" si="136"/>
        <v>0</v>
      </c>
      <c r="BR161" s="111">
        <f t="shared" si="137"/>
        <v>0</v>
      </c>
      <c r="BS161" s="111">
        <f t="shared" si="138"/>
        <v>0</v>
      </c>
      <c r="BT161" s="111">
        <f t="shared" si="139"/>
        <v>0</v>
      </c>
      <c r="BU161" s="112">
        <f t="shared" si="140"/>
        <v>0</v>
      </c>
      <c r="BV161" s="113">
        <f t="shared" si="141"/>
        <v>0</v>
      </c>
      <c r="BW161" s="169" t="s">
        <v>135</v>
      </c>
      <c r="BX161" s="174">
        <v>2021</v>
      </c>
      <c r="BY161" s="169" t="s">
        <v>2422</v>
      </c>
      <c r="BZ161" s="169" t="str">
        <f t="shared" si="146"/>
        <v>NOVIEMBRE</v>
      </c>
      <c r="CA161" s="169" t="str">
        <f t="shared" si="142"/>
        <v>YCHO21RT_11.1</v>
      </c>
      <c r="CB161" s="118" t="str">
        <f>VLOOKUP(F161,[3]TOTALES!$E:$E,1,0)</f>
        <v>W1BR49Z2QA0</v>
      </c>
      <c r="CC161" s="118" t="e">
        <f>VLOOKUP(E161,'3.PARAMETROS'!J:L,3,0)</f>
        <v>#N/A</v>
      </c>
      <c r="CD161" s="118">
        <f>VLOOKUP(A161,'[4]1. ARCHIVO COMPRA'!$A:$BU,73,0)</f>
        <v>0</v>
      </c>
      <c r="CF161" s="128"/>
      <c r="CG161" s="128"/>
    </row>
    <row r="162" spans="1:85" x14ac:dyDescent="0.25">
      <c r="A162" s="128" t="str">
        <f t="shared" si="112"/>
        <v>W1BR49Z2QA0MCH</v>
      </c>
      <c r="B162" s="128" t="s">
        <v>554</v>
      </c>
      <c r="C162" s="128" t="s">
        <v>696</v>
      </c>
      <c r="D162" s="128" t="s">
        <v>560</v>
      </c>
      <c r="E162" s="128" t="s">
        <v>705</v>
      </c>
      <c r="F162" s="128" t="s">
        <v>951</v>
      </c>
      <c r="G162" s="128" t="s">
        <v>952</v>
      </c>
      <c r="H162" s="128" t="s">
        <v>512</v>
      </c>
      <c r="I162" s="128" t="s">
        <v>617</v>
      </c>
      <c r="J162" s="128" t="s">
        <v>657</v>
      </c>
      <c r="K162" s="128" t="s">
        <v>683</v>
      </c>
      <c r="L162" s="128" t="s">
        <v>2255</v>
      </c>
      <c r="M162" s="137">
        <v>59</v>
      </c>
      <c r="N162" s="128">
        <f>IFERROR(VLOOKUP(M162*$M$8*$N$8,'RAM costing'!$A$3:$B$81,2,1),0)</f>
        <v>59000</v>
      </c>
      <c r="O162" s="128">
        <f>IFERROR(VLOOKUP(M162*$M$9*$N$9,'RAM costing'!$E$3:$F$81,2,1),0)</f>
        <v>239</v>
      </c>
      <c r="P162" s="128"/>
      <c r="Q162" s="129">
        <f t="shared" si="113"/>
        <v>0.31</v>
      </c>
      <c r="R162" s="18">
        <v>18.29</v>
      </c>
      <c r="S162" s="25">
        <f t="shared" si="114"/>
        <v>0</v>
      </c>
      <c r="T162" s="25">
        <f t="shared" si="115"/>
        <v>0</v>
      </c>
      <c r="U162" s="25">
        <f t="shared" si="116"/>
        <v>0</v>
      </c>
      <c r="V162" s="25">
        <f t="shared" si="117"/>
        <v>0</v>
      </c>
      <c r="W162" s="25">
        <f t="shared" si="118"/>
        <v>0</v>
      </c>
      <c r="X162" s="25">
        <f t="shared" si="119"/>
        <v>0</v>
      </c>
      <c r="Y162" s="25">
        <f t="shared" si="120"/>
        <v>0</v>
      </c>
      <c r="Z162" s="25">
        <f t="shared" si="121"/>
        <v>0</v>
      </c>
      <c r="AA162" s="26"/>
      <c r="AB162" s="25">
        <f t="shared" si="122"/>
        <v>0</v>
      </c>
      <c r="AC162" s="25">
        <f t="shared" si="109"/>
        <v>0</v>
      </c>
      <c r="AD162" s="25"/>
      <c r="AE162" s="25"/>
      <c r="AF162" s="25"/>
      <c r="AG162" s="25"/>
      <c r="AH162" s="25"/>
      <c r="AI162" s="25"/>
      <c r="AJ162" s="26"/>
      <c r="AK162" s="25"/>
      <c r="AL162" s="26"/>
      <c r="AM162" s="25">
        <f t="shared" si="123"/>
        <v>0</v>
      </c>
      <c r="AN162" s="25">
        <f t="shared" si="124"/>
        <v>0</v>
      </c>
      <c r="AO162" s="26"/>
      <c r="AP162" s="26">
        <f t="shared" si="125"/>
        <v>0</v>
      </c>
      <c r="AQ162" s="101">
        <f t="shared" si="126"/>
        <v>0</v>
      </c>
      <c r="AR162" s="106">
        <f t="shared" si="127"/>
        <v>0</v>
      </c>
      <c r="AS162" s="107">
        <f t="shared" si="144"/>
        <v>0</v>
      </c>
      <c r="AT162" s="107">
        <f t="shared" si="144"/>
        <v>0</v>
      </c>
      <c r="AU162" s="107">
        <f t="shared" si="144"/>
        <v>0</v>
      </c>
      <c r="AV162" s="107">
        <f t="shared" si="144"/>
        <v>0</v>
      </c>
      <c r="AW162" s="107">
        <f t="shared" si="144"/>
        <v>0</v>
      </c>
      <c r="AX162" s="107">
        <f t="shared" si="144"/>
        <v>0</v>
      </c>
      <c r="AY162" s="107">
        <f t="shared" si="144"/>
        <v>0</v>
      </c>
      <c r="AZ162" s="107">
        <f t="shared" si="144"/>
        <v>0</v>
      </c>
      <c r="BA162" s="108">
        <f t="shared" si="128"/>
        <v>0</v>
      </c>
      <c r="BB162" s="103">
        <f t="shared" si="129"/>
        <v>0</v>
      </c>
      <c r="BC162" s="109">
        <f t="shared" si="130"/>
        <v>0</v>
      </c>
      <c r="BD162" s="107">
        <f t="shared" si="110"/>
        <v>0</v>
      </c>
      <c r="BE162" s="107">
        <f t="shared" si="145"/>
        <v>0</v>
      </c>
      <c r="BF162" s="107">
        <f t="shared" si="145"/>
        <v>0</v>
      </c>
      <c r="BG162" s="107">
        <f t="shared" si="145"/>
        <v>0</v>
      </c>
      <c r="BH162" s="107">
        <f t="shared" si="145"/>
        <v>0</v>
      </c>
      <c r="BI162" s="107">
        <f t="shared" si="145"/>
        <v>0</v>
      </c>
      <c r="BJ162" s="107">
        <f t="shared" si="145"/>
        <v>0</v>
      </c>
      <c r="BK162" s="107">
        <f t="shared" si="145"/>
        <v>0</v>
      </c>
      <c r="BL162" s="110">
        <f t="shared" si="131"/>
        <v>0</v>
      </c>
      <c r="BM162" s="111">
        <f t="shared" si="132"/>
        <v>0</v>
      </c>
      <c r="BN162" s="111">
        <f t="shared" si="133"/>
        <v>0</v>
      </c>
      <c r="BO162" s="111">
        <f t="shared" si="134"/>
        <v>0</v>
      </c>
      <c r="BP162" s="111">
        <f t="shared" si="135"/>
        <v>0</v>
      </c>
      <c r="BQ162" s="111">
        <f t="shared" si="136"/>
        <v>0</v>
      </c>
      <c r="BR162" s="111">
        <f t="shared" si="137"/>
        <v>0</v>
      </c>
      <c r="BS162" s="111">
        <f t="shared" si="138"/>
        <v>0</v>
      </c>
      <c r="BT162" s="111">
        <f t="shared" si="139"/>
        <v>0</v>
      </c>
      <c r="BU162" s="112">
        <f t="shared" si="140"/>
        <v>0</v>
      </c>
      <c r="BV162" s="113">
        <f t="shared" si="141"/>
        <v>0</v>
      </c>
      <c r="BW162" s="169" t="s">
        <v>135</v>
      </c>
      <c r="BX162" s="174">
        <v>2021</v>
      </c>
      <c r="BY162" s="169" t="s">
        <v>2422</v>
      </c>
      <c r="BZ162" s="169" t="str">
        <f t="shared" si="146"/>
        <v>NOVIEMBRE</v>
      </c>
      <c r="CA162" s="169" t="str">
        <f t="shared" si="142"/>
        <v>YCHO21RT_11.1</v>
      </c>
      <c r="CB162" s="118" t="str">
        <f>VLOOKUP(F162,[3]TOTALES!$E:$E,1,0)</f>
        <v>W1BR49Z2QA0</v>
      </c>
      <c r="CC162" s="118" t="e">
        <f>VLOOKUP(E162,'3.PARAMETROS'!J:L,3,0)</f>
        <v>#N/A</v>
      </c>
      <c r="CD162" s="118">
        <f>VLOOKUP(A162,'[4]1. ARCHIVO COMPRA'!$A:$BU,73,0)</f>
        <v>0</v>
      </c>
      <c r="CF162" s="128"/>
      <c r="CG162" s="128"/>
    </row>
    <row r="163" spans="1:85" x14ac:dyDescent="0.25">
      <c r="A163" s="128" t="str">
        <f t="shared" si="112"/>
        <v>W1BR49Z2QA0G8EI</v>
      </c>
      <c r="B163" s="128" t="s">
        <v>554</v>
      </c>
      <c r="C163" s="128" t="s">
        <v>696</v>
      </c>
      <c r="D163" s="128" t="s">
        <v>560</v>
      </c>
      <c r="E163" s="128" t="s">
        <v>705</v>
      </c>
      <c r="F163" s="128" t="s">
        <v>951</v>
      </c>
      <c r="G163" s="128" t="s">
        <v>952</v>
      </c>
      <c r="H163" s="128" t="s">
        <v>592</v>
      </c>
      <c r="I163" s="128" t="s">
        <v>593</v>
      </c>
      <c r="J163" s="128" t="s">
        <v>657</v>
      </c>
      <c r="K163" s="128" t="s">
        <v>683</v>
      </c>
      <c r="L163" s="128" t="s">
        <v>2255</v>
      </c>
      <c r="M163" s="137">
        <v>59</v>
      </c>
      <c r="N163" s="128">
        <f>IFERROR(VLOOKUP(M163*$M$8*$N$8,'RAM costing'!$A$3:$B$81,2,1),0)</f>
        <v>59000</v>
      </c>
      <c r="O163" s="128">
        <f>IFERROR(VLOOKUP(M163*$M$9*$N$9,'RAM costing'!$E$3:$F$81,2,1),0)</f>
        <v>239</v>
      </c>
      <c r="P163" s="128"/>
      <c r="Q163" s="129">
        <f t="shared" si="113"/>
        <v>0.31</v>
      </c>
      <c r="R163" s="18">
        <v>18.29</v>
      </c>
      <c r="S163" s="25">
        <f t="shared" si="114"/>
        <v>0</v>
      </c>
      <c r="T163" s="25">
        <f t="shared" si="115"/>
        <v>0</v>
      </c>
      <c r="U163" s="25">
        <f t="shared" si="116"/>
        <v>0</v>
      </c>
      <c r="V163" s="25">
        <f t="shared" si="117"/>
        <v>0</v>
      </c>
      <c r="W163" s="25">
        <f t="shared" si="118"/>
        <v>0</v>
      </c>
      <c r="X163" s="25">
        <f t="shared" si="119"/>
        <v>0</v>
      </c>
      <c r="Y163" s="25">
        <f t="shared" si="120"/>
        <v>0</v>
      </c>
      <c r="Z163" s="25">
        <f t="shared" si="121"/>
        <v>0</v>
      </c>
      <c r="AA163" s="26"/>
      <c r="AB163" s="25">
        <f t="shared" si="122"/>
        <v>0</v>
      </c>
      <c r="AC163" s="25">
        <f t="shared" si="109"/>
        <v>0</v>
      </c>
      <c r="AD163" s="25"/>
      <c r="AE163" s="25"/>
      <c r="AF163" s="25"/>
      <c r="AG163" s="25"/>
      <c r="AH163" s="25"/>
      <c r="AI163" s="25"/>
      <c r="AJ163" s="26"/>
      <c r="AK163" s="25"/>
      <c r="AL163" s="26"/>
      <c r="AM163" s="25">
        <f t="shared" si="123"/>
        <v>0</v>
      </c>
      <c r="AN163" s="25">
        <f t="shared" si="124"/>
        <v>0</v>
      </c>
      <c r="AO163" s="26"/>
      <c r="AP163" s="26">
        <f t="shared" si="125"/>
        <v>0</v>
      </c>
      <c r="AQ163" s="101">
        <f t="shared" si="126"/>
        <v>0</v>
      </c>
      <c r="AR163" s="106">
        <f t="shared" si="127"/>
        <v>0</v>
      </c>
      <c r="AS163" s="107">
        <f t="shared" si="144"/>
        <v>0</v>
      </c>
      <c r="AT163" s="107">
        <f t="shared" si="144"/>
        <v>0</v>
      </c>
      <c r="AU163" s="107">
        <f t="shared" si="144"/>
        <v>0</v>
      </c>
      <c r="AV163" s="107">
        <f t="shared" si="144"/>
        <v>0</v>
      </c>
      <c r="AW163" s="107">
        <f t="shared" si="144"/>
        <v>0</v>
      </c>
      <c r="AX163" s="107">
        <f t="shared" si="144"/>
        <v>0</v>
      </c>
      <c r="AY163" s="107">
        <f t="shared" si="144"/>
        <v>0</v>
      </c>
      <c r="AZ163" s="107">
        <f t="shared" si="144"/>
        <v>0</v>
      </c>
      <c r="BA163" s="108">
        <f t="shared" si="128"/>
        <v>0</v>
      </c>
      <c r="BB163" s="103">
        <f t="shared" si="129"/>
        <v>0</v>
      </c>
      <c r="BC163" s="109">
        <f t="shared" si="130"/>
        <v>0</v>
      </c>
      <c r="BD163" s="107">
        <f t="shared" si="110"/>
        <v>0</v>
      </c>
      <c r="BE163" s="107">
        <f t="shared" si="145"/>
        <v>0</v>
      </c>
      <c r="BF163" s="107">
        <f t="shared" si="145"/>
        <v>0</v>
      </c>
      <c r="BG163" s="107">
        <f t="shared" si="145"/>
        <v>0</v>
      </c>
      <c r="BH163" s="107">
        <f t="shared" si="145"/>
        <v>0</v>
      </c>
      <c r="BI163" s="107">
        <f t="shared" si="145"/>
        <v>0</v>
      </c>
      <c r="BJ163" s="107">
        <f t="shared" si="145"/>
        <v>0</v>
      </c>
      <c r="BK163" s="107">
        <f t="shared" si="145"/>
        <v>0</v>
      </c>
      <c r="BL163" s="110">
        <f t="shared" si="131"/>
        <v>0</v>
      </c>
      <c r="BM163" s="111">
        <f t="shared" si="132"/>
        <v>0</v>
      </c>
      <c r="BN163" s="111">
        <f t="shared" si="133"/>
        <v>0</v>
      </c>
      <c r="BO163" s="111">
        <f t="shared" si="134"/>
        <v>0</v>
      </c>
      <c r="BP163" s="111">
        <f t="shared" si="135"/>
        <v>0</v>
      </c>
      <c r="BQ163" s="111">
        <f t="shared" si="136"/>
        <v>0</v>
      </c>
      <c r="BR163" s="111">
        <f t="shared" si="137"/>
        <v>0</v>
      </c>
      <c r="BS163" s="111">
        <f t="shared" si="138"/>
        <v>0</v>
      </c>
      <c r="BT163" s="111">
        <f t="shared" si="139"/>
        <v>0</v>
      </c>
      <c r="BU163" s="112">
        <f t="shared" si="140"/>
        <v>0</v>
      </c>
      <c r="BV163" s="113">
        <f t="shared" si="141"/>
        <v>0</v>
      </c>
      <c r="BW163" s="169" t="s">
        <v>135</v>
      </c>
      <c r="BX163" s="174">
        <v>2021</v>
      </c>
      <c r="BY163" s="169" t="s">
        <v>2422</v>
      </c>
      <c r="BZ163" s="169" t="str">
        <f t="shared" si="146"/>
        <v>NOVIEMBRE</v>
      </c>
      <c r="CA163" s="169" t="str">
        <f t="shared" si="142"/>
        <v>YCHO21RT_11.1</v>
      </c>
      <c r="CB163" s="118" t="str">
        <f>VLOOKUP(F163,[3]TOTALES!$E:$E,1,0)</f>
        <v>W1BR49Z2QA0</v>
      </c>
      <c r="CC163" s="118" t="e">
        <f>VLOOKUP(E163,'3.PARAMETROS'!J:L,3,0)</f>
        <v>#N/A</v>
      </c>
      <c r="CD163" s="118">
        <f>VLOOKUP(A163,'[4]1. ARCHIVO COMPRA'!$A:$BU,73,0)</f>
        <v>0</v>
      </c>
      <c r="CF163" s="128"/>
      <c r="CG163" s="128"/>
    </row>
    <row r="164" spans="1:85" x14ac:dyDescent="0.25">
      <c r="A164" s="128" t="str">
        <f t="shared" si="112"/>
        <v>W1BR49Z2QA0G9I0</v>
      </c>
      <c r="B164" s="128" t="s">
        <v>554</v>
      </c>
      <c r="C164" s="128" t="s">
        <v>696</v>
      </c>
      <c r="D164" s="128" t="s">
        <v>560</v>
      </c>
      <c r="E164" s="128" t="s">
        <v>705</v>
      </c>
      <c r="F164" s="128" t="s">
        <v>951</v>
      </c>
      <c r="G164" s="128" t="s">
        <v>952</v>
      </c>
      <c r="H164" s="128" t="s">
        <v>504</v>
      </c>
      <c r="I164" s="128" t="s">
        <v>531</v>
      </c>
      <c r="J164" s="128" t="s">
        <v>657</v>
      </c>
      <c r="K164" s="128" t="s">
        <v>683</v>
      </c>
      <c r="L164" s="128" t="s">
        <v>2255</v>
      </c>
      <c r="M164" s="137">
        <v>59</v>
      </c>
      <c r="N164" s="128">
        <f>IFERROR(VLOOKUP(M164*$M$8*$N$8,'RAM costing'!$A$3:$B$81,2,1),0)</f>
        <v>59000</v>
      </c>
      <c r="O164" s="128">
        <f>IFERROR(VLOOKUP(M164*$M$9*$N$9,'RAM costing'!$E$3:$F$81,2,1),0)</f>
        <v>239</v>
      </c>
      <c r="P164" s="128"/>
      <c r="Q164" s="129">
        <f t="shared" si="113"/>
        <v>0.31</v>
      </c>
      <c r="R164" s="18">
        <v>18.29</v>
      </c>
      <c r="S164" s="25">
        <f t="shared" si="114"/>
        <v>0</v>
      </c>
      <c r="T164" s="25">
        <f t="shared" si="115"/>
        <v>0</v>
      </c>
      <c r="U164" s="25">
        <f t="shared" si="116"/>
        <v>0</v>
      </c>
      <c r="V164" s="25">
        <f t="shared" si="117"/>
        <v>0</v>
      </c>
      <c r="W164" s="25">
        <f t="shared" si="118"/>
        <v>0</v>
      </c>
      <c r="X164" s="25">
        <f t="shared" si="119"/>
        <v>0</v>
      </c>
      <c r="Y164" s="25">
        <f t="shared" si="120"/>
        <v>0</v>
      </c>
      <c r="Z164" s="25">
        <f t="shared" si="121"/>
        <v>0</v>
      </c>
      <c r="AA164" s="26"/>
      <c r="AB164" s="25">
        <f t="shared" si="122"/>
        <v>0</v>
      </c>
      <c r="AC164" s="25">
        <f t="shared" si="109"/>
        <v>0</v>
      </c>
      <c r="AD164" s="25"/>
      <c r="AE164" s="25"/>
      <c r="AF164" s="25"/>
      <c r="AG164" s="25"/>
      <c r="AH164" s="25"/>
      <c r="AI164" s="25"/>
      <c r="AJ164" s="26"/>
      <c r="AK164" s="25"/>
      <c r="AL164" s="26"/>
      <c r="AM164" s="25">
        <f t="shared" si="123"/>
        <v>0</v>
      </c>
      <c r="AN164" s="25">
        <f t="shared" si="124"/>
        <v>0</v>
      </c>
      <c r="AO164" s="26"/>
      <c r="AP164" s="26">
        <f t="shared" si="125"/>
        <v>0</v>
      </c>
      <c r="AQ164" s="101">
        <f t="shared" si="126"/>
        <v>0</v>
      </c>
      <c r="AR164" s="106">
        <f t="shared" si="127"/>
        <v>0</v>
      </c>
      <c r="AS164" s="107">
        <f t="shared" si="144"/>
        <v>0</v>
      </c>
      <c r="AT164" s="107">
        <f t="shared" si="144"/>
        <v>0</v>
      </c>
      <c r="AU164" s="107">
        <f t="shared" si="144"/>
        <v>0</v>
      </c>
      <c r="AV164" s="107">
        <f t="shared" si="144"/>
        <v>0</v>
      </c>
      <c r="AW164" s="107">
        <f t="shared" si="144"/>
        <v>0</v>
      </c>
      <c r="AX164" s="107">
        <f t="shared" si="144"/>
        <v>0</v>
      </c>
      <c r="AY164" s="107">
        <f t="shared" si="144"/>
        <v>0</v>
      </c>
      <c r="AZ164" s="107">
        <f t="shared" si="144"/>
        <v>0</v>
      </c>
      <c r="BA164" s="108">
        <f t="shared" si="128"/>
        <v>0</v>
      </c>
      <c r="BB164" s="103">
        <f t="shared" si="129"/>
        <v>0</v>
      </c>
      <c r="BC164" s="109">
        <f t="shared" si="130"/>
        <v>0</v>
      </c>
      <c r="BD164" s="107">
        <f t="shared" si="110"/>
        <v>0</v>
      </c>
      <c r="BE164" s="107">
        <f t="shared" si="145"/>
        <v>0</v>
      </c>
      <c r="BF164" s="107">
        <f t="shared" si="145"/>
        <v>0</v>
      </c>
      <c r="BG164" s="107">
        <f t="shared" si="145"/>
        <v>0</v>
      </c>
      <c r="BH164" s="107">
        <f t="shared" si="145"/>
        <v>0</v>
      </c>
      <c r="BI164" s="107">
        <f t="shared" si="145"/>
        <v>0</v>
      </c>
      <c r="BJ164" s="107">
        <f t="shared" si="145"/>
        <v>0</v>
      </c>
      <c r="BK164" s="107">
        <f t="shared" si="145"/>
        <v>0</v>
      </c>
      <c r="BL164" s="110">
        <f t="shared" si="131"/>
        <v>0</v>
      </c>
      <c r="BM164" s="111">
        <f t="shared" si="132"/>
        <v>0</v>
      </c>
      <c r="BN164" s="111">
        <f t="shared" si="133"/>
        <v>0</v>
      </c>
      <c r="BO164" s="111">
        <f t="shared" si="134"/>
        <v>0</v>
      </c>
      <c r="BP164" s="111">
        <f t="shared" si="135"/>
        <v>0</v>
      </c>
      <c r="BQ164" s="111">
        <f t="shared" si="136"/>
        <v>0</v>
      </c>
      <c r="BR164" s="111">
        <f t="shared" si="137"/>
        <v>0</v>
      </c>
      <c r="BS164" s="111">
        <f t="shared" si="138"/>
        <v>0</v>
      </c>
      <c r="BT164" s="111">
        <f t="shared" si="139"/>
        <v>0</v>
      </c>
      <c r="BU164" s="112">
        <f t="shared" si="140"/>
        <v>0</v>
      </c>
      <c r="BV164" s="113">
        <f t="shared" si="141"/>
        <v>0</v>
      </c>
      <c r="BW164" s="169" t="s">
        <v>135</v>
      </c>
      <c r="BX164" s="174">
        <v>2021</v>
      </c>
      <c r="BY164" s="169" t="s">
        <v>2422</v>
      </c>
      <c r="BZ164" s="169" t="str">
        <f t="shared" si="146"/>
        <v>NOVIEMBRE</v>
      </c>
      <c r="CA164" s="169" t="str">
        <f t="shared" si="142"/>
        <v>YCHO21RT_11.1</v>
      </c>
      <c r="CB164" s="118" t="str">
        <f>VLOOKUP(F164,[3]TOTALES!$E:$E,1,0)</f>
        <v>W1BR49Z2QA0</v>
      </c>
      <c r="CC164" s="118" t="e">
        <f>VLOOKUP(E164,'3.PARAMETROS'!J:L,3,0)</f>
        <v>#N/A</v>
      </c>
      <c r="CD164" s="118">
        <f>VLOOKUP(A164,'[4]1. ARCHIVO COMPRA'!$A:$BU,73,0)</f>
        <v>0</v>
      </c>
      <c r="CF164" s="128"/>
      <c r="CG164" s="128"/>
    </row>
    <row r="165" spans="1:85" x14ac:dyDescent="0.25">
      <c r="A165" s="128" t="str">
        <f t="shared" si="112"/>
        <v>W1BR49Z2QA0G8K2</v>
      </c>
      <c r="B165" s="128" t="s">
        <v>554</v>
      </c>
      <c r="C165" s="128" t="s">
        <v>696</v>
      </c>
      <c r="D165" s="128" t="s">
        <v>560</v>
      </c>
      <c r="E165" s="128" t="s">
        <v>705</v>
      </c>
      <c r="F165" s="128" t="s">
        <v>951</v>
      </c>
      <c r="G165" s="128" t="s">
        <v>952</v>
      </c>
      <c r="H165" s="128" t="s">
        <v>584</v>
      </c>
      <c r="I165" s="128" t="s">
        <v>585</v>
      </c>
      <c r="J165" s="128" t="s">
        <v>657</v>
      </c>
      <c r="K165" s="128" t="s">
        <v>683</v>
      </c>
      <c r="L165" s="128" t="s">
        <v>2255</v>
      </c>
      <c r="M165" s="137">
        <v>59</v>
      </c>
      <c r="N165" s="128">
        <f>IFERROR(VLOOKUP(M165*$M$8*$N$8,'RAM costing'!$A$3:$B$81,2,1),0)</f>
        <v>59000</v>
      </c>
      <c r="O165" s="128">
        <f>IFERROR(VLOOKUP(M165*$M$9*$N$9,'RAM costing'!$E$3:$F$81,2,1),0)</f>
        <v>239</v>
      </c>
      <c r="P165" s="128"/>
      <c r="Q165" s="129">
        <f t="shared" si="113"/>
        <v>0.31</v>
      </c>
      <c r="R165" s="18">
        <v>18.29</v>
      </c>
      <c r="S165" s="25">
        <f t="shared" si="114"/>
        <v>0</v>
      </c>
      <c r="T165" s="25">
        <f t="shared" si="115"/>
        <v>0</v>
      </c>
      <c r="U165" s="25">
        <f t="shared" si="116"/>
        <v>0</v>
      </c>
      <c r="V165" s="25">
        <f t="shared" si="117"/>
        <v>0</v>
      </c>
      <c r="W165" s="25">
        <f t="shared" si="118"/>
        <v>0</v>
      </c>
      <c r="X165" s="25">
        <f t="shared" si="119"/>
        <v>0</v>
      </c>
      <c r="Y165" s="25">
        <f t="shared" si="120"/>
        <v>0</v>
      </c>
      <c r="Z165" s="25">
        <f t="shared" si="121"/>
        <v>0</v>
      </c>
      <c r="AA165" s="26"/>
      <c r="AB165" s="25">
        <f t="shared" si="122"/>
        <v>0</v>
      </c>
      <c r="AC165" s="25">
        <f t="shared" si="109"/>
        <v>0</v>
      </c>
      <c r="AD165" s="25"/>
      <c r="AE165" s="25"/>
      <c r="AF165" s="25"/>
      <c r="AG165" s="25"/>
      <c r="AH165" s="25"/>
      <c r="AI165" s="25"/>
      <c r="AJ165" s="26"/>
      <c r="AK165" s="25"/>
      <c r="AL165" s="26"/>
      <c r="AM165" s="25">
        <f t="shared" si="123"/>
        <v>0</v>
      </c>
      <c r="AN165" s="25">
        <f t="shared" si="124"/>
        <v>0</v>
      </c>
      <c r="AO165" s="26"/>
      <c r="AP165" s="26">
        <f t="shared" si="125"/>
        <v>0</v>
      </c>
      <c r="AQ165" s="101">
        <f t="shared" si="126"/>
        <v>0</v>
      </c>
      <c r="AR165" s="106">
        <f t="shared" si="127"/>
        <v>0</v>
      </c>
      <c r="AS165" s="107">
        <f t="shared" si="144"/>
        <v>0</v>
      </c>
      <c r="AT165" s="107">
        <f t="shared" si="144"/>
        <v>0</v>
      </c>
      <c r="AU165" s="107">
        <f t="shared" si="144"/>
        <v>0</v>
      </c>
      <c r="AV165" s="107">
        <f t="shared" si="144"/>
        <v>0</v>
      </c>
      <c r="AW165" s="107">
        <f t="shared" si="144"/>
        <v>0</v>
      </c>
      <c r="AX165" s="107">
        <f t="shared" si="144"/>
        <v>0</v>
      </c>
      <c r="AY165" s="107">
        <f t="shared" si="144"/>
        <v>0</v>
      </c>
      <c r="AZ165" s="107">
        <f t="shared" si="144"/>
        <v>0</v>
      </c>
      <c r="BA165" s="108">
        <f t="shared" si="128"/>
        <v>0</v>
      </c>
      <c r="BB165" s="103">
        <f t="shared" si="129"/>
        <v>0</v>
      </c>
      <c r="BC165" s="109">
        <f t="shared" si="130"/>
        <v>0</v>
      </c>
      <c r="BD165" s="107">
        <f t="shared" si="110"/>
        <v>0</v>
      </c>
      <c r="BE165" s="107">
        <f t="shared" si="145"/>
        <v>0</v>
      </c>
      <c r="BF165" s="107">
        <f t="shared" si="145"/>
        <v>0</v>
      </c>
      <c r="BG165" s="107">
        <f t="shared" si="145"/>
        <v>0</v>
      </c>
      <c r="BH165" s="107">
        <f t="shared" si="145"/>
        <v>0</v>
      </c>
      <c r="BI165" s="107">
        <f t="shared" si="145"/>
        <v>0</v>
      </c>
      <c r="BJ165" s="107">
        <f t="shared" si="145"/>
        <v>0</v>
      </c>
      <c r="BK165" s="107">
        <f t="shared" si="145"/>
        <v>0</v>
      </c>
      <c r="BL165" s="110">
        <f t="shared" si="131"/>
        <v>0</v>
      </c>
      <c r="BM165" s="111">
        <f t="shared" si="132"/>
        <v>0</v>
      </c>
      <c r="BN165" s="111">
        <f t="shared" si="133"/>
        <v>0</v>
      </c>
      <c r="BO165" s="111">
        <f t="shared" si="134"/>
        <v>0</v>
      </c>
      <c r="BP165" s="111">
        <f t="shared" si="135"/>
        <v>0</v>
      </c>
      <c r="BQ165" s="111">
        <f t="shared" si="136"/>
        <v>0</v>
      </c>
      <c r="BR165" s="111">
        <f t="shared" si="137"/>
        <v>0</v>
      </c>
      <c r="BS165" s="111">
        <f t="shared" si="138"/>
        <v>0</v>
      </c>
      <c r="BT165" s="111">
        <f t="shared" si="139"/>
        <v>0</v>
      </c>
      <c r="BU165" s="112">
        <f t="shared" si="140"/>
        <v>0</v>
      </c>
      <c r="BV165" s="113">
        <f t="shared" si="141"/>
        <v>0</v>
      </c>
      <c r="BW165" s="169" t="s">
        <v>135</v>
      </c>
      <c r="BX165" s="174">
        <v>2021</v>
      </c>
      <c r="BY165" s="169" t="s">
        <v>2422</v>
      </c>
      <c r="BZ165" s="169" t="str">
        <f t="shared" si="146"/>
        <v>NOVIEMBRE</v>
      </c>
      <c r="CA165" s="169" t="str">
        <f t="shared" si="142"/>
        <v>YCHO21RT_11.1</v>
      </c>
      <c r="CB165" s="118" t="str">
        <f>VLOOKUP(F165,[3]TOTALES!$E:$E,1,0)</f>
        <v>W1BR49Z2QA0</v>
      </c>
      <c r="CC165" s="118" t="e">
        <f>VLOOKUP(E165,'3.PARAMETROS'!J:L,3,0)</f>
        <v>#N/A</v>
      </c>
      <c r="CD165" s="118">
        <f>VLOOKUP(A165,'[4]1. ARCHIVO COMPRA'!$A:$BU,73,0)</f>
        <v>0</v>
      </c>
      <c r="CF165" s="128"/>
      <c r="CG165" s="128"/>
    </row>
    <row r="166" spans="1:85" x14ac:dyDescent="0.25">
      <c r="A166" s="128" t="str">
        <f t="shared" si="112"/>
        <v>W1BR49Z2QA0G585</v>
      </c>
      <c r="B166" s="128" t="s">
        <v>554</v>
      </c>
      <c r="C166" s="128" t="s">
        <v>696</v>
      </c>
      <c r="D166" s="128" t="s">
        <v>560</v>
      </c>
      <c r="E166" s="128" t="s">
        <v>705</v>
      </c>
      <c r="F166" s="128" t="s">
        <v>951</v>
      </c>
      <c r="G166" s="128" t="s">
        <v>952</v>
      </c>
      <c r="H166" s="128" t="s">
        <v>499</v>
      </c>
      <c r="I166" s="128" t="s">
        <v>527</v>
      </c>
      <c r="J166" s="128" t="s">
        <v>657</v>
      </c>
      <c r="K166" s="128" t="s">
        <v>683</v>
      </c>
      <c r="L166" s="128" t="s">
        <v>2255</v>
      </c>
      <c r="M166" s="137">
        <v>59</v>
      </c>
      <c r="N166" s="128">
        <f>IFERROR(VLOOKUP(M166*$M$8*$N$8,'RAM costing'!$A$3:$B$81,2,1),0)</f>
        <v>59000</v>
      </c>
      <c r="O166" s="128">
        <f>IFERROR(VLOOKUP(M166*$M$9*$N$9,'RAM costing'!$E$3:$F$81,2,1),0)</f>
        <v>239</v>
      </c>
      <c r="P166" s="128"/>
      <c r="Q166" s="129">
        <f t="shared" si="113"/>
        <v>0.31</v>
      </c>
      <c r="R166" s="18">
        <v>18.29</v>
      </c>
      <c r="S166" s="25">
        <f t="shared" si="114"/>
        <v>0</v>
      </c>
      <c r="T166" s="25">
        <f t="shared" si="115"/>
        <v>0</v>
      </c>
      <c r="U166" s="25">
        <f t="shared" si="116"/>
        <v>0</v>
      </c>
      <c r="V166" s="25">
        <f t="shared" si="117"/>
        <v>0</v>
      </c>
      <c r="W166" s="25">
        <f t="shared" si="118"/>
        <v>0</v>
      </c>
      <c r="X166" s="25">
        <f t="shared" si="119"/>
        <v>0</v>
      </c>
      <c r="Y166" s="25">
        <f t="shared" si="120"/>
        <v>0</v>
      </c>
      <c r="Z166" s="25">
        <f t="shared" si="121"/>
        <v>0</v>
      </c>
      <c r="AA166" s="26"/>
      <c r="AB166" s="25">
        <f t="shared" si="122"/>
        <v>0</v>
      </c>
      <c r="AC166" s="25">
        <f t="shared" si="109"/>
        <v>0</v>
      </c>
      <c r="AD166" s="25"/>
      <c r="AE166" s="25"/>
      <c r="AF166" s="25"/>
      <c r="AG166" s="25"/>
      <c r="AH166" s="25"/>
      <c r="AI166" s="25"/>
      <c r="AJ166" s="26"/>
      <c r="AK166" s="25"/>
      <c r="AL166" s="26"/>
      <c r="AM166" s="25">
        <f t="shared" si="123"/>
        <v>0</v>
      </c>
      <c r="AN166" s="25">
        <f t="shared" si="124"/>
        <v>0</v>
      </c>
      <c r="AO166" s="26"/>
      <c r="AP166" s="26">
        <f t="shared" si="125"/>
        <v>0</v>
      </c>
      <c r="AQ166" s="101">
        <f t="shared" si="126"/>
        <v>0</v>
      </c>
      <c r="AR166" s="106">
        <f t="shared" si="127"/>
        <v>0</v>
      </c>
      <c r="AS166" s="107">
        <f t="shared" si="144"/>
        <v>0</v>
      </c>
      <c r="AT166" s="107">
        <f t="shared" si="144"/>
        <v>0</v>
      </c>
      <c r="AU166" s="107">
        <f t="shared" si="144"/>
        <v>0</v>
      </c>
      <c r="AV166" s="107">
        <f t="shared" si="144"/>
        <v>0</v>
      </c>
      <c r="AW166" s="107">
        <f t="shared" si="144"/>
        <v>0</v>
      </c>
      <c r="AX166" s="107">
        <f t="shared" si="144"/>
        <v>0</v>
      </c>
      <c r="AY166" s="107">
        <f t="shared" si="144"/>
        <v>0</v>
      </c>
      <c r="AZ166" s="107">
        <f t="shared" si="144"/>
        <v>0</v>
      </c>
      <c r="BA166" s="108">
        <f t="shared" si="128"/>
        <v>0</v>
      </c>
      <c r="BB166" s="103">
        <f t="shared" si="129"/>
        <v>0</v>
      </c>
      <c r="BC166" s="109">
        <f t="shared" si="130"/>
        <v>0</v>
      </c>
      <c r="BD166" s="107">
        <f t="shared" si="110"/>
        <v>0</v>
      </c>
      <c r="BE166" s="107">
        <f t="shared" si="145"/>
        <v>0</v>
      </c>
      <c r="BF166" s="107">
        <f t="shared" si="145"/>
        <v>0</v>
      </c>
      <c r="BG166" s="107">
        <f t="shared" si="145"/>
        <v>0</v>
      </c>
      <c r="BH166" s="107">
        <f t="shared" si="145"/>
        <v>0</v>
      </c>
      <c r="BI166" s="107">
        <f t="shared" si="145"/>
        <v>0</v>
      </c>
      <c r="BJ166" s="107">
        <f t="shared" si="145"/>
        <v>0</v>
      </c>
      <c r="BK166" s="107">
        <f t="shared" si="145"/>
        <v>0</v>
      </c>
      <c r="BL166" s="110">
        <f t="shared" si="131"/>
        <v>0</v>
      </c>
      <c r="BM166" s="111">
        <f t="shared" si="132"/>
        <v>0</v>
      </c>
      <c r="BN166" s="111">
        <f t="shared" si="133"/>
        <v>0</v>
      </c>
      <c r="BO166" s="111">
        <f t="shared" si="134"/>
        <v>0</v>
      </c>
      <c r="BP166" s="111">
        <f t="shared" si="135"/>
        <v>0</v>
      </c>
      <c r="BQ166" s="111">
        <f t="shared" si="136"/>
        <v>0</v>
      </c>
      <c r="BR166" s="111">
        <f t="shared" si="137"/>
        <v>0</v>
      </c>
      <c r="BS166" s="111">
        <f t="shared" si="138"/>
        <v>0</v>
      </c>
      <c r="BT166" s="111">
        <f t="shared" si="139"/>
        <v>0</v>
      </c>
      <c r="BU166" s="112">
        <f t="shared" si="140"/>
        <v>0</v>
      </c>
      <c r="BV166" s="113">
        <f t="shared" si="141"/>
        <v>0</v>
      </c>
      <c r="BW166" s="169" t="s">
        <v>135</v>
      </c>
      <c r="BX166" s="174">
        <v>2021</v>
      </c>
      <c r="BY166" s="169" t="s">
        <v>2422</v>
      </c>
      <c r="BZ166" s="169" t="str">
        <f t="shared" si="146"/>
        <v>NOVIEMBRE</v>
      </c>
      <c r="CA166" s="169" t="str">
        <f t="shared" si="142"/>
        <v>YCHO21RT_11.1</v>
      </c>
      <c r="CB166" s="118" t="str">
        <f>VLOOKUP(F166,[3]TOTALES!$E:$E,1,0)</f>
        <v>W1BR49Z2QA0</v>
      </c>
      <c r="CC166" s="118" t="e">
        <f>VLOOKUP(E166,'3.PARAMETROS'!J:L,3,0)</f>
        <v>#N/A</v>
      </c>
      <c r="CD166" s="118">
        <f>VLOOKUP(A166,'[4]1. ARCHIVO COMPRA'!$A:$BU,73,0)</f>
        <v>0</v>
      </c>
      <c r="CF166" s="128"/>
      <c r="CG166" s="128"/>
    </row>
    <row r="167" spans="1:85" x14ac:dyDescent="0.25">
      <c r="A167" s="128" t="str">
        <f t="shared" si="112"/>
        <v>W1BR49Z2QA0G7HC</v>
      </c>
      <c r="B167" s="128" t="s">
        <v>554</v>
      </c>
      <c r="C167" s="128" t="s">
        <v>696</v>
      </c>
      <c r="D167" s="128" t="s">
        <v>560</v>
      </c>
      <c r="E167" s="128" t="s">
        <v>705</v>
      </c>
      <c r="F167" s="128" t="s">
        <v>951</v>
      </c>
      <c r="G167" s="128" t="s">
        <v>952</v>
      </c>
      <c r="H167" s="128" t="s">
        <v>578</v>
      </c>
      <c r="I167" s="128" t="s">
        <v>579</v>
      </c>
      <c r="J167" s="128" t="s">
        <v>657</v>
      </c>
      <c r="K167" s="128" t="s">
        <v>683</v>
      </c>
      <c r="L167" s="128" t="s">
        <v>2255</v>
      </c>
      <c r="M167" s="137">
        <v>59</v>
      </c>
      <c r="N167" s="128">
        <f>IFERROR(VLOOKUP(M167*$M$8*$N$8,'RAM costing'!$A$3:$B$81,2,1),0)</f>
        <v>59000</v>
      </c>
      <c r="O167" s="128">
        <f>IFERROR(VLOOKUP(M167*$M$9*$N$9,'RAM costing'!$E$3:$F$81,2,1),0)</f>
        <v>239</v>
      </c>
      <c r="P167" s="128"/>
      <c r="Q167" s="129">
        <f t="shared" si="113"/>
        <v>0.31</v>
      </c>
      <c r="R167" s="18">
        <v>18.29</v>
      </c>
      <c r="S167" s="25">
        <f t="shared" si="114"/>
        <v>0</v>
      </c>
      <c r="T167" s="25">
        <f t="shared" si="115"/>
        <v>0</v>
      </c>
      <c r="U167" s="25">
        <f t="shared" si="116"/>
        <v>0</v>
      </c>
      <c r="V167" s="25">
        <f t="shared" si="117"/>
        <v>0</v>
      </c>
      <c r="W167" s="25">
        <f t="shared" si="118"/>
        <v>0</v>
      </c>
      <c r="X167" s="25">
        <f t="shared" si="119"/>
        <v>0</v>
      </c>
      <c r="Y167" s="25">
        <f t="shared" si="120"/>
        <v>0</v>
      </c>
      <c r="Z167" s="25">
        <f t="shared" si="121"/>
        <v>0</v>
      </c>
      <c r="AA167" s="26"/>
      <c r="AB167" s="25">
        <f t="shared" si="122"/>
        <v>0</v>
      </c>
      <c r="AC167" s="25">
        <f t="shared" si="109"/>
        <v>0</v>
      </c>
      <c r="AD167" s="25"/>
      <c r="AE167" s="25"/>
      <c r="AF167" s="25"/>
      <c r="AG167" s="25"/>
      <c r="AH167" s="25"/>
      <c r="AI167" s="25"/>
      <c r="AJ167" s="26"/>
      <c r="AK167" s="25"/>
      <c r="AL167" s="26"/>
      <c r="AM167" s="25">
        <f t="shared" si="123"/>
        <v>0</v>
      </c>
      <c r="AN167" s="25">
        <f t="shared" si="124"/>
        <v>0</v>
      </c>
      <c r="AO167" s="26"/>
      <c r="AP167" s="26">
        <f t="shared" si="125"/>
        <v>0</v>
      </c>
      <c r="AQ167" s="101">
        <f t="shared" si="126"/>
        <v>0</v>
      </c>
      <c r="AR167" s="106">
        <f t="shared" si="127"/>
        <v>0</v>
      </c>
      <c r="AS167" s="107">
        <f t="shared" si="144"/>
        <v>0</v>
      </c>
      <c r="AT167" s="107">
        <f t="shared" si="144"/>
        <v>0</v>
      </c>
      <c r="AU167" s="107">
        <f t="shared" si="144"/>
        <v>0</v>
      </c>
      <c r="AV167" s="107">
        <f t="shared" si="144"/>
        <v>0</v>
      </c>
      <c r="AW167" s="107">
        <f t="shared" si="144"/>
        <v>0</v>
      </c>
      <c r="AX167" s="107">
        <f t="shared" si="144"/>
        <v>0</v>
      </c>
      <c r="AY167" s="107">
        <f t="shared" si="144"/>
        <v>0</v>
      </c>
      <c r="AZ167" s="107">
        <f t="shared" si="144"/>
        <v>0</v>
      </c>
      <c r="BA167" s="108">
        <f t="shared" si="128"/>
        <v>0</v>
      </c>
      <c r="BB167" s="103">
        <f t="shared" si="129"/>
        <v>0</v>
      </c>
      <c r="BC167" s="109">
        <f t="shared" si="130"/>
        <v>0</v>
      </c>
      <c r="BD167" s="107">
        <f t="shared" si="110"/>
        <v>0</v>
      </c>
      <c r="BE167" s="107">
        <f t="shared" si="145"/>
        <v>0</v>
      </c>
      <c r="BF167" s="107">
        <f t="shared" si="145"/>
        <v>0</v>
      </c>
      <c r="BG167" s="107">
        <f t="shared" si="145"/>
        <v>0</v>
      </c>
      <c r="BH167" s="107">
        <f t="shared" si="145"/>
        <v>0</v>
      </c>
      <c r="BI167" s="107">
        <f t="shared" si="145"/>
        <v>0</v>
      </c>
      <c r="BJ167" s="107">
        <f t="shared" si="145"/>
        <v>0</v>
      </c>
      <c r="BK167" s="107">
        <f t="shared" si="145"/>
        <v>0</v>
      </c>
      <c r="BL167" s="110">
        <f t="shared" si="131"/>
        <v>0</v>
      </c>
      <c r="BM167" s="111">
        <f t="shared" si="132"/>
        <v>0</v>
      </c>
      <c r="BN167" s="111">
        <f t="shared" si="133"/>
        <v>0</v>
      </c>
      <c r="BO167" s="111">
        <f t="shared" si="134"/>
        <v>0</v>
      </c>
      <c r="BP167" s="111">
        <f t="shared" si="135"/>
        <v>0</v>
      </c>
      <c r="BQ167" s="111">
        <f t="shared" si="136"/>
        <v>0</v>
      </c>
      <c r="BR167" s="111">
        <f t="shared" si="137"/>
        <v>0</v>
      </c>
      <c r="BS167" s="111">
        <f t="shared" si="138"/>
        <v>0</v>
      </c>
      <c r="BT167" s="111">
        <f t="shared" si="139"/>
        <v>0</v>
      </c>
      <c r="BU167" s="112">
        <f t="shared" si="140"/>
        <v>0</v>
      </c>
      <c r="BV167" s="113">
        <f t="shared" si="141"/>
        <v>0</v>
      </c>
      <c r="BW167" s="169" t="s">
        <v>135</v>
      </c>
      <c r="BX167" s="174">
        <v>2021</v>
      </c>
      <c r="BY167" s="169" t="s">
        <v>2422</v>
      </c>
      <c r="BZ167" s="169" t="str">
        <f t="shared" si="146"/>
        <v>NOVIEMBRE</v>
      </c>
      <c r="CA167" s="169" t="str">
        <f t="shared" si="142"/>
        <v>YCHO21RT_11.1</v>
      </c>
      <c r="CB167" s="118" t="str">
        <f>VLOOKUP(F167,[3]TOTALES!$E:$E,1,0)</f>
        <v>W1BR49Z2QA0</v>
      </c>
      <c r="CC167" s="118" t="e">
        <f>VLOOKUP(E167,'3.PARAMETROS'!J:L,3,0)</f>
        <v>#N/A</v>
      </c>
      <c r="CD167" s="118">
        <f>VLOOKUP(A167,'[4]1. ARCHIVO COMPRA'!$A:$BU,73,0)</f>
        <v>0</v>
      </c>
      <c r="CF167" s="128"/>
      <c r="CG167" s="128"/>
    </row>
    <row r="168" spans="1:85" x14ac:dyDescent="0.25">
      <c r="A168" s="128" t="str">
        <f t="shared" si="112"/>
        <v>W1BR49Z2QA0G012</v>
      </c>
      <c r="B168" s="128" t="s">
        <v>554</v>
      </c>
      <c r="C168" s="128" t="s">
        <v>696</v>
      </c>
      <c r="D168" s="128" t="s">
        <v>560</v>
      </c>
      <c r="E168" s="128" t="s">
        <v>705</v>
      </c>
      <c r="F168" s="128" t="s">
        <v>951</v>
      </c>
      <c r="G168" s="128" t="s">
        <v>952</v>
      </c>
      <c r="H168" s="128" t="s">
        <v>582</v>
      </c>
      <c r="I168" s="128" t="s">
        <v>583</v>
      </c>
      <c r="J168" s="128" t="s">
        <v>657</v>
      </c>
      <c r="K168" s="128" t="s">
        <v>683</v>
      </c>
      <c r="L168" s="128" t="s">
        <v>2255</v>
      </c>
      <c r="M168" s="137">
        <v>59</v>
      </c>
      <c r="N168" s="128">
        <f>IFERROR(VLOOKUP(M168*$M$8*$N$8,'RAM costing'!$A$3:$B$81,2,1),0)</f>
        <v>59000</v>
      </c>
      <c r="O168" s="128">
        <f>IFERROR(VLOOKUP(M168*$M$9*$N$9,'RAM costing'!$E$3:$F$81,2,1),0)</f>
        <v>239</v>
      </c>
      <c r="P168" s="128"/>
      <c r="Q168" s="129">
        <f t="shared" si="113"/>
        <v>0.31</v>
      </c>
      <c r="R168" s="18">
        <v>18.29</v>
      </c>
      <c r="S168" s="25">
        <f t="shared" si="114"/>
        <v>0</v>
      </c>
      <c r="T168" s="25">
        <f t="shared" si="115"/>
        <v>0</v>
      </c>
      <c r="U168" s="25">
        <f t="shared" si="116"/>
        <v>0</v>
      </c>
      <c r="V168" s="25">
        <f t="shared" si="117"/>
        <v>0</v>
      </c>
      <c r="W168" s="25">
        <f t="shared" si="118"/>
        <v>0</v>
      </c>
      <c r="X168" s="25">
        <f t="shared" si="119"/>
        <v>0</v>
      </c>
      <c r="Y168" s="25">
        <f t="shared" si="120"/>
        <v>0</v>
      </c>
      <c r="Z168" s="25">
        <f t="shared" si="121"/>
        <v>0</v>
      </c>
      <c r="AA168" s="26"/>
      <c r="AB168" s="25">
        <f t="shared" si="122"/>
        <v>0</v>
      </c>
      <c r="AC168" s="25">
        <f t="shared" si="109"/>
        <v>0</v>
      </c>
      <c r="AD168" s="25"/>
      <c r="AE168" s="25"/>
      <c r="AF168" s="25"/>
      <c r="AG168" s="25"/>
      <c r="AH168" s="25"/>
      <c r="AI168" s="25"/>
      <c r="AJ168" s="26"/>
      <c r="AK168" s="25"/>
      <c r="AL168" s="26"/>
      <c r="AM168" s="25">
        <f t="shared" si="123"/>
        <v>0</v>
      </c>
      <c r="AN168" s="25">
        <f t="shared" si="124"/>
        <v>0</v>
      </c>
      <c r="AO168" s="26"/>
      <c r="AP168" s="26">
        <f t="shared" si="125"/>
        <v>0</v>
      </c>
      <c r="AQ168" s="101">
        <f t="shared" si="126"/>
        <v>0</v>
      </c>
      <c r="AR168" s="106">
        <f t="shared" si="127"/>
        <v>0</v>
      </c>
      <c r="AS168" s="107">
        <f t="shared" si="144"/>
        <v>0</v>
      </c>
      <c r="AT168" s="107">
        <f t="shared" si="144"/>
        <v>0</v>
      </c>
      <c r="AU168" s="107">
        <f t="shared" si="144"/>
        <v>0</v>
      </c>
      <c r="AV168" s="107">
        <f t="shared" si="144"/>
        <v>0</v>
      </c>
      <c r="AW168" s="107">
        <f t="shared" si="144"/>
        <v>0</v>
      </c>
      <c r="AX168" s="107">
        <f t="shared" si="144"/>
        <v>0</v>
      </c>
      <c r="AY168" s="107">
        <f t="shared" si="144"/>
        <v>0</v>
      </c>
      <c r="AZ168" s="107">
        <f t="shared" si="144"/>
        <v>0</v>
      </c>
      <c r="BA168" s="108">
        <f t="shared" si="128"/>
        <v>0</v>
      </c>
      <c r="BB168" s="103">
        <f t="shared" si="129"/>
        <v>0</v>
      </c>
      <c r="BC168" s="109">
        <f t="shared" si="130"/>
        <v>0</v>
      </c>
      <c r="BD168" s="107">
        <f t="shared" si="110"/>
        <v>0</v>
      </c>
      <c r="BE168" s="107">
        <f t="shared" si="145"/>
        <v>0</v>
      </c>
      <c r="BF168" s="107">
        <f t="shared" si="145"/>
        <v>0</v>
      </c>
      <c r="BG168" s="107">
        <f t="shared" si="145"/>
        <v>0</v>
      </c>
      <c r="BH168" s="107">
        <f t="shared" si="145"/>
        <v>0</v>
      </c>
      <c r="BI168" s="107">
        <f t="shared" si="145"/>
        <v>0</v>
      </c>
      <c r="BJ168" s="107">
        <f t="shared" si="145"/>
        <v>0</v>
      </c>
      <c r="BK168" s="107">
        <f t="shared" si="145"/>
        <v>0</v>
      </c>
      <c r="BL168" s="110">
        <f t="shared" si="131"/>
        <v>0</v>
      </c>
      <c r="BM168" s="111">
        <f t="shared" si="132"/>
        <v>0</v>
      </c>
      <c r="BN168" s="111">
        <f t="shared" si="133"/>
        <v>0</v>
      </c>
      <c r="BO168" s="111">
        <f t="shared" si="134"/>
        <v>0</v>
      </c>
      <c r="BP168" s="111">
        <f t="shared" si="135"/>
        <v>0</v>
      </c>
      <c r="BQ168" s="111">
        <f t="shared" si="136"/>
        <v>0</v>
      </c>
      <c r="BR168" s="111">
        <f t="shared" si="137"/>
        <v>0</v>
      </c>
      <c r="BS168" s="111">
        <f t="shared" si="138"/>
        <v>0</v>
      </c>
      <c r="BT168" s="111">
        <f t="shared" si="139"/>
        <v>0</v>
      </c>
      <c r="BU168" s="112">
        <f t="shared" si="140"/>
        <v>0</v>
      </c>
      <c r="BV168" s="113">
        <f t="shared" si="141"/>
        <v>0</v>
      </c>
      <c r="BW168" s="169" t="s">
        <v>135</v>
      </c>
      <c r="BX168" s="174">
        <v>2021</v>
      </c>
      <c r="BY168" s="169" t="s">
        <v>2422</v>
      </c>
      <c r="BZ168" s="169" t="str">
        <f t="shared" si="146"/>
        <v>NOVIEMBRE</v>
      </c>
      <c r="CA168" s="169" t="str">
        <f t="shared" si="142"/>
        <v>YCHO21RT_11.1</v>
      </c>
      <c r="CB168" s="118" t="str">
        <f>VLOOKUP(F168,[3]TOTALES!$E:$E,1,0)</f>
        <v>W1BR49Z2QA0</v>
      </c>
      <c r="CC168" s="118" t="e">
        <f>VLOOKUP(E168,'3.PARAMETROS'!J:L,3,0)</f>
        <v>#N/A</v>
      </c>
      <c r="CD168" s="118">
        <f>VLOOKUP(A168,'[4]1. ARCHIVO COMPRA'!$A:$BU,73,0)</f>
        <v>0</v>
      </c>
      <c r="CF168" s="128"/>
      <c r="CG168" s="128"/>
    </row>
    <row r="169" spans="1:85" x14ac:dyDescent="0.25">
      <c r="A169" s="128" t="str">
        <f t="shared" si="112"/>
        <v>W1BR49Z2QA0F9G2</v>
      </c>
      <c r="B169" s="128" t="s">
        <v>554</v>
      </c>
      <c r="C169" s="128" t="s">
        <v>696</v>
      </c>
      <c r="D169" s="128" t="s">
        <v>560</v>
      </c>
      <c r="E169" s="128" t="s">
        <v>705</v>
      </c>
      <c r="F169" s="128" t="s">
        <v>951</v>
      </c>
      <c r="G169" s="128" t="s">
        <v>952</v>
      </c>
      <c r="H169" s="128" t="s">
        <v>925</v>
      </c>
      <c r="I169" s="128" t="s">
        <v>926</v>
      </c>
      <c r="J169" s="128" t="s">
        <v>657</v>
      </c>
      <c r="K169" s="128" t="s">
        <v>683</v>
      </c>
      <c r="L169" s="128" t="s">
        <v>2255</v>
      </c>
      <c r="M169" s="137">
        <v>59</v>
      </c>
      <c r="N169" s="128">
        <f>IFERROR(VLOOKUP(M169*$M$8*$N$8,'RAM costing'!$A$3:$B$81,2,1),0)</f>
        <v>59000</v>
      </c>
      <c r="O169" s="128">
        <f>IFERROR(VLOOKUP(M169*$M$9*$N$9,'RAM costing'!$E$3:$F$81,2,1),0)</f>
        <v>239</v>
      </c>
      <c r="P169" s="128"/>
      <c r="Q169" s="129">
        <f t="shared" si="113"/>
        <v>0.31</v>
      </c>
      <c r="R169" s="18">
        <v>18.29</v>
      </c>
      <c r="S169" s="25">
        <f t="shared" si="114"/>
        <v>0</v>
      </c>
      <c r="T169" s="25">
        <f t="shared" si="115"/>
        <v>0</v>
      </c>
      <c r="U169" s="25">
        <f t="shared" si="116"/>
        <v>0</v>
      </c>
      <c r="V169" s="25">
        <f t="shared" si="117"/>
        <v>0</v>
      </c>
      <c r="W169" s="25">
        <f t="shared" si="118"/>
        <v>0</v>
      </c>
      <c r="X169" s="25">
        <f t="shared" si="119"/>
        <v>0</v>
      </c>
      <c r="Y169" s="25">
        <f t="shared" si="120"/>
        <v>0</v>
      </c>
      <c r="Z169" s="25">
        <f t="shared" si="121"/>
        <v>0</v>
      </c>
      <c r="AA169" s="26"/>
      <c r="AB169" s="25">
        <f t="shared" si="122"/>
        <v>0</v>
      </c>
      <c r="AC169" s="25">
        <f t="shared" si="109"/>
        <v>0</v>
      </c>
      <c r="AD169" s="25"/>
      <c r="AE169" s="25"/>
      <c r="AF169" s="25"/>
      <c r="AG169" s="25"/>
      <c r="AH169" s="25"/>
      <c r="AI169" s="25"/>
      <c r="AJ169" s="26"/>
      <c r="AK169" s="25"/>
      <c r="AL169" s="26"/>
      <c r="AM169" s="25">
        <f t="shared" si="123"/>
        <v>0</v>
      </c>
      <c r="AN169" s="25">
        <f t="shared" si="124"/>
        <v>0</v>
      </c>
      <c r="AO169" s="26"/>
      <c r="AP169" s="26">
        <f t="shared" si="125"/>
        <v>0</v>
      </c>
      <c r="AQ169" s="101">
        <f t="shared" si="126"/>
        <v>0</v>
      </c>
      <c r="AR169" s="106">
        <f t="shared" si="127"/>
        <v>0</v>
      </c>
      <c r="AS169" s="107">
        <f t="shared" si="144"/>
        <v>0</v>
      </c>
      <c r="AT169" s="107">
        <f t="shared" si="144"/>
        <v>0</v>
      </c>
      <c r="AU169" s="107">
        <f t="shared" si="144"/>
        <v>0</v>
      </c>
      <c r="AV169" s="107">
        <f t="shared" si="144"/>
        <v>0</v>
      </c>
      <c r="AW169" s="107">
        <f t="shared" si="144"/>
        <v>0</v>
      </c>
      <c r="AX169" s="107">
        <f t="shared" si="144"/>
        <v>0</v>
      </c>
      <c r="AY169" s="107">
        <f t="shared" si="144"/>
        <v>0</v>
      </c>
      <c r="AZ169" s="107">
        <f t="shared" si="144"/>
        <v>0</v>
      </c>
      <c r="BA169" s="108">
        <f t="shared" si="128"/>
        <v>0</v>
      </c>
      <c r="BB169" s="103">
        <f t="shared" si="129"/>
        <v>0</v>
      </c>
      <c r="BC169" s="109">
        <f t="shared" si="130"/>
        <v>0</v>
      </c>
      <c r="BD169" s="107">
        <f t="shared" si="110"/>
        <v>0</v>
      </c>
      <c r="BE169" s="107">
        <f t="shared" si="145"/>
        <v>0</v>
      </c>
      <c r="BF169" s="107">
        <f t="shared" si="145"/>
        <v>0</v>
      </c>
      <c r="BG169" s="107">
        <f t="shared" si="145"/>
        <v>0</v>
      </c>
      <c r="BH169" s="107">
        <f t="shared" si="145"/>
        <v>0</v>
      </c>
      <c r="BI169" s="107">
        <f t="shared" si="145"/>
        <v>0</v>
      </c>
      <c r="BJ169" s="107">
        <f t="shared" si="145"/>
        <v>0</v>
      </c>
      <c r="BK169" s="107">
        <f t="shared" si="145"/>
        <v>0</v>
      </c>
      <c r="BL169" s="110">
        <f t="shared" si="131"/>
        <v>0</v>
      </c>
      <c r="BM169" s="111">
        <f t="shared" si="132"/>
        <v>0</v>
      </c>
      <c r="BN169" s="111">
        <f t="shared" si="133"/>
        <v>0</v>
      </c>
      <c r="BO169" s="111">
        <f t="shared" si="134"/>
        <v>0</v>
      </c>
      <c r="BP169" s="111">
        <f t="shared" si="135"/>
        <v>0</v>
      </c>
      <c r="BQ169" s="111">
        <f t="shared" si="136"/>
        <v>0</v>
      </c>
      <c r="BR169" s="111">
        <f t="shared" si="137"/>
        <v>0</v>
      </c>
      <c r="BS169" s="111">
        <f t="shared" si="138"/>
        <v>0</v>
      </c>
      <c r="BT169" s="111">
        <f t="shared" si="139"/>
        <v>0</v>
      </c>
      <c r="BU169" s="112">
        <f t="shared" si="140"/>
        <v>0</v>
      </c>
      <c r="BV169" s="113">
        <f t="shared" si="141"/>
        <v>0</v>
      </c>
      <c r="BW169" s="169" t="s">
        <v>135</v>
      </c>
      <c r="BX169" s="174">
        <v>2021</v>
      </c>
      <c r="BY169" s="169" t="s">
        <v>2422</v>
      </c>
      <c r="BZ169" s="169" t="str">
        <f t="shared" si="146"/>
        <v>NOVIEMBRE</v>
      </c>
      <c r="CA169" s="169" t="str">
        <f t="shared" si="142"/>
        <v>YCHO21RT_11.1</v>
      </c>
      <c r="CB169" s="118" t="str">
        <f>VLOOKUP(F169,[3]TOTALES!$E:$E,1,0)</f>
        <v>W1BR49Z2QA0</v>
      </c>
      <c r="CC169" s="118" t="e">
        <f>VLOOKUP(E169,'3.PARAMETROS'!J:L,3,0)</f>
        <v>#N/A</v>
      </c>
      <c r="CD169" s="118">
        <f>VLOOKUP(A169,'[4]1. ARCHIVO COMPRA'!$A:$BU,73,0)</f>
        <v>0</v>
      </c>
      <c r="CF169" s="128"/>
      <c r="CG169" s="128"/>
    </row>
    <row r="170" spans="1:85" x14ac:dyDescent="0.25">
      <c r="A170" s="128" t="str">
        <f t="shared" si="112"/>
        <v>W1RH26W1LU3G011</v>
      </c>
      <c r="B170" s="128" t="s">
        <v>692</v>
      </c>
      <c r="C170" s="128"/>
      <c r="D170" s="128" t="s">
        <v>557</v>
      </c>
      <c r="E170" s="128" t="s">
        <v>151</v>
      </c>
      <c r="F170" s="128" t="s">
        <v>953</v>
      </c>
      <c r="G170" s="128" t="s">
        <v>954</v>
      </c>
      <c r="H170" s="128" t="s">
        <v>496</v>
      </c>
      <c r="I170" s="128" t="s">
        <v>522</v>
      </c>
      <c r="J170" s="128" t="s">
        <v>2103</v>
      </c>
      <c r="K170" s="128" t="s">
        <v>2254</v>
      </c>
      <c r="L170" s="128" t="s">
        <v>2255</v>
      </c>
      <c r="M170" s="137">
        <v>79</v>
      </c>
      <c r="N170" s="128">
        <f>IFERROR(VLOOKUP(M170*$M$8*$N$8,'RAM costing'!$A$3:$B$81,2,1),0)</f>
        <v>79000</v>
      </c>
      <c r="O170" s="128">
        <f>IFERROR(VLOOKUP(M170*$M$9*$N$9,'RAM costing'!$E$3:$F$81,2,1),0)</f>
        <v>319</v>
      </c>
      <c r="P170" s="128"/>
      <c r="Q170" s="129">
        <f t="shared" si="113"/>
        <v>0.31</v>
      </c>
      <c r="R170" s="18">
        <v>24.49</v>
      </c>
      <c r="S170" s="25">
        <f t="shared" si="114"/>
        <v>0</v>
      </c>
      <c r="T170" s="25">
        <f t="shared" si="115"/>
        <v>0</v>
      </c>
      <c r="U170" s="25">
        <f t="shared" si="116"/>
        <v>0</v>
      </c>
      <c r="V170" s="25">
        <f t="shared" si="117"/>
        <v>0</v>
      </c>
      <c r="W170" s="25">
        <f t="shared" si="118"/>
        <v>0</v>
      </c>
      <c r="X170" s="25">
        <f t="shared" si="119"/>
        <v>0</v>
      </c>
      <c r="Y170" s="25">
        <f t="shared" si="120"/>
        <v>0</v>
      </c>
      <c r="Z170" s="25">
        <f t="shared" si="121"/>
        <v>0</v>
      </c>
      <c r="AA170" s="26"/>
      <c r="AB170" s="25">
        <f t="shared" si="122"/>
        <v>0</v>
      </c>
      <c r="AC170" s="25">
        <f t="shared" si="109"/>
        <v>0</v>
      </c>
      <c r="AD170" s="25"/>
      <c r="AE170" s="25"/>
      <c r="AF170" s="25"/>
      <c r="AG170" s="25"/>
      <c r="AH170" s="25"/>
      <c r="AI170" s="25"/>
      <c r="AJ170" s="26"/>
      <c r="AK170" s="25"/>
      <c r="AL170" s="26"/>
      <c r="AM170" s="25">
        <f t="shared" si="123"/>
        <v>0</v>
      </c>
      <c r="AN170" s="25">
        <f t="shared" si="124"/>
        <v>0</v>
      </c>
      <c r="AO170" s="26"/>
      <c r="AP170" s="26">
        <f t="shared" si="125"/>
        <v>0</v>
      </c>
      <c r="AQ170" s="101">
        <f t="shared" si="126"/>
        <v>0</v>
      </c>
      <c r="AR170" s="106">
        <f t="shared" si="127"/>
        <v>0</v>
      </c>
      <c r="AS170" s="107">
        <f t="shared" si="144"/>
        <v>0</v>
      </c>
      <c r="AT170" s="107">
        <f t="shared" si="144"/>
        <v>0</v>
      </c>
      <c r="AU170" s="107">
        <f t="shared" si="144"/>
        <v>0</v>
      </c>
      <c r="AV170" s="107">
        <f t="shared" si="144"/>
        <v>0</v>
      </c>
      <c r="AW170" s="107">
        <f t="shared" si="144"/>
        <v>0</v>
      </c>
      <c r="AX170" s="107">
        <f t="shared" si="144"/>
        <v>0</v>
      </c>
      <c r="AY170" s="107">
        <f t="shared" si="144"/>
        <v>0</v>
      </c>
      <c r="AZ170" s="107">
        <f t="shared" si="144"/>
        <v>0</v>
      </c>
      <c r="BA170" s="108">
        <f t="shared" si="128"/>
        <v>0</v>
      </c>
      <c r="BB170" s="103">
        <f t="shared" si="129"/>
        <v>0</v>
      </c>
      <c r="BC170" s="109">
        <f t="shared" si="130"/>
        <v>0</v>
      </c>
      <c r="BD170" s="107">
        <f t="shared" si="110"/>
        <v>0</v>
      </c>
      <c r="BE170" s="107">
        <f t="shared" si="145"/>
        <v>0</v>
      </c>
      <c r="BF170" s="107">
        <f t="shared" si="145"/>
        <v>0</v>
      </c>
      <c r="BG170" s="107">
        <f t="shared" si="145"/>
        <v>0</v>
      </c>
      <c r="BH170" s="107">
        <f t="shared" si="145"/>
        <v>0</v>
      </c>
      <c r="BI170" s="107">
        <f t="shared" si="145"/>
        <v>0</v>
      </c>
      <c r="BJ170" s="107">
        <f t="shared" si="145"/>
        <v>0</v>
      </c>
      <c r="BK170" s="107">
        <f t="shared" si="145"/>
        <v>0</v>
      </c>
      <c r="BL170" s="110">
        <f t="shared" si="131"/>
        <v>0</v>
      </c>
      <c r="BM170" s="111">
        <f t="shared" si="132"/>
        <v>0</v>
      </c>
      <c r="BN170" s="111">
        <f t="shared" si="133"/>
        <v>0</v>
      </c>
      <c r="BO170" s="111">
        <f t="shared" si="134"/>
        <v>0</v>
      </c>
      <c r="BP170" s="111">
        <f t="shared" si="135"/>
        <v>0</v>
      </c>
      <c r="BQ170" s="111">
        <f t="shared" si="136"/>
        <v>0</v>
      </c>
      <c r="BR170" s="111">
        <f t="shared" si="137"/>
        <v>0</v>
      </c>
      <c r="BS170" s="111">
        <f t="shared" si="138"/>
        <v>0</v>
      </c>
      <c r="BT170" s="111">
        <f t="shared" si="139"/>
        <v>0</v>
      </c>
      <c r="BU170" s="112">
        <f t="shared" si="140"/>
        <v>0</v>
      </c>
      <c r="BV170" s="113">
        <f t="shared" si="141"/>
        <v>0</v>
      </c>
      <c r="BW170" s="169" t="s">
        <v>135</v>
      </c>
      <c r="BX170" s="174">
        <v>2021</v>
      </c>
      <c r="BY170" s="169" t="s">
        <v>2422</v>
      </c>
      <c r="BZ170" s="169" t="str">
        <f t="shared" si="143"/>
        <v>ENERO</v>
      </c>
      <c r="CA170" s="169" t="str">
        <f t="shared" si="142"/>
        <v>YCHO21RT_1.1</v>
      </c>
      <c r="CB170" s="118" t="e">
        <f>VLOOKUP(F170,[3]TOTALES!$E:$E,1,0)</f>
        <v>#N/A</v>
      </c>
      <c r="CC170" s="118" t="str">
        <f>VLOOKUP(E170,'3.PARAMETROS'!J:L,3,0)</f>
        <v>CAMISAS</v>
      </c>
      <c r="CD170" s="118">
        <f>VLOOKUP(A170,'[4]1. ARCHIVO COMPRA'!$A:$BU,73,0)</f>
        <v>0</v>
      </c>
      <c r="CF170" s="128"/>
      <c r="CG170" s="128"/>
    </row>
    <row r="171" spans="1:85" x14ac:dyDescent="0.25">
      <c r="A171" s="128" t="str">
        <f t="shared" si="112"/>
        <v>W2RK04WEH10G8CR</v>
      </c>
      <c r="B171" s="128" t="s">
        <v>692</v>
      </c>
      <c r="C171" s="128"/>
      <c r="D171" s="128" t="s">
        <v>557</v>
      </c>
      <c r="E171" s="128" t="s">
        <v>699</v>
      </c>
      <c r="F171" s="128" t="s">
        <v>955</v>
      </c>
      <c r="G171" s="128" t="s">
        <v>956</v>
      </c>
      <c r="H171" s="128" t="s">
        <v>957</v>
      </c>
      <c r="I171" s="128" t="s">
        <v>958</v>
      </c>
      <c r="J171" s="128" t="s">
        <v>2104</v>
      </c>
      <c r="K171" s="128" t="s">
        <v>684</v>
      </c>
      <c r="L171" s="128" t="s">
        <v>2255</v>
      </c>
      <c r="M171" s="137">
        <v>128</v>
      </c>
      <c r="N171" s="128">
        <f>IFERROR(VLOOKUP(M171*$M$8*$N$8,'RAM costing'!$A$3:$B$81,2,1),0)</f>
        <v>119000</v>
      </c>
      <c r="O171" s="128">
        <f>IFERROR(VLOOKUP(M171*$M$9*$N$9,'RAM costing'!$E$3:$F$81,2,1),0)</f>
        <v>429</v>
      </c>
      <c r="P171" s="128"/>
      <c r="Q171" s="129">
        <f t="shared" si="113"/>
        <v>0.31</v>
      </c>
      <c r="R171" s="18">
        <v>39.68</v>
      </c>
      <c r="S171" s="25">
        <f t="shared" si="114"/>
        <v>0</v>
      </c>
      <c r="T171" s="25">
        <f t="shared" si="115"/>
        <v>0</v>
      </c>
      <c r="U171" s="25">
        <f t="shared" si="116"/>
        <v>0</v>
      </c>
      <c r="V171" s="25">
        <f t="shared" si="117"/>
        <v>0</v>
      </c>
      <c r="W171" s="25">
        <f t="shared" si="118"/>
        <v>0</v>
      </c>
      <c r="X171" s="25">
        <f t="shared" si="119"/>
        <v>0</v>
      </c>
      <c r="Y171" s="25">
        <f t="shared" si="120"/>
        <v>0</v>
      </c>
      <c r="Z171" s="25">
        <f t="shared" si="121"/>
        <v>0</v>
      </c>
      <c r="AA171" s="26"/>
      <c r="AB171" s="25">
        <f t="shared" si="122"/>
        <v>0</v>
      </c>
      <c r="AC171" s="25">
        <f t="shared" si="109"/>
        <v>0</v>
      </c>
      <c r="AD171" s="25"/>
      <c r="AE171" s="25"/>
      <c r="AF171" s="25"/>
      <c r="AG171" s="25"/>
      <c r="AH171" s="25"/>
      <c r="AI171" s="25"/>
      <c r="AJ171" s="26"/>
      <c r="AK171" s="25"/>
      <c r="AL171" s="26"/>
      <c r="AM171" s="25">
        <f t="shared" si="123"/>
        <v>0</v>
      </c>
      <c r="AN171" s="25">
        <f t="shared" si="124"/>
        <v>0</v>
      </c>
      <c r="AO171" s="26"/>
      <c r="AP171" s="26">
        <f t="shared" si="125"/>
        <v>0</v>
      </c>
      <c r="AQ171" s="101">
        <f t="shared" si="126"/>
        <v>0</v>
      </c>
      <c r="AR171" s="106">
        <f t="shared" si="127"/>
        <v>0</v>
      </c>
      <c r="AS171" s="107">
        <f t="shared" si="144"/>
        <v>0</v>
      </c>
      <c r="AT171" s="107">
        <f t="shared" si="144"/>
        <v>0</v>
      </c>
      <c r="AU171" s="107">
        <f t="shared" si="144"/>
        <v>0</v>
      </c>
      <c r="AV171" s="107">
        <f t="shared" si="144"/>
        <v>0</v>
      </c>
      <c r="AW171" s="107">
        <f t="shared" si="144"/>
        <v>0</v>
      </c>
      <c r="AX171" s="107">
        <f t="shared" si="144"/>
        <v>0</v>
      </c>
      <c r="AY171" s="107">
        <f t="shared" si="144"/>
        <v>0</v>
      </c>
      <c r="AZ171" s="107">
        <f t="shared" si="144"/>
        <v>0</v>
      </c>
      <c r="BA171" s="108">
        <f t="shared" si="128"/>
        <v>0</v>
      </c>
      <c r="BB171" s="103">
        <f t="shared" si="129"/>
        <v>0</v>
      </c>
      <c r="BC171" s="109">
        <f t="shared" si="130"/>
        <v>0</v>
      </c>
      <c r="BD171" s="107">
        <f t="shared" si="110"/>
        <v>0</v>
      </c>
      <c r="BE171" s="107">
        <f t="shared" si="145"/>
        <v>0</v>
      </c>
      <c r="BF171" s="107">
        <f t="shared" si="145"/>
        <v>0</v>
      </c>
      <c r="BG171" s="107">
        <f t="shared" si="145"/>
        <v>0</v>
      </c>
      <c r="BH171" s="107">
        <f t="shared" si="145"/>
        <v>0</v>
      </c>
      <c r="BI171" s="107">
        <f t="shared" si="145"/>
        <v>0</v>
      </c>
      <c r="BJ171" s="107">
        <f t="shared" si="145"/>
        <v>0</v>
      </c>
      <c r="BK171" s="107">
        <f t="shared" si="145"/>
        <v>0</v>
      </c>
      <c r="BL171" s="110">
        <f t="shared" si="131"/>
        <v>0</v>
      </c>
      <c r="BM171" s="111">
        <f t="shared" si="132"/>
        <v>0</v>
      </c>
      <c r="BN171" s="111">
        <f t="shared" si="133"/>
        <v>0</v>
      </c>
      <c r="BO171" s="111">
        <f t="shared" si="134"/>
        <v>0</v>
      </c>
      <c r="BP171" s="111">
        <f t="shared" si="135"/>
        <v>0</v>
      </c>
      <c r="BQ171" s="111">
        <f t="shared" si="136"/>
        <v>0</v>
      </c>
      <c r="BR171" s="111">
        <f t="shared" si="137"/>
        <v>0</v>
      </c>
      <c r="BS171" s="111">
        <f t="shared" si="138"/>
        <v>0</v>
      </c>
      <c r="BT171" s="111">
        <f t="shared" si="139"/>
        <v>0</v>
      </c>
      <c r="BU171" s="112">
        <f t="shared" si="140"/>
        <v>0</v>
      </c>
      <c r="BV171" s="113">
        <f t="shared" si="141"/>
        <v>0</v>
      </c>
      <c r="BW171" s="169" t="s">
        <v>135</v>
      </c>
      <c r="BX171" s="174">
        <v>2021</v>
      </c>
      <c r="BY171" s="169" t="s">
        <v>2422</v>
      </c>
      <c r="BZ171" s="169" t="str">
        <f t="shared" si="143"/>
        <v>ENERO</v>
      </c>
      <c r="CA171" s="169" t="str">
        <f t="shared" si="142"/>
        <v>YCHO21RT_1.1</v>
      </c>
      <c r="CB171" s="118" t="e">
        <f>VLOOKUP(F171,[3]TOTALES!$E:$E,1,0)</f>
        <v>#N/A</v>
      </c>
      <c r="CC171" s="118" t="e">
        <f>VLOOKUP(E171,'3.PARAMETROS'!J:L,3,0)</f>
        <v>#N/A</v>
      </c>
      <c r="CD171" s="118">
        <f>VLOOKUP(A171,'[4]1. ARCHIVO COMPRA'!$A:$BU,73,0)</f>
        <v>0</v>
      </c>
      <c r="CF171" s="128"/>
      <c r="CG171" s="128"/>
    </row>
    <row r="172" spans="1:85" x14ac:dyDescent="0.25">
      <c r="A172" s="128" t="str">
        <f t="shared" si="112"/>
        <v>W2RK04WEH10G1G2</v>
      </c>
      <c r="B172" s="128" t="s">
        <v>692</v>
      </c>
      <c r="C172" s="128"/>
      <c r="D172" s="128" t="s">
        <v>557</v>
      </c>
      <c r="E172" s="128" t="s">
        <v>699</v>
      </c>
      <c r="F172" s="128" t="s">
        <v>955</v>
      </c>
      <c r="G172" s="128" t="s">
        <v>956</v>
      </c>
      <c r="H172" s="128" t="s">
        <v>506</v>
      </c>
      <c r="I172" s="128" t="s">
        <v>533</v>
      </c>
      <c r="J172" s="128" t="s">
        <v>2104</v>
      </c>
      <c r="K172" s="128" t="s">
        <v>684</v>
      </c>
      <c r="L172" s="128" t="s">
        <v>2255</v>
      </c>
      <c r="M172" s="137">
        <v>128</v>
      </c>
      <c r="N172" s="128">
        <f>IFERROR(VLOOKUP(M172*$M$8*$N$8,'RAM costing'!$A$3:$B$81,2,1),0)</f>
        <v>119000</v>
      </c>
      <c r="O172" s="128">
        <f>IFERROR(VLOOKUP(M172*$M$9*$N$9,'RAM costing'!$E$3:$F$81,2,1),0)</f>
        <v>429</v>
      </c>
      <c r="P172" s="128"/>
      <c r="Q172" s="129">
        <f t="shared" si="113"/>
        <v>0.31</v>
      </c>
      <c r="R172" s="18">
        <v>39.68</v>
      </c>
      <c r="S172" s="25">
        <f t="shared" si="114"/>
        <v>0</v>
      </c>
      <c r="T172" s="25">
        <f t="shared" si="115"/>
        <v>0</v>
      </c>
      <c r="U172" s="25">
        <f t="shared" si="116"/>
        <v>0</v>
      </c>
      <c r="V172" s="25">
        <f t="shared" si="117"/>
        <v>0</v>
      </c>
      <c r="W172" s="25">
        <f t="shared" si="118"/>
        <v>0</v>
      </c>
      <c r="X172" s="25">
        <f t="shared" si="119"/>
        <v>0</v>
      </c>
      <c r="Y172" s="25">
        <f t="shared" si="120"/>
        <v>0</v>
      </c>
      <c r="Z172" s="25">
        <f t="shared" si="121"/>
        <v>0</v>
      </c>
      <c r="AA172" s="26"/>
      <c r="AB172" s="25">
        <f t="shared" si="122"/>
        <v>0</v>
      </c>
      <c r="AC172" s="25">
        <f t="shared" si="109"/>
        <v>0</v>
      </c>
      <c r="AD172" s="25"/>
      <c r="AE172" s="25"/>
      <c r="AF172" s="25"/>
      <c r="AG172" s="25"/>
      <c r="AH172" s="25"/>
      <c r="AI172" s="25"/>
      <c r="AJ172" s="26"/>
      <c r="AK172" s="25"/>
      <c r="AL172" s="26"/>
      <c r="AM172" s="25">
        <f t="shared" si="123"/>
        <v>0</v>
      </c>
      <c r="AN172" s="25">
        <f t="shared" si="124"/>
        <v>0</v>
      </c>
      <c r="AO172" s="26"/>
      <c r="AP172" s="26">
        <f t="shared" si="125"/>
        <v>0</v>
      </c>
      <c r="AQ172" s="101">
        <f t="shared" si="126"/>
        <v>0</v>
      </c>
      <c r="AR172" s="106">
        <f t="shared" si="127"/>
        <v>0</v>
      </c>
      <c r="AS172" s="107">
        <f t="shared" si="144"/>
        <v>0</v>
      </c>
      <c r="AT172" s="107">
        <f t="shared" si="144"/>
        <v>0</v>
      </c>
      <c r="AU172" s="107">
        <f t="shared" si="144"/>
        <v>0</v>
      </c>
      <c r="AV172" s="107">
        <f t="shared" si="144"/>
        <v>0</v>
      </c>
      <c r="AW172" s="107">
        <f t="shared" si="144"/>
        <v>0</v>
      </c>
      <c r="AX172" s="107">
        <f t="shared" si="144"/>
        <v>0</v>
      </c>
      <c r="AY172" s="107">
        <f t="shared" si="144"/>
        <v>0</v>
      </c>
      <c r="AZ172" s="107">
        <f t="shared" si="144"/>
        <v>0</v>
      </c>
      <c r="BA172" s="108">
        <f t="shared" si="128"/>
        <v>0</v>
      </c>
      <c r="BB172" s="103">
        <f t="shared" si="129"/>
        <v>0</v>
      </c>
      <c r="BC172" s="109">
        <f t="shared" si="130"/>
        <v>0</v>
      </c>
      <c r="BD172" s="107">
        <f t="shared" si="110"/>
        <v>0</v>
      </c>
      <c r="BE172" s="107">
        <f t="shared" si="145"/>
        <v>0</v>
      </c>
      <c r="BF172" s="107">
        <f t="shared" si="145"/>
        <v>0</v>
      </c>
      <c r="BG172" s="107">
        <f t="shared" si="145"/>
        <v>0</v>
      </c>
      <c r="BH172" s="107">
        <f t="shared" si="145"/>
        <v>0</v>
      </c>
      <c r="BI172" s="107">
        <f t="shared" si="145"/>
        <v>0</v>
      </c>
      <c r="BJ172" s="107">
        <f t="shared" si="145"/>
        <v>0</v>
      </c>
      <c r="BK172" s="107">
        <f t="shared" si="145"/>
        <v>0</v>
      </c>
      <c r="BL172" s="110">
        <f t="shared" si="131"/>
        <v>0</v>
      </c>
      <c r="BM172" s="111">
        <f t="shared" si="132"/>
        <v>0</v>
      </c>
      <c r="BN172" s="111">
        <f t="shared" si="133"/>
        <v>0</v>
      </c>
      <c r="BO172" s="111">
        <f t="shared" si="134"/>
        <v>0</v>
      </c>
      <c r="BP172" s="111">
        <f t="shared" si="135"/>
        <v>0</v>
      </c>
      <c r="BQ172" s="111">
        <f t="shared" si="136"/>
        <v>0</v>
      </c>
      <c r="BR172" s="111">
        <f t="shared" si="137"/>
        <v>0</v>
      </c>
      <c r="BS172" s="111">
        <f t="shared" si="138"/>
        <v>0</v>
      </c>
      <c r="BT172" s="111">
        <f t="shared" si="139"/>
        <v>0</v>
      </c>
      <c r="BU172" s="112">
        <f t="shared" si="140"/>
        <v>0</v>
      </c>
      <c r="BV172" s="113">
        <f t="shared" si="141"/>
        <v>0</v>
      </c>
      <c r="BW172" s="169" t="s">
        <v>135</v>
      </c>
      <c r="BX172" s="174">
        <v>2021</v>
      </c>
      <c r="BY172" s="169" t="s">
        <v>2422</v>
      </c>
      <c r="BZ172" s="169" t="str">
        <f t="shared" si="143"/>
        <v>ENERO</v>
      </c>
      <c r="CA172" s="169" t="str">
        <f t="shared" si="142"/>
        <v>YCHO21RT_1.1</v>
      </c>
      <c r="CB172" s="118" t="e">
        <f>VLOOKUP(F172,[3]TOTALES!$E:$E,1,0)</f>
        <v>#N/A</v>
      </c>
      <c r="CC172" s="118" t="e">
        <f>VLOOKUP(E172,'3.PARAMETROS'!J:L,3,0)</f>
        <v>#N/A</v>
      </c>
      <c r="CD172" s="118">
        <f>VLOOKUP(A172,'[4]1. ARCHIVO COMPRA'!$A:$BU,73,0)</f>
        <v>0</v>
      </c>
      <c r="CF172" s="128"/>
      <c r="CG172" s="128"/>
    </row>
    <row r="173" spans="1:85" x14ac:dyDescent="0.25">
      <c r="A173" s="128" t="str">
        <f t="shared" si="112"/>
        <v>W2RK04WEH10G7GP</v>
      </c>
      <c r="B173" s="128" t="s">
        <v>692</v>
      </c>
      <c r="C173" s="128"/>
      <c r="D173" s="128" t="s">
        <v>557</v>
      </c>
      <c r="E173" s="128" t="s">
        <v>699</v>
      </c>
      <c r="F173" s="128" t="s">
        <v>955</v>
      </c>
      <c r="G173" s="128" t="s">
        <v>956</v>
      </c>
      <c r="H173" s="128" t="s">
        <v>835</v>
      </c>
      <c r="I173" s="128" t="s">
        <v>836</v>
      </c>
      <c r="J173" s="128" t="s">
        <v>2104</v>
      </c>
      <c r="K173" s="128" t="s">
        <v>684</v>
      </c>
      <c r="L173" s="128" t="s">
        <v>2255</v>
      </c>
      <c r="M173" s="137">
        <v>128</v>
      </c>
      <c r="N173" s="128">
        <f>IFERROR(VLOOKUP(M173*$M$8*$N$8,'RAM costing'!$A$3:$B$81,2,1),0)</f>
        <v>119000</v>
      </c>
      <c r="O173" s="128">
        <f>IFERROR(VLOOKUP(M173*$M$9*$N$9,'RAM costing'!$E$3:$F$81,2,1),0)</f>
        <v>429</v>
      </c>
      <c r="P173" s="128"/>
      <c r="Q173" s="129">
        <f t="shared" si="113"/>
        <v>0.31</v>
      </c>
      <c r="R173" s="18">
        <v>39.68</v>
      </c>
      <c r="S173" s="25">
        <f t="shared" si="114"/>
        <v>0</v>
      </c>
      <c r="T173" s="25">
        <f t="shared" si="115"/>
        <v>0</v>
      </c>
      <c r="U173" s="25">
        <f t="shared" si="116"/>
        <v>0</v>
      </c>
      <c r="V173" s="25">
        <f t="shared" si="117"/>
        <v>0</v>
      </c>
      <c r="W173" s="25">
        <f t="shared" si="118"/>
        <v>0</v>
      </c>
      <c r="X173" s="25">
        <f t="shared" si="119"/>
        <v>0</v>
      </c>
      <c r="Y173" s="25">
        <f t="shared" si="120"/>
        <v>0</v>
      </c>
      <c r="Z173" s="25">
        <f t="shared" si="121"/>
        <v>0</v>
      </c>
      <c r="AA173" s="26"/>
      <c r="AB173" s="25">
        <f t="shared" si="122"/>
        <v>0</v>
      </c>
      <c r="AC173" s="25">
        <f t="shared" si="109"/>
        <v>0</v>
      </c>
      <c r="AD173" s="25"/>
      <c r="AE173" s="25"/>
      <c r="AF173" s="25"/>
      <c r="AG173" s="25"/>
      <c r="AH173" s="25"/>
      <c r="AI173" s="25"/>
      <c r="AJ173" s="26"/>
      <c r="AK173" s="25"/>
      <c r="AL173" s="26"/>
      <c r="AM173" s="25">
        <f t="shared" si="123"/>
        <v>0</v>
      </c>
      <c r="AN173" s="25">
        <f t="shared" si="124"/>
        <v>0</v>
      </c>
      <c r="AO173" s="26"/>
      <c r="AP173" s="26">
        <f t="shared" si="125"/>
        <v>0</v>
      </c>
      <c r="AQ173" s="101">
        <f t="shared" si="126"/>
        <v>0</v>
      </c>
      <c r="AR173" s="106">
        <f t="shared" si="127"/>
        <v>0</v>
      </c>
      <c r="AS173" s="107">
        <f t="shared" si="144"/>
        <v>0</v>
      </c>
      <c r="AT173" s="107">
        <f t="shared" si="144"/>
        <v>0</v>
      </c>
      <c r="AU173" s="107">
        <f t="shared" si="144"/>
        <v>0</v>
      </c>
      <c r="AV173" s="107">
        <f t="shared" si="144"/>
        <v>0</v>
      </c>
      <c r="AW173" s="107">
        <f t="shared" si="144"/>
        <v>0</v>
      </c>
      <c r="AX173" s="107">
        <f t="shared" si="144"/>
        <v>0</v>
      </c>
      <c r="AY173" s="107">
        <f t="shared" si="144"/>
        <v>0</v>
      </c>
      <c r="AZ173" s="107">
        <f t="shared" si="144"/>
        <v>0</v>
      </c>
      <c r="BA173" s="108">
        <f t="shared" si="128"/>
        <v>0</v>
      </c>
      <c r="BB173" s="103">
        <f t="shared" si="129"/>
        <v>0</v>
      </c>
      <c r="BC173" s="109">
        <f t="shared" si="130"/>
        <v>0</v>
      </c>
      <c r="BD173" s="107">
        <f t="shared" si="110"/>
        <v>0</v>
      </c>
      <c r="BE173" s="107">
        <f t="shared" si="145"/>
        <v>0</v>
      </c>
      <c r="BF173" s="107">
        <f t="shared" si="145"/>
        <v>0</v>
      </c>
      <c r="BG173" s="107">
        <f t="shared" si="145"/>
        <v>0</v>
      </c>
      <c r="BH173" s="107">
        <f t="shared" si="145"/>
        <v>0</v>
      </c>
      <c r="BI173" s="107">
        <f t="shared" si="145"/>
        <v>0</v>
      </c>
      <c r="BJ173" s="107">
        <f t="shared" si="145"/>
        <v>0</v>
      </c>
      <c r="BK173" s="107">
        <f t="shared" si="145"/>
        <v>0</v>
      </c>
      <c r="BL173" s="110">
        <f t="shared" si="131"/>
        <v>0</v>
      </c>
      <c r="BM173" s="111">
        <f t="shared" si="132"/>
        <v>0</v>
      </c>
      <c r="BN173" s="111">
        <f t="shared" si="133"/>
        <v>0</v>
      </c>
      <c r="BO173" s="111">
        <f t="shared" si="134"/>
        <v>0</v>
      </c>
      <c r="BP173" s="111">
        <f t="shared" si="135"/>
        <v>0</v>
      </c>
      <c r="BQ173" s="111">
        <f t="shared" si="136"/>
        <v>0</v>
      </c>
      <c r="BR173" s="111">
        <f t="shared" si="137"/>
        <v>0</v>
      </c>
      <c r="BS173" s="111">
        <f t="shared" si="138"/>
        <v>0</v>
      </c>
      <c r="BT173" s="111">
        <f t="shared" si="139"/>
        <v>0</v>
      </c>
      <c r="BU173" s="112">
        <f t="shared" si="140"/>
        <v>0</v>
      </c>
      <c r="BV173" s="113">
        <f t="shared" si="141"/>
        <v>0</v>
      </c>
      <c r="BW173" s="169" t="s">
        <v>135</v>
      </c>
      <c r="BX173" s="174">
        <v>2021</v>
      </c>
      <c r="BY173" s="169" t="s">
        <v>2422</v>
      </c>
      <c r="BZ173" s="169" t="str">
        <f t="shared" si="143"/>
        <v>ENERO</v>
      </c>
      <c r="CA173" s="169" t="str">
        <f t="shared" si="142"/>
        <v>YCHO21RT_1.1</v>
      </c>
      <c r="CB173" s="118" t="e">
        <f>VLOOKUP(F173,[3]TOTALES!$E:$E,1,0)</f>
        <v>#N/A</v>
      </c>
      <c r="CC173" s="118" t="e">
        <f>VLOOKUP(E173,'3.PARAMETROS'!J:L,3,0)</f>
        <v>#N/A</v>
      </c>
      <c r="CD173" s="118">
        <f>VLOOKUP(A173,'[4]1. ARCHIVO COMPRA'!$A:$BU,73,0)</f>
        <v>0</v>
      </c>
      <c r="CF173" s="128"/>
      <c r="CG173" s="128"/>
    </row>
    <row r="174" spans="1:85" x14ac:dyDescent="0.25">
      <c r="A174" s="128" t="str">
        <f t="shared" si="112"/>
        <v>W2RK04WEH10G6K9</v>
      </c>
      <c r="B174" s="128" t="s">
        <v>692</v>
      </c>
      <c r="C174" s="128"/>
      <c r="D174" s="128" t="s">
        <v>557</v>
      </c>
      <c r="E174" s="128" t="s">
        <v>699</v>
      </c>
      <c r="F174" s="128" t="s">
        <v>955</v>
      </c>
      <c r="G174" s="128" t="s">
        <v>956</v>
      </c>
      <c r="H174" s="128" t="s">
        <v>722</v>
      </c>
      <c r="I174" s="128" t="s">
        <v>723</v>
      </c>
      <c r="J174" s="128" t="s">
        <v>2104</v>
      </c>
      <c r="K174" s="128" t="s">
        <v>684</v>
      </c>
      <c r="L174" s="128" t="s">
        <v>2255</v>
      </c>
      <c r="M174" s="137">
        <v>128</v>
      </c>
      <c r="N174" s="128">
        <f>IFERROR(VLOOKUP(M174*$M$8*$N$8,'RAM costing'!$A$3:$B$81,2,1),0)</f>
        <v>119000</v>
      </c>
      <c r="O174" s="128">
        <f>IFERROR(VLOOKUP(M174*$M$9*$N$9,'RAM costing'!$E$3:$F$81,2,1),0)</f>
        <v>429</v>
      </c>
      <c r="P174" s="128"/>
      <c r="Q174" s="129">
        <f t="shared" si="113"/>
        <v>0.31</v>
      </c>
      <c r="R174" s="18">
        <v>39.68</v>
      </c>
      <c r="S174" s="25">
        <f t="shared" si="114"/>
        <v>0</v>
      </c>
      <c r="T174" s="25">
        <f t="shared" si="115"/>
        <v>0</v>
      </c>
      <c r="U174" s="25">
        <f t="shared" si="116"/>
        <v>0</v>
      </c>
      <c r="V174" s="25">
        <f t="shared" si="117"/>
        <v>0</v>
      </c>
      <c r="W174" s="25">
        <f t="shared" si="118"/>
        <v>0</v>
      </c>
      <c r="X174" s="25">
        <f t="shared" si="119"/>
        <v>0</v>
      </c>
      <c r="Y174" s="25">
        <f t="shared" si="120"/>
        <v>0</v>
      </c>
      <c r="Z174" s="25">
        <f t="shared" si="121"/>
        <v>0</v>
      </c>
      <c r="AA174" s="26"/>
      <c r="AB174" s="25">
        <f t="shared" si="122"/>
        <v>0</v>
      </c>
      <c r="AC174" s="25">
        <f t="shared" si="109"/>
        <v>0</v>
      </c>
      <c r="AD174" s="25"/>
      <c r="AE174" s="25"/>
      <c r="AF174" s="25"/>
      <c r="AG174" s="25"/>
      <c r="AH174" s="25"/>
      <c r="AI174" s="25"/>
      <c r="AJ174" s="26"/>
      <c r="AK174" s="25"/>
      <c r="AL174" s="26"/>
      <c r="AM174" s="25">
        <f t="shared" si="123"/>
        <v>0</v>
      </c>
      <c r="AN174" s="25">
        <f t="shared" si="124"/>
        <v>0</v>
      </c>
      <c r="AO174" s="26"/>
      <c r="AP174" s="26">
        <f t="shared" si="125"/>
        <v>0</v>
      </c>
      <c r="AQ174" s="101">
        <f t="shared" si="126"/>
        <v>0</v>
      </c>
      <c r="AR174" s="106">
        <f t="shared" si="127"/>
        <v>0</v>
      </c>
      <c r="AS174" s="107">
        <f t="shared" si="144"/>
        <v>0</v>
      </c>
      <c r="AT174" s="107">
        <f t="shared" si="144"/>
        <v>0</v>
      </c>
      <c r="AU174" s="107">
        <f t="shared" si="144"/>
        <v>0</v>
      </c>
      <c r="AV174" s="107">
        <f t="shared" si="144"/>
        <v>0</v>
      </c>
      <c r="AW174" s="107">
        <f t="shared" si="144"/>
        <v>0</v>
      </c>
      <c r="AX174" s="107">
        <f t="shared" si="144"/>
        <v>0</v>
      </c>
      <c r="AY174" s="107">
        <f t="shared" si="144"/>
        <v>0</v>
      </c>
      <c r="AZ174" s="107">
        <f t="shared" si="144"/>
        <v>0</v>
      </c>
      <c r="BA174" s="108">
        <f t="shared" si="128"/>
        <v>0</v>
      </c>
      <c r="BB174" s="103">
        <f t="shared" si="129"/>
        <v>0</v>
      </c>
      <c r="BC174" s="109">
        <f t="shared" si="130"/>
        <v>0</v>
      </c>
      <c r="BD174" s="107">
        <f t="shared" si="110"/>
        <v>0</v>
      </c>
      <c r="BE174" s="107">
        <f t="shared" si="145"/>
        <v>0</v>
      </c>
      <c r="BF174" s="107">
        <f t="shared" si="145"/>
        <v>0</v>
      </c>
      <c r="BG174" s="107">
        <f t="shared" si="145"/>
        <v>0</v>
      </c>
      <c r="BH174" s="107">
        <f t="shared" si="145"/>
        <v>0</v>
      </c>
      <c r="BI174" s="107">
        <f t="shared" si="145"/>
        <v>0</v>
      </c>
      <c r="BJ174" s="107">
        <f t="shared" si="145"/>
        <v>0</v>
      </c>
      <c r="BK174" s="107">
        <f t="shared" si="145"/>
        <v>0</v>
      </c>
      <c r="BL174" s="110">
        <f t="shared" si="131"/>
        <v>0</v>
      </c>
      <c r="BM174" s="111">
        <f t="shared" si="132"/>
        <v>0</v>
      </c>
      <c r="BN174" s="111">
        <f t="shared" si="133"/>
        <v>0</v>
      </c>
      <c r="BO174" s="111">
        <f t="shared" si="134"/>
        <v>0</v>
      </c>
      <c r="BP174" s="111">
        <f t="shared" si="135"/>
        <v>0</v>
      </c>
      <c r="BQ174" s="111">
        <f t="shared" si="136"/>
        <v>0</v>
      </c>
      <c r="BR174" s="111">
        <f t="shared" si="137"/>
        <v>0</v>
      </c>
      <c r="BS174" s="111">
        <f t="shared" si="138"/>
        <v>0</v>
      </c>
      <c r="BT174" s="111">
        <f t="shared" si="139"/>
        <v>0</v>
      </c>
      <c r="BU174" s="112">
        <f t="shared" si="140"/>
        <v>0</v>
      </c>
      <c r="BV174" s="113">
        <f t="shared" si="141"/>
        <v>0</v>
      </c>
      <c r="BW174" s="169" t="s">
        <v>135</v>
      </c>
      <c r="BX174" s="174">
        <v>2021</v>
      </c>
      <c r="BY174" s="169" t="s">
        <v>2422</v>
      </c>
      <c r="BZ174" s="169" t="str">
        <f t="shared" si="143"/>
        <v>ENERO</v>
      </c>
      <c r="CA174" s="169" t="str">
        <f t="shared" si="142"/>
        <v>YCHO21RT_1.1</v>
      </c>
      <c r="CB174" s="118" t="e">
        <f>VLOOKUP(F174,[3]TOTALES!$E:$E,1,0)</f>
        <v>#N/A</v>
      </c>
      <c r="CC174" s="118" t="e">
        <f>VLOOKUP(E174,'3.PARAMETROS'!J:L,3,0)</f>
        <v>#N/A</v>
      </c>
      <c r="CD174" s="118">
        <f>VLOOKUP(A174,'[4]1. ARCHIVO COMPRA'!$A:$BU,73,0)</f>
        <v>0</v>
      </c>
      <c r="CF174" s="128"/>
      <c r="CG174" s="128"/>
    </row>
    <row r="175" spans="1:85" x14ac:dyDescent="0.25">
      <c r="A175" s="128" t="str">
        <f t="shared" si="112"/>
        <v>W2RAJ2D4KJ1ALPA</v>
      </c>
      <c r="B175" s="128" t="s">
        <v>692</v>
      </c>
      <c r="C175" s="128"/>
      <c r="D175" s="128" t="s">
        <v>563</v>
      </c>
      <c r="E175" s="128" t="s">
        <v>148</v>
      </c>
      <c r="F175" s="128" t="s">
        <v>959</v>
      </c>
      <c r="G175" s="128" t="s">
        <v>960</v>
      </c>
      <c r="H175" s="128" t="s">
        <v>961</v>
      </c>
      <c r="I175" s="128" t="s">
        <v>962</v>
      </c>
      <c r="J175" s="128" t="s">
        <v>2077</v>
      </c>
      <c r="K175" s="128" t="s">
        <v>682</v>
      </c>
      <c r="L175" s="128" t="s">
        <v>2257</v>
      </c>
      <c r="M175" s="137">
        <v>98</v>
      </c>
      <c r="N175" s="128">
        <f>IFERROR(VLOOKUP(M175*$M$8*$N$8,'RAM costing'!$A$3:$B$81,2,1),0)</f>
        <v>99000</v>
      </c>
      <c r="O175" s="128">
        <f>IFERROR(VLOOKUP(M175*$M$9*$N$9,'RAM costing'!$E$3:$F$81,2,1),0)</f>
        <v>399</v>
      </c>
      <c r="P175" s="128"/>
      <c r="Q175" s="129">
        <f t="shared" si="113"/>
        <v>0.31</v>
      </c>
      <c r="R175" s="18">
        <v>30.38</v>
      </c>
      <c r="S175" s="25">
        <f t="shared" si="114"/>
        <v>0</v>
      </c>
      <c r="T175" s="25">
        <f t="shared" si="115"/>
        <v>0</v>
      </c>
      <c r="U175" s="25">
        <f t="shared" si="116"/>
        <v>0</v>
      </c>
      <c r="V175" s="25">
        <f t="shared" si="117"/>
        <v>0</v>
      </c>
      <c r="W175" s="25">
        <f t="shared" si="118"/>
        <v>0</v>
      </c>
      <c r="X175" s="25">
        <f t="shared" si="119"/>
        <v>0</v>
      </c>
      <c r="Y175" s="25">
        <f t="shared" si="120"/>
        <v>0</v>
      </c>
      <c r="Z175" s="25">
        <f t="shared" si="121"/>
        <v>0</v>
      </c>
      <c r="AA175" s="26"/>
      <c r="AB175" s="25">
        <f t="shared" si="122"/>
        <v>0</v>
      </c>
      <c r="AC175" s="25">
        <f t="shared" si="109"/>
        <v>0</v>
      </c>
      <c r="AD175" s="25"/>
      <c r="AE175" s="25"/>
      <c r="AF175" s="25"/>
      <c r="AG175" s="25"/>
      <c r="AH175" s="25"/>
      <c r="AI175" s="25"/>
      <c r="AJ175" s="26"/>
      <c r="AK175" s="25"/>
      <c r="AL175" s="26"/>
      <c r="AM175" s="25">
        <f t="shared" si="123"/>
        <v>0</v>
      </c>
      <c r="AN175" s="25">
        <f t="shared" si="124"/>
        <v>0</v>
      </c>
      <c r="AO175" s="26"/>
      <c r="AP175" s="26">
        <f t="shared" si="125"/>
        <v>0</v>
      </c>
      <c r="AQ175" s="101">
        <f t="shared" si="126"/>
        <v>0</v>
      </c>
      <c r="AR175" s="106">
        <f t="shared" si="127"/>
        <v>0</v>
      </c>
      <c r="AS175" s="107">
        <f t="shared" si="144"/>
        <v>0</v>
      </c>
      <c r="AT175" s="107">
        <f t="shared" si="144"/>
        <v>0</v>
      </c>
      <c r="AU175" s="107">
        <f t="shared" si="144"/>
        <v>0</v>
      </c>
      <c r="AV175" s="107">
        <f t="shared" si="144"/>
        <v>0</v>
      </c>
      <c r="AW175" s="107">
        <f t="shared" si="144"/>
        <v>0</v>
      </c>
      <c r="AX175" s="107">
        <f t="shared" si="144"/>
        <v>0</v>
      </c>
      <c r="AY175" s="107">
        <f t="shared" si="144"/>
        <v>0</v>
      </c>
      <c r="AZ175" s="107">
        <f t="shared" si="144"/>
        <v>0</v>
      </c>
      <c r="BA175" s="108">
        <f t="shared" si="128"/>
        <v>0</v>
      </c>
      <c r="BB175" s="103">
        <f t="shared" si="129"/>
        <v>0</v>
      </c>
      <c r="BC175" s="109">
        <f t="shared" si="130"/>
        <v>0</v>
      </c>
      <c r="BD175" s="107">
        <f t="shared" si="110"/>
        <v>0</v>
      </c>
      <c r="BE175" s="107">
        <f t="shared" si="145"/>
        <v>0</v>
      </c>
      <c r="BF175" s="107">
        <f t="shared" si="145"/>
        <v>0</v>
      </c>
      <c r="BG175" s="107">
        <f t="shared" si="145"/>
        <v>0</v>
      </c>
      <c r="BH175" s="107">
        <f t="shared" si="145"/>
        <v>0</v>
      </c>
      <c r="BI175" s="107">
        <f t="shared" si="145"/>
        <v>0</v>
      </c>
      <c r="BJ175" s="107">
        <f t="shared" si="145"/>
        <v>0</v>
      </c>
      <c r="BK175" s="107">
        <f t="shared" si="145"/>
        <v>0</v>
      </c>
      <c r="BL175" s="110">
        <f t="shared" si="131"/>
        <v>0</v>
      </c>
      <c r="BM175" s="111">
        <f t="shared" si="132"/>
        <v>0</v>
      </c>
      <c r="BN175" s="111">
        <f t="shared" si="133"/>
        <v>0</v>
      </c>
      <c r="BO175" s="111">
        <f t="shared" si="134"/>
        <v>0</v>
      </c>
      <c r="BP175" s="111">
        <f t="shared" si="135"/>
        <v>0</v>
      </c>
      <c r="BQ175" s="111">
        <f t="shared" si="136"/>
        <v>0</v>
      </c>
      <c r="BR175" s="111">
        <f t="shared" si="137"/>
        <v>0</v>
      </c>
      <c r="BS175" s="111">
        <f t="shared" si="138"/>
        <v>0</v>
      </c>
      <c r="BT175" s="111">
        <f t="shared" si="139"/>
        <v>0</v>
      </c>
      <c r="BU175" s="112">
        <f t="shared" si="140"/>
        <v>0</v>
      </c>
      <c r="BV175" s="113">
        <f t="shared" si="141"/>
        <v>0</v>
      </c>
      <c r="BW175" s="169" t="s">
        <v>135</v>
      </c>
      <c r="BX175" s="174">
        <v>2021</v>
      </c>
      <c r="BY175" s="169" t="s">
        <v>2422</v>
      </c>
      <c r="BZ175" s="169" t="str">
        <f t="shared" si="143"/>
        <v>ENERO</v>
      </c>
      <c r="CA175" s="169" t="str">
        <f t="shared" si="142"/>
        <v>YCHO21RT_1.1</v>
      </c>
      <c r="CB175" s="118" t="e">
        <f>VLOOKUP(F175,[3]TOTALES!$E:$E,1,0)</f>
        <v>#N/A</v>
      </c>
      <c r="CC175" s="118" t="str">
        <f>VLOOKUP(E175,'3.PARAMETROS'!J:L,3,0)</f>
        <v>JEANS</v>
      </c>
      <c r="CD175" s="118">
        <f>VLOOKUP(A175,'[4]1. ARCHIVO COMPRA'!$A:$BU,73,0)</f>
        <v>0</v>
      </c>
      <c r="CF175" s="128"/>
      <c r="CG175" s="128"/>
    </row>
    <row r="176" spans="1:85" x14ac:dyDescent="0.25">
      <c r="A176" s="128" t="str">
        <f t="shared" si="112"/>
        <v>W0BR55R1NN3G1O6</v>
      </c>
      <c r="B176" s="128" t="s">
        <v>554</v>
      </c>
      <c r="C176" s="128" t="s">
        <v>696</v>
      </c>
      <c r="D176" s="128" t="s">
        <v>560</v>
      </c>
      <c r="E176" s="128" t="s">
        <v>705</v>
      </c>
      <c r="F176" s="128" t="s">
        <v>963</v>
      </c>
      <c r="G176" s="128" t="s">
        <v>964</v>
      </c>
      <c r="H176" s="128" t="s">
        <v>630</v>
      </c>
      <c r="I176" s="128" t="s">
        <v>631</v>
      </c>
      <c r="J176" s="128" t="s">
        <v>2105</v>
      </c>
      <c r="K176" s="128" t="s">
        <v>683</v>
      </c>
      <c r="L176" s="128" t="s">
        <v>2255</v>
      </c>
      <c r="M176" s="137">
        <v>59</v>
      </c>
      <c r="N176" s="128">
        <f>IFERROR(VLOOKUP(M176*$M$8*$N$8,'RAM costing'!$A$3:$B$81,2,1),0)</f>
        <v>59000</v>
      </c>
      <c r="O176" s="128">
        <f>IFERROR(VLOOKUP(M176*$M$9*$N$9,'RAM costing'!$E$3:$F$81,2,1),0)</f>
        <v>239</v>
      </c>
      <c r="P176" s="128"/>
      <c r="Q176" s="129">
        <f t="shared" si="113"/>
        <v>0.31</v>
      </c>
      <c r="R176" s="18">
        <v>18.29</v>
      </c>
      <c r="S176" s="25">
        <f t="shared" si="114"/>
        <v>0</v>
      </c>
      <c r="T176" s="25">
        <f t="shared" si="115"/>
        <v>0</v>
      </c>
      <c r="U176" s="25">
        <f t="shared" si="116"/>
        <v>0</v>
      </c>
      <c r="V176" s="25">
        <f t="shared" si="117"/>
        <v>0</v>
      </c>
      <c r="W176" s="25">
        <f t="shared" si="118"/>
        <v>0</v>
      </c>
      <c r="X176" s="25">
        <f t="shared" si="119"/>
        <v>0</v>
      </c>
      <c r="Y176" s="25">
        <f t="shared" si="120"/>
        <v>0</v>
      </c>
      <c r="Z176" s="25">
        <f t="shared" si="121"/>
        <v>0</v>
      </c>
      <c r="AA176" s="26"/>
      <c r="AB176" s="25">
        <f t="shared" si="122"/>
        <v>0</v>
      </c>
      <c r="AC176" s="25">
        <f t="shared" si="109"/>
        <v>0</v>
      </c>
      <c r="AD176" s="25"/>
      <c r="AE176" s="25"/>
      <c r="AF176" s="25"/>
      <c r="AG176" s="25"/>
      <c r="AH176" s="25"/>
      <c r="AI176" s="25"/>
      <c r="AJ176" s="26"/>
      <c r="AK176" s="25"/>
      <c r="AL176" s="26"/>
      <c r="AM176" s="25">
        <f t="shared" si="123"/>
        <v>0</v>
      </c>
      <c r="AN176" s="25">
        <f t="shared" si="124"/>
        <v>0</v>
      </c>
      <c r="AO176" s="26"/>
      <c r="AP176" s="26">
        <f t="shared" si="125"/>
        <v>0</v>
      </c>
      <c r="AQ176" s="101">
        <f t="shared" si="126"/>
        <v>0</v>
      </c>
      <c r="AR176" s="106">
        <f t="shared" si="127"/>
        <v>0</v>
      </c>
      <c r="AS176" s="107">
        <f t="shared" si="144"/>
        <v>0</v>
      </c>
      <c r="AT176" s="107">
        <f t="shared" si="144"/>
        <v>0</v>
      </c>
      <c r="AU176" s="107">
        <f t="shared" si="144"/>
        <v>0</v>
      </c>
      <c r="AV176" s="107">
        <f t="shared" si="144"/>
        <v>0</v>
      </c>
      <c r="AW176" s="107">
        <f t="shared" si="144"/>
        <v>0</v>
      </c>
      <c r="AX176" s="107">
        <f t="shared" si="144"/>
        <v>0</v>
      </c>
      <c r="AY176" s="107">
        <f t="shared" si="144"/>
        <v>0</v>
      </c>
      <c r="AZ176" s="107">
        <f t="shared" si="144"/>
        <v>0</v>
      </c>
      <c r="BA176" s="108">
        <f t="shared" si="128"/>
        <v>0</v>
      </c>
      <c r="BB176" s="103">
        <f t="shared" si="129"/>
        <v>0</v>
      </c>
      <c r="BC176" s="109">
        <f t="shared" si="130"/>
        <v>0</v>
      </c>
      <c r="BD176" s="107">
        <f t="shared" si="110"/>
        <v>0</v>
      </c>
      <c r="BE176" s="107">
        <f t="shared" si="145"/>
        <v>0</v>
      </c>
      <c r="BF176" s="107">
        <f t="shared" si="145"/>
        <v>0</v>
      </c>
      <c r="BG176" s="107">
        <f t="shared" si="145"/>
        <v>0</v>
      </c>
      <c r="BH176" s="107">
        <f t="shared" si="145"/>
        <v>0</v>
      </c>
      <c r="BI176" s="107">
        <f t="shared" si="145"/>
        <v>0</v>
      </c>
      <c r="BJ176" s="107">
        <f t="shared" si="145"/>
        <v>0</v>
      </c>
      <c r="BK176" s="107">
        <f t="shared" si="145"/>
        <v>0</v>
      </c>
      <c r="BL176" s="110">
        <f t="shared" si="131"/>
        <v>0</v>
      </c>
      <c r="BM176" s="111">
        <f t="shared" si="132"/>
        <v>0</v>
      </c>
      <c r="BN176" s="111">
        <f t="shared" si="133"/>
        <v>0</v>
      </c>
      <c r="BO176" s="111">
        <f t="shared" si="134"/>
        <v>0</v>
      </c>
      <c r="BP176" s="111">
        <f t="shared" si="135"/>
        <v>0</v>
      </c>
      <c r="BQ176" s="111">
        <f t="shared" si="136"/>
        <v>0</v>
      </c>
      <c r="BR176" s="111">
        <f t="shared" si="137"/>
        <v>0</v>
      </c>
      <c r="BS176" s="111">
        <f t="shared" si="138"/>
        <v>0</v>
      </c>
      <c r="BT176" s="111">
        <f t="shared" si="139"/>
        <v>0</v>
      </c>
      <c r="BU176" s="112">
        <f t="shared" si="140"/>
        <v>0</v>
      </c>
      <c r="BV176" s="113">
        <f t="shared" si="141"/>
        <v>0</v>
      </c>
      <c r="BW176" s="169" t="s">
        <v>135</v>
      </c>
      <c r="BX176" s="174">
        <v>2021</v>
      </c>
      <c r="BY176" s="169" t="s">
        <v>2422</v>
      </c>
      <c r="BZ176" s="169" t="str">
        <f t="shared" ref="BZ176:BZ180" si="147">UPPER(TEXT(CONCATENATE("01-"&amp;MID(B176,1,2)&amp;"-2021"),"MMMM"))</f>
        <v>NOVIEMBRE</v>
      </c>
      <c r="CA176" s="169" t="str">
        <f t="shared" si="142"/>
        <v>YCHO21RT_11.1</v>
      </c>
      <c r="CB176" s="118" t="e">
        <f>VLOOKUP(F176,[3]TOTALES!$E:$E,1,0)</f>
        <v>#N/A</v>
      </c>
      <c r="CC176" s="118" t="e">
        <f>VLOOKUP(E176,'3.PARAMETROS'!J:L,3,0)</f>
        <v>#N/A</v>
      </c>
      <c r="CD176" s="118">
        <f>VLOOKUP(A176,'[4]1. ARCHIVO COMPRA'!$A:$BU,73,0)</f>
        <v>0</v>
      </c>
      <c r="CF176" s="128"/>
      <c r="CG176" s="128"/>
    </row>
    <row r="177" spans="1:85" x14ac:dyDescent="0.25">
      <c r="A177" s="128" t="str">
        <f t="shared" si="112"/>
        <v>W0BR55R1NN3G8CR</v>
      </c>
      <c r="B177" s="128" t="s">
        <v>554</v>
      </c>
      <c r="C177" s="128" t="s">
        <v>696</v>
      </c>
      <c r="D177" s="128" t="s">
        <v>560</v>
      </c>
      <c r="E177" s="128" t="s">
        <v>705</v>
      </c>
      <c r="F177" s="128" t="s">
        <v>963</v>
      </c>
      <c r="G177" s="128" t="s">
        <v>964</v>
      </c>
      <c r="H177" s="128" t="s">
        <v>957</v>
      </c>
      <c r="I177" s="128" t="s">
        <v>958</v>
      </c>
      <c r="J177" s="128" t="s">
        <v>2105</v>
      </c>
      <c r="K177" s="128" t="s">
        <v>683</v>
      </c>
      <c r="L177" s="128" t="s">
        <v>2255</v>
      </c>
      <c r="M177" s="137">
        <v>59</v>
      </c>
      <c r="N177" s="128">
        <f>IFERROR(VLOOKUP(M177*$M$8*$N$8,'RAM costing'!$A$3:$B$81,2,1),0)</f>
        <v>59000</v>
      </c>
      <c r="O177" s="128">
        <f>IFERROR(VLOOKUP(M177*$M$9*$N$9,'RAM costing'!$E$3:$F$81,2,1),0)</f>
        <v>239</v>
      </c>
      <c r="P177" s="128"/>
      <c r="Q177" s="129">
        <f t="shared" si="113"/>
        <v>0.31</v>
      </c>
      <c r="R177" s="18">
        <v>18.29</v>
      </c>
      <c r="S177" s="25">
        <f t="shared" si="114"/>
        <v>0</v>
      </c>
      <c r="T177" s="25">
        <f t="shared" si="115"/>
        <v>0</v>
      </c>
      <c r="U177" s="25">
        <f t="shared" si="116"/>
        <v>0</v>
      </c>
      <c r="V177" s="25">
        <f t="shared" si="117"/>
        <v>0</v>
      </c>
      <c r="W177" s="25">
        <f t="shared" si="118"/>
        <v>0</v>
      </c>
      <c r="X177" s="25">
        <f t="shared" si="119"/>
        <v>0</v>
      </c>
      <c r="Y177" s="25">
        <f t="shared" si="120"/>
        <v>0</v>
      </c>
      <c r="Z177" s="25">
        <f t="shared" si="121"/>
        <v>0</v>
      </c>
      <c r="AA177" s="26"/>
      <c r="AB177" s="25">
        <f t="shared" si="122"/>
        <v>0</v>
      </c>
      <c r="AC177" s="25">
        <f t="shared" si="109"/>
        <v>0</v>
      </c>
      <c r="AD177" s="25"/>
      <c r="AE177" s="25"/>
      <c r="AF177" s="25"/>
      <c r="AG177" s="25"/>
      <c r="AH177" s="25"/>
      <c r="AI177" s="25"/>
      <c r="AJ177" s="26"/>
      <c r="AK177" s="25"/>
      <c r="AL177" s="26"/>
      <c r="AM177" s="25">
        <f t="shared" si="123"/>
        <v>0</v>
      </c>
      <c r="AN177" s="25">
        <f t="shared" si="124"/>
        <v>0</v>
      </c>
      <c r="AO177" s="26"/>
      <c r="AP177" s="26">
        <f t="shared" si="125"/>
        <v>0</v>
      </c>
      <c r="AQ177" s="101">
        <f t="shared" si="126"/>
        <v>0</v>
      </c>
      <c r="AR177" s="106">
        <f t="shared" si="127"/>
        <v>0</v>
      </c>
      <c r="AS177" s="107">
        <f t="shared" si="144"/>
        <v>0</v>
      </c>
      <c r="AT177" s="107">
        <f t="shared" si="144"/>
        <v>0</v>
      </c>
      <c r="AU177" s="107">
        <f t="shared" si="144"/>
        <v>0</v>
      </c>
      <c r="AV177" s="107">
        <f t="shared" si="144"/>
        <v>0</v>
      </c>
      <c r="AW177" s="107">
        <f t="shared" si="144"/>
        <v>0</v>
      </c>
      <c r="AX177" s="107">
        <f t="shared" si="144"/>
        <v>0</v>
      </c>
      <c r="AY177" s="107">
        <f t="shared" si="144"/>
        <v>0</v>
      </c>
      <c r="AZ177" s="107">
        <f t="shared" si="144"/>
        <v>0</v>
      </c>
      <c r="BA177" s="108">
        <f t="shared" si="128"/>
        <v>0</v>
      </c>
      <c r="BB177" s="103">
        <f t="shared" si="129"/>
        <v>0</v>
      </c>
      <c r="BC177" s="109">
        <f t="shared" si="130"/>
        <v>0</v>
      </c>
      <c r="BD177" s="107">
        <f t="shared" si="110"/>
        <v>0</v>
      </c>
      <c r="BE177" s="107">
        <f t="shared" si="145"/>
        <v>0</v>
      </c>
      <c r="BF177" s="107">
        <f t="shared" si="145"/>
        <v>0</v>
      </c>
      <c r="BG177" s="107">
        <f t="shared" si="145"/>
        <v>0</v>
      </c>
      <c r="BH177" s="107">
        <f t="shared" si="145"/>
        <v>0</v>
      </c>
      <c r="BI177" s="107">
        <f t="shared" si="145"/>
        <v>0</v>
      </c>
      <c r="BJ177" s="107">
        <f t="shared" si="145"/>
        <v>0</v>
      </c>
      <c r="BK177" s="107">
        <f t="shared" si="145"/>
        <v>0</v>
      </c>
      <c r="BL177" s="110">
        <f t="shared" si="131"/>
        <v>0</v>
      </c>
      <c r="BM177" s="111">
        <f t="shared" si="132"/>
        <v>0</v>
      </c>
      <c r="BN177" s="111">
        <f t="shared" si="133"/>
        <v>0</v>
      </c>
      <c r="BO177" s="111">
        <f t="shared" si="134"/>
        <v>0</v>
      </c>
      <c r="BP177" s="111">
        <f t="shared" si="135"/>
        <v>0</v>
      </c>
      <c r="BQ177" s="111">
        <f t="shared" si="136"/>
        <v>0</v>
      </c>
      <c r="BR177" s="111">
        <f t="shared" si="137"/>
        <v>0</v>
      </c>
      <c r="BS177" s="111">
        <f t="shared" si="138"/>
        <v>0</v>
      </c>
      <c r="BT177" s="111">
        <f t="shared" si="139"/>
        <v>0</v>
      </c>
      <c r="BU177" s="112">
        <f t="shared" si="140"/>
        <v>0</v>
      </c>
      <c r="BV177" s="113">
        <f t="shared" si="141"/>
        <v>0</v>
      </c>
      <c r="BW177" s="169" t="s">
        <v>135</v>
      </c>
      <c r="BX177" s="174">
        <v>2021</v>
      </c>
      <c r="BY177" s="169" t="s">
        <v>2422</v>
      </c>
      <c r="BZ177" s="169" t="str">
        <f t="shared" si="147"/>
        <v>NOVIEMBRE</v>
      </c>
      <c r="CA177" s="169" t="str">
        <f t="shared" si="142"/>
        <v>YCHO21RT_11.1</v>
      </c>
      <c r="CB177" s="118" t="e">
        <f>VLOOKUP(F177,[3]TOTALES!$E:$E,1,0)</f>
        <v>#N/A</v>
      </c>
      <c r="CC177" s="118" t="e">
        <f>VLOOKUP(E177,'3.PARAMETROS'!J:L,3,0)</f>
        <v>#N/A</v>
      </c>
      <c r="CD177" s="118">
        <f>VLOOKUP(A177,'[4]1. ARCHIVO COMPRA'!$A:$BU,73,0)</f>
        <v>0</v>
      </c>
      <c r="CF177" s="128"/>
      <c r="CG177" s="128"/>
    </row>
    <row r="178" spans="1:85" x14ac:dyDescent="0.25">
      <c r="A178" s="128" t="str">
        <f t="shared" si="112"/>
        <v>W0BR55R1NN3JBLK</v>
      </c>
      <c r="B178" s="128" t="s">
        <v>554</v>
      </c>
      <c r="C178" s="128" t="s">
        <v>696</v>
      </c>
      <c r="D178" s="128" t="s">
        <v>560</v>
      </c>
      <c r="E178" s="128" t="s">
        <v>705</v>
      </c>
      <c r="F178" s="128" t="s">
        <v>963</v>
      </c>
      <c r="G178" s="128" t="s">
        <v>964</v>
      </c>
      <c r="H178" s="128" t="s">
        <v>494</v>
      </c>
      <c r="I178" s="128" t="s">
        <v>520</v>
      </c>
      <c r="J178" s="128" t="s">
        <v>2105</v>
      </c>
      <c r="K178" s="128" t="s">
        <v>683</v>
      </c>
      <c r="L178" s="128" t="s">
        <v>2255</v>
      </c>
      <c r="M178" s="137">
        <v>59</v>
      </c>
      <c r="N178" s="128">
        <f>IFERROR(VLOOKUP(M178*$M$8*$N$8,'RAM costing'!$A$3:$B$81,2,1),0)</f>
        <v>59000</v>
      </c>
      <c r="O178" s="128">
        <f>IFERROR(VLOOKUP(M178*$M$9*$N$9,'RAM costing'!$E$3:$F$81,2,1),0)</f>
        <v>239</v>
      </c>
      <c r="P178" s="128"/>
      <c r="Q178" s="129">
        <f t="shared" si="113"/>
        <v>0.31</v>
      </c>
      <c r="R178" s="18">
        <v>18.29</v>
      </c>
      <c r="S178" s="25">
        <f t="shared" si="114"/>
        <v>0</v>
      </c>
      <c r="T178" s="25">
        <f t="shared" si="115"/>
        <v>0</v>
      </c>
      <c r="U178" s="25">
        <f t="shared" si="116"/>
        <v>0</v>
      </c>
      <c r="V178" s="25">
        <f t="shared" si="117"/>
        <v>0</v>
      </c>
      <c r="W178" s="25">
        <f t="shared" si="118"/>
        <v>0</v>
      </c>
      <c r="X178" s="25">
        <f t="shared" si="119"/>
        <v>0</v>
      </c>
      <c r="Y178" s="25">
        <f t="shared" si="120"/>
        <v>0</v>
      </c>
      <c r="Z178" s="25">
        <f t="shared" si="121"/>
        <v>0</v>
      </c>
      <c r="AA178" s="26"/>
      <c r="AB178" s="25">
        <f t="shared" si="122"/>
        <v>0</v>
      </c>
      <c r="AC178" s="25">
        <f t="shared" si="109"/>
        <v>0</v>
      </c>
      <c r="AD178" s="25"/>
      <c r="AE178" s="25"/>
      <c r="AF178" s="25"/>
      <c r="AG178" s="25"/>
      <c r="AH178" s="25"/>
      <c r="AI178" s="25"/>
      <c r="AJ178" s="26"/>
      <c r="AK178" s="25"/>
      <c r="AL178" s="26"/>
      <c r="AM178" s="25">
        <f t="shared" si="123"/>
        <v>0</v>
      </c>
      <c r="AN178" s="25">
        <f t="shared" si="124"/>
        <v>0</v>
      </c>
      <c r="AO178" s="26"/>
      <c r="AP178" s="26">
        <f t="shared" si="125"/>
        <v>0</v>
      </c>
      <c r="AQ178" s="101">
        <f t="shared" si="126"/>
        <v>0</v>
      </c>
      <c r="AR178" s="106">
        <f t="shared" si="127"/>
        <v>0</v>
      </c>
      <c r="AS178" s="107">
        <f t="shared" si="144"/>
        <v>0</v>
      </c>
      <c r="AT178" s="107">
        <f t="shared" si="144"/>
        <v>0</v>
      </c>
      <c r="AU178" s="107">
        <f t="shared" si="144"/>
        <v>0</v>
      </c>
      <c r="AV178" s="107">
        <f t="shared" si="144"/>
        <v>0</v>
      </c>
      <c r="AW178" s="107">
        <f t="shared" si="144"/>
        <v>0</v>
      </c>
      <c r="AX178" s="107">
        <f t="shared" si="144"/>
        <v>0</v>
      </c>
      <c r="AY178" s="107">
        <f t="shared" si="144"/>
        <v>0</v>
      </c>
      <c r="AZ178" s="107">
        <f t="shared" si="144"/>
        <v>0</v>
      </c>
      <c r="BA178" s="108">
        <f t="shared" si="128"/>
        <v>0</v>
      </c>
      <c r="BB178" s="103">
        <f t="shared" si="129"/>
        <v>0</v>
      </c>
      <c r="BC178" s="109">
        <f t="shared" si="130"/>
        <v>0</v>
      </c>
      <c r="BD178" s="107">
        <f t="shared" si="110"/>
        <v>0</v>
      </c>
      <c r="BE178" s="107">
        <f t="shared" si="145"/>
        <v>0</v>
      </c>
      <c r="BF178" s="107">
        <f t="shared" si="145"/>
        <v>0</v>
      </c>
      <c r="BG178" s="107">
        <f t="shared" si="145"/>
        <v>0</v>
      </c>
      <c r="BH178" s="107">
        <f t="shared" si="145"/>
        <v>0</v>
      </c>
      <c r="BI178" s="107">
        <f t="shared" si="145"/>
        <v>0</v>
      </c>
      <c r="BJ178" s="107">
        <f t="shared" si="145"/>
        <v>0</v>
      </c>
      <c r="BK178" s="107">
        <f t="shared" si="145"/>
        <v>0</v>
      </c>
      <c r="BL178" s="110">
        <f t="shared" si="131"/>
        <v>0</v>
      </c>
      <c r="BM178" s="111">
        <f t="shared" si="132"/>
        <v>0</v>
      </c>
      <c r="BN178" s="111">
        <f t="shared" si="133"/>
        <v>0</v>
      </c>
      <c r="BO178" s="111">
        <f t="shared" si="134"/>
        <v>0</v>
      </c>
      <c r="BP178" s="111">
        <f t="shared" si="135"/>
        <v>0</v>
      </c>
      <c r="BQ178" s="111">
        <f t="shared" si="136"/>
        <v>0</v>
      </c>
      <c r="BR178" s="111">
        <f t="shared" si="137"/>
        <v>0</v>
      </c>
      <c r="BS178" s="111">
        <f t="shared" si="138"/>
        <v>0</v>
      </c>
      <c r="BT178" s="111">
        <f t="shared" si="139"/>
        <v>0</v>
      </c>
      <c r="BU178" s="112">
        <f t="shared" si="140"/>
        <v>0</v>
      </c>
      <c r="BV178" s="113">
        <f t="shared" si="141"/>
        <v>0</v>
      </c>
      <c r="BW178" s="169" t="s">
        <v>135</v>
      </c>
      <c r="BX178" s="174">
        <v>2021</v>
      </c>
      <c r="BY178" s="169" t="s">
        <v>2422</v>
      </c>
      <c r="BZ178" s="169" t="str">
        <f t="shared" si="147"/>
        <v>NOVIEMBRE</v>
      </c>
      <c r="CA178" s="169" t="str">
        <f t="shared" si="142"/>
        <v>YCHO21RT_11.1</v>
      </c>
      <c r="CB178" s="118" t="e">
        <f>VLOOKUP(F178,[3]TOTALES!$E:$E,1,0)</f>
        <v>#N/A</v>
      </c>
      <c r="CC178" s="118" t="e">
        <f>VLOOKUP(E178,'3.PARAMETROS'!J:L,3,0)</f>
        <v>#N/A</v>
      </c>
      <c r="CD178" s="118">
        <f>VLOOKUP(A178,'[4]1. ARCHIVO COMPRA'!$A:$BU,73,0)</f>
        <v>0</v>
      </c>
      <c r="CF178" s="128"/>
      <c r="CG178" s="128"/>
    </row>
    <row r="179" spans="1:85" x14ac:dyDescent="0.25">
      <c r="A179" s="128" t="str">
        <f t="shared" si="112"/>
        <v>W0BR55R1NN3G9K2</v>
      </c>
      <c r="B179" s="128" t="s">
        <v>554</v>
      </c>
      <c r="C179" s="128" t="s">
        <v>696</v>
      </c>
      <c r="D179" s="128" t="s">
        <v>560</v>
      </c>
      <c r="E179" s="128" t="s">
        <v>705</v>
      </c>
      <c r="F179" s="128" t="s">
        <v>963</v>
      </c>
      <c r="G179" s="128" t="s">
        <v>964</v>
      </c>
      <c r="H179" s="128" t="s">
        <v>965</v>
      </c>
      <c r="I179" s="128" t="s">
        <v>966</v>
      </c>
      <c r="J179" s="128" t="s">
        <v>2105</v>
      </c>
      <c r="K179" s="128" t="s">
        <v>683</v>
      </c>
      <c r="L179" s="128" t="s">
        <v>2255</v>
      </c>
      <c r="M179" s="137">
        <v>59</v>
      </c>
      <c r="N179" s="128">
        <f>IFERROR(VLOOKUP(M179*$M$8*$N$8,'RAM costing'!$A$3:$B$81,2,1),0)</f>
        <v>59000</v>
      </c>
      <c r="O179" s="128">
        <f>IFERROR(VLOOKUP(M179*$M$9*$N$9,'RAM costing'!$E$3:$F$81,2,1),0)</f>
        <v>239</v>
      </c>
      <c r="P179" s="128"/>
      <c r="Q179" s="129">
        <f t="shared" si="113"/>
        <v>0.31</v>
      </c>
      <c r="R179" s="18">
        <v>18.29</v>
      </c>
      <c r="S179" s="25">
        <f t="shared" si="114"/>
        <v>0</v>
      </c>
      <c r="T179" s="25">
        <f t="shared" si="115"/>
        <v>0</v>
      </c>
      <c r="U179" s="25">
        <f t="shared" si="116"/>
        <v>0</v>
      </c>
      <c r="V179" s="25">
        <f t="shared" si="117"/>
        <v>0</v>
      </c>
      <c r="W179" s="25">
        <f t="shared" si="118"/>
        <v>0</v>
      </c>
      <c r="X179" s="25">
        <f t="shared" si="119"/>
        <v>0</v>
      </c>
      <c r="Y179" s="25">
        <f t="shared" si="120"/>
        <v>0</v>
      </c>
      <c r="Z179" s="25">
        <f t="shared" si="121"/>
        <v>0</v>
      </c>
      <c r="AA179" s="26"/>
      <c r="AB179" s="25">
        <f t="shared" si="122"/>
        <v>0</v>
      </c>
      <c r="AC179" s="25">
        <f t="shared" si="109"/>
        <v>0</v>
      </c>
      <c r="AD179" s="25"/>
      <c r="AE179" s="25"/>
      <c r="AF179" s="25"/>
      <c r="AG179" s="25"/>
      <c r="AH179" s="25"/>
      <c r="AI179" s="25"/>
      <c r="AJ179" s="26"/>
      <c r="AK179" s="25"/>
      <c r="AL179" s="26"/>
      <c r="AM179" s="25">
        <f t="shared" si="123"/>
        <v>0</v>
      </c>
      <c r="AN179" s="25">
        <f t="shared" si="124"/>
        <v>0</v>
      </c>
      <c r="AO179" s="26"/>
      <c r="AP179" s="26">
        <f t="shared" si="125"/>
        <v>0</v>
      </c>
      <c r="AQ179" s="101">
        <f t="shared" si="126"/>
        <v>0</v>
      </c>
      <c r="AR179" s="106">
        <f t="shared" si="127"/>
        <v>0</v>
      </c>
      <c r="AS179" s="107">
        <f t="shared" si="144"/>
        <v>0</v>
      </c>
      <c r="AT179" s="107">
        <f t="shared" si="144"/>
        <v>0</v>
      </c>
      <c r="AU179" s="107">
        <f t="shared" si="144"/>
        <v>0</v>
      </c>
      <c r="AV179" s="107">
        <f t="shared" si="144"/>
        <v>0</v>
      </c>
      <c r="AW179" s="107">
        <f t="shared" si="144"/>
        <v>0</v>
      </c>
      <c r="AX179" s="107">
        <f t="shared" si="144"/>
        <v>0</v>
      </c>
      <c r="AY179" s="107">
        <f t="shared" si="144"/>
        <v>0</v>
      </c>
      <c r="AZ179" s="107">
        <f t="shared" si="144"/>
        <v>0</v>
      </c>
      <c r="BA179" s="108">
        <f t="shared" si="128"/>
        <v>0</v>
      </c>
      <c r="BB179" s="103">
        <f t="shared" si="129"/>
        <v>0</v>
      </c>
      <c r="BC179" s="109">
        <f t="shared" si="130"/>
        <v>0</v>
      </c>
      <c r="BD179" s="107">
        <f t="shared" si="110"/>
        <v>0</v>
      </c>
      <c r="BE179" s="107">
        <f t="shared" si="145"/>
        <v>0</v>
      </c>
      <c r="BF179" s="107">
        <f t="shared" si="145"/>
        <v>0</v>
      </c>
      <c r="BG179" s="107">
        <f t="shared" si="145"/>
        <v>0</v>
      </c>
      <c r="BH179" s="107">
        <f t="shared" si="145"/>
        <v>0</v>
      </c>
      <c r="BI179" s="107">
        <f t="shared" si="145"/>
        <v>0</v>
      </c>
      <c r="BJ179" s="107">
        <f t="shared" si="145"/>
        <v>0</v>
      </c>
      <c r="BK179" s="107">
        <f t="shared" si="145"/>
        <v>0</v>
      </c>
      <c r="BL179" s="110">
        <f t="shared" si="131"/>
        <v>0</v>
      </c>
      <c r="BM179" s="111">
        <f t="shared" si="132"/>
        <v>0</v>
      </c>
      <c r="BN179" s="111">
        <f t="shared" si="133"/>
        <v>0</v>
      </c>
      <c r="BO179" s="111">
        <f t="shared" si="134"/>
        <v>0</v>
      </c>
      <c r="BP179" s="111">
        <f t="shared" si="135"/>
        <v>0</v>
      </c>
      <c r="BQ179" s="111">
        <f t="shared" si="136"/>
        <v>0</v>
      </c>
      <c r="BR179" s="111">
        <f t="shared" si="137"/>
        <v>0</v>
      </c>
      <c r="BS179" s="111">
        <f t="shared" si="138"/>
        <v>0</v>
      </c>
      <c r="BT179" s="111">
        <f t="shared" si="139"/>
        <v>0</v>
      </c>
      <c r="BU179" s="112">
        <f t="shared" si="140"/>
        <v>0</v>
      </c>
      <c r="BV179" s="113">
        <f t="shared" si="141"/>
        <v>0</v>
      </c>
      <c r="BW179" s="169" t="s">
        <v>135</v>
      </c>
      <c r="BX179" s="174">
        <v>2021</v>
      </c>
      <c r="BY179" s="169" t="s">
        <v>2422</v>
      </c>
      <c r="BZ179" s="169" t="str">
        <f t="shared" si="147"/>
        <v>NOVIEMBRE</v>
      </c>
      <c r="CA179" s="169" t="str">
        <f t="shared" si="142"/>
        <v>YCHO21RT_11.1</v>
      </c>
      <c r="CB179" s="118" t="e">
        <f>VLOOKUP(F179,[3]TOTALES!$E:$E,1,0)</f>
        <v>#N/A</v>
      </c>
      <c r="CC179" s="118" t="e">
        <f>VLOOKUP(E179,'3.PARAMETROS'!J:L,3,0)</f>
        <v>#N/A</v>
      </c>
      <c r="CD179" s="118">
        <f>VLOOKUP(A179,'[4]1. ARCHIVO COMPRA'!$A:$BU,73,0)</f>
        <v>0</v>
      </c>
      <c r="CF179" s="128"/>
      <c r="CG179" s="128"/>
    </row>
    <row r="180" spans="1:85" x14ac:dyDescent="0.25">
      <c r="A180" s="128" t="str">
        <f t="shared" si="112"/>
        <v>W0BR55R1NN3G8DQ</v>
      </c>
      <c r="B180" s="128" t="s">
        <v>554</v>
      </c>
      <c r="C180" s="128" t="s">
        <v>696</v>
      </c>
      <c r="D180" s="128" t="s">
        <v>560</v>
      </c>
      <c r="E180" s="128" t="s">
        <v>705</v>
      </c>
      <c r="F180" s="128" t="s">
        <v>963</v>
      </c>
      <c r="G180" s="128" t="s">
        <v>964</v>
      </c>
      <c r="H180" s="128" t="s">
        <v>843</v>
      </c>
      <c r="I180" s="128" t="s">
        <v>844</v>
      </c>
      <c r="J180" s="128" t="s">
        <v>2105</v>
      </c>
      <c r="K180" s="128" t="s">
        <v>683</v>
      </c>
      <c r="L180" s="128" t="s">
        <v>2255</v>
      </c>
      <c r="M180" s="137">
        <v>59</v>
      </c>
      <c r="N180" s="128">
        <f>IFERROR(VLOOKUP(M180*$M$8*$N$8,'RAM costing'!$A$3:$B$81,2,1),0)</f>
        <v>59000</v>
      </c>
      <c r="O180" s="128">
        <f>IFERROR(VLOOKUP(M180*$M$9*$N$9,'RAM costing'!$E$3:$F$81,2,1),0)</f>
        <v>239</v>
      </c>
      <c r="P180" s="128"/>
      <c r="Q180" s="129">
        <f t="shared" si="113"/>
        <v>0.31</v>
      </c>
      <c r="R180" s="18">
        <v>18.29</v>
      </c>
      <c r="S180" s="25">
        <f t="shared" si="114"/>
        <v>0</v>
      </c>
      <c r="T180" s="25">
        <f t="shared" si="115"/>
        <v>0</v>
      </c>
      <c r="U180" s="25">
        <f t="shared" si="116"/>
        <v>0</v>
      </c>
      <c r="V180" s="25">
        <f t="shared" si="117"/>
        <v>0</v>
      </c>
      <c r="W180" s="25">
        <f t="shared" si="118"/>
        <v>0</v>
      </c>
      <c r="X180" s="25">
        <f t="shared" si="119"/>
        <v>0</v>
      </c>
      <c r="Y180" s="25">
        <f t="shared" si="120"/>
        <v>0</v>
      </c>
      <c r="Z180" s="25">
        <f t="shared" si="121"/>
        <v>0</v>
      </c>
      <c r="AA180" s="26"/>
      <c r="AB180" s="25">
        <f t="shared" si="122"/>
        <v>0</v>
      </c>
      <c r="AC180" s="25">
        <f t="shared" si="109"/>
        <v>0</v>
      </c>
      <c r="AD180" s="25"/>
      <c r="AE180" s="25"/>
      <c r="AF180" s="25"/>
      <c r="AG180" s="25"/>
      <c r="AH180" s="25"/>
      <c r="AI180" s="25"/>
      <c r="AJ180" s="26"/>
      <c r="AK180" s="25"/>
      <c r="AL180" s="26"/>
      <c r="AM180" s="25">
        <f t="shared" si="123"/>
        <v>0</v>
      </c>
      <c r="AN180" s="25">
        <f t="shared" si="124"/>
        <v>0</v>
      </c>
      <c r="AO180" s="26"/>
      <c r="AP180" s="26">
        <f t="shared" si="125"/>
        <v>0</v>
      </c>
      <c r="AQ180" s="101">
        <f t="shared" si="126"/>
        <v>0</v>
      </c>
      <c r="AR180" s="106">
        <f t="shared" si="127"/>
        <v>0</v>
      </c>
      <c r="AS180" s="107">
        <f t="shared" si="144"/>
        <v>0</v>
      </c>
      <c r="AT180" s="107">
        <f t="shared" si="144"/>
        <v>0</v>
      </c>
      <c r="AU180" s="107">
        <f t="shared" si="144"/>
        <v>0</v>
      </c>
      <c r="AV180" s="107">
        <f t="shared" si="144"/>
        <v>0</v>
      </c>
      <c r="AW180" s="107">
        <f t="shared" si="144"/>
        <v>0</v>
      </c>
      <c r="AX180" s="107">
        <f t="shared" si="144"/>
        <v>0</v>
      </c>
      <c r="AY180" s="107">
        <f t="shared" si="144"/>
        <v>0</v>
      </c>
      <c r="AZ180" s="107">
        <f t="shared" si="144"/>
        <v>0</v>
      </c>
      <c r="BA180" s="108">
        <f t="shared" si="128"/>
        <v>0</v>
      </c>
      <c r="BB180" s="103">
        <f t="shared" si="129"/>
        <v>0</v>
      </c>
      <c r="BC180" s="109">
        <f t="shared" si="130"/>
        <v>0</v>
      </c>
      <c r="BD180" s="107">
        <f t="shared" si="110"/>
        <v>0</v>
      </c>
      <c r="BE180" s="107">
        <f t="shared" si="145"/>
        <v>0</v>
      </c>
      <c r="BF180" s="107">
        <f t="shared" si="145"/>
        <v>0</v>
      </c>
      <c r="BG180" s="107">
        <f t="shared" si="145"/>
        <v>0</v>
      </c>
      <c r="BH180" s="107">
        <f t="shared" si="145"/>
        <v>0</v>
      </c>
      <c r="BI180" s="107">
        <f t="shared" si="145"/>
        <v>0</v>
      </c>
      <c r="BJ180" s="107">
        <f t="shared" si="145"/>
        <v>0</v>
      </c>
      <c r="BK180" s="107">
        <f t="shared" si="145"/>
        <v>0</v>
      </c>
      <c r="BL180" s="110">
        <f t="shared" si="131"/>
        <v>0</v>
      </c>
      <c r="BM180" s="111">
        <f t="shared" si="132"/>
        <v>0</v>
      </c>
      <c r="BN180" s="111">
        <f t="shared" si="133"/>
        <v>0</v>
      </c>
      <c r="BO180" s="111">
        <f t="shared" si="134"/>
        <v>0</v>
      </c>
      <c r="BP180" s="111">
        <f t="shared" si="135"/>
        <v>0</v>
      </c>
      <c r="BQ180" s="111">
        <f t="shared" si="136"/>
        <v>0</v>
      </c>
      <c r="BR180" s="111">
        <f t="shared" si="137"/>
        <v>0</v>
      </c>
      <c r="BS180" s="111">
        <f t="shared" si="138"/>
        <v>0</v>
      </c>
      <c r="BT180" s="111">
        <f t="shared" si="139"/>
        <v>0</v>
      </c>
      <c r="BU180" s="112">
        <f t="shared" si="140"/>
        <v>0</v>
      </c>
      <c r="BV180" s="113">
        <f t="shared" si="141"/>
        <v>0</v>
      </c>
      <c r="BW180" s="169" t="s">
        <v>135</v>
      </c>
      <c r="BX180" s="174">
        <v>2021</v>
      </c>
      <c r="BY180" s="169" t="s">
        <v>2422</v>
      </c>
      <c r="BZ180" s="169" t="str">
        <f t="shared" si="147"/>
        <v>NOVIEMBRE</v>
      </c>
      <c r="CA180" s="169" t="str">
        <f t="shared" si="142"/>
        <v>YCHO21RT_11.1</v>
      </c>
      <c r="CB180" s="118" t="e">
        <f>VLOOKUP(F180,[3]TOTALES!$E:$E,1,0)</f>
        <v>#N/A</v>
      </c>
      <c r="CC180" s="118" t="e">
        <f>VLOOKUP(E180,'3.PARAMETROS'!J:L,3,0)</f>
        <v>#N/A</v>
      </c>
      <c r="CD180" s="118">
        <f>VLOOKUP(A180,'[4]1. ARCHIVO COMPRA'!$A:$BU,73,0)</f>
        <v>0</v>
      </c>
      <c r="CF180" s="128"/>
      <c r="CG180" s="128"/>
    </row>
    <row r="181" spans="1:85" x14ac:dyDescent="0.25">
      <c r="A181" s="128" t="str">
        <f t="shared" si="112"/>
        <v>W2RK00D4HC1BUWY</v>
      </c>
      <c r="B181" s="185" t="s">
        <v>692</v>
      </c>
      <c r="C181" s="128"/>
      <c r="D181" s="128" t="s">
        <v>563</v>
      </c>
      <c r="E181" s="128" t="s">
        <v>706</v>
      </c>
      <c r="F181" s="128" t="s">
        <v>967</v>
      </c>
      <c r="G181" s="128" t="s">
        <v>968</v>
      </c>
      <c r="H181" s="128" t="s">
        <v>859</v>
      </c>
      <c r="I181" s="128" t="s">
        <v>860</v>
      </c>
      <c r="J181" s="128" t="s">
        <v>2094</v>
      </c>
      <c r="K181" s="128" t="s">
        <v>683</v>
      </c>
      <c r="L181" s="128" t="s">
        <v>2255</v>
      </c>
      <c r="M181" s="137">
        <v>108</v>
      </c>
      <c r="N181" s="128">
        <f>IFERROR(VLOOKUP(M181*$M$8*$N$8,'RAM costing'!$A$3:$B$81,2,1),0)</f>
        <v>109000</v>
      </c>
      <c r="O181" s="128">
        <f>IFERROR(VLOOKUP(M181*$M$9*$N$9,'RAM costing'!$E$3:$F$81,2,1),0)</f>
        <v>429</v>
      </c>
      <c r="P181" s="128"/>
      <c r="Q181" s="129">
        <f t="shared" si="113"/>
        <v>0.31</v>
      </c>
      <c r="R181" s="18">
        <v>33.479999999999997</v>
      </c>
      <c r="S181" s="25">
        <f t="shared" si="114"/>
        <v>14</v>
      </c>
      <c r="T181" s="25">
        <f t="shared" si="115"/>
        <v>14</v>
      </c>
      <c r="U181" s="25">
        <f t="shared" si="116"/>
        <v>14</v>
      </c>
      <c r="V181" s="25">
        <f t="shared" si="117"/>
        <v>12</v>
      </c>
      <c r="W181" s="25">
        <f t="shared" si="118"/>
        <v>10</v>
      </c>
      <c r="X181" s="25">
        <f t="shared" si="119"/>
        <v>12</v>
      </c>
      <c r="Y181" s="25">
        <f t="shared" si="120"/>
        <v>11</v>
      </c>
      <c r="Z181" s="25">
        <f t="shared" si="121"/>
        <v>9</v>
      </c>
      <c r="AA181" s="26"/>
      <c r="AB181" s="25">
        <f t="shared" si="122"/>
        <v>11</v>
      </c>
      <c r="AC181" s="26">
        <f>AO181</f>
        <v>14</v>
      </c>
      <c r="AD181" s="25"/>
      <c r="AE181" s="25"/>
      <c r="AF181" s="25"/>
      <c r="AG181" s="25"/>
      <c r="AH181" s="25"/>
      <c r="AI181" s="25"/>
      <c r="AJ181" s="26"/>
      <c r="AK181" s="25"/>
      <c r="AL181" s="26"/>
      <c r="AM181" s="25">
        <f t="shared" si="123"/>
        <v>12</v>
      </c>
      <c r="AN181" s="25">
        <f t="shared" si="124"/>
        <v>12</v>
      </c>
      <c r="AO181" s="26">
        <v>14</v>
      </c>
      <c r="AP181" s="26">
        <f t="shared" si="125"/>
        <v>14</v>
      </c>
      <c r="AQ181" s="101">
        <f t="shared" si="126"/>
        <v>121</v>
      </c>
      <c r="AR181" s="106">
        <f t="shared" si="127"/>
        <v>4084.5599999999995</v>
      </c>
      <c r="AS181" s="107">
        <f t="shared" si="144"/>
        <v>28</v>
      </c>
      <c r="AT181" s="107">
        <f t="shared" si="144"/>
        <v>44</v>
      </c>
      <c r="AU181" s="107">
        <f t="shared" si="144"/>
        <v>33</v>
      </c>
      <c r="AV181" s="107">
        <f t="shared" si="144"/>
        <v>17</v>
      </c>
      <c r="AW181" s="107">
        <f t="shared" si="144"/>
        <v>0</v>
      </c>
      <c r="AX181" s="107">
        <f t="shared" si="144"/>
        <v>0</v>
      </c>
      <c r="AY181" s="107">
        <f t="shared" si="144"/>
        <v>0</v>
      </c>
      <c r="AZ181" s="107">
        <f t="shared" si="144"/>
        <v>0</v>
      </c>
      <c r="BA181" s="108">
        <f t="shared" si="128"/>
        <v>122</v>
      </c>
      <c r="BB181" s="103">
        <f t="shared" si="129"/>
        <v>52</v>
      </c>
      <c r="BC181" s="109">
        <f t="shared" si="130"/>
        <v>1740.9599999999998</v>
      </c>
      <c r="BD181" s="107">
        <f t="shared" si="110"/>
        <v>12</v>
      </c>
      <c r="BE181" s="107">
        <f t="shared" si="145"/>
        <v>19</v>
      </c>
      <c r="BF181" s="107">
        <f t="shared" si="145"/>
        <v>14</v>
      </c>
      <c r="BG181" s="107">
        <f t="shared" si="145"/>
        <v>7</v>
      </c>
      <c r="BH181" s="107">
        <f t="shared" si="145"/>
        <v>0</v>
      </c>
      <c r="BI181" s="107">
        <f t="shared" si="145"/>
        <v>0</v>
      </c>
      <c r="BJ181" s="107">
        <f t="shared" si="145"/>
        <v>0</v>
      </c>
      <c r="BK181" s="107">
        <f t="shared" si="145"/>
        <v>0</v>
      </c>
      <c r="BL181" s="110">
        <f t="shared" si="131"/>
        <v>52</v>
      </c>
      <c r="BM181" s="111">
        <f t="shared" si="132"/>
        <v>40</v>
      </c>
      <c r="BN181" s="111">
        <f t="shared" si="133"/>
        <v>63</v>
      </c>
      <c r="BO181" s="111">
        <f t="shared" si="134"/>
        <v>47</v>
      </c>
      <c r="BP181" s="111">
        <f t="shared" si="135"/>
        <v>24</v>
      </c>
      <c r="BQ181" s="111">
        <f t="shared" si="136"/>
        <v>0</v>
      </c>
      <c r="BR181" s="111">
        <f t="shared" si="137"/>
        <v>0</v>
      </c>
      <c r="BS181" s="111">
        <f t="shared" si="138"/>
        <v>0</v>
      </c>
      <c r="BT181" s="111">
        <f t="shared" si="139"/>
        <v>0</v>
      </c>
      <c r="BU181" s="143">
        <f t="shared" si="140"/>
        <v>174</v>
      </c>
      <c r="BV181" s="113">
        <f t="shared" si="141"/>
        <v>5825.5199999999995</v>
      </c>
      <c r="BW181" s="169" t="s">
        <v>135</v>
      </c>
      <c r="BX181" s="174">
        <v>2021</v>
      </c>
      <c r="BY181" s="169" t="s">
        <v>2422</v>
      </c>
      <c r="BZ181" s="169" t="str">
        <f t="shared" si="143"/>
        <v>ENERO</v>
      </c>
      <c r="CA181" s="169" t="str">
        <f t="shared" si="142"/>
        <v>YCHO21RT_1.1</v>
      </c>
      <c r="CB181" s="118" t="str">
        <f>VLOOKUP(F181,[3]TOTALES!$E:$E,1,0)</f>
        <v>W2RK00D4HC1</v>
      </c>
      <c r="CC181" s="118" t="str">
        <f>VLOOKUP(E181,'3.PARAMETROS'!J:L,3,0)</f>
        <v>VESTIDOS</v>
      </c>
      <c r="CD181" s="118">
        <f>VLOOKUP(A181,'[4]1. ARCHIVO COMPRA'!$A:$BU,73,0)</f>
        <v>0</v>
      </c>
      <c r="CF181" s="164">
        <v>44331</v>
      </c>
      <c r="CG181" s="128"/>
    </row>
    <row r="182" spans="1:85" x14ac:dyDescent="0.25">
      <c r="A182" s="128" t="str">
        <f t="shared" si="112"/>
        <v>W2RL21WE4T0JBLK</v>
      </c>
      <c r="B182" s="128" t="s">
        <v>692</v>
      </c>
      <c r="C182" s="128"/>
      <c r="D182" s="128" t="s">
        <v>557</v>
      </c>
      <c r="E182" s="128" t="s">
        <v>558</v>
      </c>
      <c r="F182" s="128" t="s">
        <v>969</v>
      </c>
      <c r="G182" s="128" t="s">
        <v>970</v>
      </c>
      <c r="H182" s="128" t="s">
        <v>494</v>
      </c>
      <c r="I182" s="128" t="s">
        <v>520</v>
      </c>
      <c r="J182" s="128" t="s">
        <v>2106</v>
      </c>
      <c r="K182" s="128" t="s">
        <v>683</v>
      </c>
      <c r="L182" s="128" t="s">
        <v>2255</v>
      </c>
      <c r="M182" s="137">
        <v>228</v>
      </c>
      <c r="N182" s="128">
        <f>IFERROR(VLOOKUP(M182*$M$8*$N$8,'RAM costing'!$A$3:$B$81,2,1),0)</f>
        <v>219000</v>
      </c>
      <c r="O182" s="128">
        <f>IFERROR(VLOOKUP(M182*$M$9*$N$9,'RAM costing'!$E$3:$F$81,2,1),0)</f>
        <v>429</v>
      </c>
      <c r="P182" s="128"/>
      <c r="Q182" s="129">
        <f t="shared" si="113"/>
        <v>0.30999999999999994</v>
      </c>
      <c r="R182" s="18">
        <v>70.679999999999993</v>
      </c>
      <c r="S182" s="25">
        <f t="shared" si="114"/>
        <v>0</v>
      </c>
      <c r="T182" s="25">
        <f t="shared" si="115"/>
        <v>0</v>
      </c>
      <c r="U182" s="25">
        <f t="shared" si="116"/>
        <v>0</v>
      </c>
      <c r="V182" s="25">
        <f t="shared" si="117"/>
        <v>0</v>
      </c>
      <c r="W182" s="25">
        <f t="shared" si="118"/>
        <v>0</v>
      </c>
      <c r="X182" s="25">
        <f t="shared" si="119"/>
        <v>0</v>
      </c>
      <c r="Y182" s="25">
        <f t="shared" si="120"/>
        <v>0</v>
      </c>
      <c r="Z182" s="25">
        <f t="shared" si="121"/>
        <v>0</v>
      </c>
      <c r="AA182" s="26"/>
      <c r="AB182" s="25">
        <f t="shared" si="122"/>
        <v>0</v>
      </c>
      <c r="AC182" s="25">
        <f t="shared" ref="AC182:AC193" si="148">AO182</f>
        <v>0</v>
      </c>
      <c r="AD182" s="25"/>
      <c r="AE182" s="25"/>
      <c r="AF182" s="25"/>
      <c r="AG182" s="25"/>
      <c r="AH182" s="25"/>
      <c r="AI182" s="25"/>
      <c r="AJ182" s="26"/>
      <c r="AK182" s="25"/>
      <c r="AL182" s="26"/>
      <c r="AM182" s="25">
        <f t="shared" si="123"/>
        <v>0</v>
      </c>
      <c r="AN182" s="25">
        <f t="shared" si="124"/>
        <v>0</v>
      </c>
      <c r="AO182" s="26"/>
      <c r="AP182" s="26">
        <f t="shared" si="125"/>
        <v>0</v>
      </c>
      <c r="AQ182" s="101">
        <f t="shared" si="126"/>
        <v>0</v>
      </c>
      <c r="AR182" s="106">
        <f t="shared" si="127"/>
        <v>0</v>
      </c>
      <c r="AS182" s="107">
        <f t="shared" si="144"/>
        <v>0</v>
      </c>
      <c r="AT182" s="107">
        <f t="shared" si="144"/>
        <v>0</v>
      </c>
      <c r="AU182" s="107">
        <f t="shared" si="144"/>
        <v>0</v>
      </c>
      <c r="AV182" s="107">
        <f t="shared" si="144"/>
        <v>0</v>
      </c>
      <c r="AW182" s="107">
        <f t="shared" si="144"/>
        <v>0</v>
      </c>
      <c r="AX182" s="107">
        <f t="shared" si="144"/>
        <v>0</v>
      </c>
      <c r="AY182" s="107">
        <f t="shared" si="144"/>
        <v>0</v>
      </c>
      <c r="AZ182" s="107">
        <f t="shared" si="144"/>
        <v>0</v>
      </c>
      <c r="BA182" s="108">
        <f t="shared" si="128"/>
        <v>0</v>
      </c>
      <c r="BB182" s="103">
        <f t="shared" si="129"/>
        <v>0</v>
      </c>
      <c r="BC182" s="109">
        <f t="shared" si="130"/>
        <v>0</v>
      </c>
      <c r="BD182" s="107">
        <f t="shared" si="110"/>
        <v>0</v>
      </c>
      <c r="BE182" s="107">
        <f t="shared" si="145"/>
        <v>0</v>
      </c>
      <c r="BF182" s="107">
        <f t="shared" si="145"/>
        <v>0</v>
      </c>
      <c r="BG182" s="107">
        <f t="shared" si="145"/>
        <v>0</v>
      </c>
      <c r="BH182" s="107">
        <f t="shared" si="145"/>
        <v>0</v>
      </c>
      <c r="BI182" s="107">
        <f t="shared" si="145"/>
        <v>0</v>
      </c>
      <c r="BJ182" s="107">
        <f t="shared" si="145"/>
        <v>0</v>
      </c>
      <c r="BK182" s="107">
        <f t="shared" si="145"/>
        <v>0</v>
      </c>
      <c r="BL182" s="110">
        <f t="shared" si="131"/>
        <v>0</v>
      </c>
      <c r="BM182" s="111">
        <f t="shared" si="132"/>
        <v>0</v>
      </c>
      <c r="BN182" s="111">
        <f t="shared" si="133"/>
        <v>0</v>
      </c>
      <c r="BO182" s="111">
        <f t="shared" si="134"/>
        <v>0</v>
      </c>
      <c r="BP182" s="111">
        <f t="shared" si="135"/>
        <v>0</v>
      </c>
      <c r="BQ182" s="111">
        <f t="shared" si="136"/>
        <v>0</v>
      </c>
      <c r="BR182" s="111">
        <f t="shared" si="137"/>
        <v>0</v>
      </c>
      <c r="BS182" s="111">
        <f t="shared" si="138"/>
        <v>0</v>
      </c>
      <c r="BT182" s="111">
        <f t="shared" si="139"/>
        <v>0</v>
      </c>
      <c r="BU182" s="112">
        <f t="shared" si="140"/>
        <v>0</v>
      </c>
      <c r="BV182" s="113">
        <f t="shared" si="141"/>
        <v>0</v>
      </c>
      <c r="BW182" s="169" t="s">
        <v>135</v>
      </c>
      <c r="BX182" s="174">
        <v>2021</v>
      </c>
      <c r="BY182" s="169" t="s">
        <v>2422</v>
      </c>
      <c r="BZ182" s="169" t="str">
        <f t="shared" si="143"/>
        <v>ENERO</v>
      </c>
      <c r="CA182" s="169" t="str">
        <f t="shared" si="142"/>
        <v>YCHO21RT_1.1</v>
      </c>
      <c r="CB182" s="118" t="e">
        <f>VLOOKUP(F182,[3]TOTALES!$E:$E,1,0)</f>
        <v>#N/A</v>
      </c>
      <c r="CC182" s="118" t="s">
        <v>185</v>
      </c>
      <c r="CD182" s="118">
        <f>VLOOKUP(A182,'[4]1. ARCHIVO COMPRA'!$A:$BU,73,0)</f>
        <v>0</v>
      </c>
      <c r="CF182" s="128"/>
      <c r="CG182" s="128"/>
    </row>
    <row r="183" spans="1:85" x14ac:dyDescent="0.25">
      <c r="A183" s="128" t="str">
        <f t="shared" si="112"/>
        <v>W2RL21WE4T0SNDW</v>
      </c>
      <c r="B183" s="128" t="s">
        <v>692</v>
      </c>
      <c r="C183" s="128"/>
      <c r="D183" s="128" t="s">
        <v>557</v>
      </c>
      <c r="E183" s="128" t="s">
        <v>558</v>
      </c>
      <c r="F183" s="128" t="s">
        <v>969</v>
      </c>
      <c r="G183" s="128" t="s">
        <v>970</v>
      </c>
      <c r="H183" s="128" t="s">
        <v>572</v>
      </c>
      <c r="I183" s="128" t="s">
        <v>573</v>
      </c>
      <c r="J183" s="128" t="s">
        <v>2106</v>
      </c>
      <c r="K183" s="128" t="s">
        <v>683</v>
      </c>
      <c r="L183" s="128" t="s">
        <v>2255</v>
      </c>
      <c r="M183" s="137">
        <v>228</v>
      </c>
      <c r="N183" s="128">
        <f>IFERROR(VLOOKUP(M183*$M$8*$N$8,'RAM costing'!$A$3:$B$81,2,1),0)</f>
        <v>219000</v>
      </c>
      <c r="O183" s="128">
        <f>IFERROR(VLOOKUP(M183*$M$9*$N$9,'RAM costing'!$E$3:$F$81,2,1),0)</f>
        <v>429</v>
      </c>
      <c r="P183" s="128"/>
      <c r="Q183" s="129">
        <f t="shared" si="113"/>
        <v>0.30999999999999994</v>
      </c>
      <c r="R183" s="18">
        <v>70.679999999999993</v>
      </c>
      <c r="S183" s="25">
        <f t="shared" si="114"/>
        <v>0</v>
      </c>
      <c r="T183" s="25">
        <f t="shared" si="115"/>
        <v>0</v>
      </c>
      <c r="U183" s="25">
        <f t="shared" si="116"/>
        <v>0</v>
      </c>
      <c r="V183" s="25">
        <f t="shared" si="117"/>
        <v>0</v>
      </c>
      <c r="W183" s="25">
        <f t="shared" si="118"/>
        <v>0</v>
      </c>
      <c r="X183" s="25">
        <f t="shared" si="119"/>
        <v>0</v>
      </c>
      <c r="Y183" s="25">
        <f t="shared" si="120"/>
        <v>0</v>
      </c>
      <c r="Z183" s="25">
        <f t="shared" si="121"/>
        <v>0</v>
      </c>
      <c r="AA183" s="26"/>
      <c r="AB183" s="25">
        <f t="shared" si="122"/>
        <v>0</v>
      </c>
      <c r="AC183" s="25">
        <f t="shared" si="148"/>
        <v>0</v>
      </c>
      <c r="AD183" s="25"/>
      <c r="AE183" s="25"/>
      <c r="AF183" s="25"/>
      <c r="AG183" s="25"/>
      <c r="AH183" s="25"/>
      <c r="AI183" s="25"/>
      <c r="AJ183" s="26"/>
      <c r="AK183" s="25"/>
      <c r="AL183" s="26"/>
      <c r="AM183" s="25">
        <f t="shared" si="123"/>
        <v>0</v>
      </c>
      <c r="AN183" s="25">
        <f t="shared" si="124"/>
        <v>0</v>
      </c>
      <c r="AO183" s="26"/>
      <c r="AP183" s="26">
        <f t="shared" si="125"/>
        <v>0</v>
      </c>
      <c r="AQ183" s="101">
        <f t="shared" si="126"/>
        <v>0</v>
      </c>
      <c r="AR183" s="106">
        <f t="shared" si="127"/>
        <v>0</v>
      </c>
      <c r="AS183" s="107">
        <f t="shared" si="144"/>
        <v>0</v>
      </c>
      <c r="AT183" s="107">
        <f t="shared" si="144"/>
        <v>0</v>
      </c>
      <c r="AU183" s="107">
        <f t="shared" si="144"/>
        <v>0</v>
      </c>
      <c r="AV183" s="107">
        <f t="shared" si="144"/>
        <v>0</v>
      </c>
      <c r="AW183" s="107">
        <f t="shared" si="144"/>
        <v>0</v>
      </c>
      <c r="AX183" s="107">
        <f t="shared" si="144"/>
        <v>0</v>
      </c>
      <c r="AY183" s="107">
        <f t="shared" si="144"/>
        <v>0</v>
      </c>
      <c r="AZ183" s="107">
        <f t="shared" si="144"/>
        <v>0</v>
      </c>
      <c r="BA183" s="108">
        <f t="shared" si="128"/>
        <v>0</v>
      </c>
      <c r="BB183" s="103">
        <f t="shared" si="129"/>
        <v>0</v>
      </c>
      <c r="BC183" s="109">
        <f t="shared" si="130"/>
        <v>0</v>
      </c>
      <c r="BD183" s="107">
        <f t="shared" si="110"/>
        <v>0</v>
      </c>
      <c r="BE183" s="107">
        <f t="shared" si="145"/>
        <v>0</v>
      </c>
      <c r="BF183" s="107">
        <f t="shared" si="145"/>
        <v>0</v>
      </c>
      <c r="BG183" s="107">
        <f t="shared" si="145"/>
        <v>0</v>
      </c>
      <c r="BH183" s="107">
        <f t="shared" si="145"/>
        <v>0</v>
      </c>
      <c r="BI183" s="107">
        <f t="shared" si="145"/>
        <v>0</v>
      </c>
      <c r="BJ183" s="107">
        <f t="shared" si="145"/>
        <v>0</v>
      </c>
      <c r="BK183" s="107">
        <f t="shared" si="145"/>
        <v>0</v>
      </c>
      <c r="BL183" s="110">
        <f t="shared" si="131"/>
        <v>0</v>
      </c>
      <c r="BM183" s="111">
        <f t="shared" si="132"/>
        <v>0</v>
      </c>
      <c r="BN183" s="111">
        <f t="shared" si="133"/>
        <v>0</v>
      </c>
      <c r="BO183" s="111">
        <f t="shared" si="134"/>
        <v>0</v>
      </c>
      <c r="BP183" s="111">
        <f t="shared" si="135"/>
        <v>0</v>
      </c>
      <c r="BQ183" s="111">
        <f t="shared" si="136"/>
        <v>0</v>
      </c>
      <c r="BR183" s="111">
        <f t="shared" si="137"/>
        <v>0</v>
      </c>
      <c r="BS183" s="111">
        <f t="shared" si="138"/>
        <v>0</v>
      </c>
      <c r="BT183" s="111">
        <f t="shared" si="139"/>
        <v>0</v>
      </c>
      <c r="BU183" s="112">
        <f t="shared" si="140"/>
        <v>0</v>
      </c>
      <c r="BV183" s="113">
        <f t="shared" si="141"/>
        <v>0</v>
      </c>
      <c r="BW183" s="169" t="s">
        <v>135</v>
      </c>
      <c r="BX183" s="174">
        <v>2021</v>
      </c>
      <c r="BY183" s="169" t="s">
        <v>2422</v>
      </c>
      <c r="BZ183" s="169" t="str">
        <f t="shared" si="143"/>
        <v>ENERO</v>
      </c>
      <c r="CA183" s="169" t="str">
        <f t="shared" si="142"/>
        <v>YCHO21RT_1.1</v>
      </c>
      <c r="CB183" s="118" t="e">
        <f>VLOOKUP(F183,[3]TOTALES!$E:$E,1,0)</f>
        <v>#N/A</v>
      </c>
      <c r="CC183" s="118" t="s">
        <v>185</v>
      </c>
      <c r="CD183" s="118">
        <f>VLOOKUP(A183,'[4]1. ARCHIVO COMPRA'!$A:$BU,73,0)</f>
        <v>0</v>
      </c>
      <c r="CF183" s="128"/>
      <c r="CG183" s="128"/>
    </row>
    <row r="184" spans="1:85" x14ac:dyDescent="0.25">
      <c r="A184" s="128" t="str">
        <f t="shared" si="112"/>
        <v>W0GI64R9I50G7GG</v>
      </c>
      <c r="B184" s="128" t="s">
        <v>554</v>
      </c>
      <c r="C184" s="128" t="s">
        <v>696</v>
      </c>
      <c r="D184" s="128" t="s">
        <v>562</v>
      </c>
      <c r="E184" s="128" t="s">
        <v>701</v>
      </c>
      <c r="F184" s="128" t="s">
        <v>971</v>
      </c>
      <c r="G184" s="128" t="s">
        <v>972</v>
      </c>
      <c r="H184" s="128" t="s">
        <v>973</v>
      </c>
      <c r="I184" s="128" t="s">
        <v>974</v>
      </c>
      <c r="J184" s="128" t="s">
        <v>2107</v>
      </c>
      <c r="K184" s="128" t="s">
        <v>684</v>
      </c>
      <c r="L184" s="128" t="s">
        <v>2255</v>
      </c>
      <c r="M184" s="137">
        <v>34</v>
      </c>
      <c r="N184" s="128">
        <f>IFERROR(VLOOKUP(M184*$M$8*$N$8,'RAM costing'!$A$3:$B$81,2,1),0)</f>
        <v>29000</v>
      </c>
      <c r="O184" s="128">
        <f>IFERROR(VLOOKUP(M184*$M$9*$N$9,'RAM costing'!$E$3:$F$81,2,1),0)</f>
        <v>139</v>
      </c>
      <c r="P184" s="128"/>
      <c r="Q184" s="129">
        <f t="shared" si="113"/>
        <v>0.31</v>
      </c>
      <c r="R184" s="18">
        <v>10.54</v>
      </c>
      <c r="S184" s="25">
        <f t="shared" si="114"/>
        <v>0</v>
      </c>
      <c r="T184" s="25">
        <f t="shared" si="115"/>
        <v>0</v>
      </c>
      <c r="U184" s="25">
        <f t="shared" si="116"/>
        <v>0</v>
      </c>
      <c r="V184" s="25">
        <f t="shared" si="117"/>
        <v>0</v>
      </c>
      <c r="W184" s="25">
        <f t="shared" si="118"/>
        <v>0</v>
      </c>
      <c r="X184" s="25">
        <f t="shared" si="119"/>
        <v>0</v>
      </c>
      <c r="Y184" s="25">
        <f t="shared" si="120"/>
        <v>0</v>
      </c>
      <c r="Z184" s="25">
        <f t="shared" si="121"/>
        <v>0</v>
      </c>
      <c r="AA184" s="26"/>
      <c r="AB184" s="25">
        <f t="shared" si="122"/>
        <v>0</v>
      </c>
      <c r="AC184" s="25">
        <f t="shared" si="148"/>
        <v>0</v>
      </c>
      <c r="AD184" s="25"/>
      <c r="AE184" s="25"/>
      <c r="AF184" s="25"/>
      <c r="AG184" s="25"/>
      <c r="AH184" s="25"/>
      <c r="AI184" s="25"/>
      <c r="AJ184" s="26"/>
      <c r="AK184" s="25"/>
      <c r="AL184" s="26"/>
      <c r="AM184" s="25">
        <f t="shared" si="123"/>
        <v>0</v>
      </c>
      <c r="AN184" s="25">
        <f t="shared" si="124"/>
        <v>0</v>
      </c>
      <c r="AO184" s="26"/>
      <c r="AP184" s="26">
        <f t="shared" si="125"/>
        <v>0</v>
      </c>
      <c r="AQ184" s="101">
        <f t="shared" si="126"/>
        <v>0</v>
      </c>
      <c r="AR184" s="106">
        <f t="shared" si="127"/>
        <v>0</v>
      </c>
      <c r="AS184" s="107">
        <f t="shared" si="144"/>
        <v>0</v>
      </c>
      <c r="AT184" s="107">
        <f t="shared" si="144"/>
        <v>0</v>
      </c>
      <c r="AU184" s="107">
        <f t="shared" si="144"/>
        <v>0</v>
      </c>
      <c r="AV184" s="107">
        <f t="shared" si="144"/>
        <v>0</v>
      </c>
      <c r="AW184" s="107">
        <f t="shared" si="144"/>
        <v>0</v>
      </c>
      <c r="AX184" s="107">
        <f t="shared" si="144"/>
        <v>0</v>
      </c>
      <c r="AY184" s="107">
        <f t="shared" si="144"/>
        <v>0</v>
      </c>
      <c r="AZ184" s="107">
        <f t="shared" si="144"/>
        <v>0</v>
      </c>
      <c r="BA184" s="108">
        <f t="shared" si="128"/>
        <v>0</v>
      </c>
      <c r="BB184" s="103">
        <f t="shared" si="129"/>
        <v>0</v>
      </c>
      <c r="BC184" s="109">
        <f t="shared" si="130"/>
        <v>0</v>
      </c>
      <c r="BD184" s="107">
        <f t="shared" si="110"/>
        <v>0</v>
      </c>
      <c r="BE184" s="107">
        <f t="shared" si="145"/>
        <v>0</v>
      </c>
      <c r="BF184" s="107">
        <f t="shared" si="145"/>
        <v>0</v>
      </c>
      <c r="BG184" s="107">
        <f t="shared" si="145"/>
        <v>0</v>
      </c>
      <c r="BH184" s="107">
        <f t="shared" si="145"/>
        <v>0</v>
      </c>
      <c r="BI184" s="107">
        <f t="shared" si="145"/>
        <v>0</v>
      </c>
      <c r="BJ184" s="107">
        <f t="shared" si="145"/>
        <v>0</v>
      </c>
      <c r="BK184" s="107">
        <f t="shared" si="145"/>
        <v>0</v>
      </c>
      <c r="BL184" s="110">
        <f t="shared" si="131"/>
        <v>0</v>
      </c>
      <c r="BM184" s="111">
        <f t="shared" si="132"/>
        <v>0</v>
      </c>
      <c r="BN184" s="111">
        <f t="shared" si="133"/>
        <v>0</v>
      </c>
      <c r="BO184" s="111">
        <f t="shared" si="134"/>
        <v>0</v>
      </c>
      <c r="BP184" s="111">
        <f t="shared" si="135"/>
        <v>0</v>
      </c>
      <c r="BQ184" s="111">
        <f t="shared" si="136"/>
        <v>0</v>
      </c>
      <c r="BR184" s="111">
        <f t="shared" si="137"/>
        <v>0</v>
      </c>
      <c r="BS184" s="111">
        <f t="shared" si="138"/>
        <v>0</v>
      </c>
      <c r="BT184" s="111">
        <f t="shared" si="139"/>
        <v>0</v>
      </c>
      <c r="BU184" s="112">
        <f t="shared" si="140"/>
        <v>0</v>
      </c>
      <c r="BV184" s="113">
        <f t="shared" si="141"/>
        <v>0</v>
      </c>
      <c r="BW184" s="169" t="s">
        <v>135</v>
      </c>
      <c r="BX184" s="174">
        <v>2021</v>
      </c>
      <c r="BY184" s="169" t="s">
        <v>2422</v>
      </c>
      <c r="BZ184" s="169" t="str">
        <f t="shared" ref="BZ184:BZ189" si="149">UPPER(TEXT(CONCATENATE("01-"&amp;MID(B184,1,2)&amp;"-2021"),"MMMM"))</f>
        <v>NOVIEMBRE</v>
      </c>
      <c r="CA184" s="169" t="str">
        <f t="shared" si="142"/>
        <v>YCHO21RT_11.1</v>
      </c>
      <c r="CB184" s="118" t="e">
        <f>VLOOKUP(F184,[3]TOTALES!$E:$E,1,0)</f>
        <v>#N/A</v>
      </c>
      <c r="CC184" s="118" t="e">
        <f>VLOOKUP(E184,'3.PARAMETROS'!J:L,3,0)</f>
        <v>#N/A</v>
      </c>
      <c r="CD184" s="118">
        <f>VLOOKUP(A184,'[4]1. ARCHIVO COMPRA'!$A:$BU,73,0)</f>
        <v>0</v>
      </c>
      <c r="CF184" s="128"/>
      <c r="CG184" s="128"/>
    </row>
    <row r="185" spans="1:85" x14ac:dyDescent="0.25">
      <c r="A185" s="128" t="str">
        <f t="shared" si="112"/>
        <v>W0GI64R9I50JBLK</v>
      </c>
      <c r="B185" s="128" t="s">
        <v>554</v>
      </c>
      <c r="C185" s="128" t="s">
        <v>696</v>
      </c>
      <c r="D185" s="128" t="s">
        <v>562</v>
      </c>
      <c r="E185" s="128" t="s">
        <v>701</v>
      </c>
      <c r="F185" s="128" t="s">
        <v>971</v>
      </c>
      <c r="G185" s="128" t="s">
        <v>972</v>
      </c>
      <c r="H185" s="128" t="s">
        <v>494</v>
      </c>
      <c r="I185" s="128" t="s">
        <v>520</v>
      </c>
      <c r="J185" s="128" t="s">
        <v>2107</v>
      </c>
      <c r="K185" s="128" t="s">
        <v>684</v>
      </c>
      <c r="L185" s="128" t="s">
        <v>2255</v>
      </c>
      <c r="M185" s="137">
        <v>34</v>
      </c>
      <c r="N185" s="128">
        <f>IFERROR(VLOOKUP(M185*$M$8*$N$8,'RAM costing'!$A$3:$B$81,2,1),0)</f>
        <v>29000</v>
      </c>
      <c r="O185" s="128">
        <f>IFERROR(VLOOKUP(M185*$M$9*$N$9,'RAM costing'!$E$3:$F$81,2,1),0)</f>
        <v>139</v>
      </c>
      <c r="P185" s="128"/>
      <c r="Q185" s="129">
        <f t="shared" si="113"/>
        <v>0.31</v>
      </c>
      <c r="R185" s="18">
        <v>10.54</v>
      </c>
      <c r="S185" s="25">
        <f t="shared" si="114"/>
        <v>0</v>
      </c>
      <c r="T185" s="25">
        <f t="shared" si="115"/>
        <v>0</v>
      </c>
      <c r="U185" s="25">
        <f t="shared" si="116"/>
        <v>0</v>
      </c>
      <c r="V185" s="25">
        <f t="shared" si="117"/>
        <v>0</v>
      </c>
      <c r="W185" s="25">
        <f t="shared" si="118"/>
        <v>0</v>
      </c>
      <c r="X185" s="25">
        <f t="shared" si="119"/>
        <v>0</v>
      </c>
      <c r="Y185" s="25">
        <f t="shared" si="120"/>
        <v>0</v>
      </c>
      <c r="Z185" s="25">
        <f t="shared" si="121"/>
        <v>0</v>
      </c>
      <c r="AA185" s="26"/>
      <c r="AB185" s="25">
        <f t="shared" si="122"/>
        <v>0</v>
      </c>
      <c r="AC185" s="25">
        <f t="shared" si="148"/>
        <v>0</v>
      </c>
      <c r="AD185" s="25"/>
      <c r="AE185" s="25"/>
      <c r="AF185" s="25"/>
      <c r="AG185" s="25"/>
      <c r="AH185" s="25"/>
      <c r="AI185" s="25"/>
      <c r="AJ185" s="26"/>
      <c r="AK185" s="25"/>
      <c r="AL185" s="26"/>
      <c r="AM185" s="25">
        <f t="shared" si="123"/>
        <v>0</v>
      </c>
      <c r="AN185" s="25">
        <f t="shared" si="124"/>
        <v>0</v>
      </c>
      <c r="AO185" s="26"/>
      <c r="AP185" s="26">
        <f t="shared" si="125"/>
        <v>0</v>
      </c>
      <c r="AQ185" s="101">
        <f t="shared" si="126"/>
        <v>0</v>
      </c>
      <c r="AR185" s="106">
        <f t="shared" si="127"/>
        <v>0</v>
      </c>
      <c r="AS185" s="107">
        <f t="shared" si="144"/>
        <v>0</v>
      </c>
      <c r="AT185" s="107">
        <f t="shared" si="144"/>
        <v>0</v>
      </c>
      <c r="AU185" s="107">
        <f t="shared" si="144"/>
        <v>0</v>
      </c>
      <c r="AV185" s="107">
        <f t="shared" si="144"/>
        <v>0</v>
      </c>
      <c r="AW185" s="107">
        <f t="shared" si="144"/>
        <v>0</v>
      </c>
      <c r="AX185" s="107">
        <f t="shared" si="144"/>
        <v>0</v>
      </c>
      <c r="AY185" s="107">
        <f t="shared" si="144"/>
        <v>0</v>
      </c>
      <c r="AZ185" s="107">
        <f t="shared" si="144"/>
        <v>0</v>
      </c>
      <c r="BA185" s="108">
        <f t="shared" si="128"/>
        <v>0</v>
      </c>
      <c r="BB185" s="103">
        <f t="shared" si="129"/>
        <v>0</v>
      </c>
      <c r="BC185" s="109">
        <f t="shared" si="130"/>
        <v>0</v>
      </c>
      <c r="BD185" s="107">
        <f t="shared" si="110"/>
        <v>0</v>
      </c>
      <c r="BE185" s="107">
        <f t="shared" si="145"/>
        <v>0</v>
      </c>
      <c r="BF185" s="107">
        <f t="shared" si="145"/>
        <v>0</v>
      </c>
      <c r="BG185" s="107">
        <f t="shared" si="145"/>
        <v>0</v>
      </c>
      <c r="BH185" s="107">
        <f t="shared" si="145"/>
        <v>0</v>
      </c>
      <c r="BI185" s="107">
        <f t="shared" si="145"/>
        <v>0</v>
      </c>
      <c r="BJ185" s="107">
        <f t="shared" si="145"/>
        <v>0</v>
      </c>
      <c r="BK185" s="107">
        <f t="shared" si="145"/>
        <v>0</v>
      </c>
      <c r="BL185" s="110">
        <f t="shared" si="131"/>
        <v>0</v>
      </c>
      <c r="BM185" s="111">
        <f t="shared" si="132"/>
        <v>0</v>
      </c>
      <c r="BN185" s="111">
        <f t="shared" si="133"/>
        <v>0</v>
      </c>
      <c r="BO185" s="111">
        <f t="shared" si="134"/>
        <v>0</v>
      </c>
      <c r="BP185" s="111">
        <f t="shared" si="135"/>
        <v>0</v>
      </c>
      <c r="BQ185" s="111">
        <f t="shared" si="136"/>
        <v>0</v>
      </c>
      <c r="BR185" s="111">
        <f t="shared" si="137"/>
        <v>0</v>
      </c>
      <c r="BS185" s="111">
        <f t="shared" si="138"/>
        <v>0</v>
      </c>
      <c r="BT185" s="111">
        <f t="shared" si="139"/>
        <v>0</v>
      </c>
      <c r="BU185" s="112">
        <f t="shared" si="140"/>
        <v>0</v>
      </c>
      <c r="BV185" s="113">
        <f t="shared" si="141"/>
        <v>0</v>
      </c>
      <c r="BW185" s="169" t="s">
        <v>135</v>
      </c>
      <c r="BX185" s="174">
        <v>2021</v>
      </c>
      <c r="BY185" s="169" t="s">
        <v>2422</v>
      </c>
      <c r="BZ185" s="169" t="str">
        <f t="shared" si="149"/>
        <v>NOVIEMBRE</v>
      </c>
      <c r="CA185" s="169" t="str">
        <f t="shared" si="142"/>
        <v>YCHO21RT_11.1</v>
      </c>
      <c r="CB185" s="118" t="e">
        <f>VLOOKUP(F185,[3]TOTALES!$E:$E,1,0)</f>
        <v>#N/A</v>
      </c>
      <c r="CC185" s="118" t="e">
        <f>VLOOKUP(E185,'3.PARAMETROS'!J:L,3,0)</f>
        <v>#N/A</v>
      </c>
      <c r="CD185" s="118">
        <f>VLOOKUP(A185,'[4]1. ARCHIVO COMPRA'!$A:$BU,73,0)</f>
        <v>0</v>
      </c>
      <c r="CF185" s="128"/>
      <c r="CG185" s="128"/>
    </row>
    <row r="186" spans="1:85" x14ac:dyDescent="0.25">
      <c r="A186" s="128" t="str">
        <f t="shared" si="112"/>
        <v>W0GI64R9I50F98J</v>
      </c>
      <c r="B186" s="128" t="s">
        <v>554</v>
      </c>
      <c r="C186" s="128" t="s">
        <v>696</v>
      </c>
      <c r="D186" s="128" t="s">
        <v>562</v>
      </c>
      <c r="E186" s="128" t="s">
        <v>701</v>
      </c>
      <c r="F186" s="128" t="s">
        <v>971</v>
      </c>
      <c r="G186" s="128" t="s">
        <v>972</v>
      </c>
      <c r="H186" s="128" t="s">
        <v>975</v>
      </c>
      <c r="I186" s="128" t="s">
        <v>976</v>
      </c>
      <c r="J186" s="128" t="s">
        <v>2107</v>
      </c>
      <c r="K186" s="128" t="s">
        <v>684</v>
      </c>
      <c r="L186" s="128" t="s">
        <v>2255</v>
      </c>
      <c r="M186" s="137">
        <v>34</v>
      </c>
      <c r="N186" s="128">
        <f>IFERROR(VLOOKUP(M186*$M$8*$N$8,'RAM costing'!$A$3:$B$81,2,1),0)</f>
        <v>29000</v>
      </c>
      <c r="O186" s="128">
        <f>IFERROR(VLOOKUP(M186*$M$9*$N$9,'RAM costing'!$E$3:$F$81,2,1),0)</f>
        <v>139</v>
      </c>
      <c r="P186" s="128"/>
      <c r="Q186" s="129">
        <f t="shared" si="113"/>
        <v>0.31</v>
      </c>
      <c r="R186" s="18">
        <v>10.54</v>
      </c>
      <c r="S186" s="25">
        <f t="shared" si="114"/>
        <v>0</v>
      </c>
      <c r="T186" s="25">
        <f t="shared" si="115"/>
        <v>0</v>
      </c>
      <c r="U186" s="25">
        <f t="shared" si="116"/>
        <v>0</v>
      </c>
      <c r="V186" s="25">
        <f t="shared" si="117"/>
        <v>0</v>
      </c>
      <c r="W186" s="25">
        <f t="shared" si="118"/>
        <v>0</v>
      </c>
      <c r="X186" s="25">
        <f t="shared" si="119"/>
        <v>0</v>
      </c>
      <c r="Y186" s="25">
        <f t="shared" si="120"/>
        <v>0</v>
      </c>
      <c r="Z186" s="25">
        <f t="shared" si="121"/>
        <v>0</v>
      </c>
      <c r="AA186" s="26"/>
      <c r="AB186" s="25">
        <f t="shared" si="122"/>
        <v>0</v>
      </c>
      <c r="AC186" s="25">
        <f t="shared" si="148"/>
        <v>0</v>
      </c>
      <c r="AD186" s="25"/>
      <c r="AE186" s="25"/>
      <c r="AF186" s="25"/>
      <c r="AG186" s="25"/>
      <c r="AH186" s="25"/>
      <c r="AI186" s="25"/>
      <c r="AJ186" s="26"/>
      <c r="AK186" s="25"/>
      <c r="AL186" s="26"/>
      <c r="AM186" s="25">
        <f t="shared" si="123"/>
        <v>0</v>
      </c>
      <c r="AN186" s="25">
        <f t="shared" si="124"/>
        <v>0</v>
      </c>
      <c r="AO186" s="26"/>
      <c r="AP186" s="26">
        <f t="shared" si="125"/>
        <v>0</v>
      </c>
      <c r="AQ186" s="101">
        <f t="shared" si="126"/>
        <v>0</v>
      </c>
      <c r="AR186" s="106">
        <f t="shared" si="127"/>
        <v>0</v>
      </c>
      <c r="AS186" s="107">
        <f t="shared" si="144"/>
        <v>0</v>
      </c>
      <c r="AT186" s="107">
        <f t="shared" si="144"/>
        <v>0</v>
      </c>
      <c r="AU186" s="107">
        <f t="shared" si="144"/>
        <v>0</v>
      </c>
      <c r="AV186" s="107">
        <f t="shared" si="144"/>
        <v>0</v>
      </c>
      <c r="AW186" s="107">
        <f t="shared" si="144"/>
        <v>0</v>
      </c>
      <c r="AX186" s="107">
        <f t="shared" si="144"/>
        <v>0</v>
      </c>
      <c r="AY186" s="107">
        <f t="shared" si="144"/>
        <v>0</v>
      </c>
      <c r="AZ186" s="107">
        <f t="shared" si="144"/>
        <v>0</v>
      </c>
      <c r="BA186" s="108">
        <f t="shared" si="128"/>
        <v>0</v>
      </c>
      <c r="BB186" s="103">
        <f t="shared" si="129"/>
        <v>0</v>
      </c>
      <c r="BC186" s="109">
        <f t="shared" si="130"/>
        <v>0</v>
      </c>
      <c r="BD186" s="107">
        <f t="shared" si="110"/>
        <v>0</v>
      </c>
      <c r="BE186" s="107">
        <f t="shared" si="145"/>
        <v>0</v>
      </c>
      <c r="BF186" s="107">
        <f t="shared" si="145"/>
        <v>0</v>
      </c>
      <c r="BG186" s="107">
        <f t="shared" si="145"/>
        <v>0</v>
      </c>
      <c r="BH186" s="107">
        <f t="shared" si="145"/>
        <v>0</v>
      </c>
      <c r="BI186" s="107">
        <f t="shared" si="145"/>
        <v>0</v>
      </c>
      <c r="BJ186" s="107">
        <f t="shared" si="145"/>
        <v>0</v>
      </c>
      <c r="BK186" s="107">
        <f t="shared" si="145"/>
        <v>0</v>
      </c>
      <c r="BL186" s="110">
        <f t="shared" si="131"/>
        <v>0</v>
      </c>
      <c r="BM186" s="111">
        <f t="shared" si="132"/>
        <v>0</v>
      </c>
      <c r="BN186" s="111">
        <f t="shared" si="133"/>
        <v>0</v>
      </c>
      <c r="BO186" s="111">
        <f t="shared" si="134"/>
        <v>0</v>
      </c>
      <c r="BP186" s="111">
        <f t="shared" si="135"/>
        <v>0</v>
      </c>
      <c r="BQ186" s="111">
        <f t="shared" si="136"/>
        <v>0</v>
      </c>
      <c r="BR186" s="111">
        <f t="shared" si="137"/>
        <v>0</v>
      </c>
      <c r="BS186" s="111">
        <f t="shared" si="138"/>
        <v>0</v>
      </c>
      <c r="BT186" s="111">
        <f t="shared" si="139"/>
        <v>0</v>
      </c>
      <c r="BU186" s="112">
        <f t="shared" si="140"/>
        <v>0</v>
      </c>
      <c r="BV186" s="113">
        <f t="shared" si="141"/>
        <v>0</v>
      </c>
      <c r="BW186" s="169" t="s">
        <v>135</v>
      </c>
      <c r="BX186" s="174">
        <v>2021</v>
      </c>
      <c r="BY186" s="169" t="s">
        <v>2422</v>
      </c>
      <c r="BZ186" s="169" t="str">
        <f t="shared" si="149"/>
        <v>NOVIEMBRE</v>
      </c>
      <c r="CA186" s="169" t="str">
        <f t="shared" si="142"/>
        <v>YCHO21RT_11.1</v>
      </c>
      <c r="CB186" s="118" t="e">
        <f>VLOOKUP(F186,[3]TOTALES!$E:$E,1,0)</f>
        <v>#N/A</v>
      </c>
      <c r="CC186" s="118" t="e">
        <f>VLOOKUP(E186,'3.PARAMETROS'!J:L,3,0)</f>
        <v>#N/A</v>
      </c>
      <c r="CD186" s="118">
        <f>VLOOKUP(A186,'[4]1. ARCHIVO COMPRA'!$A:$BU,73,0)</f>
        <v>0</v>
      </c>
      <c r="CF186" s="128"/>
      <c r="CG186" s="128"/>
    </row>
    <row r="187" spans="1:85" x14ac:dyDescent="0.25">
      <c r="A187" s="128" t="str">
        <f t="shared" si="112"/>
        <v>W0GI64R9I50G011</v>
      </c>
      <c r="B187" s="128" t="s">
        <v>554</v>
      </c>
      <c r="C187" s="128" t="s">
        <v>696</v>
      </c>
      <c r="D187" s="128" t="s">
        <v>562</v>
      </c>
      <c r="E187" s="128" t="s">
        <v>701</v>
      </c>
      <c r="F187" s="128" t="s">
        <v>971</v>
      </c>
      <c r="G187" s="128" t="s">
        <v>972</v>
      </c>
      <c r="H187" s="128" t="s">
        <v>496</v>
      </c>
      <c r="I187" s="128" t="s">
        <v>522</v>
      </c>
      <c r="J187" s="128" t="s">
        <v>2107</v>
      </c>
      <c r="K187" s="128" t="s">
        <v>684</v>
      </c>
      <c r="L187" s="128" t="s">
        <v>2255</v>
      </c>
      <c r="M187" s="137">
        <v>34</v>
      </c>
      <c r="N187" s="128">
        <f>IFERROR(VLOOKUP(M187*$M$8*$N$8,'RAM costing'!$A$3:$B$81,2,1),0)</f>
        <v>29000</v>
      </c>
      <c r="O187" s="128">
        <f>IFERROR(VLOOKUP(M187*$M$9*$N$9,'RAM costing'!$E$3:$F$81,2,1),0)</f>
        <v>139</v>
      </c>
      <c r="P187" s="128"/>
      <c r="Q187" s="129">
        <f t="shared" si="113"/>
        <v>0.31</v>
      </c>
      <c r="R187" s="18">
        <v>10.54</v>
      </c>
      <c r="S187" s="25">
        <f t="shared" si="114"/>
        <v>0</v>
      </c>
      <c r="T187" s="25">
        <f t="shared" si="115"/>
        <v>0</v>
      </c>
      <c r="U187" s="25">
        <f t="shared" si="116"/>
        <v>0</v>
      </c>
      <c r="V187" s="25">
        <f t="shared" si="117"/>
        <v>0</v>
      </c>
      <c r="W187" s="25">
        <f t="shared" si="118"/>
        <v>0</v>
      </c>
      <c r="X187" s="25">
        <f t="shared" si="119"/>
        <v>0</v>
      </c>
      <c r="Y187" s="25">
        <f t="shared" si="120"/>
        <v>0</v>
      </c>
      <c r="Z187" s="25">
        <f t="shared" si="121"/>
        <v>0</v>
      </c>
      <c r="AA187" s="26"/>
      <c r="AB187" s="25">
        <f t="shared" si="122"/>
        <v>0</v>
      </c>
      <c r="AC187" s="25">
        <f t="shared" si="148"/>
        <v>0</v>
      </c>
      <c r="AD187" s="25"/>
      <c r="AE187" s="25"/>
      <c r="AF187" s="25"/>
      <c r="AG187" s="25"/>
      <c r="AH187" s="25"/>
      <c r="AI187" s="25"/>
      <c r="AJ187" s="26"/>
      <c r="AK187" s="25"/>
      <c r="AL187" s="26"/>
      <c r="AM187" s="25">
        <f t="shared" si="123"/>
        <v>0</v>
      </c>
      <c r="AN187" s="25">
        <f t="shared" si="124"/>
        <v>0</v>
      </c>
      <c r="AO187" s="26"/>
      <c r="AP187" s="26">
        <f t="shared" si="125"/>
        <v>0</v>
      </c>
      <c r="AQ187" s="101">
        <f t="shared" si="126"/>
        <v>0</v>
      </c>
      <c r="AR187" s="106">
        <f t="shared" si="127"/>
        <v>0</v>
      </c>
      <c r="AS187" s="107">
        <f t="shared" si="144"/>
        <v>0</v>
      </c>
      <c r="AT187" s="107">
        <f t="shared" si="144"/>
        <v>0</v>
      </c>
      <c r="AU187" s="107">
        <f t="shared" si="144"/>
        <v>0</v>
      </c>
      <c r="AV187" s="107">
        <f t="shared" si="144"/>
        <v>0</v>
      </c>
      <c r="AW187" s="107">
        <f t="shared" si="144"/>
        <v>0</v>
      </c>
      <c r="AX187" s="107">
        <f t="shared" si="144"/>
        <v>0</v>
      </c>
      <c r="AY187" s="107">
        <f t="shared" si="144"/>
        <v>0</v>
      </c>
      <c r="AZ187" s="107">
        <f t="shared" si="144"/>
        <v>0</v>
      </c>
      <c r="BA187" s="108">
        <f t="shared" si="128"/>
        <v>0</v>
      </c>
      <c r="BB187" s="103">
        <f t="shared" si="129"/>
        <v>0</v>
      </c>
      <c r="BC187" s="109">
        <f t="shared" si="130"/>
        <v>0</v>
      </c>
      <c r="BD187" s="107">
        <f t="shared" si="110"/>
        <v>0</v>
      </c>
      <c r="BE187" s="107">
        <f t="shared" si="145"/>
        <v>0</v>
      </c>
      <c r="BF187" s="107">
        <f t="shared" si="145"/>
        <v>0</v>
      </c>
      <c r="BG187" s="107">
        <f t="shared" si="145"/>
        <v>0</v>
      </c>
      <c r="BH187" s="107">
        <f t="shared" si="145"/>
        <v>0</v>
      </c>
      <c r="BI187" s="107">
        <f t="shared" si="145"/>
        <v>0</v>
      </c>
      <c r="BJ187" s="107">
        <f t="shared" si="145"/>
        <v>0</v>
      </c>
      <c r="BK187" s="107">
        <f t="shared" si="145"/>
        <v>0</v>
      </c>
      <c r="BL187" s="110">
        <f t="shared" si="131"/>
        <v>0</v>
      </c>
      <c r="BM187" s="111">
        <f t="shared" si="132"/>
        <v>0</v>
      </c>
      <c r="BN187" s="111">
        <f t="shared" si="133"/>
        <v>0</v>
      </c>
      <c r="BO187" s="111">
        <f t="shared" si="134"/>
        <v>0</v>
      </c>
      <c r="BP187" s="111">
        <f t="shared" si="135"/>
        <v>0</v>
      </c>
      <c r="BQ187" s="111">
        <f t="shared" si="136"/>
        <v>0</v>
      </c>
      <c r="BR187" s="111">
        <f t="shared" si="137"/>
        <v>0</v>
      </c>
      <c r="BS187" s="111">
        <f t="shared" si="138"/>
        <v>0</v>
      </c>
      <c r="BT187" s="111">
        <f t="shared" si="139"/>
        <v>0</v>
      </c>
      <c r="BU187" s="112">
        <f t="shared" si="140"/>
        <v>0</v>
      </c>
      <c r="BV187" s="113">
        <f t="shared" si="141"/>
        <v>0</v>
      </c>
      <c r="BW187" s="169" t="s">
        <v>135</v>
      </c>
      <c r="BX187" s="174">
        <v>2021</v>
      </c>
      <c r="BY187" s="169" t="s">
        <v>2422</v>
      </c>
      <c r="BZ187" s="169" t="str">
        <f t="shared" si="149"/>
        <v>NOVIEMBRE</v>
      </c>
      <c r="CA187" s="169" t="str">
        <f t="shared" si="142"/>
        <v>YCHO21RT_11.1</v>
      </c>
      <c r="CB187" s="118" t="e">
        <f>VLOOKUP(F187,[3]TOTALES!$E:$E,1,0)</f>
        <v>#N/A</v>
      </c>
      <c r="CC187" s="118" t="e">
        <f>VLOOKUP(E187,'3.PARAMETROS'!J:L,3,0)</f>
        <v>#N/A</v>
      </c>
      <c r="CD187" s="118">
        <f>VLOOKUP(A187,'[4]1. ARCHIVO COMPRA'!$A:$BU,73,0)</f>
        <v>0</v>
      </c>
      <c r="CF187" s="128"/>
      <c r="CG187" s="128"/>
    </row>
    <row r="188" spans="1:85" x14ac:dyDescent="0.25">
      <c r="A188" s="128" t="str">
        <f t="shared" si="112"/>
        <v>W0GI64R9I50G9K2</v>
      </c>
      <c r="B188" s="128" t="s">
        <v>554</v>
      </c>
      <c r="C188" s="128" t="s">
        <v>696</v>
      </c>
      <c r="D188" s="128" t="s">
        <v>562</v>
      </c>
      <c r="E188" s="128" t="s">
        <v>701</v>
      </c>
      <c r="F188" s="128" t="s">
        <v>971</v>
      </c>
      <c r="G188" s="128" t="s">
        <v>972</v>
      </c>
      <c r="H188" s="128" t="s">
        <v>965</v>
      </c>
      <c r="I188" s="128" t="s">
        <v>966</v>
      </c>
      <c r="J188" s="128" t="s">
        <v>2107</v>
      </c>
      <c r="K188" s="128" t="s">
        <v>684</v>
      </c>
      <c r="L188" s="128" t="s">
        <v>2255</v>
      </c>
      <c r="M188" s="137">
        <v>34</v>
      </c>
      <c r="N188" s="128">
        <f>IFERROR(VLOOKUP(M188*$M$8*$N$8,'RAM costing'!$A$3:$B$81,2,1),0)</f>
        <v>29000</v>
      </c>
      <c r="O188" s="128">
        <f>IFERROR(VLOOKUP(M188*$M$9*$N$9,'RAM costing'!$E$3:$F$81,2,1),0)</f>
        <v>139</v>
      </c>
      <c r="P188" s="128"/>
      <c r="Q188" s="129">
        <f t="shared" si="113"/>
        <v>0.31</v>
      </c>
      <c r="R188" s="18">
        <v>10.54</v>
      </c>
      <c r="S188" s="25">
        <f t="shared" si="114"/>
        <v>0</v>
      </c>
      <c r="T188" s="25">
        <f t="shared" si="115"/>
        <v>0</v>
      </c>
      <c r="U188" s="25">
        <f t="shared" si="116"/>
        <v>0</v>
      </c>
      <c r="V188" s="25">
        <f t="shared" si="117"/>
        <v>0</v>
      </c>
      <c r="W188" s="25">
        <f t="shared" si="118"/>
        <v>0</v>
      </c>
      <c r="X188" s="25">
        <f t="shared" si="119"/>
        <v>0</v>
      </c>
      <c r="Y188" s="25">
        <f t="shared" si="120"/>
        <v>0</v>
      </c>
      <c r="Z188" s="25">
        <f t="shared" si="121"/>
        <v>0</v>
      </c>
      <c r="AA188" s="26"/>
      <c r="AB188" s="25">
        <f t="shared" si="122"/>
        <v>0</v>
      </c>
      <c r="AC188" s="25">
        <f t="shared" si="148"/>
        <v>0</v>
      </c>
      <c r="AD188" s="25"/>
      <c r="AE188" s="25"/>
      <c r="AF188" s="25"/>
      <c r="AG188" s="25"/>
      <c r="AH188" s="25"/>
      <c r="AI188" s="25"/>
      <c r="AJ188" s="26"/>
      <c r="AK188" s="25"/>
      <c r="AL188" s="26"/>
      <c r="AM188" s="25">
        <f t="shared" si="123"/>
        <v>0</v>
      </c>
      <c r="AN188" s="25">
        <f t="shared" si="124"/>
        <v>0</v>
      </c>
      <c r="AO188" s="26"/>
      <c r="AP188" s="26">
        <f t="shared" si="125"/>
        <v>0</v>
      </c>
      <c r="AQ188" s="101">
        <f t="shared" si="126"/>
        <v>0</v>
      </c>
      <c r="AR188" s="106">
        <f t="shared" si="127"/>
        <v>0</v>
      </c>
      <c r="AS188" s="107">
        <f t="shared" si="144"/>
        <v>0</v>
      </c>
      <c r="AT188" s="107">
        <f t="shared" si="144"/>
        <v>0</v>
      </c>
      <c r="AU188" s="107">
        <f t="shared" si="144"/>
        <v>0</v>
      </c>
      <c r="AV188" s="107">
        <f t="shared" si="144"/>
        <v>0</v>
      </c>
      <c r="AW188" s="107">
        <f t="shared" si="144"/>
        <v>0</v>
      </c>
      <c r="AX188" s="107">
        <f t="shared" si="144"/>
        <v>0</v>
      </c>
      <c r="AY188" s="107">
        <f t="shared" si="144"/>
        <v>0</v>
      </c>
      <c r="AZ188" s="107">
        <f t="shared" si="144"/>
        <v>0</v>
      </c>
      <c r="BA188" s="108">
        <f t="shared" si="128"/>
        <v>0</v>
      </c>
      <c r="BB188" s="103">
        <f t="shared" si="129"/>
        <v>0</v>
      </c>
      <c r="BC188" s="109">
        <f t="shared" si="130"/>
        <v>0</v>
      </c>
      <c r="BD188" s="107">
        <f t="shared" si="110"/>
        <v>0</v>
      </c>
      <c r="BE188" s="107">
        <f t="shared" si="145"/>
        <v>0</v>
      </c>
      <c r="BF188" s="107">
        <f t="shared" si="145"/>
        <v>0</v>
      </c>
      <c r="BG188" s="107">
        <f t="shared" si="145"/>
        <v>0</v>
      </c>
      <c r="BH188" s="107">
        <f t="shared" si="145"/>
        <v>0</v>
      </c>
      <c r="BI188" s="107">
        <f t="shared" si="145"/>
        <v>0</v>
      </c>
      <c r="BJ188" s="107">
        <f t="shared" si="145"/>
        <v>0</v>
      </c>
      <c r="BK188" s="107">
        <f t="shared" si="145"/>
        <v>0</v>
      </c>
      <c r="BL188" s="110">
        <f t="shared" si="131"/>
        <v>0</v>
      </c>
      <c r="BM188" s="111">
        <f t="shared" si="132"/>
        <v>0</v>
      </c>
      <c r="BN188" s="111">
        <f t="shared" si="133"/>
        <v>0</v>
      </c>
      <c r="BO188" s="111">
        <f t="shared" si="134"/>
        <v>0</v>
      </c>
      <c r="BP188" s="111">
        <f t="shared" si="135"/>
        <v>0</v>
      </c>
      <c r="BQ188" s="111">
        <f t="shared" si="136"/>
        <v>0</v>
      </c>
      <c r="BR188" s="111">
        <f t="shared" si="137"/>
        <v>0</v>
      </c>
      <c r="BS188" s="111">
        <f t="shared" si="138"/>
        <v>0</v>
      </c>
      <c r="BT188" s="111">
        <f t="shared" si="139"/>
        <v>0</v>
      </c>
      <c r="BU188" s="112">
        <f t="shared" si="140"/>
        <v>0</v>
      </c>
      <c r="BV188" s="113">
        <f t="shared" si="141"/>
        <v>0</v>
      </c>
      <c r="BW188" s="169" t="s">
        <v>135</v>
      </c>
      <c r="BX188" s="174">
        <v>2021</v>
      </c>
      <c r="BY188" s="169" t="s">
        <v>2422</v>
      </c>
      <c r="BZ188" s="169" t="str">
        <f t="shared" si="149"/>
        <v>NOVIEMBRE</v>
      </c>
      <c r="CA188" s="169" t="str">
        <f t="shared" si="142"/>
        <v>YCHO21RT_11.1</v>
      </c>
      <c r="CB188" s="118" t="e">
        <f>VLOOKUP(F188,[3]TOTALES!$E:$E,1,0)</f>
        <v>#N/A</v>
      </c>
      <c r="CC188" s="118" t="e">
        <f>VLOOKUP(E188,'3.PARAMETROS'!J:L,3,0)</f>
        <v>#N/A</v>
      </c>
      <c r="CD188" s="118">
        <f>VLOOKUP(A188,'[4]1. ARCHIVO COMPRA'!$A:$BU,73,0)</f>
        <v>0</v>
      </c>
      <c r="CF188" s="128"/>
      <c r="CG188" s="128"/>
    </row>
    <row r="189" spans="1:85" x14ac:dyDescent="0.25">
      <c r="A189" s="128" t="str">
        <f t="shared" si="112"/>
        <v>W0GI64R9I50RHT</v>
      </c>
      <c r="B189" s="128" t="s">
        <v>554</v>
      </c>
      <c r="C189" s="128" t="s">
        <v>696</v>
      </c>
      <c r="D189" s="128" t="s">
        <v>562</v>
      </c>
      <c r="E189" s="128" t="s">
        <v>701</v>
      </c>
      <c r="F189" s="128" t="s">
        <v>971</v>
      </c>
      <c r="G189" s="128" t="s">
        <v>972</v>
      </c>
      <c r="H189" s="128" t="s">
        <v>977</v>
      </c>
      <c r="I189" s="128" t="s">
        <v>524</v>
      </c>
      <c r="J189" s="128" t="s">
        <v>2107</v>
      </c>
      <c r="K189" s="128" t="s">
        <v>684</v>
      </c>
      <c r="L189" s="128" t="s">
        <v>2255</v>
      </c>
      <c r="M189" s="137">
        <v>34</v>
      </c>
      <c r="N189" s="128">
        <f>IFERROR(VLOOKUP(M189*$M$8*$N$8,'RAM costing'!$A$3:$B$81,2,1),0)</f>
        <v>29000</v>
      </c>
      <c r="O189" s="128">
        <f>IFERROR(VLOOKUP(M189*$M$9*$N$9,'RAM costing'!$E$3:$F$81,2,1),0)</f>
        <v>139</v>
      </c>
      <c r="P189" s="128"/>
      <c r="Q189" s="129">
        <f t="shared" si="113"/>
        <v>0.31</v>
      </c>
      <c r="R189" s="18">
        <v>10.54</v>
      </c>
      <c r="S189" s="25">
        <f t="shared" si="114"/>
        <v>0</v>
      </c>
      <c r="T189" s="25">
        <f t="shared" si="115"/>
        <v>0</v>
      </c>
      <c r="U189" s="25">
        <f t="shared" si="116"/>
        <v>0</v>
      </c>
      <c r="V189" s="25">
        <f t="shared" si="117"/>
        <v>0</v>
      </c>
      <c r="W189" s="25">
        <f t="shared" si="118"/>
        <v>0</v>
      </c>
      <c r="X189" s="25">
        <f t="shared" si="119"/>
        <v>0</v>
      </c>
      <c r="Y189" s="25">
        <f t="shared" si="120"/>
        <v>0</v>
      </c>
      <c r="Z189" s="25">
        <f t="shared" si="121"/>
        <v>0</v>
      </c>
      <c r="AA189" s="26"/>
      <c r="AB189" s="25">
        <f t="shared" si="122"/>
        <v>0</v>
      </c>
      <c r="AC189" s="25">
        <f t="shared" si="148"/>
        <v>0</v>
      </c>
      <c r="AD189" s="25"/>
      <c r="AE189" s="25"/>
      <c r="AF189" s="25"/>
      <c r="AG189" s="25"/>
      <c r="AH189" s="25"/>
      <c r="AI189" s="25"/>
      <c r="AJ189" s="26"/>
      <c r="AK189" s="25"/>
      <c r="AL189" s="26"/>
      <c r="AM189" s="25">
        <f t="shared" si="123"/>
        <v>0</v>
      </c>
      <c r="AN189" s="25">
        <f t="shared" si="124"/>
        <v>0</v>
      </c>
      <c r="AO189" s="26"/>
      <c r="AP189" s="26">
        <f t="shared" si="125"/>
        <v>0</v>
      </c>
      <c r="AQ189" s="101">
        <f t="shared" si="126"/>
        <v>0</v>
      </c>
      <c r="AR189" s="106">
        <f t="shared" si="127"/>
        <v>0</v>
      </c>
      <c r="AS189" s="107">
        <f t="shared" si="144"/>
        <v>0</v>
      </c>
      <c r="AT189" s="107">
        <f t="shared" si="144"/>
        <v>0</v>
      </c>
      <c r="AU189" s="107">
        <f t="shared" si="144"/>
        <v>0</v>
      </c>
      <c r="AV189" s="107">
        <f t="shared" si="144"/>
        <v>0</v>
      </c>
      <c r="AW189" s="107">
        <f t="shared" si="144"/>
        <v>0</v>
      </c>
      <c r="AX189" s="107">
        <f t="shared" si="144"/>
        <v>0</v>
      </c>
      <c r="AY189" s="107">
        <f t="shared" si="144"/>
        <v>0</v>
      </c>
      <c r="AZ189" s="107">
        <f t="shared" si="144"/>
        <v>0</v>
      </c>
      <c r="BA189" s="108">
        <f t="shared" si="128"/>
        <v>0</v>
      </c>
      <c r="BB189" s="103">
        <f t="shared" si="129"/>
        <v>0</v>
      </c>
      <c r="BC189" s="109">
        <f t="shared" si="130"/>
        <v>0</v>
      </c>
      <c r="BD189" s="107">
        <f t="shared" si="110"/>
        <v>0</v>
      </c>
      <c r="BE189" s="107">
        <f t="shared" si="145"/>
        <v>0</v>
      </c>
      <c r="BF189" s="107">
        <f t="shared" si="145"/>
        <v>0</v>
      </c>
      <c r="BG189" s="107">
        <f t="shared" si="145"/>
        <v>0</v>
      </c>
      <c r="BH189" s="107">
        <f t="shared" si="145"/>
        <v>0</v>
      </c>
      <c r="BI189" s="107">
        <f t="shared" si="145"/>
        <v>0</v>
      </c>
      <c r="BJ189" s="107">
        <f t="shared" si="145"/>
        <v>0</v>
      </c>
      <c r="BK189" s="107">
        <f t="shared" si="145"/>
        <v>0</v>
      </c>
      <c r="BL189" s="110">
        <f t="shared" si="131"/>
        <v>0</v>
      </c>
      <c r="BM189" s="111">
        <f t="shared" si="132"/>
        <v>0</v>
      </c>
      <c r="BN189" s="111">
        <f t="shared" si="133"/>
        <v>0</v>
      </c>
      <c r="BO189" s="111">
        <f t="shared" si="134"/>
        <v>0</v>
      </c>
      <c r="BP189" s="111">
        <f t="shared" si="135"/>
        <v>0</v>
      </c>
      <c r="BQ189" s="111">
        <f t="shared" si="136"/>
        <v>0</v>
      </c>
      <c r="BR189" s="111">
        <f t="shared" si="137"/>
        <v>0</v>
      </c>
      <c r="BS189" s="111">
        <f t="shared" si="138"/>
        <v>0</v>
      </c>
      <c r="BT189" s="111">
        <f t="shared" si="139"/>
        <v>0</v>
      </c>
      <c r="BU189" s="112">
        <f t="shared" si="140"/>
        <v>0</v>
      </c>
      <c r="BV189" s="113">
        <f t="shared" si="141"/>
        <v>0</v>
      </c>
      <c r="BW189" s="169" t="s">
        <v>135</v>
      </c>
      <c r="BX189" s="174">
        <v>2021</v>
      </c>
      <c r="BY189" s="169" t="s">
        <v>2422</v>
      </c>
      <c r="BZ189" s="169" t="str">
        <f t="shared" si="149"/>
        <v>NOVIEMBRE</v>
      </c>
      <c r="CA189" s="169" t="str">
        <f t="shared" si="142"/>
        <v>YCHO21RT_11.1</v>
      </c>
      <c r="CB189" s="118" t="e">
        <f>VLOOKUP(F189,[3]TOTALES!$E:$E,1,0)</f>
        <v>#N/A</v>
      </c>
      <c r="CC189" s="118" t="e">
        <f>VLOOKUP(E189,'3.PARAMETROS'!J:L,3,0)</f>
        <v>#N/A</v>
      </c>
      <c r="CD189" s="118">
        <f>VLOOKUP(A189,'[4]1. ARCHIVO COMPRA'!$A:$BU,73,0)</f>
        <v>0</v>
      </c>
      <c r="CF189" s="128"/>
      <c r="CG189" s="128"/>
    </row>
    <row r="190" spans="1:85" x14ac:dyDescent="0.25">
      <c r="A190" s="128" t="str">
        <f t="shared" si="112"/>
        <v>W2RA47D4KL2NTUP</v>
      </c>
      <c r="B190" s="128" t="s">
        <v>692</v>
      </c>
      <c r="C190" s="128"/>
      <c r="D190" s="128" t="s">
        <v>563</v>
      </c>
      <c r="E190" s="128" t="s">
        <v>148</v>
      </c>
      <c r="F190" s="128" t="s">
        <v>978</v>
      </c>
      <c r="G190" s="128" t="s">
        <v>979</v>
      </c>
      <c r="H190" s="128" t="s">
        <v>821</v>
      </c>
      <c r="I190" s="128" t="s">
        <v>822</v>
      </c>
      <c r="J190" s="128" t="s">
        <v>2088</v>
      </c>
      <c r="K190" s="128" t="s">
        <v>688</v>
      </c>
      <c r="L190" s="128" t="s">
        <v>2257</v>
      </c>
      <c r="M190" s="137">
        <v>118</v>
      </c>
      <c r="N190" s="128">
        <f>IFERROR(VLOOKUP(M190*$M$8*$N$8,'RAM costing'!$A$3:$B$81,2,1),0)</f>
        <v>119000</v>
      </c>
      <c r="O190" s="128">
        <f>IFERROR(VLOOKUP(M190*$M$9*$N$9,'RAM costing'!$E$3:$F$81,2,1),0)</f>
        <v>429</v>
      </c>
      <c r="P190" s="128"/>
      <c r="Q190" s="129">
        <f t="shared" si="113"/>
        <v>0.31</v>
      </c>
      <c r="R190" s="18">
        <v>36.58</v>
      </c>
      <c r="S190" s="25">
        <f t="shared" si="114"/>
        <v>0</v>
      </c>
      <c r="T190" s="25">
        <f t="shared" si="115"/>
        <v>0</v>
      </c>
      <c r="U190" s="25">
        <f t="shared" si="116"/>
        <v>0</v>
      </c>
      <c r="V190" s="25">
        <f t="shared" si="117"/>
        <v>0</v>
      </c>
      <c r="W190" s="25">
        <f t="shared" si="118"/>
        <v>0</v>
      </c>
      <c r="X190" s="25">
        <f t="shared" si="119"/>
        <v>0</v>
      </c>
      <c r="Y190" s="25">
        <f t="shared" si="120"/>
        <v>0</v>
      </c>
      <c r="Z190" s="25">
        <f t="shared" si="121"/>
        <v>0</v>
      </c>
      <c r="AA190" s="26"/>
      <c r="AB190" s="25">
        <f t="shared" si="122"/>
        <v>0</v>
      </c>
      <c r="AC190" s="25">
        <f t="shared" si="148"/>
        <v>0</v>
      </c>
      <c r="AD190" s="25"/>
      <c r="AE190" s="25"/>
      <c r="AF190" s="25"/>
      <c r="AG190" s="25"/>
      <c r="AH190" s="25"/>
      <c r="AI190" s="25"/>
      <c r="AJ190" s="26"/>
      <c r="AK190" s="25"/>
      <c r="AL190" s="26"/>
      <c r="AM190" s="25">
        <f t="shared" si="123"/>
        <v>0</v>
      </c>
      <c r="AN190" s="25">
        <f t="shared" si="124"/>
        <v>0</v>
      </c>
      <c r="AO190" s="26"/>
      <c r="AP190" s="26">
        <f t="shared" si="125"/>
        <v>0</v>
      </c>
      <c r="AQ190" s="101">
        <f t="shared" si="126"/>
        <v>0</v>
      </c>
      <c r="AR190" s="106">
        <f t="shared" si="127"/>
        <v>0</v>
      </c>
      <c r="AS190" s="107">
        <f t="shared" si="144"/>
        <v>0</v>
      </c>
      <c r="AT190" s="107">
        <f t="shared" si="144"/>
        <v>0</v>
      </c>
      <c r="AU190" s="107">
        <f t="shared" si="144"/>
        <v>0</v>
      </c>
      <c r="AV190" s="107">
        <f t="shared" ref="AS190:AZ222" si="150">ROUND(IF($L190=$L$4,($AQ190*AV$4),IF($L190=$L$5,($AQ190*AV$5),IF($L190=$L$6,($AQ190*AV$6),IF($L190=$L$7,($AQ190*AV$7))))),0)</f>
        <v>0</v>
      </c>
      <c r="AW190" s="107">
        <f t="shared" si="150"/>
        <v>0</v>
      </c>
      <c r="AX190" s="107">
        <f t="shared" si="150"/>
        <v>0</v>
      </c>
      <c r="AY190" s="107">
        <f t="shared" si="150"/>
        <v>0</v>
      </c>
      <c r="AZ190" s="107">
        <f t="shared" si="150"/>
        <v>0</v>
      </c>
      <c r="BA190" s="108">
        <f t="shared" si="128"/>
        <v>0</v>
      </c>
      <c r="BB190" s="103">
        <f t="shared" si="129"/>
        <v>0</v>
      </c>
      <c r="BC190" s="109">
        <f t="shared" si="130"/>
        <v>0</v>
      </c>
      <c r="BD190" s="107">
        <f t="shared" si="110"/>
        <v>0</v>
      </c>
      <c r="BE190" s="107">
        <f t="shared" si="145"/>
        <v>0</v>
      </c>
      <c r="BF190" s="107">
        <f t="shared" si="145"/>
        <v>0</v>
      </c>
      <c r="BG190" s="107">
        <f t="shared" ref="BE190:BK222" si="151">ROUND(IF($L190=$L$4,($BB190*BG$4),IF($L190=$L$5,($BB190*BG$5),IF($L190=$L$6,($BB190*BG$6),IF($L190=$L$7,($BB190*BG$7))))),0)</f>
        <v>0</v>
      </c>
      <c r="BH190" s="107">
        <f t="shared" si="151"/>
        <v>0</v>
      </c>
      <c r="BI190" s="107">
        <f t="shared" si="151"/>
        <v>0</v>
      </c>
      <c r="BJ190" s="107">
        <f t="shared" si="151"/>
        <v>0</v>
      </c>
      <c r="BK190" s="107">
        <f t="shared" si="151"/>
        <v>0</v>
      </c>
      <c r="BL190" s="110">
        <f t="shared" si="131"/>
        <v>0</v>
      </c>
      <c r="BM190" s="111">
        <f t="shared" si="132"/>
        <v>0</v>
      </c>
      <c r="BN190" s="111">
        <f t="shared" si="133"/>
        <v>0</v>
      </c>
      <c r="BO190" s="111">
        <f t="shared" si="134"/>
        <v>0</v>
      </c>
      <c r="BP190" s="111">
        <f t="shared" si="135"/>
        <v>0</v>
      </c>
      <c r="BQ190" s="111">
        <f t="shared" si="136"/>
        <v>0</v>
      </c>
      <c r="BR190" s="111">
        <f t="shared" si="137"/>
        <v>0</v>
      </c>
      <c r="BS190" s="111">
        <f t="shared" si="138"/>
        <v>0</v>
      </c>
      <c r="BT190" s="111">
        <f t="shared" si="139"/>
        <v>0</v>
      </c>
      <c r="BU190" s="112">
        <f t="shared" si="140"/>
        <v>0</v>
      </c>
      <c r="BV190" s="113">
        <f t="shared" si="141"/>
        <v>0</v>
      </c>
      <c r="BW190" s="169" t="s">
        <v>135</v>
      </c>
      <c r="BX190" s="174">
        <v>2021</v>
      </c>
      <c r="BY190" s="169" t="s">
        <v>2422</v>
      </c>
      <c r="BZ190" s="169" t="str">
        <f t="shared" si="143"/>
        <v>ENERO</v>
      </c>
      <c r="CA190" s="169" t="str">
        <f t="shared" si="142"/>
        <v>YCHO21RT_1.1</v>
      </c>
      <c r="CB190" s="118" t="e">
        <f>VLOOKUP(F190,[3]TOTALES!$E:$E,1,0)</f>
        <v>#N/A</v>
      </c>
      <c r="CC190" s="118" t="str">
        <f>VLOOKUP(E190,'3.PARAMETROS'!J:L,3,0)</f>
        <v>JEANS</v>
      </c>
      <c r="CD190" s="118">
        <f>VLOOKUP(A190,'[4]1. ARCHIVO COMPRA'!$A:$BU,73,0)</f>
        <v>0</v>
      </c>
      <c r="CF190" s="128"/>
      <c r="CG190" s="128"/>
    </row>
    <row r="191" spans="1:85" x14ac:dyDescent="0.25">
      <c r="A191" s="128" t="str">
        <f t="shared" si="112"/>
        <v>W1RP13K49A1A70E</v>
      </c>
      <c r="B191" s="128" t="s">
        <v>692</v>
      </c>
      <c r="C191" s="128"/>
      <c r="D191" s="128" t="s">
        <v>562</v>
      </c>
      <c r="E191" s="128" t="s">
        <v>294</v>
      </c>
      <c r="F191" s="128" t="s">
        <v>980</v>
      </c>
      <c r="G191" s="128" t="s">
        <v>981</v>
      </c>
      <c r="H191" s="128" t="s">
        <v>982</v>
      </c>
      <c r="I191" s="128" t="s">
        <v>983</v>
      </c>
      <c r="J191" s="128" t="s">
        <v>2083</v>
      </c>
      <c r="K191" s="128" t="s">
        <v>687</v>
      </c>
      <c r="L191" s="128" t="s">
        <v>2255</v>
      </c>
      <c r="M191" s="137">
        <v>49</v>
      </c>
      <c r="N191" s="128">
        <f>IFERROR(VLOOKUP(M191*$M$8*$N$8,'RAM costing'!$A$3:$B$81,2,1),0)</f>
        <v>49000</v>
      </c>
      <c r="O191" s="128">
        <f>IFERROR(VLOOKUP(M191*$M$9*$N$9,'RAM costing'!$E$3:$F$81,2,1),0)</f>
        <v>199</v>
      </c>
      <c r="P191" s="128"/>
      <c r="Q191" s="129">
        <f t="shared" si="113"/>
        <v>0.31</v>
      </c>
      <c r="R191" s="18">
        <v>15.19</v>
      </c>
      <c r="S191" s="25">
        <f t="shared" si="114"/>
        <v>0</v>
      </c>
      <c r="T191" s="25">
        <f t="shared" si="115"/>
        <v>0</v>
      </c>
      <c r="U191" s="25">
        <f t="shared" si="116"/>
        <v>0</v>
      </c>
      <c r="V191" s="25">
        <f t="shared" si="117"/>
        <v>0</v>
      </c>
      <c r="W191" s="25">
        <f t="shared" si="118"/>
        <v>0</v>
      </c>
      <c r="X191" s="25">
        <f t="shared" si="119"/>
        <v>0</v>
      </c>
      <c r="Y191" s="25">
        <f t="shared" si="120"/>
        <v>0</v>
      </c>
      <c r="Z191" s="25">
        <f t="shared" si="121"/>
        <v>0</v>
      </c>
      <c r="AA191" s="26"/>
      <c r="AB191" s="25">
        <f t="shared" si="122"/>
        <v>0</v>
      </c>
      <c r="AC191" s="25">
        <f t="shared" si="148"/>
        <v>0</v>
      </c>
      <c r="AD191" s="25"/>
      <c r="AE191" s="25"/>
      <c r="AF191" s="25"/>
      <c r="AG191" s="25"/>
      <c r="AH191" s="25"/>
      <c r="AI191" s="25"/>
      <c r="AJ191" s="26"/>
      <c r="AK191" s="25"/>
      <c r="AL191" s="26"/>
      <c r="AM191" s="25">
        <f t="shared" si="123"/>
        <v>0</v>
      </c>
      <c r="AN191" s="25">
        <f t="shared" si="124"/>
        <v>0</v>
      </c>
      <c r="AO191" s="26"/>
      <c r="AP191" s="26">
        <f t="shared" si="125"/>
        <v>0</v>
      </c>
      <c r="AQ191" s="101">
        <f t="shared" si="126"/>
        <v>0</v>
      </c>
      <c r="AR191" s="106">
        <f t="shared" si="127"/>
        <v>0</v>
      </c>
      <c r="AS191" s="107">
        <f t="shared" si="150"/>
        <v>0</v>
      </c>
      <c r="AT191" s="107">
        <f t="shared" si="150"/>
        <v>0</v>
      </c>
      <c r="AU191" s="107">
        <f t="shared" si="150"/>
        <v>0</v>
      </c>
      <c r="AV191" s="107">
        <f t="shared" si="150"/>
        <v>0</v>
      </c>
      <c r="AW191" s="107">
        <f t="shared" si="150"/>
        <v>0</v>
      </c>
      <c r="AX191" s="107">
        <f t="shared" si="150"/>
        <v>0</v>
      </c>
      <c r="AY191" s="107">
        <f t="shared" si="150"/>
        <v>0</v>
      </c>
      <c r="AZ191" s="107">
        <f t="shared" si="150"/>
        <v>0</v>
      </c>
      <c r="BA191" s="108">
        <f t="shared" si="128"/>
        <v>0</v>
      </c>
      <c r="BB191" s="103">
        <f t="shared" si="129"/>
        <v>0</v>
      </c>
      <c r="BC191" s="109">
        <f t="shared" si="130"/>
        <v>0</v>
      </c>
      <c r="BD191" s="107">
        <f t="shared" si="110"/>
        <v>0</v>
      </c>
      <c r="BE191" s="107">
        <f t="shared" si="151"/>
        <v>0</v>
      </c>
      <c r="BF191" s="107">
        <f t="shared" si="151"/>
        <v>0</v>
      </c>
      <c r="BG191" s="107">
        <f t="shared" si="151"/>
        <v>0</v>
      </c>
      <c r="BH191" s="107">
        <f t="shared" si="151"/>
        <v>0</v>
      </c>
      <c r="BI191" s="107">
        <f t="shared" si="151"/>
        <v>0</v>
      </c>
      <c r="BJ191" s="107">
        <f t="shared" si="151"/>
        <v>0</v>
      </c>
      <c r="BK191" s="107">
        <f t="shared" si="151"/>
        <v>0</v>
      </c>
      <c r="BL191" s="110">
        <f t="shared" si="131"/>
        <v>0</v>
      </c>
      <c r="BM191" s="111">
        <f t="shared" si="132"/>
        <v>0</v>
      </c>
      <c r="BN191" s="111">
        <f t="shared" si="133"/>
        <v>0</v>
      </c>
      <c r="BO191" s="111">
        <f t="shared" si="134"/>
        <v>0</v>
      </c>
      <c r="BP191" s="111">
        <f t="shared" si="135"/>
        <v>0</v>
      </c>
      <c r="BQ191" s="111">
        <f t="shared" si="136"/>
        <v>0</v>
      </c>
      <c r="BR191" s="111">
        <f t="shared" si="137"/>
        <v>0</v>
      </c>
      <c r="BS191" s="111">
        <f t="shared" si="138"/>
        <v>0</v>
      </c>
      <c r="BT191" s="111">
        <f t="shared" si="139"/>
        <v>0</v>
      </c>
      <c r="BU191" s="112">
        <f t="shared" si="140"/>
        <v>0</v>
      </c>
      <c r="BV191" s="113">
        <f t="shared" si="141"/>
        <v>0</v>
      </c>
      <c r="BW191" s="169" t="s">
        <v>135</v>
      </c>
      <c r="BX191" s="174">
        <v>2021</v>
      </c>
      <c r="BY191" s="169" t="s">
        <v>2422</v>
      </c>
      <c r="BZ191" s="169" t="str">
        <f t="shared" si="143"/>
        <v>ENERO</v>
      </c>
      <c r="CA191" s="169" t="str">
        <f t="shared" si="142"/>
        <v>YCHO21RT_1.1</v>
      </c>
      <c r="CB191" s="118" t="e">
        <f>VLOOKUP(F191,[3]TOTALES!$E:$E,1,0)</f>
        <v>#N/A</v>
      </c>
      <c r="CC191" s="118" t="str">
        <f>VLOOKUP(E191,'3.PARAMETROS'!J:L,3,0)</f>
        <v>TOPS</v>
      </c>
      <c r="CD191" s="118">
        <f>VLOOKUP(A191,'[4]1. ARCHIVO COMPRA'!$A:$BU,73,0)</f>
        <v>0</v>
      </c>
      <c r="CF191" s="128"/>
      <c r="CG191" s="128"/>
    </row>
    <row r="192" spans="1:85" x14ac:dyDescent="0.25">
      <c r="A192" s="128" t="str">
        <f t="shared" si="112"/>
        <v>W1RP13K49A1JBLK</v>
      </c>
      <c r="B192" s="128" t="s">
        <v>692</v>
      </c>
      <c r="C192" s="128"/>
      <c r="D192" s="128" t="s">
        <v>562</v>
      </c>
      <c r="E192" s="128" t="s">
        <v>294</v>
      </c>
      <c r="F192" s="128" t="s">
        <v>980</v>
      </c>
      <c r="G192" s="128" t="s">
        <v>981</v>
      </c>
      <c r="H192" s="128" t="s">
        <v>494</v>
      </c>
      <c r="I192" s="128" t="s">
        <v>520</v>
      </c>
      <c r="J192" s="128" t="s">
        <v>2083</v>
      </c>
      <c r="K192" s="128" t="s">
        <v>687</v>
      </c>
      <c r="L192" s="128" t="s">
        <v>2255</v>
      </c>
      <c r="M192" s="137">
        <v>49</v>
      </c>
      <c r="N192" s="128">
        <f>IFERROR(VLOOKUP(M192*$M$8*$N$8,'RAM costing'!$A$3:$B$81,2,1),0)</f>
        <v>49000</v>
      </c>
      <c r="O192" s="128">
        <f>IFERROR(VLOOKUP(M192*$M$9*$N$9,'RAM costing'!$E$3:$F$81,2,1),0)</f>
        <v>199</v>
      </c>
      <c r="P192" s="128"/>
      <c r="Q192" s="129">
        <f t="shared" si="113"/>
        <v>0.31</v>
      </c>
      <c r="R192" s="18">
        <v>15.19</v>
      </c>
      <c r="S192" s="25">
        <f t="shared" si="114"/>
        <v>0</v>
      </c>
      <c r="T192" s="25">
        <f t="shared" si="115"/>
        <v>0</v>
      </c>
      <c r="U192" s="25">
        <f t="shared" si="116"/>
        <v>0</v>
      </c>
      <c r="V192" s="25">
        <f t="shared" si="117"/>
        <v>0</v>
      </c>
      <c r="W192" s="25">
        <f t="shared" si="118"/>
        <v>0</v>
      </c>
      <c r="X192" s="25">
        <f t="shared" si="119"/>
        <v>0</v>
      </c>
      <c r="Y192" s="25">
        <f t="shared" si="120"/>
        <v>0</v>
      </c>
      <c r="Z192" s="25">
        <f t="shared" si="121"/>
        <v>0</v>
      </c>
      <c r="AA192" s="26"/>
      <c r="AB192" s="25">
        <f t="shared" si="122"/>
        <v>0</v>
      </c>
      <c r="AC192" s="25">
        <f t="shared" si="148"/>
        <v>0</v>
      </c>
      <c r="AD192" s="25"/>
      <c r="AE192" s="25"/>
      <c r="AF192" s="25"/>
      <c r="AG192" s="25"/>
      <c r="AH192" s="25"/>
      <c r="AI192" s="25"/>
      <c r="AJ192" s="26"/>
      <c r="AK192" s="25"/>
      <c r="AL192" s="26"/>
      <c r="AM192" s="25">
        <f t="shared" si="123"/>
        <v>0</v>
      </c>
      <c r="AN192" s="25">
        <f t="shared" si="124"/>
        <v>0</v>
      </c>
      <c r="AO192" s="26"/>
      <c r="AP192" s="26">
        <f t="shared" si="125"/>
        <v>0</v>
      </c>
      <c r="AQ192" s="101">
        <f t="shared" si="126"/>
        <v>0</v>
      </c>
      <c r="AR192" s="106">
        <f t="shared" si="127"/>
        <v>0</v>
      </c>
      <c r="AS192" s="107">
        <f t="shared" si="150"/>
        <v>0</v>
      </c>
      <c r="AT192" s="107">
        <f t="shared" si="150"/>
        <v>0</v>
      </c>
      <c r="AU192" s="107">
        <f t="shared" si="150"/>
        <v>0</v>
      </c>
      <c r="AV192" s="107">
        <f t="shared" si="150"/>
        <v>0</v>
      </c>
      <c r="AW192" s="107">
        <f t="shared" si="150"/>
        <v>0</v>
      </c>
      <c r="AX192" s="107">
        <f t="shared" si="150"/>
        <v>0</v>
      </c>
      <c r="AY192" s="107">
        <f t="shared" si="150"/>
        <v>0</v>
      </c>
      <c r="AZ192" s="107">
        <f t="shared" si="150"/>
        <v>0</v>
      </c>
      <c r="BA192" s="108">
        <f t="shared" si="128"/>
        <v>0</v>
      </c>
      <c r="BB192" s="103">
        <f t="shared" si="129"/>
        <v>0</v>
      </c>
      <c r="BC192" s="109">
        <f t="shared" si="130"/>
        <v>0</v>
      </c>
      <c r="BD192" s="107">
        <f t="shared" si="110"/>
        <v>0</v>
      </c>
      <c r="BE192" s="107">
        <f t="shared" si="151"/>
        <v>0</v>
      </c>
      <c r="BF192" s="107">
        <f t="shared" si="151"/>
        <v>0</v>
      </c>
      <c r="BG192" s="107">
        <f t="shared" si="151"/>
        <v>0</v>
      </c>
      <c r="BH192" s="107">
        <f t="shared" si="151"/>
        <v>0</v>
      </c>
      <c r="BI192" s="107">
        <f t="shared" si="151"/>
        <v>0</v>
      </c>
      <c r="BJ192" s="107">
        <f t="shared" si="151"/>
        <v>0</v>
      </c>
      <c r="BK192" s="107">
        <f t="shared" si="151"/>
        <v>0</v>
      </c>
      <c r="BL192" s="110">
        <f t="shared" si="131"/>
        <v>0</v>
      </c>
      <c r="BM192" s="111">
        <f t="shared" si="132"/>
        <v>0</v>
      </c>
      <c r="BN192" s="111">
        <f t="shared" si="133"/>
        <v>0</v>
      </c>
      <c r="BO192" s="111">
        <f t="shared" si="134"/>
        <v>0</v>
      </c>
      <c r="BP192" s="111">
        <f t="shared" si="135"/>
        <v>0</v>
      </c>
      <c r="BQ192" s="111">
        <f t="shared" si="136"/>
        <v>0</v>
      </c>
      <c r="BR192" s="111">
        <f t="shared" si="137"/>
        <v>0</v>
      </c>
      <c r="BS192" s="111">
        <f t="shared" si="138"/>
        <v>0</v>
      </c>
      <c r="BT192" s="111">
        <f t="shared" si="139"/>
        <v>0</v>
      </c>
      <c r="BU192" s="112">
        <f t="shared" si="140"/>
        <v>0</v>
      </c>
      <c r="BV192" s="113">
        <f t="shared" si="141"/>
        <v>0</v>
      </c>
      <c r="BW192" s="169" t="s">
        <v>135</v>
      </c>
      <c r="BX192" s="174">
        <v>2021</v>
      </c>
      <c r="BY192" s="169" t="s">
        <v>2422</v>
      </c>
      <c r="BZ192" s="169" t="str">
        <f t="shared" si="143"/>
        <v>ENERO</v>
      </c>
      <c r="CA192" s="169" t="str">
        <f t="shared" si="142"/>
        <v>YCHO21RT_1.1</v>
      </c>
      <c r="CB192" s="118" t="e">
        <f>VLOOKUP(F192,[3]TOTALES!$E:$E,1,0)</f>
        <v>#N/A</v>
      </c>
      <c r="CC192" s="118" t="str">
        <f>VLOOKUP(E192,'3.PARAMETROS'!J:L,3,0)</f>
        <v>TOPS</v>
      </c>
      <c r="CD192" s="118">
        <f>VLOOKUP(A192,'[4]1. ARCHIVO COMPRA'!$A:$BU,73,0)</f>
        <v>0</v>
      </c>
      <c r="CF192" s="128"/>
      <c r="CG192" s="128"/>
    </row>
    <row r="193" spans="1:85" x14ac:dyDescent="0.25">
      <c r="A193" s="128" t="str">
        <f t="shared" si="112"/>
        <v>W1RP13K49A1G011</v>
      </c>
      <c r="B193" s="128" t="s">
        <v>692</v>
      </c>
      <c r="C193" s="128"/>
      <c r="D193" s="128" t="s">
        <v>562</v>
      </c>
      <c r="E193" s="128" t="s">
        <v>294</v>
      </c>
      <c r="F193" s="128" t="s">
        <v>980</v>
      </c>
      <c r="G193" s="128" t="s">
        <v>981</v>
      </c>
      <c r="H193" s="128" t="s">
        <v>496</v>
      </c>
      <c r="I193" s="128" t="s">
        <v>522</v>
      </c>
      <c r="J193" s="128" t="s">
        <v>2083</v>
      </c>
      <c r="K193" s="128" t="s">
        <v>687</v>
      </c>
      <c r="L193" s="128" t="s">
        <v>2255</v>
      </c>
      <c r="M193" s="137">
        <v>49</v>
      </c>
      <c r="N193" s="128">
        <f>IFERROR(VLOOKUP(M193*$M$8*$N$8,'RAM costing'!$A$3:$B$81,2,1),0)</f>
        <v>49000</v>
      </c>
      <c r="O193" s="128">
        <f>IFERROR(VLOOKUP(M193*$M$9*$N$9,'RAM costing'!$E$3:$F$81,2,1),0)</f>
        <v>199</v>
      </c>
      <c r="P193" s="128"/>
      <c r="Q193" s="129">
        <f t="shared" si="113"/>
        <v>0.31</v>
      </c>
      <c r="R193" s="18">
        <v>15.19</v>
      </c>
      <c r="S193" s="25">
        <f t="shared" si="114"/>
        <v>0</v>
      </c>
      <c r="T193" s="25">
        <f t="shared" si="115"/>
        <v>0</v>
      </c>
      <c r="U193" s="25">
        <f t="shared" si="116"/>
        <v>0</v>
      </c>
      <c r="V193" s="25">
        <f t="shared" si="117"/>
        <v>0</v>
      </c>
      <c r="W193" s="25">
        <f t="shared" si="118"/>
        <v>0</v>
      </c>
      <c r="X193" s="25">
        <f t="shared" si="119"/>
        <v>0</v>
      </c>
      <c r="Y193" s="25">
        <f t="shared" si="120"/>
        <v>0</v>
      </c>
      <c r="Z193" s="25">
        <f t="shared" si="121"/>
        <v>0</v>
      </c>
      <c r="AA193" s="26"/>
      <c r="AB193" s="25">
        <f t="shared" si="122"/>
        <v>0</v>
      </c>
      <c r="AC193" s="25">
        <f t="shared" si="148"/>
        <v>0</v>
      </c>
      <c r="AD193" s="25"/>
      <c r="AE193" s="25"/>
      <c r="AF193" s="25"/>
      <c r="AG193" s="25"/>
      <c r="AH193" s="25"/>
      <c r="AI193" s="25"/>
      <c r="AJ193" s="26"/>
      <c r="AK193" s="25"/>
      <c r="AL193" s="26"/>
      <c r="AM193" s="25">
        <f t="shared" si="123"/>
        <v>0</v>
      </c>
      <c r="AN193" s="25">
        <f t="shared" si="124"/>
        <v>0</v>
      </c>
      <c r="AO193" s="26"/>
      <c r="AP193" s="26">
        <f t="shared" si="125"/>
        <v>0</v>
      </c>
      <c r="AQ193" s="101">
        <f t="shared" si="126"/>
        <v>0</v>
      </c>
      <c r="AR193" s="106">
        <f t="shared" si="127"/>
        <v>0</v>
      </c>
      <c r="AS193" s="107">
        <f t="shared" si="150"/>
        <v>0</v>
      </c>
      <c r="AT193" s="107">
        <f t="shared" si="150"/>
        <v>0</v>
      </c>
      <c r="AU193" s="107">
        <f t="shared" si="150"/>
        <v>0</v>
      </c>
      <c r="AV193" s="107">
        <f t="shared" si="150"/>
        <v>0</v>
      </c>
      <c r="AW193" s="107">
        <f t="shared" si="150"/>
        <v>0</v>
      </c>
      <c r="AX193" s="107">
        <f t="shared" si="150"/>
        <v>0</v>
      </c>
      <c r="AY193" s="107">
        <f t="shared" si="150"/>
        <v>0</v>
      </c>
      <c r="AZ193" s="107">
        <f t="shared" si="150"/>
        <v>0</v>
      </c>
      <c r="BA193" s="108">
        <f t="shared" si="128"/>
        <v>0</v>
      </c>
      <c r="BB193" s="103">
        <f t="shared" si="129"/>
        <v>0</v>
      </c>
      <c r="BC193" s="109">
        <f t="shared" si="130"/>
        <v>0</v>
      </c>
      <c r="BD193" s="107">
        <f t="shared" si="110"/>
        <v>0</v>
      </c>
      <c r="BE193" s="107">
        <f t="shared" si="151"/>
        <v>0</v>
      </c>
      <c r="BF193" s="107">
        <f t="shared" si="151"/>
        <v>0</v>
      </c>
      <c r="BG193" s="107">
        <f t="shared" si="151"/>
        <v>0</v>
      </c>
      <c r="BH193" s="107">
        <f t="shared" si="151"/>
        <v>0</v>
      </c>
      <c r="BI193" s="107">
        <f t="shared" si="151"/>
        <v>0</v>
      </c>
      <c r="BJ193" s="107">
        <f t="shared" si="151"/>
        <v>0</v>
      </c>
      <c r="BK193" s="107">
        <f t="shared" si="151"/>
        <v>0</v>
      </c>
      <c r="BL193" s="110">
        <f t="shared" si="131"/>
        <v>0</v>
      </c>
      <c r="BM193" s="111">
        <f t="shared" si="132"/>
        <v>0</v>
      </c>
      <c r="BN193" s="111">
        <f t="shared" si="133"/>
        <v>0</v>
      </c>
      <c r="BO193" s="111">
        <f t="shared" si="134"/>
        <v>0</v>
      </c>
      <c r="BP193" s="111">
        <f t="shared" si="135"/>
        <v>0</v>
      </c>
      <c r="BQ193" s="111">
        <f t="shared" si="136"/>
        <v>0</v>
      </c>
      <c r="BR193" s="111">
        <f t="shared" si="137"/>
        <v>0</v>
      </c>
      <c r="BS193" s="111">
        <f t="shared" si="138"/>
        <v>0</v>
      </c>
      <c r="BT193" s="111">
        <f t="shared" si="139"/>
        <v>0</v>
      </c>
      <c r="BU193" s="112">
        <f t="shared" si="140"/>
        <v>0</v>
      </c>
      <c r="BV193" s="113">
        <f t="shared" si="141"/>
        <v>0</v>
      </c>
      <c r="BW193" s="169" t="s">
        <v>135</v>
      </c>
      <c r="BX193" s="174">
        <v>2021</v>
      </c>
      <c r="BY193" s="169" t="s">
        <v>2422</v>
      </c>
      <c r="BZ193" s="169" t="str">
        <f t="shared" si="143"/>
        <v>ENERO</v>
      </c>
      <c r="CA193" s="169" t="str">
        <f t="shared" si="142"/>
        <v>YCHO21RT_1.1</v>
      </c>
      <c r="CB193" s="118" t="e">
        <f>VLOOKUP(F193,[3]TOTALES!$E:$E,1,0)</f>
        <v>#N/A</v>
      </c>
      <c r="CC193" s="118" t="str">
        <f>VLOOKUP(E193,'3.PARAMETROS'!J:L,3,0)</f>
        <v>TOPS</v>
      </c>
      <c r="CD193" s="118">
        <f>VLOOKUP(A193,'[4]1. ARCHIVO COMPRA'!$A:$BU,73,0)</f>
        <v>0</v>
      </c>
      <c r="CF193" s="128"/>
      <c r="CG193" s="128"/>
    </row>
    <row r="194" spans="1:85" x14ac:dyDescent="0.25">
      <c r="A194" s="128" t="str">
        <f t="shared" si="112"/>
        <v>W2RI15K68D2JBLK</v>
      </c>
      <c r="B194" s="128" t="s">
        <v>692</v>
      </c>
      <c r="C194" s="128"/>
      <c r="D194" s="128" t="s">
        <v>562</v>
      </c>
      <c r="E194" s="128" t="s">
        <v>230</v>
      </c>
      <c r="F194" s="128" t="s">
        <v>984</v>
      </c>
      <c r="G194" s="128" t="s">
        <v>985</v>
      </c>
      <c r="H194" s="128" t="s">
        <v>494</v>
      </c>
      <c r="I194" s="128" t="s">
        <v>520</v>
      </c>
      <c r="J194" s="128" t="s">
        <v>2108</v>
      </c>
      <c r="K194" s="128" t="s">
        <v>686</v>
      </c>
      <c r="L194" s="128" t="s">
        <v>2255</v>
      </c>
      <c r="M194" s="137">
        <v>44</v>
      </c>
      <c r="N194" s="128">
        <f>IFERROR(VLOOKUP(M194*$M$8*$N$8,'RAM costing'!$A$3:$B$81,2,1),0)</f>
        <v>39000</v>
      </c>
      <c r="O194" s="128">
        <f>IFERROR(VLOOKUP(M194*$M$9*$N$9,'RAM costing'!$E$3:$F$81,2,1),0)</f>
        <v>179</v>
      </c>
      <c r="P194" s="128"/>
      <c r="Q194" s="129">
        <f t="shared" si="113"/>
        <v>0.31</v>
      </c>
      <c r="R194" s="18">
        <v>13.64</v>
      </c>
      <c r="S194" s="25">
        <f t="shared" si="114"/>
        <v>0</v>
      </c>
      <c r="T194" s="25">
        <f t="shared" si="115"/>
        <v>0</v>
      </c>
      <c r="U194" s="25">
        <f t="shared" si="116"/>
        <v>0</v>
      </c>
      <c r="V194" s="25">
        <f t="shared" si="117"/>
        <v>0</v>
      </c>
      <c r="W194" s="25">
        <f t="shared" si="118"/>
        <v>0</v>
      </c>
      <c r="X194" s="25">
        <f t="shared" si="119"/>
        <v>0</v>
      </c>
      <c r="Y194" s="25">
        <f t="shared" si="120"/>
        <v>0</v>
      </c>
      <c r="Z194" s="25">
        <f t="shared" si="121"/>
        <v>0</v>
      </c>
      <c r="AA194" s="26"/>
      <c r="AB194" s="25">
        <f t="shared" si="122"/>
        <v>0</v>
      </c>
      <c r="AC194" s="25">
        <f t="shared" ref="AC194:AC196" si="152">IF(AO194&gt;0,AO194*2,0)</f>
        <v>0</v>
      </c>
      <c r="AD194" s="25"/>
      <c r="AE194" s="25"/>
      <c r="AF194" s="25"/>
      <c r="AG194" s="25"/>
      <c r="AH194" s="25"/>
      <c r="AI194" s="25"/>
      <c r="AJ194" s="26"/>
      <c r="AK194" s="25"/>
      <c r="AL194" s="26"/>
      <c r="AM194" s="25">
        <f t="shared" si="123"/>
        <v>0</v>
      </c>
      <c r="AN194" s="25">
        <f t="shared" si="124"/>
        <v>0</v>
      </c>
      <c r="AO194" s="26"/>
      <c r="AP194" s="26">
        <f t="shared" si="125"/>
        <v>0</v>
      </c>
      <c r="AQ194" s="101">
        <f t="shared" si="126"/>
        <v>0</v>
      </c>
      <c r="AR194" s="106">
        <f t="shared" si="127"/>
        <v>0</v>
      </c>
      <c r="AS194" s="107">
        <f t="shared" si="150"/>
        <v>0</v>
      </c>
      <c r="AT194" s="107">
        <f t="shared" si="150"/>
        <v>0</v>
      </c>
      <c r="AU194" s="107">
        <f t="shared" si="150"/>
        <v>0</v>
      </c>
      <c r="AV194" s="107">
        <f t="shared" si="150"/>
        <v>0</v>
      </c>
      <c r="AW194" s="107">
        <f t="shared" si="150"/>
        <v>0</v>
      </c>
      <c r="AX194" s="107">
        <f t="shared" si="150"/>
        <v>0</v>
      </c>
      <c r="AY194" s="107">
        <f t="shared" si="150"/>
        <v>0</v>
      </c>
      <c r="AZ194" s="107">
        <f t="shared" si="150"/>
        <v>0</v>
      </c>
      <c r="BA194" s="108">
        <f t="shared" si="128"/>
        <v>0</v>
      </c>
      <c r="BB194" s="103">
        <f t="shared" si="129"/>
        <v>0</v>
      </c>
      <c r="BC194" s="109">
        <f t="shared" si="130"/>
        <v>0</v>
      </c>
      <c r="BD194" s="107">
        <f t="shared" si="110"/>
        <v>0</v>
      </c>
      <c r="BE194" s="107">
        <f t="shared" si="151"/>
        <v>0</v>
      </c>
      <c r="BF194" s="107">
        <f t="shared" si="151"/>
        <v>0</v>
      </c>
      <c r="BG194" s="107">
        <f t="shared" si="151"/>
        <v>0</v>
      </c>
      <c r="BH194" s="107">
        <f t="shared" si="151"/>
        <v>0</v>
      </c>
      <c r="BI194" s="107">
        <f t="shared" si="151"/>
        <v>0</v>
      </c>
      <c r="BJ194" s="107">
        <f t="shared" si="151"/>
        <v>0</v>
      </c>
      <c r="BK194" s="107">
        <f t="shared" si="151"/>
        <v>0</v>
      </c>
      <c r="BL194" s="110">
        <f t="shared" si="131"/>
        <v>0</v>
      </c>
      <c r="BM194" s="111">
        <f t="shared" si="132"/>
        <v>0</v>
      </c>
      <c r="BN194" s="111">
        <f t="shared" si="133"/>
        <v>0</v>
      </c>
      <c r="BO194" s="111">
        <f t="shared" si="134"/>
        <v>0</v>
      </c>
      <c r="BP194" s="111">
        <f t="shared" si="135"/>
        <v>0</v>
      </c>
      <c r="BQ194" s="111">
        <f t="shared" si="136"/>
        <v>0</v>
      </c>
      <c r="BR194" s="111">
        <f t="shared" si="137"/>
        <v>0</v>
      </c>
      <c r="BS194" s="111">
        <f t="shared" si="138"/>
        <v>0</v>
      </c>
      <c r="BT194" s="111">
        <f t="shared" si="139"/>
        <v>0</v>
      </c>
      <c r="BU194" s="112">
        <f t="shared" si="140"/>
        <v>0</v>
      </c>
      <c r="BV194" s="113">
        <f t="shared" si="141"/>
        <v>0</v>
      </c>
      <c r="BW194" s="169" t="s">
        <v>135</v>
      </c>
      <c r="BX194" s="174">
        <v>2021</v>
      </c>
      <c r="BY194" s="169" t="s">
        <v>2422</v>
      </c>
      <c r="BZ194" s="169" t="str">
        <f t="shared" si="143"/>
        <v>ENERO</v>
      </c>
      <c r="CA194" s="169" t="str">
        <f t="shared" si="142"/>
        <v>YCHO21RT_1.1</v>
      </c>
      <c r="CB194" s="118" t="e">
        <f>VLOOKUP(F194,[3]TOTALES!$E:$E,1,0)</f>
        <v>#N/A</v>
      </c>
      <c r="CC194" s="118" t="str">
        <f>VLOOKUP(E194,'3.PARAMETROS'!J:L,3,0)</f>
        <v>POLERAS</v>
      </c>
      <c r="CD194" s="118">
        <f>VLOOKUP(A194,'[4]1. ARCHIVO COMPRA'!$A:$BU,73,0)</f>
        <v>0</v>
      </c>
      <c r="CF194" s="128"/>
      <c r="CG194" s="128"/>
    </row>
    <row r="195" spans="1:85" x14ac:dyDescent="0.25">
      <c r="A195" s="128" t="str">
        <f t="shared" si="112"/>
        <v>W2RI15K68D2G011</v>
      </c>
      <c r="B195" s="128" t="s">
        <v>692</v>
      </c>
      <c r="C195" s="128"/>
      <c r="D195" s="128" t="s">
        <v>562</v>
      </c>
      <c r="E195" s="128" t="s">
        <v>230</v>
      </c>
      <c r="F195" s="128" t="s">
        <v>984</v>
      </c>
      <c r="G195" s="128" t="s">
        <v>985</v>
      </c>
      <c r="H195" s="128" t="s">
        <v>496</v>
      </c>
      <c r="I195" s="128" t="s">
        <v>522</v>
      </c>
      <c r="J195" s="128" t="s">
        <v>2108</v>
      </c>
      <c r="K195" s="128" t="s">
        <v>686</v>
      </c>
      <c r="L195" s="128" t="s">
        <v>2255</v>
      </c>
      <c r="M195" s="137">
        <v>44</v>
      </c>
      <c r="N195" s="128">
        <f>IFERROR(VLOOKUP(M195*$M$8*$N$8,'RAM costing'!$A$3:$B$81,2,1),0)</f>
        <v>39000</v>
      </c>
      <c r="O195" s="128">
        <f>IFERROR(VLOOKUP(M195*$M$9*$N$9,'RAM costing'!$E$3:$F$81,2,1),0)</f>
        <v>179</v>
      </c>
      <c r="P195" s="128"/>
      <c r="Q195" s="129">
        <f t="shared" si="113"/>
        <v>0.31</v>
      </c>
      <c r="R195" s="18">
        <v>13.64</v>
      </c>
      <c r="S195" s="25">
        <f t="shared" si="114"/>
        <v>0</v>
      </c>
      <c r="T195" s="25">
        <f t="shared" si="115"/>
        <v>0</v>
      </c>
      <c r="U195" s="25">
        <f t="shared" si="116"/>
        <v>0</v>
      </c>
      <c r="V195" s="25">
        <f t="shared" si="117"/>
        <v>0</v>
      </c>
      <c r="W195" s="25">
        <f t="shared" si="118"/>
        <v>0</v>
      </c>
      <c r="X195" s="25">
        <f t="shared" si="119"/>
        <v>0</v>
      </c>
      <c r="Y195" s="25">
        <f t="shared" si="120"/>
        <v>0</v>
      </c>
      <c r="Z195" s="25">
        <f t="shared" si="121"/>
        <v>0</v>
      </c>
      <c r="AA195" s="26"/>
      <c r="AB195" s="25">
        <f t="shared" si="122"/>
        <v>0</v>
      </c>
      <c r="AC195" s="25">
        <f t="shared" si="152"/>
        <v>0</v>
      </c>
      <c r="AD195" s="25"/>
      <c r="AE195" s="25"/>
      <c r="AF195" s="25"/>
      <c r="AG195" s="25"/>
      <c r="AH195" s="25"/>
      <c r="AI195" s="25"/>
      <c r="AJ195" s="26"/>
      <c r="AK195" s="25"/>
      <c r="AL195" s="26"/>
      <c r="AM195" s="25">
        <f t="shared" si="123"/>
        <v>0</v>
      </c>
      <c r="AN195" s="25">
        <f t="shared" si="124"/>
        <v>0</v>
      </c>
      <c r="AO195" s="26"/>
      <c r="AP195" s="26">
        <f t="shared" si="125"/>
        <v>0</v>
      </c>
      <c r="AQ195" s="101">
        <f t="shared" si="126"/>
        <v>0</v>
      </c>
      <c r="AR195" s="106">
        <f t="shared" si="127"/>
        <v>0</v>
      </c>
      <c r="AS195" s="107">
        <f t="shared" si="150"/>
        <v>0</v>
      </c>
      <c r="AT195" s="107">
        <f t="shared" si="150"/>
        <v>0</v>
      </c>
      <c r="AU195" s="107">
        <f t="shared" si="150"/>
        <v>0</v>
      </c>
      <c r="AV195" s="107">
        <f t="shared" si="150"/>
        <v>0</v>
      </c>
      <c r="AW195" s="107">
        <f t="shared" si="150"/>
        <v>0</v>
      </c>
      <c r="AX195" s="107">
        <f t="shared" si="150"/>
        <v>0</v>
      </c>
      <c r="AY195" s="107">
        <f t="shared" si="150"/>
        <v>0</v>
      </c>
      <c r="AZ195" s="107">
        <f t="shared" si="150"/>
        <v>0</v>
      </c>
      <c r="BA195" s="108">
        <f t="shared" si="128"/>
        <v>0</v>
      </c>
      <c r="BB195" s="103">
        <f t="shared" si="129"/>
        <v>0</v>
      </c>
      <c r="BC195" s="109">
        <f t="shared" si="130"/>
        <v>0</v>
      </c>
      <c r="BD195" s="107">
        <f t="shared" si="110"/>
        <v>0</v>
      </c>
      <c r="BE195" s="107">
        <f t="shared" si="151"/>
        <v>0</v>
      </c>
      <c r="BF195" s="107">
        <f t="shared" si="151"/>
        <v>0</v>
      </c>
      <c r="BG195" s="107">
        <f t="shared" si="151"/>
        <v>0</v>
      </c>
      <c r="BH195" s="107">
        <f t="shared" si="151"/>
        <v>0</v>
      </c>
      <c r="BI195" s="107">
        <f t="shared" si="151"/>
        <v>0</v>
      </c>
      <c r="BJ195" s="107">
        <f t="shared" si="151"/>
        <v>0</v>
      </c>
      <c r="BK195" s="107">
        <f t="shared" si="151"/>
        <v>0</v>
      </c>
      <c r="BL195" s="110">
        <f t="shared" si="131"/>
        <v>0</v>
      </c>
      <c r="BM195" s="111">
        <f t="shared" si="132"/>
        <v>0</v>
      </c>
      <c r="BN195" s="111">
        <f t="shared" si="133"/>
        <v>0</v>
      </c>
      <c r="BO195" s="111">
        <f t="shared" si="134"/>
        <v>0</v>
      </c>
      <c r="BP195" s="111">
        <f t="shared" si="135"/>
        <v>0</v>
      </c>
      <c r="BQ195" s="111">
        <f t="shared" si="136"/>
        <v>0</v>
      </c>
      <c r="BR195" s="111">
        <f t="shared" si="137"/>
        <v>0</v>
      </c>
      <c r="BS195" s="111">
        <f t="shared" si="138"/>
        <v>0</v>
      </c>
      <c r="BT195" s="111">
        <f t="shared" si="139"/>
        <v>0</v>
      </c>
      <c r="BU195" s="112">
        <f t="shared" si="140"/>
        <v>0</v>
      </c>
      <c r="BV195" s="113">
        <f t="shared" si="141"/>
        <v>0</v>
      </c>
      <c r="BW195" s="169" t="s">
        <v>135</v>
      </c>
      <c r="BX195" s="174">
        <v>2021</v>
      </c>
      <c r="BY195" s="169" t="s">
        <v>2422</v>
      </c>
      <c r="BZ195" s="169" t="str">
        <f t="shared" si="143"/>
        <v>ENERO</v>
      </c>
      <c r="CA195" s="169" t="str">
        <f t="shared" si="142"/>
        <v>YCHO21RT_1.1</v>
      </c>
      <c r="CB195" s="118" t="e">
        <f>VLOOKUP(F195,[3]TOTALES!$E:$E,1,0)</f>
        <v>#N/A</v>
      </c>
      <c r="CC195" s="118" t="str">
        <f>VLOOKUP(E195,'3.PARAMETROS'!J:L,3,0)</f>
        <v>POLERAS</v>
      </c>
      <c r="CD195" s="118">
        <f>VLOOKUP(A195,'[4]1. ARCHIVO COMPRA'!$A:$BU,73,0)</f>
        <v>0</v>
      </c>
      <c r="CF195" s="128"/>
      <c r="CG195" s="128"/>
    </row>
    <row r="196" spans="1:85" x14ac:dyDescent="0.25">
      <c r="A196" s="128" t="str">
        <f t="shared" si="112"/>
        <v>W2RI15K68D2F40K</v>
      </c>
      <c r="B196" s="128" t="s">
        <v>692</v>
      </c>
      <c r="C196" s="128"/>
      <c r="D196" s="128" t="s">
        <v>562</v>
      </c>
      <c r="E196" s="128" t="s">
        <v>230</v>
      </c>
      <c r="F196" s="128" t="s">
        <v>984</v>
      </c>
      <c r="G196" s="128" t="s">
        <v>985</v>
      </c>
      <c r="H196" s="128" t="s">
        <v>986</v>
      </c>
      <c r="I196" s="128" t="s">
        <v>987</v>
      </c>
      <c r="J196" s="128" t="s">
        <v>2108</v>
      </c>
      <c r="K196" s="128" t="s">
        <v>686</v>
      </c>
      <c r="L196" s="128" t="s">
        <v>2255</v>
      </c>
      <c r="M196" s="137">
        <v>44</v>
      </c>
      <c r="N196" s="128">
        <f>IFERROR(VLOOKUP(M196*$M$8*$N$8,'RAM costing'!$A$3:$B$81,2,1),0)</f>
        <v>39000</v>
      </c>
      <c r="O196" s="128">
        <f>IFERROR(VLOOKUP(M196*$M$9*$N$9,'RAM costing'!$E$3:$F$81,2,1),0)</f>
        <v>179</v>
      </c>
      <c r="P196" s="128"/>
      <c r="Q196" s="129">
        <f t="shared" si="113"/>
        <v>0.31</v>
      </c>
      <c r="R196" s="18">
        <v>13.64</v>
      </c>
      <c r="S196" s="25">
        <f t="shared" si="114"/>
        <v>0</v>
      </c>
      <c r="T196" s="25">
        <f t="shared" si="115"/>
        <v>0</v>
      </c>
      <c r="U196" s="25">
        <f t="shared" si="116"/>
        <v>0</v>
      </c>
      <c r="V196" s="25">
        <f t="shared" si="117"/>
        <v>0</v>
      </c>
      <c r="W196" s="25">
        <f t="shared" si="118"/>
        <v>0</v>
      </c>
      <c r="X196" s="25">
        <f t="shared" si="119"/>
        <v>0</v>
      </c>
      <c r="Y196" s="25">
        <f t="shared" si="120"/>
        <v>0</v>
      </c>
      <c r="Z196" s="25">
        <f t="shared" si="121"/>
        <v>0</v>
      </c>
      <c r="AA196" s="26"/>
      <c r="AB196" s="25">
        <f t="shared" si="122"/>
        <v>0</v>
      </c>
      <c r="AC196" s="25">
        <f t="shared" si="152"/>
        <v>0</v>
      </c>
      <c r="AD196" s="25"/>
      <c r="AE196" s="25"/>
      <c r="AF196" s="25"/>
      <c r="AG196" s="25"/>
      <c r="AH196" s="25"/>
      <c r="AI196" s="25"/>
      <c r="AJ196" s="26"/>
      <c r="AK196" s="25"/>
      <c r="AL196" s="26"/>
      <c r="AM196" s="25">
        <f t="shared" si="123"/>
        <v>0</v>
      </c>
      <c r="AN196" s="25">
        <f t="shared" si="124"/>
        <v>0</v>
      </c>
      <c r="AO196" s="26"/>
      <c r="AP196" s="26">
        <f t="shared" si="125"/>
        <v>0</v>
      </c>
      <c r="AQ196" s="101">
        <f t="shared" si="126"/>
        <v>0</v>
      </c>
      <c r="AR196" s="106">
        <f t="shared" si="127"/>
        <v>0</v>
      </c>
      <c r="AS196" s="107">
        <f t="shared" si="150"/>
        <v>0</v>
      </c>
      <c r="AT196" s="107">
        <f t="shared" si="150"/>
        <v>0</v>
      </c>
      <c r="AU196" s="107">
        <f t="shared" si="150"/>
        <v>0</v>
      </c>
      <c r="AV196" s="107">
        <f t="shared" si="150"/>
        <v>0</v>
      </c>
      <c r="AW196" s="107">
        <f t="shared" si="150"/>
        <v>0</v>
      </c>
      <c r="AX196" s="107">
        <f t="shared" si="150"/>
        <v>0</v>
      </c>
      <c r="AY196" s="107">
        <f t="shared" si="150"/>
        <v>0</v>
      </c>
      <c r="AZ196" s="107">
        <f t="shared" si="150"/>
        <v>0</v>
      </c>
      <c r="BA196" s="108">
        <f t="shared" si="128"/>
        <v>0</v>
      </c>
      <c r="BB196" s="103">
        <f t="shared" si="129"/>
        <v>0</v>
      </c>
      <c r="BC196" s="109">
        <f t="shared" si="130"/>
        <v>0</v>
      </c>
      <c r="BD196" s="107">
        <f t="shared" si="110"/>
        <v>0</v>
      </c>
      <c r="BE196" s="107">
        <f t="shared" si="151"/>
        <v>0</v>
      </c>
      <c r="BF196" s="107">
        <f t="shared" si="151"/>
        <v>0</v>
      </c>
      <c r="BG196" s="107">
        <f t="shared" si="151"/>
        <v>0</v>
      </c>
      <c r="BH196" s="107">
        <f t="shared" si="151"/>
        <v>0</v>
      </c>
      <c r="BI196" s="107">
        <f t="shared" si="151"/>
        <v>0</v>
      </c>
      <c r="BJ196" s="107">
        <f t="shared" si="151"/>
        <v>0</v>
      </c>
      <c r="BK196" s="107">
        <f t="shared" si="151"/>
        <v>0</v>
      </c>
      <c r="BL196" s="110">
        <f t="shared" si="131"/>
        <v>0</v>
      </c>
      <c r="BM196" s="111">
        <f t="shared" si="132"/>
        <v>0</v>
      </c>
      <c r="BN196" s="111">
        <f t="shared" si="133"/>
        <v>0</v>
      </c>
      <c r="BO196" s="111">
        <f t="shared" si="134"/>
        <v>0</v>
      </c>
      <c r="BP196" s="111">
        <f t="shared" si="135"/>
        <v>0</v>
      </c>
      <c r="BQ196" s="111">
        <f t="shared" si="136"/>
        <v>0</v>
      </c>
      <c r="BR196" s="111">
        <f t="shared" si="137"/>
        <v>0</v>
      </c>
      <c r="BS196" s="111">
        <f t="shared" si="138"/>
        <v>0</v>
      </c>
      <c r="BT196" s="111">
        <f t="shared" si="139"/>
        <v>0</v>
      </c>
      <c r="BU196" s="112">
        <f t="shared" si="140"/>
        <v>0</v>
      </c>
      <c r="BV196" s="113">
        <f t="shared" si="141"/>
        <v>0</v>
      </c>
      <c r="BW196" s="169" t="s">
        <v>135</v>
      </c>
      <c r="BX196" s="174">
        <v>2021</v>
      </c>
      <c r="BY196" s="169" t="s">
        <v>2422</v>
      </c>
      <c r="BZ196" s="169" t="str">
        <f t="shared" si="143"/>
        <v>ENERO</v>
      </c>
      <c r="CA196" s="169" t="str">
        <f t="shared" si="142"/>
        <v>YCHO21RT_1.1</v>
      </c>
      <c r="CB196" s="118" t="e">
        <f>VLOOKUP(F196,[3]TOTALES!$E:$E,1,0)</f>
        <v>#N/A</v>
      </c>
      <c r="CC196" s="118" t="str">
        <f>VLOOKUP(E196,'3.PARAMETROS'!J:L,3,0)</f>
        <v>POLERAS</v>
      </c>
      <c r="CD196" s="118">
        <f>VLOOKUP(A196,'[4]1. ARCHIVO COMPRA'!$A:$BU,73,0)</f>
        <v>0</v>
      </c>
      <c r="CF196" s="128"/>
      <c r="CG196" s="128"/>
    </row>
    <row r="197" spans="1:85" x14ac:dyDescent="0.25">
      <c r="A197" s="128" t="str">
        <f t="shared" si="112"/>
        <v>W2RA21D3Y0VRGEL</v>
      </c>
      <c r="B197" s="128" t="s">
        <v>692</v>
      </c>
      <c r="C197" s="128"/>
      <c r="D197" s="128" t="s">
        <v>563</v>
      </c>
      <c r="E197" s="128" t="s">
        <v>148</v>
      </c>
      <c r="F197" s="128" t="s">
        <v>988</v>
      </c>
      <c r="G197" s="128" t="s">
        <v>729</v>
      </c>
      <c r="H197" s="128" t="s">
        <v>989</v>
      </c>
      <c r="I197" s="128" t="s">
        <v>990</v>
      </c>
      <c r="J197" s="128" t="s">
        <v>2084</v>
      </c>
      <c r="K197" s="128" t="s">
        <v>688</v>
      </c>
      <c r="L197" s="128" t="s">
        <v>2257</v>
      </c>
      <c r="M197" s="137">
        <v>108</v>
      </c>
      <c r="N197" s="128">
        <f>IFERROR(VLOOKUP(M197*$M$8*$N$8,'RAM costing'!$A$3:$B$81,2,1),0)</f>
        <v>109000</v>
      </c>
      <c r="O197" s="128">
        <f>IFERROR(VLOOKUP(M197*$M$9*$N$9,'RAM costing'!$E$3:$F$81,2,1),0)</f>
        <v>429</v>
      </c>
      <c r="P197" s="128"/>
      <c r="Q197" s="129">
        <f t="shared" si="113"/>
        <v>0.31</v>
      </c>
      <c r="R197" s="18">
        <v>33.479999999999997</v>
      </c>
      <c r="S197" s="25">
        <f t="shared" si="114"/>
        <v>0</v>
      </c>
      <c r="T197" s="25">
        <f t="shared" si="115"/>
        <v>0</v>
      </c>
      <c r="U197" s="25">
        <f t="shared" si="116"/>
        <v>0</v>
      </c>
      <c r="V197" s="25">
        <f t="shared" si="117"/>
        <v>0</v>
      </c>
      <c r="W197" s="25">
        <f t="shared" si="118"/>
        <v>0</v>
      </c>
      <c r="X197" s="25">
        <f t="shared" si="119"/>
        <v>0</v>
      </c>
      <c r="Y197" s="25">
        <f t="shared" si="120"/>
        <v>0</v>
      </c>
      <c r="Z197" s="25">
        <f t="shared" si="121"/>
        <v>0</v>
      </c>
      <c r="AA197" s="26"/>
      <c r="AB197" s="25">
        <f t="shared" si="122"/>
        <v>0</v>
      </c>
      <c r="AC197" s="25">
        <f t="shared" ref="AC197:AC207" si="153">AO197</f>
        <v>0</v>
      </c>
      <c r="AD197" s="25"/>
      <c r="AE197" s="25"/>
      <c r="AF197" s="25"/>
      <c r="AG197" s="25"/>
      <c r="AH197" s="25"/>
      <c r="AI197" s="25"/>
      <c r="AJ197" s="26"/>
      <c r="AK197" s="25"/>
      <c r="AL197" s="26"/>
      <c r="AM197" s="25">
        <f t="shared" si="123"/>
        <v>0</v>
      </c>
      <c r="AN197" s="25">
        <f t="shared" si="124"/>
        <v>0</v>
      </c>
      <c r="AO197" s="26"/>
      <c r="AP197" s="26">
        <f t="shared" si="125"/>
        <v>0</v>
      </c>
      <c r="AQ197" s="101">
        <f t="shared" si="126"/>
        <v>0</v>
      </c>
      <c r="AR197" s="106">
        <f t="shared" si="127"/>
        <v>0</v>
      </c>
      <c r="AS197" s="107">
        <f t="shared" si="150"/>
        <v>0</v>
      </c>
      <c r="AT197" s="107">
        <f t="shared" si="150"/>
        <v>0</v>
      </c>
      <c r="AU197" s="107">
        <f t="shared" si="150"/>
        <v>0</v>
      </c>
      <c r="AV197" s="107">
        <f t="shared" si="150"/>
        <v>0</v>
      </c>
      <c r="AW197" s="107">
        <f t="shared" si="150"/>
        <v>0</v>
      </c>
      <c r="AX197" s="107">
        <f t="shared" si="150"/>
        <v>0</v>
      </c>
      <c r="AY197" s="107">
        <f t="shared" si="150"/>
        <v>0</v>
      </c>
      <c r="AZ197" s="107">
        <f t="shared" si="150"/>
        <v>0</v>
      </c>
      <c r="BA197" s="108">
        <f t="shared" si="128"/>
        <v>0</v>
      </c>
      <c r="BB197" s="103">
        <f t="shared" si="129"/>
        <v>0</v>
      </c>
      <c r="BC197" s="109">
        <f t="shared" si="130"/>
        <v>0</v>
      </c>
      <c r="BD197" s="107">
        <f t="shared" si="110"/>
        <v>0</v>
      </c>
      <c r="BE197" s="107">
        <f t="shared" si="151"/>
        <v>0</v>
      </c>
      <c r="BF197" s="107">
        <f t="shared" si="151"/>
        <v>0</v>
      </c>
      <c r="BG197" s="107">
        <f t="shared" si="151"/>
        <v>0</v>
      </c>
      <c r="BH197" s="107">
        <f t="shared" si="151"/>
        <v>0</v>
      </c>
      <c r="BI197" s="107">
        <f t="shared" si="151"/>
        <v>0</v>
      </c>
      <c r="BJ197" s="107">
        <f t="shared" si="151"/>
        <v>0</v>
      </c>
      <c r="BK197" s="107">
        <f t="shared" si="151"/>
        <v>0</v>
      </c>
      <c r="BL197" s="110">
        <f t="shared" si="131"/>
        <v>0</v>
      </c>
      <c r="BM197" s="111">
        <f t="shared" si="132"/>
        <v>0</v>
      </c>
      <c r="BN197" s="111">
        <f t="shared" si="133"/>
        <v>0</v>
      </c>
      <c r="BO197" s="111">
        <f t="shared" si="134"/>
        <v>0</v>
      </c>
      <c r="BP197" s="111">
        <f t="shared" si="135"/>
        <v>0</v>
      </c>
      <c r="BQ197" s="111">
        <f t="shared" si="136"/>
        <v>0</v>
      </c>
      <c r="BR197" s="111">
        <f t="shared" si="137"/>
        <v>0</v>
      </c>
      <c r="BS197" s="111">
        <f t="shared" si="138"/>
        <v>0</v>
      </c>
      <c r="BT197" s="111">
        <f t="shared" si="139"/>
        <v>0</v>
      </c>
      <c r="BU197" s="112">
        <f t="shared" si="140"/>
        <v>0</v>
      </c>
      <c r="BV197" s="113">
        <f t="shared" si="141"/>
        <v>0</v>
      </c>
      <c r="BW197" s="169" t="s">
        <v>135</v>
      </c>
      <c r="BX197" s="174">
        <v>2021</v>
      </c>
      <c r="BY197" s="169" t="s">
        <v>2422</v>
      </c>
      <c r="BZ197" s="169" t="str">
        <f t="shared" si="143"/>
        <v>ENERO</v>
      </c>
      <c r="CA197" s="169" t="str">
        <f t="shared" si="142"/>
        <v>YCHO21RT_1.1</v>
      </c>
      <c r="CB197" s="118" t="e">
        <f>VLOOKUP(F197,[3]TOTALES!$E:$E,1,0)</f>
        <v>#N/A</v>
      </c>
      <c r="CC197" s="118" t="str">
        <f>VLOOKUP(E197,'3.PARAMETROS'!J:L,3,0)</f>
        <v>JEANS</v>
      </c>
      <c r="CD197" s="118">
        <f>VLOOKUP(A197,'[4]1. ARCHIVO COMPRA'!$A:$BU,73,0)</f>
        <v>0</v>
      </c>
      <c r="CF197" s="128"/>
      <c r="CG197" s="128"/>
    </row>
    <row r="198" spans="1:85" x14ac:dyDescent="0.25">
      <c r="A198" s="128" t="str">
        <f t="shared" si="112"/>
        <v>W1RK02Z17X4G8EI</v>
      </c>
      <c r="B198" s="128" t="s">
        <v>692</v>
      </c>
      <c r="C198" s="128"/>
      <c r="D198" s="128" t="s">
        <v>560</v>
      </c>
      <c r="E198" s="128" t="s">
        <v>259</v>
      </c>
      <c r="F198" s="128" t="s">
        <v>991</v>
      </c>
      <c r="G198" s="128" t="s">
        <v>992</v>
      </c>
      <c r="H198" s="128" t="s">
        <v>592</v>
      </c>
      <c r="I198" s="128" t="s">
        <v>593</v>
      </c>
      <c r="J198" s="128" t="s">
        <v>2109</v>
      </c>
      <c r="K198" s="128" t="s">
        <v>683</v>
      </c>
      <c r="L198" s="128" t="s">
        <v>2255</v>
      </c>
      <c r="M198" s="137">
        <v>118</v>
      </c>
      <c r="N198" s="128">
        <f>IFERROR(VLOOKUP(M198*$M$8*$N$8,'RAM costing'!$A$3:$B$81,2,1),0)</f>
        <v>119000</v>
      </c>
      <c r="O198" s="128">
        <f>IFERROR(VLOOKUP(M198*$M$9*$N$9,'RAM costing'!$E$3:$F$81,2,1),0)</f>
        <v>429</v>
      </c>
      <c r="P198" s="128"/>
      <c r="Q198" s="129">
        <f t="shared" si="113"/>
        <v>0.31</v>
      </c>
      <c r="R198" s="18">
        <v>36.58</v>
      </c>
      <c r="S198" s="25">
        <f t="shared" si="114"/>
        <v>0</v>
      </c>
      <c r="T198" s="25">
        <f t="shared" si="115"/>
        <v>0</v>
      </c>
      <c r="U198" s="25">
        <f t="shared" si="116"/>
        <v>0</v>
      </c>
      <c r="V198" s="25">
        <f t="shared" si="117"/>
        <v>0</v>
      </c>
      <c r="W198" s="25">
        <f t="shared" si="118"/>
        <v>0</v>
      </c>
      <c r="X198" s="25">
        <f t="shared" si="119"/>
        <v>0</v>
      </c>
      <c r="Y198" s="25">
        <f t="shared" si="120"/>
        <v>0</v>
      </c>
      <c r="Z198" s="25">
        <f t="shared" si="121"/>
        <v>0</v>
      </c>
      <c r="AA198" s="26"/>
      <c r="AB198" s="25">
        <f t="shared" si="122"/>
        <v>0</v>
      </c>
      <c r="AC198" s="25">
        <f t="shared" si="153"/>
        <v>0</v>
      </c>
      <c r="AD198" s="25"/>
      <c r="AE198" s="25"/>
      <c r="AF198" s="25"/>
      <c r="AG198" s="25"/>
      <c r="AH198" s="25"/>
      <c r="AI198" s="25"/>
      <c r="AJ198" s="26"/>
      <c r="AK198" s="25"/>
      <c r="AL198" s="26"/>
      <c r="AM198" s="25">
        <f t="shared" si="123"/>
        <v>0</v>
      </c>
      <c r="AN198" s="25">
        <f t="shared" si="124"/>
        <v>0</v>
      </c>
      <c r="AO198" s="26"/>
      <c r="AP198" s="26">
        <f t="shared" si="125"/>
        <v>0</v>
      </c>
      <c r="AQ198" s="101">
        <f t="shared" si="126"/>
        <v>0</v>
      </c>
      <c r="AR198" s="106">
        <f t="shared" si="127"/>
        <v>0</v>
      </c>
      <c r="AS198" s="107">
        <f t="shared" si="150"/>
        <v>0</v>
      </c>
      <c r="AT198" s="107">
        <f t="shared" si="150"/>
        <v>0</v>
      </c>
      <c r="AU198" s="107">
        <f t="shared" si="150"/>
        <v>0</v>
      </c>
      <c r="AV198" s="107">
        <f t="shared" si="150"/>
        <v>0</v>
      </c>
      <c r="AW198" s="107">
        <f t="shared" si="150"/>
        <v>0</v>
      </c>
      <c r="AX198" s="107">
        <f t="shared" si="150"/>
        <v>0</v>
      </c>
      <c r="AY198" s="107">
        <f t="shared" si="150"/>
        <v>0</v>
      </c>
      <c r="AZ198" s="107">
        <f t="shared" si="150"/>
        <v>0</v>
      </c>
      <c r="BA198" s="108">
        <f t="shared" si="128"/>
        <v>0</v>
      </c>
      <c r="BB198" s="103">
        <f t="shared" si="129"/>
        <v>0</v>
      </c>
      <c r="BC198" s="109">
        <f t="shared" si="130"/>
        <v>0</v>
      </c>
      <c r="BD198" s="107">
        <f t="shared" si="110"/>
        <v>0</v>
      </c>
      <c r="BE198" s="107">
        <f t="shared" si="151"/>
        <v>0</v>
      </c>
      <c r="BF198" s="107">
        <f t="shared" si="151"/>
        <v>0</v>
      </c>
      <c r="BG198" s="107">
        <f t="shared" si="151"/>
        <v>0</v>
      </c>
      <c r="BH198" s="107">
        <f t="shared" si="151"/>
        <v>0</v>
      </c>
      <c r="BI198" s="107">
        <f t="shared" si="151"/>
        <v>0</v>
      </c>
      <c r="BJ198" s="107">
        <f t="shared" si="151"/>
        <v>0</v>
      </c>
      <c r="BK198" s="107">
        <f t="shared" si="151"/>
        <v>0</v>
      </c>
      <c r="BL198" s="110">
        <f t="shared" si="131"/>
        <v>0</v>
      </c>
      <c r="BM198" s="111">
        <f t="shared" si="132"/>
        <v>0</v>
      </c>
      <c r="BN198" s="111">
        <f t="shared" si="133"/>
        <v>0</v>
      </c>
      <c r="BO198" s="111">
        <f t="shared" si="134"/>
        <v>0</v>
      </c>
      <c r="BP198" s="111">
        <f t="shared" si="135"/>
        <v>0</v>
      </c>
      <c r="BQ198" s="111">
        <f t="shared" si="136"/>
        <v>0</v>
      </c>
      <c r="BR198" s="111">
        <f t="shared" si="137"/>
        <v>0</v>
      </c>
      <c r="BS198" s="111">
        <f t="shared" si="138"/>
        <v>0</v>
      </c>
      <c r="BT198" s="111">
        <f t="shared" si="139"/>
        <v>0</v>
      </c>
      <c r="BU198" s="112">
        <f t="shared" si="140"/>
        <v>0</v>
      </c>
      <c r="BV198" s="113">
        <f t="shared" si="141"/>
        <v>0</v>
      </c>
      <c r="BW198" s="169" t="s">
        <v>135</v>
      </c>
      <c r="BX198" s="174">
        <v>2021</v>
      </c>
      <c r="BY198" s="169" t="s">
        <v>2422</v>
      </c>
      <c r="BZ198" s="169" t="str">
        <f t="shared" si="143"/>
        <v>ENERO</v>
      </c>
      <c r="CA198" s="169" t="str">
        <f t="shared" si="142"/>
        <v>YCHO21RT_1.1</v>
      </c>
      <c r="CB198" s="118" t="e">
        <f>VLOOKUP(F198,[3]TOTALES!$E:$E,1,0)</f>
        <v>#N/A</v>
      </c>
      <c r="CC198" s="118" t="str">
        <f>VLOOKUP(E198,'3.PARAMETROS'!J:L,3,0)</f>
        <v>VESTIDOS</v>
      </c>
      <c r="CD198" s="118">
        <f>VLOOKUP(A198,'[4]1. ARCHIVO COMPRA'!$A:$BU,73,0)</f>
        <v>0</v>
      </c>
      <c r="CF198" s="128"/>
      <c r="CG198" s="128"/>
    </row>
    <row r="199" spans="1:85" x14ac:dyDescent="0.25">
      <c r="A199" s="128" t="str">
        <f t="shared" si="112"/>
        <v>W1RK02Z17X4A10D</v>
      </c>
      <c r="B199" s="128" t="s">
        <v>692</v>
      </c>
      <c r="C199" s="128"/>
      <c r="D199" s="128" t="s">
        <v>560</v>
      </c>
      <c r="E199" s="128" t="s">
        <v>259</v>
      </c>
      <c r="F199" s="128" t="s">
        <v>991</v>
      </c>
      <c r="G199" s="128" t="s">
        <v>992</v>
      </c>
      <c r="H199" s="128" t="s">
        <v>580</v>
      </c>
      <c r="I199" s="128" t="s">
        <v>581</v>
      </c>
      <c r="J199" s="128" t="s">
        <v>2109</v>
      </c>
      <c r="K199" s="128" t="s">
        <v>683</v>
      </c>
      <c r="L199" s="128" t="s">
        <v>2255</v>
      </c>
      <c r="M199" s="137">
        <v>118</v>
      </c>
      <c r="N199" s="128">
        <f>IFERROR(VLOOKUP(M199*$M$8*$N$8,'RAM costing'!$A$3:$B$81,2,1),0)</f>
        <v>119000</v>
      </c>
      <c r="O199" s="128">
        <f>IFERROR(VLOOKUP(M199*$M$9*$N$9,'RAM costing'!$E$3:$F$81,2,1),0)</f>
        <v>429</v>
      </c>
      <c r="P199" s="128"/>
      <c r="Q199" s="129">
        <f t="shared" si="113"/>
        <v>0.31</v>
      </c>
      <c r="R199" s="18">
        <v>36.58</v>
      </c>
      <c r="S199" s="25">
        <f t="shared" si="114"/>
        <v>0</v>
      </c>
      <c r="T199" s="25">
        <f t="shared" si="115"/>
        <v>0</v>
      </c>
      <c r="U199" s="25">
        <f t="shared" si="116"/>
        <v>0</v>
      </c>
      <c r="V199" s="25">
        <f t="shared" si="117"/>
        <v>0</v>
      </c>
      <c r="W199" s="25">
        <f t="shared" si="118"/>
        <v>0</v>
      </c>
      <c r="X199" s="25">
        <f t="shared" si="119"/>
        <v>0</v>
      </c>
      <c r="Y199" s="25">
        <f t="shared" si="120"/>
        <v>0</v>
      </c>
      <c r="Z199" s="25">
        <f t="shared" si="121"/>
        <v>0</v>
      </c>
      <c r="AA199" s="26"/>
      <c r="AB199" s="25">
        <f t="shared" si="122"/>
        <v>0</v>
      </c>
      <c r="AC199" s="25">
        <f t="shared" si="153"/>
        <v>0</v>
      </c>
      <c r="AD199" s="25"/>
      <c r="AE199" s="25"/>
      <c r="AF199" s="25"/>
      <c r="AG199" s="25"/>
      <c r="AH199" s="25"/>
      <c r="AI199" s="25"/>
      <c r="AJ199" s="26"/>
      <c r="AK199" s="25"/>
      <c r="AL199" s="26"/>
      <c r="AM199" s="25">
        <f t="shared" si="123"/>
        <v>0</v>
      </c>
      <c r="AN199" s="25">
        <f t="shared" si="124"/>
        <v>0</v>
      </c>
      <c r="AO199" s="26"/>
      <c r="AP199" s="26">
        <f t="shared" si="125"/>
        <v>0</v>
      </c>
      <c r="AQ199" s="101">
        <f t="shared" si="126"/>
        <v>0</v>
      </c>
      <c r="AR199" s="106">
        <f t="shared" si="127"/>
        <v>0</v>
      </c>
      <c r="AS199" s="107">
        <f t="shared" si="150"/>
        <v>0</v>
      </c>
      <c r="AT199" s="107">
        <f t="shared" si="150"/>
        <v>0</v>
      </c>
      <c r="AU199" s="107">
        <f t="shared" si="150"/>
        <v>0</v>
      </c>
      <c r="AV199" s="107">
        <f t="shared" si="150"/>
        <v>0</v>
      </c>
      <c r="AW199" s="107">
        <f t="shared" si="150"/>
        <v>0</v>
      </c>
      <c r="AX199" s="107">
        <f t="shared" si="150"/>
        <v>0</v>
      </c>
      <c r="AY199" s="107">
        <f t="shared" si="150"/>
        <v>0</v>
      </c>
      <c r="AZ199" s="107">
        <f t="shared" si="150"/>
        <v>0</v>
      </c>
      <c r="BA199" s="108">
        <f t="shared" si="128"/>
        <v>0</v>
      </c>
      <c r="BB199" s="103">
        <f t="shared" si="129"/>
        <v>0</v>
      </c>
      <c r="BC199" s="109">
        <f t="shared" si="130"/>
        <v>0</v>
      </c>
      <c r="BD199" s="107">
        <f t="shared" si="110"/>
        <v>0</v>
      </c>
      <c r="BE199" s="107">
        <f t="shared" si="151"/>
        <v>0</v>
      </c>
      <c r="BF199" s="107">
        <f t="shared" si="151"/>
        <v>0</v>
      </c>
      <c r="BG199" s="107">
        <f t="shared" si="151"/>
        <v>0</v>
      </c>
      <c r="BH199" s="107">
        <f t="shared" si="151"/>
        <v>0</v>
      </c>
      <c r="BI199" s="107">
        <f t="shared" si="151"/>
        <v>0</v>
      </c>
      <c r="BJ199" s="107">
        <f t="shared" si="151"/>
        <v>0</v>
      </c>
      <c r="BK199" s="107">
        <f t="shared" si="151"/>
        <v>0</v>
      </c>
      <c r="BL199" s="110">
        <f t="shared" si="131"/>
        <v>0</v>
      </c>
      <c r="BM199" s="111">
        <f t="shared" si="132"/>
        <v>0</v>
      </c>
      <c r="BN199" s="111">
        <f t="shared" si="133"/>
        <v>0</v>
      </c>
      <c r="BO199" s="111">
        <f t="shared" si="134"/>
        <v>0</v>
      </c>
      <c r="BP199" s="111">
        <f t="shared" si="135"/>
        <v>0</v>
      </c>
      <c r="BQ199" s="111">
        <f t="shared" si="136"/>
        <v>0</v>
      </c>
      <c r="BR199" s="111">
        <f t="shared" si="137"/>
        <v>0</v>
      </c>
      <c r="BS199" s="111">
        <f t="shared" si="138"/>
        <v>0</v>
      </c>
      <c r="BT199" s="111">
        <f t="shared" si="139"/>
        <v>0</v>
      </c>
      <c r="BU199" s="112">
        <f t="shared" si="140"/>
        <v>0</v>
      </c>
      <c r="BV199" s="113">
        <f t="shared" si="141"/>
        <v>0</v>
      </c>
      <c r="BW199" s="169" t="s">
        <v>135</v>
      </c>
      <c r="BX199" s="174">
        <v>2021</v>
      </c>
      <c r="BY199" s="169" t="s">
        <v>2422</v>
      </c>
      <c r="BZ199" s="169" t="str">
        <f t="shared" si="143"/>
        <v>ENERO</v>
      </c>
      <c r="CA199" s="169" t="str">
        <f t="shared" si="142"/>
        <v>YCHO21RT_1.1</v>
      </c>
      <c r="CB199" s="118" t="e">
        <f>VLOOKUP(F199,[3]TOTALES!$E:$E,1,0)</f>
        <v>#N/A</v>
      </c>
      <c r="CC199" s="118" t="str">
        <f>VLOOKUP(E199,'3.PARAMETROS'!J:L,3,0)</f>
        <v>VESTIDOS</v>
      </c>
      <c r="CD199" s="118">
        <f>VLOOKUP(A199,'[4]1. ARCHIVO COMPRA'!$A:$BU,73,0)</f>
        <v>0</v>
      </c>
      <c r="CF199" s="128"/>
      <c r="CG199" s="128"/>
    </row>
    <row r="200" spans="1:85" x14ac:dyDescent="0.25">
      <c r="A200" s="128" t="str">
        <f t="shared" si="112"/>
        <v>W1RK02Z17X4G012</v>
      </c>
      <c r="B200" s="128" t="s">
        <v>692</v>
      </c>
      <c r="C200" s="128"/>
      <c r="D200" s="128" t="s">
        <v>560</v>
      </c>
      <c r="E200" s="128" t="s">
        <v>259</v>
      </c>
      <c r="F200" s="128" t="s">
        <v>991</v>
      </c>
      <c r="G200" s="128" t="s">
        <v>992</v>
      </c>
      <c r="H200" s="128" t="s">
        <v>582</v>
      </c>
      <c r="I200" s="128" t="s">
        <v>583</v>
      </c>
      <c r="J200" s="128" t="s">
        <v>2109</v>
      </c>
      <c r="K200" s="128" t="s">
        <v>683</v>
      </c>
      <c r="L200" s="128" t="s">
        <v>2255</v>
      </c>
      <c r="M200" s="137">
        <v>118</v>
      </c>
      <c r="N200" s="128">
        <f>IFERROR(VLOOKUP(M200*$M$8*$N$8,'RAM costing'!$A$3:$B$81,2,1),0)</f>
        <v>119000</v>
      </c>
      <c r="O200" s="128">
        <f>IFERROR(VLOOKUP(M200*$M$9*$N$9,'RAM costing'!$E$3:$F$81,2,1),0)</f>
        <v>429</v>
      </c>
      <c r="P200" s="128"/>
      <c r="Q200" s="129">
        <f t="shared" si="113"/>
        <v>0.31</v>
      </c>
      <c r="R200" s="18">
        <v>36.58</v>
      </c>
      <c r="S200" s="25">
        <f t="shared" si="114"/>
        <v>0</v>
      </c>
      <c r="T200" s="25">
        <f t="shared" si="115"/>
        <v>0</v>
      </c>
      <c r="U200" s="25">
        <f t="shared" si="116"/>
        <v>0</v>
      </c>
      <c r="V200" s="25">
        <f t="shared" si="117"/>
        <v>0</v>
      </c>
      <c r="W200" s="25">
        <f t="shared" si="118"/>
        <v>0</v>
      </c>
      <c r="X200" s="25">
        <f t="shared" si="119"/>
        <v>0</v>
      </c>
      <c r="Y200" s="25">
        <f t="shared" si="120"/>
        <v>0</v>
      </c>
      <c r="Z200" s="25">
        <f t="shared" si="121"/>
        <v>0</v>
      </c>
      <c r="AA200" s="26"/>
      <c r="AB200" s="25">
        <f t="shared" si="122"/>
        <v>0</v>
      </c>
      <c r="AC200" s="25">
        <f t="shared" si="153"/>
        <v>0</v>
      </c>
      <c r="AD200" s="25"/>
      <c r="AE200" s="25"/>
      <c r="AF200" s="25"/>
      <c r="AG200" s="25"/>
      <c r="AH200" s="25"/>
      <c r="AI200" s="25"/>
      <c r="AJ200" s="26"/>
      <c r="AK200" s="25"/>
      <c r="AL200" s="26"/>
      <c r="AM200" s="25">
        <f t="shared" si="123"/>
        <v>0</v>
      </c>
      <c r="AN200" s="25">
        <f t="shared" si="124"/>
        <v>0</v>
      </c>
      <c r="AO200" s="26"/>
      <c r="AP200" s="26">
        <f t="shared" si="125"/>
        <v>0</v>
      </c>
      <c r="AQ200" s="101">
        <f t="shared" si="126"/>
        <v>0</v>
      </c>
      <c r="AR200" s="106">
        <f t="shared" si="127"/>
        <v>0</v>
      </c>
      <c r="AS200" s="107">
        <f t="shared" si="150"/>
        <v>0</v>
      </c>
      <c r="AT200" s="107">
        <f t="shared" si="150"/>
        <v>0</v>
      </c>
      <c r="AU200" s="107">
        <f t="shared" si="150"/>
        <v>0</v>
      </c>
      <c r="AV200" s="107">
        <f t="shared" si="150"/>
        <v>0</v>
      </c>
      <c r="AW200" s="107">
        <f t="shared" si="150"/>
        <v>0</v>
      </c>
      <c r="AX200" s="107">
        <f t="shared" si="150"/>
        <v>0</v>
      </c>
      <c r="AY200" s="107">
        <f t="shared" si="150"/>
        <v>0</v>
      </c>
      <c r="AZ200" s="107">
        <f t="shared" si="150"/>
        <v>0</v>
      </c>
      <c r="BA200" s="108">
        <f t="shared" si="128"/>
        <v>0</v>
      </c>
      <c r="BB200" s="103">
        <f t="shared" si="129"/>
        <v>0</v>
      </c>
      <c r="BC200" s="109">
        <f t="shared" si="130"/>
        <v>0</v>
      </c>
      <c r="BD200" s="107">
        <f t="shared" si="110"/>
        <v>0</v>
      </c>
      <c r="BE200" s="107">
        <f t="shared" si="151"/>
        <v>0</v>
      </c>
      <c r="BF200" s="107">
        <f t="shared" si="151"/>
        <v>0</v>
      </c>
      <c r="BG200" s="107">
        <f t="shared" si="151"/>
        <v>0</v>
      </c>
      <c r="BH200" s="107">
        <f t="shared" si="151"/>
        <v>0</v>
      </c>
      <c r="BI200" s="107">
        <f t="shared" si="151"/>
        <v>0</v>
      </c>
      <c r="BJ200" s="107">
        <f t="shared" si="151"/>
        <v>0</v>
      </c>
      <c r="BK200" s="107">
        <f t="shared" si="151"/>
        <v>0</v>
      </c>
      <c r="BL200" s="110">
        <f t="shared" si="131"/>
        <v>0</v>
      </c>
      <c r="BM200" s="111">
        <f t="shared" si="132"/>
        <v>0</v>
      </c>
      <c r="BN200" s="111">
        <f t="shared" si="133"/>
        <v>0</v>
      </c>
      <c r="BO200" s="111">
        <f t="shared" si="134"/>
        <v>0</v>
      </c>
      <c r="BP200" s="111">
        <f t="shared" si="135"/>
        <v>0</v>
      </c>
      <c r="BQ200" s="111">
        <f t="shared" si="136"/>
        <v>0</v>
      </c>
      <c r="BR200" s="111">
        <f t="shared" si="137"/>
        <v>0</v>
      </c>
      <c r="BS200" s="111">
        <f t="shared" si="138"/>
        <v>0</v>
      </c>
      <c r="BT200" s="111">
        <f t="shared" si="139"/>
        <v>0</v>
      </c>
      <c r="BU200" s="112">
        <f t="shared" si="140"/>
        <v>0</v>
      </c>
      <c r="BV200" s="113">
        <f t="shared" si="141"/>
        <v>0</v>
      </c>
      <c r="BW200" s="169" t="s">
        <v>135</v>
      </c>
      <c r="BX200" s="174">
        <v>2021</v>
      </c>
      <c r="BY200" s="169" t="s">
        <v>2422</v>
      </c>
      <c r="BZ200" s="169" t="str">
        <f t="shared" si="143"/>
        <v>ENERO</v>
      </c>
      <c r="CA200" s="169" t="str">
        <f t="shared" si="142"/>
        <v>YCHO21RT_1.1</v>
      </c>
      <c r="CB200" s="118" t="e">
        <f>VLOOKUP(F200,[3]TOTALES!$E:$E,1,0)</f>
        <v>#N/A</v>
      </c>
      <c r="CC200" s="118" t="str">
        <f>VLOOKUP(E200,'3.PARAMETROS'!J:L,3,0)</f>
        <v>VESTIDOS</v>
      </c>
      <c r="CD200" s="118">
        <f>VLOOKUP(A200,'[4]1. ARCHIVO COMPRA'!$A:$BU,73,0)</f>
        <v>0</v>
      </c>
      <c r="CF200" s="128"/>
      <c r="CG200" s="128"/>
    </row>
    <row r="201" spans="1:85" x14ac:dyDescent="0.25">
      <c r="A201" s="128" t="str">
        <f t="shared" si="112"/>
        <v>W2RAJ2D4KJ2ATIR</v>
      </c>
      <c r="B201" s="128" t="s">
        <v>692</v>
      </c>
      <c r="C201" s="128"/>
      <c r="D201" s="128" t="s">
        <v>563</v>
      </c>
      <c r="E201" s="128" t="s">
        <v>148</v>
      </c>
      <c r="F201" s="128" t="s">
        <v>993</v>
      </c>
      <c r="G201" s="128" t="s">
        <v>960</v>
      </c>
      <c r="H201" s="128" t="s">
        <v>752</v>
      </c>
      <c r="I201" s="128" t="s">
        <v>753</v>
      </c>
      <c r="J201" s="128" t="s">
        <v>2077</v>
      </c>
      <c r="K201" s="128" t="s">
        <v>682</v>
      </c>
      <c r="L201" s="128" t="s">
        <v>2257</v>
      </c>
      <c r="M201" s="137">
        <v>98</v>
      </c>
      <c r="N201" s="128">
        <f>IFERROR(VLOOKUP(M201*$M$8*$N$8,'RAM costing'!$A$3:$B$81,2,1),0)</f>
        <v>99000</v>
      </c>
      <c r="O201" s="128">
        <f>IFERROR(VLOOKUP(M201*$M$9*$N$9,'RAM costing'!$E$3:$F$81,2,1),0)</f>
        <v>399</v>
      </c>
      <c r="P201" s="128"/>
      <c r="Q201" s="129">
        <f t="shared" si="113"/>
        <v>0.31</v>
      </c>
      <c r="R201" s="18">
        <v>30.38</v>
      </c>
      <c r="S201" s="25">
        <f t="shared" si="114"/>
        <v>0</v>
      </c>
      <c r="T201" s="25">
        <f t="shared" si="115"/>
        <v>0</v>
      </c>
      <c r="U201" s="25">
        <f t="shared" si="116"/>
        <v>0</v>
      </c>
      <c r="V201" s="25">
        <f t="shared" si="117"/>
        <v>0</v>
      </c>
      <c r="W201" s="25">
        <f t="shared" si="118"/>
        <v>0</v>
      </c>
      <c r="X201" s="25">
        <f t="shared" si="119"/>
        <v>0</v>
      </c>
      <c r="Y201" s="25">
        <f t="shared" si="120"/>
        <v>0</v>
      </c>
      <c r="Z201" s="25">
        <f t="shared" si="121"/>
        <v>0</v>
      </c>
      <c r="AA201" s="26"/>
      <c r="AB201" s="25">
        <f t="shared" si="122"/>
        <v>0</v>
      </c>
      <c r="AC201" s="25">
        <f t="shared" si="153"/>
        <v>0</v>
      </c>
      <c r="AD201" s="25"/>
      <c r="AE201" s="25"/>
      <c r="AF201" s="25"/>
      <c r="AG201" s="25"/>
      <c r="AH201" s="25"/>
      <c r="AI201" s="25"/>
      <c r="AJ201" s="26"/>
      <c r="AK201" s="25"/>
      <c r="AL201" s="26"/>
      <c r="AM201" s="25">
        <f t="shared" si="123"/>
        <v>0</v>
      </c>
      <c r="AN201" s="25">
        <f t="shared" si="124"/>
        <v>0</v>
      </c>
      <c r="AO201" s="26"/>
      <c r="AP201" s="26">
        <f t="shared" si="125"/>
        <v>0</v>
      </c>
      <c r="AQ201" s="101">
        <f t="shared" si="126"/>
        <v>0</v>
      </c>
      <c r="AR201" s="106">
        <f t="shared" si="127"/>
        <v>0</v>
      </c>
      <c r="AS201" s="107">
        <f t="shared" si="150"/>
        <v>0</v>
      </c>
      <c r="AT201" s="107">
        <f t="shared" si="150"/>
        <v>0</v>
      </c>
      <c r="AU201" s="107">
        <f t="shared" si="150"/>
        <v>0</v>
      </c>
      <c r="AV201" s="107">
        <f t="shared" si="150"/>
        <v>0</v>
      </c>
      <c r="AW201" s="107">
        <f t="shared" si="150"/>
        <v>0</v>
      </c>
      <c r="AX201" s="107">
        <f t="shared" si="150"/>
        <v>0</v>
      </c>
      <c r="AY201" s="107">
        <f t="shared" si="150"/>
        <v>0</v>
      </c>
      <c r="AZ201" s="107">
        <f t="shared" si="150"/>
        <v>0</v>
      </c>
      <c r="BA201" s="108">
        <f t="shared" si="128"/>
        <v>0</v>
      </c>
      <c r="BB201" s="103">
        <f t="shared" si="129"/>
        <v>0</v>
      </c>
      <c r="BC201" s="109">
        <f t="shared" si="130"/>
        <v>0</v>
      </c>
      <c r="BD201" s="107">
        <f t="shared" si="110"/>
        <v>0</v>
      </c>
      <c r="BE201" s="107">
        <f t="shared" si="151"/>
        <v>0</v>
      </c>
      <c r="BF201" s="107">
        <f t="shared" si="151"/>
        <v>0</v>
      </c>
      <c r="BG201" s="107">
        <f t="shared" si="151"/>
        <v>0</v>
      </c>
      <c r="BH201" s="107">
        <f t="shared" si="151"/>
        <v>0</v>
      </c>
      <c r="BI201" s="107">
        <f t="shared" si="151"/>
        <v>0</v>
      </c>
      <c r="BJ201" s="107">
        <f t="shared" si="151"/>
        <v>0</v>
      </c>
      <c r="BK201" s="107">
        <f t="shared" si="151"/>
        <v>0</v>
      </c>
      <c r="BL201" s="110">
        <f t="shared" si="131"/>
        <v>0</v>
      </c>
      <c r="BM201" s="111">
        <f t="shared" si="132"/>
        <v>0</v>
      </c>
      <c r="BN201" s="111">
        <f t="shared" si="133"/>
        <v>0</v>
      </c>
      <c r="BO201" s="111">
        <f t="shared" si="134"/>
        <v>0</v>
      </c>
      <c r="BP201" s="111">
        <f t="shared" si="135"/>
        <v>0</v>
      </c>
      <c r="BQ201" s="111">
        <f t="shared" si="136"/>
        <v>0</v>
      </c>
      <c r="BR201" s="111">
        <f t="shared" si="137"/>
        <v>0</v>
      </c>
      <c r="BS201" s="111">
        <f t="shared" si="138"/>
        <v>0</v>
      </c>
      <c r="BT201" s="111">
        <f t="shared" si="139"/>
        <v>0</v>
      </c>
      <c r="BU201" s="112">
        <f t="shared" si="140"/>
        <v>0</v>
      </c>
      <c r="BV201" s="113">
        <f t="shared" si="141"/>
        <v>0</v>
      </c>
      <c r="BW201" s="169" t="s">
        <v>135</v>
      </c>
      <c r="BX201" s="174">
        <v>2021</v>
      </c>
      <c r="BY201" s="169" t="s">
        <v>2422</v>
      </c>
      <c r="BZ201" s="169" t="str">
        <f t="shared" si="143"/>
        <v>ENERO</v>
      </c>
      <c r="CA201" s="169" t="str">
        <f t="shared" si="142"/>
        <v>YCHO21RT_1.1</v>
      </c>
      <c r="CB201" s="118" t="e">
        <f>VLOOKUP(F201,[3]TOTALES!$E:$E,1,0)</f>
        <v>#N/A</v>
      </c>
      <c r="CC201" s="118" t="str">
        <f>VLOOKUP(E201,'3.PARAMETROS'!J:L,3,0)</f>
        <v>JEANS</v>
      </c>
      <c r="CD201" s="118">
        <f>VLOOKUP(A201,'[4]1. ARCHIVO COMPRA'!$A:$BU,73,0)</f>
        <v>0</v>
      </c>
      <c r="CF201" s="128"/>
      <c r="CG201" s="128"/>
    </row>
    <row r="202" spans="1:85" x14ac:dyDescent="0.25">
      <c r="A202" s="128" t="str">
        <f t="shared" si="112"/>
        <v>W1RP15KA2O1F72R</v>
      </c>
      <c r="B202" s="128" t="s">
        <v>693</v>
      </c>
      <c r="C202" s="128"/>
      <c r="D202" s="128" t="s">
        <v>562</v>
      </c>
      <c r="E202" s="128" t="s">
        <v>294</v>
      </c>
      <c r="F202" s="128" t="s">
        <v>994</v>
      </c>
      <c r="G202" s="128" t="s">
        <v>995</v>
      </c>
      <c r="H202" s="128" t="s">
        <v>996</v>
      </c>
      <c r="I202" s="128" t="s">
        <v>997</v>
      </c>
      <c r="J202" s="128" t="s">
        <v>2110</v>
      </c>
      <c r="K202" s="128" t="s">
        <v>2254</v>
      </c>
      <c r="L202" s="128" t="s">
        <v>2255</v>
      </c>
      <c r="M202" s="137">
        <v>69</v>
      </c>
      <c r="N202" s="128">
        <f>IFERROR(VLOOKUP(M202*$M$8*$N$8,'RAM costing'!$A$3:$B$81,2,1),0)</f>
        <v>69000</v>
      </c>
      <c r="O202" s="128">
        <f>IFERROR(VLOOKUP(M202*$M$9*$N$9,'RAM costing'!$E$3:$F$81,2,1),0)</f>
        <v>279</v>
      </c>
      <c r="P202" s="128"/>
      <c r="Q202" s="129">
        <f t="shared" si="113"/>
        <v>0.31</v>
      </c>
      <c r="R202" s="18">
        <v>21.39</v>
      </c>
      <c r="S202" s="25">
        <f t="shared" si="114"/>
        <v>0</v>
      </c>
      <c r="T202" s="25">
        <f t="shared" si="115"/>
        <v>0</v>
      </c>
      <c r="U202" s="25">
        <f t="shared" si="116"/>
        <v>0</v>
      </c>
      <c r="V202" s="25">
        <f t="shared" si="117"/>
        <v>0</v>
      </c>
      <c r="W202" s="25">
        <f t="shared" si="118"/>
        <v>0</v>
      </c>
      <c r="X202" s="25">
        <f t="shared" si="119"/>
        <v>0</v>
      </c>
      <c r="Y202" s="25">
        <f t="shared" si="120"/>
        <v>0</v>
      </c>
      <c r="Z202" s="25">
        <f t="shared" si="121"/>
        <v>0</v>
      </c>
      <c r="AA202" s="26"/>
      <c r="AB202" s="25">
        <f t="shared" si="122"/>
        <v>0</v>
      </c>
      <c r="AC202" s="25">
        <f t="shared" si="153"/>
        <v>0</v>
      </c>
      <c r="AD202" s="25"/>
      <c r="AE202" s="25"/>
      <c r="AF202" s="25"/>
      <c r="AG202" s="25"/>
      <c r="AH202" s="25"/>
      <c r="AI202" s="25"/>
      <c r="AJ202" s="26"/>
      <c r="AK202" s="25"/>
      <c r="AL202" s="26"/>
      <c r="AM202" s="25">
        <f t="shared" si="123"/>
        <v>0</v>
      </c>
      <c r="AN202" s="25">
        <f t="shared" si="124"/>
        <v>0</v>
      </c>
      <c r="AO202" s="26"/>
      <c r="AP202" s="26">
        <f t="shared" si="125"/>
        <v>0</v>
      </c>
      <c r="AQ202" s="101">
        <f t="shared" si="126"/>
        <v>0</v>
      </c>
      <c r="AR202" s="106">
        <f t="shared" si="127"/>
        <v>0</v>
      </c>
      <c r="AS202" s="107">
        <f t="shared" si="150"/>
        <v>0</v>
      </c>
      <c r="AT202" s="107">
        <f t="shared" si="150"/>
        <v>0</v>
      </c>
      <c r="AU202" s="107">
        <f t="shared" si="150"/>
        <v>0</v>
      </c>
      <c r="AV202" s="107">
        <f t="shared" si="150"/>
        <v>0</v>
      </c>
      <c r="AW202" s="107">
        <f t="shared" si="150"/>
        <v>0</v>
      </c>
      <c r="AX202" s="107">
        <f t="shared" si="150"/>
        <v>0</v>
      </c>
      <c r="AY202" s="107">
        <f t="shared" si="150"/>
        <v>0</v>
      </c>
      <c r="AZ202" s="107">
        <f t="shared" si="150"/>
        <v>0</v>
      </c>
      <c r="BA202" s="108">
        <f t="shared" si="128"/>
        <v>0</v>
      </c>
      <c r="BB202" s="103">
        <f t="shared" si="129"/>
        <v>0</v>
      </c>
      <c r="BC202" s="109">
        <f t="shared" si="130"/>
        <v>0</v>
      </c>
      <c r="BD202" s="107">
        <f t="shared" si="110"/>
        <v>0</v>
      </c>
      <c r="BE202" s="107">
        <f t="shared" si="151"/>
        <v>0</v>
      </c>
      <c r="BF202" s="107">
        <f t="shared" si="151"/>
        <v>0</v>
      </c>
      <c r="BG202" s="107">
        <f t="shared" si="151"/>
        <v>0</v>
      </c>
      <c r="BH202" s="107">
        <f t="shared" si="151"/>
        <v>0</v>
      </c>
      <c r="BI202" s="107">
        <f t="shared" si="151"/>
        <v>0</v>
      </c>
      <c r="BJ202" s="107">
        <f t="shared" si="151"/>
        <v>0</v>
      </c>
      <c r="BK202" s="107">
        <f t="shared" si="151"/>
        <v>0</v>
      </c>
      <c r="BL202" s="110">
        <f t="shared" si="131"/>
        <v>0</v>
      </c>
      <c r="BM202" s="111">
        <f t="shared" si="132"/>
        <v>0</v>
      </c>
      <c r="BN202" s="111">
        <f t="shared" si="133"/>
        <v>0</v>
      </c>
      <c r="BO202" s="111">
        <f t="shared" si="134"/>
        <v>0</v>
      </c>
      <c r="BP202" s="111">
        <f t="shared" si="135"/>
        <v>0</v>
      </c>
      <c r="BQ202" s="111">
        <f t="shared" si="136"/>
        <v>0</v>
      </c>
      <c r="BR202" s="111">
        <f t="shared" si="137"/>
        <v>0</v>
      </c>
      <c r="BS202" s="111">
        <f t="shared" si="138"/>
        <v>0</v>
      </c>
      <c r="BT202" s="111">
        <f t="shared" si="139"/>
        <v>0</v>
      </c>
      <c r="BU202" s="112">
        <f t="shared" si="140"/>
        <v>0</v>
      </c>
      <c r="BV202" s="113">
        <f t="shared" si="141"/>
        <v>0</v>
      </c>
      <c r="BW202" s="169" t="s">
        <v>135</v>
      </c>
      <c r="BX202" s="174">
        <v>2021</v>
      </c>
      <c r="BY202" s="169" t="s">
        <v>2422</v>
      </c>
      <c r="BZ202" s="169" t="str">
        <f t="shared" ref="BZ202:BZ207" si="154">UPPER(TEXT(CONCATENATE("01-"&amp;MID(B202,1,2)&amp;"-2021"),"MMMM"))</f>
        <v>NOVIEMBRE</v>
      </c>
      <c r="CA202" s="169" t="str">
        <f t="shared" si="142"/>
        <v>YCHO21RT_11.1</v>
      </c>
      <c r="CB202" s="118" t="e">
        <f>VLOOKUP(F202,[3]TOTALES!$E:$E,1,0)</f>
        <v>#N/A</v>
      </c>
      <c r="CC202" s="118" t="str">
        <f>VLOOKUP(E202,'3.PARAMETROS'!J:L,3,0)</f>
        <v>TOPS</v>
      </c>
      <c r="CD202" s="118">
        <f>VLOOKUP(A202,'[4]1. ARCHIVO COMPRA'!$A:$BU,73,0)</f>
        <v>0</v>
      </c>
      <c r="CF202" s="128"/>
      <c r="CG202" s="128"/>
    </row>
    <row r="203" spans="1:85" x14ac:dyDescent="0.25">
      <c r="A203" s="128" t="str">
        <f t="shared" si="112"/>
        <v>W1RP15KA2O1G1G2</v>
      </c>
      <c r="B203" s="128" t="s">
        <v>693</v>
      </c>
      <c r="C203" s="128"/>
      <c r="D203" s="128" t="s">
        <v>562</v>
      </c>
      <c r="E203" s="128" t="s">
        <v>294</v>
      </c>
      <c r="F203" s="128" t="s">
        <v>994</v>
      </c>
      <c r="G203" s="128" t="s">
        <v>995</v>
      </c>
      <c r="H203" s="128" t="s">
        <v>506</v>
      </c>
      <c r="I203" s="128" t="s">
        <v>533</v>
      </c>
      <c r="J203" s="128" t="s">
        <v>2110</v>
      </c>
      <c r="K203" s="128" t="s">
        <v>2254</v>
      </c>
      <c r="L203" s="128" t="s">
        <v>2255</v>
      </c>
      <c r="M203" s="137">
        <v>69</v>
      </c>
      <c r="N203" s="128">
        <f>IFERROR(VLOOKUP(M203*$M$8*$N$8,'RAM costing'!$A$3:$B$81,2,1),0)</f>
        <v>69000</v>
      </c>
      <c r="O203" s="128">
        <f>IFERROR(VLOOKUP(M203*$M$9*$N$9,'RAM costing'!$E$3:$F$81,2,1),0)</f>
        <v>279</v>
      </c>
      <c r="P203" s="128"/>
      <c r="Q203" s="129">
        <f t="shared" si="113"/>
        <v>0.31</v>
      </c>
      <c r="R203" s="18">
        <v>21.39</v>
      </c>
      <c r="S203" s="25">
        <f t="shared" si="114"/>
        <v>0</v>
      </c>
      <c r="T203" s="25">
        <f t="shared" si="115"/>
        <v>0</v>
      </c>
      <c r="U203" s="25">
        <f t="shared" si="116"/>
        <v>0</v>
      </c>
      <c r="V203" s="25">
        <f t="shared" si="117"/>
        <v>0</v>
      </c>
      <c r="W203" s="25">
        <f t="shared" si="118"/>
        <v>0</v>
      </c>
      <c r="X203" s="25">
        <f t="shared" si="119"/>
        <v>0</v>
      </c>
      <c r="Y203" s="25">
        <f t="shared" si="120"/>
        <v>0</v>
      </c>
      <c r="Z203" s="25">
        <f t="shared" si="121"/>
        <v>0</v>
      </c>
      <c r="AA203" s="26"/>
      <c r="AB203" s="25">
        <f t="shared" si="122"/>
        <v>0</v>
      </c>
      <c r="AC203" s="25">
        <f t="shared" si="153"/>
        <v>0</v>
      </c>
      <c r="AD203" s="25"/>
      <c r="AE203" s="25"/>
      <c r="AF203" s="25"/>
      <c r="AG203" s="25"/>
      <c r="AH203" s="25"/>
      <c r="AI203" s="25"/>
      <c r="AJ203" s="26"/>
      <c r="AK203" s="25"/>
      <c r="AL203" s="26"/>
      <c r="AM203" s="25">
        <f t="shared" si="123"/>
        <v>0</v>
      </c>
      <c r="AN203" s="25">
        <f t="shared" si="124"/>
        <v>0</v>
      </c>
      <c r="AO203" s="26"/>
      <c r="AP203" s="26">
        <f t="shared" si="125"/>
        <v>0</v>
      </c>
      <c r="AQ203" s="101">
        <f t="shared" si="126"/>
        <v>0</v>
      </c>
      <c r="AR203" s="106">
        <f t="shared" si="127"/>
        <v>0</v>
      </c>
      <c r="AS203" s="107">
        <f t="shared" si="150"/>
        <v>0</v>
      </c>
      <c r="AT203" s="107">
        <f t="shared" si="150"/>
        <v>0</v>
      </c>
      <c r="AU203" s="107">
        <f t="shared" si="150"/>
        <v>0</v>
      </c>
      <c r="AV203" s="107">
        <f t="shared" si="150"/>
        <v>0</v>
      </c>
      <c r="AW203" s="107">
        <f t="shared" si="150"/>
        <v>0</v>
      </c>
      <c r="AX203" s="107">
        <f t="shared" si="150"/>
        <v>0</v>
      </c>
      <c r="AY203" s="107">
        <f t="shared" si="150"/>
        <v>0</v>
      </c>
      <c r="AZ203" s="107">
        <f t="shared" si="150"/>
        <v>0</v>
      </c>
      <c r="BA203" s="108">
        <f t="shared" si="128"/>
        <v>0</v>
      </c>
      <c r="BB203" s="103">
        <f t="shared" si="129"/>
        <v>0</v>
      </c>
      <c r="BC203" s="109">
        <f t="shared" si="130"/>
        <v>0</v>
      </c>
      <c r="BD203" s="107">
        <f t="shared" si="110"/>
        <v>0</v>
      </c>
      <c r="BE203" s="107">
        <f t="shared" si="151"/>
        <v>0</v>
      </c>
      <c r="BF203" s="107">
        <f t="shared" si="151"/>
        <v>0</v>
      </c>
      <c r="BG203" s="107">
        <f t="shared" si="151"/>
        <v>0</v>
      </c>
      <c r="BH203" s="107">
        <f t="shared" si="151"/>
        <v>0</v>
      </c>
      <c r="BI203" s="107">
        <f t="shared" si="151"/>
        <v>0</v>
      </c>
      <c r="BJ203" s="107">
        <f t="shared" si="151"/>
        <v>0</v>
      </c>
      <c r="BK203" s="107">
        <f t="shared" si="151"/>
        <v>0</v>
      </c>
      <c r="BL203" s="110">
        <f t="shared" si="131"/>
        <v>0</v>
      </c>
      <c r="BM203" s="111">
        <f t="shared" si="132"/>
        <v>0</v>
      </c>
      <c r="BN203" s="111">
        <f t="shared" si="133"/>
        <v>0</v>
      </c>
      <c r="BO203" s="111">
        <f t="shared" si="134"/>
        <v>0</v>
      </c>
      <c r="BP203" s="111">
        <f t="shared" si="135"/>
        <v>0</v>
      </c>
      <c r="BQ203" s="111">
        <f t="shared" si="136"/>
        <v>0</v>
      </c>
      <c r="BR203" s="111">
        <f t="shared" si="137"/>
        <v>0</v>
      </c>
      <c r="BS203" s="111">
        <f t="shared" si="138"/>
        <v>0</v>
      </c>
      <c r="BT203" s="111">
        <f t="shared" si="139"/>
        <v>0</v>
      </c>
      <c r="BU203" s="112">
        <f t="shared" si="140"/>
        <v>0</v>
      </c>
      <c r="BV203" s="113">
        <f t="shared" si="141"/>
        <v>0</v>
      </c>
      <c r="BW203" s="169" t="s">
        <v>135</v>
      </c>
      <c r="BX203" s="174">
        <v>2021</v>
      </c>
      <c r="BY203" s="169" t="s">
        <v>2422</v>
      </c>
      <c r="BZ203" s="169" t="str">
        <f t="shared" si="154"/>
        <v>NOVIEMBRE</v>
      </c>
      <c r="CA203" s="169" t="str">
        <f t="shared" si="142"/>
        <v>YCHO21RT_11.1</v>
      </c>
      <c r="CB203" s="118" t="e">
        <f>VLOOKUP(F203,[3]TOTALES!$E:$E,1,0)</f>
        <v>#N/A</v>
      </c>
      <c r="CC203" s="118" t="str">
        <f>VLOOKUP(E203,'3.PARAMETROS'!J:L,3,0)</f>
        <v>TOPS</v>
      </c>
      <c r="CD203" s="118">
        <f>VLOOKUP(A203,'[4]1. ARCHIVO COMPRA'!$A:$BU,73,0)</f>
        <v>0</v>
      </c>
      <c r="CF203" s="128"/>
      <c r="CG203" s="128"/>
    </row>
    <row r="204" spans="1:85" x14ac:dyDescent="0.25">
      <c r="A204" s="128" t="str">
        <f t="shared" si="112"/>
        <v>W1RP15KA2O1G4Q9</v>
      </c>
      <c r="B204" s="128" t="s">
        <v>693</v>
      </c>
      <c r="C204" s="128"/>
      <c r="D204" s="128" t="s">
        <v>562</v>
      </c>
      <c r="E204" s="128" t="s">
        <v>294</v>
      </c>
      <c r="F204" s="128" t="s">
        <v>994</v>
      </c>
      <c r="G204" s="128" t="s">
        <v>995</v>
      </c>
      <c r="H204" s="128" t="s">
        <v>508</v>
      </c>
      <c r="I204" s="128" t="s">
        <v>535</v>
      </c>
      <c r="J204" s="128" t="s">
        <v>2110</v>
      </c>
      <c r="K204" s="128" t="s">
        <v>2254</v>
      </c>
      <c r="L204" s="128" t="s">
        <v>2255</v>
      </c>
      <c r="M204" s="137">
        <v>69</v>
      </c>
      <c r="N204" s="128">
        <f>IFERROR(VLOOKUP(M204*$M$8*$N$8,'RAM costing'!$A$3:$B$81,2,1),0)</f>
        <v>69000</v>
      </c>
      <c r="O204" s="128">
        <f>IFERROR(VLOOKUP(M204*$M$9*$N$9,'RAM costing'!$E$3:$F$81,2,1),0)</f>
        <v>279</v>
      </c>
      <c r="P204" s="128"/>
      <c r="Q204" s="129">
        <f t="shared" si="113"/>
        <v>0.31</v>
      </c>
      <c r="R204" s="18">
        <v>21.39</v>
      </c>
      <c r="S204" s="25">
        <f t="shared" si="114"/>
        <v>0</v>
      </c>
      <c r="T204" s="25">
        <f t="shared" si="115"/>
        <v>0</v>
      </c>
      <c r="U204" s="25">
        <f t="shared" si="116"/>
        <v>0</v>
      </c>
      <c r="V204" s="25">
        <f t="shared" si="117"/>
        <v>0</v>
      </c>
      <c r="W204" s="25">
        <f t="shared" si="118"/>
        <v>0</v>
      </c>
      <c r="X204" s="25">
        <f t="shared" si="119"/>
        <v>0</v>
      </c>
      <c r="Y204" s="25">
        <f t="shared" si="120"/>
        <v>0</v>
      </c>
      <c r="Z204" s="25">
        <f t="shared" si="121"/>
        <v>0</v>
      </c>
      <c r="AA204" s="26"/>
      <c r="AB204" s="25">
        <f t="shared" si="122"/>
        <v>0</v>
      </c>
      <c r="AC204" s="25">
        <f t="shared" si="153"/>
        <v>0</v>
      </c>
      <c r="AD204" s="25"/>
      <c r="AE204" s="25"/>
      <c r="AF204" s="25"/>
      <c r="AG204" s="25"/>
      <c r="AH204" s="25"/>
      <c r="AI204" s="25"/>
      <c r="AJ204" s="26"/>
      <c r="AK204" s="25"/>
      <c r="AL204" s="26"/>
      <c r="AM204" s="25">
        <f t="shared" si="123"/>
        <v>0</v>
      </c>
      <c r="AN204" s="25">
        <f t="shared" si="124"/>
        <v>0</v>
      </c>
      <c r="AO204" s="26"/>
      <c r="AP204" s="26">
        <f t="shared" si="125"/>
        <v>0</v>
      </c>
      <c r="AQ204" s="101">
        <f t="shared" si="126"/>
        <v>0</v>
      </c>
      <c r="AR204" s="106">
        <f t="shared" si="127"/>
        <v>0</v>
      </c>
      <c r="AS204" s="107">
        <f t="shared" si="150"/>
        <v>0</v>
      </c>
      <c r="AT204" s="107">
        <f t="shared" si="150"/>
        <v>0</v>
      </c>
      <c r="AU204" s="107">
        <f t="shared" si="150"/>
        <v>0</v>
      </c>
      <c r="AV204" s="107">
        <f t="shared" si="150"/>
        <v>0</v>
      </c>
      <c r="AW204" s="107">
        <f t="shared" si="150"/>
        <v>0</v>
      </c>
      <c r="AX204" s="107">
        <f t="shared" si="150"/>
        <v>0</v>
      </c>
      <c r="AY204" s="107">
        <f t="shared" si="150"/>
        <v>0</v>
      </c>
      <c r="AZ204" s="107">
        <f t="shared" si="150"/>
        <v>0</v>
      </c>
      <c r="BA204" s="108">
        <f t="shared" si="128"/>
        <v>0</v>
      </c>
      <c r="BB204" s="103">
        <f t="shared" si="129"/>
        <v>0</v>
      </c>
      <c r="BC204" s="109">
        <f t="shared" si="130"/>
        <v>0</v>
      </c>
      <c r="BD204" s="107">
        <f t="shared" si="110"/>
        <v>0</v>
      </c>
      <c r="BE204" s="107">
        <f t="shared" si="151"/>
        <v>0</v>
      </c>
      <c r="BF204" s="107">
        <f t="shared" si="151"/>
        <v>0</v>
      </c>
      <c r="BG204" s="107">
        <f t="shared" si="151"/>
        <v>0</v>
      </c>
      <c r="BH204" s="107">
        <f t="shared" si="151"/>
        <v>0</v>
      </c>
      <c r="BI204" s="107">
        <f t="shared" si="151"/>
        <v>0</v>
      </c>
      <c r="BJ204" s="107">
        <f t="shared" si="151"/>
        <v>0</v>
      </c>
      <c r="BK204" s="107">
        <f t="shared" si="151"/>
        <v>0</v>
      </c>
      <c r="BL204" s="110">
        <f t="shared" si="131"/>
        <v>0</v>
      </c>
      <c r="BM204" s="111">
        <f t="shared" si="132"/>
        <v>0</v>
      </c>
      <c r="BN204" s="111">
        <f t="shared" si="133"/>
        <v>0</v>
      </c>
      <c r="BO204" s="111">
        <f t="shared" si="134"/>
        <v>0</v>
      </c>
      <c r="BP204" s="111">
        <f t="shared" si="135"/>
        <v>0</v>
      </c>
      <c r="BQ204" s="111">
        <f t="shared" si="136"/>
        <v>0</v>
      </c>
      <c r="BR204" s="111">
        <f t="shared" si="137"/>
        <v>0</v>
      </c>
      <c r="BS204" s="111">
        <f t="shared" si="138"/>
        <v>0</v>
      </c>
      <c r="BT204" s="111">
        <f t="shared" si="139"/>
        <v>0</v>
      </c>
      <c r="BU204" s="112">
        <f t="shared" si="140"/>
        <v>0</v>
      </c>
      <c r="BV204" s="113">
        <f t="shared" si="141"/>
        <v>0</v>
      </c>
      <c r="BW204" s="169" t="s">
        <v>135</v>
      </c>
      <c r="BX204" s="174">
        <v>2021</v>
      </c>
      <c r="BY204" s="169" t="s">
        <v>2422</v>
      </c>
      <c r="BZ204" s="169" t="str">
        <f t="shared" si="154"/>
        <v>NOVIEMBRE</v>
      </c>
      <c r="CA204" s="169" t="str">
        <f t="shared" si="142"/>
        <v>YCHO21RT_11.1</v>
      </c>
      <c r="CB204" s="118" t="e">
        <f>VLOOKUP(F204,[3]TOTALES!$E:$E,1,0)</f>
        <v>#N/A</v>
      </c>
      <c r="CC204" s="118" t="str">
        <f>VLOOKUP(E204,'3.PARAMETROS'!J:L,3,0)</f>
        <v>TOPS</v>
      </c>
      <c r="CD204" s="118">
        <f>VLOOKUP(A204,'[4]1. ARCHIVO COMPRA'!$A:$BU,73,0)</f>
        <v>0</v>
      </c>
      <c r="CF204" s="128"/>
      <c r="CG204" s="128"/>
    </row>
    <row r="205" spans="1:85" x14ac:dyDescent="0.25">
      <c r="A205" s="128" t="str">
        <f t="shared" si="112"/>
        <v>W1RP15KA2O1A405</v>
      </c>
      <c r="B205" s="128" t="s">
        <v>693</v>
      </c>
      <c r="C205" s="128"/>
      <c r="D205" s="128" t="s">
        <v>562</v>
      </c>
      <c r="E205" s="128" t="s">
        <v>294</v>
      </c>
      <c r="F205" s="128" t="s">
        <v>994</v>
      </c>
      <c r="G205" s="128" t="s">
        <v>995</v>
      </c>
      <c r="H205" s="128" t="s">
        <v>998</v>
      </c>
      <c r="I205" s="128" t="s">
        <v>999</v>
      </c>
      <c r="J205" s="128" t="s">
        <v>2110</v>
      </c>
      <c r="K205" s="128" t="s">
        <v>2254</v>
      </c>
      <c r="L205" s="128" t="s">
        <v>2255</v>
      </c>
      <c r="M205" s="137">
        <v>69</v>
      </c>
      <c r="N205" s="128">
        <f>IFERROR(VLOOKUP(M205*$M$8*$N$8,'RAM costing'!$A$3:$B$81,2,1),0)</f>
        <v>69000</v>
      </c>
      <c r="O205" s="128">
        <f>IFERROR(VLOOKUP(M205*$M$9*$N$9,'RAM costing'!$E$3:$F$81,2,1),0)</f>
        <v>279</v>
      </c>
      <c r="P205" s="128"/>
      <c r="Q205" s="129">
        <f t="shared" si="113"/>
        <v>0.31</v>
      </c>
      <c r="R205" s="18">
        <v>21.39</v>
      </c>
      <c r="S205" s="25">
        <f t="shared" si="114"/>
        <v>0</v>
      </c>
      <c r="T205" s="25">
        <f t="shared" si="115"/>
        <v>0</v>
      </c>
      <c r="U205" s="25">
        <f t="shared" si="116"/>
        <v>0</v>
      </c>
      <c r="V205" s="25">
        <f t="shared" si="117"/>
        <v>0</v>
      </c>
      <c r="W205" s="25">
        <f t="shared" si="118"/>
        <v>0</v>
      </c>
      <c r="X205" s="25">
        <f t="shared" si="119"/>
        <v>0</v>
      </c>
      <c r="Y205" s="25">
        <f t="shared" si="120"/>
        <v>0</v>
      </c>
      <c r="Z205" s="25">
        <f t="shared" si="121"/>
        <v>0</v>
      </c>
      <c r="AA205" s="26"/>
      <c r="AB205" s="25">
        <f t="shared" si="122"/>
        <v>0</v>
      </c>
      <c r="AC205" s="25">
        <f t="shared" si="153"/>
        <v>0</v>
      </c>
      <c r="AD205" s="25"/>
      <c r="AE205" s="25"/>
      <c r="AF205" s="25"/>
      <c r="AG205" s="25"/>
      <c r="AH205" s="25"/>
      <c r="AI205" s="25"/>
      <c r="AJ205" s="26"/>
      <c r="AK205" s="25"/>
      <c r="AL205" s="26"/>
      <c r="AM205" s="25">
        <f t="shared" si="123"/>
        <v>0</v>
      </c>
      <c r="AN205" s="25">
        <f t="shared" si="124"/>
        <v>0</v>
      </c>
      <c r="AO205" s="26"/>
      <c r="AP205" s="26">
        <f t="shared" si="125"/>
        <v>0</v>
      </c>
      <c r="AQ205" s="101">
        <f t="shared" si="126"/>
        <v>0</v>
      </c>
      <c r="AR205" s="106">
        <f t="shared" si="127"/>
        <v>0</v>
      </c>
      <c r="AS205" s="107">
        <f t="shared" si="150"/>
        <v>0</v>
      </c>
      <c r="AT205" s="107">
        <f t="shared" si="150"/>
        <v>0</v>
      </c>
      <c r="AU205" s="107">
        <f t="shared" si="150"/>
        <v>0</v>
      </c>
      <c r="AV205" s="107">
        <f t="shared" si="150"/>
        <v>0</v>
      </c>
      <c r="AW205" s="107">
        <f t="shared" si="150"/>
        <v>0</v>
      </c>
      <c r="AX205" s="107">
        <f t="shared" si="150"/>
        <v>0</v>
      </c>
      <c r="AY205" s="107">
        <f t="shared" si="150"/>
        <v>0</v>
      </c>
      <c r="AZ205" s="107">
        <f t="shared" si="150"/>
        <v>0</v>
      </c>
      <c r="BA205" s="108">
        <f t="shared" si="128"/>
        <v>0</v>
      </c>
      <c r="BB205" s="103">
        <f t="shared" si="129"/>
        <v>0</v>
      </c>
      <c r="BC205" s="109">
        <f t="shared" si="130"/>
        <v>0</v>
      </c>
      <c r="BD205" s="107">
        <f t="shared" si="110"/>
        <v>0</v>
      </c>
      <c r="BE205" s="107">
        <f t="shared" si="151"/>
        <v>0</v>
      </c>
      <c r="BF205" s="107">
        <f t="shared" si="151"/>
        <v>0</v>
      </c>
      <c r="BG205" s="107">
        <f t="shared" si="151"/>
        <v>0</v>
      </c>
      <c r="BH205" s="107">
        <f t="shared" si="151"/>
        <v>0</v>
      </c>
      <c r="BI205" s="107">
        <f t="shared" si="151"/>
        <v>0</v>
      </c>
      <c r="BJ205" s="107">
        <f t="shared" si="151"/>
        <v>0</v>
      </c>
      <c r="BK205" s="107">
        <f t="shared" si="151"/>
        <v>0</v>
      </c>
      <c r="BL205" s="110">
        <f t="shared" si="131"/>
        <v>0</v>
      </c>
      <c r="BM205" s="111">
        <f t="shared" si="132"/>
        <v>0</v>
      </c>
      <c r="BN205" s="111">
        <f t="shared" si="133"/>
        <v>0</v>
      </c>
      <c r="BO205" s="111">
        <f t="shared" si="134"/>
        <v>0</v>
      </c>
      <c r="BP205" s="111">
        <f t="shared" si="135"/>
        <v>0</v>
      </c>
      <c r="BQ205" s="111">
        <f t="shared" si="136"/>
        <v>0</v>
      </c>
      <c r="BR205" s="111">
        <f t="shared" si="137"/>
        <v>0</v>
      </c>
      <c r="BS205" s="111">
        <f t="shared" si="138"/>
        <v>0</v>
      </c>
      <c r="BT205" s="111">
        <f t="shared" si="139"/>
        <v>0</v>
      </c>
      <c r="BU205" s="112">
        <f t="shared" si="140"/>
        <v>0</v>
      </c>
      <c r="BV205" s="113">
        <f t="shared" si="141"/>
        <v>0</v>
      </c>
      <c r="BW205" s="169" t="s">
        <v>135</v>
      </c>
      <c r="BX205" s="174">
        <v>2021</v>
      </c>
      <c r="BY205" s="169" t="s">
        <v>2422</v>
      </c>
      <c r="BZ205" s="169" t="str">
        <f t="shared" si="154"/>
        <v>NOVIEMBRE</v>
      </c>
      <c r="CA205" s="169" t="str">
        <f t="shared" si="142"/>
        <v>YCHO21RT_11.1</v>
      </c>
      <c r="CB205" s="118" t="e">
        <f>VLOOKUP(F205,[3]TOTALES!$E:$E,1,0)</f>
        <v>#N/A</v>
      </c>
      <c r="CC205" s="118" t="str">
        <f>VLOOKUP(E205,'3.PARAMETROS'!J:L,3,0)</f>
        <v>TOPS</v>
      </c>
      <c r="CD205" s="118">
        <f>VLOOKUP(A205,'[4]1. ARCHIVO COMPRA'!$A:$BU,73,0)</f>
        <v>0</v>
      </c>
      <c r="CF205" s="128"/>
      <c r="CG205" s="128"/>
    </row>
    <row r="206" spans="1:85" x14ac:dyDescent="0.25">
      <c r="A206" s="128" t="str">
        <f t="shared" si="112"/>
        <v>W1RP15KA2O1G7GP</v>
      </c>
      <c r="B206" s="128" t="s">
        <v>693</v>
      </c>
      <c r="C206" s="128"/>
      <c r="D206" s="128" t="s">
        <v>562</v>
      </c>
      <c r="E206" s="128" t="s">
        <v>294</v>
      </c>
      <c r="F206" s="128" t="s">
        <v>994</v>
      </c>
      <c r="G206" s="128" t="s">
        <v>995</v>
      </c>
      <c r="H206" s="128" t="s">
        <v>835</v>
      </c>
      <c r="I206" s="128" t="s">
        <v>836</v>
      </c>
      <c r="J206" s="128" t="s">
        <v>2110</v>
      </c>
      <c r="K206" s="128" t="s">
        <v>2254</v>
      </c>
      <c r="L206" s="128" t="s">
        <v>2255</v>
      </c>
      <c r="M206" s="137">
        <v>69</v>
      </c>
      <c r="N206" s="128">
        <f>IFERROR(VLOOKUP(M206*$M$8*$N$8,'RAM costing'!$A$3:$B$81,2,1),0)</f>
        <v>69000</v>
      </c>
      <c r="O206" s="128">
        <f>IFERROR(VLOOKUP(M206*$M$9*$N$9,'RAM costing'!$E$3:$F$81,2,1),0)</f>
        <v>279</v>
      </c>
      <c r="P206" s="128"/>
      <c r="Q206" s="129">
        <f t="shared" si="113"/>
        <v>0.31</v>
      </c>
      <c r="R206" s="18">
        <v>21.39</v>
      </c>
      <c r="S206" s="25">
        <f t="shared" si="114"/>
        <v>0</v>
      </c>
      <c r="T206" s="25">
        <f t="shared" si="115"/>
        <v>0</v>
      </c>
      <c r="U206" s="25">
        <f t="shared" si="116"/>
        <v>0</v>
      </c>
      <c r="V206" s="25">
        <f t="shared" si="117"/>
        <v>0</v>
      </c>
      <c r="W206" s="25">
        <f t="shared" si="118"/>
        <v>0</v>
      </c>
      <c r="X206" s="25">
        <f t="shared" si="119"/>
        <v>0</v>
      </c>
      <c r="Y206" s="25">
        <f t="shared" si="120"/>
        <v>0</v>
      </c>
      <c r="Z206" s="25">
        <f t="shared" si="121"/>
        <v>0</v>
      </c>
      <c r="AA206" s="26"/>
      <c r="AB206" s="25">
        <f t="shared" si="122"/>
        <v>0</v>
      </c>
      <c r="AC206" s="25">
        <f t="shared" si="153"/>
        <v>0</v>
      </c>
      <c r="AD206" s="25"/>
      <c r="AE206" s="25"/>
      <c r="AF206" s="25"/>
      <c r="AG206" s="25"/>
      <c r="AH206" s="25"/>
      <c r="AI206" s="25"/>
      <c r="AJ206" s="26"/>
      <c r="AK206" s="25"/>
      <c r="AL206" s="26"/>
      <c r="AM206" s="25">
        <f t="shared" si="123"/>
        <v>0</v>
      </c>
      <c r="AN206" s="25">
        <f t="shared" si="124"/>
        <v>0</v>
      </c>
      <c r="AO206" s="26"/>
      <c r="AP206" s="26">
        <f t="shared" si="125"/>
        <v>0</v>
      </c>
      <c r="AQ206" s="101">
        <f t="shared" si="126"/>
        <v>0</v>
      </c>
      <c r="AR206" s="106">
        <f t="shared" si="127"/>
        <v>0</v>
      </c>
      <c r="AS206" s="107">
        <f t="shared" si="150"/>
        <v>0</v>
      </c>
      <c r="AT206" s="107">
        <f t="shared" si="150"/>
        <v>0</v>
      </c>
      <c r="AU206" s="107">
        <f t="shared" si="150"/>
        <v>0</v>
      </c>
      <c r="AV206" s="107">
        <f t="shared" si="150"/>
        <v>0</v>
      </c>
      <c r="AW206" s="107">
        <f t="shared" si="150"/>
        <v>0</v>
      </c>
      <c r="AX206" s="107">
        <f t="shared" si="150"/>
        <v>0</v>
      </c>
      <c r="AY206" s="107">
        <f t="shared" si="150"/>
        <v>0</v>
      </c>
      <c r="AZ206" s="107">
        <f t="shared" si="150"/>
        <v>0</v>
      </c>
      <c r="BA206" s="108">
        <f t="shared" si="128"/>
        <v>0</v>
      </c>
      <c r="BB206" s="103">
        <f t="shared" si="129"/>
        <v>0</v>
      </c>
      <c r="BC206" s="109">
        <f t="shared" si="130"/>
        <v>0</v>
      </c>
      <c r="BD206" s="107">
        <f t="shared" si="110"/>
        <v>0</v>
      </c>
      <c r="BE206" s="107">
        <f t="shared" si="151"/>
        <v>0</v>
      </c>
      <c r="BF206" s="107">
        <f t="shared" si="151"/>
        <v>0</v>
      </c>
      <c r="BG206" s="107">
        <f t="shared" si="151"/>
        <v>0</v>
      </c>
      <c r="BH206" s="107">
        <f t="shared" si="151"/>
        <v>0</v>
      </c>
      <c r="BI206" s="107">
        <f t="shared" si="151"/>
        <v>0</v>
      </c>
      <c r="BJ206" s="107">
        <f t="shared" si="151"/>
        <v>0</v>
      </c>
      <c r="BK206" s="107">
        <f t="shared" si="151"/>
        <v>0</v>
      </c>
      <c r="BL206" s="110">
        <f t="shared" si="131"/>
        <v>0</v>
      </c>
      <c r="BM206" s="111">
        <f t="shared" si="132"/>
        <v>0</v>
      </c>
      <c r="BN206" s="111">
        <f t="shared" si="133"/>
        <v>0</v>
      </c>
      <c r="BO206" s="111">
        <f t="shared" si="134"/>
        <v>0</v>
      </c>
      <c r="BP206" s="111">
        <f t="shared" si="135"/>
        <v>0</v>
      </c>
      <c r="BQ206" s="111">
        <f t="shared" si="136"/>
        <v>0</v>
      </c>
      <c r="BR206" s="111">
        <f t="shared" si="137"/>
        <v>0</v>
      </c>
      <c r="BS206" s="111">
        <f t="shared" si="138"/>
        <v>0</v>
      </c>
      <c r="BT206" s="111">
        <f t="shared" si="139"/>
        <v>0</v>
      </c>
      <c r="BU206" s="112">
        <f t="shared" si="140"/>
        <v>0</v>
      </c>
      <c r="BV206" s="113">
        <f t="shared" si="141"/>
        <v>0</v>
      </c>
      <c r="BW206" s="169" t="s">
        <v>135</v>
      </c>
      <c r="BX206" s="174">
        <v>2021</v>
      </c>
      <c r="BY206" s="169" t="s">
        <v>2422</v>
      </c>
      <c r="BZ206" s="169" t="str">
        <f t="shared" si="154"/>
        <v>NOVIEMBRE</v>
      </c>
      <c r="CA206" s="169" t="str">
        <f t="shared" si="142"/>
        <v>YCHO21RT_11.1</v>
      </c>
      <c r="CB206" s="118" t="e">
        <f>VLOOKUP(F206,[3]TOTALES!$E:$E,1,0)</f>
        <v>#N/A</v>
      </c>
      <c r="CC206" s="118" t="str">
        <f>VLOOKUP(E206,'3.PARAMETROS'!J:L,3,0)</f>
        <v>TOPS</v>
      </c>
      <c r="CD206" s="118">
        <f>VLOOKUP(A206,'[4]1. ARCHIVO COMPRA'!$A:$BU,73,0)</f>
        <v>0</v>
      </c>
      <c r="CF206" s="128"/>
      <c r="CG206" s="128"/>
    </row>
    <row r="207" spans="1:85" x14ac:dyDescent="0.25">
      <c r="A207" s="128" t="str">
        <f t="shared" si="112"/>
        <v>W1RP15KA2O1A10B</v>
      </c>
      <c r="B207" s="128" t="s">
        <v>693</v>
      </c>
      <c r="C207" s="128"/>
      <c r="D207" s="128" t="s">
        <v>562</v>
      </c>
      <c r="E207" s="128" t="s">
        <v>294</v>
      </c>
      <c r="F207" s="128" t="s">
        <v>994</v>
      </c>
      <c r="G207" s="128" t="s">
        <v>995</v>
      </c>
      <c r="H207" s="128" t="s">
        <v>1000</v>
      </c>
      <c r="I207" s="128" t="s">
        <v>1001</v>
      </c>
      <c r="J207" s="128" t="s">
        <v>2110</v>
      </c>
      <c r="K207" s="128" t="s">
        <v>2254</v>
      </c>
      <c r="L207" s="128" t="s">
        <v>2255</v>
      </c>
      <c r="M207" s="137">
        <v>69</v>
      </c>
      <c r="N207" s="128">
        <f>IFERROR(VLOOKUP(M207*$M$8*$N$8,'RAM costing'!$A$3:$B$81,2,1),0)</f>
        <v>69000</v>
      </c>
      <c r="O207" s="128">
        <f>IFERROR(VLOOKUP(M207*$M$9*$N$9,'RAM costing'!$E$3:$F$81,2,1),0)</f>
        <v>279</v>
      </c>
      <c r="P207" s="128"/>
      <c r="Q207" s="129">
        <f t="shared" si="113"/>
        <v>0.31</v>
      </c>
      <c r="R207" s="18">
        <v>21.39</v>
      </c>
      <c r="S207" s="25">
        <f t="shared" si="114"/>
        <v>0</v>
      </c>
      <c r="T207" s="25">
        <f t="shared" si="115"/>
        <v>0</v>
      </c>
      <c r="U207" s="25">
        <f t="shared" si="116"/>
        <v>0</v>
      </c>
      <c r="V207" s="25">
        <f t="shared" si="117"/>
        <v>0</v>
      </c>
      <c r="W207" s="25">
        <f t="shared" si="118"/>
        <v>0</v>
      </c>
      <c r="X207" s="25">
        <f t="shared" si="119"/>
        <v>0</v>
      </c>
      <c r="Y207" s="25">
        <f t="shared" si="120"/>
        <v>0</v>
      </c>
      <c r="Z207" s="25">
        <f t="shared" si="121"/>
        <v>0</v>
      </c>
      <c r="AA207" s="26"/>
      <c r="AB207" s="25">
        <f t="shared" si="122"/>
        <v>0</v>
      </c>
      <c r="AC207" s="25">
        <f t="shared" si="153"/>
        <v>0</v>
      </c>
      <c r="AD207" s="25"/>
      <c r="AE207" s="25"/>
      <c r="AF207" s="25"/>
      <c r="AG207" s="25"/>
      <c r="AH207" s="25"/>
      <c r="AI207" s="25"/>
      <c r="AJ207" s="26"/>
      <c r="AK207" s="25"/>
      <c r="AL207" s="26"/>
      <c r="AM207" s="25">
        <f t="shared" si="123"/>
        <v>0</v>
      </c>
      <c r="AN207" s="25">
        <f t="shared" si="124"/>
        <v>0</v>
      </c>
      <c r="AO207" s="26"/>
      <c r="AP207" s="26">
        <f t="shared" si="125"/>
        <v>0</v>
      </c>
      <c r="AQ207" s="101">
        <f t="shared" si="126"/>
        <v>0</v>
      </c>
      <c r="AR207" s="106">
        <f t="shared" si="127"/>
        <v>0</v>
      </c>
      <c r="AS207" s="107">
        <f t="shared" si="150"/>
        <v>0</v>
      </c>
      <c r="AT207" s="107">
        <f t="shared" si="150"/>
        <v>0</v>
      </c>
      <c r="AU207" s="107">
        <f t="shared" si="150"/>
        <v>0</v>
      </c>
      <c r="AV207" s="107">
        <f t="shared" si="150"/>
        <v>0</v>
      </c>
      <c r="AW207" s="107">
        <f t="shared" si="150"/>
        <v>0</v>
      </c>
      <c r="AX207" s="107">
        <f t="shared" si="150"/>
        <v>0</v>
      </c>
      <c r="AY207" s="107">
        <f t="shared" si="150"/>
        <v>0</v>
      </c>
      <c r="AZ207" s="107">
        <f t="shared" si="150"/>
        <v>0</v>
      </c>
      <c r="BA207" s="108">
        <f t="shared" si="128"/>
        <v>0</v>
      </c>
      <c r="BB207" s="103">
        <f t="shared" si="129"/>
        <v>0</v>
      </c>
      <c r="BC207" s="109">
        <f t="shared" si="130"/>
        <v>0</v>
      </c>
      <c r="BD207" s="107">
        <f t="shared" ref="BD207:BD270" si="155">ROUND(IF($L207=$L$4,($BB207*BD$4),IF($L207=$L$5,($BB207*BD$5),IF($L207=$L$6,($BB207*BD$6),IF($L207=$L$7,($BB207*BD$7))))),0)</f>
        <v>0</v>
      </c>
      <c r="BE207" s="107">
        <f t="shared" si="151"/>
        <v>0</v>
      </c>
      <c r="BF207" s="107">
        <f t="shared" si="151"/>
        <v>0</v>
      </c>
      <c r="BG207" s="107">
        <f t="shared" si="151"/>
        <v>0</v>
      </c>
      <c r="BH207" s="107">
        <f t="shared" si="151"/>
        <v>0</v>
      </c>
      <c r="BI207" s="107">
        <f t="shared" si="151"/>
        <v>0</v>
      </c>
      <c r="BJ207" s="107">
        <f t="shared" si="151"/>
        <v>0</v>
      </c>
      <c r="BK207" s="107">
        <f t="shared" si="151"/>
        <v>0</v>
      </c>
      <c r="BL207" s="110">
        <f t="shared" si="131"/>
        <v>0</v>
      </c>
      <c r="BM207" s="111">
        <f t="shared" si="132"/>
        <v>0</v>
      </c>
      <c r="BN207" s="111">
        <f t="shared" si="133"/>
        <v>0</v>
      </c>
      <c r="BO207" s="111">
        <f t="shared" si="134"/>
        <v>0</v>
      </c>
      <c r="BP207" s="111">
        <f t="shared" si="135"/>
        <v>0</v>
      </c>
      <c r="BQ207" s="111">
        <f t="shared" si="136"/>
        <v>0</v>
      </c>
      <c r="BR207" s="111">
        <f t="shared" si="137"/>
        <v>0</v>
      </c>
      <c r="BS207" s="111">
        <f t="shared" si="138"/>
        <v>0</v>
      </c>
      <c r="BT207" s="111">
        <f t="shared" si="139"/>
        <v>0</v>
      </c>
      <c r="BU207" s="112">
        <f t="shared" si="140"/>
        <v>0</v>
      </c>
      <c r="BV207" s="113">
        <f t="shared" si="141"/>
        <v>0</v>
      </c>
      <c r="BW207" s="169" t="s">
        <v>135</v>
      </c>
      <c r="BX207" s="174">
        <v>2021</v>
      </c>
      <c r="BY207" s="169" t="s">
        <v>2422</v>
      </c>
      <c r="BZ207" s="169" t="str">
        <f t="shared" si="154"/>
        <v>NOVIEMBRE</v>
      </c>
      <c r="CA207" s="169" t="str">
        <f t="shared" si="142"/>
        <v>YCHO21RT_11.1</v>
      </c>
      <c r="CB207" s="118" t="e">
        <f>VLOOKUP(F207,[3]TOTALES!$E:$E,1,0)</f>
        <v>#N/A</v>
      </c>
      <c r="CC207" s="118" t="str">
        <f>VLOOKUP(E207,'3.PARAMETROS'!J:L,3,0)</f>
        <v>TOPS</v>
      </c>
      <c r="CD207" s="118">
        <f>VLOOKUP(A207,'[4]1. ARCHIVO COMPRA'!$A:$BU,73,0)</f>
        <v>0</v>
      </c>
      <c r="CF207" s="128"/>
      <c r="CG207" s="128"/>
    </row>
    <row r="208" spans="1:85" x14ac:dyDescent="0.25">
      <c r="A208" s="128" t="str">
        <f t="shared" ref="A208:A271" si="156">F208&amp;H208</f>
        <v>W2RA21D4KE1STL1</v>
      </c>
      <c r="B208" s="185" t="s">
        <v>692</v>
      </c>
      <c r="C208" s="128"/>
      <c r="D208" s="128" t="s">
        <v>563</v>
      </c>
      <c r="E208" s="128" t="s">
        <v>148</v>
      </c>
      <c r="F208" s="128" t="s">
        <v>1002</v>
      </c>
      <c r="G208" s="128" t="s">
        <v>729</v>
      </c>
      <c r="H208" s="128" t="s">
        <v>931</v>
      </c>
      <c r="I208" s="128" t="s">
        <v>932</v>
      </c>
      <c r="J208" s="128" t="s">
        <v>2100</v>
      </c>
      <c r="K208" s="128" t="s">
        <v>684</v>
      </c>
      <c r="L208" s="128" t="s">
        <v>2257</v>
      </c>
      <c r="M208" s="137">
        <v>108</v>
      </c>
      <c r="N208" s="128">
        <f>IFERROR(VLOOKUP(M208*$M$8*$N$8,'RAM costing'!$A$3:$B$81,2,1),0)</f>
        <v>109000</v>
      </c>
      <c r="O208" s="128">
        <f>IFERROR(VLOOKUP(M208*$M$9*$N$9,'RAM costing'!$E$3:$F$81,2,1),0)</f>
        <v>429</v>
      </c>
      <c r="P208" s="128"/>
      <c r="Q208" s="129">
        <f t="shared" ref="Q208:Q271" si="157">R208/M208</f>
        <v>0.31</v>
      </c>
      <c r="R208" s="18">
        <v>33.479999999999997</v>
      </c>
      <c r="S208" s="25">
        <f t="shared" ref="S208:S271" si="158">AO208</f>
        <v>12</v>
      </c>
      <c r="T208" s="25">
        <f t="shared" ref="T208:T271" si="159">AO208</f>
        <v>12</v>
      </c>
      <c r="U208" s="25">
        <f t="shared" ref="U208:U271" si="160">AO208</f>
        <v>12</v>
      </c>
      <c r="V208" s="25">
        <f t="shared" ref="V208:V271" si="161">IF(AO208&gt;0,AO208-2,0)</f>
        <v>10</v>
      </c>
      <c r="W208" s="25">
        <f t="shared" ref="W208:W271" si="162">IF(AO208&gt;0,AO208-4,0)</f>
        <v>8</v>
      </c>
      <c r="X208" s="25">
        <f t="shared" ref="X208:X271" si="163">IF(AO208&gt;0,AO208-2,0)</f>
        <v>10</v>
      </c>
      <c r="Y208" s="25">
        <f t="shared" ref="Y208:Y271" si="164">IF(AO208&gt;0,AO208-3,0)</f>
        <v>9</v>
      </c>
      <c r="Z208" s="25">
        <f t="shared" ref="Z208:Z271" si="165">IF(AO208&gt;0,AO208-5,0)</f>
        <v>7</v>
      </c>
      <c r="AA208" s="26"/>
      <c r="AB208" s="25">
        <f t="shared" ref="AB208:AB271" si="166">IF(AO208&gt;0,AO208-3,0)</f>
        <v>9</v>
      </c>
      <c r="AC208" s="26">
        <f t="shared" ref="AC208:AC211" si="167">AO208</f>
        <v>12</v>
      </c>
      <c r="AD208" s="25"/>
      <c r="AE208" s="25"/>
      <c r="AF208" s="25"/>
      <c r="AG208" s="25"/>
      <c r="AH208" s="25"/>
      <c r="AI208" s="25"/>
      <c r="AJ208" s="26"/>
      <c r="AK208" s="25"/>
      <c r="AL208" s="26"/>
      <c r="AM208" s="25">
        <f t="shared" ref="AM208:AM271" si="168">IF(AO208&gt;0,AO208-2,0)</f>
        <v>10</v>
      </c>
      <c r="AN208" s="25">
        <f t="shared" ref="AN208:AN271" si="169">IF(AO208&gt;0,AO208-2,0)</f>
        <v>10</v>
      </c>
      <c r="AO208" s="26">
        <v>12</v>
      </c>
      <c r="AP208" s="26">
        <f t="shared" ref="AP208:AP271" si="170">AO208</f>
        <v>12</v>
      </c>
      <c r="AQ208" s="101">
        <f t="shared" ref="AQ208:AQ271" si="171">SUM(S208:AI208)</f>
        <v>101</v>
      </c>
      <c r="AR208" s="106">
        <f t="shared" ref="AR208:AR271" si="172">BA208*R208</f>
        <v>3347.9999999999995</v>
      </c>
      <c r="AS208" s="107">
        <f t="shared" si="150"/>
        <v>9</v>
      </c>
      <c r="AT208" s="107">
        <f t="shared" si="150"/>
        <v>8</v>
      </c>
      <c r="AU208" s="107">
        <f t="shared" si="150"/>
        <v>19</v>
      </c>
      <c r="AV208" s="107">
        <f t="shared" si="150"/>
        <v>22</v>
      </c>
      <c r="AW208" s="107">
        <f t="shared" si="150"/>
        <v>22</v>
      </c>
      <c r="AX208" s="107">
        <f t="shared" si="150"/>
        <v>11</v>
      </c>
      <c r="AY208" s="107">
        <f t="shared" si="150"/>
        <v>9</v>
      </c>
      <c r="AZ208" s="107">
        <f t="shared" si="150"/>
        <v>0</v>
      </c>
      <c r="BA208" s="108">
        <f t="shared" ref="BA208:BA271" si="173">SUM(AS208:AZ208)</f>
        <v>100</v>
      </c>
      <c r="BB208" s="103">
        <f t="shared" ref="BB208:BB271" si="174">SUM(AJ208:AP208)</f>
        <v>44</v>
      </c>
      <c r="BC208" s="109">
        <f t="shared" ref="BC208:BC271" si="175">BL208*R208</f>
        <v>1473.12</v>
      </c>
      <c r="BD208" s="107">
        <f t="shared" si="155"/>
        <v>4</v>
      </c>
      <c r="BE208" s="107">
        <f t="shared" si="151"/>
        <v>4</v>
      </c>
      <c r="BF208" s="107">
        <f t="shared" si="151"/>
        <v>8</v>
      </c>
      <c r="BG208" s="107">
        <f t="shared" si="151"/>
        <v>10</v>
      </c>
      <c r="BH208" s="107">
        <f t="shared" si="151"/>
        <v>9</v>
      </c>
      <c r="BI208" s="107">
        <f t="shared" si="151"/>
        <v>5</v>
      </c>
      <c r="BJ208" s="107">
        <f t="shared" si="151"/>
        <v>4</v>
      </c>
      <c r="BK208" s="107">
        <f t="shared" si="151"/>
        <v>0</v>
      </c>
      <c r="BL208" s="110">
        <f t="shared" ref="BL208:BL271" si="176">SUM(BD208:BK208)</f>
        <v>44</v>
      </c>
      <c r="BM208" s="111">
        <f t="shared" ref="BM208:BM271" si="177">AS208+BD208</f>
        <v>13</v>
      </c>
      <c r="BN208" s="111">
        <f t="shared" ref="BN208:BN271" si="178">AT208+BE208</f>
        <v>12</v>
      </c>
      <c r="BO208" s="111">
        <f t="shared" ref="BO208:BO271" si="179">AU208+BF208</f>
        <v>27</v>
      </c>
      <c r="BP208" s="111">
        <f t="shared" ref="BP208:BP271" si="180">AV208+BG208</f>
        <v>32</v>
      </c>
      <c r="BQ208" s="111">
        <f t="shared" ref="BQ208:BQ271" si="181">AW208+BH208</f>
        <v>31</v>
      </c>
      <c r="BR208" s="111">
        <f t="shared" ref="BR208:BR271" si="182">AX208+BI208</f>
        <v>16</v>
      </c>
      <c r="BS208" s="111">
        <f t="shared" ref="BS208:BS271" si="183">AY208+BJ208</f>
        <v>13</v>
      </c>
      <c r="BT208" s="111">
        <f t="shared" ref="BT208:BT271" si="184">AZ208+BK208</f>
        <v>0</v>
      </c>
      <c r="BU208" s="143">
        <f t="shared" ref="BU208:BU271" si="185">SUM(BM208:BT208)</f>
        <v>144</v>
      </c>
      <c r="BV208" s="113">
        <f t="shared" ref="BV208:BV271" si="186">SUM(R208*BU208)</f>
        <v>4821.12</v>
      </c>
      <c r="BW208" s="169" t="s">
        <v>135</v>
      </c>
      <c r="BX208" s="174">
        <v>2021</v>
      </c>
      <c r="BY208" s="169" t="s">
        <v>2422</v>
      </c>
      <c r="BZ208" s="169" t="str">
        <f t="shared" ref="BZ208:BZ268" si="187">UPPER(TEXT(MID(B208,1,10),"MMMM"))</f>
        <v>ENERO</v>
      </c>
      <c r="CA208" s="169" t="str">
        <f t="shared" ref="CA208:CA271" si="188">VLOOKUP(BZ208,$B$10:$D$12,3,0)</f>
        <v>YCHO21RT_1.1</v>
      </c>
      <c r="CB208" s="118" t="str">
        <f>VLOOKUP(F208,[3]TOTALES!$E:$E,1,0)</f>
        <v>W2RA21D4KE1</v>
      </c>
      <c r="CC208" s="118" t="str">
        <f>VLOOKUP(E208,'3.PARAMETROS'!J:L,3,0)</f>
        <v>JEANS</v>
      </c>
      <c r="CD208" s="118">
        <f>VLOOKUP(A208,'[4]1. ARCHIVO COMPRA'!$A:$BU,73,0)</f>
        <v>0</v>
      </c>
      <c r="CF208" s="164">
        <v>44331</v>
      </c>
      <c r="CG208" s="128"/>
    </row>
    <row r="209" spans="1:85" s="151" customFormat="1" x14ac:dyDescent="0.25">
      <c r="A209" s="144" t="str">
        <f t="shared" si="156"/>
        <v>W2RA21D4KE1STP1</v>
      </c>
      <c r="B209" s="186" t="s">
        <v>692</v>
      </c>
      <c r="C209" s="144"/>
      <c r="D209" s="144" t="s">
        <v>563</v>
      </c>
      <c r="E209" s="144" t="s">
        <v>148</v>
      </c>
      <c r="F209" s="144" t="s">
        <v>1002</v>
      </c>
      <c r="G209" s="144" t="s">
        <v>729</v>
      </c>
      <c r="H209" s="144" t="s">
        <v>933</v>
      </c>
      <c r="I209" s="144" t="s">
        <v>934</v>
      </c>
      <c r="J209" s="128" t="s">
        <v>2100</v>
      </c>
      <c r="K209" s="128" t="s">
        <v>684</v>
      </c>
      <c r="L209" s="144" t="s">
        <v>2257</v>
      </c>
      <c r="M209" s="145">
        <v>108</v>
      </c>
      <c r="N209" s="128">
        <f>IFERROR(VLOOKUP(M209*$M$8*$N$8,'RAM costing'!$A$3:$B$81,2,1),0)</f>
        <v>109000</v>
      </c>
      <c r="O209" s="128">
        <f>IFERROR(VLOOKUP(M209*$M$9*$N$9,'RAM costing'!$E$3:$F$81,2,1),0)</f>
        <v>429</v>
      </c>
      <c r="P209" s="128"/>
      <c r="Q209" s="146">
        <f t="shared" si="157"/>
        <v>0.31</v>
      </c>
      <c r="R209" s="147">
        <v>33.479999999999997</v>
      </c>
      <c r="S209" s="25">
        <f t="shared" si="158"/>
        <v>12</v>
      </c>
      <c r="T209" s="25">
        <f t="shared" si="159"/>
        <v>12</v>
      </c>
      <c r="U209" s="25">
        <f t="shared" si="160"/>
        <v>12</v>
      </c>
      <c r="V209" s="25">
        <f t="shared" si="161"/>
        <v>10</v>
      </c>
      <c r="W209" s="25">
        <f t="shared" si="162"/>
        <v>8</v>
      </c>
      <c r="X209" s="25">
        <f t="shared" si="163"/>
        <v>10</v>
      </c>
      <c r="Y209" s="25">
        <f t="shared" si="164"/>
        <v>9</v>
      </c>
      <c r="Z209" s="25">
        <f t="shared" si="165"/>
        <v>7</v>
      </c>
      <c r="AA209" s="26"/>
      <c r="AB209" s="25">
        <f t="shared" si="166"/>
        <v>9</v>
      </c>
      <c r="AC209" s="26">
        <f t="shared" si="167"/>
        <v>12</v>
      </c>
      <c r="AD209" s="25"/>
      <c r="AE209" s="25"/>
      <c r="AF209" s="25"/>
      <c r="AG209" s="25"/>
      <c r="AH209" s="25"/>
      <c r="AI209" s="25"/>
      <c r="AJ209" s="26"/>
      <c r="AK209" s="25"/>
      <c r="AL209" s="26"/>
      <c r="AM209" s="25">
        <f t="shared" si="168"/>
        <v>10</v>
      </c>
      <c r="AN209" s="25">
        <f t="shared" si="169"/>
        <v>10</v>
      </c>
      <c r="AO209" s="26">
        <v>12</v>
      </c>
      <c r="AP209" s="26">
        <f t="shared" si="170"/>
        <v>12</v>
      </c>
      <c r="AQ209" s="101">
        <f t="shared" si="171"/>
        <v>101</v>
      </c>
      <c r="AR209" s="106">
        <f t="shared" si="172"/>
        <v>3347.9999999999995</v>
      </c>
      <c r="AS209" s="107">
        <f t="shared" si="150"/>
        <v>9</v>
      </c>
      <c r="AT209" s="107">
        <f t="shared" si="150"/>
        <v>8</v>
      </c>
      <c r="AU209" s="107">
        <f t="shared" si="150"/>
        <v>19</v>
      </c>
      <c r="AV209" s="107">
        <f t="shared" si="150"/>
        <v>22</v>
      </c>
      <c r="AW209" s="107">
        <f t="shared" si="150"/>
        <v>22</v>
      </c>
      <c r="AX209" s="107">
        <f t="shared" si="150"/>
        <v>11</v>
      </c>
      <c r="AY209" s="107">
        <f t="shared" si="150"/>
        <v>9</v>
      </c>
      <c r="AZ209" s="107">
        <f t="shared" si="150"/>
        <v>0</v>
      </c>
      <c r="BA209" s="108">
        <f t="shared" si="173"/>
        <v>100</v>
      </c>
      <c r="BB209" s="103">
        <f t="shared" si="174"/>
        <v>44</v>
      </c>
      <c r="BC209" s="109">
        <f t="shared" si="175"/>
        <v>1473.12</v>
      </c>
      <c r="BD209" s="107">
        <f t="shared" si="155"/>
        <v>4</v>
      </c>
      <c r="BE209" s="107">
        <f t="shared" si="151"/>
        <v>4</v>
      </c>
      <c r="BF209" s="107">
        <f t="shared" si="151"/>
        <v>8</v>
      </c>
      <c r="BG209" s="107">
        <f t="shared" si="151"/>
        <v>10</v>
      </c>
      <c r="BH209" s="107">
        <f t="shared" si="151"/>
        <v>9</v>
      </c>
      <c r="BI209" s="107">
        <f t="shared" si="151"/>
        <v>5</v>
      </c>
      <c r="BJ209" s="107">
        <f t="shared" si="151"/>
        <v>4</v>
      </c>
      <c r="BK209" s="107">
        <f t="shared" si="151"/>
        <v>0</v>
      </c>
      <c r="BL209" s="110">
        <f t="shared" si="176"/>
        <v>44</v>
      </c>
      <c r="BM209" s="148">
        <f t="shared" si="177"/>
        <v>13</v>
      </c>
      <c r="BN209" s="148">
        <f t="shared" si="178"/>
        <v>12</v>
      </c>
      <c r="BO209" s="148">
        <f t="shared" si="179"/>
        <v>27</v>
      </c>
      <c r="BP209" s="148">
        <f t="shared" si="180"/>
        <v>32</v>
      </c>
      <c r="BQ209" s="148">
        <f t="shared" si="181"/>
        <v>31</v>
      </c>
      <c r="BR209" s="148">
        <f t="shared" si="182"/>
        <v>16</v>
      </c>
      <c r="BS209" s="148">
        <f t="shared" si="183"/>
        <v>13</v>
      </c>
      <c r="BT209" s="148">
        <f t="shared" si="184"/>
        <v>0</v>
      </c>
      <c r="BU209" s="149">
        <f t="shared" si="185"/>
        <v>144</v>
      </c>
      <c r="BV209" s="150">
        <f t="shared" si="186"/>
        <v>4821.12</v>
      </c>
      <c r="BW209" s="169" t="s">
        <v>135</v>
      </c>
      <c r="BX209" s="174">
        <v>2021</v>
      </c>
      <c r="BY209" s="169" t="s">
        <v>2422</v>
      </c>
      <c r="BZ209" s="169" t="str">
        <f t="shared" si="187"/>
        <v>ENERO</v>
      </c>
      <c r="CA209" s="169" t="str">
        <f t="shared" si="188"/>
        <v>YCHO21RT_1.1</v>
      </c>
      <c r="CB209" s="151" t="str">
        <f>VLOOKUP(F209,[3]TOTALES!$E:$E,1,0)</f>
        <v>W2RA21D4KE1</v>
      </c>
      <c r="CC209" s="151" t="str">
        <f>VLOOKUP(E209,'3.PARAMETROS'!J:L,3,0)</f>
        <v>JEANS</v>
      </c>
      <c r="CD209" s="151">
        <f>VLOOKUP(A209,'[4]1. ARCHIVO COMPRA'!$A:$BU,73,0)</f>
        <v>0</v>
      </c>
      <c r="CF209" s="152" t="s">
        <v>2414</v>
      </c>
      <c r="CG209" s="153" t="s">
        <v>2410</v>
      </c>
    </row>
    <row r="210" spans="1:85" x14ac:dyDescent="0.25">
      <c r="A210" s="128" t="str">
        <f t="shared" si="156"/>
        <v>W2RA21D4KE1STB1</v>
      </c>
      <c r="B210" s="128" t="s">
        <v>692</v>
      </c>
      <c r="C210" s="128"/>
      <c r="D210" s="128" t="s">
        <v>563</v>
      </c>
      <c r="E210" s="128" t="s">
        <v>148</v>
      </c>
      <c r="F210" s="128" t="s">
        <v>1002</v>
      </c>
      <c r="G210" s="128" t="s">
        <v>729</v>
      </c>
      <c r="H210" s="128" t="s">
        <v>935</v>
      </c>
      <c r="I210" s="128" t="s">
        <v>936</v>
      </c>
      <c r="J210" s="128" t="s">
        <v>2100</v>
      </c>
      <c r="K210" s="128" t="s">
        <v>684</v>
      </c>
      <c r="L210" s="128" t="s">
        <v>2257</v>
      </c>
      <c r="M210" s="137">
        <v>108</v>
      </c>
      <c r="N210" s="128">
        <f>IFERROR(VLOOKUP(M210*$M$8*$N$8,'RAM costing'!$A$3:$B$81,2,1),0)</f>
        <v>109000</v>
      </c>
      <c r="O210" s="128">
        <f>IFERROR(VLOOKUP(M210*$M$9*$N$9,'RAM costing'!$E$3:$F$81,2,1),0)</f>
        <v>429</v>
      </c>
      <c r="P210" s="128"/>
      <c r="Q210" s="129">
        <f t="shared" si="157"/>
        <v>0.31</v>
      </c>
      <c r="R210" s="18">
        <v>33.479999999999997</v>
      </c>
      <c r="S210" s="25">
        <f t="shared" si="158"/>
        <v>0</v>
      </c>
      <c r="T210" s="25">
        <f t="shared" si="159"/>
        <v>0</v>
      </c>
      <c r="U210" s="25">
        <f t="shared" si="160"/>
        <v>0</v>
      </c>
      <c r="V210" s="25">
        <f t="shared" si="161"/>
        <v>0</v>
      </c>
      <c r="W210" s="25">
        <f t="shared" si="162"/>
        <v>0</v>
      </c>
      <c r="X210" s="25">
        <f t="shared" si="163"/>
        <v>0</v>
      </c>
      <c r="Y210" s="25">
        <f t="shared" si="164"/>
        <v>0</v>
      </c>
      <c r="Z210" s="25">
        <f t="shared" si="165"/>
        <v>0</v>
      </c>
      <c r="AA210" s="26"/>
      <c r="AB210" s="25">
        <f t="shared" si="166"/>
        <v>0</v>
      </c>
      <c r="AC210" s="25">
        <f t="shared" si="167"/>
        <v>0</v>
      </c>
      <c r="AD210" s="25"/>
      <c r="AE210" s="25"/>
      <c r="AF210" s="25"/>
      <c r="AG210" s="25"/>
      <c r="AH210" s="25"/>
      <c r="AI210" s="25"/>
      <c r="AJ210" s="26"/>
      <c r="AK210" s="25"/>
      <c r="AL210" s="26"/>
      <c r="AM210" s="25">
        <f t="shared" si="168"/>
        <v>0</v>
      </c>
      <c r="AN210" s="25">
        <f t="shared" si="169"/>
        <v>0</v>
      </c>
      <c r="AO210" s="26"/>
      <c r="AP210" s="26">
        <f t="shared" si="170"/>
        <v>0</v>
      </c>
      <c r="AQ210" s="101">
        <f t="shared" si="171"/>
        <v>0</v>
      </c>
      <c r="AR210" s="106">
        <f t="shared" si="172"/>
        <v>0</v>
      </c>
      <c r="AS210" s="107">
        <f t="shared" si="150"/>
        <v>0</v>
      </c>
      <c r="AT210" s="107">
        <f t="shared" si="150"/>
        <v>0</v>
      </c>
      <c r="AU210" s="107">
        <f t="shared" si="150"/>
        <v>0</v>
      </c>
      <c r="AV210" s="107">
        <f t="shared" si="150"/>
        <v>0</v>
      </c>
      <c r="AW210" s="107">
        <f t="shared" si="150"/>
        <v>0</v>
      </c>
      <c r="AX210" s="107">
        <f t="shared" si="150"/>
        <v>0</v>
      </c>
      <c r="AY210" s="107">
        <f t="shared" si="150"/>
        <v>0</v>
      </c>
      <c r="AZ210" s="107">
        <f t="shared" si="150"/>
        <v>0</v>
      </c>
      <c r="BA210" s="108">
        <f t="shared" si="173"/>
        <v>0</v>
      </c>
      <c r="BB210" s="103">
        <f t="shared" si="174"/>
        <v>0</v>
      </c>
      <c r="BC210" s="109">
        <f t="shared" si="175"/>
        <v>0</v>
      </c>
      <c r="BD210" s="107">
        <f t="shared" si="155"/>
        <v>0</v>
      </c>
      <c r="BE210" s="107">
        <f t="shared" si="151"/>
        <v>0</v>
      </c>
      <c r="BF210" s="107">
        <f t="shared" si="151"/>
        <v>0</v>
      </c>
      <c r="BG210" s="107">
        <f t="shared" si="151"/>
        <v>0</v>
      </c>
      <c r="BH210" s="107">
        <f t="shared" si="151"/>
        <v>0</v>
      </c>
      <c r="BI210" s="107">
        <f t="shared" si="151"/>
        <v>0</v>
      </c>
      <c r="BJ210" s="107">
        <f t="shared" si="151"/>
        <v>0</v>
      </c>
      <c r="BK210" s="107">
        <f t="shared" si="151"/>
        <v>0</v>
      </c>
      <c r="BL210" s="110">
        <f t="shared" si="176"/>
        <v>0</v>
      </c>
      <c r="BM210" s="111">
        <f t="shared" si="177"/>
        <v>0</v>
      </c>
      <c r="BN210" s="111">
        <f t="shared" si="178"/>
        <v>0</v>
      </c>
      <c r="BO210" s="111">
        <f t="shared" si="179"/>
        <v>0</v>
      </c>
      <c r="BP210" s="111">
        <f t="shared" si="180"/>
        <v>0</v>
      </c>
      <c r="BQ210" s="111">
        <f t="shared" si="181"/>
        <v>0</v>
      </c>
      <c r="BR210" s="111">
        <f t="shared" si="182"/>
        <v>0</v>
      </c>
      <c r="BS210" s="111">
        <f t="shared" si="183"/>
        <v>0</v>
      </c>
      <c r="BT210" s="111">
        <f t="shared" si="184"/>
        <v>0</v>
      </c>
      <c r="BU210" s="112">
        <f t="shared" si="185"/>
        <v>0</v>
      </c>
      <c r="BV210" s="113">
        <f t="shared" si="186"/>
        <v>0</v>
      </c>
      <c r="BW210" s="169" t="s">
        <v>135</v>
      </c>
      <c r="BX210" s="174">
        <v>2021</v>
      </c>
      <c r="BY210" s="169" t="s">
        <v>2422</v>
      </c>
      <c r="BZ210" s="169" t="str">
        <f t="shared" si="187"/>
        <v>ENERO</v>
      </c>
      <c r="CA210" s="169" t="str">
        <f t="shared" si="188"/>
        <v>YCHO21RT_1.1</v>
      </c>
      <c r="CB210" s="118" t="str">
        <f>VLOOKUP(F210,[3]TOTALES!$E:$E,1,0)</f>
        <v>W2RA21D4KE1</v>
      </c>
      <c r="CC210" s="118" t="str">
        <f>VLOOKUP(E210,'3.PARAMETROS'!J:L,3,0)</f>
        <v>JEANS</v>
      </c>
      <c r="CD210" s="118">
        <f>VLOOKUP(A210,'[4]1. ARCHIVO COMPRA'!$A:$BU,73,0)</f>
        <v>0</v>
      </c>
      <c r="CF210" s="128"/>
      <c r="CG210" s="128"/>
    </row>
    <row r="211" spans="1:85" x14ac:dyDescent="0.25">
      <c r="A211" s="128" t="str">
        <f t="shared" si="156"/>
        <v>W2RA21D4KE1STG1</v>
      </c>
      <c r="B211" s="128" t="s">
        <v>692</v>
      </c>
      <c r="C211" s="128"/>
      <c r="D211" s="128" t="s">
        <v>563</v>
      </c>
      <c r="E211" s="128" t="s">
        <v>148</v>
      </c>
      <c r="F211" s="128" t="s">
        <v>1002</v>
      </c>
      <c r="G211" s="128" t="s">
        <v>729</v>
      </c>
      <c r="H211" s="128" t="s">
        <v>937</v>
      </c>
      <c r="I211" s="128" t="s">
        <v>938</v>
      </c>
      <c r="J211" s="128" t="s">
        <v>2100</v>
      </c>
      <c r="K211" s="128" t="s">
        <v>684</v>
      </c>
      <c r="L211" s="128" t="s">
        <v>2257</v>
      </c>
      <c r="M211" s="137">
        <v>108</v>
      </c>
      <c r="N211" s="128">
        <f>IFERROR(VLOOKUP(M211*$M$8*$N$8,'RAM costing'!$A$3:$B$81,2,1),0)</f>
        <v>109000</v>
      </c>
      <c r="O211" s="128">
        <f>IFERROR(VLOOKUP(M211*$M$9*$N$9,'RAM costing'!$E$3:$F$81,2,1),0)</f>
        <v>429</v>
      </c>
      <c r="P211" s="128"/>
      <c r="Q211" s="129">
        <f t="shared" si="157"/>
        <v>0.31</v>
      </c>
      <c r="R211" s="18">
        <v>33.479999999999997</v>
      </c>
      <c r="S211" s="25">
        <f t="shared" si="158"/>
        <v>0</v>
      </c>
      <c r="T211" s="25">
        <f t="shared" si="159"/>
        <v>0</v>
      </c>
      <c r="U211" s="25">
        <f t="shared" si="160"/>
        <v>0</v>
      </c>
      <c r="V211" s="25">
        <f t="shared" si="161"/>
        <v>0</v>
      </c>
      <c r="W211" s="25">
        <f t="shared" si="162"/>
        <v>0</v>
      </c>
      <c r="X211" s="25">
        <f t="shared" si="163"/>
        <v>0</v>
      </c>
      <c r="Y211" s="25">
        <f t="shared" si="164"/>
        <v>0</v>
      </c>
      <c r="Z211" s="25">
        <f t="shared" si="165"/>
        <v>0</v>
      </c>
      <c r="AA211" s="26"/>
      <c r="AB211" s="25">
        <f t="shared" si="166"/>
        <v>0</v>
      </c>
      <c r="AC211" s="25">
        <f t="shared" si="167"/>
        <v>0</v>
      </c>
      <c r="AD211" s="25"/>
      <c r="AE211" s="25"/>
      <c r="AF211" s="25"/>
      <c r="AG211" s="25"/>
      <c r="AH211" s="25"/>
      <c r="AI211" s="25"/>
      <c r="AJ211" s="26"/>
      <c r="AK211" s="25"/>
      <c r="AL211" s="26"/>
      <c r="AM211" s="25">
        <f t="shared" si="168"/>
        <v>0</v>
      </c>
      <c r="AN211" s="25">
        <f t="shared" si="169"/>
        <v>0</v>
      </c>
      <c r="AO211" s="26"/>
      <c r="AP211" s="26">
        <f t="shared" si="170"/>
        <v>0</v>
      </c>
      <c r="AQ211" s="101">
        <f t="shared" si="171"/>
        <v>0</v>
      </c>
      <c r="AR211" s="106">
        <f t="shared" si="172"/>
        <v>0</v>
      </c>
      <c r="AS211" s="107">
        <f t="shared" si="150"/>
        <v>0</v>
      </c>
      <c r="AT211" s="107">
        <f t="shared" si="150"/>
        <v>0</v>
      </c>
      <c r="AU211" s="107">
        <f t="shared" si="150"/>
        <v>0</v>
      </c>
      <c r="AV211" s="107">
        <f t="shared" si="150"/>
        <v>0</v>
      </c>
      <c r="AW211" s="107">
        <f t="shared" si="150"/>
        <v>0</v>
      </c>
      <c r="AX211" s="107">
        <f t="shared" si="150"/>
        <v>0</v>
      </c>
      <c r="AY211" s="107">
        <f t="shared" si="150"/>
        <v>0</v>
      </c>
      <c r="AZ211" s="107">
        <f t="shared" si="150"/>
        <v>0</v>
      </c>
      <c r="BA211" s="108">
        <f t="shared" si="173"/>
        <v>0</v>
      </c>
      <c r="BB211" s="103">
        <f t="shared" si="174"/>
        <v>0</v>
      </c>
      <c r="BC211" s="109">
        <f t="shared" si="175"/>
        <v>0</v>
      </c>
      <c r="BD211" s="107">
        <f t="shared" si="155"/>
        <v>0</v>
      </c>
      <c r="BE211" s="107">
        <f t="shared" si="151"/>
        <v>0</v>
      </c>
      <c r="BF211" s="107">
        <f t="shared" si="151"/>
        <v>0</v>
      </c>
      <c r="BG211" s="107">
        <f t="shared" si="151"/>
        <v>0</v>
      </c>
      <c r="BH211" s="107">
        <f t="shared" si="151"/>
        <v>0</v>
      </c>
      <c r="BI211" s="107">
        <f t="shared" si="151"/>
        <v>0</v>
      </c>
      <c r="BJ211" s="107">
        <f t="shared" si="151"/>
        <v>0</v>
      </c>
      <c r="BK211" s="107">
        <f t="shared" si="151"/>
        <v>0</v>
      </c>
      <c r="BL211" s="110">
        <f t="shared" si="176"/>
        <v>0</v>
      </c>
      <c r="BM211" s="111">
        <f t="shared" si="177"/>
        <v>0</v>
      </c>
      <c r="BN211" s="111">
        <f t="shared" si="178"/>
        <v>0</v>
      </c>
      <c r="BO211" s="111">
        <f t="shared" si="179"/>
        <v>0</v>
      </c>
      <c r="BP211" s="111">
        <f t="shared" si="180"/>
        <v>0</v>
      </c>
      <c r="BQ211" s="111">
        <f t="shared" si="181"/>
        <v>0</v>
      </c>
      <c r="BR211" s="111">
        <f t="shared" si="182"/>
        <v>0</v>
      </c>
      <c r="BS211" s="111">
        <f t="shared" si="183"/>
        <v>0</v>
      </c>
      <c r="BT211" s="111">
        <f t="shared" si="184"/>
        <v>0</v>
      </c>
      <c r="BU211" s="112">
        <f t="shared" si="185"/>
        <v>0</v>
      </c>
      <c r="BV211" s="113">
        <f t="shared" si="186"/>
        <v>0</v>
      </c>
      <c r="BW211" s="169" t="s">
        <v>135</v>
      </c>
      <c r="BX211" s="174">
        <v>2021</v>
      </c>
      <c r="BY211" s="169" t="s">
        <v>2422</v>
      </c>
      <c r="BZ211" s="169" t="str">
        <f t="shared" si="187"/>
        <v>ENERO</v>
      </c>
      <c r="CA211" s="169" t="str">
        <f t="shared" si="188"/>
        <v>YCHO21RT_1.1</v>
      </c>
      <c r="CB211" s="118" t="str">
        <f>VLOOKUP(F211,[3]TOTALES!$E:$E,1,0)</f>
        <v>W2RA21D4KE1</v>
      </c>
      <c r="CC211" s="118" t="str">
        <f>VLOOKUP(E211,'3.PARAMETROS'!J:L,3,0)</f>
        <v>JEANS</v>
      </c>
      <c r="CD211" s="118">
        <f>VLOOKUP(A211,'[4]1. ARCHIVO COMPRA'!$A:$BU,73,0)</f>
        <v>0</v>
      </c>
      <c r="CF211" s="128"/>
      <c r="CG211" s="128"/>
    </row>
    <row r="212" spans="1:85" x14ac:dyDescent="0.25">
      <c r="A212" s="128" t="str">
        <f t="shared" si="156"/>
        <v>W1RI14KAKZ2A605</v>
      </c>
      <c r="B212" s="128" t="s">
        <v>692</v>
      </c>
      <c r="C212" s="128"/>
      <c r="D212" s="128" t="s">
        <v>562</v>
      </c>
      <c r="E212" s="128" t="s">
        <v>230</v>
      </c>
      <c r="F212" s="128" t="s">
        <v>1003</v>
      </c>
      <c r="G212" s="128" t="s">
        <v>1004</v>
      </c>
      <c r="H212" s="128" t="s">
        <v>507</v>
      </c>
      <c r="I212" s="128" t="s">
        <v>534</v>
      </c>
      <c r="J212" s="128" t="s">
        <v>2111</v>
      </c>
      <c r="K212" s="128" t="s">
        <v>686</v>
      </c>
      <c r="L212" s="128" t="s">
        <v>2255</v>
      </c>
      <c r="M212" s="137">
        <v>34</v>
      </c>
      <c r="N212" s="128">
        <f>IFERROR(VLOOKUP(M212*$M$8*$N$8,'RAM costing'!$A$3:$B$81,2,1),0)</f>
        <v>29000</v>
      </c>
      <c r="O212" s="128">
        <f>IFERROR(VLOOKUP(M212*$M$9*$N$9,'RAM costing'!$E$3:$F$81,2,1),0)</f>
        <v>139</v>
      </c>
      <c r="P212" s="128"/>
      <c r="Q212" s="129">
        <f t="shared" si="157"/>
        <v>0.31</v>
      </c>
      <c r="R212" s="18">
        <v>10.54</v>
      </c>
      <c r="S212" s="25">
        <f t="shared" si="158"/>
        <v>0</v>
      </c>
      <c r="T212" s="25">
        <f t="shared" si="159"/>
        <v>0</v>
      </c>
      <c r="U212" s="25">
        <f t="shared" si="160"/>
        <v>0</v>
      </c>
      <c r="V212" s="25">
        <f t="shared" si="161"/>
        <v>0</v>
      </c>
      <c r="W212" s="25">
        <f t="shared" si="162"/>
        <v>0</v>
      </c>
      <c r="X212" s="25">
        <f t="shared" si="163"/>
        <v>0</v>
      </c>
      <c r="Y212" s="25">
        <f t="shared" si="164"/>
        <v>0</v>
      </c>
      <c r="Z212" s="25">
        <f t="shared" si="165"/>
        <v>0</v>
      </c>
      <c r="AA212" s="26"/>
      <c r="AB212" s="25">
        <f t="shared" si="166"/>
        <v>0</v>
      </c>
      <c r="AC212" s="25">
        <f t="shared" ref="AC212:AC263" si="189">IF(AO212&gt;0,AO212*2,0)</f>
        <v>0</v>
      </c>
      <c r="AD212" s="25"/>
      <c r="AE212" s="25"/>
      <c r="AF212" s="25"/>
      <c r="AG212" s="25"/>
      <c r="AH212" s="25"/>
      <c r="AI212" s="25"/>
      <c r="AJ212" s="26"/>
      <c r="AK212" s="25"/>
      <c r="AL212" s="26"/>
      <c r="AM212" s="25">
        <f t="shared" si="168"/>
        <v>0</v>
      </c>
      <c r="AN212" s="25">
        <f t="shared" si="169"/>
        <v>0</v>
      </c>
      <c r="AO212" s="26"/>
      <c r="AP212" s="26">
        <f t="shared" si="170"/>
        <v>0</v>
      </c>
      <c r="AQ212" s="101">
        <f t="shared" si="171"/>
        <v>0</v>
      </c>
      <c r="AR212" s="106">
        <f t="shared" si="172"/>
        <v>0</v>
      </c>
      <c r="AS212" s="107">
        <f t="shared" si="150"/>
        <v>0</v>
      </c>
      <c r="AT212" s="107">
        <f t="shared" si="150"/>
        <v>0</v>
      </c>
      <c r="AU212" s="107">
        <f t="shared" si="150"/>
        <v>0</v>
      </c>
      <c r="AV212" s="107">
        <f t="shared" si="150"/>
        <v>0</v>
      </c>
      <c r="AW212" s="107">
        <f t="shared" si="150"/>
        <v>0</v>
      </c>
      <c r="AX212" s="107">
        <f t="shared" si="150"/>
        <v>0</v>
      </c>
      <c r="AY212" s="107">
        <f t="shared" si="150"/>
        <v>0</v>
      </c>
      <c r="AZ212" s="107">
        <f t="shared" si="150"/>
        <v>0</v>
      </c>
      <c r="BA212" s="108">
        <f t="shared" si="173"/>
        <v>0</v>
      </c>
      <c r="BB212" s="103">
        <f t="shared" si="174"/>
        <v>0</v>
      </c>
      <c r="BC212" s="109">
        <f t="shared" si="175"/>
        <v>0</v>
      </c>
      <c r="BD212" s="107">
        <f t="shared" si="155"/>
        <v>0</v>
      </c>
      <c r="BE212" s="107">
        <f t="shared" si="151"/>
        <v>0</v>
      </c>
      <c r="BF212" s="107">
        <f t="shared" si="151"/>
        <v>0</v>
      </c>
      <c r="BG212" s="107">
        <f t="shared" si="151"/>
        <v>0</v>
      </c>
      <c r="BH212" s="107">
        <f t="shared" si="151"/>
        <v>0</v>
      </c>
      <c r="BI212" s="107">
        <f t="shared" si="151"/>
        <v>0</v>
      </c>
      <c r="BJ212" s="107">
        <f t="shared" si="151"/>
        <v>0</v>
      </c>
      <c r="BK212" s="107">
        <f t="shared" si="151"/>
        <v>0</v>
      </c>
      <c r="BL212" s="110">
        <f t="shared" si="176"/>
        <v>0</v>
      </c>
      <c r="BM212" s="111">
        <f t="shared" si="177"/>
        <v>0</v>
      </c>
      <c r="BN212" s="111">
        <f t="shared" si="178"/>
        <v>0</v>
      </c>
      <c r="BO212" s="111">
        <f t="shared" si="179"/>
        <v>0</v>
      </c>
      <c r="BP212" s="111">
        <f t="shared" si="180"/>
        <v>0</v>
      </c>
      <c r="BQ212" s="111">
        <f t="shared" si="181"/>
        <v>0</v>
      </c>
      <c r="BR212" s="111">
        <f t="shared" si="182"/>
        <v>0</v>
      </c>
      <c r="BS212" s="111">
        <f t="shared" si="183"/>
        <v>0</v>
      </c>
      <c r="BT212" s="111">
        <f t="shared" si="184"/>
        <v>0</v>
      </c>
      <c r="BU212" s="112">
        <f t="shared" si="185"/>
        <v>0</v>
      </c>
      <c r="BV212" s="113">
        <f t="shared" si="186"/>
        <v>0</v>
      </c>
      <c r="BW212" s="169" t="s">
        <v>135</v>
      </c>
      <c r="BX212" s="174">
        <v>2021</v>
      </c>
      <c r="BY212" s="169" t="s">
        <v>2422</v>
      </c>
      <c r="BZ212" s="169" t="str">
        <f t="shared" si="187"/>
        <v>ENERO</v>
      </c>
      <c r="CA212" s="169" t="str">
        <f t="shared" si="188"/>
        <v>YCHO21RT_1.1</v>
      </c>
      <c r="CB212" s="118" t="str">
        <f>VLOOKUP(F212,[3]TOTALES!$E:$E,1,0)</f>
        <v>W1RI14KAKZ2</v>
      </c>
      <c r="CC212" s="118" t="str">
        <f>VLOOKUP(E212,'3.PARAMETROS'!J:L,3,0)</f>
        <v>POLERAS</v>
      </c>
      <c r="CD212" s="118">
        <f>VLOOKUP(A212,'[4]1. ARCHIVO COMPRA'!$A:$BU,73,0)</f>
        <v>0</v>
      </c>
      <c r="CF212" s="128"/>
      <c r="CG212" s="128"/>
    </row>
    <row r="213" spans="1:85" x14ac:dyDescent="0.25">
      <c r="A213" s="128" t="str">
        <f t="shared" si="156"/>
        <v>W1RI14KAKZ2G4Q9</v>
      </c>
      <c r="B213" s="128" t="s">
        <v>692</v>
      </c>
      <c r="C213" s="128"/>
      <c r="D213" s="128" t="s">
        <v>562</v>
      </c>
      <c r="E213" s="128" t="s">
        <v>230</v>
      </c>
      <c r="F213" s="128" t="s">
        <v>1003</v>
      </c>
      <c r="G213" s="128" t="s">
        <v>1004</v>
      </c>
      <c r="H213" s="128" t="s">
        <v>508</v>
      </c>
      <c r="I213" s="128" t="s">
        <v>535</v>
      </c>
      <c r="J213" s="128" t="s">
        <v>2111</v>
      </c>
      <c r="K213" s="128" t="s">
        <v>686</v>
      </c>
      <c r="L213" s="128" t="s">
        <v>2255</v>
      </c>
      <c r="M213" s="137">
        <v>34</v>
      </c>
      <c r="N213" s="128">
        <f>IFERROR(VLOOKUP(M213*$M$8*$N$8,'RAM costing'!$A$3:$B$81,2,1),0)</f>
        <v>29000</v>
      </c>
      <c r="O213" s="128">
        <f>IFERROR(VLOOKUP(M213*$M$9*$N$9,'RAM costing'!$E$3:$F$81,2,1),0)</f>
        <v>139</v>
      </c>
      <c r="P213" s="128"/>
      <c r="Q213" s="129">
        <f t="shared" si="157"/>
        <v>0.31</v>
      </c>
      <c r="R213" s="18">
        <v>10.54</v>
      </c>
      <c r="S213" s="25">
        <f t="shared" si="158"/>
        <v>0</v>
      </c>
      <c r="T213" s="25">
        <f t="shared" si="159"/>
        <v>0</v>
      </c>
      <c r="U213" s="25">
        <f t="shared" si="160"/>
        <v>0</v>
      </c>
      <c r="V213" s="25">
        <f t="shared" si="161"/>
        <v>0</v>
      </c>
      <c r="W213" s="25">
        <f t="shared" si="162"/>
        <v>0</v>
      </c>
      <c r="X213" s="25">
        <f t="shared" si="163"/>
        <v>0</v>
      </c>
      <c r="Y213" s="25">
        <f t="shared" si="164"/>
        <v>0</v>
      </c>
      <c r="Z213" s="25">
        <f t="shared" si="165"/>
        <v>0</v>
      </c>
      <c r="AA213" s="26"/>
      <c r="AB213" s="25">
        <f t="shared" si="166"/>
        <v>0</v>
      </c>
      <c r="AC213" s="25">
        <f t="shared" si="189"/>
        <v>0</v>
      </c>
      <c r="AD213" s="25"/>
      <c r="AE213" s="25"/>
      <c r="AF213" s="25"/>
      <c r="AG213" s="25"/>
      <c r="AH213" s="25"/>
      <c r="AI213" s="25"/>
      <c r="AJ213" s="26"/>
      <c r="AK213" s="25"/>
      <c r="AL213" s="26"/>
      <c r="AM213" s="25">
        <f t="shared" si="168"/>
        <v>0</v>
      </c>
      <c r="AN213" s="25">
        <f t="shared" si="169"/>
        <v>0</v>
      </c>
      <c r="AO213" s="26"/>
      <c r="AP213" s="26">
        <f t="shared" si="170"/>
        <v>0</v>
      </c>
      <c r="AQ213" s="101">
        <f t="shared" si="171"/>
        <v>0</v>
      </c>
      <c r="AR213" s="106">
        <f t="shared" si="172"/>
        <v>0</v>
      </c>
      <c r="AS213" s="107">
        <f t="shared" si="150"/>
        <v>0</v>
      </c>
      <c r="AT213" s="107">
        <f t="shared" si="150"/>
        <v>0</v>
      </c>
      <c r="AU213" s="107">
        <f t="shared" si="150"/>
        <v>0</v>
      </c>
      <c r="AV213" s="107">
        <f t="shared" si="150"/>
        <v>0</v>
      </c>
      <c r="AW213" s="107">
        <f t="shared" si="150"/>
        <v>0</v>
      </c>
      <c r="AX213" s="107">
        <f t="shared" si="150"/>
        <v>0</v>
      </c>
      <c r="AY213" s="107">
        <f t="shared" si="150"/>
        <v>0</v>
      </c>
      <c r="AZ213" s="107">
        <f t="shared" si="150"/>
        <v>0</v>
      </c>
      <c r="BA213" s="108">
        <f t="shared" si="173"/>
        <v>0</v>
      </c>
      <c r="BB213" s="103">
        <f t="shared" si="174"/>
        <v>0</v>
      </c>
      <c r="BC213" s="109">
        <f t="shared" si="175"/>
        <v>0</v>
      </c>
      <c r="BD213" s="107">
        <f t="shared" si="155"/>
        <v>0</v>
      </c>
      <c r="BE213" s="107">
        <f t="shared" si="151"/>
        <v>0</v>
      </c>
      <c r="BF213" s="107">
        <f t="shared" si="151"/>
        <v>0</v>
      </c>
      <c r="BG213" s="107">
        <f t="shared" si="151"/>
        <v>0</v>
      </c>
      <c r="BH213" s="107">
        <f t="shared" si="151"/>
        <v>0</v>
      </c>
      <c r="BI213" s="107">
        <f t="shared" si="151"/>
        <v>0</v>
      </c>
      <c r="BJ213" s="107">
        <f t="shared" si="151"/>
        <v>0</v>
      </c>
      <c r="BK213" s="107">
        <f t="shared" si="151"/>
        <v>0</v>
      </c>
      <c r="BL213" s="110">
        <f t="shared" si="176"/>
        <v>0</v>
      </c>
      <c r="BM213" s="111">
        <f t="shared" si="177"/>
        <v>0</v>
      </c>
      <c r="BN213" s="111">
        <f t="shared" si="178"/>
        <v>0</v>
      </c>
      <c r="BO213" s="111">
        <f t="shared" si="179"/>
        <v>0</v>
      </c>
      <c r="BP213" s="111">
        <f t="shared" si="180"/>
        <v>0</v>
      </c>
      <c r="BQ213" s="111">
        <f t="shared" si="181"/>
        <v>0</v>
      </c>
      <c r="BR213" s="111">
        <f t="shared" si="182"/>
        <v>0</v>
      </c>
      <c r="BS213" s="111">
        <f t="shared" si="183"/>
        <v>0</v>
      </c>
      <c r="BT213" s="111">
        <f t="shared" si="184"/>
        <v>0</v>
      </c>
      <c r="BU213" s="112">
        <f t="shared" si="185"/>
        <v>0</v>
      </c>
      <c r="BV213" s="113">
        <f t="shared" si="186"/>
        <v>0</v>
      </c>
      <c r="BW213" s="169" t="s">
        <v>135</v>
      </c>
      <c r="BX213" s="174">
        <v>2021</v>
      </c>
      <c r="BY213" s="169" t="s">
        <v>2422</v>
      </c>
      <c r="BZ213" s="169" t="str">
        <f t="shared" si="187"/>
        <v>ENERO</v>
      </c>
      <c r="CA213" s="169" t="str">
        <f t="shared" si="188"/>
        <v>YCHO21RT_1.1</v>
      </c>
      <c r="CB213" s="118" t="str">
        <f>VLOOKUP(F213,[3]TOTALES!$E:$E,1,0)</f>
        <v>W1RI14KAKZ2</v>
      </c>
      <c r="CC213" s="118" t="str">
        <f>VLOOKUP(E213,'3.PARAMETROS'!J:L,3,0)</f>
        <v>POLERAS</v>
      </c>
      <c r="CD213" s="118">
        <f>VLOOKUP(A213,'[4]1. ARCHIVO COMPRA'!$A:$BU,73,0)</f>
        <v>0</v>
      </c>
      <c r="CF213" s="128"/>
      <c r="CG213" s="128"/>
    </row>
    <row r="214" spans="1:85" x14ac:dyDescent="0.25">
      <c r="A214" s="128" t="str">
        <f t="shared" si="156"/>
        <v>W1RI14KAKZ2JBLK</v>
      </c>
      <c r="B214" s="128" t="s">
        <v>692</v>
      </c>
      <c r="C214" s="128"/>
      <c r="D214" s="128" t="s">
        <v>562</v>
      </c>
      <c r="E214" s="128" t="s">
        <v>230</v>
      </c>
      <c r="F214" s="128" t="s">
        <v>1003</v>
      </c>
      <c r="G214" s="128" t="s">
        <v>1004</v>
      </c>
      <c r="H214" s="128" t="s">
        <v>494</v>
      </c>
      <c r="I214" s="128" t="s">
        <v>520</v>
      </c>
      <c r="J214" s="128" t="s">
        <v>2111</v>
      </c>
      <c r="K214" s="128" t="s">
        <v>686</v>
      </c>
      <c r="L214" s="128" t="s">
        <v>2255</v>
      </c>
      <c r="M214" s="137">
        <v>34</v>
      </c>
      <c r="N214" s="128">
        <f>IFERROR(VLOOKUP(M214*$M$8*$N$8,'RAM costing'!$A$3:$B$81,2,1),0)</f>
        <v>29000</v>
      </c>
      <c r="O214" s="128">
        <f>IFERROR(VLOOKUP(M214*$M$9*$N$9,'RAM costing'!$E$3:$F$81,2,1),0)</f>
        <v>139</v>
      </c>
      <c r="P214" s="128"/>
      <c r="Q214" s="129">
        <f t="shared" si="157"/>
        <v>0.31</v>
      </c>
      <c r="R214" s="18">
        <v>10.54</v>
      </c>
      <c r="S214" s="25">
        <f t="shared" si="158"/>
        <v>0</v>
      </c>
      <c r="T214" s="25">
        <f t="shared" si="159"/>
        <v>0</v>
      </c>
      <c r="U214" s="25">
        <f t="shared" si="160"/>
        <v>0</v>
      </c>
      <c r="V214" s="25">
        <f t="shared" si="161"/>
        <v>0</v>
      </c>
      <c r="W214" s="25">
        <f t="shared" si="162"/>
        <v>0</v>
      </c>
      <c r="X214" s="25">
        <f t="shared" si="163"/>
        <v>0</v>
      </c>
      <c r="Y214" s="25">
        <f t="shared" si="164"/>
        <v>0</v>
      </c>
      <c r="Z214" s="25">
        <f t="shared" si="165"/>
        <v>0</v>
      </c>
      <c r="AA214" s="26"/>
      <c r="AB214" s="25">
        <f t="shared" si="166"/>
        <v>0</v>
      </c>
      <c r="AC214" s="25">
        <f t="shared" si="189"/>
        <v>0</v>
      </c>
      <c r="AD214" s="25"/>
      <c r="AE214" s="25"/>
      <c r="AF214" s="25"/>
      <c r="AG214" s="25"/>
      <c r="AH214" s="25"/>
      <c r="AI214" s="25"/>
      <c r="AJ214" s="26"/>
      <c r="AK214" s="25"/>
      <c r="AL214" s="26"/>
      <c r="AM214" s="25">
        <f t="shared" si="168"/>
        <v>0</v>
      </c>
      <c r="AN214" s="25">
        <f t="shared" si="169"/>
        <v>0</v>
      </c>
      <c r="AO214" s="26"/>
      <c r="AP214" s="26">
        <f t="shared" si="170"/>
        <v>0</v>
      </c>
      <c r="AQ214" s="101">
        <f t="shared" si="171"/>
        <v>0</v>
      </c>
      <c r="AR214" s="106">
        <f t="shared" si="172"/>
        <v>0</v>
      </c>
      <c r="AS214" s="107">
        <f t="shared" si="150"/>
        <v>0</v>
      </c>
      <c r="AT214" s="107">
        <f t="shared" si="150"/>
        <v>0</v>
      </c>
      <c r="AU214" s="107">
        <f t="shared" si="150"/>
        <v>0</v>
      </c>
      <c r="AV214" s="107">
        <f t="shared" si="150"/>
        <v>0</v>
      </c>
      <c r="AW214" s="107">
        <f t="shared" si="150"/>
        <v>0</v>
      </c>
      <c r="AX214" s="107">
        <f t="shared" si="150"/>
        <v>0</v>
      </c>
      <c r="AY214" s="107">
        <f t="shared" si="150"/>
        <v>0</v>
      </c>
      <c r="AZ214" s="107">
        <f t="shared" si="150"/>
        <v>0</v>
      </c>
      <c r="BA214" s="108">
        <f t="shared" si="173"/>
        <v>0</v>
      </c>
      <c r="BB214" s="103">
        <f t="shared" si="174"/>
        <v>0</v>
      </c>
      <c r="BC214" s="109">
        <f t="shared" si="175"/>
        <v>0</v>
      </c>
      <c r="BD214" s="107">
        <f t="shared" si="155"/>
        <v>0</v>
      </c>
      <c r="BE214" s="107">
        <f t="shared" si="151"/>
        <v>0</v>
      </c>
      <c r="BF214" s="107">
        <f t="shared" si="151"/>
        <v>0</v>
      </c>
      <c r="BG214" s="107">
        <f t="shared" si="151"/>
        <v>0</v>
      </c>
      <c r="BH214" s="107">
        <f t="shared" si="151"/>
        <v>0</v>
      </c>
      <c r="BI214" s="107">
        <f t="shared" si="151"/>
        <v>0</v>
      </c>
      <c r="BJ214" s="107">
        <f t="shared" si="151"/>
        <v>0</v>
      </c>
      <c r="BK214" s="107">
        <f t="shared" si="151"/>
        <v>0</v>
      </c>
      <c r="BL214" s="110">
        <f t="shared" si="176"/>
        <v>0</v>
      </c>
      <c r="BM214" s="111">
        <f t="shared" si="177"/>
        <v>0</v>
      </c>
      <c r="BN214" s="111">
        <f t="shared" si="178"/>
        <v>0</v>
      </c>
      <c r="BO214" s="111">
        <f t="shared" si="179"/>
        <v>0</v>
      </c>
      <c r="BP214" s="111">
        <f t="shared" si="180"/>
        <v>0</v>
      </c>
      <c r="BQ214" s="111">
        <f t="shared" si="181"/>
        <v>0</v>
      </c>
      <c r="BR214" s="111">
        <f t="shared" si="182"/>
        <v>0</v>
      </c>
      <c r="BS214" s="111">
        <f t="shared" si="183"/>
        <v>0</v>
      </c>
      <c r="BT214" s="111">
        <f t="shared" si="184"/>
        <v>0</v>
      </c>
      <c r="BU214" s="112">
        <f t="shared" si="185"/>
        <v>0</v>
      </c>
      <c r="BV214" s="113">
        <f t="shared" si="186"/>
        <v>0</v>
      </c>
      <c r="BW214" s="169" t="s">
        <v>135</v>
      </c>
      <c r="BX214" s="174">
        <v>2021</v>
      </c>
      <c r="BY214" s="169" t="s">
        <v>2422</v>
      </c>
      <c r="BZ214" s="169" t="str">
        <f t="shared" si="187"/>
        <v>ENERO</v>
      </c>
      <c r="CA214" s="169" t="str">
        <f t="shared" si="188"/>
        <v>YCHO21RT_1.1</v>
      </c>
      <c r="CB214" s="118" t="str">
        <f>VLOOKUP(F214,[3]TOTALES!$E:$E,1,0)</f>
        <v>W1RI14KAKZ2</v>
      </c>
      <c r="CC214" s="118" t="str">
        <f>VLOOKUP(E214,'3.PARAMETROS'!J:L,3,0)</f>
        <v>POLERAS</v>
      </c>
      <c r="CD214" s="118">
        <f>VLOOKUP(A214,'[4]1. ARCHIVO COMPRA'!$A:$BU,73,0)</f>
        <v>0</v>
      </c>
      <c r="CF214" s="128"/>
      <c r="CG214" s="128"/>
    </row>
    <row r="215" spans="1:85" x14ac:dyDescent="0.25">
      <c r="A215" s="128" t="str">
        <f t="shared" si="156"/>
        <v>W1RI14KAKZ2G7GP</v>
      </c>
      <c r="B215" s="128" t="s">
        <v>692</v>
      </c>
      <c r="C215" s="128"/>
      <c r="D215" s="128" t="s">
        <v>562</v>
      </c>
      <c r="E215" s="128" t="s">
        <v>230</v>
      </c>
      <c r="F215" s="128" t="s">
        <v>1003</v>
      </c>
      <c r="G215" s="128" t="s">
        <v>1004</v>
      </c>
      <c r="H215" s="128" t="s">
        <v>835</v>
      </c>
      <c r="I215" s="128" t="s">
        <v>836</v>
      </c>
      <c r="J215" s="128" t="s">
        <v>2111</v>
      </c>
      <c r="K215" s="128" t="s">
        <v>686</v>
      </c>
      <c r="L215" s="128" t="s">
        <v>2255</v>
      </c>
      <c r="M215" s="137">
        <v>34</v>
      </c>
      <c r="N215" s="128">
        <f>IFERROR(VLOOKUP(M215*$M$8*$N$8,'RAM costing'!$A$3:$B$81,2,1),0)</f>
        <v>29000</v>
      </c>
      <c r="O215" s="128">
        <f>IFERROR(VLOOKUP(M215*$M$9*$N$9,'RAM costing'!$E$3:$F$81,2,1),0)</f>
        <v>139</v>
      </c>
      <c r="P215" s="128"/>
      <c r="Q215" s="129">
        <f t="shared" si="157"/>
        <v>0.31</v>
      </c>
      <c r="R215" s="18">
        <v>10.54</v>
      </c>
      <c r="S215" s="25">
        <f t="shared" si="158"/>
        <v>0</v>
      </c>
      <c r="T215" s="25">
        <f t="shared" si="159"/>
        <v>0</v>
      </c>
      <c r="U215" s="25">
        <f t="shared" si="160"/>
        <v>0</v>
      </c>
      <c r="V215" s="25">
        <f t="shared" si="161"/>
        <v>0</v>
      </c>
      <c r="W215" s="25">
        <f t="shared" si="162"/>
        <v>0</v>
      </c>
      <c r="X215" s="25">
        <f t="shared" si="163"/>
        <v>0</v>
      </c>
      <c r="Y215" s="25">
        <f t="shared" si="164"/>
        <v>0</v>
      </c>
      <c r="Z215" s="25">
        <f t="shared" si="165"/>
        <v>0</v>
      </c>
      <c r="AA215" s="26"/>
      <c r="AB215" s="25">
        <f t="shared" si="166"/>
        <v>0</v>
      </c>
      <c r="AC215" s="25">
        <f t="shared" si="189"/>
        <v>0</v>
      </c>
      <c r="AD215" s="25"/>
      <c r="AE215" s="25"/>
      <c r="AF215" s="25"/>
      <c r="AG215" s="25"/>
      <c r="AH215" s="25"/>
      <c r="AI215" s="25"/>
      <c r="AJ215" s="26"/>
      <c r="AK215" s="25"/>
      <c r="AL215" s="26"/>
      <c r="AM215" s="25">
        <f t="shared" si="168"/>
        <v>0</v>
      </c>
      <c r="AN215" s="25">
        <f t="shared" si="169"/>
        <v>0</v>
      </c>
      <c r="AO215" s="26"/>
      <c r="AP215" s="26">
        <f t="shared" si="170"/>
        <v>0</v>
      </c>
      <c r="AQ215" s="101">
        <f t="shared" si="171"/>
        <v>0</v>
      </c>
      <c r="AR215" s="106">
        <f t="shared" si="172"/>
        <v>0</v>
      </c>
      <c r="AS215" s="107">
        <f t="shared" si="150"/>
        <v>0</v>
      </c>
      <c r="AT215" s="107">
        <f t="shared" si="150"/>
        <v>0</v>
      </c>
      <c r="AU215" s="107">
        <f t="shared" si="150"/>
        <v>0</v>
      </c>
      <c r="AV215" s="107">
        <f t="shared" si="150"/>
        <v>0</v>
      </c>
      <c r="AW215" s="107">
        <f t="shared" si="150"/>
        <v>0</v>
      </c>
      <c r="AX215" s="107">
        <f t="shared" si="150"/>
        <v>0</v>
      </c>
      <c r="AY215" s="107">
        <f t="shared" si="150"/>
        <v>0</v>
      </c>
      <c r="AZ215" s="107">
        <f t="shared" si="150"/>
        <v>0</v>
      </c>
      <c r="BA215" s="108">
        <f t="shared" si="173"/>
        <v>0</v>
      </c>
      <c r="BB215" s="103">
        <f t="shared" si="174"/>
        <v>0</v>
      </c>
      <c r="BC215" s="109">
        <f t="shared" si="175"/>
        <v>0</v>
      </c>
      <c r="BD215" s="107">
        <f t="shared" si="155"/>
        <v>0</v>
      </c>
      <c r="BE215" s="107">
        <f t="shared" si="151"/>
        <v>0</v>
      </c>
      <c r="BF215" s="107">
        <f t="shared" si="151"/>
        <v>0</v>
      </c>
      <c r="BG215" s="107">
        <f t="shared" si="151"/>
        <v>0</v>
      </c>
      <c r="BH215" s="107">
        <f t="shared" si="151"/>
        <v>0</v>
      </c>
      <c r="BI215" s="107">
        <f t="shared" si="151"/>
        <v>0</v>
      </c>
      <c r="BJ215" s="107">
        <f t="shared" si="151"/>
        <v>0</v>
      </c>
      <c r="BK215" s="107">
        <f t="shared" si="151"/>
        <v>0</v>
      </c>
      <c r="BL215" s="110">
        <f t="shared" si="176"/>
        <v>0</v>
      </c>
      <c r="BM215" s="111">
        <f t="shared" si="177"/>
        <v>0</v>
      </c>
      <c r="BN215" s="111">
        <f t="shared" si="178"/>
        <v>0</v>
      </c>
      <c r="BO215" s="111">
        <f t="shared" si="179"/>
        <v>0</v>
      </c>
      <c r="BP215" s="111">
        <f t="shared" si="180"/>
        <v>0</v>
      </c>
      <c r="BQ215" s="111">
        <f t="shared" si="181"/>
        <v>0</v>
      </c>
      <c r="BR215" s="111">
        <f t="shared" si="182"/>
        <v>0</v>
      </c>
      <c r="BS215" s="111">
        <f t="shared" si="183"/>
        <v>0</v>
      </c>
      <c r="BT215" s="111">
        <f t="shared" si="184"/>
        <v>0</v>
      </c>
      <c r="BU215" s="112">
        <f t="shared" si="185"/>
        <v>0</v>
      </c>
      <c r="BV215" s="113">
        <f t="shared" si="186"/>
        <v>0</v>
      </c>
      <c r="BW215" s="169" t="s">
        <v>135</v>
      </c>
      <c r="BX215" s="174">
        <v>2021</v>
      </c>
      <c r="BY215" s="169" t="s">
        <v>2422</v>
      </c>
      <c r="BZ215" s="169" t="str">
        <f t="shared" si="187"/>
        <v>ENERO</v>
      </c>
      <c r="CA215" s="169" t="str">
        <f t="shared" si="188"/>
        <v>YCHO21RT_1.1</v>
      </c>
      <c r="CB215" s="118" t="str">
        <f>VLOOKUP(F215,[3]TOTALES!$E:$E,1,0)</f>
        <v>W1RI14KAKZ2</v>
      </c>
      <c r="CC215" s="118" t="str">
        <f>VLOOKUP(E215,'3.PARAMETROS'!J:L,3,0)</f>
        <v>POLERAS</v>
      </c>
      <c r="CD215" s="118">
        <f>VLOOKUP(A215,'[4]1. ARCHIVO COMPRA'!$A:$BU,73,0)</f>
        <v>0</v>
      </c>
      <c r="CF215" s="128"/>
      <c r="CG215" s="128"/>
    </row>
    <row r="216" spans="1:85" x14ac:dyDescent="0.25">
      <c r="A216" s="128" t="str">
        <f t="shared" si="156"/>
        <v>W1RI14KAKZ2G011</v>
      </c>
      <c r="B216" s="128" t="s">
        <v>692</v>
      </c>
      <c r="C216" s="128"/>
      <c r="D216" s="128" t="s">
        <v>562</v>
      </c>
      <c r="E216" s="128" t="s">
        <v>230</v>
      </c>
      <c r="F216" s="128" t="s">
        <v>1003</v>
      </c>
      <c r="G216" s="128" t="s">
        <v>1004</v>
      </c>
      <c r="H216" s="128" t="s">
        <v>496</v>
      </c>
      <c r="I216" s="128" t="s">
        <v>522</v>
      </c>
      <c r="J216" s="128" t="s">
        <v>2111</v>
      </c>
      <c r="K216" s="128" t="s">
        <v>686</v>
      </c>
      <c r="L216" s="128" t="s">
        <v>2255</v>
      </c>
      <c r="M216" s="137">
        <v>34</v>
      </c>
      <c r="N216" s="128">
        <f>IFERROR(VLOOKUP(M216*$M$8*$N$8,'RAM costing'!$A$3:$B$81,2,1),0)</f>
        <v>29000</v>
      </c>
      <c r="O216" s="128">
        <f>IFERROR(VLOOKUP(M216*$M$9*$N$9,'RAM costing'!$E$3:$F$81,2,1),0)</f>
        <v>139</v>
      </c>
      <c r="P216" s="128"/>
      <c r="Q216" s="129">
        <f t="shared" si="157"/>
        <v>0.31</v>
      </c>
      <c r="R216" s="18">
        <v>10.54</v>
      </c>
      <c r="S216" s="25">
        <f t="shared" si="158"/>
        <v>0</v>
      </c>
      <c r="T216" s="25">
        <f t="shared" si="159"/>
        <v>0</v>
      </c>
      <c r="U216" s="25">
        <f t="shared" si="160"/>
        <v>0</v>
      </c>
      <c r="V216" s="25">
        <f t="shared" si="161"/>
        <v>0</v>
      </c>
      <c r="W216" s="25">
        <f t="shared" si="162"/>
        <v>0</v>
      </c>
      <c r="X216" s="25">
        <f t="shared" si="163"/>
        <v>0</v>
      </c>
      <c r="Y216" s="25">
        <f t="shared" si="164"/>
        <v>0</v>
      </c>
      <c r="Z216" s="25">
        <f t="shared" si="165"/>
        <v>0</v>
      </c>
      <c r="AA216" s="26"/>
      <c r="AB216" s="25">
        <f t="shared" si="166"/>
        <v>0</v>
      </c>
      <c r="AC216" s="25">
        <f t="shared" si="189"/>
        <v>0</v>
      </c>
      <c r="AD216" s="25"/>
      <c r="AE216" s="25"/>
      <c r="AF216" s="25"/>
      <c r="AG216" s="25"/>
      <c r="AH216" s="25"/>
      <c r="AI216" s="25"/>
      <c r="AJ216" s="26"/>
      <c r="AK216" s="25"/>
      <c r="AL216" s="26"/>
      <c r="AM216" s="25">
        <f t="shared" si="168"/>
        <v>0</v>
      </c>
      <c r="AN216" s="25">
        <f t="shared" si="169"/>
        <v>0</v>
      </c>
      <c r="AO216" s="26"/>
      <c r="AP216" s="26">
        <f t="shared" si="170"/>
        <v>0</v>
      </c>
      <c r="AQ216" s="101">
        <f t="shared" si="171"/>
        <v>0</v>
      </c>
      <c r="AR216" s="106">
        <f t="shared" si="172"/>
        <v>0</v>
      </c>
      <c r="AS216" s="107">
        <f t="shared" si="150"/>
        <v>0</v>
      </c>
      <c r="AT216" s="107">
        <f t="shared" si="150"/>
        <v>0</v>
      </c>
      <c r="AU216" s="107">
        <f t="shared" si="150"/>
        <v>0</v>
      </c>
      <c r="AV216" s="107">
        <f t="shared" si="150"/>
        <v>0</v>
      </c>
      <c r="AW216" s="107">
        <f t="shared" si="150"/>
        <v>0</v>
      </c>
      <c r="AX216" s="107">
        <f t="shared" si="150"/>
        <v>0</v>
      </c>
      <c r="AY216" s="107">
        <f t="shared" si="150"/>
        <v>0</v>
      </c>
      <c r="AZ216" s="107">
        <f t="shared" si="150"/>
        <v>0</v>
      </c>
      <c r="BA216" s="108">
        <f t="shared" si="173"/>
        <v>0</v>
      </c>
      <c r="BB216" s="103">
        <f t="shared" si="174"/>
        <v>0</v>
      </c>
      <c r="BC216" s="109">
        <f t="shared" si="175"/>
        <v>0</v>
      </c>
      <c r="BD216" s="107">
        <f t="shared" si="155"/>
        <v>0</v>
      </c>
      <c r="BE216" s="107">
        <f t="shared" si="151"/>
        <v>0</v>
      </c>
      <c r="BF216" s="107">
        <f t="shared" si="151"/>
        <v>0</v>
      </c>
      <c r="BG216" s="107">
        <f t="shared" si="151"/>
        <v>0</v>
      </c>
      <c r="BH216" s="107">
        <f t="shared" si="151"/>
        <v>0</v>
      </c>
      <c r="BI216" s="107">
        <f t="shared" si="151"/>
        <v>0</v>
      </c>
      <c r="BJ216" s="107">
        <f t="shared" si="151"/>
        <v>0</v>
      </c>
      <c r="BK216" s="107">
        <f t="shared" si="151"/>
        <v>0</v>
      </c>
      <c r="BL216" s="110">
        <f t="shared" si="176"/>
        <v>0</v>
      </c>
      <c r="BM216" s="111">
        <f t="shared" si="177"/>
        <v>0</v>
      </c>
      <c r="BN216" s="111">
        <f t="shared" si="178"/>
        <v>0</v>
      </c>
      <c r="BO216" s="111">
        <f t="shared" si="179"/>
        <v>0</v>
      </c>
      <c r="BP216" s="111">
        <f t="shared" si="180"/>
        <v>0</v>
      </c>
      <c r="BQ216" s="111">
        <f t="shared" si="181"/>
        <v>0</v>
      </c>
      <c r="BR216" s="111">
        <f t="shared" si="182"/>
        <v>0</v>
      </c>
      <c r="BS216" s="111">
        <f t="shared" si="183"/>
        <v>0</v>
      </c>
      <c r="BT216" s="111">
        <f t="shared" si="184"/>
        <v>0</v>
      </c>
      <c r="BU216" s="112">
        <f t="shared" si="185"/>
        <v>0</v>
      </c>
      <c r="BV216" s="113">
        <f t="shared" si="186"/>
        <v>0</v>
      </c>
      <c r="BW216" s="169" t="s">
        <v>135</v>
      </c>
      <c r="BX216" s="174">
        <v>2021</v>
      </c>
      <c r="BY216" s="169" t="s">
        <v>2422</v>
      </c>
      <c r="BZ216" s="169" t="str">
        <f t="shared" si="187"/>
        <v>ENERO</v>
      </c>
      <c r="CA216" s="169" t="str">
        <f t="shared" si="188"/>
        <v>YCHO21RT_1.1</v>
      </c>
      <c r="CB216" s="118" t="str">
        <f>VLOOKUP(F216,[3]TOTALES!$E:$E,1,0)</f>
        <v>W1RI14KAKZ2</v>
      </c>
      <c r="CC216" s="118" t="str">
        <f>VLOOKUP(E216,'3.PARAMETROS'!J:L,3,0)</f>
        <v>POLERAS</v>
      </c>
      <c r="CD216" s="118">
        <f>VLOOKUP(A216,'[4]1. ARCHIVO COMPRA'!$A:$BU,73,0)</f>
        <v>0</v>
      </c>
      <c r="CF216" s="128"/>
      <c r="CG216" s="128"/>
    </row>
    <row r="217" spans="1:85" x14ac:dyDescent="0.25">
      <c r="A217" s="128" t="str">
        <f t="shared" si="156"/>
        <v>W1RI14KAKZ2G6K9</v>
      </c>
      <c r="B217" s="128" t="s">
        <v>692</v>
      </c>
      <c r="C217" s="128"/>
      <c r="D217" s="128" t="s">
        <v>562</v>
      </c>
      <c r="E217" s="128" t="s">
        <v>230</v>
      </c>
      <c r="F217" s="128" t="s">
        <v>1003</v>
      </c>
      <c r="G217" s="128" t="s">
        <v>1004</v>
      </c>
      <c r="H217" s="128" t="s">
        <v>722</v>
      </c>
      <c r="I217" s="128" t="s">
        <v>723</v>
      </c>
      <c r="J217" s="128" t="s">
        <v>2111</v>
      </c>
      <c r="K217" s="128" t="s">
        <v>686</v>
      </c>
      <c r="L217" s="128" t="s">
        <v>2255</v>
      </c>
      <c r="M217" s="137">
        <v>34</v>
      </c>
      <c r="N217" s="128">
        <f>IFERROR(VLOOKUP(M217*$M$8*$N$8,'RAM costing'!$A$3:$B$81,2,1),0)</f>
        <v>29000</v>
      </c>
      <c r="O217" s="128">
        <f>IFERROR(VLOOKUP(M217*$M$9*$N$9,'RAM costing'!$E$3:$F$81,2,1),0)</f>
        <v>139</v>
      </c>
      <c r="P217" s="128"/>
      <c r="Q217" s="129">
        <f t="shared" si="157"/>
        <v>0.31</v>
      </c>
      <c r="R217" s="18">
        <v>10.54</v>
      </c>
      <c r="S217" s="25">
        <f t="shared" si="158"/>
        <v>0</v>
      </c>
      <c r="T217" s="25">
        <f t="shared" si="159"/>
        <v>0</v>
      </c>
      <c r="U217" s="25">
        <f t="shared" si="160"/>
        <v>0</v>
      </c>
      <c r="V217" s="25">
        <f t="shared" si="161"/>
        <v>0</v>
      </c>
      <c r="W217" s="25">
        <f t="shared" si="162"/>
        <v>0</v>
      </c>
      <c r="X217" s="25">
        <f t="shared" si="163"/>
        <v>0</v>
      </c>
      <c r="Y217" s="25">
        <f t="shared" si="164"/>
        <v>0</v>
      </c>
      <c r="Z217" s="25">
        <f t="shared" si="165"/>
        <v>0</v>
      </c>
      <c r="AA217" s="26"/>
      <c r="AB217" s="25">
        <f t="shared" si="166"/>
        <v>0</v>
      </c>
      <c r="AC217" s="25">
        <f t="shared" si="189"/>
        <v>0</v>
      </c>
      <c r="AD217" s="25"/>
      <c r="AE217" s="25"/>
      <c r="AF217" s="25"/>
      <c r="AG217" s="25"/>
      <c r="AH217" s="25"/>
      <c r="AI217" s="25"/>
      <c r="AJ217" s="26"/>
      <c r="AK217" s="25"/>
      <c r="AL217" s="26"/>
      <c r="AM217" s="25">
        <f t="shared" si="168"/>
        <v>0</v>
      </c>
      <c r="AN217" s="25">
        <f t="shared" si="169"/>
        <v>0</v>
      </c>
      <c r="AO217" s="26"/>
      <c r="AP217" s="26">
        <f t="shared" si="170"/>
        <v>0</v>
      </c>
      <c r="AQ217" s="101">
        <f t="shared" si="171"/>
        <v>0</v>
      </c>
      <c r="AR217" s="106">
        <f t="shared" si="172"/>
        <v>0</v>
      </c>
      <c r="AS217" s="107">
        <f t="shared" si="150"/>
        <v>0</v>
      </c>
      <c r="AT217" s="107">
        <f t="shared" si="150"/>
        <v>0</v>
      </c>
      <c r="AU217" s="107">
        <f t="shared" si="150"/>
        <v>0</v>
      </c>
      <c r="AV217" s="107">
        <f t="shared" si="150"/>
        <v>0</v>
      </c>
      <c r="AW217" s="107">
        <f t="shared" si="150"/>
        <v>0</v>
      </c>
      <c r="AX217" s="107">
        <f t="shared" si="150"/>
        <v>0</v>
      </c>
      <c r="AY217" s="107">
        <f t="shared" si="150"/>
        <v>0</v>
      </c>
      <c r="AZ217" s="107">
        <f t="shared" si="150"/>
        <v>0</v>
      </c>
      <c r="BA217" s="108">
        <f t="shared" si="173"/>
        <v>0</v>
      </c>
      <c r="BB217" s="103">
        <f t="shared" si="174"/>
        <v>0</v>
      </c>
      <c r="BC217" s="109">
        <f t="shared" si="175"/>
        <v>0</v>
      </c>
      <c r="BD217" s="107">
        <f t="shared" si="155"/>
        <v>0</v>
      </c>
      <c r="BE217" s="107">
        <f t="shared" si="151"/>
        <v>0</v>
      </c>
      <c r="BF217" s="107">
        <f t="shared" si="151"/>
        <v>0</v>
      </c>
      <c r="BG217" s="107">
        <f t="shared" si="151"/>
        <v>0</v>
      </c>
      <c r="BH217" s="107">
        <f t="shared" si="151"/>
        <v>0</v>
      </c>
      <c r="BI217" s="107">
        <f t="shared" si="151"/>
        <v>0</v>
      </c>
      <c r="BJ217" s="107">
        <f t="shared" si="151"/>
        <v>0</v>
      </c>
      <c r="BK217" s="107">
        <f t="shared" si="151"/>
        <v>0</v>
      </c>
      <c r="BL217" s="110">
        <f t="shared" si="176"/>
        <v>0</v>
      </c>
      <c r="BM217" s="111">
        <f t="shared" si="177"/>
        <v>0</v>
      </c>
      <c r="BN217" s="111">
        <f t="shared" si="178"/>
        <v>0</v>
      </c>
      <c r="BO217" s="111">
        <f t="shared" si="179"/>
        <v>0</v>
      </c>
      <c r="BP217" s="111">
        <f t="shared" si="180"/>
        <v>0</v>
      </c>
      <c r="BQ217" s="111">
        <f t="shared" si="181"/>
        <v>0</v>
      </c>
      <c r="BR217" s="111">
        <f t="shared" si="182"/>
        <v>0</v>
      </c>
      <c r="BS217" s="111">
        <f t="shared" si="183"/>
        <v>0</v>
      </c>
      <c r="BT217" s="111">
        <f t="shared" si="184"/>
        <v>0</v>
      </c>
      <c r="BU217" s="112">
        <f t="shared" si="185"/>
        <v>0</v>
      </c>
      <c r="BV217" s="113">
        <f t="shared" si="186"/>
        <v>0</v>
      </c>
      <c r="BW217" s="169" t="s">
        <v>135</v>
      </c>
      <c r="BX217" s="174">
        <v>2021</v>
      </c>
      <c r="BY217" s="169" t="s">
        <v>2422</v>
      </c>
      <c r="BZ217" s="169" t="str">
        <f t="shared" si="187"/>
        <v>ENERO</v>
      </c>
      <c r="CA217" s="169" t="str">
        <f t="shared" si="188"/>
        <v>YCHO21RT_1.1</v>
      </c>
      <c r="CB217" s="118" t="str">
        <f>VLOOKUP(F217,[3]TOTALES!$E:$E,1,0)</f>
        <v>W1RI14KAKZ2</v>
      </c>
      <c r="CC217" s="118" t="str">
        <f>VLOOKUP(E217,'3.PARAMETROS'!J:L,3,0)</f>
        <v>POLERAS</v>
      </c>
      <c r="CD217" s="118">
        <f>VLOOKUP(A217,'[4]1. ARCHIVO COMPRA'!$A:$BU,73,0)</f>
        <v>0</v>
      </c>
      <c r="CF217" s="128"/>
      <c r="CG217" s="128"/>
    </row>
    <row r="218" spans="1:85" x14ac:dyDescent="0.25">
      <c r="A218" s="128" t="str">
        <f t="shared" si="156"/>
        <v>W2RA10D4IF0G011</v>
      </c>
      <c r="B218" s="128" t="s">
        <v>692</v>
      </c>
      <c r="C218" s="128"/>
      <c r="D218" s="128" t="s">
        <v>563</v>
      </c>
      <c r="E218" s="128" t="s">
        <v>214</v>
      </c>
      <c r="F218" s="128" t="s">
        <v>1005</v>
      </c>
      <c r="G218" s="128" t="s">
        <v>1006</v>
      </c>
      <c r="H218" s="128" t="s">
        <v>496</v>
      </c>
      <c r="I218" s="128" t="s">
        <v>522</v>
      </c>
      <c r="J218" s="128" t="s">
        <v>2097</v>
      </c>
      <c r="K218" s="128" t="s">
        <v>2253</v>
      </c>
      <c r="L218" s="128" t="s">
        <v>2257</v>
      </c>
      <c r="M218" s="137">
        <v>108</v>
      </c>
      <c r="N218" s="128">
        <f>IFERROR(VLOOKUP(M218*$M$8*$N$8,'RAM costing'!$A$3:$B$81,2,1),0)</f>
        <v>109000</v>
      </c>
      <c r="O218" s="128">
        <f>IFERROR(VLOOKUP(M218*$M$9*$N$9,'RAM costing'!$E$3:$F$81,2,1),0)</f>
        <v>429</v>
      </c>
      <c r="P218" s="128"/>
      <c r="Q218" s="129">
        <f t="shared" si="157"/>
        <v>0.31</v>
      </c>
      <c r="R218" s="18">
        <v>33.479999999999997</v>
      </c>
      <c r="S218" s="25">
        <f t="shared" si="158"/>
        <v>0</v>
      </c>
      <c r="T218" s="25">
        <f t="shared" si="159"/>
        <v>0</v>
      </c>
      <c r="U218" s="25">
        <f t="shared" si="160"/>
        <v>0</v>
      </c>
      <c r="V218" s="25">
        <f t="shared" si="161"/>
        <v>0</v>
      </c>
      <c r="W218" s="25">
        <f t="shared" si="162"/>
        <v>0</v>
      </c>
      <c r="X218" s="25">
        <f t="shared" si="163"/>
        <v>0</v>
      </c>
      <c r="Y218" s="25">
        <f t="shared" si="164"/>
        <v>0</v>
      </c>
      <c r="Z218" s="25">
        <f t="shared" si="165"/>
        <v>0</v>
      </c>
      <c r="AA218" s="26"/>
      <c r="AB218" s="25">
        <f t="shared" si="166"/>
        <v>0</v>
      </c>
      <c r="AC218" s="25">
        <f t="shared" ref="AC218:AC229" si="190">AO218</f>
        <v>0</v>
      </c>
      <c r="AD218" s="25"/>
      <c r="AE218" s="25"/>
      <c r="AF218" s="25"/>
      <c r="AG218" s="25"/>
      <c r="AH218" s="25"/>
      <c r="AI218" s="25"/>
      <c r="AJ218" s="26"/>
      <c r="AK218" s="25"/>
      <c r="AL218" s="26"/>
      <c r="AM218" s="25">
        <f t="shared" si="168"/>
        <v>0</v>
      </c>
      <c r="AN218" s="25">
        <f t="shared" si="169"/>
        <v>0</v>
      </c>
      <c r="AO218" s="26"/>
      <c r="AP218" s="26">
        <f t="shared" si="170"/>
        <v>0</v>
      </c>
      <c r="AQ218" s="101">
        <f t="shared" si="171"/>
        <v>0</v>
      </c>
      <c r="AR218" s="106">
        <f t="shared" si="172"/>
        <v>0</v>
      </c>
      <c r="AS218" s="107">
        <f t="shared" si="150"/>
        <v>0</v>
      </c>
      <c r="AT218" s="107">
        <f t="shared" si="150"/>
        <v>0</v>
      </c>
      <c r="AU218" s="107">
        <f t="shared" si="150"/>
        <v>0</v>
      </c>
      <c r="AV218" s="107">
        <f t="shared" si="150"/>
        <v>0</v>
      </c>
      <c r="AW218" s="107">
        <f t="shared" si="150"/>
        <v>0</v>
      </c>
      <c r="AX218" s="107">
        <f t="shared" si="150"/>
        <v>0</v>
      </c>
      <c r="AY218" s="107">
        <f t="shared" si="150"/>
        <v>0</v>
      </c>
      <c r="AZ218" s="107">
        <f t="shared" si="150"/>
        <v>0</v>
      </c>
      <c r="BA218" s="108">
        <f t="shared" si="173"/>
        <v>0</v>
      </c>
      <c r="BB218" s="103">
        <f t="shared" si="174"/>
        <v>0</v>
      </c>
      <c r="BC218" s="109">
        <f t="shared" si="175"/>
        <v>0</v>
      </c>
      <c r="BD218" s="107">
        <f t="shared" si="155"/>
        <v>0</v>
      </c>
      <c r="BE218" s="107">
        <f t="shared" si="151"/>
        <v>0</v>
      </c>
      <c r="BF218" s="107">
        <f t="shared" si="151"/>
        <v>0</v>
      </c>
      <c r="BG218" s="107">
        <f t="shared" si="151"/>
        <v>0</v>
      </c>
      <c r="BH218" s="107">
        <f t="shared" si="151"/>
        <v>0</v>
      </c>
      <c r="BI218" s="107">
        <f t="shared" si="151"/>
        <v>0</v>
      </c>
      <c r="BJ218" s="107">
        <f t="shared" si="151"/>
        <v>0</v>
      </c>
      <c r="BK218" s="107">
        <f t="shared" si="151"/>
        <v>0</v>
      </c>
      <c r="BL218" s="110">
        <f t="shared" si="176"/>
        <v>0</v>
      </c>
      <c r="BM218" s="111">
        <f t="shared" si="177"/>
        <v>0</v>
      </c>
      <c r="BN218" s="111">
        <f t="shared" si="178"/>
        <v>0</v>
      </c>
      <c r="BO218" s="111">
        <f t="shared" si="179"/>
        <v>0</v>
      </c>
      <c r="BP218" s="111">
        <f t="shared" si="180"/>
        <v>0</v>
      </c>
      <c r="BQ218" s="111">
        <f t="shared" si="181"/>
        <v>0</v>
      </c>
      <c r="BR218" s="111">
        <f t="shared" si="182"/>
        <v>0</v>
      </c>
      <c r="BS218" s="111">
        <f t="shared" si="183"/>
        <v>0</v>
      </c>
      <c r="BT218" s="111">
        <f t="shared" si="184"/>
        <v>0</v>
      </c>
      <c r="BU218" s="112">
        <f t="shared" si="185"/>
        <v>0</v>
      </c>
      <c r="BV218" s="113">
        <f t="shared" si="186"/>
        <v>0</v>
      </c>
      <c r="BW218" s="169" t="s">
        <v>135</v>
      </c>
      <c r="BX218" s="174">
        <v>2021</v>
      </c>
      <c r="BY218" s="169" t="s">
        <v>2422</v>
      </c>
      <c r="BZ218" s="169" t="str">
        <f t="shared" si="187"/>
        <v>ENERO</v>
      </c>
      <c r="CA218" s="169" t="str">
        <f t="shared" si="188"/>
        <v>YCHO21RT_1.1</v>
      </c>
      <c r="CB218" s="118" t="e">
        <f>VLOOKUP(F218,[3]TOTALES!$E:$E,1,0)</f>
        <v>#N/A</v>
      </c>
      <c r="CC218" s="118" t="str">
        <f>VLOOKUP(E218,'3.PARAMETROS'!J:L,3,0)</f>
        <v>JEANS MODA</v>
      </c>
      <c r="CD218" s="118">
        <f>VLOOKUP(A218,'[4]1. ARCHIVO COMPRA'!$A:$BU,73,0)</f>
        <v>0</v>
      </c>
      <c r="CF218" s="128"/>
      <c r="CG218" s="128"/>
    </row>
    <row r="219" spans="1:85" x14ac:dyDescent="0.25">
      <c r="A219" s="128" t="str">
        <f t="shared" si="156"/>
        <v>W2RK00WD8G2P72T</v>
      </c>
      <c r="B219" s="128" t="s">
        <v>692</v>
      </c>
      <c r="C219" s="128"/>
      <c r="D219" s="128" t="s">
        <v>557</v>
      </c>
      <c r="E219" s="128" t="s">
        <v>699</v>
      </c>
      <c r="F219" s="128" t="s">
        <v>1007</v>
      </c>
      <c r="G219" s="128" t="s">
        <v>1008</v>
      </c>
      <c r="H219" s="128" t="s">
        <v>764</v>
      </c>
      <c r="I219" s="128" t="s">
        <v>765</v>
      </c>
      <c r="J219" s="128" t="s">
        <v>2112</v>
      </c>
      <c r="K219" s="128" t="s">
        <v>683</v>
      </c>
      <c r="L219" s="128" t="s">
        <v>2255</v>
      </c>
      <c r="M219" s="137">
        <v>128</v>
      </c>
      <c r="N219" s="128">
        <f>IFERROR(VLOOKUP(M219*$M$8*$N$8,'RAM costing'!$A$3:$B$81,2,1),0)</f>
        <v>119000</v>
      </c>
      <c r="O219" s="128">
        <f>IFERROR(VLOOKUP(M219*$M$9*$N$9,'RAM costing'!$E$3:$F$81,2,1),0)</f>
        <v>429</v>
      </c>
      <c r="P219" s="128"/>
      <c r="Q219" s="129">
        <f t="shared" si="157"/>
        <v>0.31</v>
      </c>
      <c r="R219" s="18">
        <v>39.68</v>
      </c>
      <c r="S219" s="25">
        <f t="shared" si="158"/>
        <v>0</v>
      </c>
      <c r="T219" s="25">
        <f t="shared" si="159"/>
        <v>0</v>
      </c>
      <c r="U219" s="25">
        <f t="shared" si="160"/>
        <v>0</v>
      </c>
      <c r="V219" s="25">
        <f t="shared" si="161"/>
        <v>0</v>
      </c>
      <c r="W219" s="25">
        <f t="shared" si="162"/>
        <v>0</v>
      </c>
      <c r="X219" s="25">
        <f t="shared" si="163"/>
        <v>0</v>
      </c>
      <c r="Y219" s="25">
        <f t="shared" si="164"/>
        <v>0</v>
      </c>
      <c r="Z219" s="25">
        <f t="shared" si="165"/>
        <v>0</v>
      </c>
      <c r="AA219" s="26"/>
      <c r="AB219" s="25">
        <f t="shared" si="166"/>
        <v>0</v>
      </c>
      <c r="AC219" s="25">
        <f t="shared" si="190"/>
        <v>0</v>
      </c>
      <c r="AD219" s="25"/>
      <c r="AE219" s="25"/>
      <c r="AF219" s="25"/>
      <c r="AG219" s="25"/>
      <c r="AH219" s="25"/>
      <c r="AI219" s="25"/>
      <c r="AJ219" s="26"/>
      <c r="AK219" s="25"/>
      <c r="AL219" s="26"/>
      <c r="AM219" s="25">
        <f t="shared" si="168"/>
        <v>0</v>
      </c>
      <c r="AN219" s="25">
        <f t="shared" si="169"/>
        <v>0</v>
      </c>
      <c r="AO219" s="26"/>
      <c r="AP219" s="26">
        <f t="shared" si="170"/>
        <v>0</v>
      </c>
      <c r="AQ219" s="101">
        <f t="shared" si="171"/>
        <v>0</v>
      </c>
      <c r="AR219" s="106">
        <f t="shared" si="172"/>
        <v>0</v>
      </c>
      <c r="AS219" s="107">
        <f t="shared" si="150"/>
        <v>0</v>
      </c>
      <c r="AT219" s="107">
        <f t="shared" si="150"/>
        <v>0</v>
      </c>
      <c r="AU219" s="107">
        <f t="shared" si="150"/>
        <v>0</v>
      </c>
      <c r="AV219" s="107">
        <f t="shared" si="150"/>
        <v>0</v>
      </c>
      <c r="AW219" s="107">
        <f t="shared" si="150"/>
        <v>0</v>
      </c>
      <c r="AX219" s="107">
        <f t="shared" si="150"/>
        <v>0</v>
      </c>
      <c r="AY219" s="107">
        <f t="shared" si="150"/>
        <v>0</v>
      </c>
      <c r="AZ219" s="107">
        <f t="shared" si="150"/>
        <v>0</v>
      </c>
      <c r="BA219" s="108">
        <f t="shared" si="173"/>
        <v>0</v>
      </c>
      <c r="BB219" s="103">
        <f t="shared" si="174"/>
        <v>0</v>
      </c>
      <c r="BC219" s="109">
        <f t="shared" si="175"/>
        <v>0</v>
      </c>
      <c r="BD219" s="107">
        <f t="shared" si="155"/>
        <v>0</v>
      </c>
      <c r="BE219" s="107">
        <f t="shared" si="151"/>
        <v>0</v>
      </c>
      <c r="BF219" s="107">
        <f t="shared" si="151"/>
        <v>0</v>
      </c>
      <c r="BG219" s="107">
        <f t="shared" si="151"/>
        <v>0</v>
      </c>
      <c r="BH219" s="107">
        <f t="shared" si="151"/>
        <v>0</v>
      </c>
      <c r="BI219" s="107">
        <f t="shared" si="151"/>
        <v>0</v>
      </c>
      <c r="BJ219" s="107">
        <f t="shared" si="151"/>
        <v>0</v>
      </c>
      <c r="BK219" s="107">
        <f t="shared" si="151"/>
        <v>0</v>
      </c>
      <c r="BL219" s="110">
        <f t="shared" si="176"/>
        <v>0</v>
      </c>
      <c r="BM219" s="111">
        <f t="shared" si="177"/>
        <v>0</v>
      </c>
      <c r="BN219" s="111">
        <f t="shared" si="178"/>
        <v>0</v>
      </c>
      <c r="BO219" s="111">
        <f t="shared" si="179"/>
        <v>0</v>
      </c>
      <c r="BP219" s="111">
        <f t="shared" si="180"/>
        <v>0</v>
      </c>
      <c r="BQ219" s="111">
        <f t="shared" si="181"/>
        <v>0</v>
      </c>
      <c r="BR219" s="111">
        <f t="shared" si="182"/>
        <v>0</v>
      </c>
      <c r="BS219" s="111">
        <f t="shared" si="183"/>
        <v>0</v>
      </c>
      <c r="BT219" s="111">
        <f t="shared" si="184"/>
        <v>0</v>
      </c>
      <c r="BU219" s="112">
        <f t="shared" si="185"/>
        <v>0</v>
      </c>
      <c r="BV219" s="113">
        <f t="shared" si="186"/>
        <v>0</v>
      </c>
      <c r="BW219" s="169" t="s">
        <v>135</v>
      </c>
      <c r="BX219" s="174">
        <v>2021</v>
      </c>
      <c r="BY219" s="169" t="s">
        <v>2422</v>
      </c>
      <c r="BZ219" s="169" t="str">
        <f t="shared" si="187"/>
        <v>ENERO</v>
      </c>
      <c r="CA219" s="169" t="str">
        <f t="shared" si="188"/>
        <v>YCHO21RT_1.1</v>
      </c>
      <c r="CB219" s="118" t="str">
        <f>VLOOKUP(F219,[3]TOTALES!$E:$E,1,0)</f>
        <v>W2RK00WD8G2</v>
      </c>
      <c r="CC219" s="118" t="e">
        <f>VLOOKUP(E219,'3.PARAMETROS'!J:L,3,0)</f>
        <v>#N/A</v>
      </c>
      <c r="CD219" s="118">
        <f>VLOOKUP(A219,'[4]1. ARCHIVO COMPRA'!$A:$BU,73,0)</f>
        <v>0</v>
      </c>
      <c r="CF219" s="128"/>
      <c r="CG219" s="128"/>
    </row>
    <row r="220" spans="1:85" x14ac:dyDescent="0.25">
      <c r="A220" s="128" t="str">
        <f t="shared" si="156"/>
        <v>W2RK00WD8G2P11H</v>
      </c>
      <c r="B220" s="128" t="s">
        <v>692</v>
      </c>
      <c r="C220" s="128"/>
      <c r="D220" s="128" t="s">
        <v>557</v>
      </c>
      <c r="E220" s="128" t="s">
        <v>699</v>
      </c>
      <c r="F220" s="128" t="s">
        <v>1007</v>
      </c>
      <c r="G220" s="128" t="s">
        <v>1008</v>
      </c>
      <c r="H220" s="128" t="s">
        <v>766</v>
      </c>
      <c r="I220" s="128" t="s">
        <v>767</v>
      </c>
      <c r="J220" s="128" t="s">
        <v>2112</v>
      </c>
      <c r="K220" s="128" t="s">
        <v>683</v>
      </c>
      <c r="L220" s="128" t="s">
        <v>2255</v>
      </c>
      <c r="M220" s="137">
        <v>128</v>
      </c>
      <c r="N220" s="128">
        <f>IFERROR(VLOOKUP(M220*$M$8*$N$8,'RAM costing'!$A$3:$B$81,2,1),0)</f>
        <v>119000</v>
      </c>
      <c r="O220" s="128">
        <f>IFERROR(VLOOKUP(M220*$M$9*$N$9,'RAM costing'!$E$3:$F$81,2,1),0)</f>
        <v>429</v>
      </c>
      <c r="P220" s="128"/>
      <c r="Q220" s="129">
        <f t="shared" si="157"/>
        <v>0.31</v>
      </c>
      <c r="R220" s="18">
        <v>39.68</v>
      </c>
      <c r="S220" s="25">
        <f t="shared" si="158"/>
        <v>0</v>
      </c>
      <c r="T220" s="25">
        <f t="shared" si="159"/>
        <v>0</v>
      </c>
      <c r="U220" s="25">
        <f t="shared" si="160"/>
        <v>0</v>
      </c>
      <c r="V220" s="25">
        <f t="shared" si="161"/>
        <v>0</v>
      </c>
      <c r="W220" s="25">
        <f t="shared" si="162"/>
        <v>0</v>
      </c>
      <c r="X220" s="25">
        <f t="shared" si="163"/>
        <v>0</v>
      </c>
      <c r="Y220" s="25">
        <f t="shared" si="164"/>
        <v>0</v>
      </c>
      <c r="Z220" s="25">
        <f t="shared" si="165"/>
        <v>0</v>
      </c>
      <c r="AA220" s="26"/>
      <c r="AB220" s="25">
        <f t="shared" si="166"/>
        <v>0</v>
      </c>
      <c r="AC220" s="25">
        <f t="shared" si="190"/>
        <v>0</v>
      </c>
      <c r="AD220" s="25"/>
      <c r="AE220" s="25"/>
      <c r="AF220" s="25"/>
      <c r="AG220" s="25"/>
      <c r="AH220" s="25"/>
      <c r="AI220" s="25"/>
      <c r="AJ220" s="26"/>
      <c r="AK220" s="25"/>
      <c r="AL220" s="26"/>
      <c r="AM220" s="25">
        <f t="shared" si="168"/>
        <v>0</v>
      </c>
      <c r="AN220" s="25">
        <f t="shared" si="169"/>
        <v>0</v>
      </c>
      <c r="AO220" s="26"/>
      <c r="AP220" s="26">
        <f t="shared" si="170"/>
        <v>0</v>
      </c>
      <c r="AQ220" s="101">
        <f t="shared" si="171"/>
        <v>0</v>
      </c>
      <c r="AR220" s="106">
        <f t="shared" si="172"/>
        <v>0</v>
      </c>
      <c r="AS220" s="107">
        <f t="shared" si="150"/>
        <v>0</v>
      </c>
      <c r="AT220" s="107">
        <f t="shared" si="150"/>
        <v>0</v>
      </c>
      <c r="AU220" s="107">
        <f t="shared" si="150"/>
        <v>0</v>
      </c>
      <c r="AV220" s="107">
        <f t="shared" si="150"/>
        <v>0</v>
      </c>
      <c r="AW220" s="107">
        <f t="shared" si="150"/>
        <v>0</v>
      </c>
      <c r="AX220" s="107">
        <f t="shared" si="150"/>
        <v>0</v>
      </c>
      <c r="AY220" s="107">
        <f t="shared" si="150"/>
        <v>0</v>
      </c>
      <c r="AZ220" s="107">
        <f t="shared" si="150"/>
        <v>0</v>
      </c>
      <c r="BA220" s="108">
        <f t="shared" si="173"/>
        <v>0</v>
      </c>
      <c r="BB220" s="103">
        <f t="shared" si="174"/>
        <v>0</v>
      </c>
      <c r="BC220" s="109">
        <f t="shared" si="175"/>
        <v>0</v>
      </c>
      <c r="BD220" s="107">
        <f t="shared" si="155"/>
        <v>0</v>
      </c>
      <c r="BE220" s="107">
        <f t="shared" si="151"/>
        <v>0</v>
      </c>
      <c r="BF220" s="107">
        <f t="shared" si="151"/>
        <v>0</v>
      </c>
      <c r="BG220" s="107">
        <f t="shared" si="151"/>
        <v>0</v>
      </c>
      <c r="BH220" s="107">
        <f t="shared" si="151"/>
        <v>0</v>
      </c>
      <c r="BI220" s="107">
        <f t="shared" si="151"/>
        <v>0</v>
      </c>
      <c r="BJ220" s="107">
        <f t="shared" si="151"/>
        <v>0</v>
      </c>
      <c r="BK220" s="107">
        <f t="shared" si="151"/>
        <v>0</v>
      </c>
      <c r="BL220" s="110">
        <f t="shared" si="176"/>
        <v>0</v>
      </c>
      <c r="BM220" s="111">
        <f t="shared" si="177"/>
        <v>0</v>
      </c>
      <c r="BN220" s="111">
        <f t="shared" si="178"/>
        <v>0</v>
      </c>
      <c r="BO220" s="111">
        <f t="shared" si="179"/>
        <v>0</v>
      </c>
      <c r="BP220" s="111">
        <f t="shared" si="180"/>
        <v>0</v>
      </c>
      <c r="BQ220" s="111">
        <f t="shared" si="181"/>
        <v>0</v>
      </c>
      <c r="BR220" s="111">
        <f t="shared" si="182"/>
        <v>0</v>
      </c>
      <c r="BS220" s="111">
        <f t="shared" si="183"/>
        <v>0</v>
      </c>
      <c r="BT220" s="111">
        <f t="shared" si="184"/>
        <v>0</v>
      </c>
      <c r="BU220" s="112">
        <f t="shared" si="185"/>
        <v>0</v>
      </c>
      <c r="BV220" s="113">
        <f t="shared" si="186"/>
        <v>0</v>
      </c>
      <c r="BW220" s="169" t="s">
        <v>135</v>
      </c>
      <c r="BX220" s="174">
        <v>2021</v>
      </c>
      <c r="BY220" s="169" t="s">
        <v>2422</v>
      </c>
      <c r="BZ220" s="169" t="str">
        <f t="shared" si="187"/>
        <v>ENERO</v>
      </c>
      <c r="CA220" s="169" t="str">
        <f t="shared" si="188"/>
        <v>YCHO21RT_1.1</v>
      </c>
      <c r="CB220" s="118" t="str">
        <f>VLOOKUP(F220,[3]TOTALES!$E:$E,1,0)</f>
        <v>W2RK00WD8G2</v>
      </c>
      <c r="CC220" s="118" t="e">
        <f>VLOOKUP(E220,'3.PARAMETROS'!J:L,3,0)</f>
        <v>#N/A</v>
      </c>
      <c r="CD220" s="118">
        <f>VLOOKUP(A220,'[4]1. ARCHIVO COMPRA'!$A:$BU,73,0)</f>
        <v>0</v>
      </c>
      <c r="CF220" s="128"/>
      <c r="CG220" s="128"/>
    </row>
    <row r="221" spans="1:85" x14ac:dyDescent="0.25">
      <c r="A221" s="128" t="str">
        <f t="shared" si="156"/>
        <v>W2RK00WD8G2P9JK</v>
      </c>
      <c r="B221" s="128" t="s">
        <v>692</v>
      </c>
      <c r="C221" s="128"/>
      <c r="D221" s="128" t="s">
        <v>557</v>
      </c>
      <c r="E221" s="128" t="s">
        <v>699</v>
      </c>
      <c r="F221" s="128" t="s">
        <v>1007</v>
      </c>
      <c r="G221" s="128" t="s">
        <v>1008</v>
      </c>
      <c r="H221" s="128" t="s">
        <v>876</v>
      </c>
      <c r="I221" s="128" t="s">
        <v>877</v>
      </c>
      <c r="J221" s="128" t="s">
        <v>2112</v>
      </c>
      <c r="K221" s="128" t="s">
        <v>683</v>
      </c>
      <c r="L221" s="128" t="s">
        <v>2255</v>
      </c>
      <c r="M221" s="137">
        <v>128</v>
      </c>
      <c r="N221" s="128">
        <f>IFERROR(VLOOKUP(M221*$M$8*$N$8,'RAM costing'!$A$3:$B$81,2,1),0)</f>
        <v>119000</v>
      </c>
      <c r="O221" s="128">
        <f>IFERROR(VLOOKUP(M221*$M$9*$N$9,'RAM costing'!$E$3:$F$81,2,1),0)</f>
        <v>429</v>
      </c>
      <c r="P221" s="128"/>
      <c r="Q221" s="129">
        <f t="shared" si="157"/>
        <v>0.31</v>
      </c>
      <c r="R221" s="18">
        <v>39.68</v>
      </c>
      <c r="S221" s="25">
        <f t="shared" si="158"/>
        <v>0</v>
      </c>
      <c r="T221" s="25">
        <f t="shared" si="159"/>
        <v>0</v>
      </c>
      <c r="U221" s="25">
        <f t="shared" si="160"/>
        <v>0</v>
      </c>
      <c r="V221" s="25">
        <f t="shared" si="161"/>
        <v>0</v>
      </c>
      <c r="W221" s="25">
        <f t="shared" si="162"/>
        <v>0</v>
      </c>
      <c r="X221" s="25">
        <f t="shared" si="163"/>
        <v>0</v>
      </c>
      <c r="Y221" s="25">
        <f t="shared" si="164"/>
        <v>0</v>
      </c>
      <c r="Z221" s="25">
        <f t="shared" si="165"/>
        <v>0</v>
      </c>
      <c r="AA221" s="26"/>
      <c r="AB221" s="25">
        <f t="shared" si="166"/>
        <v>0</v>
      </c>
      <c r="AC221" s="25">
        <f t="shared" si="190"/>
        <v>0</v>
      </c>
      <c r="AD221" s="25"/>
      <c r="AE221" s="25"/>
      <c r="AF221" s="25"/>
      <c r="AG221" s="25"/>
      <c r="AH221" s="25"/>
      <c r="AI221" s="25"/>
      <c r="AJ221" s="26"/>
      <c r="AK221" s="25"/>
      <c r="AL221" s="26"/>
      <c r="AM221" s="25">
        <f t="shared" si="168"/>
        <v>0</v>
      </c>
      <c r="AN221" s="25">
        <f t="shared" si="169"/>
        <v>0</v>
      </c>
      <c r="AO221" s="26"/>
      <c r="AP221" s="26">
        <f t="shared" si="170"/>
        <v>0</v>
      </c>
      <c r="AQ221" s="101">
        <f t="shared" si="171"/>
        <v>0</v>
      </c>
      <c r="AR221" s="106">
        <f t="shared" si="172"/>
        <v>0</v>
      </c>
      <c r="AS221" s="107">
        <f t="shared" si="150"/>
        <v>0</v>
      </c>
      <c r="AT221" s="107">
        <f t="shared" si="150"/>
        <v>0</v>
      </c>
      <c r="AU221" s="107">
        <f t="shared" si="150"/>
        <v>0</v>
      </c>
      <c r="AV221" s="107">
        <f t="shared" si="150"/>
        <v>0</v>
      </c>
      <c r="AW221" s="107">
        <f t="shared" si="150"/>
        <v>0</v>
      </c>
      <c r="AX221" s="107">
        <f t="shared" si="150"/>
        <v>0</v>
      </c>
      <c r="AY221" s="107">
        <f t="shared" si="150"/>
        <v>0</v>
      </c>
      <c r="AZ221" s="107">
        <f t="shared" si="150"/>
        <v>0</v>
      </c>
      <c r="BA221" s="108">
        <f t="shared" si="173"/>
        <v>0</v>
      </c>
      <c r="BB221" s="103">
        <f t="shared" si="174"/>
        <v>0</v>
      </c>
      <c r="BC221" s="109">
        <f t="shared" si="175"/>
        <v>0</v>
      </c>
      <c r="BD221" s="107">
        <f t="shared" si="155"/>
        <v>0</v>
      </c>
      <c r="BE221" s="107">
        <f t="shared" si="151"/>
        <v>0</v>
      </c>
      <c r="BF221" s="107">
        <f t="shared" si="151"/>
        <v>0</v>
      </c>
      <c r="BG221" s="107">
        <f t="shared" si="151"/>
        <v>0</v>
      </c>
      <c r="BH221" s="107">
        <f t="shared" si="151"/>
        <v>0</v>
      </c>
      <c r="BI221" s="107">
        <f t="shared" si="151"/>
        <v>0</v>
      </c>
      <c r="BJ221" s="107">
        <f t="shared" si="151"/>
        <v>0</v>
      </c>
      <c r="BK221" s="107">
        <f t="shared" si="151"/>
        <v>0</v>
      </c>
      <c r="BL221" s="110">
        <f t="shared" si="176"/>
        <v>0</v>
      </c>
      <c r="BM221" s="111">
        <f t="shared" si="177"/>
        <v>0</v>
      </c>
      <c r="BN221" s="111">
        <f t="shared" si="178"/>
        <v>0</v>
      </c>
      <c r="BO221" s="111">
        <f t="shared" si="179"/>
        <v>0</v>
      </c>
      <c r="BP221" s="111">
        <f t="shared" si="180"/>
        <v>0</v>
      </c>
      <c r="BQ221" s="111">
        <f t="shared" si="181"/>
        <v>0</v>
      </c>
      <c r="BR221" s="111">
        <f t="shared" si="182"/>
        <v>0</v>
      </c>
      <c r="BS221" s="111">
        <f t="shared" si="183"/>
        <v>0</v>
      </c>
      <c r="BT221" s="111">
        <f t="shared" si="184"/>
        <v>0</v>
      </c>
      <c r="BU221" s="112">
        <f t="shared" si="185"/>
        <v>0</v>
      </c>
      <c r="BV221" s="113">
        <f t="shared" si="186"/>
        <v>0</v>
      </c>
      <c r="BW221" s="169" t="s">
        <v>135</v>
      </c>
      <c r="BX221" s="174">
        <v>2021</v>
      </c>
      <c r="BY221" s="169" t="s">
        <v>2422</v>
      </c>
      <c r="BZ221" s="169" t="str">
        <f t="shared" si="187"/>
        <v>ENERO</v>
      </c>
      <c r="CA221" s="169" t="str">
        <f t="shared" si="188"/>
        <v>YCHO21RT_1.1</v>
      </c>
      <c r="CB221" s="118" t="str">
        <f>VLOOKUP(F221,[3]TOTALES!$E:$E,1,0)</f>
        <v>W2RK00WD8G2</v>
      </c>
      <c r="CC221" s="118" t="e">
        <f>VLOOKUP(E221,'3.PARAMETROS'!J:L,3,0)</f>
        <v>#N/A</v>
      </c>
      <c r="CD221" s="118">
        <f>VLOOKUP(A221,'[4]1. ARCHIVO COMPRA'!$A:$BU,73,0)</f>
        <v>0</v>
      </c>
      <c r="CF221" s="128"/>
      <c r="CG221" s="128"/>
    </row>
    <row r="222" spans="1:85" x14ac:dyDescent="0.25">
      <c r="A222" s="128" t="str">
        <f t="shared" si="156"/>
        <v>W1GR21R2UK0G8CR</v>
      </c>
      <c r="B222" s="128" t="s">
        <v>554</v>
      </c>
      <c r="C222" s="128" t="s">
        <v>696</v>
      </c>
      <c r="D222" s="128" t="s">
        <v>560</v>
      </c>
      <c r="E222" s="128" t="s">
        <v>707</v>
      </c>
      <c r="F222" s="128" t="s">
        <v>1009</v>
      </c>
      <c r="G222" s="128" t="s">
        <v>1010</v>
      </c>
      <c r="H222" s="128" t="s">
        <v>957</v>
      </c>
      <c r="I222" s="128" t="s">
        <v>958</v>
      </c>
      <c r="J222" s="128" t="s">
        <v>2113</v>
      </c>
      <c r="K222" s="128" t="s">
        <v>683</v>
      </c>
      <c r="L222" s="128" t="s">
        <v>2255</v>
      </c>
      <c r="M222" s="137">
        <v>59</v>
      </c>
      <c r="N222" s="128">
        <f>IFERROR(VLOOKUP(M222*$M$8*$N$8,'RAM costing'!$A$3:$B$81,2,1),0)</f>
        <v>59000</v>
      </c>
      <c r="O222" s="128">
        <f>IFERROR(VLOOKUP(M222*$M$9*$N$9,'RAM costing'!$E$3:$F$81,2,1),0)</f>
        <v>239</v>
      </c>
      <c r="P222" s="128"/>
      <c r="Q222" s="129">
        <f t="shared" si="157"/>
        <v>0.31</v>
      </c>
      <c r="R222" s="18">
        <v>18.29</v>
      </c>
      <c r="S222" s="25">
        <f t="shared" si="158"/>
        <v>0</v>
      </c>
      <c r="T222" s="25">
        <f t="shared" si="159"/>
        <v>0</v>
      </c>
      <c r="U222" s="25">
        <f t="shared" si="160"/>
        <v>0</v>
      </c>
      <c r="V222" s="25">
        <f t="shared" si="161"/>
        <v>0</v>
      </c>
      <c r="W222" s="25">
        <f t="shared" si="162"/>
        <v>0</v>
      </c>
      <c r="X222" s="25">
        <f t="shared" si="163"/>
        <v>0</v>
      </c>
      <c r="Y222" s="25">
        <f t="shared" si="164"/>
        <v>0</v>
      </c>
      <c r="Z222" s="25">
        <f t="shared" si="165"/>
        <v>0</v>
      </c>
      <c r="AA222" s="26"/>
      <c r="AB222" s="25">
        <f t="shared" si="166"/>
        <v>0</v>
      </c>
      <c r="AC222" s="25">
        <f t="shared" si="190"/>
        <v>0</v>
      </c>
      <c r="AD222" s="25"/>
      <c r="AE222" s="25"/>
      <c r="AF222" s="25"/>
      <c r="AG222" s="25"/>
      <c r="AH222" s="25"/>
      <c r="AI222" s="25"/>
      <c r="AJ222" s="26"/>
      <c r="AK222" s="25"/>
      <c r="AL222" s="26"/>
      <c r="AM222" s="25">
        <f t="shared" si="168"/>
        <v>0</v>
      </c>
      <c r="AN222" s="25">
        <f t="shared" si="169"/>
        <v>0</v>
      </c>
      <c r="AO222" s="26"/>
      <c r="AP222" s="26">
        <f t="shared" si="170"/>
        <v>0</v>
      </c>
      <c r="AQ222" s="101">
        <f t="shared" si="171"/>
        <v>0</v>
      </c>
      <c r="AR222" s="106">
        <f t="shared" si="172"/>
        <v>0</v>
      </c>
      <c r="AS222" s="107">
        <f t="shared" si="150"/>
        <v>0</v>
      </c>
      <c r="AT222" s="107">
        <f t="shared" si="150"/>
        <v>0</v>
      </c>
      <c r="AU222" s="107">
        <f t="shared" ref="AS222:AZ254" si="191">ROUND(IF($L222=$L$4,($AQ222*AU$4),IF($L222=$L$5,($AQ222*AU$5),IF($L222=$L$6,($AQ222*AU$6),IF($L222=$L$7,($AQ222*AU$7))))),0)</f>
        <v>0</v>
      </c>
      <c r="AV222" s="107">
        <f t="shared" si="191"/>
        <v>0</v>
      </c>
      <c r="AW222" s="107">
        <f t="shared" si="191"/>
        <v>0</v>
      </c>
      <c r="AX222" s="107">
        <f t="shared" si="191"/>
        <v>0</v>
      </c>
      <c r="AY222" s="107">
        <f t="shared" si="191"/>
        <v>0</v>
      </c>
      <c r="AZ222" s="107">
        <f t="shared" si="191"/>
        <v>0</v>
      </c>
      <c r="BA222" s="108">
        <f t="shared" si="173"/>
        <v>0</v>
      </c>
      <c r="BB222" s="103">
        <f t="shared" si="174"/>
        <v>0</v>
      </c>
      <c r="BC222" s="109">
        <f t="shared" si="175"/>
        <v>0</v>
      </c>
      <c r="BD222" s="107">
        <f t="shared" si="155"/>
        <v>0</v>
      </c>
      <c r="BE222" s="107">
        <f t="shared" si="151"/>
        <v>0</v>
      </c>
      <c r="BF222" s="107">
        <f t="shared" si="151"/>
        <v>0</v>
      </c>
      <c r="BG222" s="107">
        <f t="shared" ref="BE222:BK253" si="192">ROUND(IF($L222=$L$4,($BB222*BG$4),IF($L222=$L$5,($BB222*BG$5),IF($L222=$L$6,($BB222*BG$6),IF($L222=$L$7,($BB222*BG$7))))),0)</f>
        <v>0</v>
      </c>
      <c r="BH222" s="107">
        <f t="shared" si="192"/>
        <v>0</v>
      </c>
      <c r="BI222" s="107">
        <f t="shared" si="192"/>
        <v>0</v>
      </c>
      <c r="BJ222" s="107">
        <f t="shared" si="192"/>
        <v>0</v>
      </c>
      <c r="BK222" s="107">
        <f t="shared" si="192"/>
        <v>0</v>
      </c>
      <c r="BL222" s="110">
        <f t="shared" si="176"/>
        <v>0</v>
      </c>
      <c r="BM222" s="111">
        <f t="shared" si="177"/>
        <v>0</v>
      </c>
      <c r="BN222" s="111">
        <f t="shared" si="178"/>
        <v>0</v>
      </c>
      <c r="BO222" s="111">
        <f t="shared" si="179"/>
        <v>0</v>
      </c>
      <c r="BP222" s="111">
        <f t="shared" si="180"/>
        <v>0</v>
      </c>
      <c r="BQ222" s="111">
        <f t="shared" si="181"/>
        <v>0</v>
      </c>
      <c r="BR222" s="111">
        <f t="shared" si="182"/>
        <v>0</v>
      </c>
      <c r="BS222" s="111">
        <f t="shared" si="183"/>
        <v>0</v>
      </c>
      <c r="BT222" s="111">
        <f t="shared" si="184"/>
        <v>0</v>
      </c>
      <c r="BU222" s="112">
        <f t="shared" si="185"/>
        <v>0</v>
      </c>
      <c r="BV222" s="113">
        <f t="shared" si="186"/>
        <v>0</v>
      </c>
      <c r="BW222" s="169" t="s">
        <v>135</v>
      </c>
      <c r="BX222" s="174">
        <v>2021</v>
      </c>
      <c r="BY222" s="169" t="s">
        <v>2422</v>
      </c>
      <c r="BZ222" s="169" t="str">
        <f t="shared" ref="BZ222:BZ228" si="193">UPPER(TEXT(CONCATENATE("01-"&amp;MID(B222,1,2)&amp;"-2021"),"MMMM"))</f>
        <v>NOVIEMBRE</v>
      </c>
      <c r="CA222" s="169" t="str">
        <f t="shared" si="188"/>
        <v>YCHO21RT_11.1</v>
      </c>
      <c r="CB222" s="118" t="e">
        <f>VLOOKUP(F222,[3]TOTALES!$E:$E,1,0)</f>
        <v>#N/A</v>
      </c>
      <c r="CC222" s="118" t="e">
        <f>VLOOKUP(E222,'3.PARAMETROS'!J:L,3,0)</f>
        <v>#N/A</v>
      </c>
      <c r="CD222" s="118">
        <f>VLOOKUP(A222,'[4]1. ARCHIVO COMPRA'!$A:$BU,73,0)</f>
        <v>0</v>
      </c>
      <c r="CF222" s="128"/>
      <c r="CG222" s="128"/>
    </row>
    <row r="223" spans="1:85" x14ac:dyDescent="0.25">
      <c r="A223" s="128" t="str">
        <f t="shared" si="156"/>
        <v>W1GR21R2UK0G1I4</v>
      </c>
      <c r="B223" s="128" t="s">
        <v>554</v>
      </c>
      <c r="C223" s="128" t="s">
        <v>696</v>
      </c>
      <c r="D223" s="128" t="s">
        <v>560</v>
      </c>
      <c r="E223" s="128" t="s">
        <v>707</v>
      </c>
      <c r="F223" s="128" t="s">
        <v>1009</v>
      </c>
      <c r="G223" s="128" t="s">
        <v>1010</v>
      </c>
      <c r="H223" s="128" t="s">
        <v>1011</v>
      </c>
      <c r="I223" s="128" t="s">
        <v>1012</v>
      </c>
      <c r="J223" s="128" t="s">
        <v>2113</v>
      </c>
      <c r="K223" s="128" t="s">
        <v>683</v>
      </c>
      <c r="L223" s="128" t="s">
        <v>2255</v>
      </c>
      <c r="M223" s="137">
        <v>59</v>
      </c>
      <c r="N223" s="128">
        <f>IFERROR(VLOOKUP(M223*$M$8*$N$8,'RAM costing'!$A$3:$B$81,2,1),0)</f>
        <v>59000</v>
      </c>
      <c r="O223" s="128">
        <f>IFERROR(VLOOKUP(M223*$M$9*$N$9,'RAM costing'!$E$3:$F$81,2,1),0)</f>
        <v>239</v>
      </c>
      <c r="P223" s="128"/>
      <c r="Q223" s="129">
        <f t="shared" si="157"/>
        <v>0.31</v>
      </c>
      <c r="R223" s="18">
        <v>18.29</v>
      </c>
      <c r="S223" s="25">
        <f t="shared" si="158"/>
        <v>0</v>
      </c>
      <c r="T223" s="25">
        <f t="shared" si="159"/>
        <v>0</v>
      </c>
      <c r="U223" s="25">
        <f t="shared" si="160"/>
        <v>0</v>
      </c>
      <c r="V223" s="25">
        <f t="shared" si="161"/>
        <v>0</v>
      </c>
      <c r="W223" s="25">
        <f t="shared" si="162"/>
        <v>0</v>
      </c>
      <c r="X223" s="25">
        <f t="shared" si="163"/>
        <v>0</v>
      </c>
      <c r="Y223" s="25">
        <f t="shared" si="164"/>
        <v>0</v>
      </c>
      <c r="Z223" s="25">
        <f t="shared" si="165"/>
        <v>0</v>
      </c>
      <c r="AA223" s="26"/>
      <c r="AB223" s="25">
        <f t="shared" si="166"/>
        <v>0</v>
      </c>
      <c r="AC223" s="25">
        <f t="shared" si="190"/>
        <v>0</v>
      </c>
      <c r="AD223" s="25"/>
      <c r="AE223" s="25"/>
      <c r="AF223" s="25"/>
      <c r="AG223" s="25"/>
      <c r="AH223" s="25"/>
      <c r="AI223" s="25"/>
      <c r="AJ223" s="26"/>
      <c r="AK223" s="25"/>
      <c r="AL223" s="26"/>
      <c r="AM223" s="25">
        <f t="shared" si="168"/>
        <v>0</v>
      </c>
      <c r="AN223" s="25">
        <f t="shared" si="169"/>
        <v>0</v>
      </c>
      <c r="AO223" s="26"/>
      <c r="AP223" s="26">
        <f t="shared" si="170"/>
        <v>0</v>
      </c>
      <c r="AQ223" s="101">
        <f t="shared" si="171"/>
        <v>0</v>
      </c>
      <c r="AR223" s="106">
        <f t="shared" si="172"/>
        <v>0</v>
      </c>
      <c r="AS223" s="107">
        <f t="shared" si="191"/>
        <v>0</v>
      </c>
      <c r="AT223" s="107">
        <f t="shared" si="191"/>
        <v>0</v>
      </c>
      <c r="AU223" s="107">
        <f t="shared" si="191"/>
        <v>0</v>
      </c>
      <c r="AV223" s="107">
        <f t="shared" si="191"/>
        <v>0</v>
      </c>
      <c r="AW223" s="107">
        <f t="shared" si="191"/>
        <v>0</v>
      </c>
      <c r="AX223" s="107">
        <f t="shared" si="191"/>
        <v>0</v>
      </c>
      <c r="AY223" s="107">
        <f t="shared" si="191"/>
        <v>0</v>
      </c>
      <c r="AZ223" s="107">
        <f t="shared" si="191"/>
        <v>0</v>
      </c>
      <c r="BA223" s="108">
        <f t="shared" si="173"/>
        <v>0</v>
      </c>
      <c r="BB223" s="103">
        <f t="shared" si="174"/>
        <v>0</v>
      </c>
      <c r="BC223" s="109">
        <f t="shared" si="175"/>
        <v>0</v>
      </c>
      <c r="BD223" s="107">
        <f t="shared" si="155"/>
        <v>0</v>
      </c>
      <c r="BE223" s="107">
        <f t="shared" si="192"/>
        <v>0</v>
      </c>
      <c r="BF223" s="107">
        <f t="shared" si="192"/>
        <v>0</v>
      </c>
      <c r="BG223" s="107">
        <f t="shared" si="192"/>
        <v>0</v>
      </c>
      <c r="BH223" s="107">
        <f t="shared" si="192"/>
        <v>0</v>
      </c>
      <c r="BI223" s="107">
        <f t="shared" si="192"/>
        <v>0</v>
      </c>
      <c r="BJ223" s="107">
        <f t="shared" si="192"/>
        <v>0</v>
      </c>
      <c r="BK223" s="107">
        <f t="shared" si="192"/>
        <v>0</v>
      </c>
      <c r="BL223" s="110">
        <f t="shared" si="176"/>
        <v>0</v>
      </c>
      <c r="BM223" s="111">
        <f t="shared" si="177"/>
        <v>0</v>
      </c>
      <c r="BN223" s="111">
        <f t="shared" si="178"/>
        <v>0</v>
      </c>
      <c r="BO223" s="111">
        <f t="shared" si="179"/>
        <v>0</v>
      </c>
      <c r="BP223" s="111">
        <f t="shared" si="180"/>
        <v>0</v>
      </c>
      <c r="BQ223" s="111">
        <f t="shared" si="181"/>
        <v>0</v>
      </c>
      <c r="BR223" s="111">
        <f t="shared" si="182"/>
        <v>0</v>
      </c>
      <c r="BS223" s="111">
        <f t="shared" si="183"/>
        <v>0</v>
      </c>
      <c r="BT223" s="111">
        <f t="shared" si="184"/>
        <v>0</v>
      </c>
      <c r="BU223" s="112">
        <f t="shared" si="185"/>
        <v>0</v>
      </c>
      <c r="BV223" s="113">
        <f t="shared" si="186"/>
        <v>0</v>
      </c>
      <c r="BW223" s="169" t="s">
        <v>135</v>
      </c>
      <c r="BX223" s="174">
        <v>2021</v>
      </c>
      <c r="BY223" s="169" t="s">
        <v>2422</v>
      </c>
      <c r="BZ223" s="169" t="str">
        <f t="shared" si="193"/>
        <v>NOVIEMBRE</v>
      </c>
      <c r="CA223" s="169" t="str">
        <f t="shared" si="188"/>
        <v>YCHO21RT_11.1</v>
      </c>
      <c r="CB223" s="118" t="e">
        <f>VLOOKUP(F223,[3]TOTALES!$E:$E,1,0)</f>
        <v>#N/A</v>
      </c>
      <c r="CC223" s="118" t="e">
        <f>VLOOKUP(E223,'3.PARAMETROS'!J:L,3,0)</f>
        <v>#N/A</v>
      </c>
      <c r="CD223" s="118">
        <f>VLOOKUP(A223,'[4]1. ARCHIVO COMPRA'!$A:$BU,73,0)</f>
        <v>0</v>
      </c>
      <c r="CF223" s="128"/>
      <c r="CG223" s="128"/>
    </row>
    <row r="224" spans="1:85" x14ac:dyDescent="0.25">
      <c r="A224" s="128" t="str">
        <f t="shared" si="156"/>
        <v>W1GR21R2UK0G1DA</v>
      </c>
      <c r="B224" s="128" t="s">
        <v>554</v>
      </c>
      <c r="C224" s="128" t="s">
        <v>696</v>
      </c>
      <c r="D224" s="128" t="s">
        <v>560</v>
      </c>
      <c r="E224" s="128" t="s">
        <v>707</v>
      </c>
      <c r="F224" s="128" t="s">
        <v>1009</v>
      </c>
      <c r="G224" s="128" t="s">
        <v>1010</v>
      </c>
      <c r="H224" s="128" t="s">
        <v>1013</v>
      </c>
      <c r="I224" s="128" t="s">
        <v>1014</v>
      </c>
      <c r="J224" s="128" t="s">
        <v>2113</v>
      </c>
      <c r="K224" s="128" t="s">
        <v>683</v>
      </c>
      <c r="L224" s="128" t="s">
        <v>2255</v>
      </c>
      <c r="M224" s="137">
        <v>59</v>
      </c>
      <c r="N224" s="128">
        <f>IFERROR(VLOOKUP(M224*$M$8*$N$8,'RAM costing'!$A$3:$B$81,2,1),0)</f>
        <v>59000</v>
      </c>
      <c r="O224" s="128">
        <f>IFERROR(VLOOKUP(M224*$M$9*$N$9,'RAM costing'!$E$3:$F$81,2,1),0)</f>
        <v>239</v>
      </c>
      <c r="P224" s="128"/>
      <c r="Q224" s="129">
        <f t="shared" si="157"/>
        <v>0.31</v>
      </c>
      <c r="R224" s="18">
        <v>18.29</v>
      </c>
      <c r="S224" s="25">
        <f t="shared" si="158"/>
        <v>0</v>
      </c>
      <c r="T224" s="25">
        <f t="shared" si="159"/>
        <v>0</v>
      </c>
      <c r="U224" s="25">
        <f t="shared" si="160"/>
        <v>0</v>
      </c>
      <c r="V224" s="25">
        <f t="shared" si="161"/>
        <v>0</v>
      </c>
      <c r="W224" s="25">
        <f t="shared" si="162"/>
        <v>0</v>
      </c>
      <c r="X224" s="25">
        <f t="shared" si="163"/>
        <v>0</v>
      </c>
      <c r="Y224" s="25">
        <f t="shared" si="164"/>
        <v>0</v>
      </c>
      <c r="Z224" s="25">
        <f t="shared" si="165"/>
        <v>0</v>
      </c>
      <c r="AA224" s="26"/>
      <c r="AB224" s="25">
        <f t="shared" si="166"/>
        <v>0</v>
      </c>
      <c r="AC224" s="25">
        <f t="shared" si="190"/>
        <v>0</v>
      </c>
      <c r="AD224" s="25"/>
      <c r="AE224" s="25"/>
      <c r="AF224" s="25"/>
      <c r="AG224" s="25"/>
      <c r="AH224" s="25"/>
      <c r="AI224" s="25"/>
      <c r="AJ224" s="26"/>
      <c r="AK224" s="25"/>
      <c r="AL224" s="26"/>
      <c r="AM224" s="25">
        <f t="shared" si="168"/>
        <v>0</v>
      </c>
      <c r="AN224" s="25">
        <f t="shared" si="169"/>
        <v>0</v>
      </c>
      <c r="AO224" s="26"/>
      <c r="AP224" s="26">
        <f t="shared" si="170"/>
        <v>0</v>
      </c>
      <c r="AQ224" s="101">
        <f t="shared" si="171"/>
        <v>0</v>
      </c>
      <c r="AR224" s="106">
        <f t="shared" si="172"/>
        <v>0</v>
      </c>
      <c r="AS224" s="107">
        <f t="shared" si="191"/>
        <v>0</v>
      </c>
      <c r="AT224" s="107">
        <f t="shared" si="191"/>
        <v>0</v>
      </c>
      <c r="AU224" s="107">
        <f t="shared" si="191"/>
        <v>0</v>
      </c>
      <c r="AV224" s="107">
        <f t="shared" si="191"/>
        <v>0</v>
      </c>
      <c r="AW224" s="107">
        <f t="shared" si="191"/>
        <v>0</v>
      </c>
      <c r="AX224" s="107">
        <f t="shared" si="191"/>
        <v>0</v>
      </c>
      <c r="AY224" s="107">
        <f t="shared" si="191"/>
        <v>0</v>
      </c>
      <c r="AZ224" s="107">
        <f t="shared" si="191"/>
        <v>0</v>
      </c>
      <c r="BA224" s="108">
        <f t="shared" si="173"/>
        <v>0</v>
      </c>
      <c r="BB224" s="103">
        <f t="shared" si="174"/>
        <v>0</v>
      </c>
      <c r="BC224" s="109">
        <f t="shared" si="175"/>
        <v>0</v>
      </c>
      <c r="BD224" s="107">
        <f t="shared" si="155"/>
        <v>0</v>
      </c>
      <c r="BE224" s="107">
        <f t="shared" si="192"/>
        <v>0</v>
      </c>
      <c r="BF224" s="107">
        <f t="shared" si="192"/>
        <v>0</v>
      </c>
      <c r="BG224" s="107">
        <f t="shared" si="192"/>
        <v>0</v>
      </c>
      <c r="BH224" s="107">
        <f t="shared" si="192"/>
        <v>0</v>
      </c>
      <c r="BI224" s="107">
        <f t="shared" si="192"/>
        <v>0</v>
      </c>
      <c r="BJ224" s="107">
        <f t="shared" si="192"/>
        <v>0</v>
      </c>
      <c r="BK224" s="107">
        <f t="shared" si="192"/>
        <v>0</v>
      </c>
      <c r="BL224" s="110">
        <f t="shared" si="176"/>
        <v>0</v>
      </c>
      <c r="BM224" s="111">
        <f t="shared" si="177"/>
        <v>0</v>
      </c>
      <c r="BN224" s="111">
        <f t="shared" si="178"/>
        <v>0</v>
      </c>
      <c r="BO224" s="111">
        <f t="shared" si="179"/>
        <v>0</v>
      </c>
      <c r="BP224" s="111">
        <f t="shared" si="180"/>
        <v>0</v>
      </c>
      <c r="BQ224" s="111">
        <f t="shared" si="181"/>
        <v>0</v>
      </c>
      <c r="BR224" s="111">
        <f t="shared" si="182"/>
        <v>0</v>
      </c>
      <c r="BS224" s="111">
        <f t="shared" si="183"/>
        <v>0</v>
      </c>
      <c r="BT224" s="111">
        <f t="shared" si="184"/>
        <v>0</v>
      </c>
      <c r="BU224" s="112">
        <f t="shared" si="185"/>
        <v>0</v>
      </c>
      <c r="BV224" s="113">
        <f t="shared" si="186"/>
        <v>0</v>
      </c>
      <c r="BW224" s="169" t="s">
        <v>135</v>
      </c>
      <c r="BX224" s="174">
        <v>2021</v>
      </c>
      <c r="BY224" s="169" t="s">
        <v>2422</v>
      </c>
      <c r="BZ224" s="169" t="str">
        <f t="shared" si="193"/>
        <v>NOVIEMBRE</v>
      </c>
      <c r="CA224" s="169" t="str">
        <f t="shared" si="188"/>
        <v>YCHO21RT_11.1</v>
      </c>
      <c r="CB224" s="118" t="e">
        <f>VLOOKUP(F224,[3]TOTALES!$E:$E,1,0)</f>
        <v>#N/A</v>
      </c>
      <c r="CC224" s="118" t="e">
        <f>VLOOKUP(E224,'3.PARAMETROS'!J:L,3,0)</f>
        <v>#N/A</v>
      </c>
      <c r="CD224" s="118">
        <f>VLOOKUP(A224,'[4]1. ARCHIVO COMPRA'!$A:$BU,73,0)</f>
        <v>0</v>
      </c>
      <c r="CF224" s="128"/>
      <c r="CG224" s="128"/>
    </row>
    <row r="225" spans="1:85" x14ac:dyDescent="0.25">
      <c r="A225" s="128" t="str">
        <f t="shared" si="156"/>
        <v>W1GR21R2UK0G9K2</v>
      </c>
      <c r="B225" s="128" t="s">
        <v>554</v>
      </c>
      <c r="C225" s="128" t="s">
        <v>696</v>
      </c>
      <c r="D225" s="128" t="s">
        <v>560</v>
      </c>
      <c r="E225" s="128" t="s">
        <v>707</v>
      </c>
      <c r="F225" s="128" t="s">
        <v>1009</v>
      </c>
      <c r="G225" s="128" t="s">
        <v>1010</v>
      </c>
      <c r="H225" s="128" t="s">
        <v>965</v>
      </c>
      <c r="I225" s="128" t="s">
        <v>966</v>
      </c>
      <c r="J225" s="128" t="s">
        <v>2113</v>
      </c>
      <c r="K225" s="128" t="s">
        <v>683</v>
      </c>
      <c r="L225" s="128" t="s">
        <v>2255</v>
      </c>
      <c r="M225" s="137">
        <v>59</v>
      </c>
      <c r="N225" s="128">
        <f>IFERROR(VLOOKUP(M225*$M$8*$N$8,'RAM costing'!$A$3:$B$81,2,1),0)</f>
        <v>59000</v>
      </c>
      <c r="O225" s="128">
        <f>IFERROR(VLOOKUP(M225*$M$9*$N$9,'RAM costing'!$E$3:$F$81,2,1),0)</f>
        <v>239</v>
      </c>
      <c r="P225" s="128"/>
      <c r="Q225" s="129">
        <f t="shared" si="157"/>
        <v>0.31</v>
      </c>
      <c r="R225" s="18">
        <v>18.29</v>
      </c>
      <c r="S225" s="25">
        <f t="shared" si="158"/>
        <v>0</v>
      </c>
      <c r="T225" s="25">
        <f t="shared" si="159"/>
        <v>0</v>
      </c>
      <c r="U225" s="25">
        <f t="shared" si="160"/>
        <v>0</v>
      </c>
      <c r="V225" s="25">
        <f t="shared" si="161"/>
        <v>0</v>
      </c>
      <c r="W225" s="25">
        <f t="shared" si="162"/>
        <v>0</v>
      </c>
      <c r="X225" s="25">
        <f t="shared" si="163"/>
        <v>0</v>
      </c>
      <c r="Y225" s="25">
        <f t="shared" si="164"/>
        <v>0</v>
      </c>
      <c r="Z225" s="25">
        <f t="shared" si="165"/>
        <v>0</v>
      </c>
      <c r="AA225" s="26"/>
      <c r="AB225" s="25">
        <f t="shared" si="166"/>
        <v>0</v>
      </c>
      <c r="AC225" s="25">
        <f t="shared" si="190"/>
        <v>0</v>
      </c>
      <c r="AD225" s="25"/>
      <c r="AE225" s="25"/>
      <c r="AF225" s="25"/>
      <c r="AG225" s="25"/>
      <c r="AH225" s="25"/>
      <c r="AI225" s="25"/>
      <c r="AJ225" s="26"/>
      <c r="AK225" s="25"/>
      <c r="AL225" s="26"/>
      <c r="AM225" s="25">
        <f t="shared" si="168"/>
        <v>0</v>
      </c>
      <c r="AN225" s="25">
        <f t="shared" si="169"/>
        <v>0</v>
      </c>
      <c r="AO225" s="26"/>
      <c r="AP225" s="26">
        <f t="shared" si="170"/>
        <v>0</v>
      </c>
      <c r="AQ225" s="101">
        <f t="shared" si="171"/>
        <v>0</v>
      </c>
      <c r="AR225" s="106">
        <f t="shared" si="172"/>
        <v>0</v>
      </c>
      <c r="AS225" s="107">
        <f t="shared" si="191"/>
        <v>0</v>
      </c>
      <c r="AT225" s="107">
        <f t="shared" si="191"/>
        <v>0</v>
      </c>
      <c r="AU225" s="107">
        <f t="shared" si="191"/>
        <v>0</v>
      </c>
      <c r="AV225" s="107">
        <f t="shared" si="191"/>
        <v>0</v>
      </c>
      <c r="AW225" s="107">
        <f t="shared" si="191"/>
        <v>0</v>
      </c>
      <c r="AX225" s="107">
        <f t="shared" si="191"/>
        <v>0</v>
      </c>
      <c r="AY225" s="107">
        <f t="shared" si="191"/>
        <v>0</v>
      </c>
      <c r="AZ225" s="107">
        <f t="shared" si="191"/>
        <v>0</v>
      </c>
      <c r="BA225" s="108">
        <f t="shared" si="173"/>
        <v>0</v>
      </c>
      <c r="BB225" s="103">
        <f t="shared" si="174"/>
        <v>0</v>
      </c>
      <c r="BC225" s="109">
        <f t="shared" si="175"/>
        <v>0</v>
      </c>
      <c r="BD225" s="107">
        <f t="shared" si="155"/>
        <v>0</v>
      </c>
      <c r="BE225" s="107">
        <f t="shared" si="192"/>
        <v>0</v>
      </c>
      <c r="BF225" s="107">
        <f t="shared" si="192"/>
        <v>0</v>
      </c>
      <c r="BG225" s="107">
        <f t="shared" si="192"/>
        <v>0</v>
      </c>
      <c r="BH225" s="107">
        <f t="shared" si="192"/>
        <v>0</v>
      </c>
      <c r="BI225" s="107">
        <f t="shared" si="192"/>
        <v>0</v>
      </c>
      <c r="BJ225" s="107">
        <f t="shared" si="192"/>
        <v>0</v>
      </c>
      <c r="BK225" s="107">
        <f t="shared" si="192"/>
        <v>0</v>
      </c>
      <c r="BL225" s="110">
        <f t="shared" si="176"/>
        <v>0</v>
      </c>
      <c r="BM225" s="111">
        <f t="shared" si="177"/>
        <v>0</v>
      </c>
      <c r="BN225" s="111">
        <f t="shared" si="178"/>
        <v>0</v>
      </c>
      <c r="BO225" s="111">
        <f t="shared" si="179"/>
        <v>0</v>
      </c>
      <c r="BP225" s="111">
        <f t="shared" si="180"/>
        <v>0</v>
      </c>
      <c r="BQ225" s="111">
        <f t="shared" si="181"/>
        <v>0</v>
      </c>
      <c r="BR225" s="111">
        <f t="shared" si="182"/>
        <v>0</v>
      </c>
      <c r="BS225" s="111">
        <f t="shared" si="183"/>
        <v>0</v>
      </c>
      <c r="BT225" s="111">
        <f t="shared" si="184"/>
        <v>0</v>
      </c>
      <c r="BU225" s="112">
        <f t="shared" si="185"/>
        <v>0</v>
      </c>
      <c r="BV225" s="113">
        <f t="shared" si="186"/>
        <v>0</v>
      </c>
      <c r="BW225" s="169" t="s">
        <v>135</v>
      </c>
      <c r="BX225" s="174">
        <v>2021</v>
      </c>
      <c r="BY225" s="169" t="s">
        <v>2422</v>
      </c>
      <c r="BZ225" s="169" t="str">
        <f t="shared" si="193"/>
        <v>NOVIEMBRE</v>
      </c>
      <c r="CA225" s="169" t="str">
        <f t="shared" si="188"/>
        <v>YCHO21RT_11.1</v>
      </c>
      <c r="CB225" s="118" t="e">
        <f>VLOOKUP(F225,[3]TOTALES!$E:$E,1,0)</f>
        <v>#N/A</v>
      </c>
      <c r="CC225" s="118" t="e">
        <f>VLOOKUP(E225,'3.PARAMETROS'!J:L,3,0)</f>
        <v>#N/A</v>
      </c>
      <c r="CD225" s="118">
        <f>VLOOKUP(A225,'[4]1. ARCHIVO COMPRA'!$A:$BU,73,0)</f>
        <v>0</v>
      </c>
      <c r="CF225" s="128"/>
      <c r="CG225" s="128"/>
    </row>
    <row r="226" spans="1:85" x14ac:dyDescent="0.25">
      <c r="A226" s="128" t="str">
        <f t="shared" si="156"/>
        <v>W1GR21R2UK0G6K5</v>
      </c>
      <c r="B226" s="128" t="s">
        <v>554</v>
      </c>
      <c r="C226" s="128" t="s">
        <v>696</v>
      </c>
      <c r="D226" s="128" t="s">
        <v>560</v>
      </c>
      <c r="E226" s="128" t="s">
        <v>707</v>
      </c>
      <c r="F226" s="128" t="s">
        <v>1009</v>
      </c>
      <c r="G226" s="128" t="s">
        <v>1010</v>
      </c>
      <c r="H226" s="128" t="s">
        <v>502</v>
      </c>
      <c r="I226" s="128" t="s">
        <v>529</v>
      </c>
      <c r="J226" s="128" t="s">
        <v>2113</v>
      </c>
      <c r="K226" s="128" t="s">
        <v>683</v>
      </c>
      <c r="L226" s="128" t="s">
        <v>2255</v>
      </c>
      <c r="M226" s="137">
        <v>59</v>
      </c>
      <c r="N226" s="128">
        <f>IFERROR(VLOOKUP(M226*$M$8*$N$8,'RAM costing'!$A$3:$B$81,2,1),0)</f>
        <v>59000</v>
      </c>
      <c r="O226" s="128">
        <f>IFERROR(VLOOKUP(M226*$M$9*$N$9,'RAM costing'!$E$3:$F$81,2,1),0)</f>
        <v>239</v>
      </c>
      <c r="P226" s="128"/>
      <c r="Q226" s="129">
        <f t="shared" si="157"/>
        <v>0.31</v>
      </c>
      <c r="R226" s="18">
        <v>18.29</v>
      </c>
      <c r="S226" s="25">
        <f t="shared" si="158"/>
        <v>0</v>
      </c>
      <c r="T226" s="25">
        <f t="shared" si="159"/>
        <v>0</v>
      </c>
      <c r="U226" s="25">
        <f t="shared" si="160"/>
        <v>0</v>
      </c>
      <c r="V226" s="25">
        <f t="shared" si="161"/>
        <v>0</v>
      </c>
      <c r="W226" s="25">
        <f t="shared" si="162"/>
        <v>0</v>
      </c>
      <c r="X226" s="25">
        <f t="shared" si="163"/>
        <v>0</v>
      </c>
      <c r="Y226" s="25">
        <f t="shared" si="164"/>
        <v>0</v>
      </c>
      <c r="Z226" s="25">
        <f t="shared" si="165"/>
        <v>0</v>
      </c>
      <c r="AA226" s="26"/>
      <c r="AB226" s="25">
        <f t="shared" si="166"/>
        <v>0</v>
      </c>
      <c r="AC226" s="25">
        <f t="shared" si="190"/>
        <v>0</v>
      </c>
      <c r="AD226" s="25"/>
      <c r="AE226" s="25"/>
      <c r="AF226" s="25"/>
      <c r="AG226" s="25"/>
      <c r="AH226" s="25"/>
      <c r="AI226" s="25"/>
      <c r="AJ226" s="26"/>
      <c r="AK226" s="25"/>
      <c r="AL226" s="26"/>
      <c r="AM226" s="25">
        <f t="shared" si="168"/>
        <v>0</v>
      </c>
      <c r="AN226" s="25">
        <f t="shared" si="169"/>
        <v>0</v>
      </c>
      <c r="AO226" s="26"/>
      <c r="AP226" s="26">
        <f t="shared" si="170"/>
        <v>0</v>
      </c>
      <c r="AQ226" s="101">
        <f t="shared" si="171"/>
        <v>0</v>
      </c>
      <c r="AR226" s="106">
        <f t="shared" si="172"/>
        <v>0</v>
      </c>
      <c r="AS226" s="107">
        <f t="shared" si="191"/>
        <v>0</v>
      </c>
      <c r="AT226" s="107">
        <f t="shared" si="191"/>
        <v>0</v>
      </c>
      <c r="AU226" s="107">
        <f t="shared" si="191"/>
        <v>0</v>
      </c>
      <c r="AV226" s="107">
        <f t="shared" si="191"/>
        <v>0</v>
      </c>
      <c r="AW226" s="107">
        <f t="shared" si="191"/>
        <v>0</v>
      </c>
      <c r="AX226" s="107">
        <f t="shared" si="191"/>
        <v>0</v>
      </c>
      <c r="AY226" s="107">
        <f t="shared" si="191"/>
        <v>0</v>
      </c>
      <c r="AZ226" s="107">
        <f t="shared" si="191"/>
        <v>0</v>
      </c>
      <c r="BA226" s="108">
        <f t="shared" si="173"/>
        <v>0</v>
      </c>
      <c r="BB226" s="103">
        <f t="shared" si="174"/>
        <v>0</v>
      </c>
      <c r="BC226" s="109">
        <f t="shared" si="175"/>
        <v>0</v>
      </c>
      <c r="BD226" s="107">
        <f t="shared" si="155"/>
        <v>0</v>
      </c>
      <c r="BE226" s="107">
        <f t="shared" si="192"/>
        <v>0</v>
      </c>
      <c r="BF226" s="107">
        <f t="shared" si="192"/>
        <v>0</v>
      </c>
      <c r="BG226" s="107">
        <f t="shared" si="192"/>
        <v>0</v>
      </c>
      <c r="BH226" s="107">
        <f t="shared" si="192"/>
        <v>0</v>
      </c>
      <c r="BI226" s="107">
        <f t="shared" si="192"/>
        <v>0</v>
      </c>
      <c r="BJ226" s="107">
        <f t="shared" si="192"/>
        <v>0</v>
      </c>
      <c r="BK226" s="107">
        <f t="shared" si="192"/>
        <v>0</v>
      </c>
      <c r="BL226" s="110">
        <f t="shared" si="176"/>
        <v>0</v>
      </c>
      <c r="BM226" s="111">
        <f t="shared" si="177"/>
        <v>0</v>
      </c>
      <c r="BN226" s="111">
        <f t="shared" si="178"/>
        <v>0</v>
      </c>
      <c r="BO226" s="111">
        <f t="shared" si="179"/>
        <v>0</v>
      </c>
      <c r="BP226" s="111">
        <f t="shared" si="180"/>
        <v>0</v>
      </c>
      <c r="BQ226" s="111">
        <f t="shared" si="181"/>
        <v>0</v>
      </c>
      <c r="BR226" s="111">
        <f t="shared" si="182"/>
        <v>0</v>
      </c>
      <c r="BS226" s="111">
        <f t="shared" si="183"/>
        <v>0</v>
      </c>
      <c r="BT226" s="111">
        <f t="shared" si="184"/>
        <v>0</v>
      </c>
      <c r="BU226" s="112">
        <f t="shared" si="185"/>
        <v>0</v>
      </c>
      <c r="BV226" s="113">
        <f t="shared" si="186"/>
        <v>0</v>
      </c>
      <c r="BW226" s="169" t="s">
        <v>135</v>
      </c>
      <c r="BX226" s="174">
        <v>2021</v>
      </c>
      <c r="BY226" s="169" t="s">
        <v>2422</v>
      </c>
      <c r="BZ226" s="169" t="str">
        <f t="shared" si="193"/>
        <v>NOVIEMBRE</v>
      </c>
      <c r="CA226" s="169" t="str">
        <f t="shared" si="188"/>
        <v>YCHO21RT_11.1</v>
      </c>
      <c r="CB226" s="118" t="e">
        <f>VLOOKUP(F226,[3]TOTALES!$E:$E,1,0)</f>
        <v>#N/A</v>
      </c>
      <c r="CC226" s="118" t="e">
        <f>VLOOKUP(E226,'3.PARAMETROS'!J:L,3,0)</f>
        <v>#N/A</v>
      </c>
      <c r="CD226" s="118">
        <f>VLOOKUP(A226,'[4]1. ARCHIVO COMPRA'!$A:$BU,73,0)</f>
        <v>0</v>
      </c>
      <c r="CF226" s="128"/>
      <c r="CG226" s="128"/>
    </row>
    <row r="227" spans="1:85" x14ac:dyDescent="0.25">
      <c r="A227" s="128" t="str">
        <f t="shared" si="156"/>
        <v>W1GR21R2UK0G66A</v>
      </c>
      <c r="B227" s="128" t="s">
        <v>554</v>
      </c>
      <c r="C227" s="128" t="s">
        <v>696</v>
      </c>
      <c r="D227" s="128" t="s">
        <v>560</v>
      </c>
      <c r="E227" s="128" t="s">
        <v>707</v>
      </c>
      <c r="F227" s="128" t="s">
        <v>1009</v>
      </c>
      <c r="G227" s="128" t="s">
        <v>1010</v>
      </c>
      <c r="H227" s="128" t="s">
        <v>1015</v>
      </c>
      <c r="I227" s="128" t="s">
        <v>1016</v>
      </c>
      <c r="J227" s="128" t="s">
        <v>2113</v>
      </c>
      <c r="K227" s="128" t="s">
        <v>683</v>
      </c>
      <c r="L227" s="128" t="s">
        <v>2255</v>
      </c>
      <c r="M227" s="137">
        <v>59</v>
      </c>
      <c r="N227" s="128">
        <f>IFERROR(VLOOKUP(M227*$M$8*$N$8,'RAM costing'!$A$3:$B$81,2,1),0)</f>
        <v>59000</v>
      </c>
      <c r="O227" s="128">
        <f>IFERROR(VLOOKUP(M227*$M$9*$N$9,'RAM costing'!$E$3:$F$81,2,1),0)</f>
        <v>239</v>
      </c>
      <c r="P227" s="128"/>
      <c r="Q227" s="129">
        <f t="shared" si="157"/>
        <v>0.31</v>
      </c>
      <c r="R227" s="18">
        <v>18.29</v>
      </c>
      <c r="S227" s="25">
        <f t="shared" si="158"/>
        <v>0</v>
      </c>
      <c r="T227" s="25">
        <f t="shared" si="159"/>
        <v>0</v>
      </c>
      <c r="U227" s="25">
        <f t="shared" si="160"/>
        <v>0</v>
      </c>
      <c r="V227" s="25">
        <f t="shared" si="161"/>
        <v>0</v>
      </c>
      <c r="W227" s="25">
        <f t="shared" si="162"/>
        <v>0</v>
      </c>
      <c r="X227" s="25">
        <f t="shared" si="163"/>
        <v>0</v>
      </c>
      <c r="Y227" s="25">
        <f t="shared" si="164"/>
        <v>0</v>
      </c>
      <c r="Z227" s="25">
        <f t="shared" si="165"/>
        <v>0</v>
      </c>
      <c r="AA227" s="26"/>
      <c r="AB227" s="25">
        <f t="shared" si="166"/>
        <v>0</v>
      </c>
      <c r="AC227" s="25">
        <f t="shared" si="190"/>
        <v>0</v>
      </c>
      <c r="AD227" s="25"/>
      <c r="AE227" s="25"/>
      <c r="AF227" s="25"/>
      <c r="AG227" s="25"/>
      <c r="AH227" s="25"/>
      <c r="AI227" s="25"/>
      <c r="AJ227" s="26"/>
      <c r="AK227" s="25"/>
      <c r="AL227" s="26"/>
      <c r="AM227" s="25">
        <f t="shared" si="168"/>
        <v>0</v>
      </c>
      <c r="AN227" s="25">
        <f t="shared" si="169"/>
        <v>0</v>
      </c>
      <c r="AO227" s="26"/>
      <c r="AP227" s="26">
        <f t="shared" si="170"/>
        <v>0</v>
      </c>
      <c r="AQ227" s="101">
        <f t="shared" si="171"/>
        <v>0</v>
      </c>
      <c r="AR227" s="106">
        <f t="shared" si="172"/>
        <v>0</v>
      </c>
      <c r="AS227" s="107">
        <f t="shared" si="191"/>
        <v>0</v>
      </c>
      <c r="AT227" s="107">
        <f t="shared" si="191"/>
        <v>0</v>
      </c>
      <c r="AU227" s="107">
        <f t="shared" si="191"/>
        <v>0</v>
      </c>
      <c r="AV227" s="107">
        <f t="shared" si="191"/>
        <v>0</v>
      </c>
      <c r="AW227" s="107">
        <f t="shared" si="191"/>
        <v>0</v>
      </c>
      <c r="AX227" s="107">
        <f t="shared" si="191"/>
        <v>0</v>
      </c>
      <c r="AY227" s="107">
        <f t="shared" si="191"/>
        <v>0</v>
      </c>
      <c r="AZ227" s="107">
        <f t="shared" si="191"/>
        <v>0</v>
      </c>
      <c r="BA227" s="108">
        <f t="shared" si="173"/>
        <v>0</v>
      </c>
      <c r="BB227" s="103">
        <f t="shared" si="174"/>
        <v>0</v>
      </c>
      <c r="BC227" s="109">
        <f t="shared" si="175"/>
        <v>0</v>
      </c>
      <c r="BD227" s="107">
        <f t="shared" si="155"/>
        <v>0</v>
      </c>
      <c r="BE227" s="107">
        <f t="shared" si="192"/>
        <v>0</v>
      </c>
      <c r="BF227" s="107">
        <f t="shared" si="192"/>
        <v>0</v>
      </c>
      <c r="BG227" s="107">
        <f t="shared" si="192"/>
        <v>0</v>
      </c>
      <c r="BH227" s="107">
        <f t="shared" si="192"/>
        <v>0</v>
      </c>
      <c r="BI227" s="107">
        <f t="shared" si="192"/>
        <v>0</v>
      </c>
      <c r="BJ227" s="107">
        <f t="shared" si="192"/>
        <v>0</v>
      </c>
      <c r="BK227" s="107">
        <f t="shared" si="192"/>
        <v>0</v>
      </c>
      <c r="BL227" s="110">
        <f t="shared" si="176"/>
        <v>0</v>
      </c>
      <c r="BM227" s="111">
        <f t="shared" si="177"/>
        <v>0</v>
      </c>
      <c r="BN227" s="111">
        <f t="shared" si="178"/>
        <v>0</v>
      </c>
      <c r="BO227" s="111">
        <f t="shared" si="179"/>
        <v>0</v>
      </c>
      <c r="BP227" s="111">
        <f t="shared" si="180"/>
        <v>0</v>
      </c>
      <c r="BQ227" s="111">
        <f t="shared" si="181"/>
        <v>0</v>
      </c>
      <c r="BR227" s="111">
        <f t="shared" si="182"/>
        <v>0</v>
      </c>
      <c r="BS227" s="111">
        <f t="shared" si="183"/>
        <v>0</v>
      </c>
      <c r="BT227" s="111">
        <f t="shared" si="184"/>
        <v>0</v>
      </c>
      <c r="BU227" s="112">
        <f t="shared" si="185"/>
        <v>0</v>
      </c>
      <c r="BV227" s="113">
        <f t="shared" si="186"/>
        <v>0</v>
      </c>
      <c r="BW227" s="169" t="s">
        <v>135</v>
      </c>
      <c r="BX227" s="174">
        <v>2021</v>
      </c>
      <c r="BY227" s="169" t="s">
        <v>2422</v>
      </c>
      <c r="BZ227" s="169" t="str">
        <f t="shared" si="193"/>
        <v>NOVIEMBRE</v>
      </c>
      <c r="CA227" s="169" t="str">
        <f t="shared" si="188"/>
        <v>YCHO21RT_11.1</v>
      </c>
      <c r="CB227" s="118" t="e">
        <f>VLOOKUP(F227,[3]TOTALES!$E:$E,1,0)</f>
        <v>#N/A</v>
      </c>
      <c r="CC227" s="118" t="e">
        <f>VLOOKUP(E227,'3.PARAMETROS'!J:L,3,0)</f>
        <v>#N/A</v>
      </c>
      <c r="CD227" s="118">
        <f>VLOOKUP(A227,'[4]1. ARCHIVO COMPRA'!$A:$BU,73,0)</f>
        <v>0</v>
      </c>
      <c r="CF227" s="128"/>
      <c r="CG227" s="128"/>
    </row>
    <row r="228" spans="1:85" x14ac:dyDescent="0.25">
      <c r="A228" s="128" t="str">
        <f t="shared" si="156"/>
        <v>W92N0ED3H70SYDW</v>
      </c>
      <c r="B228" s="128" t="s">
        <v>554</v>
      </c>
      <c r="C228" s="128" t="s">
        <v>696</v>
      </c>
      <c r="D228" s="128" t="s">
        <v>563</v>
      </c>
      <c r="E228" s="128" t="s">
        <v>564</v>
      </c>
      <c r="F228" s="128" t="s">
        <v>1017</v>
      </c>
      <c r="G228" s="128" t="s">
        <v>725</v>
      </c>
      <c r="H228" s="128" t="s">
        <v>1018</v>
      </c>
      <c r="I228" s="128" t="s">
        <v>1019</v>
      </c>
      <c r="J228" s="128" t="s">
        <v>2070</v>
      </c>
      <c r="K228" s="128" t="s">
        <v>685</v>
      </c>
      <c r="L228" s="128" t="s">
        <v>2255</v>
      </c>
      <c r="M228" s="137">
        <v>98</v>
      </c>
      <c r="N228" s="128">
        <f>IFERROR(VLOOKUP(M228*$M$8*$N$8,'RAM costing'!$A$3:$B$81,2,1),0)</f>
        <v>99000</v>
      </c>
      <c r="O228" s="128">
        <f>IFERROR(VLOOKUP(M228*$M$9*$N$9,'RAM costing'!$E$3:$F$81,2,1),0)</f>
        <v>399</v>
      </c>
      <c r="P228" s="128"/>
      <c r="Q228" s="129">
        <f t="shared" si="157"/>
        <v>0.31</v>
      </c>
      <c r="R228" s="18">
        <v>30.38</v>
      </c>
      <c r="S228" s="25">
        <f t="shared" si="158"/>
        <v>0</v>
      </c>
      <c r="T228" s="25">
        <f t="shared" si="159"/>
        <v>0</v>
      </c>
      <c r="U228" s="25">
        <f t="shared" si="160"/>
        <v>0</v>
      </c>
      <c r="V228" s="25">
        <f t="shared" si="161"/>
        <v>0</v>
      </c>
      <c r="W228" s="25">
        <f t="shared" si="162"/>
        <v>0</v>
      </c>
      <c r="X228" s="25">
        <f t="shared" si="163"/>
        <v>0</v>
      </c>
      <c r="Y228" s="25">
        <f t="shared" si="164"/>
        <v>0</v>
      </c>
      <c r="Z228" s="25">
        <f t="shared" si="165"/>
        <v>0</v>
      </c>
      <c r="AA228" s="26"/>
      <c r="AB228" s="25">
        <f t="shared" si="166"/>
        <v>0</v>
      </c>
      <c r="AC228" s="25">
        <f t="shared" si="190"/>
        <v>0</v>
      </c>
      <c r="AD228" s="25"/>
      <c r="AE228" s="25"/>
      <c r="AF228" s="25"/>
      <c r="AG228" s="25"/>
      <c r="AH228" s="25"/>
      <c r="AI228" s="25"/>
      <c r="AJ228" s="26"/>
      <c r="AK228" s="25"/>
      <c r="AL228" s="26"/>
      <c r="AM228" s="25">
        <f t="shared" si="168"/>
        <v>0</v>
      </c>
      <c r="AN228" s="25">
        <f t="shared" si="169"/>
        <v>0</v>
      </c>
      <c r="AO228" s="26"/>
      <c r="AP228" s="26">
        <f t="shared" si="170"/>
        <v>0</v>
      </c>
      <c r="AQ228" s="101">
        <f t="shared" si="171"/>
        <v>0</v>
      </c>
      <c r="AR228" s="106">
        <f t="shared" si="172"/>
        <v>0</v>
      </c>
      <c r="AS228" s="107">
        <f t="shared" si="191"/>
        <v>0</v>
      </c>
      <c r="AT228" s="107">
        <f t="shared" si="191"/>
        <v>0</v>
      </c>
      <c r="AU228" s="107">
        <f t="shared" si="191"/>
        <v>0</v>
      </c>
      <c r="AV228" s="107">
        <f t="shared" si="191"/>
        <v>0</v>
      </c>
      <c r="AW228" s="107">
        <f t="shared" si="191"/>
        <v>0</v>
      </c>
      <c r="AX228" s="107">
        <f t="shared" si="191"/>
        <v>0</v>
      </c>
      <c r="AY228" s="107">
        <f t="shared" si="191"/>
        <v>0</v>
      </c>
      <c r="AZ228" s="107">
        <f t="shared" si="191"/>
        <v>0</v>
      </c>
      <c r="BA228" s="108">
        <f t="shared" si="173"/>
        <v>0</v>
      </c>
      <c r="BB228" s="103">
        <f t="shared" si="174"/>
        <v>0</v>
      </c>
      <c r="BC228" s="109">
        <f t="shared" si="175"/>
        <v>0</v>
      </c>
      <c r="BD228" s="107">
        <f t="shared" si="155"/>
        <v>0</v>
      </c>
      <c r="BE228" s="107">
        <f t="shared" si="192"/>
        <v>0</v>
      </c>
      <c r="BF228" s="107">
        <f t="shared" si="192"/>
        <v>0</v>
      </c>
      <c r="BG228" s="107">
        <f t="shared" si="192"/>
        <v>0</v>
      </c>
      <c r="BH228" s="107">
        <f t="shared" si="192"/>
        <v>0</v>
      </c>
      <c r="BI228" s="107">
        <f t="shared" si="192"/>
        <v>0</v>
      </c>
      <c r="BJ228" s="107">
        <f t="shared" si="192"/>
        <v>0</v>
      </c>
      <c r="BK228" s="107">
        <f t="shared" si="192"/>
        <v>0</v>
      </c>
      <c r="BL228" s="110">
        <f t="shared" si="176"/>
        <v>0</v>
      </c>
      <c r="BM228" s="111">
        <f t="shared" si="177"/>
        <v>0</v>
      </c>
      <c r="BN228" s="111">
        <f t="shared" si="178"/>
        <v>0</v>
      </c>
      <c r="BO228" s="111">
        <f t="shared" si="179"/>
        <v>0</v>
      </c>
      <c r="BP228" s="111">
        <f t="shared" si="180"/>
        <v>0</v>
      </c>
      <c r="BQ228" s="111">
        <f t="shared" si="181"/>
        <v>0</v>
      </c>
      <c r="BR228" s="111">
        <f t="shared" si="182"/>
        <v>0</v>
      </c>
      <c r="BS228" s="111">
        <f t="shared" si="183"/>
        <v>0</v>
      </c>
      <c r="BT228" s="111">
        <f t="shared" si="184"/>
        <v>0</v>
      </c>
      <c r="BU228" s="112">
        <f t="shared" si="185"/>
        <v>0</v>
      </c>
      <c r="BV228" s="113">
        <f t="shared" si="186"/>
        <v>0</v>
      </c>
      <c r="BW228" s="169" t="s">
        <v>135</v>
      </c>
      <c r="BX228" s="174">
        <v>2021</v>
      </c>
      <c r="BY228" s="169" t="s">
        <v>2422</v>
      </c>
      <c r="BZ228" s="169" t="str">
        <f t="shared" si="193"/>
        <v>NOVIEMBRE</v>
      </c>
      <c r="CA228" s="169" t="str">
        <f t="shared" si="188"/>
        <v>YCHO21RT_11.1</v>
      </c>
      <c r="CB228" s="118" t="e">
        <f>VLOOKUP(F228,[3]TOTALES!$E:$E,1,0)</f>
        <v>#N/A</v>
      </c>
      <c r="CC228" s="118" t="e">
        <f>VLOOKUP(E228,'3.PARAMETROS'!J:L,3,0)</f>
        <v>#N/A</v>
      </c>
      <c r="CD228" s="118">
        <f>VLOOKUP(A228,'[4]1. ARCHIVO COMPRA'!$A:$BU,73,0)</f>
        <v>0</v>
      </c>
      <c r="CF228" s="128"/>
      <c r="CG228" s="128"/>
    </row>
    <row r="229" spans="1:85" x14ac:dyDescent="0.25">
      <c r="A229" s="128" t="str">
        <f t="shared" si="156"/>
        <v>W1RK16KA4L0F40K</v>
      </c>
      <c r="B229" s="128" t="s">
        <v>692</v>
      </c>
      <c r="C229" s="128"/>
      <c r="D229" s="128" t="s">
        <v>562</v>
      </c>
      <c r="E229" s="128" t="s">
        <v>708</v>
      </c>
      <c r="F229" s="128" t="s">
        <v>1020</v>
      </c>
      <c r="G229" s="128" t="s">
        <v>1021</v>
      </c>
      <c r="H229" s="128" t="s">
        <v>986</v>
      </c>
      <c r="I229" s="128" t="s">
        <v>987</v>
      </c>
      <c r="J229" s="128" t="s">
        <v>2114</v>
      </c>
      <c r="K229" s="128" t="s">
        <v>687</v>
      </c>
      <c r="L229" s="128" t="s">
        <v>2255</v>
      </c>
      <c r="M229" s="137">
        <v>118</v>
      </c>
      <c r="N229" s="128">
        <f>IFERROR(VLOOKUP(M229*$M$8*$N$8,'RAM costing'!$A$3:$B$81,2,1),0)</f>
        <v>119000</v>
      </c>
      <c r="O229" s="128">
        <f>IFERROR(VLOOKUP(M229*$M$9*$N$9,'RAM costing'!$E$3:$F$81,2,1),0)</f>
        <v>429</v>
      </c>
      <c r="P229" s="128"/>
      <c r="Q229" s="129">
        <f t="shared" si="157"/>
        <v>0.31</v>
      </c>
      <c r="R229" s="18">
        <v>36.58</v>
      </c>
      <c r="S229" s="25">
        <f t="shared" si="158"/>
        <v>0</v>
      </c>
      <c r="T229" s="25">
        <f t="shared" si="159"/>
        <v>0</v>
      </c>
      <c r="U229" s="25">
        <f t="shared" si="160"/>
        <v>0</v>
      </c>
      <c r="V229" s="25">
        <f t="shared" si="161"/>
        <v>0</v>
      </c>
      <c r="W229" s="25">
        <f t="shared" si="162"/>
        <v>0</v>
      </c>
      <c r="X229" s="25">
        <f t="shared" si="163"/>
        <v>0</v>
      </c>
      <c r="Y229" s="25">
        <f t="shared" si="164"/>
        <v>0</v>
      </c>
      <c r="Z229" s="25">
        <f t="shared" si="165"/>
        <v>0</v>
      </c>
      <c r="AA229" s="26"/>
      <c r="AB229" s="25">
        <f t="shared" si="166"/>
        <v>0</v>
      </c>
      <c r="AC229" s="25">
        <f t="shared" si="190"/>
        <v>0</v>
      </c>
      <c r="AD229" s="25"/>
      <c r="AE229" s="25"/>
      <c r="AF229" s="25"/>
      <c r="AG229" s="25"/>
      <c r="AH229" s="25"/>
      <c r="AI229" s="25"/>
      <c r="AJ229" s="26"/>
      <c r="AK229" s="25"/>
      <c r="AL229" s="26"/>
      <c r="AM229" s="25">
        <f t="shared" si="168"/>
        <v>0</v>
      </c>
      <c r="AN229" s="25">
        <f t="shared" si="169"/>
        <v>0</v>
      </c>
      <c r="AO229" s="26"/>
      <c r="AP229" s="26">
        <f t="shared" si="170"/>
        <v>0</v>
      </c>
      <c r="AQ229" s="101">
        <f t="shared" si="171"/>
        <v>0</v>
      </c>
      <c r="AR229" s="106">
        <f t="shared" si="172"/>
        <v>0</v>
      </c>
      <c r="AS229" s="107">
        <f t="shared" si="191"/>
        <v>0</v>
      </c>
      <c r="AT229" s="107">
        <f t="shared" si="191"/>
        <v>0</v>
      </c>
      <c r="AU229" s="107">
        <f t="shared" si="191"/>
        <v>0</v>
      </c>
      <c r="AV229" s="107">
        <f t="shared" si="191"/>
        <v>0</v>
      </c>
      <c r="AW229" s="107">
        <f t="shared" si="191"/>
        <v>0</v>
      </c>
      <c r="AX229" s="107">
        <f t="shared" si="191"/>
        <v>0</v>
      </c>
      <c r="AY229" s="107">
        <f t="shared" si="191"/>
        <v>0</v>
      </c>
      <c r="AZ229" s="107">
        <f t="shared" si="191"/>
        <v>0</v>
      </c>
      <c r="BA229" s="108">
        <f t="shared" si="173"/>
        <v>0</v>
      </c>
      <c r="BB229" s="103">
        <f t="shared" si="174"/>
        <v>0</v>
      </c>
      <c r="BC229" s="109">
        <f t="shared" si="175"/>
        <v>0</v>
      </c>
      <c r="BD229" s="107">
        <f t="shared" si="155"/>
        <v>0</v>
      </c>
      <c r="BE229" s="107">
        <f t="shared" si="192"/>
        <v>0</v>
      </c>
      <c r="BF229" s="107">
        <f t="shared" si="192"/>
        <v>0</v>
      </c>
      <c r="BG229" s="107">
        <f t="shared" si="192"/>
        <v>0</v>
      </c>
      <c r="BH229" s="107">
        <f t="shared" si="192"/>
        <v>0</v>
      </c>
      <c r="BI229" s="107">
        <f t="shared" si="192"/>
        <v>0</v>
      </c>
      <c r="BJ229" s="107">
        <f t="shared" si="192"/>
        <v>0</v>
      </c>
      <c r="BK229" s="107">
        <f t="shared" si="192"/>
        <v>0</v>
      </c>
      <c r="BL229" s="110">
        <f t="shared" si="176"/>
        <v>0</v>
      </c>
      <c r="BM229" s="111">
        <f t="shared" si="177"/>
        <v>0</v>
      </c>
      <c r="BN229" s="111">
        <f t="shared" si="178"/>
        <v>0</v>
      </c>
      <c r="BO229" s="111">
        <f t="shared" si="179"/>
        <v>0</v>
      </c>
      <c r="BP229" s="111">
        <f t="shared" si="180"/>
        <v>0</v>
      </c>
      <c r="BQ229" s="111">
        <f t="shared" si="181"/>
        <v>0</v>
      </c>
      <c r="BR229" s="111">
        <f t="shared" si="182"/>
        <v>0</v>
      </c>
      <c r="BS229" s="111">
        <f t="shared" si="183"/>
        <v>0</v>
      </c>
      <c r="BT229" s="111">
        <f t="shared" si="184"/>
        <v>0</v>
      </c>
      <c r="BU229" s="112">
        <f t="shared" si="185"/>
        <v>0</v>
      </c>
      <c r="BV229" s="113">
        <f t="shared" si="186"/>
        <v>0</v>
      </c>
      <c r="BW229" s="169" t="s">
        <v>135</v>
      </c>
      <c r="BX229" s="174">
        <v>2021</v>
      </c>
      <c r="BY229" s="169" t="s">
        <v>2422</v>
      </c>
      <c r="BZ229" s="169" t="str">
        <f t="shared" si="187"/>
        <v>ENERO</v>
      </c>
      <c r="CA229" s="169" t="str">
        <f t="shared" si="188"/>
        <v>YCHO21RT_1.1</v>
      </c>
      <c r="CB229" s="118" t="e">
        <f>VLOOKUP(F229,[3]TOTALES!$E:$E,1,0)</f>
        <v>#N/A</v>
      </c>
      <c r="CC229" s="118" t="e">
        <f>VLOOKUP(E229,'3.PARAMETROS'!J:L,3,0)</f>
        <v>#N/A</v>
      </c>
      <c r="CD229" s="118">
        <f>VLOOKUP(A229,'[4]1. ARCHIVO COMPRA'!$A:$BU,73,0)</f>
        <v>0</v>
      </c>
      <c r="CF229" s="128"/>
      <c r="CG229" s="128"/>
    </row>
    <row r="230" spans="1:85" x14ac:dyDescent="0.25">
      <c r="A230" s="128" t="str">
        <f t="shared" si="156"/>
        <v>W2RH14D14LAUTAH</v>
      </c>
      <c r="B230" s="128" t="s">
        <v>692</v>
      </c>
      <c r="C230" s="128"/>
      <c r="D230" s="128" t="s">
        <v>563</v>
      </c>
      <c r="E230" s="128" t="s">
        <v>157</v>
      </c>
      <c r="F230" s="128" t="s">
        <v>1022</v>
      </c>
      <c r="G230" s="128" t="s">
        <v>1023</v>
      </c>
      <c r="H230" s="128" t="s">
        <v>594</v>
      </c>
      <c r="I230" s="128" t="s">
        <v>594</v>
      </c>
      <c r="J230" s="128" t="s">
        <v>664</v>
      </c>
      <c r="K230" s="128" t="s">
        <v>684</v>
      </c>
      <c r="L230" s="128" t="s">
        <v>2255</v>
      </c>
      <c r="M230" s="137">
        <v>89</v>
      </c>
      <c r="N230" s="128">
        <f>IFERROR(VLOOKUP(M230*$M$8*$N$8,'RAM costing'!$A$3:$B$81,2,1),0)</f>
        <v>89000</v>
      </c>
      <c r="O230" s="128">
        <f>IFERROR(VLOOKUP(M230*$M$9*$N$9,'RAM costing'!$E$3:$F$81,2,1),0)</f>
        <v>359</v>
      </c>
      <c r="P230" s="128"/>
      <c r="Q230" s="129">
        <f t="shared" si="157"/>
        <v>0.31</v>
      </c>
      <c r="R230" s="18">
        <v>27.59</v>
      </c>
      <c r="S230" s="25"/>
      <c r="T230" s="25"/>
      <c r="U230" s="25"/>
      <c r="V230" s="25"/>
      <c r="W230" s="25"/>
      <c r="X230" s="25"/>
      <c r="Y230" s="25"/>
      <c r="Z230" s="25"/>
      <c r="AA230" s="26"/>
      <c r="AB230" s="25"/>
      <c r="AC230" s="26"/>
      <c r="AD230" s="25"/>
      <c r="AE230" s="25"/>
      <c r="AF230" s="25"/>
      <c r="AG230" s="25"/>
      <c r="AH230" s="25"/>
      <c r="AI230" s="25"/>
      <c r="AJ230" s="26"/>
      <c r="AK230" s="25"/>
      <c r="AL230" s="26"/>
      <c r="AM230" s="25"/>
      <c r="AN230" s="25"/>
      <c r="AO230" s="26"/>
      <c r="AP230" s="26"/>
      <c r="AQ230" s="101">
        <f t="shared" si="171"/>
        <v>0</v>
      </c>
      <c r="AR230" s="106">
        <f t="shared" si="172"/>
        <v>0</v>
      </c>
      <c r="AS230" s="107">
        <f t="shared" si="191"/>
        <v>0</v>
      </c>
      <c r="AT230" s="107">
        <f t="shared" si="191"/>
        <v>0</v>
      </c>
      <c r="AU230" s="107">
        <f t="shared" si="191"/>
        <v>0</v>
      </c>
      <c r="AV230" s="107">
        <f t="shared" si="191"/>
        <v>0</v>
      </c>
      <c r="AW230" s="107">
        <f t="shared" si="191"/>
        <v>0</v>
      </c>
      <c r="AX230" s="107">
        <f t="shared" si="191"/>
        <v>0</v>
      </c>
      <c r="AY230" s="107">
        <f t="shared" si="191"/>
        <v>0</v>
      </c>
      <c r="AZ230" s="107">
        <f t="shared" si="191"/>
        <v>0</v>
      </c>
      <c r="BA230" s="108">
        <f t="shared" si="173"/>
        <v>0</v>
      </c>
      <c r="BB230" s="103">
        <f t="shared" si="174"/>
        <v>0</v>
      </c>
      <c r="BC230" s="109">
        <f t="shared" si="175"/>
        <v>0</v>
      </c>
      <c r="BD230" s="107">
        <f t="shared" si="155"/>
        <v>0</v>
      </c>
      <c r="BE230" s="107">
        <f t="shared" si="192"/>
        <v>0</v>
      </c>
      <c r="BF230" s="107">
        <f t="shared" si="192"/>
        <v>0</v>
      </c>
      <c r="BG230" s="107">
        <f t="shared" si="192"/>
        <v>0</v>
      </c>
      <c r="BH230" s="107">
        <f t="shared" si="192"/>
        <v>0</v>
      </c>
      <c r="BI230" s="107">
        <f t="shared" si="192"/>
        <v>0</v>
      </c>
      <c r="BJ230" s="107">
        <f t="shared" si="192"/>
        <v>0</v>
      </c>
      <c r="BK230" s="107">
        <f t="shared" si="192"/>
        <v>0</v>
      </c>
      <c r="BL230" s="110">
        <f t="shared" si="176"/>
        <v>0</v>
      </c>
      <c r="BM230" s="111">
        <f t="shared" si="177"/>
        <v>0</v>
      </c>
      <c r="BN230" s="111">
        <f t="shared" si="178"/>
        <v>0</v>
      </c>
      <c r="BO230" s="111">
        <f t="shared" si="179"/>
        <v>0</v>
      </c>
      <c r="BP230" s="111">
        <f t="shared" si="180"/>
        <v>0</v>
      </c>
      <c r="BQ230" s="111">
        <f t="shared" si="181"/>
        <v>0</v>
      </c>
      <c r="BR230" s="111">
        <f t="shared" si="182"/>
        <v>0</v>
      </c>
      <c r="BS230" s="111">
        <f t="shared" si="183"/>
        <v>0</v>
      </c>
      <c r="BT230" s="111">
        <f t="shared" si="184"/>
        <v>0</v>
      </c>
      <c r="BU230" s="112">
        <f t="shared" si="185"/>
        <v>0</v>
      </c>
      <c r="BV230" s="113">
        <f t="shared" si="186"/>
        <v>0</v>
      </c>
      <c r="BW230" s="169" t="s">
        <v>135</v>
      </c>
      <c r="BX230" s="174">
        <v>2021</v>
      </c>
      <c r="BY230" s="169" t="s">
        <v>2422</v>
      </c>
      <c r="BZ230" s="169" t="str">
        <f t="shared" si="187"/>
        <v>ENERO</v>
      </c>
      <c r="CA230" s="169" t="str">
        <f t="shared" si="188"/>
        <v>YCHO21RT_1.1</v>
      </c>
      <c r="CB230" s="118" t="str">
        <f>VLOOKUP(F230,[3]TOTALES!$E:$E,1,0)</f>
        <v>W2RH14D14LA</v>
      </c>
      <c r="CC230" s="118" t="str">
        <f>VLOOKUP(E230,'3.PARAMETROS'!J:L,3,0)</f>
        <v>CAMISAS</v>
      </c>
      <c r="CD230" s="118">
        <f>VLOOKUP(A230,'[4]1. ARCHIVO COMPRA'!$A:$BU,73,0)</f>
        <v>0</v>
      </c>
      <c r="CF230" s="128"/>
      <c r="CG230" s="128"/>
    </row>
    <row r="231" spans="1:85" x14ac:dyDescent="0.25">
      <c r="A231" s="128" t="str">
        <f t="shared" si="156"/>
        <v>W2RL27WEGX0CPRC</v>
      </c>
      <c r="B231" s="128" t="s">
        <v>692</v>
      </c>
      <c r="C231" s="128"/>
      <c r="D231" s="128" t="s">
        <v>557</v>
      </c>
      <c r="E231" s="128" t="s">
        <v>558</v>
      </c>
      <c r="F231" s="128" t="s">
        <v>1024</v>
      </c>
      <c r="G231" s="128" t="s">
        <v>1025</v>
      </c>
      <c r="H231" s="128" t="s">
        <v>1026</v>
      </c>
      <c r="I231" s="128" t="s">
        <v>1027</v>
      </c>
      <c r="J231" s="128" t="s">
        <v>2115</v>
      </c>
      <c r="K231" s="128" t="s">
        <v>683</v>
      </c>
      <c r="L231" s="128" t="s">
        <v>2255</v>
      </c>
      <c r="M231" s="137">
        <v>228</v>
      </c>
      <c r="N231" s="128">
        <f>IFERROR(VLOOKUP(M231*$M$8*$N$8,'RAM costing'!$A$3:$B$81,2,1),0)</f>
        <v>219000</v>
      </c>
      <c r="O231" s="128">
        <f>IFERROR(VLOOKUP(M231*$M$9*$N$9,'RAM costing'!$E$3:$F$81,2,1),0)</f>
        <v>429</v>
      </c>
      <c r="P231" s="128"/>
      <c r="Q231" s="129">
        <f t="shared" si="157"/>
        <v>0.32600389863547757</v>
      </c>
      <c r="R231" s="18">
        <v>74.328888888888883</v>
      </c>
      <c r="S231" s="25">
        <f t="shared" si="158"/>
        <v>0</v>
      </c>
      <c r="T231" s="25">
        <f t="shared" si="159"/>
        <v>0</v>
      </c>
      <c r="U231" s="25">
        <f t="shared" si="160"/>
        <v>0</v>
      </c>
      <c r="V231" s="25">
        <f t="shared" si="161"/>
        <v>0</v>
      </c>
      <c r="W231" s="25">
        <f t="shared" si="162"/>
        <v>0</v>
      </c>
      <c r="X231" s="25">
        <f t="shared" si="163"/>
        <v>0</v>
      </c>
      <c r="Y231" s="25">
        <f t="shared" si="164"/>
        <v>0</v>
      </c>
      <c r="Z231" s="25">
        <f t="shared" si="165"/>
        <v>0</v>
      </c>
      <c r="AA231" s="26"/>
      <c r="AB231" s="25">
        <f t="shared" si="166"/>
        <v>0</v>
      </c>
      <c r="AC231" s="25">
        <f t="shared" ref="AC231:AC237" si="194">AO231</f>
        <v>0</v>
      </c>
      <c r="AD231" s="25"/>
      <c r="AE231" s="25"/>
      <c r="AF231" s="25"/>
      <c r="AG231" s="25"/>
      <c r="AH231" s="25"/>
      <c r="AI231" s="25"/>
      <c r="AJ231" s="26"/>
      <c r="AK231" s="25"/>
      <c r="AL231" s="26"/>
      <c r="AM231" s="25">
        <f t="shared" si="168"/>
        <v>0</v>
      </c>
      <c r="AN231" s="25">
        <f t="shared" si="169"/>
        <v>0</v>
      </c>
      <c r="AO231" s="26"/>
      <c r="AP231" s="26">
        <f t="shared" si="170"/>
        <v>0</v>
      </c>
      <c r="AQ231" s="101">
        <f t="shared" si="171"/>
        <v>0</v>
      </c>
      <c r="AR231" s="106">
        <f t="shared" si="172"/>
        <v>0</v>
      </c>
      <c r="AS231" s="107">
        <f t="shared" si="191"/>
        <v>0</v>
      </c>
      <c r="AT231" s="107">
        <f t="shared" si="191"/>
        <v>0</v>
      </c>
      <c r="AU231" s="107">
        <f t="shared" si="191"/>
        <v>0</v>
      </c>
      <c r="AV231" s="107">
        <f t="shared" si="191"/>
        <v>0</v>
      </c>
      <c r="AW231" s="107">
        <f t="shared" si="191"/>
        <v>0</v>
      </c>
      <c r="AX231" s="107">
        <f t="shared" si="191"/>
        <v>0</v>
      </c>
      <c r="AY231" s="107">
        <f t="shared" si="191"/>
        <v>0</v>
      </c>
      <c r="AZ231" s="107">
        <f t="shared" si="191"/>
        <v>0</v>
      </c>
      <c r="BA231" s="108">
        <f t="shared" si="173"/>
        <v>0</v>
      </c>
      <c r="BB231" s="103">
        <f t="shared" si="174"/>
        <v>0</v>
      </c>
      <c r="BC231" s="109">
        <f t="shared" si="175"/>
        <v>0</v>
      </c>
      <c r="BD231" s="107">
        <f t="shared" si="155"/>
        <v>0</v>
      </c>
      <c r="BE231" s="107">
        <f t="shared" si="192"/>
        <v>0</v>
      </c>
      <c r="BF231" s="107">
        <f t="shared" si="192"/>
        <v>0</v>
      </c>
      <c r="BG231" s="107">
        <f t="shared" si="192"/>
        <v>0</v>
      </c>
      <c r="BH231" s="107">
        <f t="shared" si="192"/>
        <v>0</v>
      </c>
      <c r="BI231" s="107">
        <f t="shared" si="192"/>
        <v>0</v>
      </c>
      <c r="BJ231" s="107">
        <f t="shared" si="192"/>
        <v>0</v>
      </c>
      <c r="BK231" s="107">
        <f t="shared" si="192"/>
        <v>0</v>
      </c>
      <c r="BL231" s="110">
        <f t="shared" si="176"/>
        <v>0</v>
      </c>
      <c r="BM231" s="111">
        <f t="shared" si="177"/>
        <v>0</v>
      </c>
      <c r="BN231" s="111">
        <f t="shared" si="178"/>
        <v>0</v>
      </c>
      <c r="BO231" s="111">
        <f t="shared" si="179"/>
        <v>0</v>
      </c>
      <c r="BP231" s="111">
        <f t="shared" si="180"/>
        <v>0</v>
      </c>
      <c r="BQ231" s="111">
        <f t="shared" si="181"/>
        <v>0</v>
      </c>
      <c r="BR231" s="111">
        <f t="shared" si="182"/>
        <v>0</v>
      </c>
      <c r="BS231" s="111">
        <f t="shared" si="183"/>
        <v>0</v>
      </c>
      <c r="BT231" s="111">
        <f t="shared" si="184"/>
        <v>0</v>
      </c>
      <c r="BU231" s="112">
        <f t="shared" si="185"/>
        <v>0</v>
      </c>
      <c r="BV231" s="113">
        <f t="shared" si="186"/>
        <v>0</v>
      </c>
      <c r="BW231" s="169" t="s">
        <v>135</v>
      </c>
      <c r="BX231" s="174">
        <v>2021</v>
      </c>
      <c r="BY231" s="169" t="s">
        <v>2422</v>
      </c>
      <c r="BZ231" s="169" t="str">
        <f t="shared" si="187"/>
        <v>ENERO</v>
      </c>
      <c r="CA231" s="169" t="str">
        <f t="shared" si="188"/>
        <v>YCHO21RT_1.1</v>
      </c>
      <c r="CB231" s="118" t="e">
        <f>VLOOKUP(F231,[3]TOTALES!$E:$E,1,0)</f>
        <v>#N/A</v>
      </c>
      <c r="CC231" s="118" t="e">
        <f>VLOOKUP(E231,'3.PARAMETROS'!J:L,3,0)</f>
        <v>#N/A</v>
      </c>
      <c r="CD231" s="118">
        <f>VLOOKUP(A231,'[4]1. ARCHIVO COMPRA'!$A:$BU,73,0)</f>
        <v>0</v>
      </c>
      <c r="CF231" s="128"/>
      <c r="CG231" s="128"/>
    </row>
    <row r="232" spans="1:85" x14ac:dyDescent="0.25">
      <c r="A232" s="128" t="str">
        <f t="shared" si="156"/>
        <v>W2RL27WEGX0TPZB</v>
      </c>
      <c r="B232" s="128" t="s">
        <v>692</v>
      </c>
      <c r="C232" s="128"/>
      <c r="D232" s="128" t="s">
        <v>557</v>
      </c>
      <c r="E232" s="128" t="s">
        <v>558</v>
      </c>
      <c r="F232" s="128" t="s">
        <v>1024</v>
      </c>
      <c r="G232" s="128" t="s">
        <v>1025</v>
      </c>
      <c r="H232" s="128" t="s">
        <v>1028</v>
      </c>
      <c r="I232" s="128" t="s">
        <v>1029</v>
      </c>
      <c r="J232" s="128" t="s">
        <v>2115</v>
      </c>
      <c r="K232" s="128" t="s">
        <v>683</v>
      </c>
      <c r="L232" s="128" t="s">
        <v>2255</v>
      </c>
      <c r="M232" s="137">
        <v>228</v>
      </c>
      <c r="N232" s="128">
        <f>IFERROR(VLOOKUP(M232*$M$8*$N$8,'RAM costing'!$A$3:$B$81,2,1),0)</f>
        <v>219000</v>
      </c>
      <c r="O232" s="128">
        <f>IFERROR(VLOOKUP(M232*$M$9*$N$9,'RAM costing'!$E$3:$F$81,2,1),0)</f>
        <v>429</v>
      </c>
      <c r="P232" s="128"/>
      <c r="Q232" s="129">
        <f t="shared" si="157"/>
        <v>0.32600389863547757</v>
      </c>
      <c r="R232" s="18">
        <v>74.328888888888883</v>
      </c>
      <c r="S232" s="25">
        <f t="shared" si="158"/>
        <v>0</v>
      </c>
      <c r="T232" s="25">
        <f t="shared" si="159"/>
        <v>0</v>
      </c>
      <c r="U232" s="25">
        <f t="shared" si="160"/>
        <v>0</v>
      </c>
      <c r="V232" s="25">
        <f t="shared" si="161"/>
        <v>0</v>
      </c>
      <c r="W232" s="25">
        <f t="shared" si="162"/>
        <v>0</v>
      </c>
      <c r="X232" s="25">
        <f t="shared" si="163"/>
        <v>0</v>
      </c>
      <c r="Y232" s="25">
        <f t="shared" si="164"/>
        <v>0</v>
      </c>
      <c r="Z232" s="25">
        <f t="shared" si="165"/>
        <v>0</v>
      </c>
      <c r="AA232" s="26"/>
      <c r="AB232" s="25">
        <f t="shared" si="166"/>
        <v>0</v>
      </c>
      <c r="AC232" s="25">
        <f t="shared" si="194"/>
        <v>0</v>
      </c>
      <c r="AD232" s="25"/>
      <c r="AE232" s="25"/>
      <c r="AF232" s="25"/>
      <c r="AG232" s="25"/>
      <c r="AH232" s="25"/>
      <c r="AI232" s="25"/>
      <c r="AJ232" s="26"/>
      <c r="AK232" s="25"/>
      <c r="AL232" s="26"/>
      <c r="AM232" s="25">
        <f t="shared" si="168"/>
        <v>0</v>
      </c>
      <c r="AN232" s="25">
        <f t="shared" si="169"/>
        <v>0</v>
      </c>
      <c r="AO232" s="26"/>
      <c r="AP232" s="26">
        <f t="shared" si="170"/>
        <v>0</v>
      </c>
      <c r="AQ232" s="101">
        <f t="shared" si="171"/>
        <v>0</v>
      </c>
      <c r="AR232" s="106">
        <f t="shared" si="172"/>
        <v>0</v>
      </c>
      <c r="AS232" s="107">
        <f t="shared" si="191"/>
        <v>0</v>
      </c>
      <c r="AT232" s="107">
        <f t="shared" si="191"/>
        <v>0</v>
      </c>
      <c r="AU232" s="107">
        <f t="shared" si="191"/>
        <v>0</v>
      </c>
      <c r="AV232" s="107">
        <f t="shared" si="191"/>
        <v>0</v>
      </c>
      <c r="AW232" s="107">
        <f t="shared" si="191"/>
        <v>0</v>
      </c>
      <c r="AX232" s="107">
        <f t="shared" si="191"/>
        <v>0</v>
      </c>
      <c r="AY232" s="107">
        <f t="shared" si="191"/>
        <v>0</v>
      </c>
      <c r="AZ232" s="107">
        <f t="shared" si="191"/>
        <v>0</v>
      </c>
      <c r="BA232" s="108">
        <f t="shared" si="173"/>
        <v>0</v>
      </c>
      <c r="BB232" s="103">
        <f t="shared" si="174"/>
        <v>0</v>
      </c>
      <c r="BC232" s="109">
        <f t="shared" si="175"/>
        <v>0</v>
      </c>
      <c r="BD232" s="107">
        <f t="shared" si="155"/>
        <v>0</v>
      </c>
      <c r="BE232" s="107">
        <f t="shared" si="192"/>
        <v>0</v>
      </c>
      <c r="BF232" s="107">
        <f t="shared" si="192"/>
        <v>0</v>
      </c>
      <c r="BG232" s="107">
        <f t="shared" si="192"/>
        <v>0</v>
      </c>
      <c r="BH232" s="107">
        <f t="shared" si="192"/>
        <v>0</v>
      </c>
      <c r="BI232" s="107">
        <f t="shared" si="192"/>
        <v>0</v>
      </c>
      <c r="BJ232" s="107">
        <f t="shared" si="192"/>
        <v>0</v>
      </c>
      <c r="BK232" s="107">
        <f t="shared" si="192"/>
        <v>0</v>
      </c>
      <c r="BL232" s="110">
        <f t="shared" si="176"/>
        <v>0</v>
      </c>
      <c r="BM232" s="111">
        <f t="shared" si="177"/>
        <v>0</v>
      </c>
      <c r="BN232" s="111">
        <f t="shared" si="178"/>
        <v>0</v>
      </c>
      <c r="BO232" s="111">
        <f t="shared" si="179"/>
        <v>0</v>
      </c>
      <c r="BP232" s="111">
        <f t="shared" si="180"/>
        <v>0</v>
      </c>
      <c r="BQ232" s="111">
        <f t="shared" si="181"/>
        <v>0</v>
      </c>
      <c r="BR232" s="111">
        <f t="shared" si="182"/>
        <v>0</v>
      </c>
      <c r="BS232" s="111">
        <f t="shared" si="183"/>
        <v>0</v>
      </c>
      <c r="BT232" s="111">
        <f t="shared" si="184"/>
        <v>0</v>
      </c>
      <c r="BU232" s="112">
        <f t="shared" si="185"/>
        <v>0</v>
      </c>
      <c r="BV232" s="113">
        <f t="shared" si="186"/>
        <v>0</v>
      </c>
      <c r="BW232" s="169" t="s">
        <v>135</v>
      </c>
      <c r="BX232" s="174">
        <v>2021</v>
      </c>
      <c r="BY232" s="169" t="s">
        <v>2422</v>
      </c>
      <c r="BZ232" s="169" t="str">
        <f t="shared" si="187"/>
        <v>ENERO</v>
      </c>
      <c r="CA232" s="169" t="str">
        <f t="shared" si="188"/>
        <v>YCHO21RT_1.1</v>
      </c>
      <c r="CB232" s="118" t="e">
        <f>VLOOKUP(F232,[3]TOTALES!$E:$E,1,0)</f>
        <v>#N/A</v>
      </c>
      <c r="CC232" s="118" t="e">
        <f>VLOOKUP(E232,'3.PARAMETROS'!J:L,3,0)</f>
        <v>#N/A</v>
      </c>
      <c r="CD232" s="118">
        <f>VLOOKUP(A232,'[4]1. ARCHIVO COMPRA'!$A:$BU,73,0)</f>
        <v>0</v>
      </c>
      <c r="CF232" s="128"/>
      <c r="CG232" s="128"/>
    </row>
    <row r="233" spans="1:85" x14ac:dyDescent="0.25">
      <c r="A233" s="128" t="str">
        <f t="shared" si="156"/>
        <v>W2RH18WEE82P73B</v>
      </c>
      <c r="B233" s="128" t="s">
        <v>692</v>
      </c>
      <c r="C233" s="128"/>
      <c r="D233" s="128" t="s">
        <v>557</v>
      </c>
      <c r="E233" s="128" t="s">
        <v>151</v>
      </c>
      <c r="F233" s="128" t="s">
        <v>1030</v>
      </c>
      <c r="G233" s="128" t="s">
        <v>1031</v>
      </c>
      <c r="H233" s="128" t="s">
        <v>762</v>
      </c>
      <c r="I233" s="128" t="s">
        <v>763</v>
      </c>
      <c r="J233" s="128" t="s">
        <v>2116</v>
      </c>
      <c r="K233" s="128" t="s">
        <v>683</v>
      </c>
      <c r="L233" s="128" t="s">
        <v>2255</v>
      </c>
      <c r="M233" s="137">
        <v>89</v>
      </c>
      <c r="N233" s="128">
        <f>IFERROR(VLOOKUP(M233*$M$8*$N$8,'RAM costing'!$A$3:$B$81,2,1),0)</f>
        <v>89000</v>
      </c>
      <c r="O233" s="128">
        <f>IFERROR(VLOOKUP(M233*$M$9*$N$9,'RAM costing'!$E$3:$F$81,2,1),0)</f>
        <v>359</v>
      </c>
      <c r="P233" s="128"/>
      <c r="Q233" s="129">
        <f t="shared" si="157"/>
        <v>0.31</v>
      </c>
      <c r="R233" s="18">
        <v>27.59</v>
      </c>
      <c r="S233" s="25">
        <f t="shared" si="158"/>
        <v>0</v>
      </c>
      <c r="T233" s="25">
        <f t="shared" si="159"/>
        <v>0</v>
      </c>
      <c r="U233" s="25">
        <f t="shared" si="160"/>
        <v>0</v>
      </c>
      <c r="V233" s="25">
        <f t="shared" si="161"/>
        <v>0</v>
      </c>
      <c r="W233" s="25">
        <f t="shared" si="162"/>
        <v>0</v>
      </c>
      <c r="X233" s="25">
        <f t="shared" si="163"/>
        <v>0</v>
      </c>
      <c r="Y233" s="25">
        <f t="shared" si="164"/>
        <v>0</v>
      </c>
      <c r="Z233" s="25">
        <f t="shared" si="165"/>
        <v>0</v>
      </c>
      <c r="AA233" s="26"/>
      <c r="AB233" s="25">
        <f t="shared" si="166"/>
        <v>0</v>
      </c>
      <c r="AC233" s="25">
        <f t="shared" si="194"/>
        <v>0</v>
      </c>
      <c r="AD233" s="25"/>
      <c r="AE233" s="25"/>
      <c r="AF233" s="25"/>
      <c r="AG233" s="25"/>
      <c r="AH233" s="25"/>
      <c r="AI233" s="25"/>
      <c r="AJ233" s="26"/>
      <c r="AK233" s="25"/>
      <c r="AL233" s="26"/>
      <c r="AM233" s="25">
        <f t="shared" si="168"/>
        <v>0</v>
      </c>
      <c r="AN233" s="25">
        <f t="shared" si="169"/>
        <v>0</v>
      </c>
      <c r="AO233" s="26"/>
      <c r="AP233" s="26">
        <f t="shared" si="170"/>
        <v>0</v>
      </c>
      <c r="AQ233" s="101">
        <f t="shared" si="171"/>
        <v>0</v>
      </c>
      <c r="AR233" s="106">
        <f t="shared" si="172"/>
        <v>0</v>
      </c>
      <c r="AS233" s="107">
        <f t="shared" si="191"/>
        <v>0</v>
      </c>
      <c r="AT233" s="107">
        <f t="shared" si="191"/>
        <v>0</v>
      </c>
      <c r="AU233" s="107">
        <f t="shared" si="191"/>
        <v>0</v>
      </c>
      <c r="AV233" s="107">
        <f t="shared" si="191"/>
        <v>0</v>
      </c>
      <c r="AW233" s="107">
        <f t="shared" si="191"/>
        <v>0</v>
      </c>
      <c r="AX233" s="107">
        <f t="shared" si="191"/>
        <v>0</v>
      </c>
      <c r="AY233" s="107">
        <f t="shared" si="191"/>
        <v>0</v>
      </c>
      <c r="AZ233" s="107">
        <f t="shared" si="191"/>
        <v>0</v>
      </c>
      <c r="BA233" s="108">
        <f t="shared" si="173"/>
        <v>0</v>
      </c>
      <c r="BB233" s="103">
        <f t="shared" si="174"/>
        <v>0</v>
      </c>
      <c r="BC233" s="109">
        <f t="shared" si="175"/>
        <v>0</v>
      </c>
      <c r="BD233" s="107">
        <f t="shared" si="155"/>
        <v>0</v>
      </c>
      <c r="BE233" s="107">
        <f t="shared" si="192"/>
        <v>0</v>
      </c>
      <c r="BF233" s="107">
        <f t="shared" si="192"/>
        <v>0</v>
      </c>
      <c r="BG233" s="107">
        <f t="shared" si="192"/>
        <v>0</v>
      </c>
      <c r="BH233" s="107">
        <f t="shared" si="192"/>
        <v>0</v>
      </c>
      <c r="BI233" s="107">
        <f t="shared" si="192"/>
        <v>0</v>
      </c>
      <c r="BJ233" s="107">
        <f t="shared" si="192"/>
        <v>0</v>
      </c>
      <c r="BK233" s="107">
        <f t="shared" si="192"/>
        <v>0</v>
      </c>
      <c r="BL233" s="110">
        <f t="shared" si="176"/>
        <v>0</v>
      </c>
      <c r="BM233" s="111">
        <f t="shared" si="177"/>
        <v>0</v>
      </c>
      <c r="BN233" s="111">
        <f t="shared" si="178"/>
        <v>0</v>
      </c>
      <c r="BO233" s="111">
        <f t="shared" si="179"/>
        <v>0</v>
      </c>
      <c r="BP233" s="111">
        <f t="shared" si="180"/>
        <v>0</v>
      </c>
      <c r="BQ233" s="111">
        <f t="shared" si="181"/>
        <v>0</v>
      </c>
      <c r="BR233" s="111">
        <f t="shared" si="182"/>
        <v>0</v>
      </c>
      <c r="BS233" s="111">
        <f t="shared" si="183"/>
        <v>0</v>
      </c>
      <c r="BT233" s="111">
        <f t="shared" si="184"/>
        <v>0</v>
      </c>
      <c r="BU233" s="112">
        <f t="shared" si="185"/>
        <v>0</v>
      </c>
      <c r="BV233" s="113">
        <f t="shared" si="186"/>
        <v>0</v>
      </c>
      <c r="BW233" s="169" t="s">
        <v>135</v>
      </c>
      <c r="BX233" s="174">
        <v>2021</v>
      </c>
      <c r="BY233" s="169" t="s">
        <v>2422</v>
      </c>
      <c r="BZ233" s="169" t="str">
        <f t="shared" si="187"/>
        <v>ENERO</v>
      </c>
      <c r="CA233" s="169" t="str">
        <f t="shared" si="188"/>
        <v>YCHO21RT_1.1</v>
      </c>
      <c r="CB233" s="118" t="e">
        <f>VLOOKUP(F233,[3]TOTALES!$E:$E,1,0)</f>
        <v>#N/A</v>
      </c>
      <c r="CC233" s="118" t="str">
        <f>VLOOKUP(E233,'3.PARAMETROS'!J:L,3,0)</f>
        <v>CAMISAS</v>
      </c>
      <c r="CD233" s="118">
        <f>VLOOKUP(A233,'[4]1. ARCHIVO COMPRA'!$A:$BU,73,0)</f>
        <v>0</v>
      </c>
      <c r="CF233" s="128"/>
      <c r="CG233" s="128"/>
    </row>
    <row r="234" spans="1:85" x14ac:dyDescent="0.25">
      <c r="A234" s="128" t="str">
        <f t="shared" si="156"/>
        <v>W2RH18WEE82P72T</v>
      </c>
      <c r="B234" s="128" t="s">
        <v>692</v>
      </c>
      <c r="C234" s="128"/>
      <c r="D234" s="128" t="s">
        <v>557</v>
      </c>
      <c r="E234" s="128" t="s">
        <v>151</v>
      </c>
      <c r="F234" s="128" t="s">
        <v>1030</v>
      </c>
      <c r="G234" s="128" t="s">
        <v>1031</v>
      </c>
      <c r="H234" s="128" t="s">
        <v>764</v>
      </c>
      <c r="I234" s="128" t="s">
        <v>765</v>
      </c>
      <c r="J234" s="128" t="s">
        <v>2116</v>
      </c>
      <c r="K234" s="128" t="s">
        <v>683</v>
      </c>
      <c r="L234" s="128" t="s">
        <v>2255</v>
      </c>
      <c r="M234" s="137">
        <v>89</v>
      </c>
      <c r="N234" s="128">
        <f>IFERROR(VLOOKUP(M234*$M$8*$N$8,'RAM costing'!$A$3:$B$81,2,1),0)</f>
        <v>89000</v>
      </c>
      <c r="O234" s="128">
        <f>IFERROR(VLOOKUP(M234*$M$9*$N$9,'RAM costing'!$E$3:$F$81,2,1),0)</f>
        <v>359</v>
      </c>
      <c r="P234" s="128"/>
      <c r="Q234" s="129">
        <f t="shared" si="157"/>
        <v>0.31</v>
      </c>
      <c r="R234" s="18">
        <v>27.59</v>
      </c>
      <c r="S234" s="25">
        <f t="shared" si="158"/>
        <v>0</v>
      </c>
      <c r="T234" s="25">
        <f t="shared" si="159"/>
        <v>0</v>
      </c>
      <c r="U234" s="25">
        <f t="shared" si="160"/>
        <v>0</v>
      </c>
      <c r="V234" s="25">
        <f t="shared" si="161"/>
        <v>0</v>
      </c>
      <c r="W234" s="25">
        <f t="shared" si="162"/>
        <v>0</v>
      </c>
      <c r="X234" s="25">
        <f t="shared" si="163"/>
        <v>0</v>
      </c>
      <c r="Y234" s="25">
        <f t="shared" si="164"/>
        <v>0</v>
      </c>
      <c r="Z234" s="25">
        <f t="shared" si="165"/>
        <v>0</v>
      </c>
      <c r="AA234" s="26"/>
      <c r="AB234" s="25">
        <f t="shared" si="166"/>
        <v>0</v>
      </c>
      <c r="AC234" s="25">
        <f t="shared" si="194"/>
        <v>0</v>
      </c>
      <c r="AD234" s="25"/>
      <c r="AE234" s="25"/>
      <c r="AF234" s="25"/>
      <c r="AG234" s="25"/>
      <c r="AH234" s="25"/>
      <c r="AI234" s="25"/>
      <c r="AJ234" s="26"/>
      <c r="AK234" s="25"/>
      <c r="AL234" s="26"/>
      <c r="AM234" s="25">
        <f t="shared" si="168"/>
        <v>0</v>
      </c>
      <c r="AN234" s="25">
        <f t="shared" si="169"/>
        <v>0</v>
      </c>
      <c r="AO234" s="26"/>
      <c r="AP234" s="26">
        <f t="shared" si="170"/>
        <v>0</v>
      </c>
      <c r="AQ234" s="101">
        <f t="shared" si="171"/>
        <v>0</v>
      </c>
      <c r="AR234" s="106">
        <f t="shared" si="172"/>
        <v>0</v>
      </c>
      <c r="AS234" s="107">
        <f t="shared" si="191"/>
        <v>0</v>
      </c>
      <c r="AT234" s="107">
        <f t="shared" si="191"/>
        <v>0</v>
      </c>
      <c r="AU234" s="107">
        <f t="shared" si="191"/>
        <v>0</v>
      </c>
      <c r="AV234" s="107">
        <f t="shared" si="191"/>
        <v>0</v>
      </c>
      <c r="AW234" s="107">
        <f t="shared" si="191"/>
        <v>0</v>
      </c>
      <c r="AX234" s="107">
        <f t="shared" si="191"/>
        <v>0</v>
      </c>
      <c r="AY234" s="107">
        <f t="shared" si="191"/>
        <v>0</v>
      </c>
      <c r="AZ234" s="107">
        <f t="shared" si="191"/>
        <v>0</v>
      </c>
      <c r="BA234" s="108">
        <f t="shared" si="173"/>
        <v>0</v>
      </c>
      <c r="BB234" s="103">
        <f t="shared" si="174"/>
        <v>0</v>
      </c>
      <c r="BC234" s="109">
        <f t="shared" si="175"/>
        <v>0</v>
      </c>
      <c r="BD234" s="107">
        <f t="shared" si="155"/>
        <v>0</v>
      </c>
      <c r="BE234" s="107">
        <f t="shared" si="192"/>
        <v>0</v>
      </c>
      <c r="BF234" s="107">
        <f t="shared" si="192"/>
        <v>0</v>
      </c>
      <c r="BG234" s="107">
        <f t="shared" si="192"/>
        <v>0</v>
      </c>
      <c r="BH234" s="107">
        <f t="shared" si="192"/>
        <v>0</v>
      </c>
      <c r="BI234" s="107">
        <f t="shared" si="192"/>
        <v>0</v>
      </c>
      <c r="BJ234" s="107">
        <f t="shared" si="192"/>
        <v>0</v>
      </c>
      <c r="BK234" s="107">
        <f t="shared" si="192"/>
        <v>0</v>
      </c>
      <c r="BL234" s="110">
        <f t="shared" si="176"/>
        <v>0</v>
      </c>
      <c r="BM234" s="111">
        <f t="shared" si="177"/>
        <v>0</v>
      </c>
      <c r="BN234" s="111">
        <f t="shared" si="178"/>
        <v>0</v>
      </c>
      <c r="BO234" s="111">
        <f t="shared" si="179"/>
        <v>0</v>
      </c>
      <c r="BP234" s="111">
        <f t="shared" si="180"/>
        <v>0</v>
      </c>
      <c r="BQ234" s="111">
        <f t="shared" si="181"/>
        <v>0</v>
      </c>
      <c r="BR234" s="111">
        <f t="shared" si="182"/>
        <v>0</v>
      </c>
      <c r="BS234" s="111">
        <f t="shared" si="183"/>
        <v>0</v>
      </c>
      <c r="BT234" s="111">
        <f t="shared" si="184"/>
        <v>0</v>
      </c>
      <c r="BU234" s="112">
        <f t="shared" si="185"/>
        <v>0</v>
      </c>
      <c r="BV234" s="113">
        <f t="shared" si="186"/>
        <v>0</v>
      </c>
      <c r="BW234" s="169" t="s">
        <v>135</v>
      </c>
      <c r="BX234" s="174">
        <v>2021</v>
      </c>
      <c r="BY234" s="169" t="s">
        <v>2422</v>
      </c>
      <c r="BZ234" s="169" t="str">
        <f t="shared" si="187"/>
        <v>ENERO</v>
      </c>
      <c r="CA234" s="169" t="str">
        <f t="shared" si="188"/>
        <v>YCHO21RT_1.1</v>
      </c>
      <c r="CB234" s="118" t="e">
        <f>VLOOKUP(F234,[3]TOTALES!$E:$E,1,0)</f>
        <v>#N/A</v>
      </c>
      <c r="CC234" s="118" t="str">
        <f>VLOOKUP(E234,'3.PARAMETROS'!J:L,3,0)</f>
        <v>CAMISAS</v>
      </c>
      <c r="CD234" s="118">
        <f>VLOOKUP(A234,'[4]1. ARCHIVO COMPRA'!$A:$BU,73,0)</f>
        <v>0</v>
      </c>
      <c r="CF234" s="128"/>
      <c r="CG234" s="128"/>
    </row>
    <row r="235" spans="1:85" x14ac:dyDescent="0.25">
      <c r="A235" s="128" t="str">
        <f t="shared" si="156"/>
        <v>W2RH18WEE82P11H</v>
      </c>
      <c r="B235" s="128" t="s">
        <v>692</v>
      </c>
      <c r="C235" s="128"/>
      <c r="D235" s="128" t="s">
        <v>557</v>
      </c>
      <c r="E235" s="128" t="s">
        <v>151</v>
      </c>
      <c r="F235" s="128" t="s">
        <v>1030</v>
      </c>
      <c r="G235" s="128" t="s">
        <v>1031</v>
      </c>
      <c r="H235" s="128" t="s">
        <v>766</v>
      </c>
      <c r="I235" s="128" t="s">
        <v>767</v>
      </c>
      <c r="J235" s="128" t="s">
        <v>2116</v>
      </c>
      <c r="K235" s="128" t="s">
        <v>683</v>
      </c>
      <c r="L235" s="128" t="s">
        <v>2255</v>
      </c>
      <c r="M235" s="137">
        <v>89</v>
      </c>
      <c r="N235" s="128">
        <f>IFERROR(VLOOKUP(M235*$M$8*$N$8,'RAM costing'!$A$3:$B$81,2,1),0)</f>
        <v>89000</v>
      </c>
      <c r="O235" s="128">
        <f>IFERROR(VLOOKUP(M235*$M$9*$N$9,'RAM costing'!$E$3:$F$81,2,1),0)</f>
        <v>359</v>
      </c>
      <c r="P235" s="128"/>
      <c r="Q235" s="129">
        <f t="shared" si="157"/>
        <v>0.31</v>
      </c>
      <c r="R235" s="18">
        <v>27.59</v>
      </c>
      <c r="S235" s="25">
        <f t="shared" si="158"/>
        <v>0</v>
      </c>
      <c r="T235" s="25">
        <f t="shared" si="159"/>
        <v>0</v>
      </c>
      <c r="U235" s="25">
        <f t="shared" si="160"/>
        <v>0</v>
      </c>
      <c r="V235" s="25">
        <f t="shared" si="161"/>
        <v>0</v>
      </c>
      <c r="W235" s="25">
        <f t="shared" si="162"/>
        <v>0</v>
      </c>
      <c r="X235" s="25">
        <f t="shared" si="163"/>
        <v>0</v>
      </c>
      <c r="Y235" s="25">
        <f t="shared" si="164"/>
        <v>0</v>
      </c>
      <c r="Z235" s="25">
        <f t="shared" si="165"/>
        <v>0</v>
      </c>
      <c r="AA235" s="26"/>
      <c r="AB235" s="25">
        <f t="shared" si="166"/>
        <v>0</v>
      </c>
      <c r="AC235" s="25">
        <f t="shared" si="194"/>
        <v>0</v>
      </c>
      <c r="AD235" s="25"/>
      <c r="AE235" s="25"/>
      <c r="AF235" s="25"/>
      <c r="AG235" s="25"/>
      <c r="AH235" s="25"/>
      <c r="AI235" s="25"/>
      <c r="AJ235" s="26"/>
      <c r="AK235" s="25"/>
      <c r="AL235" s="26"/>
      <c r="AM235" s="25">
        <f t="shared" si="168"/>
        <v>0</v>
      </c>
      <c r="AN235" s="25">
        <f t="shared" si="169"/>
        <v>0</v>
      </c>
      <c r="AO235" s="26"/>
      <c r="AP235" s="26">
        <f t="shared" si="170"/>
        <v>0</v>
      </c>
      <c r="AQ235" s="101">
        <f t="shared" si="171"/>
        <v>0</v>
      </c>
      <c r="AR235" s="106">
        <f t="shared" si="172"/>
        <v>0</v>
      </c>
      <c r="AS235" s="107">
        <f t="shared" si="191"/>
        <v>0</v>
      </c>
      <c r="AT235" s="107">
        <f t="shared" si="191"/>
        <v>0</v>
      </c>
      <c r="AU235" s="107">
        <f t="shared" si="191"/>
        <v>0</v>
      </c>
      <c r="AV235" s="107">
        <f t="shared" si="191"/>
        <v>0</v>
      </c>
      <c r="AW235" s="107">
        <f t="shared" si="191"/>
        <v>0</v>
      </c>
      <c r="AX235" s="107">
        <f t="shared" si="191"/>
        <v>0</v>
      </c>
      <c r="AY235" s="107">
        <f t="shared" si="191"/>
        <v>0</v>
      </c>
      <c r="AZ235" s="107">
        <f t="shared" si="191"/>
        <v>0</v>
      </c>
      <c r="BA235" s="108">
        <f t="shared" si="173"/>
        <v>0</v>
      </c>
      <c r="BB235" s="103">
        <f t="shared" si="174"/>
        <v>0</v>
      </c>
      <c r="BC235" s="109">
        <f t="shared" si="175"/>
        <v>0</v>
      </c>
      <c r="BD235" s="107">
        <f t="shared" si="155"/>
        <v>0</v>
      </c>
      <c r="BE235" s="107">
        <f t="shared" si="192"/>
        <v>0</v>
      </c>
      <c r="BF235" s="107">
        <f t="shared" si="192"/>
        <v>0</v>
      </c>
      <c r="BG235" s="107">
        <f t="shared" si="192"/>
        <v>0</v>
      </c>
      <c r="BH235" s="107">
        <f t="shared" si="192"/>
        <v>0</v>
      </c>
      <c r="BI235" s="107">
        <f t="shared" si="192"/>
        <v>0</v>
      </c>
      <c r="BJ235" s="107">
        <f t="shared" si="192"/>
        <v>0</v>
      </c>
      <c r="BK235" s="107">
        <f t="shared" si="192"/>
        <v>0</v>
      </c>
      <c r="BL235" s="110">
        <f t="shared" si="176"/>
        <v>0</v>
      </c>
      <c r="BM235" s="111">
        <f t="shared" si="177"/>
        <v>0</v>
      </c>
      <c r="BN235" s="111">
        <f t="shared" si="178"/>
        <v>0</v>
      </c>
      <c r="BO235" s="111">
        <f t="shared" si="179"/>
        <v>0</v>
      </c>
      <c r="BP235" s="111">
        <f t="shared" si="180"/>
        <v>0</v>
      </c>
      <c r="BQ235" s="111">
        <f t="shared" si="181"/>
        <v>0</v>
      </c>
      <c r="BR235" s="111">
        <f t="shared" si="182"/>
        <v>0</v>
      </c>
      <c r="BS235" s="111">
        <f t="shared" si="183"/>
        <v>0</v>
      </c>
      <c r="BT235" s="111">
        <f t="shared" si="184"/>
        <v>0</v>
      </c>
      <c r="BU235" s="112">
        <f t="shared" si="185"/>
        <v>0</v>
      </c>
      <c r="BV235" s="113">
        <f t="shared" si="186"/>
        <v>0</v>
      </c>
      <c r="BW235" s="169" t="s">
        <v>135</v>
      </c>
      <c r="BX235" s="174">
        <v>2021</v>
      </c>
      <c r="BY235" s="169" t="s">
        <v>2422</v>
      </c>
      <c r="BZ235" s="169" t="str">
        <f t="shared" si="187"/>
        <v>ENERO</v>
      </c>
      <c r="CA235" s="169" t="str">
        <f t="shared" si="188"/>
        <v>YCHO21RT_1.1</v>
      </c>
      <c r="CB235" s="118" t="e">
        <f>VLOOKUP(F235,[3]TOTALES!$E:$E,1,0)</f>
        <v>#N/A</v>
      </c>
      <c r="CC235" s="118" t="str">
        <f>VLOOKUP(E235,'3.PARAMETROS'!J:L,3,0)</f>
        <v>CAMISAS</v>
      </c>
      <c r="CD235" s="118">
        <f>VLOOKUP(A235,'[4]1. ARCHIVO COMPRA'!$A:$BU,73,0)</f>
        <v>0</v>
      </c>
      <c r="CF235" s="128"/>
      <c r="CG235" s="128"/>
    </row>
    <row r="236" spans="1:85" x14ac:dyDescent="0.25">
      <c r="A236" s="128" t="str">
        <f t="shared" si="156"/>
        <v>W2RH18WEE82P20I</v>
      </c>
      <c r="B236" s="128" t="s">
        <v>692</v>
      </c>
      <c r="C236" s="128"/>
      <c r="D236" s="128" t="s">
        <v>557</v>
      </c>
      <c r="E236" s="128" t="s">
        <v>151</v>
      </c>
      <c r="F236" s="128" t="s">
        <v>1030</v>
      </c>
      <c r="G236" s="128" t="s">
        <v>1031</v>
      </c>
      <c r="H236" s="128" t="s">
        <v>1032</v>
      </c>
      <c r="I236" s="128" t="s">
        <v>1033</v>
      </c>
      <c r="J236" s="128" t="s">
        <v>2116</v>
      </c>
      <c r="K236" s="128" t="s">
        <v>683</v>
      </c>
      <c r="L236" s="128" t="s">
        <v>2255</v>
      </c>
      <c r="M236" s="137">
        <v>89</v>
      </c>
      <c r="N236" s="128">
        <f>IFERROR(VLOOKUP(M236*$M$8*$N$8,'RAM costing'!$A$3:$B$81,2,1),0)</f>
        <v>89000</v>
      </c>
      <c r="O236" s="128">
        <f>IFERROR(VLOOKUP(M236*$M$9*$N$9,'RAM costing'!$E$3:$F$81,2,1),0)</f>
        <v>359</v>
      </c>
      <c r="P236" s="128"/>
      <c r="Q236" s="129">
        <f t="shared" si="157"/>
        <v>0.31</v>
      </c>
      <c r="R236" s="18">
        <v>27.59</v>
      </c>
      <c r="S236" s="25">
        <f t="shared" si="158"/>
        <v>0</v>
      </c>
      <c r="T236" s="25">
        <f t="shared" si="159"/>
        <v>0</v>
      </c>
      <c r="U236" s="25">
        <f t="shared" si="160"/>
        <v>0</v>
      </c>
      <c r="V236" s="25">
        <f t="shared" si="161"/>
        <v>0</v>
      </c>
      <c r="W236" s="25">
        <f t="shared" si="162"/>
        <v>0</v>
      </c>
      <c r="X236" s="25">
        <f t="shared" si="163"/>
        <v>0</v>
      </c>
      <c r="Y236" s="25">
        <f t="shared" si="164"/>
        <v>0</v>
      </c>
      <c r="Z236" s="25">
        <f t="shared" si="165"/>
        <v>0</v>
      </c>
      <c r="AA236" s="26"/>
      <c r="AB236" s="25">
        <f t="shared" si="166"/>
        <v>0</v>
      </c>
      <c r="AC236" s="25">
        <f t="shared" si="194"/>
        <v>0</v>
      </c>
      <c r="AD236" s="25"/>
      <c r="AE236" s="25"/>
      <c r="AF236" s="25"/>
      <c r="AG236" s="25"/>
      <c r="AH236" s="25"/>
      <c r="AI236" s="25"/>
      <c r="AJ236" s="26"/>
      <c r="AK236" s="25"/>
      <c r="AL236" s="26"/>
      <c r="AM236" s="25">
        <f t="shared" si="168"/>
        <v>0</v>
      </c>
      <c r="AN236" s="25">
        <f t="shared" si="169"/>
        <v>0</v>
      </c>
      <c r="AO236" s="26"/>
      <c r="AP236" s="26">
        <f t="shared" si="170"/>
        <v>0</v>
      </c>
      <c r="AQ236" s="101">
        <f t="shared" si="171"/>
        <v>0</v>
      </c>
      <c r="AR236" s="106">
        <f t="shared" si="172"/>
        <v>0</v>
      </c>
      <c r="AS236" s="107">
        <f t="shared" si="191"/>
        <v>0</v>
      </c>
      <c r="AT236" s="107">
        <f t="shared" si="191"/>
        <v>0</v>
      </c>
      <c r="AU236" s="107">
        <f t="shared" si="191"/>
        <v>0</v>
      </c>
      <c r="AV236" s="107">
        <f t="shared" si="191"/>
        <v>0</v>
      </c>
      <c r="AW236" s="107">
        <f t="shared" si="191"/>
        <v>0</v>
      </c>
      <c r="AX236" s="107">
        <f t="shared" si="191"/>
        <v>0</v>
      </c>
      <c r="AY236" s="107">
        <f t="shared" si="191"/>
        <v>0</v>
      </c>
      <c r="AZ236" s="107">
        <f t="shared" si="191"/>
        <v>0</v>
      </c>
      <c r="BA236" s="108">
        <f t="shared" si="173"/>
        <v>0</v>
      </c>
      <c r="BB236" s="103">
        <f t="shared" si="174"/>
        <v>0</v>
      </c>
      <c r="BC236" s="109">
        <f t="shared" si="175"/>
        <v>0</v>
      </c>
      <c r="BD236" s="107">
        <f t="shared" si="155"/>
        <v>0</v>
      </c>
      <c r="BE236" s="107">
        <f t="shared" si="192"/>
        <v>0</v>
      </c>
      <c r="BF236" s="107">
        <f t="shared" si="192"/>
        <v>0</v>
      </c>
      <c r="BG236" s="107">
        <f t="shared" si="192"/>
        <v>0</v>
      </c>
      <c r="BH236" s="107">
        <f t="shared" si="192"/>
        <v>0</v>
      </c>
      <c r="BI236" s="107">
        <f t="shared" si="192"/>
        <v>0</v>
      </c>
      <c r="BJ236" s="107">
        <f t="shared" si="192"/>
        <v>0</v>
      </c>
      <c r="BK236" s="107">
        <f t="shared" si="192"/>
        <v>0</v>
      </c>
      <c r="BL236" s="110">
        <f t="shared" si="176"/>
        <v>0</v>
      </c>
      <c r="BM236" s="111">
        <f t="shared" si="177"/>
        <v>0</v>
      </c>
      <c r="BN236" s="111">
        <f t="shared" si="178"/>
        <v>0</v>
      </c>
      <c r="BO236" s="111">
        <f t="shared" si="179"/>
        <v>0</v>
      </c>
      <c r="BP236" s="111">
        <f t="shared" si="180"/>
        <v>0</v>
      </c>
      <c r="BQ236" s="111">
        <f t="shared" si="181"/>
        <v>0</v>
      </c>
      <c r="BR236" s="111">
        <f t="shared" si="182"/>
        <v>0</v>
      </c>
      <c r="BS236" s="111">
        <f t="shared" si="183"/>
        <v>0</v>
      </c>
      <c r="BT236" s="111">
        <f t="shared" si="184"/>
        <v>0</v>
      </c>
      <c r="BU236" s="112">
        <f t="shared" si="185"/>
        <v>0</v>
      </c>
      <c r="BV236" s="113">
        <f t="shared" si="186"/>
        <v>0</v>
      </c>
      <c r="BW236" s="169" t="s">
        <v>135</v>
      </c>
      <c r="BX236" s="174">
        <v>2021</v>
      </c>
      <c r="BY236" s="169" t="s">
        <v>2422</v>
      </c>
      <c r="BZ236" s="169" t="str">
        <f t="shared" si="187"/>
        <v>ENERO</v>
      </c>
      <c r="CA236" s="169" t="str">
        <f t="shared" si="188"/>
        <v>YCHO21RT_1.1</v>
      </c>
      <c r="CB236" s="118" t="e">
        <f>VLOOKUP(F236,[3]TOTALES!$E:$E,1,0)</f>
        <v>#N/A</v>
      </c>
      <c r="CC236" s="118" t="str">
        <f>VLOOKUP(E236,'3.PARAMETROS'!J:L,3,0)</f>
        <v>CAMISAS</v>
      </c>
      <c r="CD236" s="118">
        <f>VLOOKUP(A236,'[4]1. ARCHIVO COMPRA'!$A:$BU,73,0)</f>
        <v>0</v>
      </c>
      <c r="CF236" s="128"/>
      <c r="CG236" s="128"/>
    </row>
    <row r="237" spans="1:85" x14ac:dyDescent="0.25">
      <c r="A237" s="128" t="str">
        <f t="shared" si="156"/>
        <v>W2RH18WEE82P9JK</v>
      </c>
      <c r="B237" s="128" t="s">
        <v>692</v>
      </c>
      <c r="C237" s="128"/>
      <c r="D237" s="128" t="s">
        <v>557</v>
      </c>
      <c r="E237" s="128" t="s">
        <v>151</v>
      </c>
      <c r="F237" s="128" t="s">
        <v>1030</v>
      </c>
      <c r="G237" s="128" t="s">
        <v>1031</v>
      </c>
      <c r="H237" s="128" t="s">
        <v>876</v>
      </c>
      <c r="I237" s="128" t="s">
        <v>877</v>
      </c>
      <c r="J237" s="128" t="s">
        <v>2116</v>
      </c>
      <c r="K237" s="128" t="s">
        <v>683</v>
      </c>
      <c r="L237" s="128" t="s">
        <v>2255</v>
      </c>
      <c r="M237" s="137">
        <v>89</v>
      </c>
      <c r="N237" s="128">
        <f>IFERROR(VLOOKUP(M237*$M$8*$N$8,'RAM costing'!$A$3:$B$81,2,1),0)</f>
        <v>89000</v>
      </c>
      <c r="O237" s="128">
        <f>IFERROR(VLOOKUP(M237*$M$9*$N$9,'RAM costing'!$E$3:$F$81,2,1),0)</f>
        <v>359</v>
      </c>
      <c r="P237" s="128"/>
      <c r="Q237" s="129">
        <f t="shared" si="157"/>
        <v>0.31</v>
      </c>
      <c r="R237" s="18">
        <v>27.59</v>
      </c>
      <c r="S237" s="25">
        <f t="shared" si="158"/>
        <v>0</v>
      </c>
      <c r="T237" s="25">
        <f t="shared" si="159"/>
        <v>0</v>
      </c>
      <c r="U237" s="25">
        <f t="shared" si="160"/>
        <v>0</v>
      </c>
      <c r="V237" s="25">
        <f t="shared" si="161"/>
        <v>0</v>
      </c>
      <c r="W237" s="25">
        <f t="shared" si="162"/>
        <v>0</v>
      </c>
      <c r="X237" s="25">
        <f t="shared" si="163"/>
        <v>0</v>
      </c>
      <c r="Y237" s="25">
        <f t="shared" si="164"/>
        <v>0</v>
      </c>
      <c r="Z237" s="25">
        <f t="shared" si="165"/>
        <v>0</v>
      </c>
      <c r="AA237" s="26"/>
      <c r="AB237" s="25">
        <f t="shared" si="166"/>
        <v>0</v>
      </c>
      <c r="AC237" s="25">
        <f t="shared" si="194"/>
        <v>0</v>
      </c>
      <c r="AD237" s="25"/>
      <c r="AE237" s="25"/>
      <c r="AF237" s="25"/>
      <c r="AG237" s="25"/>
      <c r="AH237" s="25"/>
      <c r="AI237" s="25"/>
      <c r="AJ237" s="26"/>
      <c r="AK237" s="25"/>
      <c r="AL237" s="26"/>
      <c r="AM237" s="25">
        <f t="shared" si="168"/>
        <v>0</v>
      </c>
      <c r="AN237" s="25">
        <f t="shared" si="169"/>
        <v>0</v>
      </c>
      <c r="AO237" s="26"/>
      <c r="AP237" s="26">
        <f t="shared" si="170"/>
        <v>0</v>
      </c>
      <c r="AQ237" s="101">
        <f t="shared" si="171"/>
        <v>0</v>
      </c>
      <c r="AR237" s="106">
        <f t="shared" si="172"/>
        <v>0</v>
      </c>
      <c r="AS237" s="107">
        <f t="shared" si="191"/>
        <v>0</v>
      </c>
      <c r="AT237" s="107">
        <f t="shared" si="191"/>
        <v>0</v>
      </c>
      <c r="AU237" s="107">
        <f t="shared" si="191"/>
        <v>0</v>
      </c>
      <c r="AV237" s="107">
        <f t="shared" si="191"/>
        <v>0</v>
      </c>
      <c r="AW237" s="107">
        <f t="shared" si="191"/>
        <v>0</v>
      </c>
      <c r="AX237" s="107">
        <f t="shared" si="191"/>
        <v>0</v>
      </c>
      <c r="AY237" s="107">
        <f t="shared" si="191"/>
        <v>0</v>
      </c>
      <c r="AZ237" s="107">
        <f t="shared" si="191"/>
        <v>0</v>
      </c>
      <c r="BA237" s="108">
        <f t="shared" si="173"/>
        <v>0</v>
      </c>
      <c r="BB237" s="103">
        <f t="shared" si="174"/>
        <v>0</v>
      </c>
      <c r="BC237" s="109">
        <f t="shared" si="175"/>
        <v>0</v>
      </c>
      <c r="BD237" s="107">
        <f t="shared" si="155"/>
        <v>0</v>
      </c>
      <c r="BE237" s="107">
        <f t="shared" si="192"/>
        <v>0</v>
      </c>
      <c r="BF237" s="107">
        <f t="shared" si="192"/>
        <v>0</v>
      </c>
      <c r="BG237" s="107">
        <f t="shared" si="192"/>
        <v>0</v>
      </c>
      <c r="BH237" s="107">
        <f t="shared" si="192"/>
        <v>0</v>
      </c>
      <c r="BI237" s="107">
        <f t="shared" si="192"/>
        <v>0</v>
      </c>
      <c r="BJ237" s="107">
        <f t="shared" si="192"/>
        <v>0</v>
      </c>
      <c r="BK237" s="107">
        <f t="shared" si="192"/>
        <v>0</v>
      </c>
      <c r="BL237" s="110">
        <f t="shared" si="176"/>
        <v>0</v>
      </c>
      <c r="BM237" s="111">
        <f t="shared" si="177"/>
        <v>0</v>
      </c>
      <c r="BN237" s="111">
        <f t="shared" si="178"/>
        <v>0</v>
      </c>
      <c r="BO237" s="111">
        <f t="shared" si="179"/>
        <v>0</v>
      </c>
      <c r="BP237" s="111">
        <f t="shared" si="180"/>
        <v>0</v>
      </c>
      <c r="BQ237" s="111">
        <f t="shared" si="181"/>
        <v>0</v>
      </c>
      <c r="BR237" s="111">
        <f t="shared" si="182"/>
        <v>0</v>
      </c>
      <c r="BS237" s="111">
        <f t="shared" si="183"/>
        <v>0</v>
      </c>
      <c r="BT237" s="111">
        <f t="shared" si="184"/>
        <v>0</v>
      </c>
      <c r="BU237" s="112">
        <f t="shared" si="185"/>
        <v>0</v>
      </c>
      <c r="BV237" s="113">
        <f t="shared" si="186"/>
        <v>0</v>
      </c>
      <c r="BW237" s="169" t="s">
        <v>135</v>
      </c>
      <c r="BX237" s="174">
        <v>2021</v>
      </c>
      <c r="BY237" s="169" t="s">
        <v>2422</v>
      </c>
      <c r="BZ237" s="169" t="str">
        <f t="shared" si="187"/>
        <v>ENERO</v>
      </c>
      <c r="CA237" s="169" t="str">
        <f t="shared" si="188"/>
        <v>YCHO21RT_1.1</v>
      </c>
      <c r="CB237" s="118" t="e">
        <f>VLOOKUP(F237,[3]TOTALES!$E:$E,1,0)</f>
        <v>#N/A</v>
      </c>
      <c r="CC237" s="118" t="str">
        <f>VLOOKUP(E237,'3.PARAMETROS'!J:L,3,0)</f>
        <v>CAMISAS</v>
      </c>
      <c r="CD237" s="118">
        <f>VLOOKUP(A237,'[4]1. ARCHIVO COMPRA'!$A:$BU,73,0)</f>
        <v>0</v>
      </c>
      <c r="CF237" s="128"/>
      <c r="CG237" s="128"/>
    </row>
    <row r="238" spans="1:85" x14ac:dyDescent="0.25">
      <c r="A238" s="128" t="str">
        <f t="shared" si="156"/>
        <v>W0GI69R8G01JBLK</v>
      </c>
      <c r="B238" s="128" t="s">
        <v>554</v>
      </c>
      <c r="C238" s="128" t="s">
        <v>696</v>
      </c>
      <c r="D238" s="128" t="s">
        <v>562</v>
      </c>
      <c r="E238" s="128" t="s">
        <v>230</v>
      </c>
      <c r="F238" s="128" t="s">
        <v>1034</v>
      </c>
      <c r="G238" s="128" t="s">
        <v>1035</v>
      </c>
      <c r="H238" s="128" t="s">
        <v>494</v>
      </c>
      <c r="I238" s="128" t="s">
        <v>520</v>
      </c>
      <c r="J238" s="128" t="s">
        <v>663</v>
      </c>
      <c r="K238" s="128" t="s">
        <v>684</v>
      </c>
      <c r="L238" s="128" t="s">
        <v>2255</v>
      </c>
      <c r="M238" s="137">
        <v>34</v>
      </c>
      <c r="N238" s="128">
        <f>IFERROR(VLOOKUP(M238*$M$8*$N$8,'RAM costing'!$A$3:$B$81,2,1),0)</f>
        <v>29000</v>
      </c>
      <c r="O238" s="128">
        <f>IFERROR(VLOOKUP(M238*$M$9*$N$9,'RAM costing'!$E$3:$F$81,2,1),0)</f>
        <v>139</v>
      </c>
      <c r="P238" s="128"/>
      <c r="Q238" s="129">
        <f t="shared" si="157"/>
        <v>0.31</v>
      </c>
      <c r="R238" s="18">
        <v>10.54</v>
      </c>
      <c r="S238" s="25">
        <f t="shared" si="158"/>
        <v>0</v>
      </c>
      <c r="T238" s="25">
        <f t="shared" si="159"/>
        <v>0</v>
      </c>
      <c r="U238" s="25">
        <f t="shared" si="160"/>
        <v>0</v>
      </c>
      <c r="V238" s="25">
        <f t="shared" si="161"/>
        <v>0</v>
      </c>
      <c r="W238" s="25">
        <f t="shared" si="162"/>
        <v>0</v>
      </c>
      <c r="X238" s="25">
        <f t="shared" si="163"/>
        <v>0</v>
      </c>
      <c r="Y238" s="25">
        <f t="shared" si="164"/>
        <v>0</v>
      </c>
      <c r="Z238" s="25">
        <f t="shared" si="165"/>
        <v>0</v>
      </c>
      <c r="AA238" s="26"/>
      <c r="AB238" s="25">
        <f t="shared" si="166"/>
        <v>0</v>
      </c>
      <c r="AC238" s="25">
        <f t="shared" si="189"/>
        <v>0</v>
      </c>
      <c r="AD238" s="25"/>
      <c r="AE238" s="25"/>
      <c r="AF238" s="25"/>
      <c r="AG238" s="25"/>
      <c r="AH238" s="25"/>
      <c r="AI238" s="25"/>
      <c r="AJ238" s="26"/>
      <c r="AK238" s="25"/>
      <c r="AL238" s="26"/>
      <c r="AM238" s="25">
        <f t="shared" si="168"/>
        <v>0</v>
      </c>
      <c r="AN238" s="25">
        <f t="shared" si="169"/>
        <v>0</v>
      </c>
      <c r="AO238" s="26"/>
      <c r="AP238" s="26">
        <f t="shared" si="170"/>
        <v>0</v>
      </c>
      <c r="AQ238" s="101">
        <f t="shared" si="171"/>
        <v>0</v>
      </c>
      <c r="AR238" s="106">
        <f t="shared" si="172"/>
        <v>0</v>
      </c>
      <c r="AS238" s="107">
        <f t="shared" si="191"/>
        <v>0</v>
      </c>
      <c r="AT238" s="107">
        <f t="shared" si="191"/>
        <v>0</v>
      </c>
      <c r="AU238" s="107">
        <f t="shared" si="191"/>
        <v>0</v>
      </c>
      <c r="AV238" s="107">
        <f t="shared" si="191"/>
        <v>0</v>
      </c>
      <c r="AW238" s="107">
        <f t="shared" si="191"/>
        <v>0</v>
      </c>
      <c r="AX238" s="107">
        <f t="shared" si="191"/>
        <v>0</v>
      </c>
      <c r="AY238" s="107">
        <f t="shared" si="191"/>
        <v>0</v>
      </c>
      <c r="AZ238" s="107">
        <f t="shared" si="191"/>
        <v>0</v>
      </c>
      <c r="BA238" s="108">
        <f t="shared" si="173"/>
        <v>0</v>
      </c>
      <c r="BB238" s="103">
        <f t="shared" si="174"/>
        <v>0</v>
      </c>
      <c r="BC238" s="109">
        <f t="shared" si="175"/>
        <v>0</v>
      </c>
      <c r="BD238" s="107">
        <f t="shared" si="155"/>
        <v>0</v>
      </c>
      <c r="BE238" s="107">
        <f t="shared" si="192"/>
        <v>0</v>
      </c>
      <c r="BF238" s="107">
        <f t="shared" si="192"/>
        <v>0</v>
      </c>
      <c r="BG238" s="107">
        <f t="shared" si="192"/>
        <v>0</v>
      </c>
      <c r="BH238" s="107">
        <f t="shared" si="192"/>
        <v>0</v>
      </c>
      <c r="BI238" s="107">
        <f t="shared" si="192"/>
        <v>0</v>
      </c>
      <c r="BJ238" s="107">
        <f t="shared" si="192"/>
        <v>0</v>
      </c>
      <c r="BK238" s="107">
        <f t="shared" si="192"/>
        <v>0</v>
      </c>
      <c r="BL238" s="110">
        <f t="shared" si="176"/>
        <v>0</v>
      </c>
      <c r="BM238" s="111">
        <f t="shared" si="177"/>
        <v>0</v>
      </c>
      <c r="BN238" s="111">
        <f t="shared" si="178"/>
        <v>0</v>
      </c>
      <c r="BO238" s="111">
        <f t="shared" si="179"/>
        <v>0</v>
      </c>
      <c r="BP238" s="111">
        <f t="shared" si="180"/>
        <v>0</v>
      </c>
      <c r="BQ238" s="111">
        <f t="shared" si="181"/>
        <v>0</v>
      </c>
      <c r="BR238" s="111">
        <f t="shared" si="182"/>
        <v>0</v>
      </c>
      <c r="BS238" s="111">
        <f t="shared" si="183"/>
        <v>0</v>
      </c>
      <c r="BT238" s="111">
        <f t="shared" si="184"/>
        <v>0</v>
      </c>
      <c r="BU238" s="112">
        <f t="shared" si="185"/>
        <v>0</v>
      </c>
      <c r="BV238" s="113">
        <f t="shared" si="186"/>
        <v>0</v>
      </c>
      <c r="BW238" s="169" t="s">
        <v>135</v>
      </c>
      <c r="BX238" s="174">
        <v>2021</v>
      </c>
      <c r="BY238" s="169" t="s">
        <v>2422</v>
      </c>
      <c r="BZ238" s="169" t="str">
        <f t="shared" ref="BZ238:BZ250" si="195">UPPER(TEXT(CONCATENATE("01-"&amp;MID(B238,1,2)&amp;"-2021"),"MMMM"))</f>
        <v>NOVIEMBRE</v>
      </c>
      <c r="CA238" s="169" t="str">
        <f t="shared" si="188"/>
        <v>YCHO21RT_11.1</v>
      </c>
      <c r="CB238" s="118" t="e">
        <f>VLOOKUP(F238,[3]TOTALES!$E:$E,1,0)</f>
        <v>#N/A</v>
      </c>
      <c r="CC238" s="118" t="str">
        <f>VLOOKUP(E238,'3.PARAMETROS'!J:L,3,0)</f>
        <v>POLERAS</v>
      </c>
      <c r="CD238" s="118">
        <f>VLOOKUP(A238,'[4]1. ARCHIVO COMPRA'!$A:$BU,73,0)</f>
        <v>0</v>
      </c>
      <c r="CF238" s="128"/>
      <c r="CG238" s="128"/>
    </row>
    <row r="239" spans="1:85" x14ac:dyDescent="0.25">
      <c r="A239" s="128" t="str">
        <f t="shared" si="156"/>
        <v>W0GI69R8G01G011</v>
      </c>
      <c r="B239" s="128" t="s">
        <v>554</v>
      </c>
      <c r="C239" s="128" t="s">
        <v>696</v>
      </c>
      <c r="D239" s="128" t="s">
        <v>562</v>
      </c>
      <c r="E239" s="128" t="s">
        <v>230</v>
      </c>
      <c r="F239" s="128" t="s">
        <v>1034</v>
      </c>
      <c r="G239" s="128" t="s">
        <v>1035</v>
      </c>
      <c r="H239" s="128" t="s">
        <v>496</v>
      </c>
      <c r="I239" s="128" t="s">
        <v>522</v>
      </c>
      <c r="J239" s="128" t="s">
        <v>663</v>
      </c>
      <c r="K239" s="128" t="s">
        <v>684</v>
      </c>
      <c r="L239" s="128" t="s">
        <v>2255</v>
      </c>
      <c r="M239" s="137">
        <v>34</v>
      </c>
      <c r="N239" s="128">
        <f>IFERROR(VLOOKUP(M239*$M$8*$N$8,'RAM costing'!$A$3:$B$81,2,1),0)</f>
        <v>29000</v>
      </c>
      <c r="O239" s="128">
        <f>IFERROR(VLOOKUP(M239*$M$9*$N$9,'RAM costing'!$E$3:$F$81,2,1),0)</f>
        <v>139</v>
      </c>
      <c r="P239" s="128"/>
      <c r="Q239" s="129">
        <f t="shared" si="157"/>
        <v>0.31</v>
      </c>
      <c r="R239" s="18">
        <v>10.54</v>
      </c>
      <c r="S239" s="25">
        <f t="shared" si="158"/>
        <v>0</v>
      </c>
      <c r="T239" s="25">
        <f t="shared" si="159"/>
        <v>0</v>
      </c>
      <c r="U239" s="25">
        <f t="shared" si="160"/>
        <v>0</v>
      </c>
      <c r="V239" s="25">
        <f t="shared" si="161"/>
        <v>0</v>
      </c>
      <c r="W239" s="25">
        <f t="shared" si="162"/>
        <v>0</v>
      </c>
      <c r="X239" s="25">
        <f t="shared" si="163"/>
        <v>0</v>
      </c>
      <c r="Y239" s="25">
        <f t="shared" si="164"/>
        <v>0</v>
      </c>
      <c r="Z239" s="25">
        <f t="shared" si="165"/>
        <v>0</v>
      </c>
      <c r="AA239" s="26"/>
      <c r="AB239" s="25">
        <f t="shared" si="166"/>
        <v>0</v>
      </c>
      <c r="AC239" s="25">
        <f t="shared" si="189"/>
        <v>0</v>
      </c>
      <c r="AD239" s="25"/>
      <c r="AE239" s="25"/>
      <c r="AF239" s="25"/>
      <c r="AG239" s="25"/>
      <c r="AH239" s="25"/>
      <c r="AI239" s="25"/>
      <c r="AJ239" s="26"/>
      <c r="AK239" s="25"/>
      <c r="AL239" s="26"/>
      <c r="AM239" s="25">
        <f t="shared" si="168"/>
        <v>0</v>
      </c>
      <c r="AN239" s="25">
        <f t="shared" si="169"/>
        <v>0</v>
      </c>
      <c r="AO239" s="26"/>
      <c r="AP239" s="26">
        <f t="shared" si="170"/>
        <v>0</v>
      </c>
      <c r="AQ239" s="101">
        <f t="shared" si="171"/>
        <v>0</v>
      </c>
      <c r="AR239" s="106">
        <f t="shared" si="172"/>
        <v>0</v>
      </c>
      <c r="AS239" s="107">
        <f t="shared" si="191"/>
        <v>0</v>
      </c>
      <c r="AT239" s="107">
        <f t="shared" si="191"/>
        <v>0</v>
      </c>
      <c r="AU239" s="107">
        <f t="shared" si="191"/>
        <v>0</v>
      </c>
      <c r="AV239" s="107">
        <f t="shared" si="191"/>
        <v>0</v>
      </c>
      <c r="AW239" s="107">
        <f t="shared" si="191"/>
        <v>0</v>
      </c>
      <c r="AX239" s="107">
        <f t="shared" si="191"/>
        <v>0</v>
      </c>
      <c r="AY239" s="107">
        <f t="shared" si="191"/>
        <v>0</v>
      </c>
      <c r="AZ239" s="107">
        <f t="shared" si="191"/>
        <v>0</v>
      </c>
      <c r="BA239" s="108">
        <f t="shared" si="173"/>
        <v>0</v>
      </c>
      <c r="BB239" s="103">
        <f t="shared" si="174"/>
        <v>0</v>
      </c>
      <c r="BC239" s="109">
        <f t="shared" si="175"/>
        <v>0</v>
      </c>
      <c r="BD239" s="107">
        <f t="shared" si="155"/>
        <v>0</v>
      </c>
      <c r="BE239" s="107">
        <f t="shared" si="192"/>
        <v>0</v>
      </c>
      <c r="BF239" s="107">
        <f t="shared" si="192"/>
        <v>0</v>
      </c>
      <c r="BG239" s="107">
        <f t="shared" si="192"/>
        <v>0</v>
      </c>
      <c r="BH239" s="107">
        <f t="shared" si="192"/>
        <v>0</v>
      </c>
      <c r="BI239" s="107">
        <f t="shared" si="192"/>
        <v>0</v>
      </c>
      <c r="BJ239" s="107">
        <f t="shared" si="192"/>
        <v>0</v>
      </c>
      <c r="BK239" s="107">
        <f t="shared" si="192"/>
        <v>0</v>
      </c>
      <c r="BL239" s="110">
        <f t="shared" si="176"/>
        <v>0</v>
      </c>
      <c r="BM239" s="111">
        <f t="shared" si="177"/>
        <v>0</v>
      </c>
      <c r="BN239" s="111">
        <f t="shared" si="178"/>
        <v>0</v>
      </c>
      <c r="BO239" s="111">
        <f t="shared" si="179"/>
        <v>0</v>
      </c>
      <c r="BP239" s="111">
        <f t="shared" si="180"/>
        <v>0</v>
      </c>
      <c r="BQ239" s="111">
        <f t="shared" si="181"/>
        <v>0</v>
      </c>
      <c r="BR239" s="111">
        <f t="shared" si="182"/>
        <v>0</v>
      </c>
      <c r="BS239" s="111">
        <f t="shared" si="183"/>
        <v>0</v>
      </c>
      <c r="BT239" s="111">
        <f t="shared" si="184"/>
        <v>0</v>
      </c>
      <c r="BU239" s="112">
        <f t="shared" si="185"/>
        <v>0</v>
      </c>
      <c r="BV239" s="113">
        <f t="shared" si="186"/>
        <v>0</v>
      </c>
      <c r="BW239" s="169" t="s">
        <v>135</v>
      </c>
      <c r="BX239" s="174">
        <v>2021</v>
      </c>
      <c r="BY239" s="169" t="s">
        <v>2422</v>
      </c>
      <c r="BZ239" s="169" t="str">
        <f t="shared" si="195"/>
        <v>NOVIEMBRE</v>
      </c>
      <c r="CA239" s="169" t="str">
        <f t="shared" si="188"/>
        <v>YCHO21RT_11.1</v>
      </c>
      <c r="CB239" s="118" t="e">
        <f>VLOOKUP(F239,[3]TOTALES!$E:$E,1,0)</f>
        <v>#N/A</v>
      </c>
      <c r="CC239" s="118" t="str">
        <f>VLOOKUP(E239,'3.PARAMETROS'!J:L,3,0)</f>
        <v>POLERAS</v>
      </c>
      <c r="CD239" s="118">
        <f>VLOOKUP(A239,'[4]1. ARCHIVO COMPRA'!$A:$BU,73,0)</f>
        <v>0</v>
      </c>
      <c r="CF239" s="128"/>
      <c r="CG239" s="128"/>
    </row>
    <row r="240" spans="1:85" x14ac:dyDescent="0.25">
      <c r="A240" s="128" t="str">
        <f t="shared" si="156"/>
        <v>W0GI69R8G01G7GB</v>
      </c>
      <c r="B240" s="128" t="s">
        <v>554</v>
      </c>
      <c r="C240" s="128" t="s">
        <v>696</v>
      </c>
      <c r="D240" s="128" t="s">
        <v>562</v>
      </c>
      <c r="E240" s="128" t="s">
        <v>230</v>
      </c>
      <c r="F240" s="128" t="s">
        <v>1034</v>
      </c>
      <c r="G240" s="128" t="s">
        <v>1035</v>
      </c>
      <c r="H240" s="128" t="s">
        <v>1036</v>
      </c>
      <c r="I240" s="128" t="s">
        <v>1037</v>
      </c>
      <c r="J240" s="128" t="s">
        <v>663</v>
      </c>
      <c r="K240" s="128" t="s">
        <v>684</v>
      </c>
      <c r="L240" s="128" t="s">
        <v>2255</v>
      </c>
      <c r="M240" s="137">
        <v>34</v>
      </c>
      <c r="N240" s="128">
        <f>IFERROR(VLOOKUP(M240*$M$8*$N$8,'RAM costing'!$A$3:$B$81,2,1),0)</f>
        <v>29000</v>
      </c>
      <c r="O240" s="128">
        <f>IFERROR(VLOOKUP(M240*$M$9*$N$9,'RAM costing'!$E$3:$F$81,2,1),0)</f>
        <v>139</v>
      </c>
      <c r="P240" s="128"/>
      <c r="Q240" s="129">
        <f t="shared" si="157"/>
        <v>0.31</v>
      </c>
      <c r="R240" s="18">
        <v>10.54</v>
      </c>
      <c r="S240" s="25">
        <f t="shared" si="158"/>
        <v>0</v>
      </c>
      <c r="T240" s="25">
        <f t="shared" si="159"/>
        <v>0</v>
      </c>
      <c r="U240" s="25">
        <f t="shared" si="160"/>
        <v>0</v>
      </c>
      <c r="V240" s="25">
        <f t="shared" si="161"/>
        <v>0</v>
      </c>
      <c r="W240" s="25">
        <f t="shared" si="162"/>
        <v>0</v>
      </c>
      <c r="X240" s="25">
        <f t="shared" si="163"/>
        <v>0</v>
      </c>
      <c r="Y240" s="25">
        <f t="shared" si="164"/>
        <v>0</v>
      </c>
      <c r="Z240" s="25">
        <f t="shared" si="165"/>
        <v>0</v>
      </c>
      <c r="AA240" s="26"/>
      <c r="AB240" s="25">
        <f t="shared" si="166"/>
        <v>0</v>
      </c>
      <c r="AC240" s="25">
        <f t="shared" si="189"/>
        <v>0</v>
      </c>
      <c r="AD240" s="25"/>
      <c r="AE240" s="25"/>
      <c r="AF240" s="25"/>
      <c r="AG240" s="25"/>
      <c r="AH240" s="25"/>
      <c r="AI240" s="25"/>
      <c r="AJ240" s="26"/>
      <c r="AK240" s="25"/>
      <c r="AL240" s="26"/>
      <c r="AM240" s="25">
        <f t="shared" si="168"/>
        <v>0</v>
      </c>
      <c r="AN240" s="25">
        <f t="shared" si="169"/>
        <v>0</v>
      </c>
      <c r="AO240" s="26"/>
      <c r="AP240" s="26">
        <f t="shared" si="170"/>
        <v>0</v>
      </c>
      <c r="AQ240" s="101">
        <f t="shared" si="171"/>
        <v>0</v>
      </c>
      <c r="AR240" s="106">
        <f t="shared" si="172"/>
        <v>0</v>
      </c>
      <c r="AS240" s="107">
        <f t="shared" si="191"/>
        <v>0</v>
      </c>
      <c r="AT240" s="107">
        <f t="shared" si="191"/>
        <v>0</v>
      </c>
      <c r="AU240" s="107">
        <f t="shared" si="191"/>
        <v>0</v>
      </c>
      <c r="AV240" s="107">
        <f t="shared" si="191"/>
        <v>0</v>
      </c>
      <c r="AW240" s="107">
        <f t="shared" si="191"/>
        <v>0</v>
      </c>
      <c r="AX240" s="107">
        <f t="shared" si="191"/>
        <v>0</v>
      </c>
      <c r="AY240" s="107">
        <f t="shared" si="191"/>
        <v>0</v>
      </c>
      <c r="AZ240" s="107">
        <f t="shared" si="191"/>
        <v>0</v>
      </c>
      <c r="BA240" s="108">
        <f t="shared" si="173"/>
        <v>0</v>
      </c>
      <c r="BB240" s="103">
        <f t="shared" si="174"/>
        <v>0</v>
      </c>
      <c r="BC240" s="109">
        <f t="shared" si="175"/>
        <v>0</v>
      </c>
      <c r="BD240" s="107">
        <f t="shared" si="155"/>
        <v>0</v>
      </c>
      <c r="BE240" s="107">
        <f t="shared" si="192"/>
        <v>0</v>
      </c>
      <c r="BF240" s="107">
        <f t="shared" si="192"/>
        <v>0</v>
      </c>
      <c r="BG240" s="107">
        <f t="shared" si="192"/>
        <v>0</v>
      </c>
      <c r="BH240" s="107">
        <f t="shared" si="192"/>
        <v>0</v>
      </c>
      <c r="BI240" s="107">
        <f t="shared" si="192"/>
        <v>0</v>
      </c>
      <c r="BJ240" s="107">
        <f t="shared" si="192"/>
        <v>0</v>
      </c>
      <c r="BK240" s="107">
        <f t="shared" si="192"/>
        <v>0</v>
      </c>
      <c r="BL240" s="110">
        <f t="shared" si="176"/>
        <v>0</v>
      </c>
      <c r="BM240" s="111">
        <f t="shared" si="177"/>
        <v>0</v>
      </c>
      <c r="BN240" s="111">
        <f t="shared" si="178"/>
        <v>0</v>
      </c>
      <c r="BO240" s="111">
        <f t="shared" si="179"/>
        <v>0</v>
      </c>
      <c r="BP240" s="111">
        <f t="shared" si="180"/>
        <v>0</v>
      </c>
      <c r="BQ240" s="111">
        <f t="shared" si="181"/>
        <v>0</v>
      </c>
      <c r="BR240" s="111">
        <f t="shared" si="182"/>
        <v>0</v>
      </c>
      <c r="BS240" s="111">
        <f t="shared" si="183"/>
        <v>0</v>
      </c>
      <c r="BT240" s="111">
        <f t="shared" si="184"/>
        <v>0</v>
      </c>
      <c r="BU240" s="112">
        <f t="shared" si="185"/>
        <v>0</v>
      </c>
      <c r="BV240" s="113">
        <f t="shared" si="186"/>
        <v>0</v>
      </c>
      <c r="BW240" s="169" t="s">
        <v>135</v>
      </c>
      <c r="BX240" s="174">
        <v>2021</v>
      </c>
      <c r="BY240" s="169" t="s">
        <v>2422</v>
      </c>
      <c r="BZ240" s="169" t="str">
        <f t="shared" si="195"/>
        <v>NOVIEMBRE</v>
      </c>
      <c r="CA240" s="169" t="str">
        <f t="shared" si="188"/>
        <v>YCHO21RT_11.1</v>
      </c>
      <c r="CB240" s="118" t="e">
        <f>VLOOKUP(F240,[3]TOTALES!$E:$E,1,0)</f>
        <v>#N/A</v>
      </c>
      <c r="CC240" s="118" t="str">
        <f>VLOOKUP(E240,'3.PARAMETROS'!J:L,3,0)</f>
        <v>POLERAS</v>
      </c>
      <c r="CD240" s="118">
        <f>VLOOKUP(A240,'[4]1. ARCHIVO COMPRA'!$A:$BU,73,0)</f>
        <v>0</v>
      </c>
      <c r="CF240" s="128"/>
      <c r="CG240" s="128"/>
    </row>
    <row r="241" spans="1:85" x14ac:dyDescent="0.25">
      <c r="A241" s="128" t="str">
        <f t="shared" si="156"/>
        <v>W0GI69R8G01G8U0</v>
      </c>
      <c r="B241" s="128" t="s">
        <v>554</v>
      </c>
      <c r="C241" s="128" t="s">
        <v>696</v>
      </c>
      <c r="D241" s="128" t="s">
        <v>562</v>
      </c>
      <c r="E241" s="128" t="s">
        <v>230</v>
      </c>
      <c r="F241" s="128" t="s">
        <v>1034</v>
      </c>
      <c r="G241" s="128" t="s">
        <v>1035</v>
      </c>
      <c r="H241" s="128" t="s">
        <v>1038</v>
      </c>
      <c r="I241" s="128" t="s">
        <v>1039</v>
      </c>
      <c r="J241" s="128" t="s">
        <v>663</v>
      </c>
      <c r="K241" s="128" t="s">
        <v>684</v>
      </c>
      <c r="L241" s="128" t="s">
        <v>2255</v>
      </c>
      <c r="M241" s="137">
        <v>34</v>
      </c>
      <c r="N241" s="128">
        <f>IFERROR(VLOOKUP(M241*$M$8*$N$8,'RAM costing'!$A$3:$B$81,2,1),0)</f>
        <v>29000</v>
      </c>
      <c r="O241" s="128">
        <f>IFERROR(VLOOKUP(M241*$M$9*$N$9,'RAM costing'!$E$3:$F$81,2,1),0)</f>
        <v>139</v>
      </c>
      <c r="P241" s="128"/>
      <c r="Q241" s="129">
        <f t="shared" si="157"/>
        <v>0.31</v>
      </c>
      <c r="R241" s="18">
        <v>10.54</v>
      </c>
      <c r="S241" s="25">
        <f t="shared" si="158"/>
        <v>0</v>
      </c>
      <c r="T241" s="25">
        <f t="shared" si="159"/>
        <v>0</v>
      </c>
      <c r="U241" s="25">
        <f t="shared" si="160"/>
        <v>0</v>
      </c>
      <c r="V241" s="25">
        <f t="shared" si="161"/>
        <v>0</v>
      </c>
      <c r="W241" s="25">
        <f t="shared" si="162"/>
        <v>0</v>
      </c>
      <c r="X241" s="25">
        <f t="shared" si="163"/>
        <v>0</v>
      </c>
      <c r="Y241" s="25">
        <f t="shared" si="164"/>
        <v>0</v>
      </c>
      <c r="Z241" s="25">
        <f t="shared" si="165"/>
        <v>0</v>
      </c>
      <c r="AA241" s="26"/>
      <c r="AB241" s="25">
        <f t="shared" si="166"/>
        <v>0</v>
      </c>
      <c r="AC241" s="25">
        <f t="shared" si="189"/>
        <v>0</v>
      </c>
      <c r="AD241" s="25"/>
      <c r="AE241" s="25"/>
      <c r="AF241" s="25"/>
      <c r="AG241" s="25"/>
      <c r="AH241" s="25"/>
      <c r="AI241" s="25"/>
      <c r="AJ241" s="26"/>
      <c r="AK241" s="25"/>
      <c r="AL241" s="26"/>
      <c r="AM241" s="25">
        <f t="shared" si="168"/>
        <v>0</v>
      </c>
      <c r="AN241" s="25">
        <f t="shared" si="169"/>
        <v>0</v>
      </c>
      <c r="AO241" s="26"/>
      <c r="AP241" s="26">
        <f t="shared" si="170"/>
        <v>0</v>
      </c>
      <c r="AQ241" s="101">
        <f t="shared" si="171"/>
        <v>0</v>
      </c>
      <c r="AR241" s="106">
        <f t="shared" si="172"/>
        <v>0</v>
      </c>
      <c r="AS241" s="107">
        <f t="shared" si="191"/>
        <v>0</v>
      </c>
      <c r="AT241" s="107">
        <f t="shared" si="191"/>
        <v>0</v>
      </c>
      <c r="AU241" s="107">
        <f t="shared" si="191"/>
        <v>0</v>
      </c>
      <c r="AV241" s="107">
        <f t="shared" si="191"/>
        <v>0</v>
      </c>
      <c r="AW241" s="107">
        <f t="shared" si="191"/>
        <v>0</v>
      </c>
      <c r="AX241" s="107">
        <f t="shared" si="191"/>
        <v>0</v>
      </c>
      <c r="AY241" s="107">
        <f t="shared" si="191"/>
        <v>0</v>
      </c>
      <c r="AZ241" s="107">
        <f t="shared" si="191"/>
        <v>0</v>
      </c>
      <c r="BA241" s="108">
        <f t="shared" si="173"/>
        <v>0</v>
      </c>
      <c r="BB241" s="103">
        <f t="shared" si="174"/>
        <v>0</v>
      </c>
      <c r="BC241" s="109">
        <f t="shared" si="175"/>
        <v>0</v>
      </c>
      <c r="BD241" s="107">
        <f t="shared" si="155"/>
        <v>0</v>
      </c>
      <c r="BE241" s="107">
        <f t="shared" si="192"/>
        <v>0</v>
      </c>
      <c r="BF241" s="107">
        <f t="shared" si="192"/>
        <v>0</v>
      </c>
      <c r="BG241" s="107">
        <f t="shared" si="192"/>
        <v>0</v>
      </c>
      <c r="BH241" s="107">
        <f t="shared" si="192"/>
        <v>0</v>
      </c>
      <c r="BI241" s="107">
        <f t="shared" si="192"/>
        <v>0</v>
      </c>
      <c r="BJ241" s="107">
        <f t="shared" si="192"/>
        <v>0</v>
      </c>
      <c r="BK241" s="107">
        <f t="shared" si="192"/>
        <v>0</v>
      </c>
      <c r="BL241" s="110">
        <f t="shared" si="176"/>
        <v>0</v>
      </c>
      <c r="BM241" s="111">
        <f t="shared" si="177"/>
        <v>0</v>
      </c>
      <c r="BN241" s="111">
        <f t="shared" si="178"/>
        <v>0</v>
      </c>
      <c r="BO241" s="111">
        <f t="shared" si="179"/>
        <v>0</v>
      </c>
      <c r="BP241" s="111">
        <f t="shared" si="180"/>
        <v>0</v>
      </c>
      <c r="BQ241" s="111">
        <f t="shared" si="181"/>
        <v>0</v>
      </c>
      <c r="BR241" s="111">
        <f t="shared" si="182"/>
        <v>0</v>
      </c>
      <c r="BS241" s="111">
        <f t="shared" si="183"/>
        <v>0</v>
      </c>
      <c r="BT241" s="111">
        <f t="shared" si="184"/>
        <v>0</v>
      </c>
      <c r="BU241" s="112">
        <f t="shared" si="185"/>
        <v>0</v>
      </c>
      <c r="BV241" s="113">
        <f t="shared" si="186"/>
        <v>0</v>
      </c>
      <c r="BW241" s="169" t="s">
        <v>135</v>
      </c>
      <c r="BX241" s="174">
        <v>2021</v>
      </c>
      <c r="BY241" s="169" t="s">
        <v>2422</v>
      </c>
      <c r="BZ241" s="169" t="str">
        <f t="shared" si="195"/>
        <v>NOVIEMBRE</v>
      </c>
      <c r="CA241" s="169" t="str">
        <f t="shared" si="188"/>
        <v>YCHO21RT_11.1</v>
      </c>
      <c r="CB241" s="118" t="e">
        <f>VLOOKUP(F241,[3]TOTALES!$E:$E,1,0)</f>
        <v>#N/A</v>
      </c>
      <c r="CC241" s="118" t="str">
        <f>VLOOKUP(E241,'3.PARAMETROS'!J:L,3,0)</f>
        <v>POLERAS</v>
      </c>
      <c r="CD241" s="118">
        <f>VLOOKUP(A241,'[4]1. ARCHIVO COMPRA'!$A:$BU,73,0)</f>
        <v>0</v>
      </c>
      <c r="CF241" s="128"/>
      <c r="CG241" s="128"/>
    </row>
    <row r="242" spans="1:85" x14ac:dyDescent="0.25">
      <c r="A242" s="128" t="str">
        <f t="shared" si="156"/>
        <v>W0GI69R8G01F6W6</v>
      </c>
      <c r="B242" s="128" t="s">
        <v>554</v>
      </c>
      <c r="C242" s="128" t="s">
        <v>696</v>
      </c>
      <c r="D242" s="128" t="s">
        <v>562</v>
      </c>
      <c r="E242" s="128" t="s">
        <v>230</v>
      </c>
      <c r="F242" s="128" t="s">
        <v>1034</v>
      </c>
      <c r="G242" s="128" t="s">
        <v>1035</v>
      </c>
      <c r="H242" s="128" t="s">
        <v>817</v>
      </c>
      <c r="I242" s="128" t="s">
        <v>818</v>
      </c>
      <c r="J242" s="128" t="s">
        <v>663</v>
      </c>
      <c r="K242" s="128" t="s">
        <v>684</v>
      </c>
      <c r="L242" s="128" t="s">
        <v>2255</v>
      </c>
      <c r="M242" s="137">
        <v>34</v>
      </c>
      <c r="N242" s="128">
        <f>IFERROR(VLOOKUP(M242*$M$8*$N$8,'RAM costing'!$A$3:$B$81,2,1),0)</f>
        <v>29000</v>
      </c>
      <c r="O242" s="128">
        <f>IFERROR(VLOOKUP(M242*$M$9*$N$9,'RAM costing'!$E$3:$F$81,2,1),0)</f>
        <v>139</v>
      </c>
      <c r="P242" s="128"/>
      <c r="Q242" s="129">
        <f t="shared" si="157"/>
        <v>0.31</v>
      </c>
      <c r="R242" s="18">
        <v>10.54</v>
      </c>
      <c r="S242" s="25">
        <f t="shared" si="158"/>
        <v>0</v>
      </c>
      <c r="T242" s="25">
        <f t="shared" si="159"/>
        <v>0</v>
      </c>
      <c r="U242" s="25">
        <f t="shared" si="160"/>
        <v>0</v>
      </c>
      <c r="V242" s="25">
        <f t="shared" si="161"/>
        <v>0</v>
      </c>
      <c r="W242" s="25">
        <f t="shared" si="162"/>
        <v>0</v>
      </c>
      <c r="X242" s="25">
        <f t="shared" si="163"/>
        <v>0</v>
      </c>
      <c r="Y242" s="25">
        <f t="shared" si="164"/>
        <v>0</v>
      </c>
      <c r="Z242" s="25">
        <f t="shared" si="165"/>
        <v>0</v>
      </c>
      <c r="AA242" s="26"/>
      <c r="AB242" s="25">
        <f t="shared" si="166"/>
        <v>0</v>
      </c>
      <c r="AC242" s="25">
        <f t="shared" si="189"/>
        <v>0</v>
      </c>
      <c r="AD242" s="25"/>
      <c r="AE242" s="25"/>
      <c r="AF242" s="25"/>
      <c r="AG242" s="25"/>
      <c r="AH242" s="25"/>
      <c r="AI242" s="25"/>
      <c r="AJ242" s="26"/>
      <c r="AK242" s="25"/>
      <c r="AL242" s="26"/>
      <c r="AM242" s="25">
        <f t="shared" si="168"/>
        <v>0</v>
      </c>
      <c r="AN242" s="25">
        <f t="shared" si="169"/>
        <v>0</v>
      </c>
      <c r="AO242" s="26"/>
      <c r="AP242" s="26">
        <f t="shared" si="170"/>
        <v>0</v>
      </c>
      <c r="AQ242" s="101">
        <f t="shared" si="171"/>
        <v>0</v>
      </c>
      <c r="AR242" s="106">
        <f t="shared" si="172"/>
        <v>0</v>
      </c>
      <c r="AS242" s="107">
        <f t="shared" si="191"/>
        <v>0</v>
      </c>
      <c r="AT242" s="107">
        <f t="shared" si="191"/>
        <v>0</v>
      </c>
      <c r="AU242" s="107">
        <f t="shared" si="191"/>
        <v>0</v>
      </c>
      <c r="AV242" s="107">
        <f t="shared" si="191"/>
        <v>0</v>
      </c>
      <c r="AW242" s="107">
        <f t="shared" si="191"/>
        <v>0</v>
      </c>
      <c r="AX242" s="107">
        <f t="shared" si="191"/>
        <v>0</v>
      </c>
      <c r="AY242" s="107">
        <f t="shared" si="191"/>
        <v>0</v>
      </c>
      <c r="AZ242" s="107">
        <f t="shared" si="191"/>
        <v>0</v>
      </c>
      <c r="BA242" s="108">
        <f t="shared" si="173"/>
        <v>0</v>
      </c>
      <c r="BB242" s="103">
        <f t="shared" si="174"/>
        <v>0</v>
      </c>
      <c r="BC242" s="109">
        <f t="shared" si="175"/>
        <v>0</v>
      </c>
      <c r="BD242" s="107">
        <f t="shared" si="155"/>
        <v>0</v>
      </c>
      <c r="BE242" s="107">
        <f t="shared" si="192"/>
        <v>0</v>
      </c>
      <c r="BF242" s="107">
        <f t="shared" si="192"/>
        <v>0</v>
      </c>
      <c r="BG242" s="107">
        <f t="shared" si="192"/>
        <v>0</v>
      </c>
      <c r="BH242" s="107">
        <f t="shared" si="192"/>
        <v>0</v>
      </c>
      <c r="BI242" s="107">
        <f t="shared" si="192"/>
        <v>0</v>
      </c>
      <c r="BJ242" s="107">
        <f t="shared" si="192"/>
        <v>0</v>
      </c>
      <c r="BK242" s="107">
        <f t="shared" si="192"/>
        <v>0</v>
      </c>
      <c r="BL242" s="110">
        <f t="shared" si="176"/>
        <v>0</v>
      </c>
      <c r="BM242" s="111">
        <f t="shared" si="177"/>
        <v>0</v>
      </c>
      <c r="BN242" s="111">
        <f t="shared" si="178"/>
        <v>0</v>
      </c>
      <c r="BO242" s="111">
        <f t="shared" si="179"/>
        <v>0</v>
      </c>
      <c r="BP242" s="111">
        <f t="shared" si="180"/>
        <v>0</v>
      </c>
      <c r="BQ242" s="111">
        <f t="shared" si="181"/>
        <v>0</v>
      </c>
      <c r="BR242" s="111">
        <f t="shared" si="182"/>
        <v>0</v>
      </c>
      <c r="BS242" s="111">
        <f t="shared" si="183"/>
        <v>0</v>
      </c>
      <c r="BT242" s="111">
        <f t="shared" si="184"/>
        <v>0</v>
      </c>
      <c r="BU242" s="112">
        <f t="shared" si="185"/>
        <v>0</v>
      </c>
      <c r="BV242" s="113">
        <f t="shared" si="186"/>
        <v>0</v>
      </c>
      <c r="BW242" s="169" t="s">
        <v>135</v>
      </c>
      <c r="BX242" s="174">
        <v>2021</v>
      </c>
      <c r="BY242" s="169" t="s">
        <v>2422</v>
      </c>
      <c r="BZ242" s="169" t="str">
        <f t="shared" si="195"/>
        <v>NOVIEMBRE</v>
      </c>
      <c r="CA242" s="169" t="str">
        <f t="shared" si="188"/>
        <v>YCHO21RT_11.1</v>
      </c>
      <c r="CB242" s="118" t="e">
        <f>VLOOKUP(F242,[3]TOTALES!$E:$E,1,0)</f>
        <v>#N/A</v>
      </c>
      <c r="CC242" s="118" t="str">
        <f>VLOOKUP(E242,'3.PARAMETROS'!J:L,3,0)</f>
        <v>POLERAS</v>
      </c>
      <c r="CD242" s="118">
        <f>VLOOKUP(A242,'[4]1. ARCHIVO COMPRA'!$A:$BU,73,0)</f>
        <v>0</v>
      </c>
      <c r="CF242" s="128"/>
      <c r="CG242" s="128"/>
    </row>
    <row r="243" spans="1:85" x14ac:dyDescent="0.25">
      <c r="A243" s="128" t="str">
        <f t="shared" si="156"/>
        <v>W1BK51Z17X3G8F6</v>
      </c>
      <c r="B243" s="128" t="s">
        <v>554</v>
      </c>
      <c r="C243" s="128" t="s">
        <v>696</v>
      </c>
      <c r="D243" s="128" t="s">
        <v>560</v>
      </c>
      <c r="E243" s="128" t="s">
        <v>259</v>
      </c>
      <c r="F243" s="128" t="s">
        <v>1040</v>
      </c>
      <c r="G243" s="128" t="s">
        <v>1041</v>
      </c>
      <c r="H243" s="128" t="s">
        <v>516</v>
      </c>
      <c r="I243" s="128" t="s">
        <v>542</v>
      </c>
      <c r="J243" s="128" t="s">
        <v>2109</v>
      </c>
      <c r="K243" s="128" t="s">
        <v>683</v>
      </c>
      <c r="L243" s="128" t="s">
        <v>2255</v>
      </c>
      <c r="M243" s="137">
        <v>108</v>
      </c>
      <c r="N243" s="128">
        <f>IFERROR(VLOOKUP(M243*$M$8*$N$8,'RAM costing'!$A$3:$B$81,2,1),0)</f>
        <v>109000</v>
      </c>
      <c r="O243" s="128">
        <f>IFERROR(VLOOKUP(M243*$M$9*$N$9,'RAM costing'!$E$3:$F$81,2,1),0)</f>
        <v>429</v>
      </c>
      <c r="P243" s="128"/>
      <c r="Q243" s="129">
        <f t="shared" si="157"/>
        <v>0.31</v>
      </c>
      <c r="R243" s="18">
        <v>33.479999999999997</v>
      </c>
      <c r="S243" s="25">
        <f t="shared" si="158"/>
        <v>0</v>
      </c>
      <c r="T243" s="25">
        <f t="shared" si="159"/>
        <v>0</v>
      </c>
      <c r="U243" s="25">
        <f t="shared" si="160"/>
        <v>0</v>
      </c>
      <c r="V243" s="25">
        <f t="shared" si="161"/>
        <v>0</v>
      </c>
      <c r="W243" s="25">
        <f t="shared" si="162"/>
        <v>0</v>
      </c>
      <c r="X243" s="25">
        <f t="shared" si="163"/>
        <v>0</v>
      </c>
      <c r="Y243" s="25">
        <f t="shared" si="164"/>
        <v>0</v>
      </c>
      <c r="Z243" s="25">
        <f t="shared" si="165"/>
        <v>0</v>
      </c>
      <c r="AA243" s="26"/>
      <c r="AB243" s="25">
        <f t="shared" si="166"/>
        <v>0</v>
      </c>
      <c r="AC243" s="25">
        <f t="shared" ref="AC243:AC250" si="196">AO243</f>
        <v>0</v>
      </c>
      <c r="AD243" s="25"/>
      <c r="AE243" s="25"/>
      <c r="AF243" s="25"/>
      <c r="AG243" s="25"/>
      <c r="AH243" s="25"/>
      <c r="AI243" s="25"/>
      <c r="AJ243" s="26"/>
      <c r="AK243" s="25"/>
      <c r="AL243" s="26"/>
      <c r="AM243" s="25">
        <f t="shared" si="168"/>
        <v>0</v>
      </c>
      <c r="AN243" s="25">
        <f t="shared" si="169"/>
        <v>0</v>
      </c>
      <c r="AO243" s="26"/>
      <c r="AP243" s="26">
        <f t="shared" si="170"/>
        <v>0</v>
      </c>
      <c r="AQ243" s="101">
        <f t="shared" si="171"/>
        <v>0</v>
      </c>
      <c r="AR243" s="106">
        <f t="shared" si="172"/>
        <v>0</v>
      </c>
      <c r="AS243" s="107">
        <f t="shared" si="191"/>
        <v>0</v>
      </c>
      <c r="AT243" s="107">
        <f t="shared" si="191"/>
        <v>0</v>
      </c>
      <c r="AU243" s="107">
        <f t="shared" si="191"/>
        <v>0</v>
      </c>
      <c r="AV243" s="107">
        <f t="shared" si="191"/>
        <v>0</v>
      </c>
      <c r="AW243" s="107">
        <f t="shared" si="191"/>
        <v>0</v>
      </c>
      <c r="AX243" s="107">
        <f t="shared" si="191"/>
        <v>0</v>
      </c>
      <c r="AY243" s="107">
        <f t="shared" si="191"/>
        <v>0</v>
      </c>
      <c r="AZ243" s="107">
        <f t="shared" si="191"/>
        <v>0</v>
      </c>
      <c r="BA243" s="108">
        <f t="shared" si="173"/>
        <v>0</v>
      </c>
      <c r="BB243" s="103">
        <f t="shared" si="174"/>
        <v>0</v>
      </c>
      <c r="BC243" s="109">
        <f t="shared" si="175"/>
        <v>0</v>
      </c>
      <c r="BD243" s="107">
        <f t="shared" si="155"/>
        <v>0</v>
      </c>
      <c r="BE243" s="107">
        <f t="shared" si="192"/>
        <v>0</v>
      </c>
      <c r="BF243" s="107">
        <f t="shared" si="192"/>
        <v>0</v>
      </c>
      <c r="BG243" s="107">
        <f t="shared" si="192"/>
        <v>0</v>
      </c>
      <c r="BH243" s="107">
        <f t="shared" si="192"/>
        <v>0</v>
      </c>
      <c r="BI243" s="107">
        <f t="shared" si="192"/>
        <v>0</v>
      </c>
      <c r="BJ243" s="107">
        <f t="shared" si="192"/>
        <v>0</v>
      </c>
      <c r="BK243" s="107">
        <f t="shared" si="192"/>
        <v>0</v>
      </c>
      <c r="BL243" s="110">
        <f t="shared" si="176"/>
        <v>0</v>
      </c>
      <c r="BM243" s="111">
        <f t="shared" si="177"/>
        <v>0</v>
      </c>
      <c r="BN243" s="111">
        <f t="shared" si="178"/>
        <v>0</v>
      </c>
      <c r="BO243" s="111">
        <f t="shared" si="179"/>
        <v>0</v>
      </c>
      <c r="BP243" s="111">
        <f t="shared" si="180"/>
        <v>0</v>
      </c>
      <c r="BQ243" s="111">
        <f t="shared" si="181"/>
        <v>0</v>
      </c>
      <c r="BR243" s="111">
        <f t="shared" si="182"/>
        <v>0</v>
      </c>
      <c r="BS243" s="111">
        <f t="shared" si="183"/>
        <v>0</v>
      </c>
      <c r="BT243" s="111">
        <f t="shared" si="184"/>
        <v>0</v>
      </c>
      <c r="BU243" s="112">
        <f t="shared" si="185"/>
        <v>0</v>
      </c>
      <c r="BV243" s="113">
        <f t="shared" si="186"/>
        <v>0</v>
      </c>
      <c r="BW243" s="169" t="s">
        <v>135</v>
      </c>
      <c r="BX243" s="174">
        <v>2021</v>
      </c>
      <c r="BY243" s="169" t="s">
        <v>2422</v>
      </c>
      <c r="BZ243" s="169" t="str">
        <f t="shared" si="195"/>
        <v>NOVIEMBRE</v>
      </c>
      <c r="CA243" s="169" t="str">
        <f t="shared" si="188"/>
        <v>YCHO21RT_11.1</v>
      </c>
      <c r="CB243" s="118" t="e">
        <f>VLOOKUP(F243,[3]TOTALES!$E:$E,1,0)</f>
        <v>#N/A</v>
      </c>
      <c r="CC243" s="118" t="str">
        <f>VLOOKUP(E243,'3.PARAMETROS'!J:L,3,0)</f>
        <v>VESTIDOS</v>
      </c>
      <c r="CD243" s="118">
        <f>VLOOKUP(A243,'[4]1. ARCHIVO COMPRA'!$A:$BU,73,0)</f>
        <v>0</v>
      </c>
      <c r="CF243" s="128"/>
      <c r="CG243" s="128"/>
    </row>
    <row r="244" spans="1:85" x14ac:dyDescent="0.25">
      <c r="A244" s="128" t="str">
        <f t="shared" si="156"/>
        <v>W1BK51Z17X3G1O6</v>
      </c>
      <c r="B244" s="128" t="s">
        <v>554</v>
      </c>
      <c r="C244" s="128" t="s">
        <v>696</v>
      </c>
      <c r="D244" s="128" t="s">
        <v>560</v>
      </c>
      <c r="E244" s="128" t="s">
        <v>259</v>
      </c>
      <c r="F244" s="128" t="s">
        <v>1040</v>
      </c>
      <c r="G244" s="128" t="s">
        <v>1041</v>
      </c>
      <c r="H244" s="128" t="s">
        <v>630</v>
      </c>
      <c r="I244" s="128" t="s">
        <v>631</v>
      </c>
      <c r="J244" s="128" t="s">
        <v>2109</v>
      </c>
      <c r="K244" s="128" t="s">
        <v>683</v>
      </c>
      <c r="L244" s="128" t="s">
        <v>2255</v>
      </c>
      <c r="M244" s="137">
        <v>108</v>
      </c>
      <c r="N244" s="128">
        <f>IFERROR(VLOOKUP(M244*$M$8*$N$8,'RAM costing'!$A$3:$B$81,2,1),0)</f>
        <v>109000</v>
      </c>
      <c r="O244" s="128">
        <f>IFERROR(VLOOKUP(M244*$M$9*$N$9,'RAM costing'!$E$3:$F$81,2,1),0)</f>
        <v>429</v>
      </c>
      <c r="P244" s="128"/>
      <c r="Q244" s="129">
        <f t="shared" si="157"/>
        <v>0.31</v>
      </c>
      <c r="R244" s="18">
        <v>33.479999999999997</v>
      </c>
      <c r="S244" s="25">
        <f t="shared" si="158"/>
        <v>0</v>
      </c>
      <c r="T244" s="25">
        <f t="shared" si="159"/>
        <v>0</v>
      </c>
      <c r="U244" s="25">
        <f t="shared" si="160"/>
        <v>0</v>
      </c>
      <c r="V244" s="25">
        <f t="shared" si="161"/>
        <v>0</v>
      </c>
      <c r="W244" s="25">
        <f t="shared" si="162"/>
        <v>0</v>
      </c>
      <c r="X244" s="25">
        <f t="shared" si="163"/>
        <v>0</v>
      </c>
      <c r="Y244" s="25">
        <f t="shared" si="164"/>
        <v>0</v>
      </c>
      <c r="Z244" s="25">
        <f t="shared" si="165"/>
        <v>0</v>
      </c>
      <c r="AA244" s="26"/>
      <c r="AB244" s="25">
        <f t="shared" si="166"/>
        <v>0</v>
      </c>
      <c r="AC244" s="25">
        <f t="shared" si="196"/>
        <v>0</v>
      </c>
      <c r="AD244" s="25"/>
      <c r="AE244" s="25"/>
      <c r="AF244" s="25"/>
      <c r="AG244" s="25"/>
      <c r="AH244" s="25"/>
      <c r="AI244" s="25"/>
      <c r="AJ244" s="26"/>
      <c r="AK244" s="25"/>
      <c r="AL244" s="26"/>
      <c r="AM244" s="25">
        <f t="shared" si="168"/>
        <v>0</v>
      </c>
      <c r="AN244" s="25">
        <f t="shared" si="169"/>
        <v>0</v>
      </c>
      <c r="AO244" s="26"/>
      <c r="AP244" s="26">
        <f t="shared" si="170"/>
        <v>0</v>
      </c>
      <c r="AQ244" s="101">
        <f t="shared" si="171"/>
        <v>0</v>
      </c>
      <c r="AR244" s="106">
        <f t="shared" si="172"/>
        <v>0</v>
      </c>
      <c r="AS244" s="107">
        <f t="shared" si="191"/>
        <v>0</v>
      </c>
      <c r="AT244" s="107">
        <f t="shared" si="191"/>
        <v>0</v>
      </c>
      <c r="AU244" s="107">
        <f t="shared" si="191"/>
        <v>0</v>
      </c>
      <c r="AV244" s="107">
        <f t="shared" si="191"/>
        <v>0</v>
      </c>
      <c r="AW244" s="107">
        <f t="shared" si="191"/>
        <v>0</v>
      </c>
      <c r="AX244" s="107">
        <f t="shared" si="191"/>
        <v>0</v>
      </c>
      <c r="AY244" s="107">
        <f t="shared" si="191"/>
        <v>0</v>
      </c>
      <c r="AZ244" s="107">
        <f t="shared" si="191"/>
        <v>0</v>
      </c>
      <c r="BA244" s="108">
        <f t="shared" si="173"/>
        <v>0</v>
      </c>
      <c r="BB244" s="103">
        <f t="shared" si="174"/>
        <v>0</v>
      </c>
      <c r="BC244" s="109">
        <f t="shared" si="175"/>
        <v>0</v>
      </c>
      <c r="BD244" s="107">
        <f t="shared" si="155"/>
        <v>0</v>
      </c>
      <c r="BE244" s="107">
        <f t="shared" si="192"/>
        <v>0</v>
      </c>
      <c r="BF244" s="107">
        <f t="shared" si="192"/>
        <v>0</v>
      </c>
      <c r="BG244" s="107">
        <f t="shared" si="192"/>
        <v>0</v>
      </c>
      <c r="BH244" s="107">
        <f t="shared" si="192"/>
        <v>0</v>
      </c>
      <c r="BI244" s="107">
        <f t="shared" si="192"/>
        <v>0</v>
      </c>
      <c r="BJ244" s="107">
        <f t="shared" si="192"/>
        <v>0</v>
      </c>
      <c r="BK244" s="107">
        <f t="shared" si="192"/>
        <v>0</v>
      </c>
      <c r="BL244" s="110">
        <f t="shared" si="176"/>
        <v>0</v>
      </c>
      <c r="BM244" s="111">
        <f t="shared" si="177"/>
        <v>0</v>
      </c>
      <c r="BN244" s="111">
        <f t="shared" si="178"/>
        <v>0</v>
      </c>
      <c r="BO244" s="111">
        <f t="shared" si="179"/>
        <v>0</v>
      </c>
      <c r="BP244" s="111">
        <f t="shared" si="180"/>
        <v>0</v>
      </c>
      <c r="BQ244" s="111">
        <f t="shared" si="181"/>
        <v>0</v>
      </c>
      <c r="BR244" s="111">
        <f t="shared" si="182"/>
        <v>0</v>
      </c>
      <c r="BS244" s="111">
        <f t="shared" si="183"/>
        <v>0</v>
      </c>
      <c r="BT244" s="111">
        <f t="shared" si="184"/>
        <v>0</v>
      </c>
      <c r="BU244" s="112">
        <f t="shared" si="185"/>
        <v>0</v>
      </c>
      <c r="BV244" s="113">
        <f t="shared" si="186"/>
        <v>0</v>
      </c>
      <c r="BW244" s="169" t="s">
        <v>135</v>
      </c>
      <c r="BX244" s="174">
        <v>2021</v>
      </c>
      <c r="BY244" s="169" t="s">
        <v>2422</v>
      </c>
      <c r="BZ244" s="169" t="str">
        <f t="shared" si="195"/>
        <v>NOVIEMBRE</v>
      </c>
      <c r="CA244" s="169" t="str">
        <f t="shared" si="188"/>
        <v>YCHO21RT_11.1</v>
      </c>
      <c r="CB244" s="118" t="e">
        <f>VLOOKUP(F244,[3]TOTALES!$E:$E,1,0)</f>
        <v>#N/A</v>
      </c>
      <c r="CC244" s="118" t="str">
        <f>VLOOKUP(E244,'3.PARAMETROS'!J:L,3,0)</f>
        <v>VESTIDOS</v>
      </c>
      <c r="CD244" s="118">
        <f>VLOOKUP(A244,'[4]1. ARCHIVO COMPRA'!$A:$BU,73,0)</f>
        <v>0</v>
      </c>
      <c r="CF244" s="128"/>
      <c r="CG244" s="128"/>
    </row>
    <row r="245" spans="1:85" x14ac:dyDescent="0.25">
      <c r="A245" s="128" t="str">
        <f t="shared" si="156"/>
        <v>W1BK51Z17X3G1AW</v>
      </c>
      <c r="B245" s="128" t="s">
        <v>554</v>
      </c>
      <c r="C245" s="128" t="s">
        <v>696</v>
      </c>
      <c r="D245" s="128" t="s">
        <v>560</v>
      </c>
      <c r="E245" s="128" t="s">
        <v>259</v>
      </c>
      <c r="F245" s="128" t="s">
        <v>1040</v>
      </c>
      <c r="G245" s="128" t="s">
        <v>1041</v>
      </c>
      <c r="H245" s="128" t="s">
        <v>1042</v>
      </c>
      <c r="I245" s="128" t="s">
        <v>1043</v>
      </c>
      <c r="J245" s="128" t="s">
        <v>2109</v>
      </c>
      <c r="K245" s="128" t="s">
        <v>683</v>
      </c>
      <c r="L245" s="128" t="s">
        <v>2255</v>
      </c>
      <c r="M245" s="137">
        <v>108</v>
      </c>
      <c r="N245" s="128">
        <f>IFERROR(VLOOKUP(M245*$M$8*$N$8,'RAM costing'!$A$3:$B$81,2,1),0)</f>
        <v>109000</v>
      </c>
      <c r="O245" s="128">
        <f>IFERROR(VLOOKUP(M245*$M$9*$N$9,'RAM costing'!$E$3:$F$81,2,1),0)</f>
        <v>429</v>
      </c>
      <c r="P245" s="128"/>
      <c r="Q245" s="129">
        <f t="shared" si="157"/>
        <v>0.31</v>
      </c>
      <c r="R245" s="18">
        <v>33.479999999999997</v>
      </c>
      <c r="S245" s="25">
        <f t="shared" si="158"/>
        <v>0</v>
      </c>
      <c r="T245" s="25">
        <f t="shared" si="159"/>
        <v>0</v>
      </c>
      <c r="U245" s="25">
        <f t="shared" si="160"/>
        <v>0</v>
      </c>
      <c r="V245" s="25">
        <f t="shared" si="161"/>
        <v>0</v>
      </c>
      <c r="W245" s="25">
        <f t="shared" si="162"/>
        <v>0</v>
      </c>
      <c r="X245" s="25">
        <f t="shared" si="163"/>
        <v>0</v>
      </c>
      <c r="Y245" s="25">
        <f t="shared" si="164"/>
        <v>0</v>
      </c>
      <c r="Z245" s="25">
        <f t="shared" si="165"/>
        <v>0</v>
      </c>
      <c r="AA245" s="26"/>
      <c r="AB245" s="25">
        <f t="shared" si="166"/>
        <v>0</v>
      </c>
      <c r="AC245" s="25">
        <f t="shared" si="196"/>
        <v>0</v>
      </c>
      <c r="AD245" s="25"/>
      <c r="AE245" s="25"/>
      <c r="AF245" s="25"/>
      <c r="AG245" s="25"/>
      <c r="AH245" s="25"/>
      <c r="AI245" s="25"/>
      <c r="AJ245" s="26"/>
      <c r="AK245" s="25"/>
      <c r="AL245" s="26"/>
      <c r="AM245" s="25">
        <f t="shared" si="168"/>
        <v>0</v>
      </c>
      <c r="AN245" s="25">
        <f t="shared" si="169"/>
        <v>0</v>
      </c>
      <c r="AO245" s="26"/>
      <c r="AP245" s="26">
        <f t="shared" si="170"/>
        <v>0</v>
      </c>
      <c r="AQ245" s="101">
        <f t="shared" si="171"/>
        <v>0</v>
      </c>
      <c r="AR245" s="106">
        <f t="shared" si="172"/>
        <v>0</v>
      </c>
      <c r="AS245" s="107">
        <f t="shared" si="191"/>
        <v>0</v>
      </c>
      <c r="AT245" s="107">
        <f t="shared" si="191"/>
        <v>0</v>
      </c>
      <c r="AU245" s="107">
        <f t="shared" si="191"/>
        <v>0</v>
      </c>
      <c r="AV245" s="107">
        <f t="shared" si="191"/>
        <v>0</v>
      </c>
      <c r="AW245" s="107">
        <f t="shared" si="191"/>
        <v>0</v>
      </c>
      <c r="AX245" s="107">
        <f t="shared" si="191"/>
        <v>0</v>
      </c>
      <c r="AY245" s="107">
        <f t="shared" si="191"/>
        <v>0</v>
      </c>
      <c r="AZ245" s="107">
        <f t="shared" si="191"/>
        <v>0</v>
      </c>
      <c r="BA245" s="108">
        <f t="shared" si="173"/>
        <v>0</v>
      </c>
      <c r="BB245" s="103">
        <f t="shared" si="174"/>
        <v>0</v>
      </c>
      <c r="BC245" s="109">
        <f t="shared" si="175"/>
        <v>0</v>
      </c>
      <c r="BD245" s="107">
        <f t="shared" si="155"/>
        <v>0</v>
      </c>
      <c r="BE245" s="107">
        <f t="shared" si="192"/>
        <v>0</v>
      </c>
      <c r="BF245" s="107">
        <f t="shared" si="192"/>
        <v>0</v>
      </c>
      <c r="BG245" s="107">
        <f t="shared" si="192"/>
        <v>0</v>
      </c>
      <c r="BH245" s="107">
        <f t="shared" si="192"/>
        <v>0</v>
      </c>
      <c r="BI245" s="107">
        <f t="shared" si="192"/>
        <v>0</v>
      </c>
      <c r="BJ245" s="107">
        <f t="shared" si="192"/>
        <v>0</v>
      </c>
      <c r="BK245" s="107">
        <f t="shared" si="192"/>
        <v>0</v>
      </c>
      <c r="BL245" s="110">
        <f t="shared" si="176"/>
        <v>0</v>
      </c>
      <c r="BM245" s="111">
        <f t="shared" si="177"/>
        <v>0</v>
      </c>
      <c r="BN245" s="111">
        <f t="shared" si="178"/>
        <v>0</v>
      </c>
      <c r="BO245" s="111">
        <f t="shared" si="179"/>
        <v>0</v>
      </c>
      <c r="BP245" s="111">
        <f t="shared" si="180"/>
        <v>0</v>
      </c>
      <c r="BQ245" s="111">
        <f t="shared" si="181"/>
        <v>0</v>
      </c>
      <c r="BR245" s="111">
        <f t="shared" si="182"/>
        <v>0</v>
      </c>
      <c r="BS245" s="111">
        <f t="shared" si="183"/>
        <v>0</v>
      </c>
      <c r="BT245" s="111">
        <f t="shared" si="184"/>
        <v>0</v>
      </c>
      <c r="BU245" s="112">
        <f t="shared" si="185"/>
        <v>0</v>
      </c>
      <c r="BV245" s="113">
        <f t="shared" si="186"/>
        <v>0</v>
      </c>
      <c r="BW245" s="169" t="s">
        <v>135</v>
      </c>
      <c r="BX245" s="174">
        <v>2021</v>
      </c>
      <c r="BY245" s="169" t="s">
        <v>2422</v>
      </c>
      <c r="BZ245" s="169" t="str">
        <f t="shared" si="195"/>
        <v>NOVIEMBRE</v>
      </c>
      <c r="CA245" s="169" t="str">
        <f t="shared" si="188"/>
        <v>YCHO21RT_11.1</v>
      </c>
      <c r="CB245" s="118" t="e">
        <f>VLOOKUP(F245,[3]TOTALES!$E:$E,1,0)</f>
        <v>#N/A</v>
      </c>
      <c r="CC245" s="118" t="str">
        <f>VLOOKUP(E245,'3.PARAMETROS'!J:L,3,0)</f>
        <v>VESTIDOS</v>
      </c>
      <c r="CD245" s="118">
        <f>VLOOKUP(A245,'[4]1. ARCHIVO COMPRA'!$A:$BU,73,0)</f>
        <v>0</v>
      </c>
      <c r="CF245" s="128"/>
      <c r="CG245" s="128"/>
    </row>
    <row r="246" spans="1:85" x14ac:dyDescent="0.25">
      <c r="A246" s="128" t="str">
        <f t="shared" si="156"/>
        <v>W1BK51Z17X3G1DL</v>
      </c>
      <c r="B246" s="128" t="s">
        <v>554</v>
      </c>
      <c r="C246" s="128" t="s">
        <v>696</v>
      </c>
      <c r="D246" s="128" t="s">
        <v>560</v>
      </c>
      <c r="E246" s="128" t="s">
        <v>259</v>
      </c>
      <c r="F246" s="128" t="s">
        <v>1040</v>
      </c>
      <c r="G246" s="128" t="s">
        <v>1041</v>
      </c>
      <c r="H246" s="128" t="s">
        <v>501</v>
      </c>
      <c r="I246" s="128" t="s">
        <v>528</v>
      </c>
      <c r="J246" s="128" t="s">
        <v>2109</v>
      </c>
      <c r="K246" s="128" t="s">
        <v>683</v>
      </c>
      <c r="L246" s="128" t="s">
        <v>2255</v>
      </c>
      <c r="M246" s="137">
        <v>108</v>
      </c>
      <c r="N246" s="128">
        <f>IFERROR(VLOOKUP(M246*$M$8*$N$8,'RAM costing'!$A$3:$B$81,2,1),0)</f>
        <v>109000</v>
      </c>
      <c r="O246" s="128">
        <f>IFERROR(VLOOKUP(M246*$M$9*$N$9,'RAM costing'!$E$3:$F$81,2,1),0)</f>
        <v>429</v>
      </c>
      <c r="P246" s="128"/>
      <c r="Q246" s="129">
        <f t="shared" si="157"/>
        <v>0.31</v>
      </c>
      <c r="R246" s="18">
        <v>33.479999999999997</v>
      </c>
      <c r="S246" s="25">
        <f t="shared" si="158"/>
        <v>0</v>
      </c>
      <c r="T246" s="25">
        <f t="shared" si="159"/>
        <v>0</v>
      </c>
      <c r="U246" s="25">
        <f t="shared" si="160"/>
        <v>0</v>
      </c>
      <c r="V246" s="25">
        <f t="shared" si="161"/>
        <v>0</v>
      </c>
      <c r="W246" s="25">
        <f t="shared" si="162"/>
        <v>0</v>
      </c>
      <c r="X246" s="25">
        <f t="shared" si="163"/>
        <v>0</v>
      </c>
      <c r="Y246" s="25">
        <f t="shared" si="164"/>
        <v>0</v>
      </c>
      <c r="Z246" s="25">
        <f t="shared" si="165"/>
        <v>0</v>
      </c>
      <c r="AA246" s="26"/>
      <c r="AB246" s="25">
        <f t="shared" si="166"/>
        <v>0</v>
      </c>
      <c r="AC246" s="25">
        <f t="shared" si="196"/>
        <v>0</v>
      </c>
      <c r="AD246" s="25"/>
      <c r="AE246" s="25"/>
      <c r="AF246" s="25"/>
      <c r="AG246" s="25"/>
      <c r="AH246" s="25"/>
      <c r="AI246" s="25"/>
      <c r="AJ246" s="26"/>
      <c r="AK246" s="25"/>
      <c r="AL246" s="26"/>
      <c r="AM246" s="25">
        <f t="shared" si="168"/>
        <v>0</v>
      </c>
      <c r="AN246" s="25">
        <f t="shared" si="169"/>
        <v>0</v>
      </c>
      <c r="AO246" s="26"/>
      <c r="AP246" s="26">
        <f t="shared" si="170"/>
        <v>0</v>
      </c>
      <c r="AQ246" s="101">
        <f t="shared" si="171"/>
        <v>0</v>
      </c>
      <c r="AR246" s="106">
        <f t="shared" si="172"/>
        <v>0</v>
      </c>
      <c r="AS246" s="107">
        <f t="shared" si="191"/>
        <v>0</v>
      </c>
      <c r="AT246" s="107">
        <f t="shared" si="191"/>
        <v>0</v>
      </c>
      <c r="AU246" s="107">
        <f t="shared" si="191"/>
        <v>0</v>
      </c>
      <c r="AV246" s="107">
        <f t="shared" si="191"/>
        <v>0</v>
      </c>
      <c r="AW246" s="107">
        <f t="shared" si="191"/>
        <v>0</v>
      </c>
      <c r="AX246" s="107">
        <f t="shared" si="191"/>
        <v>0</v>
      </c>
      <c r="AY246" s="107">
        <f t="shared" si="191"/>
        <v>0</v>
      </c>
      <c r="AZ246" s="107">
        <f t="shared" si="191"/>
        <v>0</v>
      </c>
      <c r="BA246" s="108">
        <f t="shared" si="173"/>
        <v>0</v>
      </c>
      <c r="BB246" s="103">
        <f t="shared" si="174"/>
        <v>0</v>
      </c>
      <c r="BC246" s="109">
        <f t="shared" si="175"/>
        <v>0</v>
      </c>
      <c r="BD246" s="107">
        <f t="shared" si="155"/>
        <v>0</v>
      </c>
      <c r="BE246" s="107">
        <f t="shared" si="192"/>
        <v>0</v>
      </c>
      <c r="BF246" s="107">
        <f t="shared" si="192"/>
        <v>0</v>
      </c>
      <c r="BG246" s="107">
        <f t="shared" si="192"/>
        <v>0</v>
      </c>
      <c r="BH246" s="107">
        <f t="shared" si="192"/>
        <v>0</v>
      </c>
      <c r="BI246" s="107">
        <f t="shared" si="192"/>
        <v>0</v>
      </c>
      <c r="BJ246" s="107">
        <f t="shared" si="192"/>
        <v>0</v>
      </c>
      <c r="BK246" s="107">
        <f t="shared" si="192"/>
        <v>0</v>
      </c>
      <c r="BL246" s="110">
        <f t="shared" si="176"/>
        <v>0</v>
      </c>
      <c r="BM246" s="111">
        <f t="shared" si="177"/>
        <v>0</v>
      </c>
      <c r="BN246" s="111">
        <f t="shared" si="178"/>
        <v>0</v>
      </c>
      <c r="BO246" s="111">
        <f t="shared" si="179"/>
        <v>0</v>
      </c>
      <c r="BP246" s="111">
        <f t="shared" si="180"/>
        <v>0</v>
      </c>
      <c r="BQ246" s="111">
        <f t="shared" si="181"/>
        <v>0</v>
      </c>
      <c r="BR246" s="111">
        <f t="shared" si="182"/>
        <v>0</v>
      </c>
      <c r="BS246" s="111">
        <f t="shared" si="183"/>
        <v>0</v>
      </c>
      <c r="BT246" s="111">
        <f t="shared" si="184"/>
        <v>0</v>
      </c>
      <c r="BU246" s="112">
        <f t="shared" si="185"/>
        <v>0</v>
      </c>
      <c r="BV246" s="113">
        <f t="shared" si="186"/>
        <v>0</v>
      </c>
      <c r="BW246" s="169" t="s">
        <v>135</v>
      </c>
      <c r="BX246" s="174">
        <v>2021</v>
      </c>
      <c r="BY246" s="169" t="s">
        <v>2422</v>
      </c>
      <c r="BZ246" s="169" t="str">
        <f t="shared" si="195"/>
        <v>NOVIEMBRE</v>
      </c>
      <c r="CA246" s="169" t="str">
        <f t="shared" si="188"/>
        <v>YCHO21RT_11.1</v>
      </c>
      <c r="CB246" s="118" t="e">
        <f>VLOOKUP(F246,[3]TOTALES!$E:$E,1,0)</f>
        <v>#N/A</v>
      </c>
      <c r="CC246" s="118" t="str">
        <f>VLOOKUP(E246,'3.PARAMETROS'!J:L,3,0)</f>
        <v>VESTIDOS</v>
      </c>
      <c r="CD246" s="118">
        <f>VLOOKUP(A246,'[4]1. ARCHIVO COMPRA'!$A:$BU,73,0)</f>
        <v>0</v>
      </c>
      <c r="CF246" s="128"/>
      <c r="CG246" s="128"/>
    </row>
    <row r="247" spans="1:85" x14ac:dyDescent="0.25">
      <c r="A247" s="128" t="str">
        <f t="shared" si="156"/>
        <v>W1BK51Z17X3JBLK</v>
      </c>
      <c r="B247" s="128" t="s">
        <v>554</v>
      </c>
      <c r="C247" s="128" t="s">
        <v>696</v>
      </c>
      <c r="D247" s="128" t="s">
        <v>560</v>
      </c>
      <c r="E247" s="128" t="s">
        <v>259</v>
      </c>
      <c r="F247" s="128" t="s">
        <v>1040</v>
      </c>
      <c r="G247" s="128" t="s">
        <v>1041</v>
      </c>
      <c r="H247" s="128" t="s">
        <v>494</v>
      </c>
      <c r="I247" s="128" t="s">
        <v>520</v>
      </c>
      <c r="J247" s="128" t="s">
        <v>2109</v>
      </c>
      <c r="K247" s="128" t="s">
        <v>683</v>
      </c>
      <c r="L247" s="128" t="s">
        <v>2255</v>
      </c>
      <c r="M247" s="137">
        <v>108</v>
      </c>
      <c r="N247" s="128">
        <f>IFERROR(VLOOKUP(M247*$M$8*$N$8,'RAM costing'!$A$3:$B$81,2,1),0)</f>
        <v>109000</v>
      </c>
      <c r="O247" s="128">
        <f>IFERROR(VLOOKUP(M247*$M$9*$N$9,'RAM costing'!$E$3:$F$81,2,1),0)</f>
        <v>429</v>
      </c>
      <c r="P247" s="128"/>
      <c r="Q247" s="129">
        <f t="shared" si="157"/>
        <v>0.31</v>
      </c>
      <c r="R247" s="18">
        <v>33.479999999999997</v>
      </c>
      <c r="S247" s="25">
        <f t="shared" si="158"/>
        <v>0</v>
      </c>
      <c r="T247" s="25">
        <f t="shared" si="159"/>
        <v>0</v>
      </c>
      <c r="U247" s="25">
        <f t="shared" si="160"/>
        <v>0</v>
      </c>
      <c r="V247" s="25">
        <f t="shared" si="161"/>
        <v>0</v>
      </c>
      <c r="W247" s="25">
        <f t="shared" si="162"/>
        <v>0</v>
      </c>
      <c r="X247" s="25">
        <f t="shared" si="163"/>
        <v>0</v>
      </c>
      <c r="Y247" s="25">
        <f t="shared" si="164"/>
        <v>0</v>
      </c>
      <c r="Z247" s="25">
        <f t="shared" si="165"/>
        <v>0</v>
      </c>
      <c r="AA247" s="26"/>
      <c r="AB247" s="25">
        <f t="shared" si="166"/>
        <v>0</v>
      </c>
      <c r="AC247" s="25">
        <f t="shared" si="196"/>
        <v>0</v>
      </c>
      <c r="AD247" s="25"/>
      <c r="AE247" s="25"/>
      <c r="AF247" s="25"/>
      <c r="AG247" s="25"/>
      <c r="AH247" s="25"/>
      <c r="AI247" s="25"/>
      <c r="AJ247" s="26"/>
      <c r="AK247" s="25"/>
      <c r="AL247" s="26"/>
      <c r="AM247" s="25">
        <f t="shared" si="168"/>
        <v>0</v>
      </c>
      <c r="AN247" s="25">
        <f t="shared" si="169"/>
        <v>0</v>
      </c>
      <c r="AO247" s="26"/>
      <c r="AP247" s="26">
        <f t="shared" si="170"/>
        <v>0</v>
      </c>
      <c r="AQ247" s="101">
        <f t="shared" si="171"/>
        <v>0</v>
      </c>
      <c r="AR247" s="106">
        <f t="shared" si="172"/>
        <v>0</v>
      </c>
      <c r="AS247" s="107">
        <f t="shared" si="191"/>
        <v>0</v>
      </c>
      <c r="AT247" s="107">
        <f t="shared" si="191"/>
        <v>0</v>
      </c>
      <c r="AU247" s="107">
        <f t="shared" si="191"/>
        <v>0</v>
      </c>
      <c r="AV247" s="107">
        <f t="shared" si="191"/>
        <v>0</v>
      </c>
      <c r="AW247" s="107">
        <f t="shared" si="191"/>
        <v>0</v>
      </c>
      <c r="AX247" s="107">
        <f t="shared" si="191"/>
        <v>0</v>
      </c>
      <c r="AY247" s="107">
        <f t="shared" si="191"/>
        <v>0</v>
      </c>
      <c r="AZ247" s="107">
        <f t="shared" si="191"/>
        <v>0</v>
      </c>
      <c r="BA247" s="108">
        <f t="shared" si="173"/>
        <v>0</v>
      </c>
      <c r="BB247" s="103">
        <f t="shared" si="174"/>
        <v>0</v>
      </c>
      <c r="BC247" s="109">
        <f t="shared" si="175"/>
        <v>0</v>
      </c>
      <c r="BD247" s="107">
        <f t="shared" si="155"/>
        <v>0</v>
      </c>
      <c r="BE247" s="107">
        <f t="shared" si="192"/>
        <v>0</v>
      </c>
      <c r="BF247" s="107">
        <f t="shared" si="192"/>
        <v>0</v>
      </c>
      <c r="BG247" s="107">
        <f t="shared" si="192"/>
        <v>0</v>
      </c>
      <c r="BH247" s="107">
        <f t="shared" si="192"/>
        <v>0</v>
      </c>
      <c r="BI247" s="107">
        <f t="shared" si="192"/>
        <v>0</v>
      </c>
      <c r="BJ247" s="107">
        <f t="shared" si="192"/>
        <v>0</v>
      </c>
      <c r="BK247" s="107">
        <f t="shared" si="192"/>
        <v>0</v>
      </c>
      <c r="BL247" s="110">
        <f t="shared" si="176"/>
        <v>0</v>
      </c>
      <c r="BM247" s="111">
        <f t="shared" si="177"/>
        <v>0</v>
      </c>
      <c r="BN247" s="111">
        <f t="shared" si="178"/>
        <v>0</v>
      </c>
      <c r="BO247" s="111">
        <f t="shared" si="179"/>
        <v>0</v>
      </c>
      <c r="BP247" s="111">
        <f t="shared" si="180"/>
        <v>0</v>
      </c>
      <c r="BQ247" s="111">
        <f t="shared" si="181"/>
        <v>0</v>
      </c>
      <c r="BR247" s="111">
        <f t="shared" si="182"/>
        <v>0</v>
      </c>
      <c r="BS247" s="111">
        <f t="shared" si="183"/>
        <v>0</v>
      </c>
      <c r="BT247" s="111">
        <f t="shared" si="184"/>
        <v>0</v>
      </c>
      <c r="BU247" s="112">
        <f t="shared" si="185"/>
        <v>0</v>
      </c>
      <c r="BV247" s="113">
        <f t="shared" si="186"/>
        <v>0</v>
      </c>
      <c r="BW247" s="169" t="s">
        <v>135</v>
      </c>
      <c r="BX247" s="174">
        <v>2021</v>
      </c>
      <c r="BY247" s="169" t="s">
        <v>2422</v>
      </c>
      <c r="BZ247" s="169" t="str">
        <f t="shared" si="195"/>
        <v>NOVIEMBRE</v>
      </c>
      <c r="CA247" s="169" t="str">
        <f t="shared" si="188"/>
        <v>YCHO21RT_11.1</v>
      </c>
      <c r="CB247" s="118" t="e">
        <f>VLOOKUP(F247,[3]TOTALES!$E:$E,1,0)</f>
        <v>#N/A</v>
      </c>
      <c r="CC247" s="118" t="str">
        <f>VLOOKUP(E247,'3.PARAMETROS'!J:L,3,0)</f>
        <v>VESTIDOS</v>
      </c>
      <c r="CD247" s="118">
        <f>VLOOKUP(A247,'[4]1. ARCHIVO COMPRA'!$A:$BU,73,0)</f>
        <v>0</v>
      </c>
      <c r="CF247" s="128"/>
      <c r="CG247" s="128"/>
    </row>
    <row r="248" spans="1:85" x14ac:dyDescent="0.25">
      <c r="A248" s="128" t="str">
        <f t="shared" si="156"/>
        <v>W1BK51Z17X3G8EN</v>
      </c>
      <c r="B248" s="128" t="s">
        <v>554</v>
      </c>
      <c r="C248" s="128" t="s">
        <v>696</v>
      </c>
      <c r="D248" s="128" t="s">
        <v>560</v>
      </c>
      <c r="E248" s="128" t="s">
        <v>259</v>
      </c>
      <c r="F248" s="128" t="s">
        <v>1040</v>
      </c>
      <c r="G248" s="128" t="s">
        <v>1041</v>
      </c>
      <c r="H248" s="128" t="s">
        <v>1044</v>
      </c>
      <c r="I248" s="128" t="s">
        <v>1045</v>
      </c>
      <c r="J248" s="128" t="s">
        <v>2109</v>
      </c>
      <c r="K248" s="128" t="s">
        <v>683</v>
      </c>
      <c r="L248" s="128" t="s">
        <v>2255</v>
      </c>
      <c r="M248" s="137">
        <v>108</v>
      </c>
      <c r="N248" s="128">
        <f>IFERROR(VLOOKUP(M248*$M$8*$N$8,'RAM costing'!$A$3:$B$81,2,1),0)</f>
        <v>109000</v>
      </c>
      <c r="O248" s="128">
        <f>IFERROR(VLOOKUP(M248*$M$9*$N$9,'RAM costing'!$E$3:$F$81,2,1),0)</f>
        <v>429</v>
      </c>
      <c r="P248" s="128"/>
      <c r="Q248" s="129">
        <f t="shared" si="157"/>
        <v>0.31</v>
      </c>
      <c r="R248" s="18">
        <v>33.479999999999997</v>
      </c>
      <c r="S248" s="25">
        <f t="shared" si="158"/>
        <v>0</v>
      </c>
      <c r="T248" s="25">
        <f t="shared" si="159"/>
        <v>0</v>
      </c>
      <c r="U248" s="25">
        <f t="shared" si="160"/>
        <v>0</v>
      </c>
      <c r="V248" s="25">
        <f t="shared" si="161"/>
        <v>0</v>
      </c>
      <c r="W248" s="25">
        <f t="shared" si="162"/>
        <v>0</v>
      </c>
      <c r="X248" s="25">
        <f t="shared" si="163"/>
        <v>0</v>
      </c>
      <c r="Y248" s="25">
        <f t="shared" si="164"/>
        <v>0</v>
      </c>
      <c r="Z248" s="25">
        <f t="shared" si="165"/>
        <v>0</v>
      </c>
      <c r="AA248" s="26"/>
      <c r="AB248" s="25">
        <f t="shared" si="166"/>
        <v>0</v>
      </c>
      <c r="AC248" s="25">
        <f t="shared" si="196"/>
        <v>0</v>
      </c>
      <c r="AD248" s="25"/>
      <c r="AE248" s="25"/>
      <c r="AF248" s="25"/>
      <c r="AG248" s="25"/>
      <c r="AH248" s="25"/>
      <c r="AI248" s="25"/>
      <c r="AJ248" s="26"/>
      <c r="AK248" s="25"/>
      <c r="AL248" s="26"/>
      <c r="AM248" s="25">
        <f t="shared" si="168"/>
        <v>0</v>
      </c>
      <c r="AN248" s="25">
        <f t="shared" si="169"/>
        <v>0</v>
      </c>
      <c r="AO248" s="26"/>
      <c r="AP248" s="26">
        <f t="shared" si="170"/>
        <v>0</v>
      </c>
      <c r="AQ248" s="101">
        <f t="shared" si="171"/>
        <v>0</v>
      </c>
      <c r="AR248" s="106">
        <f t="shared" si="172"/>
        <v>0</v>
      </c>
      <c r="AS248" s="107">
        <f t="shared" si="191"/>
        <v>0</v>
      </c>
      <c r="AT248" s="107">
        <f t="shared" si="191"/>
        <v>0</v>
      </c>
      <c r="AU248" s="107">
        <f t="shared" si="191"/>
        <v>0</v>
      </c>
      <c r="AV248" s="107">
        <f t="shared" si="191"/>
        <v>0</v>
      </c>
      <c r="AW248" s="107">
        <f t="shared" si="191"/>
        <v>0</v>
      </c>
      <c r="AX248" s="107">
        <f t="shared" si="191"/>
        <v>0</v>
      </c>
      <c r="AY248" s="107">
        <f t="shared" si="191"/>
        <v>0</v>
      </c>
      <c r="AZ248" s="107">
        <f t="shared" si="191"/>
        <v>0</v>
      </c>
      <c r="BA248" s="108">
        <f t="shared" si="173"/>
        <v>0</v>
      </c>
      <c r="BB248" s="103">
        <f t="shared" si="174"/>
        <v>0</v>
      </c>
      <c r="BC248" s="109">
        <f t="shared" si="175"/>
        <v>0</v>
      </c>
      <c r="BD248" s="107">
        <f t="shared" si="155"/>
        <v>0</v>
      </c>
      <c r="BE248" s="107">
        <f t="shared" si="192"/>
        <v>0</v>
      </c>
      <c r="BF248" s="107">
        <f t="shared" si="192"/>
        <v>0</v>
      </c>
      <c r="BG248" s="107">
        <f t="shared" si="192"/>
        <v>0</v>
      </c>
      <c r="BH248" s="107">
        <f t="shared" si="192"/>
        <v>0</v>
      </c>
      <c r="BI248" s="107">
        <f t="shared" si="192"/>
        <v>0</v>
      </c>
      <c r="BJ248" s="107">
        <f t="shared" si="192"/>
        <v>0</v>
      </c>
      <c r="BK248" s="107">
        <f t="shared" si="192"/>
        <v>0</v>
      </c>
      <c r="BL248" s="110">
        <f t="shared" si="176"/>
        <v>0</v>
      </c>
      <c r="BM248" s="111">
        <f t="shared" si="177"/>
        <v>0</v>
      </c>
      <c r="BN248" s="111">
        <f t="shared" si="178"/>
        <v>0</v>
      </c>
      <c r="BO248" s="111">
        <f t="shared" si="179"/>
        <v>0</v>
      </c>
      <c r="BP248" s="111">
        <f t="shared" si="180"/>
        <v>0</v>
      </c>
      <c r="BQ248" s="111">
        <f t="shared" si="181"/>
        <v>0</v>
      </c>
      <c r="BR248" s="111">
        <f t="shared" si="182"/>
        <v>0</v>
      </c>
      <c r="BS248" s="111">
        <f t="shared" si="183"/>
        <v>0</v>
      </c>
      <c r="BT248" s="111">
        <f t="shared" si="184"/>
        <v>0</v>
      </c>
      <c r="BU248" s="112">
        <f t="shared" si="185"/>
        <v>0</v>
      </c>
      <c r="BV248" s="113">
        <f t="shared" si="186"/>
        <v>0</v>
      </c>
      <c r="BW248" s="169" t="s">
        <v>135</v>
      </c>
      <c r="BX248" s="174">
        <v>2021</v>
      </c>
      <c r="BY248" s="169" t="s">
        <v>2422</v>
      </c>
      <c r="BZ248" s="169" t="str">
        <f t="shared" si="195"/>
        <v>NOVIEMBRE</v>
      </c>
      <c r="CA248" s="169" t="str">
        <f t="shared" si="188"/>
        <v>YCHO21RT_11.1</v>
      </c>
      <c r="CB248" s="118" t="e">
        <f>VLOOKUP(F248,[3]TOTALES!$E:$E,1,0)</f>
        <v>#N/A</v>
      </c>
      <c r="CC248" s="118" t="str">
        <f>VLOOKUP(E248,'3.PARAMETROS'!J:L,3,0)</f>
        <v>VESTIDOS</v>
      </c>
      <c r="CD248" s="118">
        <f>VLOOKUP(A248,'[4]1. ARCHIVO COMPRA'!$A:$BU,73,0)</f>
        <v>0</v>
      </c>
      <c r="CF248" s="128"/>
      <c r="CG248" s="128"/>
    </row>
    <row r="249" spans="1:85" x14ac:dyDescent="0.25">
      <c r="A249" s="128" t="str">
        <f t="shared" si="156"/>
        <v>W1BK51Z17X3A10B</v>
      </c>
      <c r="B249" s="128" t="s">
        <v>554</v>
      </c>
      <c r="C249" s="128" t="s">
        <v>696</v>
      </c>
      <c r="D249" s="128" t="s">
        <v>560</v>
      </c>
      <c r="E249" s="128" t="s">
        <v>259</v>
      </c>
      <c r="F249" s="128" t="s">
        <v>1040</v>
      </c>
      <c r="G249" s="128" t="s">
        <v>1041</v>
      </c>
      <c r="H249" s="128" t="s">
        <v>1000</v>
      </c>
      <c r="I249" s="128" t="s">
        <v>1001</v>
      </c>
      <c r="J249" s="128" t="s">
        <v>2109</v>
      </c>
      <c r="K249" s="128" t="s">
        <v>683</v>
      </c>
      <c r="L249" s="128" t="s">
        <v>2255</v>
      </c>
      <c r="M249" s="137">
        <v>108</v>
      </c>
      <c r="N249" s="128">
        <f>IFERROR(VLOOKUP(M249*$M$8*$N$8,'RAM costing'!$A$3:$B$81,2,1),0)</f>
        <v>109000</v>
      </c>
      <c r="O249" s="128">
        <f>IFERROR(VLOOKUP(M249*$M$9*$N$9,'RAM costing'!$E$3:$F$81,2,1),0)</f>
        <v>429</v>
      </c>
      <c r="P249" s="128"/>
      <c r="Q249" s="129">
        <f t="shared" si="157"/>
        <v>0.31</v>
      </c>
      <c r="R249" s="18">
        <v>33.479999999999997</v>
      </c>
      <c r="S249" s="25">
        <f t="shared" si="158"/>
        <v>0</v>
      </c>
      <c r="T249" s="25">
        <f t="shared" si="159"/>
        <v>0</v>
      </c>
      <c r="U249" s="25">
        <f t="shared" si="160"/>
        <v>0</v>
      </c>
      <c r="V249" s="25">
        <f t="shared" si="161"/>
        <v>0</v>
      </c>
      <c r="W249" s="25">
        <f t="shared" si="162"/>
        <v>0</v>
      </c>
      <c r="X249" s="25">
        <f t="shared" si="163"/>
        <v>0</v>
      </c>
      <c r="Y249" s="25">
        <f t="shared" si="164"/>
        <v>0</v>
      </c>
      <c r="Z249" s="25">
        <f t="shared" si="165"/>
        <v>0</v>
      </c>
      <c r="AA249" s="26"/>
      <c r="AB249" s="25">
        <f t="shared" si="166"/>
        <v>0</v>
      </c>
      <c r="AC249" s="25">
        <f t="shared" si="196"/>
        <v>0</v>
      </c>
      <c r="AD249" s="25"/>
      <c r="AE249" s="25"/>
      <c r="AF249" s="25"/>
      <c r="AG249" s="25"/>
      <c r="AH249" s="25"/>
      <c r="AI249" s="25"/>
      <c r="AJ249" s="26"/>
      <c r="AK249" s="25"/>
      <c r="AL249" s="26"/>
      <c r="AM249" s="25">
        <f t="shared" si="168"/>
        <v>0</v>
      </c>
      <c r="AN249" s="25">
        <f t="shared" si="169"/>
        <v>0</v>
      </c>
      <c r="AO249" s="26"/>
      <c r="AP249" s="26">
        <f t="shared" si="170"/>
        <v>0</v>
      </c>
      <c r="AQ249" s="101">
        <f t="shared" si="171"/>
        <v>0</v>
      </c>
      <c r="AR249" s="106">
        <f t="shared" si="172"/>
        <v>0</v>
      </c>
      <c r="AS249" s="107">
        <f t="shared" si="191"/>
        <v>0</v>
      </c>
      <c r="AT249" s="107">
        <f t="shared" si="191"/>
        <v>0</v>
      </c>
      <c r="AU249" s="107">
        <f t="shared" si="191"/>
        <v>0</v>
      </c>
      <c r="AV249" s="107">
        <f t="shared" si="191"/>
        <v>0</v>
      </c>
      <c r="AW249" s="107">
        <f t="shared" si="191"/>
        <v>0</v>
      </c>
      <c r="AX249" s="107">
        <f t="shared" si="191"/>
        <v>0</v>
      </c>
      <c r="AY249" s="107">
        <f t="shared" si="191"/>
        <v>0</v>
      </c>
      <c r="AZ249" s="107">
        <f t="shared" si="191"/>
        <v>0</v>
      </c>
      <c r="BA249" s="108">
        <f t="shared" si="173"/>
        <v>0</v>
      </c>
      <c r="BB249" s="103">
        <f t="shared" si="174"/>
        <v>0</v>
      </c>
      <c r="BC249" s="109">
        <f t="shared" si="175"/>
        <v>0</v>
      </c>
      <c r="BD249" s="107">
        <f t="shared" si="155"/>
        <v>0</v>
      </c>
      <c r="BE249" s="107">
        <f t="shared" si="192"/>
        <v>0</v>
      </c>
      <c r="BF249" s="107">
        <f t="shared" si="192"/>
        <v>0</v>
      </c>
      <c r="BG249" s="107">
        <f t="shared" si="192"/>
        <v>0</v>
      </c>
      <c r="BH249" s="107">
        <f t="shared" si="192"/>
        <v>0</v>
      </c>
      <c r="BI249" s="107">
        <f t="shared" si="192"/>
        <v>0</v>
      </c>
      <c r="BJ249" s="107">
        <f t="shared" si="192"/>
        <v>0</v>
      </c>
      <c r="BK249" s="107">
        <f t="shared" si="192"/>
        <v>0</v>
      </c>
      <c r="BL249" s="110">
        <f t="shared" si="176"/>
        <v>0</v>
      </c>
      <c r="BM249" s="111">
        <f t="shared" si="177"/>
        <v>0</v>
      </c>
      <c r="BN249" s="111">
        <f t="shared" si="178"/>
        <v>0</v>
      </c>
      <c r="BO249" s="111">
        <f t="shared" si="179"/>
        <v>0</v>
      </c>
      <c r="BP249" s="111">
        <f t="shared" si="180"/>
        <v>0</v>
      </c>
      <c r="BQ249" s="111">
        <f t="shared" si="181"/>
        <v>0</v>
      </c>
      <c r="BR249" s="111">
        <f t="shared" si="182"/>
        <v>0</v>
      </c>
      <c r="BS249" s="111">
        <f t="shared" si="183"/>
        <v>0</v>
      </c>
      <c r="BT249" s="111">
        <f t="shared" si="184"/>
        <v>0</v>
      </c>
      <c r="BU249" s="112">
        <f t="shared" si="185"/>
        <v>0</v>
      </c>
      <c r="BV249" s="113">
        <f t="shared" si="186"/>
        <v>0</v>
      </c>
      <c r="BW249" s="169" t="s">
        <v>135</v>
      </c>
      <c r="BX249" s="174">
        <v>2021</v>
      </c>
      <c r="BY249" s="169" t="s">
        <v>2422</v>
      </c>
      <c r="BZ249" s="169" t="str">
        <f t="shared" si="195"/>
        <v>NOVIEMBRE</v>
      </c>
      <c r="CA249" s="169" t="str">
        <f t="shared" si="188"/>
        <v>YCHO21RT_11.1</v>
      </c>
      <c r="CB249" s="118" t="e">
        <f>VLOOKUP(F249,[3]TOTALES!$E:$E,1,0)</f>
        <v>#N/A</v>
      </c>
      <c r="CC249" s="118" t="str">
        <f>VLOOKUP(E249,'3.PARAMETROS'!J:L,3,0)</f>
        <v>VESTIDOS</v>
      </c>
      <c r="CD249" s="118">
        <f>VLOOKUP(A249,'[4]1. ARCHIVO COMPRA'!$A:$BU,73,0)</f>
        <v>0</v>
      </c>
      <c r="CF249" s="128"/>
      <c r="CG249" s="128"/>
    </row>
    <row r="250" spans="1:85" x14ac:dyDescent="0.25">
      <c r="A250" s="128" t="str">
        <f t="shared" si="156"/>
        <v>W1BK51Z17X3G577</v>
      </c>
      <c r="B250" s="128" t="s">
        <v>554</v>
      </c>
      <c r="C250" s="128" t="s">
        <v>696</v>
      </c>
      <c r="D250" s="128" t="s">
        <v>560</v>
      </c>
      <c r="E250" s="128" t="s">
        <v>259</v>
      </c>
      <c r="F250" s="128" t="s">
        <v>1040</v>
      </c>
      <c r="G250" s="128" t="s">
        <v>1041</v>
      </c>
      <c r="H250" s="128" t="s">
        <v>514</v>
      </c>
      <c r="I250" s="128" t="s">
        <v>540</v>
      </c>
      <c r="J250" s="128" t="s">
        <v>2109</v>
      </c>
      <c r="K250" s="128" t="s">
        <v>683</v>
      </c>
      <c r="L250" s="128" t="s">
        <v>2255</v>
      </c>
      <c r="M250" s="137">
        <v>108</v>
      </c>
      <c r="N250" s="128">
        <f>IFERROR(VLOOKUP(M250*$M$8*$N$8,'RAM costing'!$A$3:$B$81,2,1),0)</f>
        <v>109000</v>
      </c>
      <c r="O250" s="128">
        <f>IFERROR(VLOOKUP(M250*$M$9*$N$9,'RAM costing'!$E$3:$F$81,2,1),0)</f>
        <v>429</v>
      </c>
      <c r="P250" s="128"/>
      <c r="Q250" s="129">
        <f t="shared" si="157"/>
        <v>0.31</v>
      </c>
      <c r="R250" s="18">
        <v>33.479999999999997</v>
      </c>
      <c r="S250" s="25">
        <f t="shared" si="158"/>
        <v>0</v>
      </c>
      <c r="T250" s="25">
        <f t="shared" si="159"/>
        <v>0</v>
      </c>
      <c r="U250" s="25">
        <f t="shared" si="160"/>
        <v>0</v>
      </c>
      <c r="V250" s="25">
        <f t="shared" si="161"/>
        <v>0</v>
      </c>
      <c r="W250" s="25">
        <f t="shared" si="162"/>
        <v>0</v>
      </c>
      <c r="X250" s="25">
        <f t="shared" si="163"/>
        <v>0</v>
      </c>
      <c r="Y250" s="25">
        <f t="shared" si="164"/>
        <v>0</v>
      </c>
      <c r="Z250" s="25">
        <f t="shared" si="165"/>
        <v>0</v>
      </c>
      <c r="AA250" s="26"/>
      <c r="AB250" s="25">
        <f t="shared" si="166"/>
        <v>0</v>
      </c>
      <c r="AC250" s="25">
        <f t="shared" si="196"/>
        <v>0</v>
      </c>
      <c r="AD250" s="25"/>
      <c r="AE250" s="25"/>
      <c r="AF250" s="25"/>
      <c r="AG250" s="25"/>
      <c r="AH250" s="25"/>
      <c r="AI250" s="25"/>
      <c r="AJ250" s="26"/>
      <c r="AK250" s="25"/>
      <c r="AL250" s="26"/>
      <c r="AM250" s="25">
        <f t="shared" si="168"/>
        <v>0</v>
      </c>
      <c r="AN250" s="25">
        <f t="shared" si="169"/>
        <v>0</v>
      </c>
      <c r="AO250" s="26"/>
      <c r="AP250" s="26">
        <f t="shared" si="170"/>
        <v>0</v>
      </c>
      <c r="AQ250" s="101">
        <f t="shared" si="171"/>
        <v>0</v>
      </c>
      <c r="AR250" s="106">
        <f t="shared" si="172"/>
        <v>0</v>
      </c>
      <c r="AS250" s="107">
        <f t="shared" si="191"/>
        <v>0</v>
      </c>
      <c r="AT250" s="107">
        <f t="shared" si="191"/>
        <v>0</v>
      </c>
      <c r="AU250" s="107">
        <f t="shared" si="191"/>
        <v>0</v>
      </c>
      <c r="AV250" s="107">
        <f t="shared" si="191"/>
        <v>0</v>
      </c>
      <c r="AW250" s="107">
        <f t="shared" si="191"/>
        <v>0</v>
      </c>
      <c r="AX250" s="107">
        <f t="shared" si="191"/>
        <v>0</v>
      </c>
      <c r="AY250" s="107">
        <f t="shared" si="191"/>
        <v>0</v>
      </c>
      <c r="AZ250" s="107">
        <f t="shared" si="191"/>
        <v>0</v>
      </c>
      <c r="BA250" s="108">
        <f t="shared" si="173"/>
        <v>0</v>
      </c>
      <c r="BB250" s="103">
        <f t="shared" si="174"/>
        <v>0</v>
      </c>
      <c r="BC250" s="109">
        <f t="shared" si="175"/>
        <v>0</v>
      </c>
      <c r="BD250" s="107">
        <f t="shared" si="155"/>
        <v>0</v>
      </c>
      <c r="BE250" s="107">
        <f t="shared" si="192"/>
        <v>0</v>
      </c>
      <c r="BF250" s="107">
        <f t="shared" si="192"/>
        <v>0</v>
      </c>
      <c r="BG250" s="107">
        <f t="shared" si="192"/>
        <v>0</v>
      </c>
      <c r="BH250" s="107">
        <f t="shared" si="192"/>
        <v>0</v>
      </c>
      <c r="BI250" s="107">
        <f t="shared" si="192"/>
        <v>0</v>
      </c>
      <c r="BJ250" s="107">
        <f t="shared" si="192"/>
        <v>0</v>
      </c>
      <c r="BK250" s="107">
        <f t="shared" si="192"/>
        <v>0</v>
      </c>
      <c r="BL250" s="110">
        <f t="shared" si="176"/>
        <v>0</v>
      </c>
      <c r="BM250" s="111">
        <f t="shared" si="177"/>
        <v>0</v>
      </c>
      <c r="BN250" s="111">
        <f t="shared" si="178"/>
        <v>0</v>
      </c>
      <c r="BO250" s="111">
        <f t="shared" si="179"/>
        <v>0</v>
      </c>
      <c r="BP250" s="111">
        <f t="shared" si="180"/>
        <v>0</v>
      </c>
      <c r="BQ250" s="111">
        <f t="shared" si="181"/>
        <v>0</v>
      </c>
      <c r="BR250" s="111">
        <f t="shared" si="182"/>
        <v>0</v>
      </c>
      <c r="BS250" s="111">
        <f t="shared" si="183"/>
        <v>0</v>
      </c>
      <c r="BT250" s="111">
        <f t="shared" si="184"/>
        <v>0</v>
      </c>
      <c r="BU250" s="112">
        <f t="shared" si="185"/>
        <v>0</v>
      </c>
      <c r="BV250" s="113">
        <f t="shared" si="186"/>
        <v>0</v>
      </c>
      <c r="BW250" s="169" t="s">
        <v>135</v>
      </c>
      <c r="BX250" s="174">
        <v>2021</v>
      </c>
      <c r="BY250" s="169" t="s">
        <v>2422</v>
      </c>
      <c r="BZ250" s="169" t="str">
        <f t="shared" si="195"/>
        <v>NOVIEMBRE</v>
      </c>
      <c r="CA250" s="169" t="str">
        <f t="shared" si="188"/>
        <v>YCHO21RT_11.1</v>
      </c>
      <c r="CB250" s="118" t="e">
        <f>VLOOKUP(F250,[3]TOTALES!$E:$E,1,0)</f>
        <v>#N/A</v>
      </c>
      <c r="CC250" s="118" t="str">
        <f>VLOOKUP(E250,'3.PARAMETROS'!J:L,3,0)</f>
        <v>VESTIDOS</v>
      </c>
      <c r="CD250" s="118">
        <f>VLOOKUP(A250,'[4]1. ARCHIVO COMPRA'!$A:$BU,73,0)</f>
        <v>0</v>
      </c>
      <c r="CF250" s="128"/>
      <c r="CG250" s="128"/>
    </row>
    <row r="251" spans="1:85" x14ac:dyDescent="0.25">
      <c r="A251" s="128" t="str">
        <f t="shared" si="156"/>
        <v>W2RAB4D3AF3F1J1</v>
      </c>
      <c r="B251" s="187">
        <v>44501</v>
      </c>
      <c r="C251" s="128"/>
      <c r="D251" s="128" t="s">
        <v>563</v>
      </c>
      <c r="E251" s="128" t="s">
        <v>214</v>
      </c>
      <c r="F251" s="128" t="s">
        <v>1046</v>
      </c>
      <c r="G251" s="128" t="s">
        <v>1047</v>
      </c>
      <c r="H251" s="128" t="s">
        <v>901</v>
      </c>
      <c r="I251" s="128" t="s">
        <v>902</v>
      </c>
      <c r="J251" s="128" t="s">
        <v>2089</v>
      </c>
      <c r="K251" s="128" t="s">
        <v>685</v>
      </c>
      <c r="L251" s="128" t="s">
        <v>2257</v>
      </c>
      <c r="M251" s="137">
        <v>108</v>
      </c>
      <c r="N251" s="128">
        <f>IFERROR(VLOOKUP(M251*$M$8*$N$8,'RAM costing'!$A$3:$B$81,2,1),0)</f>
        <v>109000</v>
      </c>
      <c r="O251" s="128">
        <f>IFERROR(VLOOKUP(M251*$M$9*$N$9,'RAM costing'!$E$3:$F$81,2,1),0)</f>
        <v>429</v>
      </c>
      <c r="P251" s="128"/>
      <c r="Q251" s="129">
        <f t="shared" si="157"/>
        <v>0.31</v>
      </c>
      <c r="R251" s="18">
        <v>33.479999999999997</v>
      </c>
      <c r="S251" s="25">
        <f t="shared" si="158"/>
        <v>12</v>
      </c>
      <c r="T251" s="25">
        <f t="shared" si="159"/>
        <v>12</v>
      </c>
      <c r="U251" s="25">
        <f t="shared" si="160"/>
        <v>12</v>
      </c>
      <c r="V251" s="25">
        <f t="shared" si="161"/>
        <v>10</v>
      </c>
      <c r="W251" s="25">
        <f t="shared" si="162"/>
        <v>8</v>
      </c>
      <c r="X251" s="25">
        <f t="shared" si="163"/>
        <v>10</v>
      </c>
      <c r="Y251" s="25">
        <f t="shared" si="164"/>
        <v>9</v>
      </c>
      <c r="Z251" s="25">
        <f t="shared" si="165"/>
        <v>7</v>
      </c>
      <c r="AA251" s="26"/>
      <c r="AB251" s="25">
        <f t="shared" si="166"/>
        <v>9</v>
      </c>
      <c r="AC251" s="26">
        <f t="shared" ref="AC251:AC255" si="197">AO251</f>
        <v>12</v>
      </c>
      <c r="AD251" s="25"/>
      <c r="AE251" s="25"/>
      <c r="AF251" s="25"/>
      <c r="AG251" s="25"/>
      <c r="AH251" s="25"/>
      <c r="AI251" s="25"/>
      <c r="AJ251" s="26"/>
      <c r="AK251" s="25"/>
      <c r="AL251" s="26"/>
      <c r="AM251" s="25">
        <f t="shared" si="168"/>
        <v>10</v>
      </c>
      <c r="AN251" s="25">
        <f t="shared" si="169"/>
        <v>10</v>
      </c>
      <c r="AO251" s="26">
        <v>12</v>
      </c>
      <c r="AP251" s="26">
        <f t="shared" si="170"/>
        <v>12</v>
      </c>
      <c r="AQ251" s="101">
        <f t="shared" si="171"/>
        <v>101</v>
      </c>
      <c r="AR251" s="106">
        <f t="shared" si="172"/>
        <v>3347.9999999999995</v>
      </c>
      <c r="AS251" s="107">
        <f t="shared" si="191"/>
        <v>9</v>
      </c>
      <c r="AT251" s="107">
        <f t="shared" si="191"/>
        <v>8</v>
      </c>
      <c r="AU251" s="107">
        <f t="shared" si="191"/>
        <v>19</v>
      </c>
      <c r="AV251" s="107">
        <f t="shared" si="191"/>
        <v>22</v>
      </c>
      <c r="AW251" s="107">
        <f t="shared" si="191"/>
        <v>22</v>
      </c>
      <c r="AX251" s="107">
        <f t="shared" si="191"/>
        <v>11</v>
      </c>
      <c r="AY251" s="107">
        <f t="shared" si="191"/>
        <v>9</v>
      </c>
      <c r="AZ251" s="107">
        <f t="shared" si="191"/>
        <v>0</v>
      </c>
      <c r="BA251" s="108">
        <f t="shared" si="173"/>
        <v>100</v>
      </c>
      <c r="BB251" s="103">
        <f t="shared" si="174"/>
        <v>44</v>
      </c>
      <c r="BC251" s="109">
        <f t="shared" si="175"/>
        <v>1473.12</v>
      </c>
      <c r="BD251" s="107">
        <f t="shared" si="155"/>
        <v>4</v>
      </c>
      <c r="BE251" s="107">
        <f t="shared" si="192"/>
        <v>4</v>
      </c>
      <c r="BF251" s="107">
        <f t="shared" si="192"/>
        <v>8</v>
      </c>
      <c r="BG251" s="107">
        <f t="shared" si="192"/>
        <v>10</v>
      </c>
      <c r="BH251" s="107">
        <f t="shared" si="192"/>
        <v>9</v>
      </c>
      <c r="BI251" s="107">
        <f t="shared" si="192"/>
        <v>5</v>
      </c>
      <c r="BJ251" s="107">
        <f t="shared" si="192"/>
        <v>4</v>
      </c>
      <c r="BK251" s="107">
        <f t="shared" si="192"/>
        <v>0</v>
      </c>
      <c r="BL251" s="110">
        <f t="shared" si="176"/>
        <v>44</v>
      </c>
      <c r="BM251" s="111">
        <f t="shared" si="177"/>
        <v>13</v>
      </c>
      <c r="BN251" s="111">
        <f t="shared" si="178"/>
        <v>12</v>
      </c>
      <c r="BO251" s="111">
        <f t="shared" si="179"/>
        <v>27</v>
      </c>
      <c r="BP251" s="111">
        <f t="shared" si="180"/>
        <v>32</v>
      </c>
      <c r="BQ251" s="111">
        <f t="shared" si="181"/>
        <v>31</v>
      </c>
      <c r="BR251" s="111">
        <f t="shared" si="182"/>
        <v>16</v>
      </c>
      <c r="BS251" s="111">
        <f t="shared" si="183"/>
        <v>13</v>
      </c>
      <c r="BT251" s="111">
        <f t="shared" si="184"/>
        <v>0</v>
      </c>
      <c r="BU251" s="143">
        <f t="shared" si="185"/>
        <v>144</v>
      </c>
      <c r="BV251" s="113">
        <f t="shared" si="186"/>
        <v>4821.12</v>
      </c>
      <c r="BW251" s="169" t="s">
        <v>135</v>
      </c>
      <c r="BX251" s="174">
        <v>2021</v>
      </c>
      <c r="BY251" s="169" t="s">
        <v>2422</v>
      </c>
      <c r="BZ251" s="169" t="str">
        <f t="shared" si="187"/>
        <v>NOVIEMBRE</v>
      </c>
      <c r="CA251" s="169" t="str">
        <f t="shared" si="188"/>
        <v>YCHO21RT_11.1</v>
      </c>
      <c r="CB251" s="118" t="str">
        <f>VLOOKUP(F251,[3]TOTALES!$E:$E,1,0)</f>
        <v>W2RAB4D3AF3</v>
      </c>
      <c r="CC251" s="118" t="str">
        <f>VLOOKUP(E251,'3.PARAMETROS'!J:L,3,0)</f>
        <v>JEANS MODA</v>
      </c>
      <c r="CD251" s="118">
        <f>VLOOKUP(A251,'[4]1. ARCHIVO COMPRA'!$A:$BU,73,0)</f>
        <v>0</v>
      </c>
      <c r="CF251" s="164">
        <v>44331</v>
      </c>
      <c r="CG251" s="128"/>
    </row>
    <row r="252" spans="1:85" x14ac:dyDescent="0.25">
      <c r="A252" s="128" t="str">
        <f t="shared" si="156"/>
        <v>W2RAB4D3AF3F50G</v>
      </c>
      <c r="B252" s="187">
        <v>44531</v>
      </c>
      <c r="C252" s="128"/>
      <c r="D252" s="128" t="s">
        <v>563</v>
      </c>
      <c r="E252" s="128" t="s">
        <v>214</v>
      </c>
      <c r="F252" s="128" t="s">
        <v>1046</v>
      </c>
      <c r="G252" s="128" t="s">
        <v>1047</v>
      </c>
      <c r="H252" s="128" t="s">
        <v>1048</v>
      </c>
      <c r="I252" s="128" t="s">
        <v>1049</v>
      </c>
      <c r="J252" s="128" t="s">
        <v>2089</v>
      </c>
      <c r="K252" s="128" t="s">
        <v>685</v>
      </c>
      <c r="L252" s="128" t="s">
        <v>2257</v>
      </c>
      <c r="M252" s="137">
        <v>108</v>
      </c>
      <c r="N252" s="128">
        <f>IFERROR(VLOOKUP(M252*$M$8*$N$8,'RAM costing'!$A$3:$B$81,2,1),0)</f>
        <v>109000</v>
      </c>
      <c r="O252" s="128">
        <f>IFERROR(VLOOKUP(M252*$M$9*$N$9,'RAM costing'!$E$3:$F$81,2,1),0)</f>
        <v>429</v>
      </c>
      <c r="P252" s="128"/>
      <c r="Q252" s="129">
        <f t="shared" si="157"/>
        <v>0.31</v>
      </c>
      <c r="R252" s="18">
        <v>33.479999999999997</v>
      </c>
      <c r="S252" s="25">
        <f t="shared" si="158"/>
        <v>12</v>
      </c>
      <c r="T252" s="25">
        <f t="shared" si="159"/>
        <v>12</v>
      </c>
      <c r="U252" s="25">
        <f t="shared" si="160"/>
        <v>12</v>
      </c>
      <c r="V252" s="25">
        <f t="shared" si="161"/>
        <v>10</v>
      </c>
      <c r="W252" s="25">
        <f t="shared" si="162"/>
        <v>8</v>
      </c>
      <c r="X252" s="25">
        <f t="shared" si="163"/>
        <v>10</v>
      </c>
      <c r="Y252" s="25">
        <f t="shared" si="164"/>
        <v>9</v>
      </c>
      <c r="Z252" s="25">
        <f t="shared" si="165"/>
        <v>7</v>
      </c>
      <c r="AA252" s="26"/>
      <c r="AB252" s="25">
        <f t="shared" si="166"/>
        <v>9</v>
      </c>
      <c r="AC252" s="26">
        <f t="shared" si="197"/>
        <v>12</v>
      </c>
      <c r="AD252" s="25"/>
      <c r="AE252" s="25"/>
      <c r="AF252" s="25"/>
      <c r="AG252" s="25"/>
      <c r="AH252" s="25"/>
      <c r="AI252" s="25"/>
      <c r="AJ252" s="26"/>
      <c r="AK252" s="25"/>
      <c r="AL252" s="26"/>
      <c r="AM252" s="25">
        <f t="shared" si="168"/>
        <v>10</v>
      </c>
      <c r="AN252" s="25">
        <f t="shared" si="169"/>
        <v>10</v>
      </c>
      <c r="AO252" s="26">
        <v>12</v>
      </c>
      <c r="AP252" s="26">
        <f t="shared" si="170"/>
        <v>12</v>
      </c>
      <c r="AQ252" s="101">
        <f t="shared" si="171"/>
        <v>101</v>
      </c>
      <c r="AR252" s="106">
        <f t="shared" si="172"/>
        <v>3347.9999999999995</v>
      </c>
      <c r="AS252" s="107">
        <f t="shared" si="191"/>
        <v>9</v>
      </c>
      <c r="AT252" s="107">
        <f t="shared" si="191"/>
        <v>8</v>
      </c>
      <c r="AU252" s="107">
        <f t="shared" si="191"/>
        <v>19</v>
      </c>
      <c r="AV252" s="107">
        <f t="shared" si="191"/>
        <v>22</v>
      </c>
      <c r="AW252" s="107">
        <f t="shared" si="191"/>
        <v>22</v>
      </c>
      <c r="AX252" s="107">
        <f t="shared" si="191"/>
        <v>11</v>
      </c>
      <c r="AY252" s="107">
        <f t="shared" si="191"/>
        <v>9</v>
      </c>
      <c r="AZ252" s="107">
        <f t="shared" si="191"/>
        <v>0</v>
      </c>
      <c r="BA252" s="108">
        <f t="shared" si="173"/>
        <v>100</v>
      </c>
      <c r="BB252" s="103">
        <f t="shared" si="174"/>
        <v>44</v>
      </c>
      <c r="BC252" s="109">
        <f t="shared" si="175"/>
        <v>1473.12</v>
      </c>
      <c r="BD252" s="107">
        <f t="shared" si="155"/>
        <v>4</v>
      </c>
      <c r="BE252" s="107">
        <f t="shared" si="192"/>
        <v>4</v>
      </c>
      <c r="BF252" s="107">
        <f t="shared" si="192"/>
        <v>8</v>
      </c>
      <c r="BG252" s="107">
        <f t="shared" si="192"/>
        <v>10</v>
      </c>
      <c r="BH252" s="107">
        <f t="shared" si="192"/>
        <v>9</v>
      </c>
      <c r="BI252" s="107">
        <f t="shared" si="192"/>
        <v>5</v>
      </c>
      <c r="BJ252" s="107">
        <f t="shared" si="192"/>
        <v>4</v>
      </c>
      <c r="BK252" s="107">
        <f t="shared" si="192"/>
        <v>0</v>
      </c>
      <c r="BL252" s="110">
        <f t="shared" si="176"/>
        <v>44</v>
      </c>
      <c r="BM252" s="111">
        <f t="shared" si="177"/>
        <v>13</v>
      </c>
      <c r="BN252" s="111">
        <f t="shared" si="178"/>
        <v>12</v>
      </c>
      <c r="BO252" s="111">
        <f t="shared" si="179"/>
        <v>27</v>
      </c>
      <c r="BP252" s="111">
        <f t="shared" si="180"/>
        <v>32</v>
      </c>
      <c r="BQ252" s="111">
        <f t="shared" si="181"/>
        <v>31</v>
      </c>
      <c r="BR252" s="111">
        <f t="shared" si="182"/>
        <v>16</v>
      </c>
      <c r="BS252" s="111">
        <f t="shared" si="183"/>
        <v>13</v>
      </c>
      <c r="BT252" s="111">
        <f t="shared" si="184"/>
        <v>0</v>
      </c>
      <c r="BU252" s="143">
        <f t="shared" si="185"/>
        <v>144</v>
      </c>
      <c r="BV252" s="113">
        <f t="shared" si="186"/>
        <v>4821.12</v>
      </c>
      <c r="BW252" s="169" t="s">
        <v>135</v>
      </c>
      <c r="BX252" s="174">
        <v>2021</v>
      </c>
      <c r="BY252" s="169" t="s">
        <v>2422</v>
      </c>
      <c r="BZ252" s="169" t="str">
        <f t="shared" si="187"/>
        <v>DICIEMBRE</v>
      </c>
      <c r="CA252" s="169" t="str">
        <f t="shared" si="188"/>
        <v>YCHO21RT_12.1</v>
      </c>
      <c r="CB252" s="118" t="str">
        <f>VLOOKUP(F252,[3]TOTALES!$E:$E,1,0)</f>
        <v>W2RAB4D3AF3</v>
      </c>
      <c r="CC252" s="118" t="str">
        <f>VLOOKUP(E252,'3.PARAMETROS'!J:L,3,0)</f>
        <v>JEANS MODA</v>
      </c>
      <c r="CD252" s="118">
        <f>VLOOKUP(A252,'[4]1. ARCHIVO COMPRA'!$A:$BU,73,0)</f>
        <v>0</v>
      </c>
      <c r="CF252" s="164">
        <v>44331</v>
      </c>
      <c r="CG252" s="128"/>
    </row>
    <row r="253" spans="1:85" x14ac:dyDescent="0.25">
      <c r="A253" s="128" t="str">
        <f t="shared" si="156"/>
        <v>W2RAB4D3AF3F0E1</v>
      </c>
      <c r="B253" s="128" t="s">
        <v>554</v>
      </c>
      <c r="C253" s="128"/>
      <c r="D253" s="128" t="s">
        <v>563</v>
      </c>
      <c r="E253" s="128" t="s">
        <v>214</v>
      </c>
      <c r="F253" s="128" t="s">
        <v>1046</v>
      </c>
      <c r="G253" s="128" t="s">
        <v>1047</v>
      </c>
      <c r="H253" s="128" t="s">
        <v>624</v>
      </c>
      <c r="I253" s="128" t="s">
        <v>625</v>
      </c>
      <c r="J253" s="128" t="s">
        <v>2089</v>
      </c>
      <c r="K253" s="128" t="s">
        <v>685</v>
      </c>
      <c r="L253" s="128" t="s">
        <v>2257</v>
      </c>
      <c r="M253" s="137">
        <v>108</v>
      </c>
      <c r="N253" s="128">
        <f>IFERROR(VLOOKUP(M253*$M$8*$N$8,'RAM costing'!$A$3:$B$81,2,1),0)</f>
        <v>109000</v>
      </c>
      <c r="O253" s="128">
        <f>IFERROR(VLOOKUP(M253*$M$9*$N$9,'RAM costing'!$E$3:$F$81,2,1),0)</f>
        <v>429</v>
      </c>
      <c r="P253" s="128"/>
      <c r="Q253" s="129">
        <f t="shared" si="157"/>
        <v>0.31</v>
      </c>
      <c r="R253" s="18">
        <v>33.479999999999997</v>
      </c>
      <c r="S253" s="25">
        <f t="shared" si="158"/>
        <v>0</v>
      </c>
      <c r="T253" s="25">
        <f t="shared" si="159"/>
        <v>0</v>
      </c>
      <c r="U253" s="25">
        <f t="shared" si="160"/>
        <v>0</v>
      </c>
      <c r="V253" s="25">
        <f t="shared" si="161"/>
        <v>0</v>
      </c>
      <c r="W253" s="25">
        <f t="shared" si="162"/>
        <v>0</v>
      </c>
      <c r="X253" s="25">
        <f t="shared" si="163"/>
        <v>0</v>
      </c>
      <c r="Y253" s="25">
        <f t="shared" si="164"/>
        <v>0</v>
      </c>
      <c r="Z253" s="25">
        <f t="shared" si="165"/>
        <v>0</v>
      </c>
      <c r="AA253" s="26"/>
      <c r="AB253" s="25">
        <f t="shared" si="166"/>
        <v>0</v>
      </c>
      <c r="AC253" s="25">
        <f t="shared" si="197"/>
        <v>0</v>
      </c>
      <c r="AD253" s="25"/>
      <c r="AE253" s="25"/>
      <c r="AF253" s="25"/>
      <c r="AG253" s="25"/>
      <c r="AH253" s="25"/>
      <c r="AI253" s="25"/>
      <c r="AJ253" s="26"/>
      <c r="AK253" s="25"/>
      <c r="AL253" s="26"/>
      <c r="AM253" s="25">
        <f t="shared" si="168"/>
        <v>0</v>
      </c>
      <c r="AN253" s="25">
        <f t="shared" si="169"/>
        <v>0</v>
      </c>
      <c r="AO253" s="26"/>
      <c r="AP253" s="26">
        <f t="shared" si="170"/>
        <v>0</v>
      </c>
      <c r="AQ253" s="101">
        <f t="shared" si="171"/>
        <v>0</v>
      </c>
      <c r="AR253" s="106">
        <f t="shared" si="172"/>
        <v>0</v>
      </c>
      <c r="AS253" s="107">
        <f t="shared" si="191"/>
        <v>0</v>
      </c>
      <c r="AT253" s="107">
        <f t="shared" si="191"/>
        <v>0</v>
      </c>
      <c r="AU253" s="107">
        <f t="shared" si="191"/>
        <v>0</v>
      </c>
      <c r="AV253" s="107">
        <f t="shared" si="191"/>
        <v>0</v>
      </c>
      <c r="AW253" s="107">
        <f t="shared" si="191"/>
        <v>0</v>
      </c>
      <c r="AX253" s="107">
        <f t="shared" si="191"/>
        <v>0</v>
      </c>
      <c r="AY253" s="107">
        <f t="shared" si="191"/>
        <v>0</v>
      </c>
      <c r="AZ253" s="107">
        <f t="shared" si="191"/>
        <v>0</v>
      </c>
      <c r="BA253" s="108">
        <f t="shared" si="173"/>
        <v>0</v>
      </c>
      <c r="BB253" s="103">
        <f t="shared" si="174"/>
        <v>0</v>
      </c>
      <c r="BC253" s="109">
        <f t="shared" si="175"/>
        <v>0</v>
      </c>
      <c r="BD253" s="107">
        <f t="shared" si="155"/>
        <v>0</v>
      </c>
      <c r="BE253" s="107">
        <f t="shared" si="192"/>
        <v>0</v>
      </c>
      <c r="BF253" s="107">
        <f t="shared" si="192"/>
        <v>0</v>
      </c>
      <c r="BG253" s="107">
        <f t="shared" si="192"/>
        <v>0</v>
      </c>
      <c r="BH253" s="107">
        <f t="shared" si="192"/>
        <v>0</v>
      </c>
      <c r="BI253" s="107">
        <f t="shared" si="192"/>
        <v>0</v>
      </c>
      <c r="BJ253" s="107">
        <f t="shared" si="192"/>
        <v>0</v>
      </c>
      <c r="BK253" s="107">
        <f t="shared" si="192"/>
        <v>0</v>
      </c>
      <c r="BL253" s="110">
        <f t="shared" si="176"/>
        <v>0</v>
      </c>
      <c r="BM253" s="111">
        <f t="shared" si="177"/>
        <v>0</v>
      </c>
      <c r="BN253" s="111">
        <f t="shared" si="178"/>
        <v>0</v>
      </c>
      <c r="BO253" s="111">
        <f t="shared" si="179"/>
        <v>0</v>
      </c>
      <c r="BP253" s="111">
        <f t="shared" si="180"/>
        <v>0</v>
      </c>
      <c r="BQ253" s="111">
        <f t="shared" si="181"/>
        <v>0</v>
      </c>
      <c r="BR253" s="111">
        <f t="shared" si="182"/>
        <v>0</v>
      </c>
      <c r="BS253" s="111">
        <f t="shared" si="183"/>
        <v>0</v>
      </c>
      <c r="BT253" s="111">
        <f t="shared" si="184"/>
        <v>0</v>
      </c>
      <c r="BU253" s="112">
        <f t="shared" si="185"/>
        <v>0</v>
      </c>
      <c r="BV253" s="113">
        <f t="shared" si="186"/>
        <v>0</v>
      </c>
      <c r="BW253" s="169" t="s">
        <v>135</v>
      </c>
      <c r="BX253" s="174">
        <v>2021</v>
      </c>
      <c r="BY253" s="169" t="s">
        <v>2422</v>
      </c>
      <c r="BZ253" s="169" t="str">
        <f t="shared" ref="BZ253:BZ255" si="198">UPPER(TEXT(CONCATENATE("01-"&amp;MID(B253,1,2)&amp;"-2021"),"MMMM"))</f>
        <v>NOVIEMBRE</v>
      </c>
      <c r="CA253" s="169" t="str">
        <f t="shared" si="188"/>
        <v>YCHO21RT_11.1</v>
      </c>
      <c r="CB253" s="118" t="str">
        <f>VLOOKUP(F253,[3]TOTALES!$E:$E,1,0)</f>
        <v>W2RAB4D3AF3</v>
      </c>
      <c r="CC253" s="118" t="str">
        <f>VLOOKUP(E253,'3.PARAMETROS'!J:L,3,0)</f>
        <v>JEANS MODA</v>
      </c>
      <c r="CD253" s="118">
        <f>VLOOKUP(A253,'[4]1. ARCHIVO COMPRA'!$A:$BU,73,0)</f>
        <v>0</v>
      </c>
      <c r="CF253" s="128"/>
      <c r="CG253" s="128"/>
    </row>
    <row r="254" spans="1:85" x14ac:dyDescent="0.25">
      <c r="A254" s="128" t="str">
        <f t="shared" si="156"/>
        <v>W2RAB4D3AF3F40L</v>
      </c>
      <c r="B254" s="128" t="s">
        <v>554</v>
      </c>
      <c r="C254" s="128"/>
      <c r="D254" s="128" t="s">
        <v>563</v>
      </c>
      <c r="E254" s="128" t="s">
        <v>214</v>
      </c>
      <c r="F254" s="128" t="s">
        <v>1046</v>
      </c>
      <c r="G254" s="128" t="s">
        <v>1047</v>
      </c>
      <c r="H254" s="128" t="s">
        <v>1050</v>
      </c>
      <c r="I254" s="128" t="s">
        <v>1051</v>
      </c>
      <c r="J254" s="128" t="s">
        <v>2089</v>
      </c>
      <c r="K254" s="128" t="s">
        <v>685</v>
      </c>
      <c r="L254" s="128" t="s">
        <v>2257</v>
      </c>
      <c r="M254" s="137">
        <v>108</v>
      </c>
      <c r="N254" s="128">
        <f>IFERROR(VLOOKUP(M254*$M$8*$N$8,'RAM costing'!$A$3:$B$81,2,1),0)</f>
        <v>109000</v>
      </c>
      <c r="O254" s="128">
        <f>IFERROR(VLOOKUP(M254*$M$9*$N$9,'RAM costing'!$E$3:$F$81,2,1),0)</f>
        <v>429</v>
      </c>
      <c r="P254" s="128"/>
      <c r="Q254" s="129">
        <f t="shared" si="157"/>
        <v>0.31</v>
      </c>
      <c r="R254" s="18">
        <v>33.479999999999997</v>
      </c>
      <c r="S254" s="25">
        <f t="shared" si="158"/>
        <v>0</v>
      </c>
      <c r="T254" s="25">
        <f t="shared" si="159"/>
        <v>0</v>
      </c>
      <c r="U254" s="25">
        <f t="shared" si="160"/>
        <v>0</v>
      </c>
      <c r="V254" s="25">
        <f t="shared" si="161"/>
        <v>0</v>
      </c>
      <c r="W254" s="25">
        <f t="shared" si="162"/>
        <v>0</v>
      </c>
      <c r="X254" s="25">
        <f t="shared" si="163"/>
        <v>0</v>
      </c>
      <c r="Y254" s="25">
        <f t="shared" si="164"/>
        <v>0</v>
      </c>
      <c r="Z254" s="25">
        <f t="shared" si="165"/>
        <v>0</v>
      </c>
      <c r="AA254" s="26"/>
      <c r="AB254" s="25">
        <f t="shared" si="166"/>
        <v>0</v>
      </c>
      <c r="AC254" s="25">
        <f t="shared" si="197"/>
        <v>0</v>
      </c>
      <c r="AD254" s="25"/>
      <c r="AE254" s="25"/>
      <c r="AF254" s="25"/>
      <c r="AG254" s="25"/>
      <c r="AH254" s="25"/>
      <c r="AI254" s="25"/>
      <c r="AJ254" s="26"/>
      <c r="AK254" s="25"/>
      <c r="AL254" s="26"/>
      <c r="AM254" s="25">
        <f t="shared" si="168"/>
        <v>0</v>
      </c>
      <c r="AN254" s="25">
        <f t="shared" si="169"/>
        <v>0</v>
      </c>
      <c r="AO254" s="26"/>
      <c r="AP254" s="26">
        <f t="shared" si="170"/>
        <v>0</v>
      </c>
      <c r="AQ254" s="101">
        <f t="shared" si="171"/>
        <v>0</v>
      </c>
      <c r="AR254" s="106">
        <f t="shared" si="172"/>
        <v>0</v>
      </c>
      <c r="AS254" s="107">
        <f t="shared" si="191"/>
        <v>0</v>
      </c>
      <c r="AT254" s="107">
        <f t="shared" ref="AS254:AZ285" si="199">ROUND(IF($L254=$L$4,($AQ254*AT$4),IF($L254=$L$5,($AQ254*AT$5),IF($L254=$L$6,($AQ254*AT$6),IF($L254=$L$7,($AQ254*AT$7))))),0)</f>
        <v>0</v>
      </c>
      <c r="AU254" s="107">
        <f t="shared" si="199"/>
        <v>0</v>
      </c>
      <c r="AV254" s="107">
        <f t="shared" si="199"/>
        <v>0</v>
      </c>
      <c r="AW254" s="107">
        <f t="shared" si="199"/>
        <v>0</v>
      </c>
      <c r="AX254" s="107">
        <f t="shared" si="199"/>
        <v>0</v>
      </c>
      <c r="AY254" s="107">
        <f t="shared" si="199"/>
        <v>0</v>
      </c>
      <c r="AZ254" s="107">
        <f t="shared" si="199"/>
        <v>0</v>
      </c>
      <c r="BA254" s="108">
        <f t="shared" si="173"/>
        <v>0</v>
      </c>
      <c r="BB254" s="103">
        <f t="shared" si="174"/>
        <v>0</v>
      </c>
      <c r="BC254" s="109">
        <f t="shared" si="175"/>
        <v>0</v>
      </c>
      <c r="BD254" s="107">
        <f t="shared" si="155"/>
        <v>0</v>
      </c>
      <c r="BE254" s="107">
        <f t="shared" ref="BE254:BK285" si="200">ROUND(IF($L254=$L$4,($BB254*BE$4),IF($L254=$L$5,($BB254*BE$5),IF($L254=$L$6,($BB254*BE$6),IF($L254=$L$7,($BB254*BE$7))))),0)</f>
        <v>0</v>
      </c>
      <c r="BF254" s="107">
        <f t="shared" si="200"/>
        <v>0</v>
      </c>
      <c r="BG254" s="107">
        <f t="shared" si="200"/>
        <v>0</v>
      </c>
      <c r="BH254" s="107">
        <f t="shared" si="200"/>
        <v>0</v>
      </c>
      <c r="BI254" s="107">
        <f t="shared" si="200"/>
        <v>0</v>
      </c>
      <c r="BJ254" s="107">
        <f t="shared" si="200"/>
        <v>0</v>
      </c>
      <c r="BK254" s="107">
        <f t="shared" si="200"/>
        <v>0</v>
      </c>
      <c r="BL254" s="110">
        <f t="shared" si="176"/>
        <v>0</v>
      </c>
      <c r="BM254" s="111">
        <f t="shared" si="177"/>
        <v>0</v>
      </c>
      <c r="BN254" s="111">
        <f t="shared" si="178"/>
        <v>0</v>
      </c>
      <c r="BO254" s="111">
        <f t="shared" si="179"/>
        <v>0</v>
      </c>
      <c r="BP254" s="111">
        <f t="shared" si="180"/>
        <v>0</v>
      </c>
      <c r="BQ254" s="111">
        <f t="shared" si="181"/>
        <v>0</v>
      </c>
      <c r="BR254" s="111">
        <f t="shared" si="182"/>
        <v>0</v>
      </c>
      <c r="BS254" s="111">
        <f t="shared" si="183"/>
        <v>0</v>
      </c>
      <c r="BT254" s="111">
        <f t="shared" si="184"/>
        <v>0</v>
      </c>
      <c r="BU254" s="112">
        <f t="shared" si="185"/>
        <v>0</v>
      </c>
      <c r="BV254" s="113">
        <f t="shared" si="186"/>
        <v>0</v>
      </c>
      <c r="BW254" s="169" t="s">
        <v>135</v>
      </c>
      <c r="BX254" s="174">
        <v>2021</v>
      </c>
      <c r="BY254" s="169" t="s">
        <v>2422</v>
      </c>
      <c r="BZ254" s="169" t="str">
        <f t="shared" si="198"/>
        <v>NOVIEMBRE</v>
      </c>
      <c r="CA254" s="169" t="str">
        <f t="shared" si="188"/>
        <v>YCHO21RT_11.1</v>
      </c>
      <c r="CB254" s="118" t="str">
        <f>VLOOKUP(F254,[3]TOTALES!$E:$E,1,0)</f>
        <v>W2RAB4D3AF3</v>
      </c>
      <c r="CC254" s="118" t="str">
        <f>VLOOKUP(E254,'3.PARAMETROS'!J:L,3,0)</f>
        <v>JEANS MODA</v>
      </c>
      <c r="CD254" s="118">
        <f>VLOOKUP(A254,'[4]1. ARCHIVO COMPRA'!$A:$BU,73,0)</f>
        <v>0</v>
      </c>
      <c r="CF254" s="128"/>
      <c r="CG254" s="128"/>
    </row>
    <row r="255" spans="1:85" x14ac:dyDescent="0.25">
      <c r="A255" s="128" t="str">
        <f t="shared" si="156"/>
        <v>W2RAB4D3AF3F11T</v>
      </c>
      <c r="B255" s="128" t="s">
        <v>554</v>
      </c>
      <c r="C255" s="128"/>
      <c r="D255" s="128" t="s">
        <v>563</v>
      </c>
      <c r="E255" s="128" t="s">
        <v>214</v>
      </c>
      <c r="F255" s="128" t="s">
        <v>1046</v>
      </c>
      <c r="G255" s="128" t="s">
        <v>1047</v>
      </c>
      <c r="H255" s="128" t="s">
        <v>1052</v>
      </c>
      <c r="I255" s="128" t="s">
        <v>1053</v>
      </c>
      <c r="J255" s="128" t="s">
        <v>2089</v>
      </c>
      <c r="K255" s="128" t="s">
        <v>685</v>
      </c>
      <c r="L255" s="128" t="s">
        <v>2257</v>
      </c>
      <c r="M255" s="137">
        <v>108</v>
      </c>
      <c r="N255" s="128">
        <f>IFERROR(VLOOKUP(M255*$M$8*$N$8,'RAM costing'!$A$3:$B$81,2,1),0)</f>
        <v>109000</v>
      </c>
      <c r="O255" s="128">
        <f>IFERROR(VLOOKUP(M255*$M$9*$N$9,'RAM costing'!$E$3:$F$81,2,1),0)</f>
        <v>429</v>
      </c>
      <c r="P255" s="128"/>
      <c r="Q255" s="129">
        <f t="shared" si="157"/>
        <v>0.31</v>
      </c>
      <c r="R255" s="18">
        <v>33.479999999999997</v>
      </c>
      <c r="S255" s="25">
        <f t="shared" si="158"/>
        <v>0</v>
      </c>
      <c r="T255" s="25">
        <f t="shared" si="159"/>
        <v>0</v>
      </c>
      <c r="U255" s="25">
        <f t="shared" si="160"/>
        <v>0</v>
      </c>
      <c r="V255" s="25">
        <f t="shared" si="161"/>
        <v>0</v>
      </c>
      <c r="W255" s="25">
        <f t="shared" si="162"/>
        <v>0</v>
      </c>
      <c r="X255" s="25">
        <f t="shared" si="163"/>
        <v>0</v>
      </c>
      <c r="Y255" s="25">
        <f t="shared" si="164"/>
        <v>0</v>
      </c>
      <c r="Z255" s="25">
        <f t="shared" si="165"/>
        <v>0</v>
      </c>
      <c r="AA255" s="26"/>
      <c r="AB255" s="25">
        <f t="shared" si="166"/>
        <v>0</v>
      </c>
      <c r="AC255" s="25">
        <f t="shared" si="197"/>
        <v>0</v>
      </c>
      <c r="AD255" s="25"/>
      <c r="AE255" s="25"/>
      <c r="AF255" s="25"/>
      <c r="AG255" s="25"/>
      <c r="AH255" s="25"/>
      <c r="AI255" s="25"/>
      <c r="AJ255" s="26"/>
      <c r="AK255" s="25"/>
      <c r="AL255" s="26"/>
      <c r="AM255" s="25">
        <f t="shared" si="168"/>
        <v>0</v>
      </c>
      <c r="AN255" s="25">
        <f t="shared" si="169"/>
        <v>0</v>
      </c>
      <c r="AO255" s="26"/>
      <c r="AP255" s="26">
        <f t="shared" si="170"/>
        <v>0</v>
      </c>
      <c r="AQ255" s="101">
        <f t="shared" si="171"/>
        <v>0</v>
      </c>
      <c r="AR255" s="106">
        <f t="shared" si="172"/>
        <v>0</v>
      </c>
      <c r="AS255" s="107">
        <f t="shared" si="199"/>
        <v>0</v>
      </c>
      <c r="AT255" s="107">
        <f t="shared" si="199"/>
        <v>0</v>
      </c>
      <c r="AU255" s="107">
        <f t="shared" si="199"/>
        <v>0</v>
      </c>
      <c r="AV255" s="107">
        <f t="shared" si="199"/>
        <v>0</v>
      </c>
      <c r="AW255" s="107">
        <f t="shared" si="199"/>
        <v>0</v>
      </c>
      <c r="AX255" s="107">
        <f t="shared" si="199"/>
        <v>0</v>
      </c>
      <c r="AY255" s="107">
        <f t="shared" si="199"/>
        <v>0</v>
      </c>
      <c r="AZ255" s="107">
        <f t="shared" si="199"/>
        <v>0</v>
      </c>
      <c r="BA255" s="108">
        <f t="shared" si="173"/>
        <v>0</v>
      </c>
      <c r="BB255" s="103">
        <f t="shared" si="174"/>
        <v>0</v>
      </c>
      <c r="BC255" s="109">
        <f t="shared" si="175"/>
        <v>0</v>
      </c>
      <c r="BD255" s="107">
        <f t="shared" si="155"/>
        <v>0</v>
      </c>
      <c r="BE255" s="107">
        <f t="shared" si="200"/>
        <v>0</v>
      </c>
      <c r="BF255" s="107">
        <f t="shared" si="200"/>
        <v>0</v>
      </c>
      <c r="BG255" s="107">
        <f t="shared" si="200"/>
        <v>0</v>
      </c>
      <c r="BH255" s="107">
        <f t="shared" si="200"/>
        <v>0</v>
      </c>
      <c r="BI255" s="107">
        <f t="shared" si="200"/>
        <v>0</v>
      </c>
      <c r="BJ255" s="107">
        <f t="shared" si="200"/>
        <v>0</v>
      </c>
      <c r="BK255" s="107">
        <f t="shared" si="200"/>
        <v>0</v>
      </c>
      <c r="BL255" s="110">
        <f t="shared" si="176"/>
        <v>0</v>
      </c>
      <c r="BM255" s="111">
        <f t="shared" si="177"/>
        <v>0</v>
      </c>
      <c r="BN255" s="111">
        <f t="shared" si="178"/>
        <v>0</v>
      </c>
      <c r="BO255" s="111">
        <f t="shared" si="179"/>
        <v>0</v>
      </c>
      <c r="BP255" s="111">
        <f t="shared" si="180"/>
        <v>0</v>
      </c>
      <c r="BQ255" s="111">
        <f t="shared" si="181"/>
        <v>0</v>
      </c>
      <c r="BR255" s="111">
        <f t="shared" si="182"/>
        <v>0</v>
      </c>
      <c r="BS255" s="111">
        <f t="shared" si="183"/>
        <v>0</v>
      </c>
      <c r="BT255" s="111">
        <f t="shared" si="184"/>
        <v>0</v>
      </c>
      <c r="BU255" s="112">
        <f t="shared" si="185"/>
        <v>0</v>
      </c>
      <c r="BV255" s="113">
        <f t="shared" si="186"/>
        <v>0</v>
      </c>
      <c r="BW255" s="169" t="s">
        <v>135</v>
      </c>
      <c r="BX255" s="174">
        <v>2021</v>
      </c>
      <c r="BY255" s="169" t="s">
        <v>2422</v>
      </c>
      <c r="BZ255" s="169" t="str">
        <f t="shared" si="198"/>
        <v>NOVIEMBRE</v>
      </c>
      <c r="CA255" s="169" t="str">
        <f t="shared" si="188"/>
        <v>YCHO21RT_11.1</v>
      </c>
      <c r="CB255" s="118" t="str">
        <f>VLOOKUP(F255,[3]TOTALES!$E:$E,1,0)</f>
        <v>W2RAB4D3AF3</v>
      </c>
      <c r="CC255" s="118" t="str">
        <f>VLOOKUP(E255,'3.PARAMETROS'!J:L,3,0)</f>
        <v>JEANS MODA</v>
      </c>
      <c r="CD255" s="118">
        <f>VLOOKUP(A255,'[4]1. ARCHIVO COMPRA'!$A:$BU,73,0)</f>
        <v>0</v>
      </c>
      <c r="CF255" s="128"/>
      <c r="CG255" s="128"/>
    </row>
    <row r="256" spans="1:85" x14ac:dyDescent="0.25">
      <c r="A256" s="128" t="str">
        <f t="shared" si="156"/>
        <v>W1RP05K9SN3G7GP</v>
      </c>
      <c r="B256" s="128" t="s">
        <v>692</v>
      </c>
      <c r="C256" s="128"/>
      <c r="D256" s="128" t="s">
        <v>562</v>
      </c>
      <c r="E256" s="128" t="s">
        <v>230</v>
      </c>
      <c r="F256" s="128" t="s">
        <v>1054</v>
      </c>
      <c r="G256" s="128" t="s">
        <v>1055</v>
      </c>
      <c r="H256" s="128" t="s">
        <v>835</v>
      </c>
      <c r="I256" s="128" t="s">
        <v>836</v>
      </c>
      <c r="J256" s="128" t="s">
        <v>2107</v>
      </c>
      <c r="K256" s="128" t="s">
        <v>686</v>
      </c>
      <c r="L256" s="128" t="s">
        <v>2255</v>
      </c>
      <c r="M256" s="137">
        <v>39</v>
      </c>
      <c r="N256" s="128">
        <f>IFERROR(VLOOKUP(M256*$M$8*$N$8,'RAM costing'!$A$3:$B$81,2,1),0)</f>
        <v>39000</v>
      </c>
      <c r="O256" s="128">
        <f>IFERROR(VLOOKUP(M256*$M$9*$N$9,'RAM costing'!$E$3:$F$81,2,1),0)</f>
        <v>159</v>
      </c>
      <c r="P256" s="128"/>
      <c r="Q256" s="129">
        <f t="shared" si="157"/>
        <v>0.31</v>
      </c>
      <c r="R256" s="18">
        <v>12.09</v>
      </c>
      <c r="S256" s="25">
        <f t="shared" si="158"/>
        <v>0</v>
      </c>
      <c r="T256" s="25">
        <f t="shared" si="159"/>
        <v>0</v>
      </c>
      <c r="U256" s="25">
        <f t="shared" si="160"/>
        <v>0</v>
      </c>
      <c r="V256" s="25">
        <f t="shared" si="161"/>
        <v>0</v>
      </c>
      <c r="W256" s="25">
        <f t="shared" si="162"/>
        <v>0</v>
      </c>
      <c r="X256" s="25">
        <f t="shared" si="163"/>
        <v>0</v>
      </c>
      <c r="Y256" s="25">
        <f t="shared" si="164"/>
        <v>0</v>
      </c>
      <c r="Z256" s="25">
        <f t="shared" si="165"/>
        <v>0</v>
      </c>
      <c r="AA256" s="26"/>
      <c r="AB256" s="25">
        <f t="shared" si="166"/>
        <v>0</v>
      </c>
      <c r="AC256" s="25">
        <f t="shared" si="189"/>
        <v>0</v>
      </c>
      <c r="AD256" s="25"/>
      <c r="AE256" s="25"/>
      <c r="AF256" s="25"/>
      <c r="AG256" s="25"/>
      <c r="AH256" s="25"/>
      <c r="AI256" s="25"/>
      <c r="AJ256" s="26"/>
      <c r="AK256" s="25"/>
      <c r="AL256" s="26"/>
      <c r="AM256" s="25">
        <f t="shared" si="168"/>
        <v>0</v>
      </c>
      <c r="AN256" s="25">
        <f t="shared" si="169"/>
        <v>0</v>
      </c>
      <c r="AO256" s="26"/>
      <c r="AP256" s="26">
        <f t="shared" si="170"/>
        <v>0</v>
      </c>
      <c r="AQ256" s="101">
        <f t="shared" si="171"/>
        <v>0</v>
      </c>
      <c r="AR256" s="106">
        <f t="shared" si="172"/>
        <v>0</v>
      </c>
      <c r="AS256" s="107">
        <f t="shared" si="199"/>
        <v>0</v>
      </c>
      <c r="AT256" s="107">
        <f t="shared" si="199"/>
        <v>0</v>
      </c>
      <c r="AU256" s="107">
        <f t="shared" si="199"/>
        <v>0</v>
      </c>
      <c r="AV256" s="107">
        <f t="shared" si="199"/>
        <v>0</v>
      </c>
      <c r="AW256" s="107">
        <f t="shared" si="199"/>
        <v>0</v>
      </c>
      <c r="AX256" s="107">
        <f t="shared" si="199"/>
        <v>0</v>
      </c>
      <c r="AY256" s="107">
        <f t="shared" si="199"/>
        <v>0</v>
      </c>
      <c r="AZ256" s="107">
        <f t="shared" si="199"/>
        <v>0</v>
      </c>
      <c r="BA256" s="108">
        <f t="shared" si="173"/>
        <v>0</v>
      </c>
      <c r="BB256" s="103">
        <f t="shared" si="174"/>
        <v>0</v>
      </c>
      <c r="BC256" s="109">
        <f t="shared" si="175"/>
        <v>0</v>
      </c>
      <c r="BD256" s="107">
        <f t="shared" si="155"/>
        <v>0</v>
      </c>
      <c r="BE256" s="107">
        <f t="shared" si="200"/>
        <v>0</v>
      </c>
      <c r="BF256" s="107">
        <f t="shared" si="200"/>
        <v>0</v>
      </c>
      <c r="BG256" s="107">
        <f t="shared" si="200"/>
        <v>0</v>
      </c>
      <c r="BH256" s="107">
        <f t="shared" si="200"/>
        <v>0</v>
      </c>
      <c r="BI256" s="107">
        <f t="shared" si="200"/>
        <v>0</v>
      </c>
      <c r="BJ256" s="107">
        <f t="shared" si="200"/>
        <v>0</v>
      </c>
      <c r="BK256" s="107">
        <f t="shared" si="200"/>
        <v>0</v>
      </c>
      <c r="BL256" s="110">
        <f t="shared" si="176"/>
        <v>0</v>
      </c>
      <c r="BM256" s="111">
        <f t="shared" si="177"/>
        <v>0</v>
      </c>
      <c r="BN256" s="111">
        <f t="shared" si="178"/>
        <v>0</v>
      </c>
      <c r="BO256" s="111">
        <f t="shared" si="179"/>
        <v>0</v>
      </c>
      <c r="BP256" s="111">
        <f t="shared" si="180"/>
        <v>0</v>
      </c>
      <c r="BQ256" s="111">
        <f t="shared" si="181"/>
        <v>0</v>
      </c>
      <c r="BR256" s="111">
        <f t="shared" si="182"/>
        <v>0</v>
      </c>
      <c r="BS256" s="111">
        <f t="shared" si="183"/>
        <v>0</v>
      </c>
      <c r="BT256" s="111">
        <f t="shared" si="184"/>
        <v>0</v>
      </c>
      <c r="BU256" s="112">
        <f t="shared" si="185"/>
        <v>0</v>
      </c>
      <c r="BV256" s="113">
        <f t="shared" si="186"/>
        <v>0</v>
      </c>
      <c r="BW256" s="169" t="s">
        <v>135</v>
      </c>
      <c r="BX256" s="174">
        <v>2021</v>
      </c>
      <c r="BY256" s="169" t="s">
        <v>2422</v>
      </c>
      <c r="BZ256" s="169" t="str">
        <f t="shared" si="187"/>
        <v>ENERO</v>
      </c>
      <c r="CA256" s="169" t="str">
        <f t="shared" si="188"/>
        <v>YCHO21RT_1.1</v>
      </c>
      <c r="CB256" s="118" t="e">
        <f>VLOOKUP(F256,[3]TOTALES!$E:$E,1,0)</f>
        <v>#N/A</v>
      </c>
      <c r="CC256" s="118" t="str">
        <f>VLOOKUP(E256,'3.PARAMETROS'!J:L,3,0)</f>
        <v>POLERAS</v>
      </c>
      <c r="CD256" s="118">
        <f>VLOOKUP(A256,'[4]1. ARCHIVO COMPRA'!$A:$BU,73,0)</f>
        <v>0</v>
      </c>
      <c r="CF256" s="128"/>
      <c r="CG256" s="128"/>
    </row>
    <row r="257" spans="1:85" x14ac:dyDescent="0.25">
      <c r="A257" s="128" t="str">
        <f t="shared" si="156"/>
        <v>W2RQ04K8801JBLK</v>
      </c>
      <c r="B257" s="128" t="s">
        <v>692</v>
      </c>
      <c r="C257" s="128"/>
      <c r="D257" s="128" t="s">
        <v>562</v>
      </c>
      <c r="E257" s="128" t="s">
        <v>567</v>
      </c>
      <c r="F257" s="128" t="s">
        <v>1056</v>
      </c>
      <c r="G257" s="128" t="s">
        <v>1057</v>
      </c>
      <c r="H257" s="128" t="s">
        <v>494</v>
      </c>
      <c r="I257" s="128" t="s">
        <v>520</v>
      </c>
      <c r="J257" s="128" t="s">
        <v>2117</v>
      </c>
      <c r="K257" s="128" t="s">
        <v>683</v>
      </c>
      <c r="L257" s="128" t="s">
        <v>2255</v>
      </c>
      <c r="M257" s="137">
        <v>98</v>
      </c>
      <c r="N257" s="128">
        <f>IFERROR(VLOOKUP(M257*$M$8*$N$8,'RAM costing'!$A$3:$B$81,2,1),0)</f>
        <v>99000</v>
      </c>
      <c r="O257" s="128">
        <f>IFERROR(VLOOKUP(M257*$M$9*$N$9,'RAM costing'!$E$3:$F$81,2,1),0)</f>
        <v>399</v>
      </c>
      <c r="P257" s="128"/>
      <c r="Q257" s="129">
        <f t="shared" si="157"/>
        <v>0.31</v>
      </c>
      <c r="R257" s="18">
        <v>30.38</v>
      </c>
      <c r="S257" s="25">
        <f t="shared" si="158"/>
        <v>0</v>
      </c>
      <c r="T257" s="25">
        <f t="shared" si="159"/>
        <v>0</v>
      </c>
      <c r="U257" s="25">
        <f t="shared" si="160"/>
        <v>0</v>
      </c>
      <c r="V257" s="25">
        <f t="shared" si="161"/>
        <v>0</v>
      </c>
      <c r="W257" s="25">
        <f t="shared" si="162"/>
        <v>0</v>
      </c>
      <c r="X257" s="25">
        <f t="shared" si="163"/>
        <v>0</v>
      </c>
      <c r="Y257" s="25">
        <f t="shared" si="164"/>
        <v>0</v>
      </c>
      <c r="Z257" s="25">
        <f t="shared" si="165"/>
        <v>0</v>
      </c>
      <c r="AA257" s="26"/>
      <c r="AB257" s="25">
        <f t="shared" si="166"/>
        <v>0</v>
      </c>
      <c r="AC257" s="25">
        <f t="shared" ref="AC257:AC259" si="201">AO257</f>
        <v>0</v>
      </c>
      <c r="AD257" s="25"/>
      <c r="AE257" s="25"/>
      <c r="AF257" s="25"/>
      <c r="AG257" s="25"/>
      <c r="AH257" s="25"/>
      <c r="AI257" s="25"/>
      <c r="AJ257" s="26"/>
      <c r="AK257" s="25"/>
      <c r="AL257" s="26"/>
      <c r="AM257" s="25">
        <f t="shared" si="168"/>
        <v>0</v>
      </c>
      <c r="AN257" s="25">
        <f t="shared" si="169"/>
        <v>0</v>
      </c>
      <c r="AO257" s="26"/>
      <c r="AP257" s="26">
        <f t="shared" si="170"/>
        <v>0</v>
      </c>
      <c r="AQ257" s="101">
        <f t="shared" si="171"/>
        <v>0</v>
      </c>
      <c r="AR257" s="106">
        <f t="shared" si="172"/>
        <v>0</v>
      </c>
      <c r="AS257" s="107">
        <f t="shared" si="199"/>
        <v>0</v>
      </c>
      <c r="AT257" s="107">
        <f t="shared" si="199"/>
        <v>0</v>
      </c>
      <c r="AU257" s="107">
        <f t="shared" si="199"/>
        <v>0</v>
      </c>
      <c r="AV257" s="107">
        <f t="shared" si="199"/>
        <v>0</v>
      </c>
      <c r="AW257" s="107">
        <f t="shared" si="199"/>
        <v>0</v>
      </c>
      <c r="AX257" s="107">
        <f t="shared" si="199"/>
        <v>0</v>
      </c>
      <c r="AY257" s="107">
        <f t="shared" si="199"/>
        <v>0</v>
      </c>
      <c r="AZ257" s="107">
        <f t="shared" si="199"/>
        <v>0</v>
      </c>
      <c r="BA257" s="108">
        <f t="shared" si="173"/>
        <v>0</v>
      </c>
      <c r="BB257" s="103">
        <f t="shared" si="174"/>
        <v>0</v>
      </c>
      <c r="BC257" s="109">
        <f t="shared" si="175"/>
        <v>0</v>
      </c>
      <c r="BD257" s="107">
        <f t="shared" si="155"/>
        <v>0</v>
      </c>
      <c r="BE257" s="107">
        <f t="shared" si="200"/>
        <v>0</v>
      </c>
      <c r="BF257" s="107">
        <f t="shared" si="200"/>
        <v>0</v>
      </c>
      <c r="BG257" s="107">
        <f t="shared" si="200"/>
        <v>0</v>
      </c>
      <c r="BH257" s="107">
        <f t="shared" si="200"/>
        <v>0</v>
      </c>
      <c r="BI257" s="107">
        <f t="shared" si="200"/>
        <v>0</v>
      </c>
      <c r="BJ257" s="107">
        <f t="shared" si="200"/>
        <v>0</v>
      </c>
      <c r="BK257" s="107">
        <f t="shared" si="200"/>
        <v>0</v>
      </c>
      <c r="BL257" s="110">
        <f t="shared" si="176"/>
        <v>0</v>
      </c>
      <c r="BM257" s="111">
        <f t="shared" si="177"/>
        <v>0</v>
      </c>
      <c r="BN257" s="111">
        <f t="shared" si="178"/>
        <v>0</v>
      </c>
      <c r="BO257" s="111">
        <f t="shared" si="179"/>
        <v>0</v>
      </c>
      <c r="BP257" s="111">
        <f t="shared" si="180"/>
        <v>0</v>
      </c>
      <c r="BQ257" s="111">
        <f t="shared" si="181"/>
        <v>0</v>
      </c>
      <c r="BR257" s="111">
        <f t="shared" si="182"/>
        <v>0</v>
      </c>
      <c r="BS257" s="111">
        <f t="shared" si="183"/>
        <v>0</v>
      </c>
      <c r="BT257" s="111">
        <f t="shared" si="184"/>
        <v>0</v>
      </c>
      <c r="BU257" s="112">
        <f t="shared" si="185"/>
        <v>0</v>
      </c>
      <c r="BV257" s="113">
        <f t="shared" si="186"/>
        <v>0</v>
      </c>
      <c r="BW257" s="169" t="s">
        <v>135</v>
      </c>
      <c r="BX257" s="174">
        <v>2021</v>
      </c>
      <c r="BY257" s="169" t="s">
        <v>2422</v>
      </c>
      <c r="BZ257" s="169" t="str">
        <f t="shared" si="187"/>
        <v>ENERO</v>
      </c>
      <c r="CA257" s="169" t="str">
        <f t="shared" si="188"/>
        <v>YCHO21RT_1.1</v>
      </c>
      <c r="CB257" s="118" t="str">
        <f>VLOOKUP(F257,[3]TOTALES!$E:$E,1,0)</f>
        <v>W2RQ04K8801</v>
      </c>
      <c r="CC257" s="118" t="e">
        <f>VLOOKUP(E257,'3.PARAMETROS'!J:L,3,0)</f>
        <v>#N/A</v>
      </c>
      <c r="CD257" s="118">
        <f>VLOOKUP(A257,'[4]1. ARCHIVO COMPRA'!$A:$BU,73,0)</f>
        <v>0</v>
      </c>
      <c r="CF257" s="128"/>
      <c r="CG257" s="128"/>
    </row>
    <row r="258" spans="1:85" x14ac:dyDescent="0.25">
      <c r="A258" s="128" t="str">
        <f t="shared" si="156"/>
        <v>W2RQ04K8801G7DM</v>
      </c>
      <c r="B258" s="128" t="s">
        <v>692</v>
      </c>
      <c r="C258" s="128"/>
      <c r="D258" s="128" t="s">
        <v>562</v>
      </c>
      <c r="E258" s="128" t="s">
        <v>567</v>
      </c>
      <c r="F258" s="128" t="s">
        <v>1056</v>
      </c>
      <c r="G258" s="128" t="s">
        <v>1057</v>
      </c>
      <c r="H258" s="128" t="s">
        <v>649</v>
      </c>
      <c r="I258" s="128" t="s">
        <v>650</v>
      </c>
      <c r="J258" s="128" t="s">
        <v>2117</v>
      </c>
      <c r="K258" s="128" t="s">
        <v>683</v>
      </c>
      <c r="L258" s="128" t="s">
        <v>2255</v>
      </c>
      <c r="M258" s="137">
        <v>98</v>
      </c>
      <c r="N258" s="128">
        <f>IFERROR(VLOOKUP(M258*$M$8*$N$8,'RAM costing'!$A$3:$B$81,2,1),0)</f>
        <v>99000</v>
      </c>
      <c r="O258" s="128">
        <f>IFERROR(VLOOKUP(M258*$M$9*$N$9,'RAM costing'!$E$3:$F$81,2,1),0)</f>
        <v>399</v>
      </c>
      <c r="P258" s="128"/>
      <c r="Q258" s="129">
        <f t="shared" si="157"/>
        <v>0.31</v>
      </c>
      <c r="R258" s="18">
        <v>30.38</v>
      </c>
      <c r="S258" s="25">
        <f t="shared" si="158"/>
        <v>0</v>
      </c>
      <c r="T258" s="25">
        <f t="shared" si="159"/>
        <v>0</v>
      </c>
      <c r="U258" s="25">
        <f t="shared" si="160"/>
        <v>0</v>
      </c>
      <c r="V258" s="25">
        <f t="shared" si="161"/>
        <v>0</v>
      </c>
      <c r="W258" s="25">
        <f t="shared" si="162"/>
        <v>0</v>
      </c>
      <c r="X258" s="25">
        <f t="shared" si="163"/>
        <v>0</v>
      </c>
      <c r="Y258" s="25">
        <f t="shared" si="164"/>
        <v>0</v>
      </c>
      <c r="Z258" s="25">
        <f t="shared" si="165"/>
        <v>0</v>
      </c>
      <c r="AA258" s="26"/>
      <c r="AB258" s="25">
        <f t="shared" si="166"/>
        <v>0</v>
      </c>
      <c r="AC258" s="25">
        <f t="shared" si="201"/>
        <v>0</v>
      </c>
      <c r="AD258" s="25"/>
      <c r="AE258" s="25"/>
      <c r="AF258" s="25"/>
      <c r="AG258" s="25"/>
      <c r="AH258" s="25"/>
      <c r="AI258" s="25"/>
      <c r="AJ258" s="26"/>
      <c r="AK258" s="25"/>
      <c r="AL258" s="26"/>
      <c r="AM258" s="25">
        <f t="shared" si="168"/>
        <v>0</v>
      </c>
      <c r="AN258" s="25">
        <f t="shared" si="169"/>
        <v>0</v>
      </c>
      <c r="AO258" s="26"/>
      <c r="AP258" s="26">
        <f t="shared" si="170"/>
        <v>0</v>
      </c>
      <c r="AQ258" s="101">
        <f t="shared" si="171"/>
        <v>0</v>
      </c>
      <c r="AR258" s="106">
        <f t="shared" si="172"/>
        <v>0</v>
      </c>
      <c r="AS258" s="107">
        <f t="shared" si="199"/>
        <v>0</v>
      </c>
      <c r="AT258" s="107">
        <f t="shared" si="199"/>
        <v>0</v>
      </c>
      <c r="AU258" s="107">
        <f t="shared" si="199"/>
        <v>0</v>
      </c>
      <c r="AV258" s="107">
        <f t="shared" si="199"/>
        <v>0</v>
      </c>
      <c r="AW258" s="107">
        <f t="shared" si="199"/>
        <v>0</v>
      </c>
      <c r="AX258" s="107">
        <f t="shared" si="199"/>
        <v>0</v>
      </c>
      <c r="AY258" s="107">
        <f t="shared" si="199"/>
        <v>0</v>
      </c>
      <c r="AZ258" s="107">
        <f t="shared" si="199"/>
        <v>0</v>
      </c>
      <c r="BA258" s="108">
        <f t="shared" si="173"/>
        <v>0</v>
      </c>
      <c r="BB258" s="103">
        <f t="shared" si="174"/>
        <v>0</v>
      </c>
      <c r="BC258" s="109">
        <f t="shared" si="175"/>
        <v>0</v>
      </c>
      <c r="BD258" s="107">
        <f t="shared" si="155"/>
        <v>0</v>
      </c>
      <c r="BE258" s="107">
        <f t="shared" si="200"/>
        <v>0</v>
      </c>
      <c r="BF258" s="107">
        <f t="shared" si="200"/>
        <v>0</v>
      </c>
      <c r="BG258" s="107">
        <f t="shared" si="200"/>
        <v>0</v>
      </c>
      <c r="BH258" s="107">
        <f t="shared" si="200"/>
        <v>0</v>
      </c>
      <c r="BI258" s="107">
        <f t="shared" si="200"/>
        <v>0</v>
      </c>
      <c r="BJ258" s="107">
        <f t="shared" si="200"/>
        <v>0</v>
      </c>
      <c r="BK258" s="107">
        <f t="shared" si="200"/>
        <v>0</v>
      </c>
      <c r="BL258" s="110">
        <f t="shared" si="176"/>
        <v>0</v>
      </c>
      <c r="BM258" s="111">
        <f t="shared" si="177"/>
        <v>0</v>
      </c>
      <c r="BN258" s="111">
        <f t="shared" si="178"/>
        <v>0</v>
      </c>
      <c r="BO258" s="111">
        <f t="shared" si="179"/>
        <v>0</v>
      </c>
      <c r="BP258" s="111">
        <f t="shared" si="180"/>
        <v>0</v>
      </c>
      <c r="BQ258" s="111">
        <f t="shared" si="181"/>
        <v>0</v>
      </c>
      <c r="BR258" s="111">
        <f t="shared" si="182"/>
        <v>0</v>
      </c>
      <c r="BS258" s="111">
        <f t="shared" si="183"/>
        <v>0</v>
      </c>
      <c r="BT258" s="111">
        <f t="shared" si="184"/>
        <v>0</v>
      </c>
      <c r="BU258" s="112">
        <f t="shared" si="185"/>
        <v>0</v>
      </c>
      <c r="BV258" s="113">
        <f t="shared" si="186"/>
        <v>0</v>
      </c>
      <c r="BW258" s="169" t="s">
        <v>135</v>
      </c>
      <c r="BX258" s="174">
        <v>2021</v>
      </c>
      <c r="BY258" s="169" t="s">
        <v>2422</v>
      </c>
      <c r="BZ258" s="169" t="str">
        <f t="shared" si="187"/>
        <v>ENERO</v>
      </c>
      <c r="CA258" s="169" t="str">
        <f t="shared" si="188"/>
        <v>YCHO21RT_1.1</v>
      </c>
      <c r="CB258" s="118" t="str">
        <f>VLOOKUP(F258,[3]TOTALES!$E:$E,1,0)</f>
        <v>W2RQ04K8801</v>
      </c>
      <c r="CC258" s="118" t="e">
        <f>VLOOKUP(E258,'3.PARAMETROS'!J:L,3,0)</f>
        <v>#N/A</v>
      </c>
      <c r="CD258" s="118">
        <f>VLOOKUP(A258,'[4]1. ARCHIVO COMPRA'!$A:$BU,73,0)</f>
        <v>0</v>
      </c>
      <c r="CF258" s="128"/>
      <c r="CG258" s="128"/>
    </row>
    <row r="259" spans="1:85" x14ac:dyDescent="0.25">
      <c r="A259" s="128" t="str">
        <f t="shared" si="156"/>
        <v>W2RQ04K8801G472</v>
      </c>
      <c r="B259" s="128" t="s">
        <v>692</v>
      </c>
      <c r="C259" s="128"/>
      <c r="D259" s="128" t="s">
        <v>562</v>
      </c>
      <c r="E259" s="128" t="s">
        <v>567</v>
      </c>
      <c r="F259" s="128" t="s">
        <v>1056</v>
      </c>
      <c r="G259" s="128" t="s">
        <v>1057</v>
      </c>
      <c r="H259" s="128" t="s">
        <v>509</v>
      </c>
      <c r="I259" s="128" t="s">
        <v>536</v>
      </c>
      <c r="J259" s="128" t="s">
        <v>2117</v>
      </c>
      <c r="K259" s="128" t="s">
        <v>683</v>
      </c>
      <c r="L259" s="128" t="s">
        <v>2255</v>
      </c>
      <c r="M259" s="137">
        <v>98</v>
      </c>
      <c r="N259" s="128">
        <f>IFERROR(VLOOKUP(M259*$M$8*$N$8,'RAM costing'!$A$3:$B$81,2,1),0)</f>
        <v>99000</v>
      </c>
      <c r="O259" s="128">
        <f>IFERROR(VLOOKUP(M259*$M$9*$N$9,'RAM costing'!$E$3:$F$81,2,1),0)</f>
        <v>399</v>
      </c>
      <c r="P259" s="128"/>
      <c r="Q259" s="129">
        <f t="shared" si="157"/>
        <v>0.31</v>
      </c>
      <c r="R259" s="18">
        <v>30.38</v>
      </c>
      <c r="S259" s="25">
        <f t="shared" si="158"/>
        <v>0</v>
      </c>
      <c r="T259" s="25">
        <f t="shared" si="159"/>
        <v>0</v>
      </c>
      <c r="U259" s="25">
        <f t="shared" si="160"/>
        <v>0</v>
      </c>
      <c r="V259" s="25">
        <f t="shared" si="161"/>
        <v>0</v>
      </c>
      <c r="W259" s="25">
        <f t="shared" si="162"/>
        <v>0</v>
      </c>
      <c r="X259" s="25">
        <f t="shared" si="163"/>
        <v>0</v>
      </c>
      <c r="Y259" s="25">
        <f t="shared" si="164"/>
        <v>0</v>
      </c>
      <c r="Z259" s="25">
        <f t="shared" si="165"/>
        <v>0</v>
      </c>
      <c r="AA259" s="26"/>
      <c r="AB259" s="25">
        <f t="shared" si="166"/>
        <v>0</v>
      </c>
      <c r="AC259" s="25">
        <f t="shared" si="201"/>
        <v>0</v>
      </c>
      <c r="AD259" s="25"/>
      <c r="AE259" s="25"/>
      <c r="AF259" s="25"/>
      <c r="AG259" s="25"/>
      <c r="AH259" s="25"/>
      <c r="AI259" s="25"/>
      <c r="AJ259" s="26"/>
      <c r="AK259" s="25"/>
      <c r="AL259" s="26"/>
      <c r="AM259" s="25">
        <f t="shared" si="168"/>
        <v>0</v>
      </c>
      <c r="AN259" s="25">
        <f t="shared" si="169"/>
        <v>0</v>
      </c>
      <c r="AO259" s="26"/>
      <c r="AP259" s="26">
        <f t="shared" si="170"/>
        <v>0</v>
      </c>
      <c r="AQ259" s="101">
        <f t="shared" si="171"/>
        <v>0</v>
      </c>
      <c r="AR259" s="106">
        <f t="shared" si="172"/>
        <v>0</v>
      </c>
      <c r="AS259" s="107">
        <f t="shared" si="199"/>
        <v>0</v>
      </c>
      <c r="AT259" s="107">
        <f t="shared" si="199"/>
        <v>0</v>
      </c>
      <c r="AU259" s="107">
        <f t="shared" si="199"/>
        <v>0</v>
      </c>
      <c r="AV259" s="107">
        <f t="shared" si="199"/>
        <v>0</v>
      </c>
      <c r="AW259" s="107">
        <f t="shared" si="199"/>
        <v>0</v>
      </c>
      <c r="AX259" s="107">
        <f t="shared" si="199"/>
        <v>0</v>
      </c>
      <c r="AY259" s="107">
        <f t="shared" si="199"/>
        <v>0</v>
      </c>
      <c r="AZ259" s="107">
        <f t="shared" si="199"/>
        <v>0</v>
      </c>
      <c r="BA259" s="108">
        <f t="shared" si="173"/>
        <v>0</v>
      </c>
      <c r="BB259" s="103">
        <f t="shared" si="174"/>
        <v>0</v>
      </c>
      <c r="BC259" s="109">
        <f t="shared" si="175"/>
        <v>0</v>
      </c>
      <c r="BD259" s="107">
        <f t="shared" si="155"/>
        <v>0</v>
      </c>
      <c r="BE259" s="107">
        <f t="shared" si="200"/>
        <v>0</v>
      </c>
      <c r="BF259" s="107">
        <f t="shared" si="200"/>
        <v>0</v>
      </c>
      <c r="BG259" s="107">
        <f t="shared" si="200"/>
        <v>0</v>
      </c>
      <c r="BH259" s="107">
        <f t="shared" si="200"/>
        <v>0</v>
      </c>
      <c r="BI259" s="107">
        <f t="shared" si="200"/>
        <v>0</v>
      </c>
      <c r="BJ259" s="107">
        <f t="shared" si="200"/>
        <v>0</v>
      </c>
      <c r="BK259" s="107">
        <f t="shared" si="200"/>
        <v>0</v>
      </c>
      <c r="BL259" s="110">
        <f t="shared" si="176"/>
        <v>0</v>
      </c>
      <c r="BM259" s="111">
        <f t="shared" si="177"/>
        <v>0</v>
      </c>
      <c r="BN259" s="111">
        <f t="shared" si="178"/>
        <v>0</v>
      </c>
      <c r="BO259" s="111">
        <f t="shared" si="179"/>
        <v>0</v>
      </c>
      <c r="BP259" s="111">
        <f t="shared" si="180"/>
        <v>0</v>
      </c>
      <c r="BQ259" s="111">
        <f t="shared" si="181"/>
        <v>0</v>
      </c>
      <c r="BR259" s="111">
        <f t="shared" si="182"/>
        <v>0</v>
      </c>
      <c r="BS259" s="111">
        <f t="shared" si="183"/>
        <v>0</v>
      </c>
      <c r="BT259" s="111">
        <f t="shared" si="184"/>
        <v>0</v>
      </c>
      <c r="BU259" s="112">
        <f t="shared" si="185"/>
        <v>0</v>
      </c>
      <c r="BV259" s="113">
        <f t="shared" si="186"/>
        <v>0</v>
      </c>
      <c r="BW259" s="169" t="s">
        <v>135</v>
      </c>
      <c r="BX259" s="174">
        <v>2021</v>
      </c>
      <c r="BY259" s="169" t="s">
        <v>2422</v>
      </c>
      <c r="BZ259" s="169" t="str">
        <f t="shared" si="187"/>
        <v>ENERO</v>
      </c>
      <c r="CA259" s="169" t="str">
        <f t="shared" si="188"/>
        <v>YCHO21RT_1.1</v>
      </c>
      <c r="CB259" s="118" t="str">
        <f>VLOOKUP(F259,[3]TOTALES!$E:$E,1,0)</f>
        <v>W2RQ04K8801</v>
      </c>
      <c r="CC259" s="118" t="e">
        <f>VLOOKUP(E259,'3.PARAMETROS'!J:L,3,0)</f>
        <v>#N/A</v>
      </c>
      <c r="CD259" s="118">
        <f>VLOOKUP(A259,'[4]1. ARCHIVO COMPRA'!$A:$BU,73,0)</f>
        <v>0</v>
      </c>
      <c r="CF259" s="128"/>
      <c r="CG259" s="128"/>
    </row>
    <row r="260" spans="1:85" x14ac:dyDescent="0.25">
      <c r="A260" s="128" t="str">
        <f t="shared" si="156"/>
        <v>W2RA58D4KJ1ALPA</v>
      </c>
      <c r="B260" s="185" t="s">
        <v>692</v>
      </c>
      <c r="C260" s="128"/>
      <c r="D260" s="128" t="s">
        <v>563</v>
      </c>
      <c r="E260" s="128" t="s">
        <v>148</v>
      </c>
      <c r="F260" s="128" t="s">
        <v>1058</v>
      </c>
      <c r="G260" s="128" t="s">
        <v>810</v>
      </c>
      <c r="H260" s="128" t="s">
        <v>961</v>
      </c>
      <c r="I260" s="128" t="s">
        <v>962</v>
      </c>
      <c r="J260" s="128" t="s">
        <v>2077</v>
      </c>
      <c r="K260" s="128" t="s">
        <v>682</v>
      </c>
      <c r="L260" s="128" t="s">
        <v>2257</v>
      </c>
      <c r="M260" s="137">
        <v>98</v>
      </c>
      <c r="N260" s="128">
        <f>IFERROR(VLOOKUP(M260*$M$8*$N$8,'RAM costing'!$A$3:$B$81,2,1),0)</f>
        <v>99000</v>
      </c>
      <c r="O260" s="128">
        <f>IFERROR(VLOOKUP(M260*$M$9*$N$9,'RAM costing'!$E$3:$F$81,2,1),0)</f>
        <v>399</v>
      </c>
      <c r="P260" s="128"/>
      <c r="Q260" s="129">
        <f t="shared" si="157"/>
        <v>0.31</v>
      </c>
      <c r="R260" s="18">
        <v>30.38</v>
      </c>
      <c r="S260" s="25">
        <f t="shared" si="158"/>
        <v>16</v>
      </c>
      <c r="T260" s="25">
        <f t="shared" si="159"/>
        <v>16</v>
      </c>
      <c r="U260" s="25">
        <f t="shared" si="160"/>
        <v>16</v>
      </c>
      <c r="V260" s="25">
        <f t="shared" si="161"/>
        <v>14</v>
      </c>
      <c r="W260" s="25">
        <f t="shared" si="162"/>
        <v>12</v>
      </c>
      <c r="X260" s="25">
        <f t="shared" si="163"/>
        <v>14</v>
      </c>
      <c r="Y260" s="25">
        <f t="shared" si="164"/>
        <v>13</v>
      </c>
      <c r="Z260" s="25">
        <f t="shared" si="165"/>
        <v>11</v>
      </c>
      <c r="AA260" s="26"/>
      <c r="AB260" s="25">
        <f t="shared" si="166"/>
        <v>13</v>
      </c>
      <c r="AC260" s="26">
        <f>AO260</f>
        <v>16</v>
      </c>
      <c r="AD260" s="25"/>
      <c r="AE260" s="25"/>
      <c r="AF260" s="25"/>
      <c r="AG260" s="25"/>
      <c r="AH260" s="25"/>
      <c r="AI260" s="25"/>
      <c r="AJ260" s="26"/>
      <c r="AK260" s="25"/>
      <c r="AL260" s="26"/>
      <c r="AM260" s="25">
        <f t="shared" si="168"/>
        <v>14</v>
      </c>
      <c r="AN260" s="25">
        <f t="shared" si="169"/>
        <v>14</v>
      </c>
      <c r="AO260" s="26">
        <v>16</v>
      </c>
      <c r="AP260" s="26">
        <f t="shared" si="170"/>
        <v>16</v>
      </c>
      <c r="AQ260" s="101">
        <f t="shared" si="171"/>
        <v>141</v>
      </c>
      <c r="AR260" s="106">
        <f t="shared" si="172"/>
        <v>4283.58</v>
      </c>
      <c r="AS260" s="107">
        <f t="shared" si="199"/>
        <v>13</v>
      </c>
      <c r="AT260" s="107">
        <f t="shared" si="199"/>
        <v>11</v>
      </c>
      <c r="AU260" s="107">
        <f t="shared" si="199"/>
        <v>27</v>
      </c>
      <c r="AV260" s="107">
        <f t="shared" si="199"/>
        <v>31</v>
      </c>
      <c r="AW260" s="107">
        <f t="shared" si="199"/>
        <v>30</v>
      </c>
      <c r="AX260" s="107">
        <f t="shared" si="199"/>
        <v>16</v>
      </c>
      <c r="AY260" s="107">
        <f t="shared" si="199"/>
        <v>13</v>
      </c>
      <c r="AZ260" s="107">
        <f t="shared" si="199"/>
        <v>0</v>
      </c>
      <c r="BA260" s="108">
        <f t="shared" si="173"/>
        <v>141</v>
      </c>
      <c r="BB260" s="103">
        <f t="shared" si="174"/>
        <v>60</v>
      </c>
      <c r="BC260" s="109">
        <f t="shared" si="175"/>
        <v>1792.4199999999998</v>
      </c>
      <c r="BD260" s="107">
        <f t="shared" si="155"/>
        <v>5</v>
      </c>
      <c r="BE260" s="107">
        <f t="shared" si="200"/>
        <v>5</v>
      </c>
      <c r="BF260" s="107">
        <f t="shared" si="200"/>
        <v>11</v>
      </c>
      <c r="BG260" s="107">
        <f t="shared" si="200"/>
        <v>13</v>
      </c>
      <c r="BH260" s="107">
        <f t="shared" si="200"/>
        <v>13</v>
      </c>
      <c r="BI260" s="107">
        <f t="shared" si="200"/>
        <v>7</v>
      </c>
      <c r="BJ260" s="107">
        <f t="shared" si="200"/>
        <v>5</v>
      </c>
      <c r="BK260" s="107">
        <f t="shared" si="200"/>
        <v>0</v>
      </c>
      <c r="BL260" s="110">
        <f t="shared" si="176"/>
        <v>59</v>
      </c>
      <c r="BM260" s="111">
        <f t="shared" si="177"/>
        <v>18</v>
      </c>
      <c r="BN260" s="111">
        <f t="shared" si="178"/>
        <v>16</v>
      </c>
      <c r="BO260" s="111">
        <f t="shared" si="179"/>
        <v>38</v>
      </c>
      <c r="BP260" s="111">
        <f t="shared" si="180"/>
        <v>44</v>
      </c>
      <c r="BQ260" s="111">
        <f t="shared" si="181"/>
        <v>43</v>
      </c>
      <c r="BR260" s="111">
        <f t="shared" si="182"/>
        <v>23</v>
      </c>
      <c r="BS260" s="111">
        <f t="shared" si="183"/>
        <v>18</v>
      </c>
      <c r="BT260" s="111">
        <f t="shared" si="184"/>
        <v>0</v>
      </c>
      <c r="BU260" s="143">
        <f t="shared" si="185"/>
        <v>200</v>
      </c>
      <c r="BV260" s="113">
        <f t="shared" si="186"/>
        <v>6076</v>
      </c>
      <c r="BW260" s="169" t="s">
        <v>135</v>
      </c>
      <c r="BX260" s="174">
        <v>2021</v>
      </c>
      <c r="BY260" s="169" t="s">
        <v>2422</v>
      </c>
      <c r="BZ260" s="169" t="str">
        <f t="shared" si="187"/>
        <v>ENERO</v>
      </c>
      <c r="CA260" s="169" t="str">
        <f t="shared" si="188"/>
        <v>YCHO21RT_1.1</v>
      </c>
      <c r="CB260" s="118" t="str">
        <f>VLOOKUP(F260,[3]TOTALES!$E:$E,1,0)</f>
        <v>W2RA58D4KJ1</v>
      </c>
      <c r="CC260" s="118" t="str">
        <f>VLOOKUP(E260,'3.PARAMETROS'!J:L,3,0)</f>
        <v>JEANS</v>
      </c>
      <c r="CD260" s="118">
        <f>VLOOKUP(A260,'[4]1. ARCHIVO COMPRA'!$A:$BU,73,0)</f>
        <v>0</v>
      </c>
      <c r="CF260" s="164">
        <v>44331</v>
      </c>
      <c r="CG260" s="128"/>
    </row>
    <row r="261" spans="1:85" x14ac:dyDescent="0.25">
      <c r="A261" s="128" t="str">
        <f t="shared" si="156"/>
        <v>W7FAB2R2KM0LUNW</v>
      </c>
      <c r="B261" s="128" t="s">
        <v>554</v>
      </c>
      <c r="C261" s="128"/>
      <c r="D261" s="128" t="s">
        <v>563</v>
      </c>
      <c r="E261" s="128" t="s">
        <v>148</v>
      </c>
      <c r="F261" s="128" t="s">
        <v>1059</v>
      </c>
      <c r="G261" s="128" t="s">
        <v>1060</v>
      </c>
      <c r="H261" s="128" t="s">
        <v>1061</v>
      </c>
      <c r="I261" s="128" t="s">
        <v>1062</v>
      </c>
      <c r="J261" s="128" t="s">
        <v>2070</v>
      </c>
      <c r="K261" s="128" t="s">
        <v>685</v>
      </c>
      <c r="L261" s="128" t="s">
        <v>2257</v>
      </c>
      <c r="M261" s="137">
        <v>89</v>
      </c>
      <c r="N261" s="128">
        <f>IFERROR(VLOOKUP(M261*$M$8*$N$8,'RAM costing'!$A$3:$B$81,2,1),0)</f>
        <v>89000</v>
      </c>
      <c r="O261" s="128">
        <f>IFERROR(VLOOKUP(M261*$M$9*$N$9,'RAM costing'!$E$3:$F$81,2,1),0)</f>
        <v>359</v>
      </c>
      <c r="P261" s="128"/>
      <c r="Q261" s="129">
        <f t="shared" si="157"/>
        <v>0.31</v>
      </c>
      <c r="R261" s="18">
        <v>27.59</v>
      </c>
      <c r="S261" s="25">
        <f t="shared" si="158"/>
        <v>0</v>
      </c>
      <c r="T261" s="25">
        <f t="shared" si="159"/>
        <v>0</v>
      </c>
      <c r="U261" s="25">
        <f t="shared" si="160"/>
        <v>0</v>
      </c>
      <c r="V261" s="25">
        <f t="shared" si="161"/>
        <v>0</v>
      </c>
      <c r="W261" s="25">
        <f t="shared" si="162"/>
        <v>0</v>
      </c>
      <c r="X261" s="25">
        <f t="shared" si="163"/>
        <v>0</v>
      </c>
      <c r="Y261" s="25">
        <f t="shared" si="164"/>
        <v>0</v>
      </c>
      <c r="Z261" s="25">
        <f t="shared" si="165"/>
        <v>0</v>
      </c>
      <c r="AA261" s="26"/>
      <c r="AB261" s="25">
        <f t="shared" si="166"/>
        <v>0</v>
      </c>
      <c r="AC261" s="25">
        <f t="shared" ref="AC261:AC262" si="202">AO261</f>
        <v>0</v>
      </c>
      <c r="AD261" s="25"/>
      <c r="AE261" s="25"/>
      <c r="AF261" s="25"/>
      <c r="AG261" s="25"/>
      <c r="AH261" s="25"/>
      <c r="AI261" s="25"/>
      <c r="AJ261" s="26"/>
      <c r="AK261" s="25"/>
      <c r="AL261" s="26"/>
      <c r="AM261" s="25">
        <f t="shared" si="168"/>
        <v>0</v>
      </c>
      <c r="AN261" s="25">
        <f t="shared" si="169"/>
        <v>0</v>
      </c>
      <c r="AO261" s="26"/>
      <c r="AP261" s="26">
        <f t="shared" si="170"/>
        <v>0</v>
      </c>
      <c r="AQ261" s="101">
        <f t="shared" si="171"/>
        <v>0</v>
      </c>
      <c r="AR261" s="106">
        <f t="shared" si="172"/>
        <v>0</v>
      </c>
      <c r="AS261" s="107">
        <f t="shared" si="199"/>
        <v>0</v>
      </c>
      <c r="AT261" s="107">
        <f t="shared" si="199"/>
        <v>0</v>
      </c>
      <c r="AU261" s="107">
        <f t="shared" si="199"/>
        <v>0</v>
      </c>
      <c r="AV261" s="107">
        <f t="shared" si="199"/>
        <v>0</v>
      </c>
      <c r="AW261" s="107">
        <f t="shared" si="199"/>
        <v>0</v>
      </c>
      <c r="AX261" s="107">
        <f t="shared" si="199"/>
        <v>0</v>
      </c>
      <c r="AY261" s="107">
        <f t="shared" si="199"/>
        <v>0</v>
      </c>
      <c r="AZ261" s="107">
        <f t="shared" si="199"/>
        <v>0</v>
      </c>
      <c r="BA261" s="108">
        <f t="shared" si="173"/>
        <v>0</v>
      </c>
      <c r="BB261" s="103">
        <f t="shared" si="174"/>
        <v>0</v>
      </c>
      <c r="BC261" s="109">
        <f t="shared" si="175"/>
        <v>0</v>
      </c>
      <c r="BD261" s="107">
        <f t="shared" si="155"/>
        <v>0</v>
      </c>
      <c r="BE261" s="107">
        <f t="shared" si="200"/>
        <v>0</v>
      </c>
      <c r="BF261" s="107">
        <f t="shared" si="200"/>
        <v>0</v>
      </c>
      <c r="BG261" s="107">
        <f t="shared" si="200"/>
        <v>0</v>
      </c>
      <c r="BH261" s="107">
        <f t="shared" si="200"/>
        <v>0</v>
      </c>
      <c r="BI261" s="107">
        <f t="shared" si="200"/>
        <v>0</v>
      </c>
      <c r="BJ261" s="107">
        <f t="shared" si="200"/>
        <v>0</v>
      </c>
      <c r="BK261" s="107">
        <f t="shared" si="200"/>
        <v>0</v>
      </c>
      <c r="BL261" s="110">
        <f t="shared" si="176"/>
        <v>0</v>
      </c>
      <c r="BM261" s="111">
        <f t="shared" si="177"/>
        <v>0</v>
      </c>
      <c r="BN261" s="111">
        <f t="shared" si="178"/>
        <v>0</v>
      </c>
      <c r="BO261" s="111">
        <f t="shared" si="179"/>
        <v>0</v>
      </c>
      <c r="BP261" s="111">
        <f t="shared" si="180"/>
        <v>0</v>
      </c>
      <c r="BQ261" s="111">
        <f t="shared" si="181"/>
        <v>0</v>
      </c>
      <c r="BR261" s="111">
        <f t="shared" si="182"/>
        <v>0</v>
      </c>
      <c r="BS261" s="111">
        <f t="shared" si="183"/>
        <v>0</v>
      </c>
      <c r="BT261" s="111">
        <f t="shared" si="184"/>
        <v>0</v>
      </c>
      <c r="BU261" s="112">
        <f t="shared" si="185"/>
        <v>0</v>
      </c>
      <c r="BV261" s="113">
        <f t="shared" si="186"/>
        <v>0</v>
      </c>
      <c r="BW261" s="169" t="s">
        <v>135</v>
      </c>
      <c r="BX261" s="174">
        <v>2021</v>
      </c>
      <c r="BY261" s="169" t="s">
        <v>2422</v>
      </c>
      <c r="BZ261" s="169" t="str">
        <f t="shared" ref="BZ261:BZ262" si="203">UPPER(TEXT(CONCATENATE("01-"&amp;MID(B261,1,2)&amp;"-2021"),"MMMM"))</f>
        <v>NOVIEMBRE</v>
      </c>
      <c r="CA261" s="169" t="str">
        <f t="shared" si="188"/>
        <v>YCHO21RT_11.1</v>
      </c>
      <c r="CB261" s="118" t="e">
        <f>VLOOKUP(F261,[3]TOTALES!$E:$E,1,0)</f>
        <v>#N/A</v>
      </c>
      <c r="CC261" s="118" t="str">
        <f>VLOOKUP(E261,'3.PARAMETROS'!J:L,3,0)</f>
        <v>JEANS</v>
      </c>
      <c r="CD261" s="118">
        <f>VLOOKUP(A261,'[4]1. ARCHIVO COMPRA'!$A:$BU,73,0)</f>
        <v>0</v>
      </c>
      <c r="CF261" s="128"/>
      <c r="CG261" s="128"/>
    </row>
    <row r="262" spans="1:85" x14ac:dyDescent="0.25">
      <c r="A262" s="128" t="str">
        <f t="shared" si="156"/>
        <v>W7FAB2R2KM0NEPN</v>
      </c>
      <c r="B262" s="128" t="s">
        <v>554</v>
      </c>
      <c r="C262" s="128"/>
      <c r="D262" s="128" t="s">
        <v>563</v>
      </c>
      <c r="E262" s="128" t="s">
        <v>148</v>
      </c>
      <c r="F262" s="128" t="s">
        <v>1059</v>
      </c>
      <c r="G262" s="128" t="s">
        <v>1060</v>
      </c>
      <c r="H262" s="128" t="s">
        <v>1063</v>
      </c>
      <c r="I262" s="128" t="s">
        <v>1064</v>
      </c>
      <c r="J262" s="128" t="s">
        <v>2070</v>
      </c>
      <c r="K262" s="128" t="s">
        <v>685</v>
      </c>
      <c r="L262" s="128" t="s">
        <v>2257</v>
      </c>
      <c r="M262" s="137">
        <v>89</v>
      </c>
      <c r="N262" s="128">
        <f>IFERROR(VLOOKUP(M262*$M$8*$N$8,'RAM costing'!$A$3:$B$81,2,1),0)</f>
        <v>89000</v>
      </c>
      <c r="O262" s="128">
        <f>IFERROR(VLOOKUP(M262*$M$9*$N$9,'RAM costing'!$E$3:$F$81,2,1),0)</f>
        <v>359</v>
      </c>
      <c r="P262" s="128"/>
      <c r="Q262" s="129">
        <f t="shared" si="157"/>
        <v>0.31</v>
      </c>
      <c r="R262" s="18">
        <v>27.59</v>
      </c>
      <c r="S262" s="25">
        <f t="shared" si="158"/>
        <v>0</v>
      </c>
      <c r="T262" s="25">
        <f t="shared" si="159"/>
        <v>0</v>
      </c>
      <c r="U262" s="25">
        <f t="shared" si="160"/>
        <v>0</v>
      </c>
      <c r="V262" s="25">
        <f t="shared" si="161"/>
        <v>0</v>
      </c>
      <c r="W262" s="25">
        <f t="shared" si="162"/>
        <v>0</v>
      </c>
      <c r="X262" s="25">
        <f t="shared" si="163"/>
        <v>0</v>
      </c>
      <c r="Y262" s="25">
        <f t="shared" si="164"/>
        <v>0</v>
      </c>
      <c r="Z262" s="25">
        <f t="shared" si="165"/>
        <v>0</v>
      </c>
      <c r="AA262" s="26"/>
      <c r="AB262" s="25">
        <f t="shared" si="166"/>
        <v>0</v>
      </c>
      <c r="AC262" s="25">
        <f t="shared" si="202"/>
        <v>0</v>
      </c>
      <c r="AD262" s="25"/>
      <c r="AE262" s="25"/>
      <c r="AF262" s="25"/>
      <c r="AG262" s="25"/>
      <c r="AH262" s="25"/>
      <c r="AI262" s="25"/>
      <c r="AJ262" s="26"/>
      <c r="AK262" s="25"/>
      <c r="AL262" s="26"/>
      <c r="AM262" s="25">
        <f t="shared" si="168"/>
        <v>0</v>
      </c>
      <c r="AN262" s="25">
        <f t="shared" si="169"/>
        <v>0</v>
      </c>
      <c r="AO262" s="26"/>
      <c r="AP262" s="26">
        <f t="shared" si="170"/>
        <v>0</v>
      </c>
      <c r="AQ262" s="101">
        <f t="shared" si="171"/>
        <v>0</v>
      </c>
      <c r="AR262" s="106">
        <f t="shared" si="172"/>
        <v>0</v>
      </c>
      <c r="AS262" s="107">
        <f t="shared" si="199"/>
        <v>0</v>
      </c>
      <c r="AT262" s="107">
        <f t="shared" si="199"/>
        <v>0</v>
      </c>
      <c r="AU262" s="107">
        <f t="shared" si="199"/>
        <v>0</v>
      </c>
      <c r="AV262" s="107">
        <f t="shared" si="199"/>
        <v>0</v>
      </c>
      <c r="AW262" s="107">
        <f t="shared" si="199"/>
        <v>0</v>
      </c>
      <c r="AX262" s="107">
        <f t="shared" si="199"/>
        <v>0</v>
      </c>
      <c r="AY262" s="107">
        <f t="shared" si="199"/>
        <v>0</v>
      </c>
      <c r="AZ262" s="107">
        <f t="shared" si="199"/>
        <v>0</v>
      </c>
      <c r="BA262" s="108">
        <f t="shared" si="173"/>
        <v>0</v>
      </c>
      <c r="BB262" s="103">
        <f t="shared" si="174"/>
        <v>0</v>
      </c>
      <c r="BC262" s="109">
        <f t="shared" si="175"/>
        <v>0</v>
      </c>
      <c r="BD262" s="107">
        <f t="shared" si="155"/>
        <v>0</v>
      </c>
      <c r="BE262" s="107">
        <f t="shared" si="200"/>
        <v>0</v>
      </c>
      <c r="BF262" s="107">
        <f t="shared" si="200"/>
        <v>0</v>
      </c>
      <c r="BG262" s="107">
        <f t="shared" si="200"/>
        <v>0</v>
      </c>
      <c r="BH262" s="107">
        <f t="shared" si="200"/>
        <v>0</v>
      </c>
      <c r="BI262" s="107">
        <f t="shared" si="200"/>
        <v>0</v>
      </c>
      <c r="BJ262" s="107">
        <f t="shared" si="200"/>
        <v>0</v>
      </c>
      <c r="BK262" s="107">
        <f t="shared" si="200"/>
        <v>0</v>
      </c>
      <c r="BL262" s="110">
        <f t="shared" si="176"/>
        <v>0</v>
      </c>
      <c r="BM262" s="111">
        <f t="shared" si="177"/>
        <v>0</v>
      </c>
      <c r="BN262" s="111">
        <f t="shared" si="178"/>
        <v>0</v>
      </c>
      <c r="BO262" s="111">
        <f t="shared" si="179"/>
        <v>0</v>
      </c>
      <c r="BP262" s="111">
        <f t="shared" si="180"/>
        <v>0</v>
      </c>
      <c r="BQ262" s="111">
        <f t="shared" si="181"/>
        <v>0</v>
      </c>
      <c r="BR262" s="111">
        <f t="shared" si="182"/>
        <v>0</v>
      </c>
      <c r="BS262" s="111">
        <f t="shared" si="183"/>
        <v>0</v>
      </c>
      <c r="BT262" s="111">
        <f t="shared" si="184"/>
        <v>0</v>
      </c>
      <c r="BU262" s="112">
        <f t="shared" si="185"/>
        <v>0</v>
      </c>
      <c r="BV262" s="113">
        <f t="shared" si="186"/>
        <v>0</v>
      </c>
      <c r="BW262" s="169" t="s">
        <v>135</v>
      </c>
      <c r="BX262" s="174">
        <v>2021</v>
      </c>
      <c r="BY262" s="169" t="s">
        <v>2422</v>
      </c>
      <c r="BZ262" s="169" t="str">
        <f t="shared" si="203"/>
        <v>NOVIEMBRE</v>
      </c>
      <c r="CA262" s="169" t="str">
        <f t="shared" si="188"/>
        <v>YCHO21RT_11.1</v>
      </c>
      <c r="CB262" s="118" t="e">
        <f>VLOOKUP(F262,[3]TOTALES!$E:$E,1,0)</f>
        <v>#N/A</v>
      </c>
      <c r="CC262" s="118" t="str">
        <f>VLOOKUP(E262,'3.PARAMETROS'!J:L,3,0)</f>
        <v>JEANS</v>
      </c>
      <c r="CD262" s="118">
        <f>VLOOKUP(A262,'[4]1. ARCHIVO COMPRA'!$A:$BU,73,0)</f>
        <v>0</v>
      </c>
      <c r="CF262" s="128"/>
      <c r="CG262" s="128"/>
    </row>
    <row r="263" spans="1:85" x14ac:dyDescent="0.25">
      <c r="A263" s="128" t="str">
        <f t="shared" si="156"/>
        <v>W2RI17JA911JBLK</v>
      </c>
      <c r="B263" s="128" t="s">
        <v>692</v>
      </c>
      <c r="C263" s="128"/>
      <c r="D263" s="128" t="s">
        <v>562</v>
      </c>
      <c r="E263" s="128" t="s">
        <v>230</v>
      </c>
      <c r="F263" s="128" t="s">
        <v>1065</v>
      </c>
      <c r="G263" s="128" t="s">
        <v>1066</v>
      </c>
      <c r="H263" s="128" t="s">
        <v>494</v>
      </c>
      <c r="I263" s="128" t="s">
        <v>520</v>
      </c>
      <c r="J263" s="128" t="s">
        <v>2118</v>
      </c>
      <c r="K263" s="128" t="s">
        <v>683</v>
      </c>
      <c r="L263" s="128" t="s">
        <v>2255</v>
      </c>
      <c r="M263" s="137">
        <v>59</v>
      </c>
      <c r="N263" s="128">
        <f>IFERROR(VLOOKUP(M263*$M$8*$N$8,'RAM costing'!$A$3:$B$81,2,1),0)</f>
        <v>59000</v>
      </c>
      <c r="O263" s="128">
        <f>IFERROR(VLOOKUP(M263*$M$9*$N$9,'RAM costing'!$E$3:$F$81,2,1),0)</f>
        <v>239</v>
      </c>
      <c r="P263" s="128"/>
      <c r="Q263" s="129">
        <f t="shared" si="157"/>
        <v>0.31</v>
      </c>
      <c r="R263" s="18">
        <v>18.29</v>
      </c>
      <c r="S263" s="25">
        <f t="shared" si="158"/>
        <v>0</v>
      </c>
      <c r="T263" s="25">
        <f t="shared" si="159"/>
        <v>0</v>
      </c>
      <c r="U263" s="25">
        <f t="shared" si="160"/>
        <v>0</v>
      </c>
      <c r="V263" s="25">
        <f t="shared" si="161"/>
        <v>0</v>
      </c>
      <c r="W263" s="25">
        <f t="shared" si="162"/>
        <v>0</v>
      </c>
      <c r="X263" s="25">
        <f t="shared" si="163"/>
        <v>0</v>
      </c>
      <c r="Y263" s="25">
        <f t="shared" si="164"/>
        <v>0</v>
      </c>
      <c r="Z263" s="25">
        <f t="shared" si="165"/>
        <v>0</v>
      </c>
      <c r="AA263" s="26"/>
      <c r="AB263" s="25">
        <f t="shared" si="166"/>
        <v>0</v>
      </c>
      <c r="AC263" s="25">
        <f t="shared" si="189"/>
        <v>0</v>
      </c>
      <c r="AD263" s="25"/>
      <c r="AE263" s="25"/>
      <c r="AF263" s="25"/>
      <c r="AG263" s="25"/>
      <c r="AH263" s="25"/>
      <c r="AI263" s="25"/>
      <c r="AJ263" s="26"/>
      <c r="AK263" s="25"/>
      <c r="AL263" s="26"/>
      <c r="AM263" s="25">
        <f t="shared" si="168"/>
        <v>0</v>
      </c>
      <c r="AN263" s="25">
        <f t="shared" si="169"/>
        <v>0</v>
      </c>
      <c r="AO263" s="26"/>
      <c r="AP263" s="26">
        <f t="shared" si="170"/>
        <v>0</v>
      </c>
      <c r="AQ263" s="101">
        <f t="shared" si="171"/>
        <v>0</v>
      </c>
      <c r="AR263" s="106">
        <f t="shared" si="172"/>
        <v>0</v>
      </c>
      <c r="AS263" s="107">
        <f t="shared" si="199"/>
        <v>0</v>
      </c>
      <c r="AT263" s="107">
        <f t="shared" si="199"/>
        <v>0</v>
      </c>
      <c r="AU263" s="107">
        <f t="shared" si="199"/>
        <v>0</v>
      </c>
      <c r="AV263" s="107">
        <f t="shared" si="199"/>
        <v>0</v>
      </c>
      <c r="AW263" s="107">
        <f t="shared" si="199"/>
        <v>0</v>
      </c>
      <c r="AX263" s="107">
        <f t="shared" si="199"/>
        <v>0</v>
      </c>
      <c r="AY263" s="107">
        <f t="shared" si="199"/>
        <v>0</v>
      </c>
      <c r="AZ263" s="107">
        <f t="shared" si="199"/>
        <v>0</v>
      </c>
      <c r="BA263" s="108">
        <f t="shared" si="173"/>
        <v>0</v>
      </c>
      <c r="BB263" s="103">
        <f t="shared" si="174"/>
        <v>0</v>
      </c>
      <c r="BC263" s="109">
        <f t="shared" si="175"/>
        <v>0</v>
      </c>
      <c r="BD263" s="107">
        <f t="shared" si="155"/>
        <v>0</v>
      </c>
      <c r="BE263" s="107">
        <f t="shared" si="200"/>
        <v>0</v>
      </c>
      <c r="BF263" s="107">
        <f t="shared" si="200"/>
        <v>0</v>
      </c>
      <c r="BG263" s="107">
        <f t="shared" si="200"/>
        <v>0</v>
      </c>
      <c r="BH263" s="107">
        <f t="shared" si="200"/>
        <v>0</v>
      </c>
      <c r="BI263" s="107">
        <f t="shared" si="200"/>
        <v>0</v>
      </c>
      <c r="BJ263" s="107">
        <f t="shared" si="200"/>
        <v>0</v>
      </c>
      <c r="BK263" s="107">
        <f t="shared" si="200"/>
        <v>0</v>
      </c>
      <c r="BL263" s="110">
        <f t="shared" si="176"/>
        <v>0</v>
      </c>
      <c r="BM263" s="111">
        <f t="shared" si="177"/>
        <v>0</v>
      </c>
      <c r="BN263" s="111">
        <f t="shared" si="178"/>
        <v>0</v>
      </c>
      <c r="BO263" s="111">
        <f t="shared" si="179"/>
        <v>0</v>
      </c>
      <c r="BP263" s="111">
        <f t="shared" si="180"/>
        <v>0</v>
      </c>
      <c r="BQ263" s="111">
        <f t="shared" si="181"/>
        <v>0</v>
      </c>
      <c r="BR263" s="111">
        <f t="shared" si="182"/>
        <v>0</v>
      </c>
      <c r="BS263" s="111">
        <f t="shared" si="183"/>
        <v>0</v>
      </c>
      <c r="BT263" s="111">
        <f t="shared" si="184"/>
        <v>0</v>
      </c>
      <c r="BU263" s="112">
        <f t="shared" si="185"/>
        <v>0</v>
      </c>
      <c r="BV263" s="113">
        <f t="shared" si="186"/>
        <v>0</v>
      </c>
      <c r="BW263" s="169" t="s">
        <v>135</v>
      </c>
      <c r="BX263" s="174">
        <v>2021</v>
      </c>
      <c r="BY263" s="169" t="s">
        <v>2422</v>
      </c>
      <c r="BZ263" s="169" t="str">
        <f t="shared" si="187"/>
        <v>ENERO</v>
      </c>
      <c r="CA263" s="169" t="str">
        <f t="shared" si="188"/>
        <v>YCHO21RT_1.1</v>
      </c>
      <c r="CB263" s="118" t="e">
        <f>VLOOKUP(F263,[3]TOTALES!$E:$E,1,0)</f>
        <v>#N/A</v>
      </c>
      <c r="CC263" s="118" t="str">
        <f>VLOOKUP(E263,'3.PARAMETROS'!J:L,3,0)</f>
        <v>POLERAS</v>
      </c>
      <c r="CD263" s="118">
        <f>VLOOKUP(A263,'[4]1. ARCHIVO COMPRA'!$A:$BU,73,0)</f>
        <v>0</v>
      </c>
      <c r="CF263" s="128"/>
      <c r="CG263" s="128"/>
    </row>
    <row r="264" spans="1:85" x14ac:dyDescent="0.25">
      <c r="A264" s="128" t="str">
        <f t="shared" si="156"/>
        <v>W1RH24W1LU3G011</v>
      </c>
      <c r="B264" s="128" t="s">
        <v>692</v>
      </c>
      <c r="C264" s="128"/>
      <c r="D264" s="128" t="s">
        <v>557</v>
      </c>
      <c r="E264" s="128" t="s">
        <v>151</v>
      </c>
      <c r="F264" s="128" t="s">
        <v>1067</v>
      </c>
      <c r="G264" s="128" t="s">
        <v>1068</v>
      </c>
      <c r="H264" s="128" t="s">
        <v>496</v>
      </c>
      <c r="I264" s="128" t="s">
        <v>522</v>
      </c>
      <c r="J264" s="128" t="s">
        <v>2103</v>
      </c>
      <c r="K264" s="128" t="s">
        <v>2254</v>
      </c>
      <c r="L264" s="128" t="s">
        <v>2255</v>
      </c>
      <c r="M264" s="137">
        <v>89</v>
      </c>
      <c r="N264" s="128">
        <f>IFERROR(VLOOKUP(M264*$M$8*$N$8,'RAM costing'!$A$3:$B$81,2,1),0)</f>
        <v>89000</v>
      </c>
      <c r="O264" s="128">
        <f>IFERROR(VLOOKUP(M264*$M$9*$N$9,'RAM costing'!$E$3:$F$81,2,1),0)</f>
        <v>359</v>
      </c>
      <c r="P264" s="128"/>
      <c r="Q264" s="129">
        <f t="shared" si="157"/>
        <v>0.31</v>
      </c>
      <c r="R264" s="18">
        <v>27.59</v>
      </c>
      <c r="S264" s="25">
        <f t="shared" si="158"/>
        <v>0</v>
      </c>
      <c r="T264" s="25">
        <f t="shared" si="159"/>
        <v>0</v>
      </c>
      <c r="U264" s="25">
        <f t="shared" si="160"/>
        <v>0</v>
      </c>
      <c r="V264" s="25">
        <f t="shared" si="161"/>
        <v>0</v>
      </c>
      <c r="W264" s="25">
        <f t="shared" si="162"/>
        <v>0</v>
      </c>
      <c r="X264" s="25">
        <f t="shared" si="163"/>
        <v>0</v>
      </c>
      <c r="Y264" s="25">
        <f t="shared" si="164"/>
        <v>0</v>
      </c>
      <c r="Z264" s="25">
        <f t="shared" si="165"/>
        <v>0</v>
      </c>
      <c r="AA264" s="26"/>
      <c r="AB264" s="25">
        <f t="shared" si="166"/>
        <v>0</v>
      </c>
      <c r="AC264" s="25">
        <f t="shared" ref="AC264:AC293" si="204">AO264</f>
        <v>0</v>
      </c>
      <c r="AD264" s="25"/>
      <c r="AE264" s="25"/>
      <c r="AF264" s="25"/>
      <c r="AG264" s="25"/>
      <c r="AH264" s="25"/>
      <c r="AI264" s="25"/>
      <c r="AJ264" s="26"/>
      <c r="AK264" s="25"/>
      <c r="AL264" s="26"/>
      <c r="AM264" s="25">
        <f t="shared" si="168"/>
        <v>0</v>
      </c>
      <c r="AN264" s="25">
        <f t="shared" si="169"/>
        <v>0</v>
      </c>
      <c r="AO264" s="26"/>
      <c r="AP264" s="26">
        <f t="shared" si="170"/>
        <v>0</v>
      </c>
      <c r="AQ264" s="101">
        <f t="shared" si="171"/>
        <v>0</v>
      </c>
      <c r="AR264" s="106">
        <f t="shared" si="172"/>
        <v>0</v>
      </c>
      <c r="AS264" s="107">
        <f t="shared" si="199"/>
        <v>0</v>
      </c>
      <c r="AT264" s="107">
        <f t="shared" si="199"/>
        <v>0</v>
      </c>
      <c r="AU264" s="107">
        <f t="shared" si="199"/>
        <v>0</v>
      </c>
      <c r="AV264" s="107">
        <f t="shared" si="199"/>
        <v>0</v>
      </c>
      <c r="AW264" s="107">
        <f t="shared" si="199"/>
        <v>0</v>
      </c>
      <c r="AX264" s="107">
        <f t="shared" si="199"/>
        <v>0</v>
      </c>
      <c r="AY264" s="107">
        <f t="shared" si="199"/>
        <v>0</v>
      </c>
      <c r="AZ264" s="107">
        <f t="shared" si="199"/>
        <v>0</v>
      </c>
      <c r="BA264" s="108">
        <f t="shared" si="173"/>
        <v>0</v>
      </c>
      <c r="BB264" s="103">
        <f t="shared" si="174"/>
        <v>0</v>
      </c>
      <c r="BC264" s="109">
        <f t="shared" si="175"/>
        <v>0</v>
      </c>
      <c r="BD264" s="107">
        <f t="shared" si="155"/>
        <v>0</v>
      </c>
      <c r="BE264" s="107">
        <f t="shared" si="200"/>
        <v>0</v>
      </c>
      <c r="BF264" s="107">
        <f t="shared" si="200"/>
        <v>0</v>
      </c>
      <c r="BG264" s="107">
        <f t="shared" si="200"/>
        <v>0</v>
      </c>
      <c r="BH264" s="107">
        <f t="shared" si="200"/>
        <v>0</v>
      </c>
      <c r="BI264" s="107">
        <f t="shared" si="200"/>
        <v>0</v>
      </c>
      <c r="BJ264" s="107">
        <f t="shared" si="200"/>
        <v>0</v>
      </c>
      <c r="BK264" s="107">
        <f t="shared" si="200"/>
        <v>0</v>
      </c>
      <c r="BL264" s="110">
        <f t="shared" si="176"/>
        <v>0</v>
      </c>
      <c r="BM264" s="111">
        <f t="shared" si="177"/>
        <v>0</v>
      </c>
      <c r="BN264" s="111">
        <f t="shared" si="178"/>
        <v>0</v>
      </c>
      <c r="BO264" s="111">
        <f t="shared" si="179"/>
        <v>0</v>
      </c>
      <c r="BP264" s="111">
        <f t="shared" si="180"/>
        <v>0</v>
      </c>
      <c r="BQ264" s="111">
        <f t="shared" si="181"/>
        <v>0</v>
      </c>
      <c r="BR264" s="111">
        <f t="shared" si="182"/>
        <v>0</v>
      </c>
      <c r="BS264" s="111">
        <f t="shared" si="183"/>
        <v>0</v>
      </c>
      <c r="BT264" s="111">
        <f t="shared" si="184"/>
        <v>0</v>
      </c>
      <c r="BU264" s="112">
        <f t="shared" si="185"/>
        <v>0</v>
      </c>
      <c r="BV264" s="113">
        <f t="shared" si="186"/>
        <v>0</v>
      </c>
      <c r="BW264" s="169" t="s">
        <v>135</v>
      </c>
      <c r="BX264" s="174">
        <v>2021</v>
      </c>
      <c r="BY264" s="169" t="s">
        <v>2422</v>
      </c>
      <c r="BZ264" s="169" t="str">
        <f t="shared" si="187"/>
        <v>ENERO</v>
      </c>
      <c r="CA264" s="169" t="str">
        <f t="shared" si="188"/>
        <v>YCHO21RT_1.1</v>
      </c>
      <c r="CB264" s="118" t="e">
        <f>VLOOKUP(F264,[3]TOTALES!$E:$E,1,0)</f>
        <v>#N/A</v>
      </c>
      <c r="CC264" s="118" t="str">
        <f>VLOOKUP(E264,'3.PARAMETROS'!J:L,3,0)</f>
        <v>CAMISAS</v>
      </c>
      <c r="CD264" s="118">
        <f>VLOOKUP(A264,'[4]1. ARCHIVO COMPRA'!$A:$BU,73,0)</f>
        <v>0</v>
      </c>
      <c r="CF264" s="128"/>
      <c r="CG264" s="128"/>
    </row>
    <row r="265" spans="1:85" x14ac:dyDescent="0.25">
      <c r="A265" s="128" t="str">
        <f t="shared" si="156"/>
        <v>W2RB03WEDR0JBLK</v>
      </c>
      <c r="B265" s="128" t="s">
        <v>692</v>
      </c>
      <c r="C265" s="128"/>
      <c r="D265" s="128" t="s">
        <v>557</v>
      </c>
      <c r="E265" s="128" t="s">
        <v>222</v>
      </c>
      <c r="F265" s="128" t="s">
        <v>1069</v>
      </c>
      <c r="G265" s="128" t="s">
        <v>1070</v>
      </c>
      <c r="H265" s="128" t="s">
        <v>494</v>
      </c>
      <c r="I265" s="128" t="s">
        <v>520</v>
      </c>
      <c r="J265" s="128" t="s">
        <v>2119</v>
      </c>
      <c r="K265" s="128" t="s">
        <v>683</v>
      </c>
      <c r="L265" s="128" t="s">
        <v>2255</v>
      </c>
      <c r="M265" s="137">
        <v>98</v>
      </c>
      <c r="N265" s="128">
        <f>IFERROR(VLOOKUP(M265*$M$8*$N$8,'RAM costing'!$A$3:$B$81,2,1),0)</f>
        <v>99000</v>
      </c>
      <c r="O265" s="128">
        <f>IFERROR(VLOOKUP(M265*$M$9*$N$9,'RAM costing'!$E$3:$F$81,2,1),0)</f>
        <v>399</v>
      </c>
      <c r="P265" s="128"/>
      <c r="Q265" s="129">
        <f t="shared" si="157"/>
        <v>0.31</v>
      </c>
      <c r="R265" s="18">
        <v>30.38</v>
      </c>
      <c r="S265" s="25">
        <f t="shared" si="158"/>
        <v>0</v>
      </c>
      <c r="T265" s="25">
        <f t="shared" si="159"/>
        <v>0</v>
      </c>
      <c r="U265" s="25">
        <f t="shared" si="160"/>
        <v>0</v>
      </c>
      <c r="V265" s="25">
        <f t="shared" si="161"/>
        <v>0</v>
      </c>
      <c r="W265" s="25">
        <f t="shared" si="162"/>
        <v>0</v>
      </c>
      <c r="X265" s="25">
        <f t="shared" si="163"/>
        <v>0</v>
      </c>
      <c r="Y265" s="25">
        <f t="shared" si="164"/>
        <v>0</v>
      </c>
      <c r="Z265" s="25">
        <f t="shared" si="165"/>
        <v>0</v>
      </c>
      <c r="AA265" s="26"/>
      <c r="AB265" s="25">
        <f t="shared" si="166"/>
        <v>0</v>
      </c>
      <c r="AC265" s="25">
        <f t="shared" si="204"/>
        <v>0</v>
      </c>
      <c r="AD265" s="25"/>
      <c r="AE265" s="25"/>
      <c r="AF265" s="25"/>
      <c r="AG265" s="25"/>
      <c r="AH265" s="25"/>
      <c r="AI265" s="25"/>
      <c r="AJ265" s="26"/>
      <c r="AK265" s="25"/>
      <c r="AL265" s="26"/>
      <c r="AM265" s="25">
        <f t="shared" si="168"/>
        <v>0</v>
      </c>
      <c r="AN265" s="25">
        <f t="shared" si="169"/>
        <v>0</v>
      </c>
      <c r="AO265" s="26"/>
      <c r="AP265" s="26">
        <f t="shared" si="170"/>
        <v>0</v>
      </c>
      <c r="AQ265" s="101">
        <f t="shared" si="171"/>
        <v>0</v>
      </c>
      <c r="AR265" s="106">
        <f t="shared" si="172"/>
        <v>0</v>
      </c>
      <c r="AS265" s="107">
        <f t="shared" si="199"/>
        <v>0</v>
      </c>
      <c r="AT265" s="107">
        <f t="shared" si="199"/>
        <v>0</v>
      </c>
      <c r="AU265" s="107">
        <f t="shared" si="199"/>
        <v>0</v>
      </c>
      <c r="AV265" s="107">
        <f t="shared" si="199"/>
        <v>0</v>
      </c>
      <c r="AW265" s="107">
        <f t="shared" si="199"/>
        <v>0</v>
      </c>
      <c r="AX265" s="107">
        <f t="shared" si="199"/>
        <v>0</v>
      </c>
      <c r="AY265" s="107">
        <f t="shared" si="199"/>
        <v>0</v>
      </c>
      <c r="AZ265" s="107">
        <f t="shared" si="199"/>
        <v>0</v>
      </c>
      <c r="BA265" s="108">
        <f t="shared" si="173"/>
        <v>0</v>
      </c>
      <c r="BB265" s="103">
        <f t="shared" si="174"/>
        <v>0</v>
      </c>
      <c r="BC265" s="109">
        <f t="shared" si="175"/>
        <v>0</v>
      </c>
      <c r="BD265" s="107">
        <f t="shared" si="155"/>
        <v>0</v>
      </c>
      <c r="BE265" s="107">
        <f t="shared" si="200"/>
        <v>0</v>
      </c>
      <c r="BF265" s="107">
        <f t="shared" si="200"/>
        <v>0</v>
      </c>
      <c r="BG265" s="107">
        <f t="shared" si="200"/>
        <v>0</v>
      </c>
      <c r="BH265" s="107">
        <f t="shared" si="200"/>
        <v>0</v>
      </c>
      <c r="BI265" s="107">
        <f t="shared" si="200"/>
        <v>0</v>
      </c>
      <c r="BJ265" s="107">
        <f t="shared" si="200"/>
        <v>0</v>
      </c>
      <c r="BK265" s="107">
        <f t="shared" si="200"/>
        <v>0</v>
      </c>
      <c r="BL265" s="110">
        <f t="shared" si="176"/>
        <v>0</v>
      </c>
      <c r="BM265" s="111">
        <f t="shared" si="177"/>
        <v>0</v>
      </c>
      <c r="BN265" s="111">
        <f t="shared" si="178"/>
        <v>0</v>
      </c>
      <c r="BO265" s="111">
        <f t="shared" si="179"/>
        <v>0</v>
      </c>
      <c r="BP265" s="111">
        <f t="shared" si="180"/>
        <v>0</v>
      </c>
      <c r="BQ265" s="111">
        <f t="shared" si="181"/>
        <v>0</v>
      </c>
      <c r="BR265" s="111">
        <f t="shared" si="182"/>
        <v>0</v>
      </c>
      <c r="BS265" s="111">
        <f t="shared" si="183"/>
        <v>0</v>
      </c>
      <c r="BT265" s="111">
        <f t="shared" si="184"/>
        <v>0</v>
      </c>
      <c r="BU265" s="112">
        <f t="shared" si="185"/>
        <v>0</v>
      </c>
      <c r="BV265" s="113">
        <f t="shared" si="186"/>
        <v>0</v>
      </c>
      <c r="BW265" s="169" t="s">
        <v>135</v>
      </c>
      <c r="BX265" s="174">
        <v>2021</v>
      </c>
      <c r="BY265" s="169" t="s">
        <v>2422</v>
      </c>
      <c r="BZ265" s="169" t="str">
        <f t="shared" si="187"/>
        <v>ENERO</v>
      </c>
      <c r="CA265" s="169" t="str">
        <f t="shared" si="188"/>
        <v>YCHO21RT_1.1</v>
      </c>
      <c r="CB265" s="118" t="e">
        <f>VLOOKUP(F265,[3]TOTALES!$E:$E,1,0)</f>
        <v>#N/A</v>
      </c>
      <c r="CC265" s="118" t="str">
        <f>VLOOKUP(E265,'3.PARAMETROS'!J:L,3,0)</f>
        <v>PANTALONES</v>
      </c>
      <c r="CD265" s="118">
        <f>VLOOKUP(A265,'[4]1. ARCHIVO COMPRA'!$A:$BU,73,0)</f>
        <v>0</v>
      </c>
      <c r="CF265" s="128"/>
      <c r="CG265" s="128"/>
    </row>
    <row r="266" spans="1:85" x14ac:dyDescent="0.25">
      <c r="A266" s="128" t="str">
        <f t="shared" si="156"/>
        <v>W2RB03WEDR0G1DQ</v>
      </c>
      <c r="B266" s="128" t="s">
        <v>692</v>
      </c>
      <c r="C266" s="128"/>
      <c r="D266" s="128" t="s">
        <v>557</v>
      </c>
      <c r="E266" s="128" t="s">
        <v>222</v>
      </c>
      <c r="F266" s="128" t="s">
        <v>1069</v>
      </c>
      <c r="G266" s="128" t="s">
        <v>1070</v>
      </c>
      <c r="H266" s="128" t="s">
        <v>510</v>
      </c>
      <c r="I266" s="128" t="s">
        <v>537</v>
      </c>
      <c r="J266" s="128" t="s">
        <v>2119</v>
      </c>
      <c r="K266" s="128" t="s">
        <v>683</v>
      </c>
      <c r="L266" s="128" t="s">
        <v>2255</v>
      </c>
      <c r="M266" s="137">
        <v>98</v>
      </c>
      <c r="N266" s="128">
        <f>IFERROR(VLOOKUP(M266*$M$8*$N$8,'RAM costing'!$A$3:$B$81,2,1),0)</f>
        <v>99000</v>
      </c>
      <c r="O266" s="128">
        <f>IFERROR(VLOOKUP(M266*$M$9*$N$9,'RAM costing'!$E$3:$F$81,2,1),0)</f>
        <v>399</v>
      </c>
      <c r="P266" s="128"/>
      <c r="Q266" s="129">
        <f t="shared" si="157"/>
        <v>0.31</v>
      </c>
      <c r="R266" s="18">
        <v>30.38</v>
      </c>
      <c r="S266" s="25">
        <f t="shared" si="158"/>
        <v>0</v>
      </c>
      <c r="T266" s="25">
        <f t="shared" si="159"/>
        <v>0</v>
      </c>
      <c r="U266" s="25">
        <f t="shared" si="160"/>
        <v>0</v>
      </c>
      <c r="V266" s="25">
        <f t="shared" si="161"/>
        <v>0</v>
      </c>
      <c r="W266" s="25">
        <f t="shared" si="162"/>
        <v>0</v>
      </c>
      <c r="X266" s="25">
        <f t="shared" si="163"/>
        <v>0</v>
      </c>
      <c r="Y266" s="25">
        <f t="shared" si="164"/>
        <v>0</v>
      </c>
      <c r="Z266" s="25">
        <f t="shared" si="165"/>
        <v>0</v>
      </c>
      <c r="AA266" s="26"/>
      <c r="AB266" s="25">
        <f t="shared" si="166"/>
        <v>0</v>
      </c>
      <c r="AC266" s="25">
        <f t="shared" si="204"/>
        <v>0</v>
      </c>
      <c r="AD266" s="25"/>
      <c r="AE266" s="25"/>
      <c r="AF266" s="25"/>
      <c r="AG266" s="25"/>
      <c r="AH266" s="25"/>
      <c r="AI266" s="25"/>
      <c r="AJ266" s="26"/>
      <c r="AK266" s="25"/>
      <c r="AL266" s="26"/>
      <c r="AM266" s="25">
        <f t="shared" si="168"/>
        <v>0</v>
      </c>
      <c r="AN266" s="25">
        <f t="shared" si="169"/>
        <v>0</v>
      </c>
      <c r="AO266" s="26"/>
      <c r="AP266" s="26">
        <f t="shared" si="170"/>
        <v>0</v>
      </c>
      <c r="AQ266" s="101">
        <f t="shared" si="171"/>
        <v>0</v>
      </c>
      <c r="AR266" s="106">
        <f t="shared" si="172"/>
        <v>0</v>
      </c>
      <c r="AS266" s="107">
        <f t="shared" si="199"/>
        <v>0</v>
      </c>
      <c r="AT266" s="107">
        <f t="shared" si="199"/>
        <v>0</v>
      </c>
      <c r="AU266" s="107">
        <f t="shared" si="199"/>
        <v>0</v>
      </c>
      <c r="AV266" s="107">
        <f t="shared" si="199"/>
        <v>0</v>
      </c>
      <c r="AW266" s="107">
        <f t="shared" si="199"/>
        <v>0</v>
      </c>
      <c r="AX266" s="107">
        <f t="shared" si="199"/>
        <v>0</v>
      </c>
      <c r="AY266" s="107">
        <f t="shared" si="199"/>
        <v>0</v>
      </c>
      <c r="AZ266" s="107">
        <f t="shared" si="199"/>
        <v>0</v>
      </c>
      <c r="BA266" s="108">
        <f t="shared" si="173"/>
        <v>0</v>
      </c>
      <c r="BB266" s="103">
        <f t="shared" si="174"/>
        <v>0</v>
      </c>
      <c r="BC266" s="109">
        <f t="shared" si="175"/>
        <v>0</v>
      </c>
      <c r="BD266" s="107">
        <f t="shared" si="155"/>
        <v>0</v>
      </c>
      <c r="BE266" s="107">
        <f t="shared" si="200"/>
        <v>0</v>
      </c>
      <c r="BF266" s="107">
        <f t="shared" si="200"/>
        <v>0</v>
      </c>
      <c r="BG266" s="107">
        <f t="shared" si="200"/>
        <v>0</v>
      </c>
      <c r="BH266" s="107">
        <f t="shared" si="200"/>
        <v>0</v>
      </c>
      <c r="BI266" s="107">
        <f t="shared" si="200"/>
        <v>0</v>
      </c>
      <c r="BJ266" s="107">
        <f t="shared" si="200"/>
        <v>0</v>
      </c>
      <c r="BK266" s="107">
        <f t="shared" si="200"/>
        <v>0</v>
      </c>
      <c r="BL266" s="110">
        <f t="shared" si="176"/>
        <v>0</v>
      </c>
      <c r="BM266" s="111">
        <f t="shared" si="177"/>
        <v>0</v>
      </c>
      <c r="BN266" s="111">
        <f t="shared" si="178"/>
        <v>0</v>
      </c>
      <c r="BO266" s="111">
        <f t="shared" si="179"/>
        <v>0</v>
      </c>
      <c r="BP266" s="111">
        <f t="shared" si="180"/>
        <v>0</v>
      </c>
      <c r="BQ266" s="111">
        <f t="shared" si="181"/>
        <v>0</v>
      </c>
      <c r="BR266" s="111">
        <f t="shared" si="182"/>
        <v>0</v>
      </c>
      <c r="BS266" s="111">
        <f t="shared" si="183"/>
        <v>0</v>
      </c>
      <c r="BT266" s="111">
        <f t="shared" si="184"/>
        <v>0</v>
      </c>
      <c r="BU266" s="112">
        <f t="shared" si="185"/>
        <v>0</v>
      </c>
      <c r="BV266" s="113">
        <f t="shared" si="186"/>
        <v>0</v>
      </c>
      <c r="BW266" s="169" t="s">
        <v>135</v>
      </c>
      <c r="BX266" s="174">
        <v>2021</v>
      </c>
      <c r="BY266" s="169" t="s">
        <v>2422</v>
      </c>
      <c r="BZ266" s="169" t="str">
        <f t="shared" si="187"/>
        <v>ENERO</v>
      </c>
      <c r="CA266" s="169" t="str">
        <f t="shared" si="188"/>
        <v>YCHO21RT_1.1</v>
      </c>
      <c r="CB266" s="118" t="e">
        <f>VLOOKUP(F266,[3]TOTALES!$E:$E,1,0)</f>
        <v>#N/A</v>
      </c>
      <c r="CC266" s="118" t="str">
        <f>VLOOKUP(E266,'3.PARAMETROS'!J:L,3,0)</f>
        <v>PANTALONES</v>
      </c>
      <c r="CD266" s="118">
        <f>VLOOKUP(A266,'[4]1. ARCHIVO COMPRA'!$A:$BU,73,0)</f>
        <v>0</v>
      </c>
      <c r="CF266" s="128"/>
      <c r="CG266" s="128"/>
    </row>
    <row r="267" spans="1:85" x14ac:dyDescent="0.25">
      <c r="A267" s="128" t="str">
        <f t="shared" si="156"/>
        <v>W2RB03WEDR0G9B8</v>
      </c>
      <c r="B267" s="128" t="s">
        <v>692</v>
      </c>
      <c r="C267" s="128"/>
      <c r="D267" s="128" t="s">
        <v>557</v>
      </c>
      <c r="E267" s="128" t="s">
        <v>222</v>
      </c>
      <c r="F267" s="128" t="s">
        <v>1069</v>
      </c>
      <c r="G267" s="128" t="s">
        <v>1070</v>
      </c>
      <c r="H267" s="128" t="s">
        <v>1071</v>
      </c>
      <c r="I267" s="128" t="s">
        <v>1072</v>
      </c>
      <c r="J267" s="128" t="s">
        <v>2119</v>
      </c>
      <c r="K267" s="128" t="s">
        <v>683</v>
      </c>
      <c r="L267" s="128" t="s">
        <v>2255</v>
      </c>
      <c r="M267" s="137">
        <v>98</v>
      </c>
      <c r="N267" s="128">
        <f>IFERROR(VLOOKUP(M267*$M$8*$N$8,'RAM costing'!$A$3:$B$81,2,1),0)</f>
        <v>99000</v>
      </c>
      <c r="O267" s="128">
        <f>IFERROR(VLOOKUP(M267*$M$9*$N$9,'RAM costing'!$E$3:$F$81,2,1),0)</f>
        <v>399</v>
      </c>
      <c r="P267" s="128"/>
      <c r="Q267" s="129">
        <f t="shared" si="157"/>
        <v>0.31</v>
      </c>
      <c r="R267" s="18">
        <v>30.38</v>
      </c>
      <c r="S267" s="25">
        <f t="shared" si="158"/>
        <v>0</v>
      </c>
      <c r="T267" s="25">
        <f t="shared" si="159"/>
        <v>0</v>
      </c>
      <c r="U267" s="25">
        <f t="shared" si="160"/>
        <v>0</v>
      </c>
      <c r="V267" s="25">
        <f t="shared" si="161"/>
        <v>0</v>
      </c>
      <c r="W267" s="25">
        <f t="shared" si="162"/>
        <v>0</v>
      </c>
      <c r="X267" s="25">
        <f t="shared" si="163"/>
        <v>0</v>
      </c>
      <c r="Y267" s="25">
        <f t="shared" si="164"/>
        <v>0</v>
      </c>
      <c r="Z267" s="25">
        <f t="shared" si="165"/>
        <v>0</v>
      </c>
      <c r="AA267" s="26"/>
      <c r="AB267" s="25">
        <f t="shared" si="166"/>
        <v>0</v>
      </c>
      <c r="AC267" s="25">
        <f t="shared" si="204"/>
        <v>0</v>
      </c>
      <c r="AD267" s="25"/>
      <c r="AE267" s="25"/>
      <c r="AF267" s="25"/>
      <c r="AG267" s="25"/>
      <c r="AH267" s="25"/>
      <c r="AI267" s="25"/>
      <c r="AJ267" s="26"/>
      <c r="AK267" s="25"/>
      <c r="AL267" s="26"/>
      <c r="AM267" s="25">
        <f t="shared" si="168"/>
        <v>0</v>
      </c>
      <c r="AN267" s="25">
        <f t="shared" si="169"/>
        <v>0</v>
      </c>
      <c r="AO267" s="26"/>
      <c r="AP267" s="26">
        <f t="shared" si="170"/>
        <v>0</v>
      </c>
      <c r="AQ267" s="101">
        <f t="shared" si="171"/>
        <v>0</v>
      </c>
      <c r="AR267" s="106">
        <f t="shared" si="172"/>
        <v>0</v>
      </c>
      <c r="AS267" s="107">
        <f t="shared" si="199"/>
        <v>0</v>
      </c>
      <c r="AT267" s="107">
        <f t="shared" si="199"/>
        <v>0</v>
      </c>
      <c r="AU267" s="107">
        <f t="shared" si="199"/>
        <v>0</v>
      </c>
      <c r="AV267" s="107">
        <f t="shared" si="199"/>
        <v>0</v>
      </c>
      <c r="AW267" s="107">
        <f t="shared" si="199"/>
        <v>0</v>
      </c>
      <c r="AX267" s="107">
        <f t="shared" si="199"/>
        <v>0</v>
      </c>
      <c r="AY267" s="107">
        <f t="shared" si="199"/>
        <v>0</v>
      </c>
      <c r="AZ267" s="107">
        <f t="shared" si="199"/>
        <v>0</v>
      </c>
      <c r="BA267" s="108">
        <f t="shared" si="173"/>
        <v>0</v>
      </c>
      <c r="BB267" s="103">
        <f t="shared" si="174"/>
        <v>0</v>
      </c>
      <c r="BC267" s="109">
        <f t="shared" si="175"/>
        <v>0</v>
      </c>
      <c r="BD267" s="107">
        <f t="shared" si="155"/>
        <v>0</v>
      </c>
      <c r="BE267" s="107">
        <f t="shared" si="200"/>
        <v>0</v>
      </c>
      <c r="BF267" s="107">
        <f t="shared" si="200"/>
        <v>0</v>
      </c>
      <c r="BG267" s="107">
        <f t="shared" si="200"/>
        <v>0</v>
      </c>
      <c r="BH267" s="107">
        <f t="shared" si="200"/>
        <v>0</v>
      </c>
      <c r="BI267" s="107">
        <f t="shared" si="200"/>
        <v>0</v>
      </c>
      <c r="BJ267" s="107">
        <f t="shared" si="200"/>
        <v>0</v>
      </c>
      <c r="BK267" s="107">
        <f t="shared" si="200"/>
        <v>0</v>
      </c>
      <c r="BL267" s="110">
        <f t="shared" si="176"/>
        <v>0</v>
      </c>
      <c r="BM267" s="111">
        <f t="shared" si="177"/>
        <v>0</v>
      </c>
      <c r="BN267" s="111">
        <f t="shared" si="178"/>
        <v>0</v>
      </c>
      <c r="BO267" s="111">
        <f t="shared" si="179"/>
        <v>0</v>
      </c>
      <c r="BP267" s="111">
        <f t="shared" si="180"/>
        <v>0</v>
      </c>
      <c r="BQ267" s="111">
        <f t="shared" si="181"/>
        <v>0</v>
      </c>
      <c r="BR267" s="111">
        <f t="shared" si="182"/>
        <v>0</v>
      </c>
      <c r="BS267" s="111">
        <f t="shared" si="183"/>
        <v>0</v>
      </c>
      <c r="BT267" s="111">
        <f t="shared" si="184"/>
        <v>0</v>
      </c>
      <c r="BU267" s="112">
        <f t="shared" si="185"/>
        <v>0</v>
      </c>
      <c r="BV267" s="113">
        <f t="shared" si="186"/>
        <v>0</v>
      </c>
      <c r="BW267" s="169" t="s">
        <v>135</v>
      </c>
      <c r="BX267" s="174">
        <v>2021</v>
      </c>
      <c r="BY267" s="169" t="s">
        <v>2422</v>
      </c>
      <c r="BZ267" s="169" t="str">
        <f t="shared" si="187"/>
        <v>ENERO</v>
      </c>
      <c r="CA267" s="169" t="str">
        <f t="shared" si="188"/>
        <v>YCHO21RT_1.1</v>
      </c>
      <c r="CB267" s="118" t="e">
        <f>VLOOKUP(F267,[3]TOTALES!$E:$E,1,0)</f>
        <v>#N/A</v>
      </c>
      <c r="CC267" s="118" t="str">
        <f>VLOOKUP(E267,'3.PARAMETROS'!J:L,3,0)</f>
        <v>PANTALONES</v>
      </c>
      <c r="CD267" s="118">
        <f>VLOOKUP(A267,'[4]1. ARCHIVO COMPRA'!$A:$BU,73,0)</f>
        <v>0</v>
      </c>
      <c r="CF267" s="128"/>
      <c r="CG267" s="128"/>
    </row>
    <row r="268" spans="1:85" x14ac:dyDescent="0.25">
      <c r="A268" s="128" t="str">
        <f t="shared" si="156"/>
        <v>W2RB03WEDR0G896</v>
      </c>
      <c r="B268" s="128" t="s">
        <v>692</v>
      </c>
      <c r="C268" s="128"/>
      <c r="D268" s="128" t="s">
        <v>557</v>
      </c>
      <c r="E268" s="128" t="s">
        <v>222</v>
      </c>
      <c r="F268" s="128" t="s">
        <v>1069</v>
      </c>
      <c r="G268" s="128" t="s">
        <v>1070</v>
      </c>
      <c r="H268" s="128" t="s">
        <v>498</v>
      </c>
      <c r="I268" s="128" t="s">
        <v>526</v>
      </c>
      <c r="J268" s="128" t="s">
        <v>2119</v>
      </c>
      <c r="K268" s="128" t="s">
        <v>683</v>
      </c>
      <c r="L268" s="128" t="s">
        <v>2255</v>
      </c>
      <c r="M268" s="137">
        <v>98</v>
      </c>
      <c r="N268" s="128">
        <f>IFERROR(VLOOKUP(M268*$M$8*$N$8,'RAM costing'!$A$3:$B$81,2,1),0)</f>
        <v>99000</v>
      </c>
      <c r="O268" s="128">
        <f>IFERROR(VLOOKUP(M268*$M$9*$N$9,'RAM costing'!$E$3:$F$81,2,1),0)</f>
        <v>399</v>
      </c>
      <c r="P268" s="128"/>
      <c r="Q268" s="129">
        <f t="shared" si="157"/>
        <v>0.31</v>
      </c>
      <c r="R268" s="18">
        <v>30.38</v>
      </c>
      <c r="S268" s="25">
        <f t="shared" si="158"/>
        <v>0</v>
      </c>
      <c r="T268" s="25">
        <f t="shared" si="159"/>
        <v>0</v>
      </c>
      <c r="U268" s="25">
        <f t="shared" si="160"/>
        <v>0</v>
      </c>
      <c r="V268" s="25">
        <f t="shared" si="161"/>
        <v>0</v>
      </c>
      <c r="W268" s="25">
        <f t="shared" si="162"/>
        <v>0</v>
      </c>
      <c r="X268" s="25">
        <f t="shared" si="163"/>
        <v>0</v>
      </c>
      <c r="Y268" s="25">
        <f t="shared" si="164"/>
        <v>0</v>
      </c>
      <c r="Z268" s="25">
        <f t="shared" si="165"/>
        <v>0</v>
      </c>
      <c r="AA268" s="26"/>
      <c r="AB268" s="25">
        <f t="shared" si="166"/>
        <v>0</v>
      </c>
      <c r="AC268" s="25">
        <f t="shared" si="204"/>
        <v>0</v>
      </c>
      <c r="AD268" s="25"/>
      <c r="AE268" s="25"/>
      <c r="AF268" s="25"/>
      <c r="AG268" s="25"/>
      <c r="AH268" s="25"/>
      <c r="AI268" s="25"/>
      <c r="AJ268" s="26"/>
      <c r="AK268" s="25"/>
      <c r="AL268" s="26"/>
      <c r="AM268" s="25">
        <f t="shared" si="168"/>
        <v>0</v>
      </c>
      <c r="AN268" s="25">
        <f t="shared" si="169"/>
        <v>0</v>
      </c>
      <c r="AO268" s="26"/>
      <c r="AP268" s="26">
        <f t="shared" si="170"/>
        <v>0</v>
      </c>
      <c r="AQ268" s="101">
        <f t="shared" si="171"/>
        <v>0</v>
      </c>
      <c r="AR268" s="106">
        <f t="shared" si="172"/>
        <v>0</v>
      </c>
      <c r="AS268" s="107">
        <f t="shared" si="199"/>
        <v>0</v>
      </c>
      <c r="AT268" s="107">
        <f t="shared" si="199"/>
        <v>0</v>
      </c>
      <c r="AU268" s="107">
        <f t="shared" si="199"/>
        <v>0</v>
      </c>
      <c r="AV268" s="107">
        <f t="shared" si="199"/>
        <v>0</v>
      </c>
      <c r="AW268" s="107">
        <f t="shared" si="199"/>
        <v>0</v>
      </c>
      <c r="AX268" s="107">
        <f t="shared" si="199"/>
        <v>0</v>
      </c>
      <c r="AY268" s="107">
        <f t="shared" si="199"/>
        <v>0</v>
      </c>
      <c r="AZ268" s="107">
        <f t="shared" si="199"/>
        <v>0</v>
      </c>
      <c r="BA268" s="108">
        <f t="shared" si="173"/>
        <v>0</v>
      </c>
      <c r="BB268" s="103">
        <f t="shared" si="174"/>
        <v>0</v>
      </c>
      <c r="BC268" s="109">
        <f t="shared" si="175"/>
        <v>0</v>
      </c>
      <c r="BD268" s="107">
        <f t="shared" si="155"/>
        <v>0</v>
      </c>
      <c r="BE268" s="107">
        <f t="shared" si="200"/>
        <v>0</v>
      </c>
      <c r="BF268" s="107">
        <f t="shared" si="200"/>
        <v>0</v>
      </c>
      <c r="BG268" s="107">
        <f t="shared" si="200"/>
        <v>0</v>
      </c>
      <c r="BH268" s="107">
        <f t="shared" si="200"/>
        <v>0</v>
      </c>
      <c r="BI268" s="107">
        <f t="shared" si="200"/>
        <v>0</v>
      </c>
      <c r="BJ268" s="107">
        <f t="shared" si="200"/>
        <v>0</v>
      </c>
      <c r="BK268" s="107">
        <f t="shared" si="200"/>
        <v>0</v>
      </c>
      <c r="BL268" s="110">
        <f t="shared" si="176"/>
        <v>0</v>
      </c>
      <c r="BM268" s="111">
        <f t="shared" si="177"/>
        <v>0</v>
      </c>
      <c r="BN268" s="111">
        <f t="shared" si="178"/>
        <v>0</v>
      </c>
      <c r="BO268" s="111">
        <f t="shared" si="179"/>
        <v>0</v>
      </c>
      <c r="BP268" s="111">
        <f t="shared" si="180"/>
        <v>0</v>
      </c>
      <c r="BQ268" s="111">
        <f t="shared" si="181"/>
        <v>0</v>
      </c>
      <c r="BR268" s="111">
        <f t="shared" si="182"/>
        <v>0</v>
      </c>
      <c r="BS268" s="111">
        <f t="shared" si="183"/>
        <v>0</v>
      </c>
      <c r="BT268" s="111">
        <f t="shared" si="184"/>
        <v>0</v>
      </c>
      <c r="BU268" s="112">
        <f t="shared" si="185"/>
        <v>0</v>
      </c>
      <c r="BV268" s="113">
        <f t="shared" si="186"/>
        <v>0</v>
      </c>
      <c r="BW268" s="169" t="s">
        <v>135</v>
      </c>
      <c r="BX268" s="174">
        <v>2021</v>
      </c>
      <c r="BY268" s="169" t="s">
        <v>2422</v>
      </c>
      <c r="BZ268" s="169" t="str">
        <f t="shared" si="187"/>
        <v>ENERO</v>
      </c>
      <c r="CA268" s="169" t="str">
        <f t="shared" si="188"/>
        <v>YCHO21RT_1.1</v>
      </c>
      <c r="CB268" s="118" t="e">
        <f>VLOOKUP(F268,[3]TOTALES!$E:$E,1,0)</f>
        <v>#N/A</v>
      </c>
      <c r="CC268" s="118" t="str">
        <f>VLOOKUP(E268,'3.PARAMETROS'!J:L,3,0)</f>
        <v>PANTALONES</v>
      </c>
      <c r="CD268" s="118">
        <f>VLOOKUP(A268,'[4]1. ARCHIVO COMPRA'!$A:$BU,73,0)</f>
        <v>0</v>
      </c>
      <c r="CF268" s="128"/>
      <c r="CG268" s="128"/>
    </row>
    <row r="269" spans="1:85" x14ac:dyDescent="0.25">
      <c r="A269" s="128" t="str">
        <f t="shared" si="156"/>
        <v>W2RQ05K9YI0G1G2</v>
      </c>
      <c r="B269" s="128" t="s">
        <v>693</v>
      </c>
      <c r="C269" s="128"/>
      <c r="D269" s="128" t="s">
        <v>562</v>
      </c>
      <c r="E269" s="128" t="s">
        <v>294</v>
      </c>
      <c r="F269" s="128" t="s">
        <v>1073</v>
      </c>
      <c r="G269" s="128" t="s">
        <v>1074</v>
      </c>
      <c r="H269" s="128" t="s">
        <v>506</v>
      </c>
      <c r="I269" s="128" t="s">
        <v>533</v>
      </c>
      <c r="J269" s="128" t="s">
        <v>2120</v>
      </c>
      <c r="K269" s="128" t="s">
        <v>684</v>
      </c>
      <c r="L269" s="128" t="s">
        <v>2255</v>
      </c>
      <c r="M269" s="137">
        <v>79</v>
      </c>
      <c r="N269" s="128">
        <f>IFERROR(VLOOKUP(M269*$M$8*$N$8,'RAM costing'!$A$3:$B$81,2,1),0)</f>
        <v>79000</v>
      </c>
      <c r="O269" s="128">
        <f>IFERROR(VLOOKUP(M269*$M$9*$N$9,'RAM costing'!$E$3:$F$81,2,1),0)</f>
        <v>319</v>
      </c>
      <c r="P269" s="128"/>
      <c r="Q269" s="129">
        <f t="shared" si="157"/>
        <v>0.31</v>
      </c>
      <c r="R269" s="18">
        <v>24.49</v>
      </c>
      <c r="S269" s="25">
        <f t="shared" si="158"/>
        <v>0</v>
      </c>
      <c r="T269" s="25">
        <f t="shared" si="159"/>
        <v>0</v>
      </c>
      <c r="U269" s="25">
        <f t="shared" si="160"/>
        <v>0</v>
      </c>
      <c r="V269" s="25">
        <f t="shared" si="161"/>
        <v>0</v>
      </c>
      <c r="W269" s="25">
        <f t="shared" si="162"/>
        <v>0</v>
      </c>
      <c r="X269" s="25">
        <f t="shared" si="163"/>
        <v>0</v>
      </c>
      <c r="Y269" s="25">
        <f t="shared" si="164"/>
        <v>0</v>
      </c>
      <c r="Z269" s="25">
        <f t="shared" si="165"/>
        <v>0</v>
      </c>
      <c r="AA269" s="26"/>
      <c r="AB269" s="25">
        <f t="shared" si="166"/>
        <v>0</v>
      </c>
      <c r="AC269" s="25">
        <f t="shared" si="204"/>
        <v>0</v>
      </c>
      <c r="AD269" s="25"/>
      <c r="AE269" s="25"/>
      <c r="AF269" s="25"/>
      <c r="AG269" s="25"/>
      <c r="AH269" s="25"/>
      <c r="AI269" s="25"/>
      <c r="AJ269" s="26"/>
      <c r="AK269" s="25"/>
      <c r="AL269" s="26"/>
      <c r="AM269" s="25">
        <f t="shared" si="168"/>
        <v>0</v>
      </c>
      <c r="AN269" s="25">
        <f t="shared" si="169"/>
        <v>0</v>
      </c>
      <c r="AO269" s="26"/>
      <c r="AP269" s="26">
        <f t="shared" si="170"/>
        <v>0</v>
      </c>
      <c r="AQ269" s="101">
        <f t="shared" si="171"/>
        <v>0</v>
      </c>
      <c r="AR269" s="106">
        <f t="shared" si="172"/>
        <v>0</v>
      </c>
      <c r="AS269" s="107">
        <f t="shared" si="199"/>
        <v>0</v>
      </c>
      <c r="AT269" s="107">
        <f t="shared" si="199"/>
        <v>0</v>
      </c>
      <c r="AU269" s="107">
        <f t="shared" si="199"/>
        <v>0</v>
      </c>
      <c r="AV269" s="107">
        <f t="shared" si="199"/>
        <v>0</v>
      </c>
      <c r="AW269" s="107">
        <f t="shared" si="199"/>
        <v>0</v>
      </c>
      <c r="AX269" s="107">
        <f t="shared" si="199"/>
        <v>0</v>
      </c>
      <c r="AY269" s="107">
        <f t="shared" si="199"/>
        <v>0</v>
      </c>
      <c r="AZ269" s="107">
        <f t="shared" si="199"/>
        <v>0</v>
      </c>
      <c r="BA269" s="108">
        <f t="shared" si="173"/>
        <v>0</v>
      </c>
      <c r="BB269" s="103">
        <f t="shared" si="174"/>
        <v>0</v>
      </c>
      <c r="BC269" s="109">
        <f t="shared" si="175"/>
        <v>0</v>
      </c>
      <c r="BD269" s="107">
        <f t="shared" si="155"/>
        <v>0</v>
      </c>
      <c r="BE269" s="107">
        <f t="shared" si="200"/>
        <v>0</v>
      </c>
      <c r="BF269" s="107">
        <f t="shared" si="200"/>
        <v>0</v>
      </c>
      <c r="BG269" s="107">
        <f t="shared" si="200"/>
        <v>0</v>
      </c>
      <c r="BH269" s="107">
        <f t="shared" si="200"/>
        <v>0</v>
      </c>
      <c r="BI269" s="107">
        <f t="shared" si="200"/>
        <v>0</v>
      </c>
      <c r="BJ269" s="107">
        <f t="shared" si="200"/>
        <v>0</v>
      </c>
      <c r="BK269" s="107">
        <f t="shared" si="200"/>
        <v>0</v>
      </c>
      <c r="BL269" s="110">
        <f t="shared" si="176"/>
        <v>0</v>
      </c>
      <c r="BM269" s="111">
        <f t="shared" si="177"/>
        <v>0</v>
      </c>
      <c r="BN269" s="111">
        <f t="shared" si="178"/>
        <v>0</v>
      </c>
      <c r="BO269" s="111">
        <f t="shared" si="179"/>
        <v>0</v>
      </c>
      <c r="BP269" s="111">
        <f t="shared" si="180"/>
        <v>0</v>
      </c>
      <c r="BQ269" s="111">
        <f t="shared" si="181"/>
        <v>0</v>
      </c>
      <c r="BR269" s="111">
        <f t="shared" si="182"/>
        <v>0</v>
      </c>
      <c r="BS269" s="111">
        <f t="shared" si="183"/>
        <v>0</v>
      </c>
      <c r="BT269" s="111">
        <f t="shared" si="184"/>
        <v>0</v>
      </c>
      <c r="BU269" s="112">
        <f t="shared" si="185"/>
        <v>0</v>
      </c>
      <c r="BV269" s="113">
        <f t="shared" si="186"/>
        <v>0</v>
      </c>
      <c r="BW269" s="169" t="s">
        <v>135</v>
      </c>
      <c r="BX269" s="174">
        <v>2021</v>
      </c>
      <c r="BY269" s="169" t="s">
        <v>2422</v>
      </c>
      <c r="BZ269" s="169" t="str">
        <f t="shared" ref="BZ269:BZ277" si="205">UPPER(TEXT(CONCATENATE("01-"&amp;MID(B269,1,2)&amp;"-2021"),"MMMM"))</f>
        <v>NOVIEMBRE</v>
      </c>
      <c r="CA269" s="169" t="str">
        <f t="shared" si="188"/>
        <v>YCHO21RT_11.1</v>
      </c>
      <c r="CB269" s="118" t="str">
        <f>VLOOKUP(F269,[3]TOTALES!$E:$E,1,0)</f>
        <v>W2RQ05K9YI0</v>
      </c>
      <c r="CC269" s="118" t="str">
        <f>VLOOKUP(E269,'3.PARAMETROS'!J:L,3,0)</f>
        <v>TOPS</v>
      </c>
      <c r="CD269" s="118">
        <f>VLOOKUP(A269,'[4]1. ARCHIVO COMPRA'!$A:$BU,73,0)</f>
        <v>0</v>
      </c>
      <c r="CF269" s="128"/>
      <c r="CG269" s="128"/>
    </row>
    <row r="270" spans="1:85" x14ac:dyDescent="0.25">
      <c r="A270" s="128" t="str">
        <f t="shared" si="156"/>
        <v>W2RQ05K9YI0JBLK</v>
      </c>
      <c r="B270" s="128" t="s">
        <v>693</v>
      </c>
      <c r="C270" s="128"/>
      <c r="D270" s="128" t="s">
        <v>562</v>
      </c>
      <c r="E270" s="128" t="s">
        <v>294</v>
      </c>
      <c r="F270" s="128" t="s">
        <v>1073</v>
      </c>
      <c r="G270" s="128" t="s">
        <v>1074</v>
      </c>
      <c r="H270" s="128" t="s">
        <v>494</v>
      </c>
      <c r="I270" s="128" t="s">
        <v>520</v>
      </c>
      <c r="J270" s="128" t="s">
        <v>2120</v>
      </c>
      <c r="K270" s="128" t="s">
        <v>684</v>
      </c>
      <c r="L270" s="128" t="s">
        <v>2255</v>
      </c>
      <c r="M270" s="137">
        <v>79</v>
      </c>
      <c r="N270" s="128">
        <f>IFERROR(VLOOKUP(M270*$M$8*$N$8,'RAM costing'!$A$3:$B$81,2,1),0)</f>
        <v>79000</v>
      </c>
      <c r="O270" s="128">
        <f>IFERROR(VLOOKUP(M270*$M$9*$N$9,'RAM costing'!$E$3:$F$81,2,1),0)</f>
        <v>319</v>
      </c>
      <c r="P270" s="128"/>
      <c r="Q270" s="129">
        <f t="shared" si="157"/>
        <v>0.31</v>
      </c>
      <c r="R270" s="18">
        <v>24.49</v>
      </c>
      <c r="S270" s="25">
        <f t="shared" si="158"/>
        <v>0</v>
      </c>
      <c r="T270" s="25">
        <f t="shared" si="159"/>
        <v>0</v>
      </c>
      <c r="U270" s="25">
        <f t="shared" si="160"/>
        <v>0</v>
      </c>
      <c r="V270" s="25">
        <f t="shared" si="161"/>
        <v>0</v>
      </c>
      <c r="W270" s="25">
        <f t="shared" si="162"/>
        <v>0</v>
      </c>
      <c r="X270" s="25">
        <f t="shared" si="163"/>
        <v>0</v>
      </c>
      <c r="Y270" s="25">
        <f t="shared" si="164"/>
        <v>0</v>
      </c>
      <c r="Z270" s="25">
        <f t="shared" si="165"/>
        <v>0</v>
      </c>
      <c r="AA270" s="26"/>
      <c r="AB270" s="25">
        <f t="shared" si="166"/>
        <v>0</v>
      </c>
      <c r="AC270" s="25">
        <f t="shared" si="204"/>
        <v>0</v>
      </c>
      <c r="AD270" s="25"/>
      <c r="AE270" s="25"/>
      <c r="AF270" s="25"/>
      <c r="AG270" s="25"/>
      <c r="AH270" s="25"/>
      <c r="AI270" s="25"/>
      <c r="AJ270" s="26"/>
      <c r="AK270" s="25"/>
      <c r="AL270" s="26"/>
      <c r="AM270" s="25">
        <f t="shared" si="168"/>
        <v>0</v>
      </c>
      <c r="AN270" s="25">
        <f t="shared" si="169"/>
        <v>0</v>
      </c>
      <c r="AO270" s="26"/>
      <c r="AP270" s="26">
        <f t="shared" si="170"/>
        <v>0</v>
      </c>
      <c r="AQ270" s="101">
        <f t="shared" si="171"/>
        <v>0</v>
      </c>
      <c r="AR270" s="106">
        <f t="shared" si="172"/>
        <v>0</v>
      </c>
      <c r="AS270" s="107">
        <f t="shared" si="199"/>
        <v>0</v>
      </c>
      <c r="AT270" s="107">
        <f t="shared" si="199"/>
        <v>0</v>
      </c>
      <c r="AU270" s="107">
        <f t="shared" si="199"/>
        <v>0</v>
      </c>
      <c r="AV270" s="107">
        <f t="shared" si="199"/>
        <v>0</v>
      </c>
      <c r="AW270" s="107">
        <f t="shared" si="199"/>
        <v>0</v>
      </c>
      <c r="AX270" s="107">
        <f t="shared" si="199"/>
        <v>0</v>
      </c>
      <c r="AY270" s="107">
        <f t="shared" si="199"/>
        <v>0</v>
      </c>
      <c r="AZ270" s="107">
        <f t="shared" si="199"/>
        <v>0</v>
      </c>
      <c r="BA270" s="108">
        <f t="shared" si="173"/>
        <v>0</v>
      </c>
      <c r="BB270" s="103">
        <f t="shared" si="174"/>
        <v>0</v>
      </c>
      <c r="BC270" s="109">
        <f t="shared" si="175"/>
        <v>0</v>
      </c>
      <c r="BD270" s="107">
        <f t="shared" si="155"/>
        <v>0</v>
      </c>
      <c r="BE270" s="107">
        <f t="shared" si="200"/>
        <v>0</v>
      </c>
      <c r="BF270" s="107">
        <f t="shared" si="200"/>
        <v>0</v>
      </c>
      <c r="BG270" s="107">
        <f t="shared" si="200"/>
        <v>0</v>
      </c>
      <c r="BH270" s="107">
        <f t="shared" si="200"/>
        <v>0</v>
      </c>
      <c r="BI270" s="107">
        <f t="shared" si="200"/>
        <v>0</v>
      </c>
      <c r="BJ270" s="107">
        <f t="shared" si="200"/>
        <v>0</v>
      </c>
      <c r="BK270" s="107">
        <f t="shared" si="200"/>
        <v>0</v>
      </c>
      <c r="BL270" s="110">
        <f t="shared" si="176"/>
        <v>0</v>
      </c>
      <c r="BM270" s="111">
        <f t="shared" si="177"/>
        <v>0</v>
      </c>
      <c r="BN270" s="111">
        <f t="shared" si="178"/>
        <v>0</v>
      </c>
      <c r="BO270" s="111">
        <f t="shared" si="179"/>
        <v>0</v>
      </c>
      <c r="BP270" s="111">
        <f t="shared" si="180"/>
        <v>0</v>
      </c>
      <c r="BQ270" s="111">
        <f t="shared" si="181"/>
        <v>0</v>
      </c>
      <c r="BR270" s="111">
        <f t="shared" si="182"/>
        <v>0</v>
      </c>
      <c r="BS270" s="111">
        <f t="shared" si="183"/>
        <v>0</v>
      </c>
      <c r="BT270" s="111">
        <f t="shared" si="184"/>
        <v>0</v>
      </c>
      <c r="BU270" s="112">
        <f t="shared" si="185"/>
        <v>0</v>
      </c>
      <c r="BV270" s="113">
        <f t="shared" si="186"/>
        <v>0</v>
      </c>
      <c r="BW270" s="169" t="s">
        <v>135</v>
      </c>
      <c r="BX270" s="174">
        <v>2021</v>
      </c>
      <c r="BY270" s="169" t="s">
        <v>2422</v>
      </c>
      <c r="BZ270" s="169" t="str">
        <f t="shared" si="205"/>
        <v>NOVIEMBRE</v>
      </c>
      <c r="CA270" s="169" t="str">
        <f t="shared" si="188"/>
        <v>YCHO21RT_11.1</v>
      </c>
      <c r="CB270" s="118" t="str">
        <f>VLOOKUP(F270,[3]TOTALES!$E:$E,1,0)</f>
        <v>W2RQ05K9YI0</v>
      </c>
      <c r="CC270" s="118" t="str">
        <f>VLOOKUP(E270,'3.PARAMETROS'!J:L,3,0)</f>
        <v>TOPS</v>
      </c>
      <c r="CD270" s="118">
        <f>VLOOKUP(A270,'[4]1. ARCHIVO COMPRA'!$A:$BU,73,0)</f>
        <v>0</v>
      </c>
      <c r="CF270" s="128"/>
      <c r="CG270" s="128"/>
    </row>
    <row r="271" spans="1:85" x14ac:dyDescent="0.25">
      <c r="A271" s="128" t="str">
        <f t="shared" si="156"/>
        <v>W2RQ05K9YI0G7GP</v>
      </c>
      <c r="B271" s="128" t="s">
        <v>693</v>
      </c>
      <c r="C271" s="128"/>
      <c r="D271" s="128" t="s">
        <v>562</v>
      </c>
      <c r="E271" s="128" t="s">
        <v>294</v>
      </c>
      <c r="F271" s="128" t="s">
        <v>1073</v>
      </c>
      <c r="G271" s="128" t="s">
        <v>1074</v>
      </c>
      <c r="H271" s="128" t="s">
        <v>835</v>
      </c>
      <c r="I271" s="128" t="s">
        <v>836</v>
      </c>
      <c r="J271" s="128" t="s">
        <v>2120</v>
      </c>
      <c r="K271" s="128" t="s">
        <v>684</v>
      </c>
      <c r="L271" s="128" t="s">
        <v>2255</v>
      </c>
      <c r="M271" s="137">
        <v>79</v>
      </c>
      <c r="N271" s="128">
        <f>IFERROR(VLOOKUP(M271*$M$8*$N$8,'RAM costing'!$A$3:$B$81,2,1),0)</f>
        <v>79000</v>
      </c>
      <c r="O271" s="128">
        <f>IFERROR(VLOOKUP(M271*$M$9*$N$9,'RAM costing'!$E$3:$F$81,2,1),0)</f>
        <v>319</v>
      </c>
      <c r="P271" s="128"/>
      <c r="Q271" s="129">
        <f t="shared" si="157"/>
        <v>0.31</v>
      </c>
      <c r="R271" s="18">
        <v>24.49</v>
      </c>
      <c r="S271" s="25">
        <f t="shared" si="158"/>
        <v>0</v>
      </c>
      <c r="T271" s="25">
        <f t="shared" si="159"/>
        <v>0</v>
      </c>
      <c r="U271" s="25">
        <f t="shared" si="160"/>
        <v>0</v>
      </c>
      <c r="V271" s="25">
        <f t="shared" si="161"/>
        <v>0</v>
      </c>
      <c r="W271" s="25">
        <f t="shared" si="162"/>
        <v>0</v>
      </c>
      <c r="X271" s="25">
        <f t="shared" si="163"/>
        <v>0</v>
      </c>
      <c r="Y271" s="25">
        <f t="shared" si="164"/>
        <v>0</v>
      </c>
      <c r="Z271" s="25">
        <f t="shared" si="165"/>
        <v>0</v>
      </c>
      <c r="AA271" s="26"/>
      <c r="AB271" s="25">
        <f t="shared" si="166"/>
        <v>0</v>
      </c>
      <c r="AC271" s="25">
        <f t="shared" si="204"/>
        <v>0</v>
      </c>
      <c r="AD271" s="25"/>
      <c r="AE271" s="25"/>
      <c r="AF271" s="25"/>
      <c r="AG271" s="25"/>
      <c r="AH271" s="25"/>
      <c r="AI271" s="25"/>
      <c r="AJ271" s="26"/>
      <c r="AK271" s="25"/>
      <c r="AL271" s="26"/>
      <c r="AM271" s="25">
        <f t="shared" si="168"/>
        <v>0</v>
      </c>
      <c r="AN271" s="25">
        <f t="shared" si="169"/>
        <v>0</v>
      </c>
      <c r="AO271" s="26"/>
      <c r="AP271" s="26">
        <f t="shared" si="170"/>
        <v>0</v>
      </c>
      <c r="AQ271" s="101">
        <f t="shared" si="171"/>
        <v>0</v>
      </c>
      <c r="AR271" s="106">
        <f t="shared" si="172"/>
        <v>0</v>
      </c>
      <c r="AS271" s="107">
        <f t="shared" si="199"/>
        <v>0</v>
      </c>
      <c r="AT271" s="107">
        <f t="shared" si="199"/>
        <v>0</v>
      </c>
      <c r="AU271" s="107">
        <f t="shared" si="199"/>
        <v>0</v>
      </c>
      <c r="AV271" s="107">
        <f t="shared" si="199"/>
        <v>0</v>
      </c>
      <c r="AW271" s="107">
        <f t="shared" si="199"/>
        <v>0</v>
      </c>
      <c r="AX271" s="107">
        <f t="shared" si="199"/>
        <v>0</v>
      </c>
      <c r="AY271" s="107">
        <f t="shared" si="199"/>
        <v>0</v>
      </c>
      <c r="AZ271" s="107">
        <f t="shared" si="199"/>
        <v>0</v>
      </c>
      <c r="BA271" s="108">
        <f t="shared" si="173"/>
        <v>0</v>
      </c>
      <c r="BB271" s="103">
        <f t="shared" si="174"/>
        <v>0</v>
      </c>
      <c r="BC271" s="109">
        <f t="shared" si="175"/>
        <v>0</v>
      </c>
      <c r="BD271" s="107">
        <f t="shared" ref="BD271:BD334" si="206">ROUND(IF($L271=$L$4,($BB271*BD$4),IF($L271=$L$5,($BB271*BD$5),IF($L271=$L$6,($BB271*BD$6),IF($L271=$L$7,($BB271*BD$7))))),0)</f>
        <v>0</v>
      </c>
      <c r="BE271" s="107">
        <f t="shared" si="200"/>
        <v>0</v>
      </c>
      <c r="BF271" s="107">
        <f t="shared" si="200"/>
        <v>0</v>
      </c>
      <c r="BG271" s="107">
        <f t="shared" si="200"/>
        <v>0</v>
      </c>
      <c r="BH271" s="107">
        <f t="shared" si="200"/>
        <v>0</v>
      </c>
      <c r="BI271" s="107">
        <f t="shared" si="200"/>
        <v>0</v>
      </c>
      <c r="BJ271" s="107">
        <f t="shared" si="200"/>
        <v>0</v>
      </c>
      <c r="BK271" s="107">
        <f t="shared" si="200"/>
        <v>0</v>
      </c>
      <c r="BL271" s="110">
        <f t="shared" si="176"/>
        <v>0</v>
      </c>
      <c r="BM271" s="111">
        <f t="shared" si="177"/>
        <v>0</v>
      </c>
      <c r="BN271" s="111">
        <f t="shared" si="178"/>
        <v>0</v>
      </c>
      <c r="BO271" s="111">
        <f t="shared" si="179"/>
        <v>0</v>
      </c>
      <c r="BP271" s="111">
        <f t="shared" si="180"/>
        <v>0</v>
      </c>
      <c r="BQ271" s="111">
        <f t="shared" si="181"/>
        <v>0</v>
      </c>
      <c r="BR271" s="111">
        <f t="shared" si="182"/>
        <v>0</v>
      </c>
      <c r="BS271" s="111">
        <f t="shared" si="183"/>
        <v>0</v>
      </c>
      <c r="BT271" s="111">
        <f t="shared" si="184"/>
        <v>0</v>
      </c>
      <c r="BU271" s="112">
        <f t="shared" si="185"/>
        <v>0</v>
      </c>
      <c r="BV271" s="113">
        <f t="shared" si="186"/>
        <v>0</v>
      </c>
      <c r="BW271" s="169" t="s">
        <v>135</v>
      </c>
      <c r="BX271" s="174">
        <v>2021</v>
      </c>
      <c r="BY271" s="169" t="s">
        <v>2422</v>
      </c>
      <c r="BZ271" s="169" t="str">
        <f t="shared" si="205"/>
        <v>NOVIEMBRE</v>
      </c>
      <c r="CA271" s="169" t="str">
        <f t="shared" si="188"/>
        <v>YCHO21RT_11.1</v>
      </c>
      <c r="CB271" s="118" t="str">
        <f>VLOOKUP(F271,[3]TOTALES!$E:$E,1,0)</f>
        <v>W2RQ05K9YI0</v>
      </c>
      <c r="CC271" s="118" t="str">
        <f>VLOOKUP(E271,'3.PARAMETROS'!J:L,3,0)</f>
        <v>TOPS</v>
      </c>
      <c r="CD271" s="118">
        <f>VLOOKUP(A271,'[4]1. ARCHIVO COMPRA'!$A:$BU,73,0)</f>
        <v>0</v>
      </c>
      <c r="CF271" s="128"/>
      <c r="CG271" s="128"/>
    </row>
    <row r="272" spans="1:85" x14ac:dyDescent="0.25">
      <c r="A272" s="128" t="str">
        <f t="shared" ref="A272:A335" si="207">F272&amp;H272</f>
        <v>W2RQ05K9YI0G011</v>
      </c>
      <c r="B272" s="128" t="s">
        <v>693</v>
      </c>
      <c r="C272" s="128"/>
      <c r="D272" s="128" t="s">
        <v>562</v>
      </c>
      <c r="E272" s="128" t="s">
        <v>294</v>
      </c>
      <c r="F272" s="128" t="s">
        <v>1073</v>
      </c>
      <c r="G272" s="128" t="s">
        <v>1074</v>
      </c>
      <c r="H272" s="128" t="s">
        <v>496</v>
      </c>
      <c r="I272" s="128" t="s">
        <v>522</v>
      </c>
      <c r="J272" s="128" t="s">
        <v>2120</v>
      </c>
      <c r="K272" s="128" t="s">
        <v>684</v>
      </c>
      <c r="L272" s="128" t="s">
        <v>2255</v>
      </c>
      <c r="M272" s="137">
        <v>79</v>
      </c>
      <c r="N272" s="128">
        <f>IFERROR(VLOOKUP(M272*$M$8*$N$8,'RAM costing'!$A$3:$B$81,2,1),0)</f>
        <v>79000</v>
      </c>
      <c r="O272" s="128">
        <f>IFERROR(VLOOKUP(M272*$M$9*$N$9,'RAM costing'!$E$3:$F$81,2,1),0)</f>
        <v>319</v>
      </c>
      <c r="P272" s="128"/>
      <c r="Q272" s="129">
        <f t="shared" ref="Q272:Q335" si="208">R272/M272</f>
        <v>0.31</v>
      </c>
      <c r="R272" s="18">
        <v>24.49</v>
      </c>
      <c r="S272" s="25">
        <f t="shared" ref="S272:S335" si="209">AO272</f>
        <v>0</v>
      </c>
      <c r="T272" s="25">
        <f t="shared" ref="T272:T335" si="210">AO272</f>
        <v>0</v>
      </c>
      <c r="U272" s="25">
        <f t="shared" ref="U272:U335" si="211">AO272</f>
        <v>0</v>
      </c>
      <c r="V272" s="25">
        <f t="shared" ref="V272:V335" si="212">IF(AO272&gt;0,AO272-2,0)</f>
        <v>0</v>
      </c>
      <c r="W272" s="25">
        <f t="shared" ref="W272:W335" si="213">IF(AO272&gt;0,AO272-4,0)</f>
        <v>0</v>
      </c>
      <c r="X272" s="25">
        <f t="shared" ref="X272:X335" si="214">IF(AO272&gt;0,AO272-2,0)</f>
        <v>0</v>
      </c>
      <c r="Y272" s="25">
        <f t="shared" ref="Y272:Y335" si="215">IF(AO272&gt;0,AO272-3,0)</f>
        <v>0</v>
      </c>
      <c r="Z272" s="25">
        <f t="shared" ref="Z272:Z335" si="216">IF(AO272&gt;0,AO272-5,0)</f>
        <v>0</v>
      </c>
      <c r="AA272" s="26"/>
      <c r="AB272" s="25">
        <f t="shared" ref="AB272:AB335" si="217">IF(AO272&gt;0,AO272-3,0)</f>
        <v>0</v>
      </c>
      <c r="AC272" s="25">
        <f t="shared" si="204"/>
        <v>0</v>
      </c>
      <c r="AD272" s="25"/>
      <c r="AE272" s="25"/>
      <c r="AF272" s="25"/>
      <c r="AG272" s="25"/>
      <c r="AH272" s="25"/>
      <c r="AI272" s="25"/>
      <c r="AJ272" s="26"/>
      <c r="AK272" s="25"/>
      <c r="AL272" s="26"/>
      <c r="AM272" s="25">
        <f t="shared" ref="AM272:AM335" si="218">IF(AO272&gt;0,AO272-2,0)</f>
        <v>0</v>
      </c>
      <c r="AN272" s="25">
        <f t="shared" ref="AN272:AN335" si="219">IF(AO272&gt;0,AO272-2,0)</f>
        <v>0</v>
      </c>
      <c r="AO272" s="26"/>
      <c r="AP272" s="26">
        <f t="shared" ref="AP272:AP335" si="220">AO272</f>
        <v>0</v>
      </c>
      <c r="AQ272" s="101">
        <f t="shared" ref="AQ272:AQ335" si="221">SUM(S272:AI272)</f>
        <v>0</v>
      </c>
      <c r="AR272" s="106">
        <f t="shared" ref="AR272:AR335" si="222">BA272*R272</f>
        <v>0</v>
      </c>
      <c r="AS272" s="107">
        <f t="shared" si="199"/>
        <v>0</v>
      </c>
      <c r="AT272" s="107">
        <f t="shared" si="199"/>
        <v>0</v>
      </c>
      <c r="AU272" s="107">
        <f t="shared" si="199"/>
        <v>0</v>
      </c>
      <c r="AV272" s="107">
        <f t="shared" si="199"/>
        <v>0</v>
      </c>
      <c r="AW272" s="107">
        <f t="shared" si="199"/>
        <v>0</v>
      </c>
      <c r="AX272" s="107">
        <f t="shared" si="199"/>
        <v>0</v>
      </c>
      <c r="AY272" s="107">
        <f t="shared" si="199"/>
        <v>0</v>
      </c>
      <c r="AZ272" s="107">
        <f t="shared" si="199"/>
        <v>0</v>
      </c>
      <c r="BA272" s="108">
        <f t="shared" ref="BA272:BA335" si="223">SUM(AS272:AZ272)</f>
        <v>0</v>
      </c>
      <c r="BB272" s="103">
        <f t="shared" ref="BB272:BB335" si="224">SUM(AJ272:AP272)</f>
        <v>0</v>
      </c>
      <c r="BC272" s="109">
        <f t="shared" ref="BC272:BC335" si="225">BL272*R272</f>
        <v>0</v>
      </c>
      <c r="BD272" s="107">
        <f t="shared" si="206"/>
        <v>0</v>
      </c>
      <c r="BE272" s="107">
        <f t="shared" si="200"/>
        <v>0</v>
      </c>
      <c r="BF272" s="107">
        <f t="shared" si="200"/>
        <v>0</v>
      </c>
      <c r="BG272" s="107">
        <f t="shared" si="200"/>
        <v>0</v>
      </c>
      <c r="BH272" s="107">
        <f t="shared" si="200"/>
        <v>0</v>
      </c>
      <c r="BI272" s="107">
        <f t="shared" si="200"/>
        <v>0</v>
      </c>
      <c r="BJ272" s="107">
        <f t="shared" si="200"/>
        <v>0</v>
      </c>
      <c r="BK272" s="107">
        <f t="shared" si="200"/>
        <v>0</v>
      </c>
      <c r="BL272" s="110">
        <f t="shared" ref="BL272:BL335" si="226">SUM(BD272:BK272)</f>
        <v>0</v>
      </c>
      <c r="BM272" s="111">
        <f t="shared" ref="BM272:BM335" si="227">AS272+BD272</f>
        <v>0</v>
      </c>
      <c r="BN272" s="111">
        <f t="shared" ref="BN272:BN335" si="228">AT272+BE272</f>
        <v>0</v>
      </c>
      <c r="BO272" s="111">
        <f t="shared" ref="BO272:BO335" si="229">AU272+BF272</f>
        <v>0</v>
      </c>
      <c r="BP272" s="111">
        <f t="shared" ref="BP272:BP335" si="230">AV272+BG272</f>
        <v>0</v>
      </c>
      <c r="BQ272" s="111">
        <f t="shared" ref="BQ272:BQ335" si="231">AW272+BH272</f>
        <v>0</v>
      </c>
      <c r="BR272" s="111">
        <f t="shared" ref="BR272:BR335" si="232">AX272+BI272</f>
        <v>0</v>
      </c>
      <c r="BS272" s="111">
        <f t="shared" ref="BS272:BS335" si="233">AY272+BJ272</f>
        <v>0</v>
      </c>
      <c r="BT272" s="111">
        <f t="shared" ref="BT272:BT335" si="234">AZ272+BK272</f>
        <v>0</v>
      </c>
      <c r="BU272" s="112">
        <f t="shared" ref="BU272:BU335" si="235">SUM(BM272:BT272)</f>
        <v>0</v>
      </c>
      <c r="BV272" s="113">
        <f t="shared" ref="BV272:BV335" si="236">SUM(R272*BU272)</f>
        <v>0</v>
      </c>
      <c r="BW272" s="169" t="s">
        <v>135</v>
      </c>
      <c r="BX272" s="174">
        <v>2021</v>
      </c>
      <c r="BY272" s="169" t="s">
        <v>2422</v>
      </c>
      <c r="BZ272" s="169" t="str">
        <f t="shared" si="205"/>
        <v>NOVIEMBRE</v>
      </c>
      <c r="CA272" s="169" t="str">
        <f t="shared" ref="CA272:CA335" si="237">VLOOKUP(BZ272,$B$10:$D$12,3,0)</f>
        <v>YCHO21RT_11.1</v>
      </c>
      <c r="CB272" s="118" t="str">
        <f>VLOOKUP(F272,[3]TOTALES!$E:$E,1,0)</f>
        <v>W2RQ05K9YI0</v>
      </c>
      <c r="CC272" s="118" t="str">
        <f>VLOOKUP(E272,'3.PARAMETROS'!J:L,3,0)</f>
        <v>TOPS</v>
      </c>
      <c r="CD272" s="118">
        <f>VLOOKUP(A272,'[4]1. ARCHIVO COMPRA'!$A:$BU,73,0)</f>
        <v>0</v>
      </c>
      <c r="CF272" s="128"/>
      <c r="CG272" s="128"/>
    </row>
    <row r="273" spans="1:85" x14ac:dyDescent="0.25">
      <c r="A273" s="128" t="str">
        <f t="shared" si="207"/>
        <v>W2RQ05K9YI0G6K9</v>
      </c>
      <c r="B273" s="128" t="s">
        <v>693</v>
      </c>
      <c r="C273" s="128"/>
      <c r="D273" s="128" t="s">
        <v>562</v>
      </c>
      <c r="E273" s="128" t="s">
        <v>294</v>
      </c>
      <c r="F273" s="128" t="s">
        <v>1073</v>
      </c>
      <c r="G273" s="128" t="s">
        <v>1074</v>
      </c>
      <c r="H273" s="128" t="s">
        <v>722</v>
      </c>
      <c r="I273" s="128" t="s">
        <v>723</v>
      </c>
      <c r="J273" s="128" t="s">
        <v>2120</v>
      </c>
      <c r="K273" s="128" t="s">
        <v>684</v>
      </c>
      <c r="L273" s="128" t="s">
        <v>2255</v>
      </c>
      <c r="M273" s="137">
        <v>79</v>
      </c>
      <c r="N273" s="128">
        <f>IFERROR(VLOOKUP(M273*$M$8*$N$8,'RAM costing'!$A$3:$B$81,2,1),0)</f>
        <v>79000</v>
      </c>
      <c r="O273" s="128">
        <f>IFERROR(VLOOKUP(M273*$M$9*$N$9,'RAM costing'!$E$3:$F$81,2,1),0)</f>
        <v>319</v>
      </c>
      <c r="P273" s="128"/>
      <c r="Q273" s="129">
        <f t="shared" si="208"/>
        <v>0.31</v>
      </c>
      <c r="R273" s="18">
        <v>24.49</v>
      </c>
      <c r="S273" s="25">
        <f t="shared" si="209"/>
        <v>0</v>
      </c>
      <c r="T273" s="25">
        <f t="shared" si="210"/>
        <v>0</v>
      </c>
      <c r="U273" s="25">
        <f t="shared" si="211"/>
        <v>0</v>
      </c>
      <c r="V273" s="25">
        <f t="shared" si="212"/>
        <v>0</v>
      </c>
      <c r="W273" s="25">
        <f t="shared" si="213"/>
        <v>0</v>
      </c>
      <c r="X273" s="25">
        <f t="shared" si="214"/>
        <v>0</v>
      </c>
      <c r="Y273" s="25">
        <f t="shared" si="215"/>
        <v>0</v>
      </c>
      <c r="Z273" s="25">
        <f t="shared" si="216"/>
        <v>0</v>
      </c>
      <c r="AA273" s="26"/>
      <c r="AB273" s="25">
        <f t="shared" si="217"/>
        <v>0</v>
      </c>
      <c r="AC273" s="25">
        <f t="shared" si="204"/>
        <v>0</v>
      </c>
      <c r="AD273" s="25"/>
      <c r="AE273" s="25"/>
      <c r="AF273" s="25"/>
      <c r="AG273" s="25"/>
      <c r="AH273" s="25"/>
      <c r="AI273" s="25"/>
      <c r="AJ273" s="26"/>
      <c r="AK273" s="25"/>
      <c r="AL273" s="26"/>
      <c r="AM273" s="25">
        <f t="shared" si="218"/>
        <v>0</v>
      </c>
      <c r="AN273" s="25">
        <f t="shared" si="219"/>
        <v>0</v>
      </c>
      <c r="AO273" s="26"/>
      <c r="AP273" s="26">
        <f t="shared" si="220"/>
        <v>0</v>
      </c>
      <c r="AQ273" s="101">
        <f t="shared" si="221"/>
        <v>0</v>
      </c>
      <c r="AR273" s="106">
        <f t="shared" si="222"/>
        <v>0</v>
      </c>
      <c r="AS273" s="107">
        <f t="shared" si="199"/>
        <v>0</v>
      </c>
      <c r="AT273" s="107">
        <f t="shared" si="199"/>
        <v>0</v>
      </c>
      <c r="AU273" s="107">
        <f t="shared" si="199"/>
        <v>0</v>
      </c>
      <c r="AV273" s="107">
        <f t="shared" si="199"/>
        <v>0</v>
      </c>
      <c r="AW273" s="107">
        <f t="shared" si="199"/>
        <v>0</v>
      </c>
      <c r="AX273" s="107">
        <f t="shared" si="199"/>
        <v>0</v>
      </c>
      <c r="AY273" s="107">
        <f t="shared" si="199"/>
        <v>0</v>
      </c>
      <c r="AZ273" s="107">
        <f t="shared" si="199"/>
        <v>0</v>
      </c>
      <c r="BA273" s="108">
        <f t="shared" si="223"/>
        <v>0</v>
      </c>
      <c r="BB273" s="103">
        <f t="shared" si="224"/>
        <v>0</v>
      </c>
      <c r="BC273" s="109">
        <f t="shared" si="225"/>
        <v>0</v>
      </c>
      <c r="BD273" s="107">
        <f t="shared" si="206"/>
        <v>0</v>
      </c>
      <c r="BE273" s="107">
        <f t="shared" si="200"/>
        <v>0</v>
      </c>
      <c r="BF273" s="107">
        <f t="shared" si="200"/>
        <v>0</v>
      </c>
      <c r="BG273" s="107">
        <f t="shared" si="200"/>
        <v>0</v>
      </c>
      <c r="BH273" s="107">
        <f t="shared" si="200"/>
        <v>0</v>
      </c>
      <c r="BI273" s="107">
        <f t="shared" si="200"/>
        <v>0</v>
      </c>
      <c r="BJ273" s="107">
        <f t="shared" si="200"/>
        <v>0</v>
      </c>
      <c r="BK273" s="107">
        <f t="shared" si="200"/>
        <v>0</v>
      </c>
      <c r="BL273" s="110">
        <f t="shared" si="226"/>
        <v>0</v>
      </c>
      <c r="BM273" s="111">
        <f t="shared" si="227"/>
        <v>0</v>
      </c>
      <c r="BN273" s="111">
        <f t="shared" si="228"/>
        <v>0</v>
      </c>
      <c r="BO273" s="111">
        <f t="shared" si="229"/>
        <v>0</v>
      </c>
      <c r="BP273" s="111">
        <f t="shared" si="230"/>
        <v>0</v>
      </c>
      <c r="BQ273" s="111">
        <f t="shared" si="231"/>
        <v>0</v>
      </c>
      <c r="BR273" s="111">
        <f t="shared" si="232"/>
        <v>0</v>
      </c>
      <c r="BS273" s="111">
        <f t="shared" si="233"/>
        <v>0</v>
      </c>
      <c r="BT273" s="111">
        <f t="shared" si="234"/>
        <v>0</v>
      </c>
      <c r="BU273" s="112">
        <f t="shared" si="235"/>
        <v>0</v>
      </c>
      <c r="BV273" s="113">
        <f t="shared" si="236"/>
        <v>0</v>
      </c>
      <c r="BW273" s="169" t="s">
        <v>135</v>
      </c>
      <c r="BX273" s="174">
        <v>2021</v>
      </c>
      <c r="BY273" s="169" t="s">
        <v>2422</v>
      </c>
      <c r="BZ273" s="169" t="str">
        <f t="shared" si="205"/>
        <v>NOVIEMBRE</v>
      </c>
      <c r="CA273" s="169" t="str">
        <f t="shared" si="237"/>
        <v>YCHO21RT_11.1</v>
      </c>
      <c r="CB273" s="118" t="str">
        <f>VLOOKUP(F273,[3]TOTALES!$E:$E,1,0)</f>
        <v>W2RQ05K9YI0</v>
      </c>
      <c r="CC273" s="118" t="str">
        <f>VLOOKUP(E273,'3.PARAMETROS'!J:L,3,0)</f>
        <v>TOPS</v>
      </c>
      <c r="CD273" s="118">
        <f>VLOOKUP(A273,'[4]1. ARCHIVO COMPRA'!$A:$BU,73,0)</f>
        <v>0</v>
      </c>
      <c r="CF273" s="128"/>
      <c r="CG273" s="128"/>
    </row>
    <row r="274" spans="1:85" x14ac:dyDescent="0.25">
      <c r="A274" s="128" t="str">
        <f t="shared" si="207"/>
        <v>W1GK02RD8G2G8ED</v>
      </c>
      <c r="B274" s="128" t="s">
        <v>554</v>
      </c>
      <c r="C274" s="128" t="s">
        <v>696</v>
      </c>
      <c r="D274" s="128" t="s">
        <v>557</v>
      </c>
      <c r="E274" s="128" t="s">
        <v>708</v>
      </c>
      <c r="F274" s="128" t="s">
        <v>1075</v>
      </c>
      <c r="G274" s="128" t="s">
        <v>1076</v>
      </c>
      <c r="H274" s="128" t="s">
        <v>1077</v>
      </c>
      <c r="I274" s="128" t="s">
        <v>1078</v>
      </c>
      <c r="J274" s="128" t="s">
        <v>2121</v>
      </c>
      <c r="K274" s="128" t="s">
        <v>2252</v>
      </c>
      <c r="L274" s="128" t="s">
        <v>2255</v>
      </c>
      <c r="M274" s="137">
        <v>98</v>
      </c>
      <c r="N274" s="128">
        <f>IFERROR(VLOOKUP(M274*$M$8*$N$8,'RAM costing'!$A$3:$B$81,2,1),0)</f>
        <v>99000</v>
      </c>
      <c r="O274" s="128">
        <f>IFERROR(VLOOKUP(M274*$M$9*$N$9,'RAM costing'!$E$3:$F$81,2,1),0)</f>
        <v>399</v>
      </c>
      <c r="P274" s="128"/>
      <c r="Q274" s="129">
        <f t="shared" si="208"/>
        <v>0.31</v>
      </c>
      <c r="R274" s="18">
        <v>30.38</v>
      </c>
      <c r="S274" s="25">
        <f t="shared" si="209"/>
        <v>0</v>
      </c>
      <c r="T274" s="25">
        <f t="shared" si="210"/>
        <v>0</v>
      </c>
      <c r="U274" s="25">
        <f t="shared" si="211"/>
        <v>0</v>
      </c>
      <c r="V274" s="25">
        <f t="shared" si="212"/>
        <v>0</v>
      </c>
      <c r="W274" s="25">
        <f t="shared" si="213"/>
        <v>0</v>
      </c>
      <c r="X274" s="25">
        <f t="shared" si="214"/>
        <v>0</v>
      </c>
      <c r="Y274" s="25">
        <f t="shared" si="215"/>
        <v>0</v>
      </c>
      <c r="Z274" s="25">
        <f t="shared" si="216"/>
        <v>0</v>
      </c>
      <c r="AA274" s="26"/>
      <c r="AB274" s="25">
        <f t="shared" si="217"/>
        <v>0</v>
      </c>
      <c r="AC274" s="25">
        <f t="shared" si="204"/>
        <v>0</v>
      </c>
      <c r="AD274" s="25"/>
      <c r="AE274" s="25"/>
      <c r="AF274" s="25"/>
      <c r="AG274" s="25"/>
      <c r="AH274" s="25"/>
      <c r="AI274" s="25"/>
      <c r="AJ274" s="26"/>
      <c r="AK274" s="25"/>
      <c r="AL274" s="26"/>
      <c r="AM274" s="25">
        <f t="shared" si="218"/>
        <v>0</v>
      </c>
      <c r="AN274" s="25">
        <f t="shared" si="219"/>
        <v>0</v>
      </c>
      <c r="AO274" s="26"/>
      <c r="AP274" s="26">
        <f t="shared" si="220"/>
        <v>0</v>
      </c>
      <c r="AQ274" s="101">
        <f t="shared" si="221"/>
        <v>0</v>
      </c>
      <c r="AR274" s="106">
        <f t="shared" si="222"/>
        <v>0</v>
      </c>
      <c r="AS274" s="107">
        <f t="shared" si="199"/>
        <v>0</v>
      </c>
      <c r="AT274" s="107">
        <f t="shared" si="199"/>
        <v>0</v>
      </c>
      <c r="AU274" s="107">
        <f t="shared" si="199"/>
        <v>0</v>
      </c>
      <c r="AV274" s="107">
        <f t="shared" si="199"/>
        <v>0</v>
      </c>
      <c r="AW274" s="107">
        <f t="shared" si="199"/>
        <v>0</v>
      </c>
      <c r="AX274" s="107">
        <f t="shared" si="199"/>
        <v>0</v>
      </c>
      <c r="AY274" s="107">
        <f t="shared" si="199"/>
        <v>0</v>
      </c>
      <c r="AZ274" s="107">
        <f t="shared" si="199"/>
        <v>0</v>
      </c>
      <c r="BA274" s="108">
        <f t="shared" si="223"/>
        <v>0</v>
      </c>
      <c r="BB274" s="103">
        <f t="shared" si="224"/>
        <v>0</v>
      </c>
      <c r="BC274" s="109">
        <f t="shared" si="225"/>
        <v>0</v>
      </c>
      <c r="BD274" s="107">
        <f t="shared" si="206"/>
        <v>0</v>
      </c>
      <c r="BE274" s="107">
        <f t="shared" si="200"/>
        <v>0</v>
      </c>
      <c r="BF274" s="107">
        <f t="shared" si="200"/>
        <v>0</v>
      </c>
      <c r="BG274" s="107">
        <f t="shared" si="200"/>
        <v>0</v>
      </c>
      <c r="BH274" s="107">
        <f t="shared" si="200"/>
        <v>0</v>
      </c>
      <c r="BI274" s="107">
        <f t="shared" si="200"/>
        <v>0</v>
      </c>
      <c r="BJ274" s="107">
        <f t="shared" si="200"/>
        <v>0</v>
      </c>
      <c r="BK274" s="107">
        <f t="shared" si="200"/>
        <v>0</v>
      </c>
      <c r="BL274" s="110">
        <f t="shared" si="226"/>
        <v>0</v>
      </c>
      <c r="BM274" s="111">
        <f t="shared" si="227"/>
        <v>0</v>
      </c>
      <c r="BN274" s="111">
        <f t="shared" si="228"/>
        <v>0</v>
      </c>
      <c r="BO274" s="111">
        <f t="shared" si="229"/>
        <v>0</v>
      </c>
      <c r="BP274" s="111">
        <f t="shared" si="230"/>
        <v>0</v>
      </c>
      <c r="BQ274" s="111">
        <f t="shared" si="231"/>
        <v>0</v>
      </c>
      <c r="BR274" s="111">
        <f t="shared" si="232"/>
        <v>0</v>
      </c>
      <c r="BS274" s="111">
        <f t="shared" si="233"/>
        <v>0</v>
      </c>
      <c r="BT274" s="111">
        <f t="shared" si="234"/>
        <v>0</v>
      </c>
      <c r="BU274" s="112">
        <f t="shared" si="235"/>
        <v>0</v>
      </c>
      <c r="BV274" s="113">
        <f t="shared" si="236"/>
        <v>0</v>
      </c>
      <c r="BW274" s="169" t="s">
        <v>135</v>
      </c>
      <c r="BX274" s="174">
        <v>2021</v>
      </c>
      <c r="BY274" s="169" t="s">
        <v>2422</v>
      </c>
      <c r="BZ274" s="169" t="str">
        <f t="shared" si="205"/>
        <v>NOVIEMBRE</v>
      </c>
      <c r="CA274" s="169" t="str">
        <f t="shared" si="237"/>
        <v>YCHO21RT_11.1</v>
      </c>
      <c r="CB274" s="118" t="e">
        <f>VLOOKUP(F274,[3]TOTALES!$E:$E,1,0)</f>
        <v>#N/A</v>
      </c>
      <c r="CC274" s="118" t="e">
        <f>VLOOKUP(E274,'3.PARAMETROS'!J:L,3,0)</f>
        <v>#N/A</v>
      </c>
      <c r="CD274" s="118">
        <f>VLOOKUP(A274,'[4]1. ARCHIVO COMPRA'!$A:$BU,73,0)</f>
        <v>0</v>
      </c>
      <c r="CF274" s="128"/>
      <c r="CG274" s="128"/>
    </row>
    <row r="275" spans="1:85" x14ac:dyDescent="0.25">
      <c r="A275" s="128" t="str">
        <f t="shared" si="207"/>
        <v>W1GK02RD8G2JBLK</v>
      </c>
      <c r="B275" s="128" t="s">
        <v>554</v>
      </c>
      <c r="C275" s="128" t="s">
        <v>696</v>
      </c>
      <c r="D275" s="128" t="s">
        <v>557</v>
      </c>
      <c r="E275" s="128" t="s">
        <v>708</v>
      </c>
      <c r="F275" s="128" t="s">
        <v>1075</v>
      </c>
      <c r="G275" s="128" t="s">
        <v>1076</v>
      </c>
      <c r="H275" s="128" t="s">
        <v>494</v>
      </c>
      <c r="I275" s="128" t="s">
        <v>520</v>
      </c>
      <c r="J275" s="128" t="s">
        <v>2121</v>
      </c>
      <c r="K275" s="128" t="s">
        <v>2252</v>
      </c>
      <c r="L275" s="128" t="s">
        <v>2255</v>
      </c>
      <c r="M275" s="137">
        <v>98</v>
      </c>
      <c r="N275" s="128">
        <f>IFERROR(VLOOKUP(M275*$M$8*$N$8,'RAM costing'!$A$3:$B$81,2,1),0)</f>
        <v>99000</v>
      </c>
      <c r="O275" s="128">
        <f>IFERROR(VLOOKUP(M275*$M$9*$N$9,'RAM costing'!$E$3:$F$81,2,1),0)</f>
        <v>399</v>
      </c>
      <c r="P275" s="128"/>
      <c r="Q275" s="129">
        <f t="shared" si="208"/>
        <v>0.31</v>
      </c>
      <c r="R275" s="18">
        <v>30.38</v>
      </c>
      <c r="S275" s="25">
        <f t="shared" si="209"/>
        <v>0</v>
      </c>
      <c r="T275" s="25">
        <f t="shared" si="210"/>
        <v>0</v>
      </c>
      <c r="U275" s="25">
        <f t="shared" si="211"/>
        <v>0</v>
      </c>
      <c r="V275" s="25">
        <f t="shared" si="212"/>
        <v>0</v>
      </c>
      <c r="W275" s="25">
        <f t="shared" si="213"/>
        <v>0</v>
      </c>
      <c r="X275" s="25">
        <f t="shared" si="214"/>
        <v>0</v>
      </c>
      <c r="Y275" s="25">
        <f t="shared" si="215"/>
        <v>0</v>
      </c>
      <c r="Z275" s="25">
        <f t="shared" si="216"/>
        <v>0</v>
      </c>
      <c r="AA275" s="26"/>
      <c r="AB275" s="25">
        <f t="shared" si="217"/>
        <v>0</v>
      </c>
      <c r="AC275" s="25">
        <f t="shared" si="204"/>
        <v>0</v>
      </c>
      <c r="AD275" s="25"/>
      <c r="AE275" s="25"/>
      <c r="AF275" s="25"/>
      <c r="AG275" s="25"/>
      <c r="AH275" s="25"/>
      <c r="AI275" s="25"/>
      <c r="AJ275" s="26"/>
      <c r="AK275" s="25"/>
      <c r="AL275" s="26"/>
      <c r="AM275" s="25">
        <f t="shared" si="218"/>
        <v>0</v>
      </c>
      <c r="AN275" s="25">
        <f t="shared" si="219"/>
        <v>0</v>
      </c>
      <c r="AO275" s="26"/>
      <c r="AP275" s="26">
        <f t="shared" si="220"/>
        <v>0</v>
      </c>
      <c r="AQ275" s="101">
        <f t="shared" si="221"/>
        <v>0</v>
      </c>
      <c r="AR275" s="106">
        <f t="shared" si="222"/>
        <v>0</v>
      </c>
      <c r="AS275" s="107">
        <f t="shared" si="199"/>
        <v>0</v>
      </c>
      <c r="AT275" s="107">
        <f t="shared" si="199"/>
        <v>0</v>
      </c>
      <c r="AU275" s="107">
        <f t="shared" si="199"/>
        <v>0</v>
      </c>
      <c r="AV275" s="107">
        <f t="shared" si="199"/>
        <v>0</v>
      </c>
      <c r="AW275" s="107">
        <f t="shared" si="199"/>
        <v>0</v>
      </c>
      <c r="AX275" s="107">
        <f t="shared" si="199"/>
        <v>0</v>
      </c>
      <c r="AY275" s="107">
        <f t="shared" si="199"/>
        <v>0</v>
      </c>
      <c r="AZ275" s="107">
        <f t="shared" si="199"/>
        <v>0</v>
      </c>
      <c r="BA275" s="108">
        <f t="shared" si="223"/>
        <v>0</v>
      </c>
      <c r="BB275" s="103">
        <f t="shared" si="224"/>
        <v>0</v>
      </c>
      <c r="BC275" s="109">
        <f t="shared" si="225"/>
        <v>0</v>
      </c>
      <c r="BD275" s="107">
        <f t="shared" si="206"/>
        <v>0</v>
      </c>
      <c r="BE275" s="107">
        <f t="shared" si="200"/>
        <v>0</v>
      </c>
      <c r="BF275" s="107">
        <f t="shared" si="200"/>
        <v>0</v>
      </c>
      <c r="BG275" s="107">
        <f t="shared" si="200"/>
        <v>0</v>
      </c>
      <c r="BH275" s="107">
        <f t="shared" si="200"/>
        <v>0</v>
      </c>
      <c r="BI275" s="107">
        <f t="shared" si="200"/>
        <v>0</v>
      </c>
      <c r="BJ275" s="107">
        <f t="shared" si="200"/>
        <v>0</v>
      </c>
      <c r="BK275" s="107">
        <f t="shared" si="200"/>
        <v>0</v>
      </c>
      <c r="BL275" s="110">
        <f t="shared" si="226"/>
        <v>0</v>
      </c>
      <c r="BM275" s="111">
        <f t="shared" si="227"/>
        <v>0</v>
      </c>
      <c r="BN275" s="111">
        <f t="shared" si="228"/>
        <v>0</v>
      </c>
      <c r="BO275" s="111">
        <f t="shared" si="229"/>
        <v>0</v>
      </c>
      <c r="BP275" s="111">
        <f t="shared" si="230"/>
        <v>0</v>
      </c>
      <c r="BQ275" s="111">
        <f t="shared" si="231"/>
        <v>0</v>
      </c>
      <c r="BR275" s="111">
        <f t="shared" si="232"/>
        <v>0</v>
      </c>
      <c r="BS275" s="111">
        <f t="shared" si="233"/>
        <v>0</v>
      </c>
      <c r="BT275" s="111">
        <f t="shared" si="234"/>
        <v>0</v>
      </c>
      <c r="BU275" s="112">
        <f t="shared" si="235"/>
        <v>0</v>
      </c>
      <c r="BV275" s="113">
        <f t="shared" si="236"/>
        <v>0</v>
      </c>
      <c r="BW275" s="169" t="s">
        <v>135</v>
      </c>
      <c r="BX275" s="174">
        <v>2021</v>
      </c>
      <c r="BY275" s="169" t="s">
        <v>2422</v>
      </c>
      <c r="BZ275" s="169" t="str">
        <f t="shared" si="205"/>
        <v>NOVIEMBRE</v>
      </c>
      <c r="CA275" s="169" t="str">
        <f t="shared" si="237"/>
        <v>YCHO21RT_11.1</v>
      </c>
      <c r="CB275" s="118" t="e">
        <f>VLOOKUP(F275,[3]TOTALES!$E:$E,1,0)</f>
        <v>#N/A</v>
      </c>
      <c r="CC275" s="118" t="e">
        <f>VLOOKUP(E275,'3.PARAMETROS'!J:L,3,0)</f>
        <v>#N/A</v>
      </c>
      <c r="CD275" s="118">
        <f>VLOOKUP(A275,'[4]1. ARCHIVO COMPRA'!$A:$BU,73,0)</f>
        <v>0</v>
      </c>
      <c r="CF275" s="128"/>
      <c r="CG275" s="128"/>
    </row>
    <row r="276" spans="1:85" x14ac:dyDescent="0.25">
      <c r="A276" s="128" t="str">
        <f t="shared" si="207"/>
        <v>W1GK02RD8G2G1DA</v>
      </c>
      <c r="B276" s="128" t="s">
        <v>554</v>
      </c>
      <c r="C276" s="128" t="s">
        <v>696</v>
      </c>
      <c r="D276" s="128" t="s">
        <v>557</v>
      </c>
      <c r="E276" s="128" t="s">
        <v>708</v>
      </c>
      <c r="F276" s="128" t="s">
        <v>1075</v>
      </c>
      <c r="G276" s="128" t="s">
        <v>1076</v>
      </c>
      <c r="H276" s="128" t="s">
        <v>1013</v>
      </c>
      <c r="I276" s="128" t="s">
        <v>1014</v>
      </c>
      <c r="J276" s="128" t="s">
        <v>2121</v>
      </c>
      <c r="K276" s="128" t="s">
        <v>2252</v>
      </c>
      <c r="L276" s="128" t="s">
        <v>2255</v>
      </c>
      <c r="M276" s="137">
        <v>98</v>
      </c>
      <c r="N276" s="128">
        <f>IFERROR(VLOOKUP(M276*$M$8*$N$8,'RAM costing'!$A$3:$B$81,2,1),0)</f>
        <v>99000</v>
      </c>
      <c r="O276" s="128">
        <f>IFERROR(VLOOKUP(M276*$M$9*$N$9,'RAM costing'!$E$3:$F$81,2,1),0)</f>
        <v>399</v>
      </c>
      <c r="P276" s="128"/>
      <c r="Q276" s="129">
        <f t="shared" si="208"/>
        <v>0.31</v>
      </c>
      <c r="R276" s="18">
        <v>30.38</v>
      </c>
      <c r="S276" s="25">
        <f t="shared" si="209"/>
        <v>0</v>
      </c>
      <c r="T276" s="25">
        <f t="shared" si="210"/>
        <v>0</v>
      </c>
      <c r="U276" s="25">
        <f t="shared" si="211"/>
        <v>0</v>
      </c>
      <c r="V276" s="25">
        <f t="shared" si="212"/>
        <v>0</v>
      </c>
      <c r="W276" s="25">
        <f t="shared" si="213"/>
        <v>0</v>
      </c>
      <c r="X276" s="25">
        <f t="shared" si="214"/>
        <v>0</v>
      </c>
      <c r="Y276" s="25">
        <f t="shared" si="215"/>
        <v>0</v>
      </c>
      <c r="Z276" s="25">
        <f t="shared" si="216"/>
        <v>0</v>
      </c>
      <c r="AA276" s="26"/>
      <c r="AB276" s="25">
        <f t="shared" si="217"/>
        <v>0</v>
      </c>
      <c r="AC276" s="25">
        <f t="shared" si="204"/>
        <v>0</v>
      </c>
      <c r="AD276" s="25"/>
      <c r="AE276" s="25"/>
      <c r="AF276" s="25"/>
      <c r="AG276" s="25"/>
      <c r="AH276" s="25"/>
      <c r="AI276" s="25"/>
      <c r="AJ276" s="26"/>
      <c r="AK276" s="25"/>
      <c r="AL276" s="26"/>
      <c r="AM276" s="25">
        <f t="shared" si="218"/>
        <v>0</v>
      </c>
      <c r="AN276" s="25">
        <f t="shared" si="219"/>
        <v>0</v>
      </c>
      <c r="AO276" s="26"/>
      <c r="AP276" s="26">
        <f t="shared" si="220"/>
        <v>0</v>
      </c>
      <c r="AQ276" s="101">
        <f t="shared" si="221"/>
        <v>0</v>
      </c>
      <c r="AR276" s="106">
        <f t="shared" si="222"/>
        <v>0</v>
      </c>
      <c r="AS276" s="107">
        <f t="shared" si="199"/>
        <v>0</v>
      </c>
      <c r="AT276" s="107">
        <f t="shared" si="199"/>
        <v>0</v>
      </c>
      <c r="AU276" s="107">
        <f t="shared" si="199"/>
        <v>0</v>
      </c>
      <c r="AV276" s="107">
        <f t="shared" si="199"/>
        <v>0</v>
      </c>
      <c r="AW276" s="107">
        <f t="shared" si="199"/>
        <v>0</v>
      </c>
      <c r="AX276" s="107">
        <f t="shared" si="199"/>
        <v>0</v>
      </c>
      <c r="AY276" s="107">
        <f t="shared" si="199"/>
        <v>0</v>
      </c>
      <c r="AZ276" s="107">
        <f t="shared" si="199"/>
        <v>0</v>
      </c>
      <c r="BA276" s="108">
        <f t="shared" si="223"/>
        <v>0</v>
      </c>
      <c r="BB276" s="103">
        <f t="shared" si="224"/>
        <v>0</v>
      </c>
      <c r="BC276" s="109">
        <f t="shared" si="225"/>
        <v>0</v>
      </c>
      <c r="BD276" s="107">
        <f t="shared" si="206"/>
        <v>0</v>
      </c>
      <c r="BE276" s="107">
        <f t="shared" si="200"/>
        <v>0</v>
      </c>
      <c r="BF276" s="107">
        <f t="shared" si="200"/>
        <v>0</v>
      </c>
      <c r="BG276" s="107">
        <f t="shared" si="200"/>
        <v>0</v>
      </c>
      <c r="BH276" s="107">
        <f t="shared" si="200"/>
        <v>0</v>
      </c>
      <c r="BI276" s="107">
        <f t="shared" si="200"/>
        <v>0</v>
      </c>
      <c r="BJ276" s="107">
        <f t="shared" si="200"/>
        <v>0</v>
      </c>
      <c r="BK276" s="107">
        <f t="shared" si="200"/>
        <v>0</v>
      </c>
      <c r="BL276" s="110">
        <f t="shared" si="226"/>
        <v>0</v>
      </c>
      <c r="BM276" s="111">
        <f t="shared" si="227"/>
        <v>0</v>
      </c>
      <c r="BN276" s="111">
        <f t="shared" si="228"/>
        <v>0</v>
      </c>
      <c r="BO276" s="111">
        <f t="shared" si="229"/>
        <v>0</v>
      </c>
      <c r="BP276" s="111">
        <f t="shared" si="230"/>
        <v>0</v>
      </c>
      <c r="BQ276" s="111">
        <f t="shared" si="231"/>
        <v>0</v>
      </c>
      <c r="BR276" s="111">
        <f t="shared" si="232"/>
        <v>0</v>
      </c>
      <c r="BS276" s="111">
        <f t="shared" si="233"/>
        <v>0</v>
      </c>
      <c r="BT276" s="111">
        <f t="shared" si="234"/>
        <v>0</v>
      </c>
      <c r="BU276" s="112">
        <f t="shared" si="235"/>
        <v>0</v>
      </c>
      <c r="BV276" s="113">
        <f t="shared" si="236"/>
        <v>0</v>
      </c>
      <c r="BW276" s="169" t="s">
        <v>135</v>
      </c>
      <c r="BX276" s="174">
        <v>2021</v>
      </c>
      <c r="BY276" s="169" t="s">
        <v>2422</v>
      </c>
      <c r="BZ276" s="169" t="str">
        <f t="shared" si="205"/>
        <v>NOVIEMBRE</v>
      </c>
      <c r="CA276" s="169" t="str">
        <f t="shared" si="237"/>
        <v>YCHO21RT_11.1</v>
      </c>
      <c r="CB276" s="118" t="e">
        <f>VLOOKUP(F276,[3]TOTALES!$E:$E,1,0)</f>
        <v>#N/A</v>
      </c>
      <c r="CC276" s="118" t="e">
        <f>VLOOKUP(E276,'3.PARAMETROS'!J:L,3,0)</f>
        <v>#N/A</v>
      </c>
      <c r="CD276" s="118">
        <f>VLOOKUP(A276,'[4]1. ARCHIVO COMPRA'!$A:$BU,73,0)</f>
        <v>0</v>
      </c>
      <c r="CF276" s="128"/>
      <c r="CG276" s="128"/>
    </row>
    <row r="277" spans="1:85" x14ac:dyDescent="0.25">
      <c r="A277" s="128" t="str">
        <f t="shared" si="207"/>
        <v>W1GK02RD8G2G012</v>
      </c>
      <c r="B277" s="128" t="s">
        <v>554</v>
      </c>
      <c r="C277" s="128" t="s">
        <v>696</v>
      </c>
      <c r="D277" s="128" t="s">
        <v>557</v>
      </c>
      <c r="E277" s="128" t="s">
        <v>708</v>
      </c>
      <c r="F277" s="128" t="s">
        <v>1075</v>
      </c>
      <c r="G277" s="128" t="s">
        <v>1076</v>
      </c>
      <c r="H277" s="128" t="s">
        <v>582</v>
      </c>
      <c r="I277" s="128" t="s">
        <v>583</v>
      </c>
      <c r="J277" s="128" t="s">
        <v>2121</v>
      </c>
      <c r="K277" s="128" t="s">
        <v>2252</v>
      </c>
      <c r="L277" s="128" t="s">
        <v>2255</v>
      </c>
      <c r="M277" s="137">
        <v>98</v>
      </c>
      <c r="N277" s="128">
        <f>IFERROR(VLOOKUP(M277*$M$8*$N$8,'RAM costing'!$A$3:$B$81,2,1),0)</f>
        <v>99000</v>
      </c>
      <c r="O277" s="128">
        <f>IFERROR(VLOOKUP(M277*$M$9*$N$9,'RAM costing'!$E$3:$F$81,2,1),0)</f>
        <v>399</v>
      </c>
      <c r="P277" s="128"/>
      <c r="Q277" s="129">
        <f t="shared" si="208"/>
        <v>0.31</v>
      </c>
      <c r="R277" s="18">
        <v>30.38</v>
      </c>
      <c r="S277" s="25">
        <f t="shared" si="209"/>
        <v>0</v>
      </c>
      <c r="T277" s="25">
        <f t="shared" si="210"/>
        <v>0</v>
      </c>
      <c r="U277" s="25">
        <f t="shared" si="211"/>
        <v>0</v>
      </c>
      <c r="V277" s="25">
        <f t="shared" si="212"/>
        <v>0</v>
      </c>
      <c r="W277" s="25">
        <f t="shared" si="213"/>
        <v>0</v>
      </c>
      <c r="X277" s="25">
        <f t="shared" si="214"/>
        <v>0</v>
      </c>
      <c r="Y277" s="25">
        <f t="shared" si="215"/>
        <v>0</v>
      </c>
      <c r="Z277" s="25">
        <f t="shared" si="216"/>
        <v>0</v>
      </c>
      <c r="AA277" s="26"/>
      <c r="AB277" s="25">
        <f t="shared" si="217"/>
        <v>0</v>
      </c>
      <c r="AC277" s="25">
        <f t="shared" si="204"/>
        <v>0</v>
      </c>
      <c r="AD277" s="25"/>
      <c r="AE277" s="25"/>
      <c r="AF277" s="25"/>
      <c r="AG277" s="25"/>
      <c r="AH277" s="25"/>
      <c r="AI277" s="25"/>
      <c r="AJ277" s="26"/>
      <c r="AK277" s="25"/>
      <c r="AL277" s="26"/>
      <c r="AM277" s="25">
        <f t="shared" si="218"/>
        <v>0</v>
      </c>
      <c r="AN277" s="25">
        <f t="shared" si="219"/>
        <v>0</v>
      </c>
      <c r="AO277" s="26"/>
      <c r="AP277" s="26">
        <f t="shared" si="220"/>
        <v>0</v>
      </c>
      <c r="AQ277" s="101">
        <f t="shared" si="221"/>
        <v>0</v>
      </c>
      <c r="AR277" s="106">
        <f t="shared" si="222"/>
        <v>0</v>
      </c>
      <c r="AS277" s="107">
        <f t="shared" si="199"/>
        <v>0</v>
      </c>
      <c r="AT277" s="107">
        <f t="shared" si="199"/>
        <v>0</v>
      </c>
      <c r="AU277" s="107">
        <f t="shared" si="199"/>
        <v>0</v>
      </c>
      <c r="AV277" s="107">
        <f t="shared" si="199"/>
        <v>0</v>
      </c>
      <c r="AW277" s="107">
        <f t="shared" si="199"/>
        <v>0</v>
      </c>
      <c r="AX277" s="107">
        <f t="shared" si="199"/>
        <v>0</v>
      </c>
      <c r="AY277" s="107">
        <f t="shared" si="199"/>
        <v>0</v>
      </c>
      <c r="AZ277" s="107">
        <f t="shared" si="199"/>
        <v>0</v>
      </c>
      <c r="BA277" s="108">
        <f t="shared" si="223"/>
        <v>0</v>
      </c>
      <c r="BB277" s="103">
        <f t="shared" si="224"/>
        <v>0</v>
      </c>
      <c r="BC277" s="109">
        <f t="shared" si="225"/>
        <v>0</v>
      </c>
      <c r="BD277" s="107">
        <f t="shared" si="206"/>
        <v>0</v>
      </c>
      <c r="BE277" s="107">
        <f t="shared" si="200"/>
        <v>0</v>
      </c>
      <c r="BF277" s="107">
        <f t="shared" si="200"/>
        <v>0</v>
      </c>
      <c r="BG277" s="107">
        <f t="shared" si="200"/>
        <v>0</v>
      </c>
      <c r="BH277" s="107">
        <f t="shared" si="200"/>
        <v>0</v>
      </c>
      <c r="BI277" s="107">
        <f t="shared" si="200"/>
        <v>0</v>
      </c>
      <c r="BJ277" s="107">
        <f t="shared" si="200"/>
        <v>0</v>
      </c>
      <c r="BK277" s="107">
        <f t="shared" si="200"/>
        <v>0</v>
      </c>
      <c r="BL277" s="110">
        <f t="shared" si="226"/>
        <v>0</v>
      </c>
      <c r="BM277" s="111">
        <f t="shared" si="227"/>
        <v>0</v>
      </c>
      <c r="BN277" s="111">
        <f t="shared" si="228"/>
        <v>0</v>
      </c>
      <c r="BO277" s="111">
        <f t="shared" si="229"/>
        <v>0</v>
      </c>
      <c r="BP277" s="111">
        <f t="shared" si="230"/>
        <v>0</v>
      </c>
      <c r="BQ277" s="111">
        <f t="shared" si="231"/>
        <v>0</v>
      </c>
      <c r="BR277" s="111">
        <f t="shared" si="232"/>
        <v>0</v>
      </c>
      <c r="BS277" s="111">
        <f t="shared" si="233"/>
        <v>0</v>
      </c>
      <c r="BT277" s="111">
        <f t="shared" si="234"/>
        <v>0</v>
      </c>
      <c r="BU277" s="112">
        <f t="shared" si="235"/>
        <v>0</v>
      </c>
      <c r="BV277" s="113">
        <f t="shared" si="236"/>
        <v>0</v>
      </c>
      <c r="BW277" s="169" t="s">
        <v>135</v>
      </c>
      <c r="BX277" s="174">
        <v>2021</v>
      </c>
      <c r="BY277" s="169" t="s">
        <v>2422</v>
      </c>
      <c r="BZ277" s="169" t="str">
        <f t="shared" si="205"/>
        <v>NOVIEMBRE</v>
      </c>
      <c r="CA277" s="169" t="str">
        <f t="shared" si="237"/>
        <v>YCHO21RT_11.1</v>
      </c>
      <c r="CB277" s="118" t="e">
        <f>VLOOKUP(F277,[3]TOTALES!$E:$E,1,0)</f>
        <v>#N/A</v>
      </c>
      <c r="CC277" s="118" t="e">
        <f>VLOOKUP(E277,'3.PARAMETROS'!J:L,3,0)</f>
        <v>#N/A</v>
      </c>
      <c r="CD277" s="118">
        <f>VLOOKUP(A277,'[4]1. ARCHIVO COMPRA'!$A:$BU,73,0)</f>
        <v>0</v>
      </c>
      <c r="CF277" s="128"/>
      <c r="CG277" s="128"/>
    </row>
    <row r="278" spans="1:85" x14ac:dyDescent="0.25">
      <c r="A278" s="128" t="str">
        <f t="shared" si="207"/>
        <v>W2RH04D4HC1BUWY</v>
      </c>
      <c r="B278" s="128" t="s">
        <v>692</v>
      </c>
      <c r="C278" s="128"/>
      <c r="D278" s="128" t="s">
        <v>563</v>
      </c>
      <c r="E278" s="128" t="s">
        <v>162</v>
      </c>
      <c r="F278" s="128" t="s">
        <v>1079</v>
      </c>
      <c r="G278" s="128" t="s">
        <v>1080</v>
      </c>
      <c r="H278" s="128" t="s">
        <v>859</v>
      </c>
      <c r="I278" s="128" t="s">
        <v>860</v>
      </c>
      <c r="J278" s="128" t="s">
        <v>2094</v>
      </c>
      <c r="K278" s="128" t="s">
        <v>683</v>
      </c>
      <c r="L278" s="128" t="s">
        <v>2255</v>
      </c>
      <c r="M278" s="137">
        <v>79</v>
      </c>
      <c r="N278" s="128">
        <f>IFERROR(VLOOKUP(M278*$M$8*$N$8,'RAM costing'!$A$3:$B$81,2,1),0)</f>
        <v>79000</v>
      </c>
      <c r="O278" s="128">
        <f>IFERROR(VLOOKUP(M278*$M$9*$N$9,'RAM costing'!$E$3:$F$81,2,1),0)</f>
        <v>319</v>
      </c>
      <c r="P278" s="128"/>
      <c r="Q278" s="129">
        <f t="shared" si="208"/>
        <v>0.31</v>
      </c>
      <c r="R278" s="18">
        <v>24.49</v>
      </c>
      <c r="S278" s="25">
        <f t="shared" si="209"/>
        <v>0</v>
      </c>
      <c r="T278" s="25">
        <f t="shared" si="210"/>
        <v>0</v>
      </c>
      <c r="U278" s="25">
        <f t="shared" si="211"/>
        <v>0</v>
      </c>
      <c r="V278" s="25">
        <f t="shared" si="212"/>
        <v>0</v>
      </c>
      <c r="W278" s="25">
        <f t="shared" si="213"/>
        <v>0</v>
      </c>
      <c r="X278" s="25">
        <f t="shared" si="214"/>
        <v>0</v>
      </c>
      <c r="Y278" s="25">
        <f t="shared" si="215"/>
        <v>0</v>
      </c>
      <c r="Z278" s="25">
        <f t="shared" si="216"/>
        <v>0</v>
      </c>
      <c r="AA278" s="26"/>
      <c r="AB278" s="25">
        <f t="shared" si="217"/>
        <v>0</v>
      </c>
      <c r="AC278" s="25">
        <f t="shared" si="204"/>
        <v>0</v>
      </c>
      <c r="AD278" s="25"/>
      <c r="AE278" s="25"/>
      <c r="AF278" s="25"/>
      <c r="AG278" s="25"/>
      <c r="AH278" s="25"/>
      <c r="AI278" s="25"/>
      <c r="AJ278" s="26"/>
      <c r="AK278" s="25"/>
      <c r="AL278" s="26"/>
      <c r="AM278" s="25">
        <f t="shared" si="218"/>
        <v>0</v>
      </c>
      <c r="AN278" s="25">
        <f t="shared" si="219"/>
        <v>0</v>
      </c>
      <c r="AO278" s="26"/>
      <c r="AP278" s="26">
        <f t="shared" si="220"/>
        <v>0</v>
      </c>
      <c r="AQ278" s="101">
        <f t="shared" si="221"/>
        <v>0</v>
      </c>
      <c r="AR278" s="106">
        <f t="shared" si="222"/>
        <v>0</v>
      </c>
      <c r="AS278" s="107">
        <f t="shared" si="199"/>
        <v>0</v>
      </c>
      <c r="AT278" s="107">
        <f t="shared" si="199"/>
        <v>0</v>
      </c>
      <c r="AU278" s="107">
        <f t="shared" si="199"/>
        <v>0</v>
      </c>
      <c r="AV278" s="107">
        <f t="shared" si="199"/>
        <v>0</v>
      </c>
      <c r="AW278" s="107">
        <f t="shared" si="199"/>
        <v>0</v>
      </c>
      <c r="AX278" s="107">
        <f t="shared" si="199"/>
        <v>0</v>
      </c>
      <c r="AY278" s="107">
        <f t="shared" si="199"/>
        <v>0</v>
      </c>
      <c r="AZ278" s="107">
        <f t="shared" si="199"/>
        <v>0</v>
      </c>
      <c r="BA278" s="108">
        <f t="shared" si="223"/>
        <v>0</v>
      </c>
      <c r="BB278" s="103">
        <f t="shared" si="224"/>
        <v>0</v>
      </c>
      <c r="BC278" s="109">
        <f t="shared" si="225"/>
        <v>0</v>
      </c>
      <c r="BD278" s="107">
        <f t="shared" si="206"/>
        <v>0</v>
      </c>
      <c r="BE278" s="107">
        <f t="shared" si="200"/>
        <v>0</v>
      </c>
      <c r="BF278" s="107">
        <f t="shared" si="200"/>
        <v>0</v>
      </c>
      <c r="BG278" s="107">
        <f t="shared" si="200"/>
        <v>0</v>
      </c>
      <c r="BH278" s="107">
        <f t="shared" si="200"/>
        <v>0</v>
      </c>
      <c r="BI278" s="107">
        <f t="shared" si="200"/>
        <v>0</v>
      </c>
      <c r="BJ278" s="107">
        <f t="shared" si="200"/>
        <v>0</v>
      </c>
      <c r="BK278" s="107">
        <f t="shared" si="200"/>
        <v>0</v>
      </c>
      <c r="BL278" s="110">
        <f t="shared" si="226"/>
        <v>0</v>
      </c>
      <c r="BM278" s="111">
        <f t="shared" si="227"/>
        <v>0</v>
      </c>
      <c r="BN278" s="111">
        <f t="shared" si="228"/>
        <v>0</v>
      </c>
      <c r="BO278" s="111">
        <f t="shared" si="229"/>
        <v>0</v>
      </c>
      <c r="BP278" s="111">
        <f t="shared" si="230"/>
        <v>0</v>
      </c>
      <c r="BQ278" s="111">
        <f t="shared" si="231"/>
        <v>0</v>
      </c>
      <c r="BR278" s="111">
        <f t="shared" si="232"/>
        <v>0</v>
      </c>
      <c r="BS278" s="111">
        <f t="shared" si="233"/>
        <v>0</v>
      </c>
      <c r="BT278" s="111">
        <f t="shared" si="234"/>
        <v>0</v>
      </c>
      <c r="BU278" s="112">
        <f t="shared" si="235"/>
        <v>0</v>
      </c>
      <c r="BV278" s="113">
        <f t="shared" si="236"/>
        <v>0</v>
      </c>
      <c r="BW278" s="169" t="s">
        <v>135</v>
      </c>
      <c r="BX278" s="174">
        <v>2021</v>
      </c>
      <c r="BY278" s="169" t="s">
        <v>2422</v>
      </c>
      <c r="BZ278" s="169" t="str">
        <f t="shared" ref="BZ278:BZ335" si="238">UPPER(TEXT(MID(B278,1,10),"MMMM"))</f>
        <v>ENERO</v>
      </c>
      <c r="CA278" s="169" t="str">
        <f t="shared" si="237"/>
        <v>YCHO21RT_1.1</v>
      </c>
      <c r="CB278" s="118" t="e">
        <f>VLOOKUP(F278,[3]TOTALES!$E:$E,1,0)</f>
        <v>#N/A</v>
      </c>
      <c r="CC278" s="118" t="str">
        <f>VLOOKUP(E278,'3.PARAMETROS'!J:L,3,0)</f>
        <v>CAMISAS</v>
      </c>
      <c r="CD278" s="118">
        <f>VLOOKUP(A278,'[4]1. ARCHIVO COMPRA'!$A:$BU,73,0)</f>
        <v>0</v>
      </c>
      <c r="CF278" s="128"/>
      <c r="CG278" s="128"/>
    </row>
    <row r="279" spans="1:85" x14ac:dyDescent="0.25">
      <c r="A279" s="128" t="str">
        <f t="shared" si="207"/>
        <v>W1BQ11K9DT1G6M1</v>
      </c>
      <c r="B279" s="128" t="s">
        <v>693</v>
      </c>
      <c r="C279" s="128" t="s">
        <v>696</v>
      </c>
      <c r="D279" s="128" t="s">
        <v>562</v>
      </c>
      <c r="E279" s="128" t="s">
        <v>567</v>
      </c>
      <c r="F279" s="128" t="s">
        <v>1081</v>
      </c>
      <c r="G279" s="128" t="s">
        <v>1082</v>
      </c>
      <c r="H279" s="128" t="s">
        <v>802</v>
      </c>
      <c r="I279" s="128" t="s">
        <v>803</v>
      </c>
      <c r="J279" s="128" t="s">
        <v>2086</v>
      </c>
      <c r="K279" s="128" t="s">
        <v>687</v>
      </c>
      <c r="L279" s="128" t="s">
        <v>2255</v>
      </c>
      <c r="M279" s="137">
        <v>79</v>
      </c>
      <c r="N279" s="128">
        <f>IFERROR(VLOOKUP(M279*$M$8*$N$8,'RAM costing'!$A$3:$B$81,2,1),0)</f>
        <v>79000</v>
      </c>
      <c r="O279" s="128">
        <f>IFERROR(VLOOKUP(M279*$M$9*$N$9,'RAM costing'!$E$3:$F$81,2,1),0)</f>
        <v>319</v>
      </c>
      <c r="P279" s="128"/>
      <c r="Q279" s="129">
        <f t="shared" si="208"/>
        <v>0.31</v>
      </c>
      <c r="R279" s="18">
        <v>24.49</v>
      </c>
      <c r="S279" s="25">
        <f t="shared" si="209"/>
        <v>0</v>
      </c>
      <c r="T279" s="25">
        <f t="shared" si="210"/>
        <v>0</v>
      </c>
      <c r="U279" s="25">
        <f t="shared" si="211"/>
        <v>0</v>
      </c>
      <c r="V279" s="25">
        <f t="shared" si="212"/>
        <v>0</v>
      </c>
      <c r="W279" s="25">
        <f t="shared" si="213"/>
        <v>0</v>
      </c>
      <c r="X279" s="25">
        <f t="shared" si="214"/>
        <v>0</v>
      </c>
      <c r="Y279" s="25">
        <f t="shared" si="215"/>
        <v>0</v>
      </c>
      <c r="Z279" s="25">
        <f t="shared" si="216"/>
        <v>0</v>
      </c>
      <c r="AA279" s="26"/>
      <c r="AB279" s="25">
        <f t="shared" si="217"/>
        <v>0</v>
      </c>
      <c r="AC279" s="25">
        <f t="shared" si="204"/>
        <v>0</v>
      </c>
      <c r="AD279" s="25"/>
      <c r="AE279" s="25"/>
      <c r="AF279" s="25"/>
      <c r="AG279" s="25"/>
      <c r="AH279" s="25"/>
      <c r="AI279" s="25"/>
      <c r="AJ279" s="26"/>
      <c r="AK279" s="25"/>
      <c r="AL279" s="26"/>
      <c r="AM279" s="25">
        <f t="shared" si="218"/>
        <v>0</v>
      </c>
      <c r="AN279" s="25">
        <f t="shared" si="219"/>
        <v>0</v>
      </c>
      <c r="AO279" s="26"/>
      <c r="AP279" s="26">
        <f t="shared" si="220"/>
        <v>0</v>
      </c>
      <c r="AQ279" s="101">
        <f t="shared" si="221"/>
        <v>0</v>
      </c>
      <c r="AR279" s="106">
        <f t="shared" si="222"/>
        <v>0</v>
      </c>
      <c r="AS279" s="107">
        <f t="shared" si="199"/>
        <v>0</v>
      </c>
      <c r="AT279" s="107">
        <f t="shared" si="199"/>
        <v>0</v>
      </c>
      <c r="AU279" s="107">
        <f t="shared" si="199"/>
        <v>0</v>
      </c>
      <c r="AV279" s="107">
        <f t="shared" si="199"/>
        <v>0</v>
      </c>
      <c r="AW279" s="107">
        <f t="shared" si="199"/>
        <v>0</v>
      </c>
      <c r="AX279" s="107">
        <f t="shared" si="199"/>
        <v>0</v>
      </c>
      <c r="AY279" s="107">
        <f t="shared" si="199"/>
        <v>0</v>
      </c>
      <c r="AZ279" s="107">
        <f t="shared" si="199"/>
        <v>0</v>
      </c>
      <c r="BA279" s="108">
        <f t="shared" si="223"/>
        <v>0</v>
      </c>
      <c r="BB279" s="103">
        <f t="shared" si="224"/>
        <v>0</v>
      </c>
      <c r="BC279" s="109">
        <f t="shared" si="225"/>
        <v>0</v>
      </c>
      <c r="BD279" s="107">
        <f t="shared" si="206"/>
        <v>0</v>
      </c>
      <c r="BE279" s="107">
        <f t="shared" si="200"/>
        <v>0</v>
      </c>
      <c r="BF279" s="107">
        <f t="shared" si="200"/>
        <v>0</v>
      </c>
      <c r="BG279" s="107">
        <f t="shared" si="200"/>
        <v>0</v>
      </c>
      <c r="BH279" s="107">
        <f t="shared" si="200"/>
        <v>0</v>
      </c>
      <c r="BI279" s="107">
        <f t="shared" si="200"/>
        <v>0</v>
      </c>
      <c r="BJ279" s="107">
        <f t="shared" si="200"/>
        <v>0</v>
      </c>
      <c r="BK279" s="107">
        <f t="shared" si="200"/>
        <v>0</v>
      </c>
      <c r="BL279" s="110">
        <f t="shared" si="226"/>
        <v>0</v>
      </c>
      <c r="BM279" s="111">
        <f t="shared" si="227"/>
        <v>0</v>
      </c>
      <c r="BN279" s="111">
        <f t="shared" si="228"/>
        <v>0</v>
      </c>
      <c r="BO279" s="111">
        <f t="shared" si="229"/>
        <v>0</v>
      </c>
      <c r="BP279" s="111">
        <f t="shared" si="230"/>
        <v>0</v>
      </c>
      <c r="BQ279" s="111">
        <f t="shared" si="231"/>
        <v>0</v>
      </c>
      <c r="BR279" s="111">
        <f t="shared" si="232"/>
        <v>0</v>
      </c>
      <c r="BS279" s="111">
        <f t="shared" si="233"/>
        <v>0</v>
      </c>
      <c r="BT279" s="111">
        <f t="shared" si="234"/>
        <v>0</v>
      </c>
      <c r="BU279" s="112">
        <f t="shared" si="235"/>
        <v>0</v>
      </c>
      <c r="BV279" s="113">
        <f t="shared" si="236"/>
        <v>0</v>
      </c>
      <c r="BW279" s="169" t="s">
        <v>135</v>
      </c>
      <c r="BX279" s="174">
        <v>2021</v>
      </c>
      <c r="BY279" s="169" t="s">
        <v>2422</v>
      </c>
      <c r="BZ279" s="169" t="str">
        <f t="shared" ref="BZ279:BZ287" si="239">UPPER(TEXT(CONCATENATE("01-"&amp;MID(B279,1,2)&amp;"-2021"),"MMMM"))</f>
        <v>NOVIEMBRE</v>
      </c>
      <c r="CA279" s="169" t="str">
        <f t="shared" si="237"/>
        <v>YCHO21RT_11.1</v>
      </c>
      <c r="CB279" s="118" t="str">
        <f>VLOOKUP(F279,[3]TOTALES!$E:$E,1,0)</f>
        <v>W1BQ11K9DT1</v>
      </c>
      <c r="CC279" s="118" t="e">
        <f>VLOOKUP(E279,'3.PARAMETROS'!J:L,3,0)</f>
        <v>#N/A</v>
      </c>
      <c r="CD279" s="118">
        <f>VLOOKUP(A279,'[4]1. ARCHIVO COMPRA'!$A:$BU,73,0)</f>
        <v>0</v>
      </c>
      <c r="CF279" s="128"/>
      <c r="CG279" s="128"/>
    </row>
    <row r="280" spans="1:85" x14ac:dyDescent="0.25">
      <c r="A280" s="128" t="str">
        <f t="shared" si="207"/>
        <v>W1BQ11K9DT1G1G2</v>
      </c>
      <c r="B280" s="128" t="s">
        <v>693</v>
      </c>
      <c r="C280" s="128" t="s">
        <v>696</v>
      </c>
      <c r="D280" s="128" t="s">
        <v>562</v>
      </c>
      <c r="E280" s="128" t="s">
        <v>567</v>
      </c>
      <c r="F280" s="128" t="s">
        <v>1081</v>
      </c>
      <c r="G280" s="128" t="s">
        <v>1082</v>
      </c>
      <c r="H280" s="128" t="s">
        <v>506</v>
      </c>
      <c r="I280" s="128" t="s">
        <v>533</v>
      </c>
      <c r="J280" s="128" t="s">
        <v>2086</v>
      </c>
      <c r="K280" s="128" t="s">
        <v>687</v>
      </c>
      <c r="L280" s="128" t="s">
        <v>2255</v>
      </c>
      <c r="M280" s="137">
        <v>79</v>
      </c>
      <c r="N280" s="128">
        <f>IFERROR(VLOOKUP(M280*$M$8*$N$8,'RAM costing'!$A$3:$B$81,2,1),0)</f>
        <v>79000</v>
      </c>
      <c r="O280" s="128">
        <f>IFERROR(VLOOKUP(M280*$M$9*$N$9,'RAM costing'!$E$3:$F$81,2,1),0)</f>
        <v>319</v>
      </c>
      <c r="P280" s="128"/>
      <c r="Q280" s="129">
        <f t="shared" si="208"/>
        <v>0.31</v>
      </c>
      <c r="R280" s="18">
        <v>24.49</v>
      </c>
      <c r="S280" s="25">
        <f t="shared" si="209"/>
        <v>0</v>
      </c>
      <c r="T280" s="25">
        <f t="shared" si="210"/>
        <v>0</v>
      </c>
      <c r="U280" s="25">
        <f t="shared" si="211"/>
        <v>0</v>
      </c>
      <c r="V280" s="25">
        <f t="shared" si="212"/>
        <v>0</v>
      </c>
      <c r="W280" s="25">
        <f t="shared" si="213"/>
        <v>0</v>
      </c>
      <c r="X280" s="25">
        <f t="shared" si="214"/>
        <v>0</v>
      </c>
      <c r="Y280" s="25">
        <f t="shared" si="215"/>
        <v>0</v>
      </c>
      <c r="Z280" s="25">
        <f t="shared" si="216"/>
        <v>0</v>
      </c>
      <c r="AA280" s="26"/>
      <c r="AB280" s="25">
        <f t="shared" si="217"/>
        <v>0</v>
      </c>
      <c r="AC280" s="25">
        <f t="shared" si="204"/>
        <v>0</v>
      </c>
      <c r="AD280" s="25"/>
      <c r="AE280" s="25"/>
      <c r="AF280" s="25"/>
      <c r="AG280" s="25"/>
      <c r="AH280" s="25"/>
      <c r="AI280" s="25"/>
      <c r="AJ280" s="26"/>
      <c r="AK280" s="25"/>
      <c r="AL280" s="26"/>
      <c r="AM280" s="25">
        <f t="shared" si="218"/>
        <v>0</v>
      </c>
      <c r="AN280" s="25">
        <f t="shared" si="219"/>
        <v>0</v>
      </c>
      <c r="AO280" s="26"/>
      <c r="AP280" s="26">
        <f t="shared" si="220"/>
        <v>0</v>
      </c>
      <c r="AQ280" s="101">
        <f t="shared" si="221"/>
        <v>0</v>
      </c>
      <c r="AR280" s="106">
        <f t="shared" si="222"/>
        <v>0</v>
      </c>
      <c r="AS280" s="107">
        <f t="shared" si="199"/>
        <v>0</v>
      </c>
      <c r="AT280" s="107">
        <f t="shared" si="199"/>
        <v>0</v>
      </c>
      <c r="AU280" s="107">
        <f t="shared" si="199"/>
        <v>0</v>
      </c>
      <c r="AV280" s="107">
        <f t="shared" si="199"/>
        <v>0</v>
      </c>
      <c r="AW280" s="107">
        <f t="shared" si="199"/>
        <v>0</v>
      </c>
      <c r="AX280" s="107">
        <f t="shared" si="199"/>
        <v>0</v>
      </c>
      <c r="AY280" s="107">
        <f t="shared" si="199"/>
        <v>0</v>
      </c>
      <c r="AZ280" s="107">
        <f t="shared" si="199"/>
        <v>0</v>
      </c>
      <c r="BA280" s="108">
        <f t="shared" si="223"/>
        <v>0</v>
      </c>
      <c r="BB280" s="103">
        <f t="shared" si="224"/>
        <v>0</v>
      </c>
      <c r="BC280" s="109">
        <f t="shared" si="225"/>
        <v>0</v>
      </c>
      <c r="BD280" s="107">
        <f t="shared" si="206"/>
        <v>0</v>
      </c>
      <c r="BE280" s="107">
        <f t="shared" si="200"/>
        <v>0</v>
      </c>
      <c r="BF280" s="107">
        <f t="shared" si="200"/>
        <v>0</v>
      </c>
      <c r="BG280" s="107">
        <f t="shared" si="200"/>
        <v>0</v>
      </c>
      <c r="BH280" s="107">
        <f t="shared" si="200"/>
        <v>0</v>
      </c>
      <c r="BI280" s="107">
        <f t="shared" si="200"/>
        <v>0</v>
      </c>
      <c r="BJ280" s="107">
        <f t="shared" si="200"/>
        <v>0</v>
      </c>
      <c r="BK280" s="107">
        <f t="shared" si="200"/>
        <v>0</v>
      </c>
      <c r="BL280" s="110">
        <f t="shared" si="226"/>
        <v>0</v>
      </c>
      <c r="BM280" s="111">
        <f t="shared" si="227"/>
        <v>0</v>
      </c>
      <c r="BN280" s="111">
        <f t="shared" si="228"/>
        <v>0</v>
      </c>
      <c r="BO280" s="111">
        <f t="shared" si="229"/>
        <v>0</v>
      </c>
      <c r="BP280" s="111">
        <f t="shared" si="230"/>
        <v>0</v>
      </c>
      <c r="BQ280" s="111">
        <f t="shared" si="231"/>
        <v>0</v>
      </c>
      <c r="BR280" s="111">
        <f t="shared" si="232"/>
        <v>0</v>
      </c>
      <c r="BS280" s="111">
        <f t="shared" si="233"/>
        <v>0</v>
      </c>
      <c r="BT280" s="111">
        <f t="shared" si="234"/>
        <v>0</v>
      </c>
      <c r="BU280" s="112">
        <f t="shared" si="235"/>
        <v>0</v>
      </c>
      <c r="BV280" s="113">
        <f t="shared" si="236"/>
        <v>0</v>
      </c>
      <c r="BW280" s="169" t="s">
        <v>135</v>
      </c>
      <c r="BX280" s="174">
        <v>2021</v>
      </c>
      <c r="BY280" s="169" t="s">
        <v>2422</v>
      </c>
      <c r="BZ280" s="169" t="str">
        <f t="shared" si="239"/>
        <v>NOVIEMBRE</v>
      </c>
      <c r="CA280" s="169" t="str">
        <f t="shared" si="237"/>
        <v>YCHO21RT_11.1</v>
      </c>
      <c r="CB280" s="118" t="str">
        <f>VLOOKUP(F280,[3]TOTALES!$E:$E,1,0)</f>
        <v>W1BQ11K9DT1</v>
      </c>
      <c r="CC280" s="118" t="e">
        <f>VLOOKUP(E280,'3.PARAMETROS'!J:L,3,0)</f>
        <v>#N/A</v>
      </c>
      <c r="CD280" s="118">
        <f>VLOOKUP(A280,'[4]1. ARCHIVO COMPRA'!$A:$BU,73,0)</f>
        <v>0</v>
      </c>
      <c r="CF280" s="128"/>
      <c r="CG280" s="128"/>
    </row>
    <row r="281" spans="1:85" x14ac:dyDescent="0.25">
      <c r="A281" s="128" t="str">
        <f t="shared" si="207"/>
        <v>W1BQ11K9DT1G4Q9</v>
      </c>
      <c r="B281" s="128" t="s">
        <v>693</v>
      </c>
      <c r="C281" s="128" t="s">
        <v>696</v>
      </c>
      <c r="D281" s="128" t="s">
        <v>562</v>
      </c>
      <c r="E281" s="128" t="s">
        <v>567</v>
      </c>
      <c r="F281" s="128" t="s">
        <v>1081</v>
      </c>
      <c r="G281" s="128" t="s">
        <v>1082</v>
      </c>
      <c r="H281" s="128" t="s">
        <v>508</v>
      </c>
      <c r="I281" s="128" t="s">
        <v>535</v>
      </c>
      <c r="J281" s="128" t="s">
        <v>2086</v>
      </c>
      <c r="K281" s="128" t="s">
        <v>687</v>
      </c>
      <c r="L281" s="128" t="s">
        <v>2255</v>
      </c>
      <c r="M281" s="137">
        <v>79</v>
      </c>
      <c r="N281" s="128">
        <f>IFERROR(VLOOKUP(M281*$M$8*$N$8,'RAM costing'!$A$3:$B$81,2,1),0)</f>
        <v>79000</v>
      </c>
      <c r="O281" s="128">
        <f>IFERROR(VLOOKUP(M281*$M$9*$N$9,'RAM costing'!$E$3:$F$81,2,1),0)</f>
        <v>319</v>
      </c>
      <c r="P281" s="128"/>
      <c r="Q281" s="129">
        <f t="shared" si="208"/>
        <v>0.31</v>
      </c>
      <c r="R281" s="18">
        <v>24.49</v>
      </c>
      <c r="S281" s="25">
        <f t="shared" si="209"/>
        <v>0</v>
      </c>
      <c r="T281" s="25">
        <f t="shared" si="210"/>
        <v>0</v>
      </c>
      <c r="U281" s="25">
        <f t="shared" si="211"/>
        <v>0</v>
      </c>
      <c r="V281" s="25">
        <f t="shared" si="212"/>
        <v>0</v>
      </c>
      <c r="W281" s="25">
        <f t="shared" si="213"/>
        <v>0</v>
      </c>
      <c r="X281" s="25">
        <f t="shared" si="214"/>
        <v>0</v>
      </c>
      <c r="Y281" s="25">
        <f t="shared" si="215"/>
        <v>0</v>
      </c>
      <c r="Z281" s="25">
        <f t="shared" si="216"/>
        <v>0</v>
      </c>
      <c r="AA281" s="26"/>
      <c r="AB281" s="25">
        <f t="shared" si="217"/>
        <v>0</v>
      </c>
      <c r="AC281" s="25">
        <f t="shared" si="204"/>
        <v>0</v>
      </c>
      <c r="AD281" s="25"/>
      <c r="AE281" s="25"/>
      <c r="AF281" s="25"/>
      <c r="AG281" s="25"/>
      <c r="AH281" s="25"/>
      <c r="AI281" s="25"/>
      <c r="AJ281" s="26"/>
      <c r="AK281" s="25"/>
      <c r="AL281" s="26"/>
      <c r="AM281" s="25">
        <f t="shared" si="218"/>
        <v>0</v>
      </c>
      <c r="AN281" s="25">
        <f t="shared" si="219"/>
        <v>0</v>
      </c>
      <c r="AO281" s="26"/>
      <c r="AP281" s="26">
        <f t="shared" si="220"/>
        <v>0</v>
      </c>
      <c r="AQ281" s="101">
        <f t="shared" si="221"/>
        <v>0</v>
      </c>
      <c r="AR281" s="106">
        <f t="shared" si="222"/>
        <v>0</v>
      </c>
      <c r="AS281" s="107">
        <f t="shared" si="199"/>
        <v>0</v>
      </c>
      <c r="AT281" s="107">
        <f t="shared" si="199"/>
        <v>0</v>
      </c>
      <c r="AU281" s="107">
        <f t="shared" si="199"/>
        <v>0</v>
      </c>
      <c r="AV281" s="107">
        <f t="shared" si="199"/>
        <v>0</v>
      </c>
      <c r="AW281" s="107">
        <f t="shared" si="199"/>
        <v>0</v>
      </c>
      <c r="AX281" s="107">
        <f t="shared" si="199"/>
        <v>0</v>
      </c>
      <c r="AY281" s="107">
        <f t="shared" si="199"/>
        <v>0</v>
      </c>
      <c r="AZ281" s="107">
        <f t="shared" si="199"/>
        <v>0</v>
      </c>
      <c r="BA281" s="108">
        <f t="shared" si="223"/>
        <v>0</v>
      </c>
      <c r="BB281" s="103">
        <f t="shared" si="224"/>
        <v>0</v>
      </c>
      <c r="BC281" s="109">
        <f t="shared" si="225"/>
        <v>0</v>
      </c>
      <c r="BD281" s="107">
        <f t="shared" si="206"/>
        <v>0</v>
      </c>
      <c r="BE281" s="107">
        <f t="shared" si="200"/>
        <v>0</v>
      </c>
      <c r="BF281" s="107">
        <f t="shared" si="200"/>
        <v>0</v>
      </c>
      <c r="BG281" s="107">
        <f t="shared" si="200"/>
        <v>0</v>
      </c>
      <c r="BH281" s="107">
        <f t="shared" si="200"/>
        <v>0</v>
      </c>
      <c r="BI281" s="107">
        <f t="shared" si="200"/>
        <v>0</v>
      </c>
      <c r="BJ281" s="107">
        <f t="shared" si="200"/>
        <v>0</v>
      </c>
      <c r="BK281" s="107">
        <f t="shared" si="200"/>
        <v>0</v>
      </c>
      <c r="BL281" s="110">
        <f t="shared" si="226"/>
        <v>0</v>
      </c>
      <c r="BM281" s="111">
        <f t="shared" si="227"/>
        <v>0</v>
      </c>
      <c r="BN281" s="111">
        <f t="shared" si="228"/>
        <v>0</v>
      </c>
      <c r="BO281" s="111">
        <f t="shared" si="229"/>
        <v>0</v>
      </c>
      <c r="BP281" s="111">
        <f t="shared" si="230"/>
        <v>0</v>
      </c>
      <c r="BQ281" s="111">
        <f t="shared" si="231"/>
        <v>0</v>
      </c>
      <c r="BR281" s="111">
        <f t="shared" si="232"/>
        <v>0</v>
      </c>
      <c r="BS281" s="111">
        <f t="shared" si="233"/>
        <v>0</v>
      </c>
      <c r="BT281" s="111">
        <f t="shared" si="234"/>
        <v>0</v>
      </c>
      <c r="BU281" s="112">
        <f t="shared" si="235"/>
        <v>0</v>
      </c>
      <c r="BV281" s="113">
        <f t="shared" si="236"/>
        <v>0</v>
      </c>
      <c r="BW281" s="169" t="s">
        <v>135</v>
      </c>
      <c r="BX281" s="174">
        <v>2021</v>
      </c>
      <c r="BY281" s="169" t="s">
        <v>2422</v>
      </c>
      <c r="BZ281" s="169" t="str">
        <f t="shared" si="239"/>
        <v>NOVIEMBRE</v>
      </c>
      <c r="CA281" s="169" t="str">
        <f t="shared" si="237"/>
        <v>YCHO21RT_11.1</v>
      </c>
      <c r="CB281" s="118" t="str">
        <f>VLOOKUP(F281,[3]TOTALES!$E:$E,1,0)</f>
        <v>W1BQ11K9DT1</v>
      </c>
      <c r="CC281" s="118" t="e">
        <f>VLOOKUP(E281,'3.PARAMETROS'!J:L,3,0)</f>
        <v>#N/A</v>
      </c>
      <c r="CD281" s="118">
        <f>VLOOKUP(A281,'[4]1. ARCHIVO COMPRA'!$A:$BU,73,0)</f>
        <v>0</v>
      </c>
      <c r="CF281" s="128"/>
      <c r="CG281" s="128"/>
    </row>
    <row r="282" spans="1:85" x14ac:dyDescent="0.25">
      <c r="A282" s="128" t="str">
        <f t="shared" si="207"/>
        <v>W1BQ11K9DT1F40W</v>
      </c>
      <c r="B282" s="128" t="s">
        <v>693</v>
      </c>
      <c r="C282" s="128" t="s">
        <v>696</v>
      </c>
      <c r="D282" s="128" t="s">
        <v>562</v>
      </c>
      <c r="E282" s="128" t="s">
        <v>567</v>
      </c>
      <c r="F282" s="128" t="s">
        <v>1081</v>
      </c>
      <c r="G282" s="128" t="s">
        <v>1082</v>
      </c>
      <c r="H282" s="128" t="s">
        <v>804</v>
      </c>
      <c r="I282" s="128" t="s">
        <v>805</v>
      </c>
      <c r="J282" s="128" t="s">
        <v>2086</v>
      </c>
      <c r="K282" s="128" t="s">
        <v>687</v>
      </c>
      <c r="L282" s="128" t="s">
        <v>2255</v>
      </c>
      <c r="M282" s="137">
        <v>79</v>
      </c>
      <c r="N282" s="128">
        <f>IFERROR(VLOOKUP(M282*$M$8*$N$8,'RAM costing'!$A$3:$B$81,2,1),0)</f>
        <v>79000</v>
      </c>
      <c r="O282" s="128">
        <f>IFERROR(VLOOKUP(M282*$M$9*$N$9,'RAM costing'!$E$3:$F$81,2,1),0)</f>
        <v>319</v>
      </c>
      <c r="P282" s="128"/>
      <c r="Q282" s="129">
        <f t="shared" si="208"/>
        <v>0.31</v>
      </c>
      <c r="R282" s="18">
        <v>24.49</v>
      </c>
      <c r="S282" s="25">
        <f t="shared" si="209"/>
        <v>0</v>
      </c>
      <c r="T282" s="25">
        <f t="shared" si="210"/>
        <v>0</v>
      </c>
      <c r="U282" s="25">
        <f t="shared" si="211"/>
        <v>0</v>
      </c>
      <c r="V282" s="25">
        <f t="shared" si="212"/>
        <v>0</v>
      </c>
      <c r="W282" s="25">
        <f t="shared" si="213"/>
        <v>0</v>
      </c>
      <c r="X282" s="25">
        <f t="shared" si="214"/>
        <v>0</v>
      </c>
      <c r="Y282" s="25">
        <f t="shared" si="215"/>
        <v>0</v>
      </c>
      <c r="Z282" s="25">
        <f t="shared" si="216"/>
        <v>0</v>
      </c>
      <c r="AA282" s="26"/>
      <c r="AB282" s="25">
        <f t="shared" si="217"/>
        <v>0</v>
      </c>
      <c r="AC282" s="25">
        <f t="shared" si="204"/>
        <v>0</v>
      </c>
      <c r="AD282" s="25"/>
      <c r="AE282" s="25"/>
      <c r="AF282" s="25"/>
      <c r="AG282" s="25"/>
      <c r="AH282" s="25"/>
      <c r="AI282" s="25"/>
      <c r="AJ282" s="26"/>
      <c r="AK282" s="25"/>
      <c r="AL282" s="26"/>
      <c r="AM282" s="25">
        <f t="shared" si="218"/>
        <v>0</v>
      </c>
      <c r="AN282" s="25">
        <f t="shared" si="219"/>
        <v>0</v>
      </c>
      <c r="AO282" s="26"/>
      <c r="AP282" s="26">
        <f t="shared" si="220"/>
        <v>0</v>
      </c>
      <c r="AQ282" s="101">
        <f t="shared" si="221"/>
        <v>0</v>
      </c>
      <c r="AR282" s="106">
        <f t="shared" si="222"/>
        <v>0</v>
      </c>
      <c r="AS282" s="107">
        <f t="shared" si="199"/>
        <v>0</v>
      </c>
      <c r="AT282" s="107">
        <f t="shared" si="199"/>
        <v>0</v>
      </c>
      <c r="AU282" s="107">
        <f t="shared" si="199"/>
        <v>0</v>
      </c>
      <c r="AV282" s="107">
        <f t="shared" si="199"/>
        <v>0</v>
      </c>
      <c r="AW282" s="107">
        <f t="shared" si="199"/>
        <v>0</v>
      </c>
      <c r="AX282" s="107">
        <f t="shared" si="199"/>
        <v>0</v>
      </c>
      <c r="AY282" s="107">
        <f t="shared" si="199"/>
        <v>0</v>
      </c>
      <c r="AZ282" s="107">
        <f t="shared" si="199"/>
        <v>0</v>
      </c>
      <c r="BA282" s="108">
        <f t="shared" si="223"/>
        <v>0</v>
      </c>
      <c r="BB282" s="103">
        <f t="shared" si="224"/>
        <v>0</v>
      </c>
      <c r="BC282" s="109">
        <f t="shared" si="225"/>
        <v>0</v>
      </c>
      <c r="BD282" s="107">
        <f t="shared" si="206"/>
        <v>0</v>
      </c>
      <c r="BE282" s="107">
        <f t="shared" si="200"/>
        <v>0</v>
      </c>
      <c r="BF282" s="107">
        <f t="shared" si="200"/>
        <v>0</v>
      </c>
      <c r="BG282" s="107">
        <f t="shared" si="200"/>
        <v>0</v>
      </c>
      <c r="BH282" s="107">
        <f t="shared" si="200"/>
        <v>0</v>
      </c>
      <c r="BI282" s="107">
        <f t="shared" si="200"/>
        <v>0</v>
      </c>
      <c r="BJ282" s="107">
        <f t="shared" si="200"/>
        <v>0</v>
      </c>
      <c r="BK282" s="107">
        <f t="shared" si="200"/>
        <v>0</v>
      </c>
      <c r="BL282" s="110">
        <f t="shared" si="226"/>
        <v>0</v>
      </c>
      <c r="BM282" s="111">
        <f t="shared" si="227"/>
        <v>0</v>
      </c>
      <c r="BN282" s="111">
        <f t="shared" si="228"/>
        <v>0</v>
      </c>
      <c r="BO282" s="111">
        <f t="shared" si="229"/>
        <v>0</v>
      </c>
      <c r="BP282" s="111">
        <f t="shared" si="230"/>
        <v>0</v>
      </c>
      <c r="BQ282" s="111">
        <f t="shared" si="231"/>
        <v>0</v>
      </c>
      <c r="BR282" s="111">
        <f t="shared" si="232"/>
        <v>0</v>
      </c>
      <c r="BS282" s="111">
        <f t="shared" si="233"/>
        <v>0</v>
      </c>
      <c r="BT282" s="111">
        <f t="shared" si="234"/>
        <v>0</v>
      </c>
      <c r="BU282" s="112">
        <f t="shared" si="235"/>
        <v>0</v>
      </c>
      <c r="BV282" s="113">
        <f t="shared" si="236"/>
        <v>0</v>
      </c>
      <c r="BW282" s="169" t="s">
        <v>135</v>
      </c>
      <c r="BX282" s="174">
        <v>2021</v>
      </c>
      <c r="BY282" s="169" t="s">
        <v>2422</v>
      </c>
      <c r="BZ282" s="169" t="str">
        <f t="shared" si="239"/>
        <v>NOVIEMBRE</v>
      </c>
      <c r="CA282" s="169" t="str">
        <f t="shared" si="237"/>
        <v>YCHO21RT_11.1</v>
      </c>
      <c r="CB282" s="118" t="str">
        <f>VLOOKUP(F282,[3]TOTALES!$E:$E,1,0)</f>
        <v>W1BQ11K9DT1</v>
      </c>
      <c r="CC282" s="118" t="e">
        <f>VLOOKUP(E282,'3.PARAMETROS'!J:L,3,0)</f>
        <v>#N/A</v>
      </c>
      <c r="CD282" s="118">
        <f>VLOOKUP(A282,'[4]1. ARCHIVO COMPRA'!$A:$BU,73,0)</f>
        <v>0</v>
      </c>
      <c r="CF282" s="128"/>
      <c r="CG282" s="128"/>
    </row>
    <row r="283" spans="1:85" x14ac:dyDescent="0.25">
      <c r="A283" s="128" t="str">
        <f t="shared" si="207"/>
        <v>W1BQ11K9DT1G7HL</v>
      </c>
      <c r="B283" s="128" t="s">
        <v>693</v>
      </c>
      <c r="C283" s="128" t="s">
        <v>696</v>
      </c>
      <c r="D283" s="128" t="s">
        <v>562</v>
      </c>
      <c r="E283" s="128" t="s">
        <v>567</v>
      </c>
      <c r="F283" s="128" t="s">
        <v>1081</v>
      </c>
      <c r="G283" s="128" t="s">
        <v>1082</v>
      </c>
      <c r="H283" s="128" t="s">
        <v>909</v>
      </c>
      <c r="I283" s="128" t="s">
        <v>910</v>
      </c>
      <c r="J283" s="128" t="s">
        <v>2086</v>
      </c>
      <c r="K283" s="128" t="s">
        <v>687</v>
      </c>
      <c r="L283" s="128" t="s">
        <v>2255</v>
      </c>
      <c r="M283" s="137">
        <v>79</v>
      </c>
      <c r="N283" s="128">
        <f>IFERROR(VLOOKUP(M283*$M$8*$N$8,'RAM costing'!$A$3:$B$81,2,1),0)</f>
        <v>79000</v>
      </c>
      <c r="O283" s="128">
        <f>IFERROR(VLOOKUP(M283*$M$9*$N$9,'RAM costing'!$E$3:$F$81,2,1),0)</f>
        <v>319</v>
      </c>
      <c r="P283" s="128"/>
      <c r="Q283" s="129">
        <f t="shared" si="208"/>
        <v>0.31</v>
      </c>
      <c r="R283" s="18">
        <v>24.49</v>
      </c>
      <c r="S283" s="25">
        <f t="shared" si="209"/>
        <v>0</v>
      </c>
      <c r="T283" s="25">
        <f t="shared" si="210"/>
        <v>0</v>
      </c>
      <c r="U283" s="25">
        <f t="shared" si="211"/>
        <v>0</v>
      </c>
      <c r="V283" s="25">
        <f t="shared" si="212"/>
        <v>0</v>
      </c>
      <c r="W283" s="25">
        <f t="shared" si="213"/>
        <v>0</v>
      </c>
      <c r="X283" s="25">
        <f t="shared" si="214"/>
        <v>0</v>
      </c>
      <c r="Y283" s="25">
        <f t="shared" si="215"/>
        <v>0</v>
      </c>
      <c r="Z283" s="25">
        <f t="shared" si="216"/>
        <v>0</v>
      </c>
      <c r="AA283" s="26"/>
      <c r="AB283" s="25">
        <f t="shared" si="217"/>
        <v>0</v>
      </c>
      <c r="AC283" s="25">
        <f t="shared" si="204"/>
        <v>0</v>
      </c>
      <c r="AD283" s="25"/>
      <c r="AE283" s="25"/>
      <c r="AF283" s="25"/>
      <c r="AG283" s="25"/>
      <c r="AH283" s="25"/>
      <c r="AI283" s="25"/>
      <c r="AJ283" s="26"/>
      <c r="AK283" s="25"/>
      <c r="AL283" s="26"/>
      <c r="AM283" s="25">
        <f t="shared" si="218"/>
        <v>0</v>
      </c>
      <c r="AN283" s="25">
        <f t="shared" si="219"/>
        <v>0</v>
      </c>
      <c r="AO283" s="26"/>
      <c r="AP283" s="26">
        <f t="shared" si="220"/>
        <v>0</v>
      </c>
      <c r="AQ283" s="101">
        <f t="shared" si="221"/>
        <v>0</v>
      </c>
      <c r="AR283" s="106">
        <f t="shared" si="222"/>
        <v>0</v>
      </c>
      <c r="AS283" s="107">
        <f t="shared" si="199"/>
        <v>0</v>
      </c>
      <c r="AT283" s="107">
        <f t="shared" si="199"/>
        <v>0</v>
      </c>
      <c r="AU283" s="107">
        <f t="shared" si="199"/>
        <v>0</v>
      </c>
      <c r="AV283" s="107">
        <f t="shared" si="199"/>
        <v>0</v>
      </c>
      <c r="AW283" s="107">
        <f t="shared" si="199"/>
        <v>0</v>
      </c>
      <c r="AX283" s="107">
        <f t="shared" si="199"/>
        <v>0</v>
      </c>
      <c r="AY283" s="107">
        <f t="shared" si="199"/>
        <v>0</v>
      </c>
      <c r="AZ283" s="107">
        <f t="shared" si="199"/>
        <v>0</v>
      </c>
      <c r="BA283" s="108">
        <f t="shared" si="223"/>
        <v>0</v>
      </c>
      <c r="BB283" s="103">
        <f t="shared" si="224"/>
        <v>0</v>
      </c>
      <c r="BC283" s="109">
        <f t="shared" si="225"/>
        <v>0</v>
      </c>
      <c r="BD283" s="107">
        <f t="shared" si="206"/>
        <v>0</v>
      </c>
      <c r="BE283" s="107">
        <f t="shared" si="200"/>
        <v>0</v>
      </c>
      <c r="BF283" s="107">
        <f t="shared" si="200"/>
        <v>0</v>
      </c>
      <c r="BG283" s="107">
        <f t="shared" si="200"/>
        <v>0</v>
      </c>
      <c r="BH283" s="107">
        <f t="shared" si="200"/>
        <v>0</v>
      </c>
      <c r="BI283" s="107">
        <f t="shared" si="200"/>
        <v>0</v>
      </c>
      <c r="BJ283" s="107">
        <f t="shared" si="200"/>
        <v>0</v>
      </c>
      <c r="BK283" s="107">
        <f t="shared" si="200"/>
        <v>0</v>
      </c>
      <c r="BL283" s="110">
        <f t="shared" si="226"/>
        <v>0</v>
      </c>
      <c r="BM283" s="111">
        <f t="shared" si="227"/>
        <v>0</v>
      </c>
      <c r="BN283" s="111">
        <f t="shared" si="228"/>
        <v>0</v>
      </c>
      <c r="BO283" s="111">
        <f t="shared" si="229"/>
        <v>0</v>
      </c>
      <c r="BP283" s="111">
        <f t="shared" si="230"/>
        <v>0</v>
      </c>
      <c r="BQ283" s="111">
        <f t="shared" si="231"/>
        <v>0</v>
      </c>
      <c r="BR283" s="111">
        <f t="shared" si="232"/>
        <v>0</v>
      </c>
      <c r="BS283" s="111">
        <f t="shared" si="233"/>
        <v>0</v>
      </c>
      <c r="BT283" s="111">
        <f t="shared" si="234"/>
        <v>0</v>
      </c>
      <c r="BU283" s="112">
        <f t="shared" si="235"/>
        <v>0</v>
      </c>
      <c r="BV283" s="113">
        <f t="shared" si="236"/>
        <v>0</v>
      </c>
      <c r="BW283" s="169" t="s">
        <v>135</v>
      </c>
      <c r="BX283" s="174">
        <v>2021</v>
      </c>
      <c r="BY283" s="169" t="s">
        <v>2422</v>
      </c>
      <c r="BZ283" s="169" t="str">
        <f t="shared" si="239"/>
        <v>NOVIEMBRE</v>
      </c>
      <c r="CA283" s="169" t="str">
        <f t="shared" si="237"/>
        <v>YCHO21RT_11.1</v>
      </c>
      <c r="CB283" s="118" t="str">
        <f>VLOOKUP(F283,[3]TOTALES!$E:$E,1,0)</f>
        <v>W1BQ11K9DT1</v>
      </c>
      <c r="CC283" s="118" t="e">
        <f>VLOOKUP(E283,'3.PARAMETROS'!J:L,3,0)</f>
        <v>#N/A</v>
      </c>
      <c r="CD283" s="118">
        <f>VLOOKUP(A283,'[4]1. ARCHIVO COMPRA'!$A:$BU,73,0)</f>
        <v>0</v>
      </c>
      <c r="CF283" s="128"/>
      <c r="CG283" s="128"/>
    </row>
    <row r="284" spans="1:85" x14ac:dyDescent="0.25">
      <c r="A284" s="128" t="str">
        <f t="shared" si="207"/>
        <v>W1BK58Z17X3G1O6</v>
      </c>
      <c r="B284" s="128" t="s">
        <v>554</v>
      </c>
      <c r="C284" s="128" t="s">
        <v>696</v>
      </c>
      <c r="D284" s="128" t="s">
        <v>560</v>
      </c>
      <c r="E284" s="128" t="s">
        <v>259</v>
      </c>
      <c r="F284" s="128" t="s">
        <v>1083</v>
      </c>
      <c r="G284" s="128" t="s">
        <v>1084</v>
      </c>
      <c r="H284" s="128" t="s">
        <v>630</v>
      </c>
      <c r="I284" s="128" t="s">
        <v>631</v>
      </c>
      <c r="J284" s="128" t="s">
        <v>2109</v>
      </c>
      <c r="K284" s="128" t="s">
        <v>683</v>
      </c>
      <c r="L284" s="128" t="s">
        <v>2255</v>
      </c>
      <c r="M284" s="137">
        <v>128</v>
      </c>
      <c r="N284" s="128">
        <f>IFERROR(VLOOKUP(M284*$M$8*$N$8,'RAM costing'!$A$3:$B$81,2,1),0)</f>
        <v>119000</v>
      </c>
      <c r="O284" s="128">
        <f>IFERROR(VLOOKUP(M284*$M$9*$N$9,'RAM costing'!$E$3:$F$81,2,1),0)</f>
        <v>429</v>
      </c>
      <c r="P284" s="128"/>
      <c r="Q284" s="129">
        <f t="shared" si="208"/>
        <v>0.31</v>
      </c>
      <c r="R284" s="18">
        <v>39.68</v>
      </c>
      <c r="S284" s="25">
        <f t="shared" si="209"/>
        <v>0</v>
      </c>
      <c r="T284" s="25">
        <f t="shared" si="210"/>
        <v>0</v>
      </c>
      <c r="U284" s="25">
        <f t="shared" si="211"/>
        <v>0</v>
      </c>
      <c r="V284" s="25">
        <f t="shared" si="212"/>
        <v>0</v>
      </c>
      <c r="W284" s="25">
        <f t="shared" si="213"/>
        <v>0</v>
      </c>
      <c r="X284" s="25">
        <f t="shared" si="214"/>
        <v>0</v>
      </c>
      <c r="Y284" s="25">
        <f t="shared" si="215"/>
        <v>0</v>
      </c>
      <c r="Z284" s="25">
        <f t="shared" si="216"/>
        <v>0</v>
      </c>
      <c r="AA284" s="26"/>
      <c r="AB284" s="25">
        <f t="shared" si="217"/>
        <v>0</v>
      </c>
      <c r="AC284" s="25">
        <f t="shared" si="204"/>
        <v>0</v>
      </c>
      <c r="AD284" s="25"/>
      <c r="AE284" s="25"/>
      <c r="AF284" s="25"/>
      <c r="AG284" s="25"/>
      <c r="AH284" s="25"/>
      <c r="AI284" s="25"/>
      <c r="AJ284" s="26"/>
      <c r="AK284" s="25"/>
      <c r="AL284" s="26"/>
      <c r="AM284" s="25">
        <f t="shared" si="218"/>
        <v>0</v>
      </c>
      <c r="AN284" s="25">
        <f t="shared" si="219"/>
        <v>0</v>
      </c>
      <c r="AO284" s="26"/>
      <c r="AP284" s="26">
        <f t="shared" si="220"/>
        <v>0</v>
      </c>
      <c r="AQ284" s="101">
        <f t="shared" si="221"/>
        <v>0</v>
      </c>
      <c r="AR284" s="106">
        <f t="shared" si="222"/>
        <v>0</v>
      </c>
      <c r="AS284" s="107">
        <f t="shared" si="199"/>
        <v>0</v>
      </c>
      <c r="AT284" s="107">
        <f t="shared" si="199"/>
        <v>0</v>
      </c>
      <c r="AU284" s="107">
        <f t="shared" si="199"/>
        <v>0</v>
      </c>
      <c r="AV284" s="107">
        <f t="shared" si="199"/>
        <v>0</v>
      </c>
      <c r="AW284" s="107">
        <f t="shared" si="199"/>
        <v>0</v>
      </c>
      <c r="AX284" s="107">
        <f t="shared" si="199"/>
        <v>0</v>
      </c>
      <c r="AY284" s="107">
        <f t="shared" si="199"/>
        <v>0</v>
      </c>
      <c r="AZ284" s="107">
        <f t="shared" si="199"/>
        <v>0</v>
      </c>
      <c r="BA284" s="108">
        <f t="shared" si="223"/>
        <v>0</v>
      </c>
      <c r="BB284" s="103">
        <f t="shared" si="224"/>
        <v>0</v>
      </c>
      <c r="BC284" s="109">
        <f t="shared" si="225"/>
        <v>0</v>
      </c>
      <c r="BD284" s="107">
        <f t="shared" si="206"/>
        <v>0</v>
      </c>
      <c r="BE284" s="107">
        <f t="shared" si="200"/>
        <v>0</v>
      </c>
      <c r="BF284" s="107">
        <f t="shared" si="200"/>
        <v>0</v>
      </c>
      <c r="BG284" s="107">
        <f t="shared" si="200"/>
        <v>0</v>
      </c>
      <c r="BH284" s="107">
        <f t="shared" si="200"/>
        <v>0</v>
      </c>
      <c r="BI284" s="107">
        <f t="shared" si="200"/>
        <v>0</v>
      </c>
      <c r="BJ284" s="107">
        <f t="shared" si="200"/>
        <v>0</v>
      </c>
      <c r="BK284" s="107">
        <f t="shared" si="200"/>
        <v>0</v>
      </c>
      <c r="BL284" s="110">
        <f t="shared" si="226"/>
        <v>0</v>
      </c>
      <c r="BM284" s="111">
        <f t="shared" si="227"/>
        <v>0</v>
      </c>
      <c r="BN284" s="111">
        <f t="shared" si="228"/>
        <v>0</v>
      </c>
      <c r="BO284" s="111">
        <f t="shared" si="229"/>
        <v>0</v>
      </c>
      <c r="BP284" s="111">
        <f t="shared" si="230"/>
        <v>0</v>
      </c>
      <c r="BQ284" s="111">
        <f t="shared" si="231"/>
        <v>0</v>
      </c>
      <c r="BR284" s="111">
        <f t="shared" si="232"/>
        <v>0</v>
      </c>
      <c r="BS284" s="111">
        <f t="shared" si="233"/>
        <v>0</v>
      </c>
      <c r="BT284" s="111">
        <f t="shared" si="234"/>
        <v>0</v>
      </c>
      <c r="BU284" s="112">
        <f t="shared" si="235"/>
        <v>0</v>
      </c>
      <c r="BV284" s="113">
        <f t="shared" si="236"/>
        <v>0</v>
      </c>
      <c r="BW284" s="169" t="s">
        <v>135</v>
      </c>
      <c r="BX284" s="174">
        <v>2021</v>
      </c>
      <c r="BY284" s="169" t="s">
        <v>2422</v>
      </c>
      <c r="BZ284" s="169" t="str">
        <f t="shared" si="239"/>
        <v>NOVIEMBRE</v>
      </c>
      <c r="CA284" s="169" t="str">
        <f t="shared" si="237"/>
        <v>YCHO21RT_11.1</v>
      </c>
      <c r="CB284" s="118" t="e">
        <f>VLOOKUP(F284,[3]TOTALES!$E:$E,1,0)</f>
        <v>#N/A</v>
      </c>
      <c r="CC284" s="118" t="str">
        <f>VLOOKUP(E284,'3.PARAMETROS'!J:L,3,0)</f>
        <v>VESTIDOS</v>
      </c>
      <c r="CD284" s="118">
        <f>VLOOKUP(A284,'[4]1. ARCHIVO COMPRA'!$A:$BU,73,0)</f>
        <v>0</v>
      </c>
      <c r="CF284" s="128"/>
      <c r="CG284" s="128"/>
    </row>
    <row r="285" spans="1:85" x14ac:dyDescent="0.25">
      <c r="A285" s="128" t="str">
        <f t="shared" si="207"/>
        <v>W1BK58Z17X3A905</v>
      </c>
      <c r="B285" s="128" t="s">
        <v>554</v>
      </c>
      <c r="C285" s="128" t="s">
        <v>696</v>
      </c>
      <c r="D285" s="128" t="s">
        <v>560</v>
      </c>
      <c r="E285" s="128" t="s">
        <v>259</v>
      </c>
      <c r="F285" s="128" t="s">
        <v>1083</v>
      </c>
      <c r="G285" s="128" t="s">
        <v>1084</v>
      </c>
      <c r="H285" s="128" t="s">
        <v>576</v>
      </c>
      <c r="I285" s="128" t="s">
        <v>577</v>
      </c>
      <c r="J285" s="128" t="s">
        <v>2109</v>
      </c>
      <c r="K285" s="128" t="s">
        <v>683</v>
      </c>
      <c r="L285" s="128" t="s">
        <v>2255</v>
      </c>
      <c r="M285" s="137">
        <v>128</v>
      </c>
      <c r="N285" s="128">
        <f>IFERROR(VLOOKUP(M285*$M$8*$N$8,'RAM costing'!$A$3:$B$81,2,1),0)</f>
        <v>119000</v>
      </c>
      <c r="O285" s="128">
        <f>IFERROR(VLOOKUP(M285*$M$9*$N$9,'RAM costing'!$E$3:$F$81,2,1),0)</f>
        <v>429</v>
      </c>
      <c r="P285" s="128"/>
      <c r="Q285" s="129">
        <f t="shared" si="208"/>
        <v>0.31</v>
      </c>
      <c r="R285" s="18">
        <v>39.68</v>
      </c>
      <c r="S285" s="25">
        <f t="shared" si="209"/>
        <v>0</v>
      </c>
      <c r="T285" s="25">
        <f t="shared" si="210"/>
        <v>0</v>
      </c>
      <c r="U285" s="25">
        <f t="shared" si="211"/>
        <v>0</v>
      </c>
      <c r="V285" s="25">
        <f t="shared" si="212"/>
        <v>0</v>
      </c>
      <c r="W285" s="25">
        <f t="shared" si="213"/>
        <v>0</v>
      </c>
      <c r="X285" s="25">
        <f t="shared" si="214"/>
        <v>0</v>
      </c>
      <c r="Y285" s="25">
        <f t="shared" si="215"/>
        <v>0</v>
      </c>
      <c r="Z285" s="25">
        <f t="shared" si="216"/>
        <v>0</v>
      </c>
      <c r="AA285" s="26"/>
      <c r="AB285" s="25">
        <f t="shared" si="217"/>
        <v>0</v>
      </c>
      <c r="AC285" s="25">
        <f t="shared" si="204"/>
        <v>0</v>
      </c>
      <c r="AD285" s="25"/>
      <c r="AE285" s="25"/>
      <c r="AF285" s="25"/>
      <c r="AG285" s="25"/>
      <c r="AH285" s="25"/>
      <c r="AI285" s="25"/>
      <c r="AJ285" s="26"/>
      <c r="AK285" s="25"/>
      <c r="AL285" s="26"/>
      <c r="AM285" s="25">
        <f t="shared" si="218"/>
        <v>0</v>
      </c>
      <c r="AN285" s="25">
        <f t="shared" si="219"/>
        <v>0</v>
      </c>
      <c r="AO285" s="26"/>
      <c r="AP285" s="26">
        <f t="shared" si="220"/>
        <v>0</v>
      </c>
      <c r="AQ285" s="101">
        <f t="shared" si="221"/>
        <v>0</v>
      </c>
      <c r="AR285" s="106">
        <f t="shared" si="222"/>
        <v>0</v>
      </c>
      <c r="AS285" s="107">
        <f t="shared" si="199"/>
        <v>0</v>
      </c>
      <c r="AT285" s="107">
        <f t="shared" si="199"/>
        <v>0</v>
      </c>
      <c r="AU285" s="107">
        <f t="shared" si="199"/>
        <v>0</v>
      </c>
      <c r="AV285" s="107">
        <f t="shared" si="199"/>
        <v>0</v>
      </c>
      <c r="AW285" s="107">
        <f t="shared" si="199"/>
        <v>0</v>
      </c>
      <c r="AX285" s="107">
        <f t="shared" si="199"/>
        <v>0</v>
      </c>
      <c r="AY285" s="107">
        <f t="shared" si="199"/>
        <v>0</v>
      </c>
      <c r="AZ285" s="107">
        <f t="shared" si="199"/>
        <v>0</v>
      </c>
      <c r="BA285" s="108">
        <f t="shared" si="223"/>
        <v>0</v>
      </c>
      <c r="BB285" s="103">
        <f t="shared" si="224"/>
        <v>0</v>
      </c>
      <c r="BC285" s="109">
        <f t="shared" si="225"/>
        <v>0</v>
      </c>
      <c r="BD285" s="107">
        <f t="shared" si="206"/>
        <v>0</v>
      </c>
      <c r="BE285" s="107">
        <f t="shared" si="200"/>
        <v>0</v>
      </c>
      <c r="BF285" s="107">
        <f t="shared" si="200"/>
        <v>0</v>
      </c>
      <c r="BG285" s="107">
        <f t="shared" si="200"/>
        <v>0</v>
      </c>
      <c r="BH285" s="107">
        <f t="shared" si="200"/>
        <v>0</v>
      </c>
      <c r="BI285" s="107">
        <f t="shared" si="200"/>
        <v>0</v>
      </c>
      <c r="BJ285" s="107">
        <f t="shared" si="200"/>
        <v>0</v>
      </c>
      <c r="BK285" s="107">
        <f t="shared" si="200"/>
        <v>0</v>
      </c>
      <c r="BL285" s="110">
        <f t="shared" si="226"/>
        <v>0</v>
      </c>
      <c r="BM285" s="111">
        <f t="shared" si="227"/>
        <v>0</v>
      </c>
      <c r="BN285" s="111">
        <f t="shared" si="228"/>
        <v>0</v>
      </c>
      <c r="BO285" s="111">
        <f t="shared" si="229"/>
        <v>0</v>
      </c>
      <c r="BP285" s="111">
        <f t="shared" si="230"/>
        <v>0</v>
      </c>
      <c r="BQ285" s="111">
        <f t="shared" si="231"/>
        <v>0</v>
      </c>
      <c r="BR285" s="111">
        <f t="shared" si="232"/>
        <v>0</v>
      </c>
      <c r="BS285" s="111">
        <f t="shared" si="233"/>
        <v>0</v>
      </c>
      <c r="BT285" s="111">
        <f t="shared" si="234"/>
        <v>0</v>
      </c>
      <c r="BU285" s="112">
        <f t="shared" si="235"/>
        <v>0</v>
      </c>
      <c r="BV285" s="113">
        <f t="shared" si="236"/>
        <v>0</v>
      </c>
      <c r="BW285" s="169" t="s">
        <v>135</v>
      </c>
      <c r="BX285" s="174">
        <v>2021</v>
      </c>
      <c r="BY285" s="169" t="s">
        <v>2422</v>
      </c>
      <c r="BZ285" s="169" t="str">
        <f t="shared" si="239"/>
        <v>NOVIEMBRE</v>
      </c>
      <c r="CA285" s="169" t="str">
        <f t="shared" si="237"/>
        <v>YCHO21RT_11.1</v>
      </c>
      <c r="CB285" s="118" t="e">
        <f>VLOOKUP(F285,[3]TOTALES!$E:$E,1,0)</f>
        <v>#N/A</v>
      </c>
      <c r="CC285" s="118" t="str">
        <f>VLOOKUP(E285,'3.PARAMETROS'!J:L,3,0)</f>
        <v>VESTIDOS</v>
      </c>
      <c r="CD285" s="118">
        <f>VLOOKUP(A285,'[4]1. ARCHIVO COMPRA'!$A:$BU,73,0)</f>
        <v>0</v>
      </c>
      <c r="CF285" s="128"/>
      <c r="CG285" s="128"/>
    </row>
    <row r="286" spans="1:85" x14ac:dyDescent="0.25">
      <c r="A286" s="128" t="str">
        <f t="shared" si="207"/>
        <v>W1BK58Z17X3F10I</v>
      </c>
      <c r="B286" s="128" t="s">
        <v>554</v>
      </c>
      <c r="C286" s="128" t="s">
        <v>696</v>
      </c>
      <c r="D286" s="128" t="s">
        <v>560</v>
      </c>
      <c r="E286" s="128" t="s">
        <v>259</v>
      </c>
      <c r="F286" s="128" t="s">
        <v>1083</v>
      </c>
      <c r="G286" s="128" t="s">
        <v>1084</v>
      </c>
      <c r="H286" s="128" t="s">
        <v>1085</v>
      </c>
      <c r="I286" s="128" t="s">
        <v>1086</v>
      </c>
      <c r="J286" s="128" t="s">
        <v>2109</v>
      </c>
      <c r="K286" s="128" t="s">
        <v>683</v>
      </c>
      <c r="L286" s="128" t="s">
        <v>2255</v>
      </c>
      <c r="M286" s="137">
        <v>128</v>
      </c>
      <c r="N286" s="128">
        <f>IFERROR(VLOOKUP(M286*$M$8*$N$8,'RAM costing'!$A$3:$B$81,2,1),0)</f>
        <v>119000</v>
      </c>
      <c r="O286" s="128">
        <f>IFERROR(VLOOKUP(M286*$M$9*$N$9,'RAM costing'!$E$3:$F$81,2,1),0)</f>
        <v>429</v>
      </c>
      <c r="P286" s="128"/>
      <c r="Q286" s="129">
        <f t="shared" si="208"/>
        <v>0.31</v>
      </c>
      <c r="R286" s="18">
        <v>39.68</v>
      </c>
      <c r="S286" s="25">
        <f t="shared" si="209"/>
        <v>0</v>
      </c>
      <c r="T286" s="25">
        <f t="shared" si="210"/>
        <v>0</v>
      </c>
      <c r="U286" s="25">
        <f t="shared" si="211"/>
        <v>0</v>
      </c>
      <c r="V286" s="25">
        <f t="shared" si="212"/>
        <v>0</v>
      </c>
      <c r="W286" s="25">
        <f t="shared" si="213"/>
        <v>0</v>
      </c>
      <c r="X286" s="25">
        <f t="shared" si="214"/>
        <v>0</v>
      </c>
      <c r="Y286" s="25">
        <f t="shared" si="215"/>
        <v>0</v>
      </c>
      <c r="Z286" s="25">
        <f t="shared" si="216"/>
        <v>0</v>
      </c>
      <c r="AA286" s="26"/>
      <c r="AB286" s="25">
        <f t="shared" si="217"/>
        <v>0</v>
      </c>
      <c r="AC286" s="25">
        <f t="shared" si="204"/>
        <v>0</v>
      </c>
      <c r="AD286" s="25"/>
      <c r="AE286" s="25"/>
      <c r="AF286" s="25"/>
      <c r="AG286" s="25"/>
      <c r="AH286" s="25"/>
      <c r="AI286" s="25"/>
      <c r="AJ286" s="26"/>
      <c r="AK286" s="25"/>
      <c r="AL286" s="26"/>
      <c r="AM286" s="25">
        <f t="shared" si="218"/>
        <v>0</v>
      </c>
      <c r="AN286" s="25">
        <f t="shared" si="219"/>
        <v>0</v>
      </c>
      <c r="AO286" s="26"/>
      <c r="AP286" s="26">
        <f t="shared" si="220"/>
        <v>0</v>
      </c>
      <c r="AQ286" s="101">
        <f t="shared" si="221"/>
        <v>0</v>
      </c>
      <c r="AR286" s="106">
        <f t="shared" si="222"/>
        <v>0</v>
      </c>
      <c r="AS286" s="107">
        <f t="shared" ref="AS286:AZ317" si="240">ROUND(IF($L286=$L$4,($AQ286*AS$4),IF($L286=$L$5,($AQ286*AS$5),IF($L286=$L$6,($AQ286*AS$6),IF($L286=$L$7,($AQ286*AS$7))))),0)</f>
        <v>0</v>
      </c>
      <c r="AT286" s="107">
        <f t="shared" si="240"/>
        <v>0</v>
      </c>
      <c r="AU286" s="107">
        <f t="shared" si="240"/>
        <v>0</v>
      </c>
      <c r="AV286" s="107">
        <f t="shared" si="240"/>
        <v>0</v>
      </c>
      <c r="AW286" s="107">
        <f t="shared" si="240"/>
        <v>0</v>
      </c>
      <c r="AX286" s="107">
        <f t="shared" si="240"/>
        <v>0</v>
      </c>
      <c r="AY286" s="107">
        <f t="shared" si="240"/>
        <v>0</v>
      </c>
      <c r="AZ286" s="107">
        <f t="shared" si="240"/>
        <v>0</v>
      </c>
      <c r="BA286" s="108">
        <f t="shared" si="223"/>
        <v>0</v>
      </c>
      <c r="BB286" s="103">
        <f t="shared" si="224"/>
        <v>0</v>
      </c>
      <c r="BC286" s="109">
        <f t="shared" si="225"/>
        <v>0</v>
      </c>
      <c r="BD286" s="107">
        <f t="shared" si="206"/>
        <v>0</v>
      </c>
      <c r="BE286" s="107">
        <f t="shared" ref="BE286:BK317" si="241">ROUND(IF($L286=$L$4,($BB286*BE$4),IF($L286=$L$5,($BB286*BE$5),IF($L286=$L$6,($BB286*BE$6),IF($L286=$L$7,($BB286*BE$7))))),0)</f>
        <v>0</v>
      </c>
      <c r="BF286" s="107">
        <f t="shared" si="241"/>
        <v>0</v>
      </c>
      <c r="BG286" s="107">
        <f t="shared" si="241"/>
        <v>0</v>
      </c>
      <c r="BH286" s="107">
        <f t="shared" si="241"/>
        <v>0</v>
      </c>
      <c r="BI286" s="107">
        <f t="shared" si="241"/>
        <v>0</v>
      </c>
      <c r="BJ286" s="107">
        <f t="shared" si="241"/>
        <v>0</v>
      </c>
      <c r="BK286" s="107">
        <f t="shared" si="241"/>
        <v>0</v>
      </c>
      <c r="BL286" s="110">
        <f t="shared" si="226"/>
        <v>0</v>
      </c>
      <c r="BM286" s="111">
        <f t="shared" si="227"/>
        <v>0</v>
      </c>
      <c r="BN286" s="111">
        <f t="shared" si="228"/>
        <v>0</v>
      </c>
      <c r="BO286" s="111">
        <f t="shared" si="229"/>
        <v>0</v>
      </c>
      <c r="BP286" s="111">
        <f t="shared" si="230"/>
        <v>0</v>
      </c>
      <c r="BQ286" s="111">
        <f t="shared" si="231"/>
        <v>0</v>
      </c>
      <c r="BR286" s="111">
        <f t="shared" si="232"/>
        <v>0</v>
      </c>
      <c r="BS286" s="111">
        <f t="shared" si="233"/>
        <v>0</v>
      </c>
      <c r="BT286" s="111">
        <f t="shared" si="234"/>
        <v>0</v>
      </c>
      <c r="BU286" s="112">
        <f t="shared" si="235"/>
        <v>0</v>
      </c>
      <c r="BV286" s="113">
        <f t="shared" si="236"/>
        <v>0</v>
      </c>
      <c r="BW286" s="169" t="s">
        <v>135</v>
      </c>
      <c r="BX286" s="174">
        <v>2021</v>
      </c>
      <c r="BY286" s="169" t="s">
        <v>2422</v>
      </c>
      <c r="BZ286" s="169" t="str">
        <f t="shared" si="239"/>
        <v>NOVIEMBRE</v>
      </c>
      <c r="CA286" s="169" t="str">
        <f t="shared" si="237"/>
        <v>YCHO21RT_11.1</v>
      </c>
      <c r="CB286" s="118" t="e">
        <f>VLOOKUP(F286,[3]TOTALES!$E:$E,1,0)</f>
        <v>#N/A</v>
      </c>
      <c r="CC286" s="118" t="str">
        <f>VLOOKUP(E286,'3.PARAMETROS'!J:L,3,0)</f>
        <v>VESTIDOS</v>
      </c>
      <c r="CD286" s="118">
        <f>VLOOKUP(A286,'[4]1. ARCHIVO COMPRA'!$A:$BU,73,0)</f>
        <v>0</v>
      </c>
      <c r="CF286" s="128"/>
      <c r="CG286" s="128"/>
    </row>
    <row r="287" spans="1:85" x14ac:dyDescent="0.25">
      <c r="A287" s="128" t="str">
        <f t="shared" si="207"/>
        <v>W1BK58Z17X3JBLK</v>
      </c>
      <c r="B287" s="128" t="s">
        <v>554</v>
      </c>
      <c r="C287" s="128" t="s">
        <v>696</v>
      </c>
      <c r="D287" s="128" t="s">
        <v>560</v>
      </c>
      <c r="E287" s="128" t="s">
        <v>259</v>
      </c>
      <c r="F287" s="128" t="s">
        <v>1083</v>
      </c>
      <c r="G287" s="128" t="s">
        <v>1084</v>
      </c>
      <c r="H287" s="128" t="s">
        <v>494</v>
      </c>
      <c r="I287" s="128" t="s">
        <v>520</v>
      </c>
      <c r="J287" s="128" t="s">
        <v>2109</v>
      </c>
      <c r="K287" s="128" t="s">
        <v>683</v>
      </c>
      <c r="L287" s="128" t="s">
        <v>2255</v>
      </c>
      <c r="M287" s="137">
        <v>128</v>
      </c>
      <c r="N287" s="128">
        <f>IFERROR(VLOOKUP(M287*$M$8*$N$8,'RAM costing'!$A$3:$B$81,2,1),0)</f>
        <v>119000</v>
      </c>
      <c r="O287" s="128">
        <f>IFERROR(VLOOKUP(M287*$M$9*$N$9,'RAM costing'!$E$3:$F$81,2,1),0)</f>
        <v>429</v>
      </c>
      <c r="P287" s="128"/>
      <c r="Q287" s="129">
        <f t="shared" si="208"/>
        <v>0.31</v>
      </c>
      <c r="R287" s="18">
        <v>39.68</v>
      </c>
      <c r="S287" s="25">
        <f t="shared" si="209"/>
        <v>0</v>
      </c>
      <c r="T287" s="25">
        <f t="shared" si="210"/>
        <v>0</v>
      </c>
      <c r="U287" s="25">
        <f t="shared" si="211"/>
        <v>0</v>
      </c>
      <c r="V287" s="25">
        <f t="shared" si="212"/>
        <v>0</v>
      </c>
      <c r="W287" s="25">
        <f t="shared" si="213"/>
        <v>0</v>
      </c>
      <c r="X287" s="25">
        <f t="shared" si="214"/>
        <v>0</v>
      </c>
      <c r="Y287" s="25">
        <f t="shared" si="215"/>
        <v>0</v>
      </c>
      <c r="Z287" s="25">
        <f t="shared" si="216"/>
        <v>0</v>
      </c>
      <c r="AA287" s="26"/>
      <c r="AB287" s="25">
        <f t="shared" si="217"/>
        <v>0</v>
      </c>
      <c r="AC287" s="25">
        <f t="shared" si="204"/>
        <v>0</v>
      </c>
      <c r="AD287" s="25"/>
      <c r="AE287" s="25"/>
      <c r="AF287" s="25"/>
      <c r="AG287" s="25"/>
      <c r="AH287" s="25"/>
      <c r="AI287" s="25"/>
      <c r="AJ287" s="26"/>
      <c r="AK287" s="25"/>
      <c r="AL287" s="26"/>
      <c r="AM287" s="25">
        <f t="shared" si="218"/>
        <v>0</v>
      </c>
      <c r="AN287" s="25">
        <f t="shared" si="219"/>
        <v>0</v>
      </c>
      <c r="AO287" s="26"/>
      <c r="AP287" s="26">
        <f t="shared" si="220"/>
        <v>0</v>
      </c>
      <c r="AQ287" s="101">
        <f t="shared" si="221"/>
        <v>0</v>
      </c>
      <c r="AR287" s="106">
        <f t="shared" si="222"/>
        <v>0</v>
      </c>
      <c r="AS287" s="107">
        <f t="shared" si="240"/>
        <v>0</v>
      </c>
      <c r="AT287" s="107">
        <f t="shared" si="240"/>
        <v>0</v>
      </c>
      <c r="AU287" s="107">
        <f t="shared" si="240"/>
        <v>0</v>
      </c>
      <c r="AV287" s="107">
        <f t="shared" si="240"/>
        <v>0</v>
      </c>
      <c r="AW287" s="107">
        <f t="shared" si="240"/>
        <v>0</v>
      </c>
      <c r="AX287" s="107">
        <f t="shared" si="240"/>
        <v>0</v>
      </c>
      <c r="AY287" s="107">
        <f t="shared" si="240"/>
        <v>0</v>
      </c>
      <c r="AZ287" s="107">
        <f t="shared" si="240"/>
        <v>0</v>
      </c>
      <c r="BA287" s="108">
        <f t="shared" si="223"/>
        <v>0</v>
      </c>
      <c r="BB287" s="103">
        <f t="shared" si="224"/>
        <v>0</v>
      </c>
      <c r="BC287" s="109">
        <f t="shared" si="225"/>
        <v>0</v>
      </c>
      <c r="BD287" s="107">
        <f t="shared" si="206"/>
        <v>0</v>
      </c>
      <c r="BE287" s="107">
        <f t="shared" si="241"/>
        <v>0</v>
      </c>
      <c r="BF287" s="107">
        <f t="shared" si="241"/>
        <v>0</v>
      </c>
      <c r="BG287" s="107">
        <f t="shared" si="241"/>
        <v>0</v>
      </c>
      <c r="BH287" s="107">
        <f t="shared" si="241"/>
        <v>0</v>
      </c>
      <c r="BI287" s="107">
        <f t="shared" si="241"/>
        <v>0</v>
      </c>
      <c r="BJ287" s="107">
        <f t="shared" si="241"/>
        <v>0</v>
      </c>
      <c r="BK287" s="107">
        <f t="shared" si="241"/>
        <v>0</v>
      </c>
      <c r="BL287" s="110">
        <f t="shared" si="226"/>
        <v>0</v>
      </c>
      <c r="BM287" s="111">
        <f t="shared" si="227"/>
        <v>0</v>
      </c>
      <c r="BN287" s="111">
        <f t="shared" si="228"/>
        <v>0</v>
      </c>
      <c r="BO287" s="111">
        <f t="shared" si="229"/>
        <v>0</v>
      </c>
      <c r="BP287" s="111">
        <f t="shared" si="230"/>
        <v>0</v>
      </c>
      <c r="BQ287" s="111">
        <f t="shared" si="231"/>
        <v>0</v>
      </c>
      <c r="BR287" s="111">
        <f t="shared" si="232"/>
        <v>0</v>
      </c>
      <c r="BS287" s="111">
        <f t="shared" si="233"/>
        <v>0</v>
      </c>
      <c r="BT287" s="111">
        <f t="shared" si="234"/>
        <v>0</v>
      </c>
      <c r="BU287" s="112">
        <f t="shared" si="235"/>
        <v>0</v>
      </c>
      <c r="BV287" s="113">
        <f t="shared" si="236"/>
        <v>0</v>
      </c>
      <c r="BW287" s="169" t="s">
        <v>135</v>
      </c>
      <c r="BX287" s="174">
        <v>2021</v>
      </c>
      <c r="BY287" s="169" t="s">
        <v>2422</v>
      </c>
      <c r="BZ287" s="169" t="str">
        <f t="shared" si="239"/>
        <v>NOVIEMBRE</v>
      </c>
      <c r="CA287" s="169" t="str">
        <f t="shared" si="237"/>
        <v>YCHO21RT_11.1</v>
      </c>
      <c r="CB287" s="118" t="e">
        <f>VLOOKUP(F287,[3]TOTALES!$E:$E,1,0)</f>
        <v>#N/A</v>
      </c>
      <c r="CC287" s="118" t="str">
        <f>VLOOKUP(E287,'3.PARAMETROS'!J:L,3,0)</f>
        <v>VESTIDOS</v>
      </c>
      <c r="CD287" s="118">
        <f>VLOOKUP(A287,'[4]1. ARCHIVO COMPRA'!$A:$BU,73,0)</f>
        <v>0</v>
      </c>
      <c r="CF287" s="128"/>
      <c r="CG287" s="128"/>
    </row>
    <row r="288" spans="1:85" x14ac:dyDescent="0.25">
      <c r="A288" s="128" t="str">
        <f t="shared" si="207"/>
        <v>W2RN01D3Y0TSTSW</v>
      </c>
      <c r="B288" s="185" t="s">
        <v>692</v>
      </c>
      <c r="C288" s="128"/>
      <c r="D288" s="128" t="s">
        <v>563</v>
      </c>
      <c r="E288" s="128" t="s">
        <v>564</v>
      </c>
      <c r="F288" s="128" t="s">
        <v>1087</v>
      </c>
      <c r="G288" s="128" t="s">
        <v>1088</v>
      </c>
      <c r="H288" s="128" t="s">
        <v>893</v>
      </c>
      <c r="I288" s="128" t="s">
        <v>894</v>
      </c>
      <c r="J288" s="128" t="s">
        <v>2084</v>
      </c>
      <c r="K288" s="128" t="s">
        <v>688</v>
      </c>
      <c r="L288" s="128" t="s">
        <v>2255</v>
      </c>
      <c r="M288" s="137">
        <v>148</v>
      </c>
      <c r="N288" s="128">
        <f>IFERROR(VLOOKUP(M288*$M$8*$N$8,'RAM costing'!$A$3:$B$81,2,1),0)</f>
        <v>139000</v>
      </c>
      <c r="O288" s="128">
        <f>IFERROR(VLOOKUP(M288*$M$9*$N$9,'RAM costing'!$E$3:$F$81,2,1),0)</f>
        <v>429</v>
      </c>
      <c r="P288" s="128"/>
      <c r="Q288" s="129">
        <f t="shared" si="208"/>
        <v>0.31</v>
      </c>
      <c r="R288" s="18">
        <v>45.88</v>
      </c>
      <c r="S288" s="25">
        <f t="shared" si="209"/>
        <v>12</v>
      </c>
      <c r="T288" s="25">
        <f t="shared" si="210"/>
        <v>12</v>
      </c>
      <c r="U288" s="25">
        <f t="shared" si="211"/>
        <v>12</v>
      </c>
      <c r="V288" s="25">
        <f t="shared" si="212"/>
        <v>10</v>
      </c>
      <c r="W288" s="25">
        <f t="shared" si="213"/>
        <v>8</v>
      </c>
      <c r="X288" s="25">
        <f t="shared" si="214"/>
        <v>10</v>
      </c>
      <c r="Y288" s="25">
        <f t="shared" si="215"/>
        <v>9</v>
      </c>
      <c r="Z288" s="25">
        <f t="shared" si="216"/>
        <v>7</v>
      </c>
      <c r="AA288" s="26"/>
      <c r="AB288" s="25">
        <f t="shared" si="217"/>
        <v>9</v>
      </c>
      <c r="AC288" s="26">
        <f t="shared" si="204"/>
        <v>12</v>
      </c>
      <c r="AD288" s="25"/>
      <c r="AE288" s="25"/>
      <c r="AF288" s="25"/>
      <c r="AG288" s="25"/>
      <c r="AH288" s="25"/>
      <c r="AI288" s="25">
        <v>8</v>
      </c>
      <c r="AJ288" s="26"/>
      <c r="AK288" s="25"/>
      <c r="AL288" s="26"/>
      <c r="AM288" s="25">
        <f t="shared" si="218"/>
        <v>10</v>
      </c>
      <c r="AN288" s="25">
        <f t="shared" si="219"/>
        <v>10</v>
      </c>
      <c r="AO288" s="26">
        <v>12</v>
      </c>
      <c r="AP288" s="26">
        <f t="shared" si="220"/>
        <v>12</v>
      </c>
      <c r="AQ288" s="101">
        <f t="shared" si="221"/>
        <v>109</v>
      </c>
      <c r="AR288" s="106">
        <f t="shared" si="222"/>
        <v>4955.04</v>
      </c>
      <c r="AS288" s="107">
        <f t="shared" si="240"/>
        <v>25</v>
      </c>
      <c r="AT288" s="107">
        <f t="shared" si="240"/>
        <v>39</v>
      </c>
      <c r="AU288" s="107">
        <f t="shared" si="240"/>
        <v>29</v>
      </c>
      <c r="AV288" s="107">
        <f t="shared" si="240"/>
        <v>15</v>
      </c>
      <c r="AW288" s="107">
        <f t="shared" si="240"/>
        <v>0</v>
      </c>
      <c r="AX288" s="107">
        <f t="shared" si="240"/>
        <v>0</v>
      </c>
      <c r="AY288" s="107">
        <f t="shared" si="240"/>
        <v>0</v>
      </c>
      <c r="AZ288" s="107">
        <f t="shared" si="240"/>
        <v>0</v>
      </c>
      <c r="BA288" s="108">
        <f t="shared" si="223"/>
        <v>108</v>
      </c>
      <c r="BB288" s="103">
        <f t="shared" si="224"/>
        <v>44</v>
      </c>
      <c r="BC288" s="109">
        <f t="shared" si="225"/>
        <v>2018.72</v>
      </c>
      <c r="BD288" s="107">
        <f t="shared" si="206"/>
        <v>10</v>
      </c>
      <c r="BE288" s="107">
        <f t="shared" si="241"/>
        <v>16</v>
      </c>
      <c r="BF288" s="107">
        <f t="shared" si="241"/>
        <v>12</v>
      </c>
      <c r="BG288" s="107">
        <f t="shared" si="241"/>
        <v>6</v>
      </c>
      <c r="BH288" s="107">
        <f t="shared" si="241"/>
        <v>0</v>
      </c>
      <c r="BI288" s="107">
        <f t="shared" si="241"/>
        <v>0</v>
      </c>
      <c r="BJ288" s="107">
        <f t="shared" si="241"/>
        <v>0</v>
      </c>
      <c r="BK288" s="107">
        <f t="shared" si="241"/>
        <v>0</v>
      </c>
      <c r="BL288" s="110">
        <f t="shared" si="226"/>
        <v>44</v>
      </c>
      <c r="BM288" s="111">
        <f t="shared" si="227"/>
        <v>35</v>
      </c>
      <c r="BN288" s="111">
        <f t="shared" si="228"/>
        <v>55</v>
      </c>
      <c r="BO288" s="111">
        <f t="shared" si="229"/>
        <v>41</v>
      </c>
      <c r="BP288" s="111">
        <f t="shared" si="230"/>
        <v>21</v>
      </c>
      <c r="BQ288" s="111">
        <f t="shared" si="231"/>
        <v>0</v>
      </c>
      <c r="BR288" s="111">
        <f t="shared" si="232"/>
        <v>0</v>
      </c>
      <c r="BS288" s="111">
        <f t="shared" si="233"/>
        <v>0</v>
      </c>
      <c r="BT288" s="111">
        <f t="shared" si="234"/>
        <v>0</v>
      </c>
      <c r="BU288" s="143">
        <f t="shared" si="235"/>
        <v>152</v>
      </c>
      <c r="BV288" s="113">
        <f t="shared" si="236"/>
        <v>6973.76</v>
      </c>
      <c r="BW288" s="169" t="s">
        <v>135</v>
      </c>
      <c r="BX288" s="174">
        <v>2021</v>
      </c>
      <c r="BY288" s="169" t="s">
        <v>2422</v>
      </c>
      <c r="BZ288" s="169" t="str">
        <f t="shared" si="238"/>
        <v>ENERO</v>
      </c>
      <c r="CA288" s="169" t="str">
        <f t="shared" si="237"/>
        <v>YCHO21RT_1.1</v>
      </c>
      <c r="CB288" s="118" t="str">
        <f>VLOOKUP(F288,[3]TOTALES!$E:$E,1,0)</f>
        <v>W2RN01D3Y0T</v>
      </c>
      <c r="CC288" s="118" t="s">
        <v>185</v>
      </c>
      <c r="CD288" s="118">
        <f>VLOOKUP(A288,'[4]1. ARCHIVO COMPRA'!$A:$BU,73,0)</f>
        <v>0</v>
      </c>
      <c r="CF288" s="164">
        <v>44331</v>
      </c>
      <c r="CG288" s="128"/>
    </row>
    <row r="289" spans="1:85" x14ac:dyDescent="0.25">
      <c r="A289" s="128" t="str">
        <f t="shared" si="207"/>
        <v>W2RA21D3Y0WSTLH</v>
      </c>
      <c r="B289" s="128" t="s">
        <v>692</v>
      </c>
      <c r="C289" s="128"/>
      <c r="D289" s="128" t="s">
        <v>563</v>
      </c>
      <c r="E289" s="128" t="s">
        <v>148</v>
      </c>
      <c r="F289" s="128" t="s">
        <v>1089</v>
      </c>
      <c r="G289" s="128" t="s">
        <v>729</v>
      </c>
      <c r="H289" s="128" t="s">
        <v>794</v>
      </c>
      <c r="I289" s="128" t="s">
        <v>795</v>
      </c>
      <c r="J289" s="128" t="s">
        <v>2084</v>
      </c>
      <c r="K289" s="128" t="s">
        <v>688</v>
      </c>
      <c r="L289" s="128" t="s">
        <v>2257</v>
      </c>
      <c r="M289" s="137">
        <v>108</v>
      </c>
      <c r="N289" s="128">
        <f>IFERROR(VLOOKUP(M289*$M$8*$N$8,'RAM costing'!$A$3:$B$81,2,1),0)</f>
        <v>109000</v>
      </c>
      <c r="O289" s="128">
        <f>IFERROR(VLOOKUP(M289*$M$9*$N$9,'RAM costing'!$E$3:$F$81,2,1),0)</f>
        <v>429</v>
      </c>
      <c r="P289" s="128"/>
      <c r="Q289" s="129">
        <f t="shared" si="208"/>
        <v>0.31</v>
      </c>
      <c r="R289" s="18">
        <v>33.479999999999997</v>
      </c>
      <c r="S289" s="25">
        <f t="shared" si="209"/>
        <v>0</v>
      </c>
      <c r="T289" s="25">
        <f t="shared" si="210"/>
        <v>0</v>
      </c>
      <c r="U289" s="25">
        <f t="shared" si="211"/>
        <v>0</v>
      </c>
      <c r="V289" s="25">
        <f t="shared" si="212"/>
        <v>0</v>
      </c>
      <c r="W289" s="25">
        <f t="shared" si="213"/>
        <v>0</v>
      </c>
      <c r="X289" s="25">
        <f t="shared" si="214"/>
        <v>0</v>
      </c>
      <c r="Y289" s="25">
        <f t="shared" si="215"/>
        <v>0</v>
      </c>
      <c r="Z289" s="25">
        <f t="shared" si="216"/>
        <v>0</v>
      </c>
      <c r="AA289" s="26"/>
      <c r="AB289" s="25">
        <f t="shared" si="217"/>
        <v>0</v>
      </c>
      <c r="AC289" s="25">
        <f t="shared" si="204"/>
        <v>0</v>
      </c>
      <c r="AD289" s="25"/>
      <c r="AE289" s="25"/>
      <c r="AF289" s="25"/>
      <c r="AG289" s="25"/>
      <c r="AH289" s="25"/>
      <c r="AI289" s="25"/>
      <c r="AJ289" s="26"/>
      <c r="AK289" s="25"/>
      <c r="AL289" s="26"/>
      <c r="AM289" s="25">
        <f t="shared" si="218"/>
        <v>0</v>
      </c>
      <c r="AN289" s="25">
        <f t="shared" si="219"/>
        <v>0</v>
      </c>
      <c r="AO289" s="26"/>
      <c r="AP289" s="26">
        <f t="shared" si="220"/>
        <v>0</v>
      </c>
      <c r="AQ289" s="101">
        <f t="shared" si="221"/>
        <v>0</v>
      </c>
      <c r="AR289" s="106">
        <f t="shared" si="222"/>
        <v>0</v>
      </c>
      <c r="AS289" s="107">
        <f t="shared" si="240"/>
        <v>0</v>
      </c>
      <c r="AT289" s="107">
        <f t="shared" si="240"/>
        <v>0</v>
      </c>
      <c r="AU289" s="107">
        <f t="shared" si="240"/>
        <v>0</v>
      </c>
      <c r="AV289" s="107">
        <f t="shared" si="240"/>
        <v>0</v>
      </c>
      <c r="AW289" s="107">
        <f t="shared" si="240"/>
        <v>0</v>
      </c>
      <c r="AX289" s="107">
        <f t="shared" si="240"/>
        <v>0</v>
      </c>
      <c r="AY289" s="107">
        <f t="shared" si="240"/>
        <v>0</v>
      </c>
      <c r="AZ289" s="107">
        <f t="shared" si="240"/>
        <v>0</v>
      </c>
      <c r="BA289" s="108">
        <f t="shared" si="223"/>
        <v>0</v>
      </c>
      <c r="BB289" s="103">
        <f t="shared" si="224"/>
        <v>0</v>
      </c>
      <c r="BC289" s="109">
        <f t="shared" si="225"/>
        <v>0</v>
      </c>
      <c r="BD289" s="107">
        <f t="shared" si="206"/>
        <v>0</v>
      </c>
      <c r="BE289" s="107">
        <f t="shared" si="241"/>
        <v>0</v>
      </c>
      <c r="BF289" s="107">
        <f t="shared" si="241"/>
        <v>0</v>
      </c>
      <c r="BG289" s="107">
        <f t="shared" si="241"/>
        <v>0</v>
      </c>
      <c r="BH289" s="107">
        <f t="shared" si="241"/>
        <v>0</v>
      </c>
      <c r="BI289" s="107">
        <f t="shared" si="241"/>
        <v>0</v>
      </c>
      <c r="BJ289" s="107">
        <f t="shared" si="241"/>
        <v>0</v>
      </c>
      <c r="BK289" s="107">
        <f t="shared" si="241"/>
        <v>0</v>
      </c>
      <c r="BL289" s="110">
        <f t="shared" si="226"/>
        <v>0</v>
      </c>
      <c r="BM289" s="111">
        <f t="shared" si="227"/>
        <v>0</v>
      </c>
      <c r="BN289" s="111">
        <f t="shared" si="228"/>
        <v>0</v>
      </c>
      <c r="BO289" s="111">
        <f t="shared" si="229"/>
        <v>0</v>
      </c>
      <c r="BP289" s="111">
        <f t="shared" si="230"/>
        <v>0</v>
      </c>
      <c r="BQ289" s="111">
        <f t="shared" si="231"/>
        <v>0</v>
      </c>
      <c r="BR289" s="111">
        <f t="shared" si="232"/>
        <v>0</v>
      </c>
      <c r="BS289" s="111">
        <f t="shared" si="233"/>
        <v>0</v>
      </c>
      <c r="BT289" s="111">
        <f t="shared" si="234"/>
        <v>0</v>
      </c>
      <c r="BU289" s="112">
        <f t="shared" si="235"/>
        <v>0</v>
      </c>
      <c r="BV289" s="113">
        <f t="shared" si="236"/>
        <v>0</v>
      </c>
      <c r="BW289" s="169" t="s">
        <v>135</v>
      </c>
      <c r="BX289" s="174">
        <v>2021</v>
      </c>
      <c r="BY289" s="169" t="s">
        <v>2422</v>
      </c>
      <c r="BZ289" s="169" t="str">
        <f t="shared" si="238"/>
        <v>ENERO</v>
      </c>
      <c r="CA289" s="169" t="str">
        <f t="shared" si="237"/>
        <v>YCHO21RT_1.1</v>
      </c>
      <c r="CB289" s="118" t="e">
        <f>VLOOKUP(F289,[3]TOTALES!$E:$E,1,0)</f>
        <v>#N/A</v>
      </c>
      <c r="CC289" s="118" t="str">
        <f>VLOOKUP(E289,'3.PARAMETROS'!J:L,3,0)</f>
        <v>JEANS</v>
      </c>
      <c r="CD289" s="118">
        <f>VLOOKUP(A289,'[4]1. ARCHIVO COMPRA'!$A:$BU,73,0)</f>
        <v>0</v>
      </c>
      <c r="CF289" s="128"/>
      <c r="CG289" s="128"/>
    </row>
    <row r="290" spans="1:85" x14ac:dyDescent="0.25">
      <c r="A290" s="128" t="str">
        <f t="shared" si="207"/>
        <v>W2RD29WECT1F7GI</v>
      </c>
      <c r="B290" s="128" t="s">
        <v>692</v>
      </c>
      <c r="C290" s="128"/>
      <c r="D290" s="128" t="s">
        <v>557</v>
      </c>
      <c r="E290" s="128" t="s">
        <v>709</v>
      </c>
      <c r="F290" s="128" t="s">
        <v>1090</v>
      </c>
      <c r="G290" s="128" t="s">
        <v>1091</v>
      </c>
      <c r="H290" s="128" t="s">
        <v>868</v>
      </c>
      <c r="I290" s="128" t="s">
        <v>869</v>
      </c>
      <c r="J290" s="128" t="s">
        <v>2095</v>
      </c>
      <c r="K290" s="128" t="s">
        <v>2252</v>
      </c>
      <c r="L290" s="128" t="s">
        <v>2255</v>
      </c>
      <c r="M290" s="137">
        <v>89</v>
      </c>
      <c r="N290" s="128">
        <f>IFERROR(VLOOKUP(M290*$M$8*$N$8,'RAM costing'!$A$3:$B$81,2,1),0)</f>
        <v>89000</v>
      </c>
      <c r="O290" s="128">
        <f>IFERROR(VLOOKUP(M290*$M$9*$N$9,'RAM costing'!$E$3:$F$81,2,1),0)</f>
        <v>359</v>
      </c>
      <c r="P290" s="128"/>
      <c r="Q290" s="129">
        <f t="shared" si="208"/>
        <v>0.31</v>
      </c>
      <c r="R290" s="18">
        <v>27.59</v>
      </c>
      <c r="S290" s="25">
        <f t="shared" si="209"/>
        <v>0</v>
      </c>
      <c r="T290" s="25">
        <f t="shared" si="210"/>
        <v>0</v>
      </c>
      <c r="U290" s="25">
        <f t="shared" si="211"/>
        <v>0</v>
      </c>
      <c r="V290" s="25">
        <f t="shared" si="212"/>
        <v>0</v>
      </c>
      <c r="W290" s="25">
        <f t="shared" si="213"/>
        <v>0</v>
      </c>
      <c r="X290" s="25">
        <f t="shared" si="214"/>
        <v>0</v>
      </c>
      <c r="Y290" s="25">
        <f t="shared" si="215"/>
        <v>0</v>
      </c>
      <c r="Z290" s="25">
        <f t="shared" si="216"/>
        <v>0</v>
      </c>
      <c r="AA290" s="26"/>
      <c r="AB290" s="25">
        <f t="shared" si="217"/>
        <v>0</v>
      </c>
      <c r="AC290" s="25">
        <f t="shared" si="204"/>
        <v>0</v>
      </c>
      <c r="AD290" s="25"/>
      <c r="AE290" s="25"/>
      <c r="AF290" s="25"/>
      <c r="AG290" s="25"/>
      <c r="AH290" s="25"/>
      <c r="AI290" s="25"/>
      <c r="AJ290" s="26"/>
      <c r="AK290" s="25"/>
      <c r="AL290" s="26"/>
      <c r="AM290" s="25">
        <f t="shared" si="218"/>
        <v>0</v>
      </c>
      <c r="AN290" s="25">
        <f t="shared" si="219"/>
        <v>0</v>
      </c>
      <c r="AO290" s="26"/>
      <c r="AP290" s="26">
        <f t="shared" si="220"/>
        <v>0</v>
      </c>
      <c r="AQ290" s="101">
        <f t="shared" si="221"/>
        <v>0</v>
      </c>
      <c r="AR290" s="106">
        <f t="shared" si="222"/>
        <v>0</v>
      </c>
      <c r="AS290" s="107">
        <f t="shared" si="240"/>
        <v>0</v>
      </c>
      <c r="AT290" s="107">
        <f t="shared" si="240"/>
        <v>0</v>
      </c>
      <c r="AU290" s="107">
        <f t="shared" si="240"/>
        <v>0</v>
      </c>
      <c r="AV290" s="107">
        <f t="shared" si="240"/>
        <v>0</v>
      </c>
      <c r="AW290" s="107">
        <f t="shared" si="240"/>
        <v>0</v>
      </c>
      <c r="AX290" s="107">
        <f t="shared" si="240"/>
        <v>0</v>
      </c>
      <c r="AY290" s="107">
        <f t="shared" si="240"/>
        <v>0</v>
      </c>
      <c r="AZ290" s="107">
        <f t="shared" si="240"/>
        <v>0</v>
      </c>
      <c r="BA290" s="108">
        <f t="shared" si="223"/>
        <v>0</v>
      </c>
      <c r="BB290" s="103">
        <f t="shared" si="224"/>
        <v>0</v>
      </c>
      <c r="BC290" s="109">
        <f t="shared" si="225"/>
        <v>0</v>
      </c>
      <c r="BD290" s="107">
        <f t="shared" si="206"/>
        <v>0</v>
      </c>
      <c r="BE290" s="107">
        <f t="shared" si="241"/>
        <v>0</v>
      </c>
      <c r="BF290" s="107">
        <f t="shared" si="241"/>
        <v>0</v>
      </c>
      <c r="BG290" s="107">
        <f t="shared" si="241"/>
        <v>0</v>
      </c>
      <c r="BH290" s="107">
        <f t="shared" si="241"/>
        <v>0</v>
      </c>
      <c r="BI290" s="107">
        <f t="shared" si="241"/>
        <v>0</v>
      </c>
      <c r="BJ290" s="107">
        <f t="shared" si="241"/>
        <v>0</v>
      </c>
      <c r="BK290" s="107">
        <f t="shared" si="241"/>
        <v>0</v>
      </c>
      <c r="BL290" s="110">
        <f t="shared" si="226"/>
        <v>0</v>
      </c>
      <c r="BM290" s="111">
        <f t="shared" si="227"/>
        <v>0</v>
      </c>
      <c r="BN290" s="111">
        <f t="shared" si="228"/>
        <v>0</v>
      </c>
      <c r="BO290" s="111">
        <f t="shared" si="229"/>
        <v>0</v>
      </c>
      <c r="BP290" s="111">
        <f t="shared" si="230"/>
        <v>0</v>
      </c>
      <c r="BQ290" s="111">
        <f t="shared" si="231"/>
        <v>0</v>
      </c>
      <c r="BR290" s="111">
        <f t="shared" si="232"/>
        <v>0</v>
      </c>
      <c r="BS290" s="111">
        <f t="shared" si="233"/>
        <v>0</v>
      </c>
      <c r="BT290" s="111">
        <f t="shared" si="234"/>
        <v>0</v>
      </c>
      <c r="BU290" s="112">
        <f t="shared" si="235"/>
        <v>0</v>
      </c>
      <c r="BV290" s="113">
        <f t="shared" si="236"/>
        <v>0</v>
      </c>
      <c r="BW290" s="169" t="s">
        <v>135</v>
      </c>
      <c r="BX290" s="174">
        <v>2021</v>
      </c>
      <c r="BY290" s="169" t="s">
        <v>2422</v>
      </c>
      <c r="BZ290" s="169" t="str">
        <f t="shared" si="238"/>
        <v>ENERO</v>
      </c>
      <c r="CA290" s="169" t="str">
        <f t="shared" si="237"/>
        <v>YCHO21RT_1.1</v>
      </c>
      <c r="CB290" s="118" t="e">
        <f>VLOOKUP(F290,[3]TOTALES!$E:$E,1,0)</f>
        <v>#N/A</v>
      </c>
      <c r="CC290" s="118" t="str">
        <f>VLOOKUP(E290,'3.PARAMETROS'!J:L,3,0)</f>
        <v>FALDAS</v>
      </c>
      <c r="CD290" s="118">
        <f>VLOOKUP(A290,'[4]1. ARCHIVO COMPRA'!$A:$BU,73,0)</f>
        <v>0</v>
      </c>
      <c r="CF290" s="128"/>
      <c r="CG290" s="128"/>
    </row>
    <row r="291" spans="1:85" x14ac:dyDescent="0.25">
      <c r="A291" s="128" t="str">
        <f t="shared" si="207"/>
        <v>W2RD29WECT1F60W</v>
      </c>
      <c r="B291" s="128" t="s">
        <v>692</v>
      </c>
      <c r="C291" s="128"/>
      <c r="D291" s="128" t="s">
        <v>557</v>
      </c>
      <c r="E291" s="128" t="s">
        <v>709</v>
      </c>
      <c r="F291" s="128" t="s">
        <v>1090</v>
      </c>
      <c r="G291" s="128" t="s">
        <v>1091</v>
      </c>
      <c r="H291" s="128" t="s">
        <v>870</v>
      </c>
      <c r="I291" s="128" t="s">
        <v>871</v>
      </c>
      <c r="J291" s="128" t="s">
        <v>2095</v>
      </c>
      <c r="K291" s="128" t="s">
        <v>2252</v>
      </c>
      <c r="L291" s="128" t="s">
        <v>2255</v>
      </c>
      <c r="M291" s="137">
        <v>89</v>
      </c>
      <c r="N291" s="128">
        <f>IFERROR(VLOOKUP(M291*$M$8*$N$8,'RAM costing'!$A$3:$B$81,2,1),0)</f>
        <v>89000</v>
      </c>
      <c r="O291" s="128">
        <f>IFERROR(VLOOKUP(M291*$M$9*$N$9,'RAM costing'!$E$3:$F$81,2,1),0)</f>
        <v>359</v>
      </c>
      <c r="P291" s="128"/>
      <c r="Q291" s="129">
        <f t="shared" si="208"/>
        <v>0.31</v>
      </c>
      <c r="R291" s="18">
        <v>27.59</v>
      </c>
      <c r="S291" s="25">
        <f t="shared" si="209"/>
        <v>0</v>
      </c>
      <c r="T291" s="25">
        <f t="shared" si="210"/>
        <v>0</v>
      </c>
      <c r="U291" s="25">
        <f t="shared" si="211"/>
        <v>0</v>
      </c>
      <c r="V291" s="25">
        <f t="shared" si="212"/>
        <v>0</v>
      </c>
      <c r="W291" s="25">
        <f t="shared" si="213"/>
        <v>0</v>
      </c>
      <c r="X291" s="25">
        <f t="shared" si="214"/>
        <v>0</v>
      </c>
      <c r="Y291" s="25">
        <f t="shared" si="215"/>
        <v>0</v>
      </c>
      <c r="Z291" s="25">
        <f t="shared" si="216"/>
        <v>0</v>
      </c>
      <c r="AA291" s="26"/>
      <c r="AB291" s="25">
        <f t="shared" si="217"/>
        <v>0</v>
      </c>
      <c r="AC291" s="25">
        <f t="shared" si="204"/>
        <v>0</v>
      </c>
      <c r="AD291" s="25"/>
      <c r="AE291" s="25"/>
      <c r="AF291" s="25"/>
      <c r="AG291" s="25"/>
      <c r="AH291" s="25"/>
      <c r="AI291" s="25"/>
      <c r="AJ291" s="26"/>
      <c r="AK291" s="25"/>
      <c r="AL291" s="26"/>
      <c r="AM291" s="25">
        <f t="shared" si="218"/>
        <v>0</v>
      </c>
      <c r="AN291" s="25">
        <f t="shared" si="219"/>
        <v>0</v>
      </c>
      <c r="AO291" s="26"/>
      <c r="AP291" s="26">
        <f t="shared" si="220"/>
        <v>0</v>
      </c>
      <c r="AQ291" s="101">
        <f t="shared" si="221"/>
        <v>0</v>
      </c>
      <c r="AR291" s="106">
        <f t="shared" si="222"/>
        <v>0</v>
      </c>
      <c r="AS291" s="107">
        <f t="shared" si="240"/>
        <v>0</v>
      </c>
      <c r="AT291" s="107">
        <f t="shared" si="240"/>
        <v>0</v>
      </c>
      <c r="AU291" s="107">
        <f t="shared" si="240"/>
        <v>0</v>
      </c>
      <c r="AV291" s="107">
        <f t="shared" si="240"/>
        <v>0</v>
      </c>
      <c r="AW291" s="107">
        <f t="shared" si="240"/>
        <v>0</v>
      </c>
      <c r="AX291" s="107">
        <f t="shared" si="240"/>
        <v>0</v>
      </c>
      <c r="AY291" s="107">
        <f t="shared" si="240"/>
        <v>0</v>
      </c>
      <c r="AZ291" s="107">
        <f t="shared" si="240"/>
        <v>0</v>
      </c>
      <c r="BA291" s="108">
        <f t="shared" si="223"/>
        <v>0</v>
      </c>
      <c r="BB291" s="103">
        <f t="shared" si="224"/>
        <v>0</v>
      </c>
      <c r="BC291" s="109">
        <f t="shared" si="225"/>
        <v>0</v>
      </c>
      <c r="BD291" s="107">
        <f t="shared" si="206"/>
        <v>0</v>
      </c>
      <c r="BE291" s="107">
        <f t="shared" si="241"/>
        <v>0</v>
      </c>
      <c r="BF291" s="107">
        <f t="shared" si="241"/>
        <v>0</v>
      </c>
      <c r="BG291" s="107">
        <f t="shared" si="241"/>
        <v>0</v>
      </c>
      <c r="BH291" s="107">
        <f t="shared" si="241"/>
        <v>0</v>
      </c>
      <c r="BI291" s="107">
        <f t="shared" si="241"/>
        <v>0</v>
      </c>
      <c r="BJ291" s="107">
        <f t="shared" si="241"/>
        <v>0</v>
      </c>
      <c r="BK291" s="107">
        <f t="shared" si="241"/>
        <v>0</v>
      </c>
      <c r="BL291" s="110">
        <f t="shared" si="226"/>
        <v>0</v>
      </c>
      <c r="BM291" s="111">
        <f t="shared" si="227"/>
        <v>0</v>
      </c>
      <c r="BN291" s="111">
        <f t="shared" si="228"/>
        <v>0</v>
      </c>
      <c r="BO291" s="111">
        <f t="shared" si="229"/>
        <v>0</v>
      </c>
      <c r="BP291" s="111">
        <f t="shared" si="230"/>
        <v>0</v>
      </c>
      <c r="BQ291" s="111">
        <f t="shared" si="231"/>
        <v>0</v>
      </c>
      <c r="BR291" s="111">
        <f t="shared" si="232"/>
        <v>0</v>
      </c>
      <c r="BS291" s="111">
        <f t="shared" si="233"/>
        <v>0</v>
      </c>
      <c r="BT291" s="111">
        <f t="shared" si="234"/>
        <v>0</v>
      </c>
      <c r="BU291" s="112">
        <f t="shared" si="235"/>
        <v>0</v>
      </c>
      <c r="BV291" s="113">
        <f t="shared" si="236"/>
        <v>0</v>
      </c>
      <c r="BW291" s="169" t="s">
        <v>135</v>
      </c>
      <c r="BX291" s="174">
        <v>2021</v>
      </c>
      <c r="BY291" s="169" t="s">
        <v>2422</v>
      </c>
      <c r="BZ291" s="169" t="str">
        <f t="shared" si="238"/>
        <v>ENERO</v>
      </c>
      <c r="CA291" s="169" t="str">
        <f t="shared" si="237"/>
        <v>YCHO21RT_1.1</v>
      </c>
      <c r="CB291" s="118" t="e">
        <f>VLOOKUP(F291,[3]TOTALES!$E:$E,1,0)</f>
        <v>#N/A</v>
      </c>
      <c r="CC291" s="118" t="str">
        <f>VLOOKUP(E291,'3.PARAMETROS'!J:L,3,0)</f>
        <v>FALDAS</v>
      </c>
      <c r="CD291" s="118">
        <f>VLOOKUP(A291,'[4]1. ARCHIVO COMPRA'!$A:$BU,73,0)</f>
        <v>0</v>
      </c>
      <c r="CF291" s="128"/>
      <c r="CG291" s="128"/>
    </row>
    <row r="292" spans="1:85" x14ac:dyDescent="0.25">
      <c r="A292" s="128" t="str">
        <f t="shared" si="207"/>
        <v>W2RD29WECT1G472</v>
      </c>
      <c r="B292" s="128" t="s">
        <v>692</v>
      </c>
      <c r="C292" s="128"/>
      <c r="D292" s="128" t="s">
        <v>557</v>
      </c>
      <c r="E292" s="128" t="s">
        <v>709</v>
      </c>
      <c r="F292" s="128" t="s">
        <v>1090</v>
      </c>
      <c r="G292" s="128" t="s">
        <v>1091</v>
      </c>
      <c r="H292" s="128" t="s">
        <v>509</v>
      </c>
      <c r="I292" s="128" t="s">
        <v>536</v>
      </c>
      <c r="J292" s="128" t="s">
        <v>2095</v>
      </c>
      <c r="K292" s="128" t="s">
        <v>2252</v>
      </c>
      <c r="L292" s="128" t="s">
        <v>2255</v>
      </c>
      <c r="M292" s="137">
        <v>89</v>
      </c>
      <c r="N292" s="128">
        <f>IFERROR(VLOOKUP(M292*$M$8*$N$8,'RAM costing'!$A$3:$B$81,2,1),0)</f>
        <v>89000</v>
      </c>
      <c r="O292" s="128">
        <f>IFERROR(VLOOKUP(M292*$M$9*$N$9,'RAM costing'!$E$3:$F$81,2,1),0)</f>
        <v>359</v>
      </c>
      <c r="P292" s="128"/>
      <c r="Q292" s="129">
        <f t="shared" si="208"/>
        <v>0.31</v>
      </c>
      <c r="R292" s="18">
        <v>27.59</v>
      </c>
      <c r="S292" s="25">
        <f t="shared" si="209"/>
        <v>0</v>
      </c>
      <c r="T292" s="25">
        <f t="shared" si="210"/>
        <v>0</v>
      </c>
      <c r="U292" s="25">
        <f t="shared" si="211"/>
        <v>0</v>
      </c>
      <c r="V292" s="25">
        <f t="shared" si="212"/>
        <v>0</v>
      </c>
      <c r="W292" s="25">
        <f t="shared" si="213"/>
        <v>0</v>
      </c>
      <c r="X292" s="25">
        <f t="shared" si="214"/>
        <v>0</v>
      </c>
      <c r="Y292" s="25">
        <f t="shared" si="215"/>
        <v>0</v>
      </c>
      <c r="Z292" s="25">
        <f t="shared" si="216"/>
        <v>0</v>
      </c>
      <c r="AA292" s="26"/>
      <c r="AB292" s="25">
        <f t="shared" si="217"/>
        <v>0</v>
      </c>
      <c r="AC292" s="25">
        <f t="shared" si="204"/>
        <v>0</v>
      </c>
      <c r="AD292" s="25"/>
      <c r="AE292" s="25"/>
      <c r="AF292" s="25"/>
      <c r="AG292" s="25"/>
      <c r="AH292" s="25"/>
      <c r="AI292" s="25"/>
      <c r="AJ292" s="26"/>
      <c r="AK292" s="25"/>
      <c r="AL292" s="26"/>
      <c r="AM292" s="25">
        <f t="shared" si="218"/>
        <v>0</v>
      </c>
      <c r="AN292" s="25">
        <f t="shared" si="219"/>
        <v>0</v>
      </c>
      <c r="AO292" s="26"/>
      <c r="AP292" s="26">
        <f t="shared" si="220"/>
        <v>0</v>
      </c>
      <c r="AQ292" s="101">
        <f t="shared" si="221"/>
        <v>0</v>
      </c>
      <c r="AR292" s="106">
        <f t="shared" si="222"/>
        <v>0</v>
      </c>
      <c r="AS292" s="107">
        <f t="shared" si="240"/>
        <v>0</v>
      </c>
      <c r="AT292" s="107">
        <f t="shared" si="240"/>
        <v>0</v>
      </c>
      <c r="AU292" s="107">
        <f t="shared" si="240"/>
        <v>0</v>
      </c>
      <c r="AV292" s="107">
        <f t="shared" si="240"/>
        <v>0</v>
      </c>
      <c r="AW292" s="107">
        <f t="shared" si="240"/>
        <v>0</v>
      </c>
      <c r="AX292" s="107">
        <f t="shared" si="240"/>
        <v>0</v>
      </c>
      <c r="AY292" s="107">
        <f t="shared" si="240"/>
        <v>0</v>
      </c>
      <c r="AZ292" s="107">
        <f t="shared" si="240"/>
        <v>0</v>
      </c>
      <c r="BA292" s="108">
        <f t="shared" si="223"/>
        <v>0</v>
      </c>
      <c r="BB292" s="103">
        <f t="shared" si="224"/>
        <v>0</v>
      </c>
      <c r="BC292" s="109">
        <f t="shared" si="225"/>
        <v>0</v>
      </c>
      <c r="BD292" s="107">
        <f t="shared" si="206"/>
        <v>0</v>
      </c>
      <c r="BE292" s="107">
        <f t="shared" si="241"/>
        <v>0</v>
      </c>
      <c r="BF292" s="107">
        <f t="shared" si="241"/>
        <v>0</v>
      </c>
      <c r="BG292" s="107">
        <f t="shared" si="241"/>
        <v>0</v>
      </c>
      <c r="BH292" s="107">
        <f t="shared" si="241"/>
        <v>0</v>
      </c>
      <c r="BI292" s="107">
        <f t="shared" si="241"/>
        <v>0</v>
      </c>
      <c r="BJ292" s="107">
        <f t="shared" si="241"/>
        <v>0</v>
      </c>
      <c r="BK292" s="107">
        <f t="shared" si="241"/>
        <v>0</v>
      </c>
      <c r="BL292" s="110">
        <f t="shared" si="226"/>
        <v>0</v>
      </c>
      <c r="BM292" s="111">
        <f t="shared" si="227"/>
        <v>0</v>
      </c>
      <c r="BN292" s="111">
        <f t="shared" si="228"/>
        <v>0</v>
      </c>
      <c r="BO292" s="111">
        <f t="shared" si="229"/>
        <v>0</v>
      </c>
      <c r="BP292" s="111">
        <f t="shared" si="230"/>
        <v>0</v>
      </c>
      <c r="BQ292" s="111">
        <f t="shared" si="231"/>
        <v>0</v>
      </c>
      <c r="BR292" s="111">
        <f t="shared" si="232"/>
        <v>0</v>
      </c>
      <c r="BS292" s="111">
        <f t="shared" si="233"/>
        <v>0</v>
      </c>
      <c r="BT292" s="111">
        <f t="shared" si="234"/>
        <v>0</v>
      </c>
      <c r="BU292" s="112">
        <f t="shared" si="235"/>
        <v>0</v>
      </c>
      <c r="BV292" s="113">
        <f t="shared" si="236"/>
        <v>0</v>
      </c>
      <c r="BW292" s="169" t="s">
        <v>135</v>
      </c>
      <c r="BX292" s="174">
        <v>2021</v>
      </c>
      <c r="BY292" s="169" t="s">
        <v>2422</v>
      </c>
      <c r="BZ292" s="169" t="str">
        <f t="shared" si="238"/>
        <v>ENERO</v>
      </c>
      <c r="CA292" s="169" t="str">
        <f t="shared" si="237"/>
        <v>YCHO21RT_1.1</v>
      </c>
      <c r="CB292" s="118" t="e">
        <f>VLOOKUP(F292,[3]TOTALES!$E:$E,1,0)</f>
        <v>#N/A</v>
      </c>
      <c r="CC292" s="118" t="str">
        <f>VLOOKUP(E292,'3.PARAMETROS'!J:L,3,0)</f>
        <v>FALDAS</v>
      </c>
      <c r="CD292" s="118">
        <f>VLOOKUP(A292,'[4]1. ARCHIVO COMPRA'!$A:$BU,73,0)</f>
        <v>0</v>
      </c>
      <c r="CF292" s="128"/>
      <c r="CG292" s="128"/>
    </row>
    <row r="293" spans="1:85" x14ac:dyDescent="0.25">
      <c r="A293" s="128" t="str">
        <f t="shared" si="207"/>
        <v>W2RD29WECT1F75R</v>
      </c>
      <c r="B293" s="128" t="s">
        <v>692</v>
      </c>
      <c r="C293" s="128"/>
      <c r="D293" s="128" t="s">
        <v>557</v>
      </c>
      <c r="E293" s="128" t="s">
        <v>709</v>
      </c>
      <c r="F293" s="128" t="s">
        <v>1090</v>
      </c>
      <c r="G293" s="128" t="s">
        <v>1091</v>
      </c>
      <c r="H293" s="128" t="s">
        <v>651</v>
      </c>
      <c r="I293" s="128" t="s">
        <v>652</v>
      </c>
      <c r="J293" s="128" t="s">
        <v>2095</v>
      </c>
      <c r="K293" s="128" t="s">
        <v>2252</v>
      </c>
      <c r="L293" s="128" t="s">
        <v>2255</v>
      </c>
      <c r="M293" s="137">
        <v>89</v>
      </c>
      <c r="N293" s="128">
        <f>IFERROR(VLOOKUP(M293*$M$8*$N$8,'RAM costing'!$A$3:$B$81,2,1),0)</f>
        <v>89000</v>
      </c>
      <c r="O293" s="128">
        <f>IFERROR(VLOOKUP(M293*$M$9*$N$9,'RAM costing'!$E$3:$F$81,2,1),0)</f>
        <v>359</v>
      </c>
      <c r="P293" s="128"/>
      <c r="Q293" s="129">
        <f t="shared" si="208"/>
        <v>0.31</v>
      </c>
      <c r="R293" s="18">
        <v>27.59</v>
      </c>
      <c r="S293" s="25">
        <f t="shared" si="209"/>
        <v>0</v>
      </c>
      <c r="T293" s="25">
        <f t="shared" si="210"/>
        <v>0</v>
      </c>
      <c r="U293" s="25">
        <f t="shared" si="211"/>
        <v>0</v>
      </c>
      <c r="V293" s="25">
        <f t="shared" si="212"/>
        <v>0</v>
      </c>
      <c r="W293" s="25">
        <f t="shared" si="213"/>
        <v>0</v>
      </c>
      <c r="X293" s="25">
        <f t="shared" si="214"/>
        <v>0</v>
      </c>
      <c r="Y293" s="25">
        <f t="shared" si="215"/>
        <v>0</v>
      </c>
      <c r="Z293" s="25">
        <f t="shared" si="216"/>
        <v>0</v>
      </c>
      <c r="AA293" s="26"/>
      <c r="AB293" s="25">
        <f t="shared" si="217"/>
        <v>0</v>
      </c>
      <c r="AC293" s="25">
        <f t="shared" si="204"/>
        <v>0</v>
      </c>
      <c r="AD293" s="25"/>
      <c r="AE293" s="25"/>
      <c r="AF293" s="25"/>
      <c r="AG293" s="25"/>
      <c r="AH293" s="25"/>
      <c r="AI293" s="25"/>
      <c r="AJ293" s="26"/>
      <c r="AK293" s="25"/>
      <c r="AL293" s="26"/>
      <c r="AM293" s="25">
        <f t="shared" si="218"/>
        <v>0</v>
      </c>
      <c r="AN293" s="25">
        <f t="shared" si="219"/>
        <v>0</v>
      </c>
      <c r="AO293" s="26"/>
      <c r="AP293" s="26">
        <f t="shared" si="220"/>
        <v>0</v>
      </c>
      <c r="AQ293" s="101">
        <f t="shared" si="221"/>
        <v>0</v>
      </c>
      <c r="AR293" s="106">
        <f t="shared" si="222"/>
        <v>0</v>
      </c>
      <c r="AS293" s="107">
        <f t="shared" si="240"/>
        <v>0</v>
      </c>
      <c r="AT293" s="107">
        <f t="shared" si="240"/>
        <v>0</v>
      </c>
      <c r="AU293" s="107">
        <f t="shared" si="240"/>
        <v>0</v>
      </c>
      <c r="AV293" s="107">
        <f t="shared" si="240"/>
        <v>0</v>
      </c>
      <c r="AW293" s="107">
        <f t="shared" si="240"/>
        <v>0</v>
      </c>
      <c r="AX293" s="107">
        <f t="shared" si="240"/>
        <v>0</v>
      </c>
      <c r="AY293" s="107">
        <f t="shared" si="240"/>
        <v>0</v>
      </c>
      <c r="AZ293" s="107">
        <f t="shared" si="240"/>
        <v>0</v>
      </c>
      <c r="BA293" s="108">
        <f t="shared" si="223"/>
        <v>0</v>
      </c>
      <c r="BB293" s="103">
        <f t="shared" si="224"/>
        <v>0</v>
      </c>
      <c r="BC293" s="109">
        <f t="shared" si="225"/>
        <v>0</v>
      </c>
      <c r="BD293" s="107">
        <f t="shared" si="206"/>
        <v>0</v>
      </c>
      <c r="BE293" s="107">
        <f t="shared" si="241"/>
        <v>0</v>
      </c>
      <c r="BF293" s="107">
        <f t="shared" si="241"/>
        <v>0</v>
      </c>
      <c r="BG293" s="107">
        <f t="shared" si="241"/>
        <v>0</v>
      </c>
      <c r="BH293" s="107">
        <f t="shared" si="241"/>
        <v>0</v>
      </c>
      <c r="BI293" s="107">
        <f t="shared" si="241"/>
        <v>0</v>
      </c>
      <c r="BJ293" s="107">
        <f t="shared" si="241"/>
        <v>0</v>
      </c>
      <c r="BK293" s="107">
        <f t="shared" si="241"/>
        <v>0</v>
      </c>
      <c r="BL293" s="110">
        <f t="shared" si="226"/>
        <v>0</v>
      </c>
      <c r="BM293" s="111">
        <f t="shared" si="227"/>
        <v>0</v>
      </c>
      <c r="BN293" s="111">
        <f t="shared" si="228"/>
        <v>0</v>
      </c>
      <c r="BO293" s="111">
        <f t="shared" si="229"/>
        <v>0</v>
      </c>
      <c r="BP293" s="111">
        <f t="shared" si="230"/>
        <v>0</v>
      </c>
      <c r="BQ293" s="111">
        <f t="shared" si="231"/>
        <v>0</v>
      </c>
      <c r="BR293" s="111">
        <f t="shared" si="232"/>
        <v>0</v>
      </c>
      <c r="BS293" s="111">
        <f t="shared" si="233"/>
        <v>0</v>
      </c>
      <c r="BT293" s="111">
        <f t="shared" si="234"/>
        <v>0</v>
      </c>
      <c r="BU293" s="112">
        <f t="shared" si="235"/>
        <v>0</v>
      </c>
      <c r="BV293" s="113">
        <f t="shared" si="236"/>
        <v>0</v>
      </c>
      <c r="BW293" s="169" t="s">
        <v>135</v>
      </c>
      <c r="BX293" s="174">
        <v>2021</v>
      </c>
      <c r="BY293" s="169" t="s">
        <v>2422</v>
      </c>
      <c r="BZ293" s="169" t="str">
        <f t="shared" si="238"/>
        <v>ENERO</v>
      </c>
      <c r="CA293" s="169" t="str">
        <f t="shared" si="237"/>
        <v>YCHO21RT_1.1</v>
      </c>
      <c r="CB293" s="118" t="e">
        <f>VLOOKUP(F293,[3]TOTALES!$E:$E,1,0)</f>
        <v>#N/A</v>
      </c>
      <c r="CC293" s="118" t="str">
        <f>VLOOKUP(E293,'3.PARAMETROS'!J:L,3,0)</f>
        <v>FALDAS</v>
      </c>
      <c r="CD293" s="118">
        <f>VLOOKUP(A293,'[4]1. ARCHIVO COMPRA'!$A:$BU,73,0)</f>
        <v>0</v>
      </c>
      <c r="CF293" s="128"/>
      <c r="CG293" s="128"/>
    </row>
    <row r="294" spans="1:85" x14ac:dyDescent="0.25">
      <c r="A294" s="128" t="str">
        <f t="shared" si="207"/>
        <v>W2RR31Z2YZ0G1O6</v>
      </c>
      <c r="B294" s="185" t="s">
        <v>692</v>
      </c>
      <c r="C294" s="128"/>
      <c r="D294" s="128" t="s">
        <v>560</v>
      </c>
      <c r="E294" s="128" t="s">
        <v>259</v>
      </c>
      <c r="F294" s="128" t="s">
        <v>1092</v>
      </c>
      <c r="G294" s="128" t="s">
        <v>1093</v>
      </c>
      <c r="H294" s="128" t="s">
        <v>630</v>
      </c>
      <c r="I294" s="128" t="s">
        <v>631</v>
      </c>
      <c r="J294" s="128" t="s">
        <v>2122</v>
      </c>
      <c r="K294" s="128" t="s">
        <v>683</v>
      </c>
      <c r="L294" s="128" t="s">
        <v>2255</v>
      </c>
      <c r="M294" s="137">
        <v>89</v>
      </c>
      <c r="N294" s="128">
        <f>IFERROR(VLOOKUP(M294*$M$8*$N$8,'RAM costing'!$A$3:$B$81,2,1),0)</f>
        <v>89000</v>
      </c>
      <c r="O294" s="128">
        <f>IFERROR(VLOOKUP(M294*$M$9*$N$9,'RAM costing'!$E$3:$F$81,2,1),0)</f>
        <v>359</v>
      </c>
      <c r="P294" s="128"/>
      <c r="Q294" s="129">
        <f t="shared" si="208"/>
        <v>0.31</v>
      </c>
      <c r="R294" s="18">
        <v>27.59</v>
      </c>
      <c r="S294" s="25">
        <f t="shared" si="209"/>
        <v>12</v>
      </c>
      <c r="T294" s="25">
        <f t="shared" si="210"/>
        <v>12</v>
      </c>
      <c r="U294" s="25">
        <f t="shared" si="211"/>
        <v>12</v>
      </c>
      <c r="V294" s="25">
        <f t="shared" si="212"/>
        <v>10</v>
      </c>
      <c r="W294" s="25">
        <f t="shared" si="213"/>
        <v>8</v>
      </c>
      <c r="X294" s="25">
        <f t="shared" si="214"/>
        <v>10</v>
      </c>
      <c r="Y294" s="25">
        <f t="shared" si="215"/>
        <v>9</v>
      </c>
      <c r="Z294" s="25">
        <f t="shared" si="216"/>
        <v>7</v>
      </c>
      <c r="AA294" s="26"/>
      <c r="AB294" s="25">
        <f t="shared" si="217"/>
        <v>9</v>
      </c>
      <c r="AC294" s="26">
        <f>AO294</f>
        <v>12</v>
      </c>
      <c r="AD294" s="25"/>
      <c r="AE294" s="25"/>
      <c r="AF294" s="25"/>
      <c r="AG294" s="25"/>
      <c r="AH294" s="25"/>
      <c r="AI294" s="25"/>
      <c r="AJ294" s="26"/>
      <c r="AK294" s="25"/>
      <c r="AL294" s="26"/>
      <c r="AM294" s="25">
        <f t="shared" si="218"/>
        <v>10</v>
      </c>
      <c r="AN294" s="25">
        <f t="shared" si="219"/>
        <v>10</v>
      </c>
      <c r="AO294" s="26">
        <v>12</v>
      </c>
      <c r="AP294" s="26">
        <f t="shared" si="220"/>
        <v>12</v>
      </c>
      <c r="AQ294" s="101">
        <f t="shared" si="221"/>
        <v>101</v>
      </c>
      <c r="AR294" s="106">
        <f t="shared" si="222"/>
        <v>2759</v>
      </c>
      <c r="AS294" s="107">
        <f t="shared" si="240"/>
        <v>23</v>
      </c>
      <c r="AT294" s="107">
        <f t="shared" si="240"/>
        <v>36</v>
      </c>
      <c r="AU294" s="107">
        <f t="shared" si="240"/>
        <v>27</v>
      </c>
      <c r="AV294" s="107">
        <f t="shared" si="240"/>
        <v>14</v>
      </c>
      <c r="AW294" s="107">
        <f t="shared" si="240"/>
        <v>0</v>
      </c>
      <c r="AX294" s="107">
        <f t="shared" si="240"/>
        <v>0</v>
      </c>
      <c r="AY294" s="107">
        <f t="shared" si="240"/>
        <v>0</v>
      </c>
      <c r="AZ294" s="107">
        <f t="shared" si="240"/>
        <v>0</v>
      </c>
      <c r="BA294" s="108">
        <f t="shared" si="223"/>
        <v>100</v>
      </c>
      <c r="BB294" s="103">
        <f t="shared" si="224"/>
        <v>44</v>
      </c>
      <c r="BC294" s="109">
        <f t="shared" si="225"/>
        <v>1213.96</v>
      </c>
      <c r="BD294" s="107">
        <f t="shared" si="206"/>
        <v>10</v>
      </c>
      <c r="BE294" s="107">
        <f t="shared" si="241"/>
        <v>16</v>
      </c>
      <c r="BF294" s="107">
        <f t="shared" si="241"/>
        <v>12</v>
      </c>
      <c r="BG294" s="107">
        <f t="shared" si="241"/>
        <v>6</v>
      </c>
      <c r="BH294" s="107">
        <f t="shared" si="241"/>
        <v>0</v>
      </c>
      <c r="BI294" s="107">
        <f t="shared" si="241"/>
        <v>0</v>
      </c>
      <c r="BJ294" s="107">
        <f t="shared" si="241"/>
        <v>0</v>
      </c>
      <c r="BK294" s="107">
        <f t="shared" si="241"/>
        <v>0</v>
      </c>
      <c r="BL294" s="110">
        <f t="shared" si="226"/>
        <v>44</v>
      </c>
      <c r="BM294" s="111">
        <f t="shared" si="227"/>
        <v>33</v>
      </c>
      <c r="BN294" s="111">
        <f t="shared" si="228"/>
        <v>52</v>
      </c>
      <c r="BO294" s="111">
        <f t="shared" si="229"/>
        <v>39</v>
      </c>
      <c r="BP294" s="111">
        <f t="shared" si="230"/>
        <v>20</v>
      </c>
      <c r="BQ294" s="111">
        <f t="shared" si="231"/>
        <v>0</v>
      </c>
      <c r="BR294" s="111">
        <f t="shared" si="232"/>
        <v>0</v>
      </c>
      <c r="BS294" s="111">
        <f t="shared" si="233"/>
        <v>0</v>
      </c>
      <c r="BT294" s="111">
        <f t="shared" si="234"/>
        <v>0</v>
      </c>
      <c r="BU294" s="143">
        <f t="shared" si="235"/>
        <v>144</v>
      </c>
      <c r="BV294" s="113">
        <f t="shared" si="236"/>
        <v>3972.96</v>
      </c>
      <c r="BW294" s="169" t="s">
        <v>135</v>
      </c>
      <c r="BX294" s="174">
        <v>2021</v>
      </c>
      <c r="BY294" s="169" t="s">
        <v>2422</v>
      </c>
      <c r="BZ294" s="169" t="str">
        <f t="shared" si="238"/>
        <v>ENERO</v>
      </c>
      <c r="CA294" s="169" t="str">
        <f t="shared" si="237"/>
        <v>YCHO21RT_1.1</v>
      </c>
      <c r="CB294" s="118" t="str">
        <f>VLOOKUP(F294,[3]TOTALES!$E:$E,1,0)</f>
        <v>W2RR31Z2YZ0</v>
      </c>
      <c r="CC294" s="118" t="str">
        <f>VLOOKUP(E294,'3.PARAMETROS'!J:L,3,0)</f>
        <v>VESTIDOS</v>
      </c>
      <c r="CD294" s="118">
        <f>VLOOKUP(A294,'[4]1. ARCHIVO COMPRA'!$A:$BU,73,0)</f>
        <v>0</v>
      </c>
      <c r="CE294" s="118" t="s">
        <v>237</v>
      </c>
      <c r="CF294" s="164">
        <v>44331</v>
      </c>
      <c r="CG294" s="128"/>
    </row>
    <row r="295" spans="1:85" x14ac:dyDescent="0.25">
      <c r="A295" s="128" t="str">
        <f t="shared" si="207"/>
        <v>W2RR31Z2YZ0G5Q3</v>
      </c>
      <c r="B295" s="128" t="s">
        <v>554</v>
      </c>
      <c r="C295" s="128"/>
      <c r="D295" s="128" t="s">
        <v>560</v>
      </c>
      <c r="E295" s="128" t="s">
        <v>259</v>
      </c>
      <c r="F295" s="128" t="s">
        <v>1092</v>
      </c>
      <c r="G295" s="128" t="s">
        <v>1093</v>
      </c>
      <c r="H295" s="128" t="s">
        <v>590</v>
      </c>
      <c r="I295" s="128" t="s">
        <v>591</v>
      </c>
      <c r="J295" s="128" t="s">
        <v>2122</v>
      </c>
      <c r="K295" s="128" t="s">
        <v>683</v>
      </c>
      <c r="L295" s="128" t="s">
        <v>2255</v>
      </c>
      <c r="M295" s="137">
        <v>89</v>
      </c>
      <c r="N295" s="128">
        <f>IFERROR(VLOOKUP(M295*$M$8*$N$8,'RAM costing'!$A$3:$B$81,2,1),0)</f>
        <v>89000</v>
      </c>
      <c r="O295" s="128">
        <f>IFERROR(VLOOKUP(M295*$M$9*$N$9,'RAM costing'!$E$3:$F$81,2,1),0)</f>
        <v>359</v>
      </c>
      <c r="P295" s="128"/>
      <c r="Q295" s="129">
        <f t="shared" si="208"/>
        <v>0.31</v>
      </c>
      <c r="R295" s="18">
        <v>27.59</v>
      </c>
      <c r="S295" s="25">
        <f t="shared" si="209"/>
        <v>0</v>
      </c>
      <c r="T295" s="25">
        <f t="shared" si="210"/>
        <v>0</v>
      </c>
      <c r="U295" s="25">
        <f t="shared" si="211"/>
        <v>0</v>
      </c>
      <c r="V295" s="25">
        <f t="shared" si="212"/>
        <v>0</v>
      </c>
      <c r="W295" s="25">
        <f t="shared" si="213"/>
        <v>0</v>
      </c>
      <c r="X295" s="25">
        <f t="shared" si="214"/>
        <v>0</v>
      </c>
      <c r="Y295" s="25">
        <f t="shared" si="215"/>
        <v>0</v>
      </c>
      <c r="Z295" s="25">
        <f t="shared" si="216"/>
        <v>0</v>
      </c>
      <c r="AA295" s="26"/>
      <c r="AB295" s="25">
        <f t="shared" si="217"/>
        <v>0</v>
      </c>
      <c r="AC295" s="25">
        <f t="shared" ref="AC295:AC296" si="242">AO295</f>
        <v>0</v>
      </c>
      <c r="AD295" s="25"/>
      <c r="AE295" s="25"/>
      <c r="AF295" s="25"/>
      <c r="AG295" s="25"/>
      <c r="AH295" s="25"/>
      <c r="AI295" s="25"/>
      <c r="AJ295" s="26"/>
      <c r="AK295" s="25"/>
      <c r="AL295" s="26"/>
      <c r="AM295" s="25">
        <f t="shared" si="218"/>
        <v>0</v>
      </c>
      <c r="AN295" s="25">
        <f t="shared" si="219"/>
        <v>0</v>
      </c>
      <c r="AO295" s="26"/>
      <c r="AP295" s="26">
        <f t="shared" si="220"/>
        <v>0</v>
      </c>
      <c r="AQ295" s="101">
        <f t="shared" si="221"/>
        <v>0</v>
      </c>
      <c r="AR295" s="106">
        <f t="shared" si="222"/>
        <v>0</v>
      </c>
      <c r="AS295" s="107">
        <f t="shared" si="240"/>
        <v>0</v>
      </c>
      <c r="AT295" s="107">
        <f t="shared" si="240"/>
        <v>0</v>
      </c>
      <c r="AU295" s="107">
        <f t="shared" si="240"/>
        <v>0</v>
      </c>
      <c r="AV295" s="107">
        <f t="shared" si="240"/>
        <v>0</v>
      </c>
      <c r="AW295" s="107">
        <f t="shared" si="240"/>
        <v>0</v>
      </c>
      <c r="AX295" s="107">
        <f t="shared" si="240"/>
        <v>0</v>
      </c>
      <c r="AY295" s="107">
        <f t="shared" si="240"/>
        <v>0</v>
      </c>
      <c r="AZ295" s="107">
        <f t="shared" si="240"/>
        <v>0</v>
      </c>
      <c r="BA295" s="108">
        <f t="shared" si="223"/>
        <v>0</v>
      </c>
      <c r="BB295" s="103">
        <f t="shared" si="224"/>
        <v>0</v>
      </c>
      <c r="BC295" s="109">
        <f t="shared" si="225"/>
        <v>0</v>
      </c>
      <c r="BD295" s="107">
        <f t="shared" si="206"/>
        <v>0</v>
      </c>
      <c r="BE295" s="107">
        <f t="shared" si="241"/>
        <v>0</v>
      </c>
      <c r="BF295" s="107">
        <f t="shared" si="241"/>
        <v>0</v>
      </c>
      <c r="BG295" s="107">
        <f t="shared" si="241"/>
        <v>0</v>
      </c>
      <c r="BH295" s="107">
        <f t="shared" si="241"/>
        <v>0</v>
      </c>
      <c r="BI295" s="107">
        <f t="shared" si="241"/>
        <v>0</v>
      </c>
      <c r="BJ295" s="107">
        <f t="shared" si="241"/>
        <v>0</v>
      </c>
      <c r="BK295" s="107">
        <f t="shared" si="241"/>
        <v>0</v>
      </c>
      <c r="BL295" s="110">
        <f t="shared" si="226"/>
        <v>0</v>
      </c>
      <c r="BM295" s="111">
        <f t="shared" si="227"/>
        <v>0</v>
      </c>
      <c r="BN295" s="111">
        <f t="shared" si="228"/>
        <v>0</v>
      </c>
      <c r="BO295" s="111">
        <f t="shared" si="229"/>
        <v>0</v>
      </c>
      <c r="BP295" s="111">
        <f t="shared" si="230"/>
        <v>0</v>
      </c>
      <c r="BQ295" s="111">
        <f t="shared" si="231"/>
        <v>0</v>
      </c>
      <c r="BR295" s="111">
        <f t="shared" si="232"/>
        <v>0</v>
      </c>
      <c r="BS295" s="111">
        <f t="shared" si="233"/>
        <v>0</v>
      </c>
      <c r="BT295" s="111">
        <f t="shared" si="234"/>
        <v>0</v>
      </c>
      <c r="BU295" s="112">
        <f t="shared" si="235"/>
        <v>0</v>
      </c>
      <c r="BV295" s="113">
        <f t="shared" si="236"/>
        <v>0</v>
      </c>
      <c r="BW295" s="169" t="s">
        <v>135</v>
      </c>
      <c r="BX295" s="174">
        <v>2021</v>
      </c>
      <c r="BY295" s="169" t="s">
        <v>2422</v>
      </c>
      <c r="BZ295" s="169" t="str">
        <f t="shared" ref="BZ295:BZ296" si="243">UPPER(TEXT(CONCATENATE("01-"&amp;MID(B295,1,2)&amp;"-2021"),"MMMM"))</f>
        <v>NOVIEMBRE</v>
      </c>
      <c r="CA295" s="169" t="str">
        <f t="shared" si="237"/>
        <v>YCHO21RT_11.1</v>
      </c>
      <c r="CB295" s="118" t="str">
        <f>VLOOKUP(F295,[3]TOTALES!$E:$E,1,0)</f>
        <v>W2RR31Z2YZ0</v>
      </c>
      <c r="CC295" s="118" t="str">
        <f>VLOOKUP(E295,'3.PARAMETROS'!J:L,3,0)</f>
        <v>VESTIDOS</v>
      </c>
      <c r="CD295" s="118">
        <f>VLOOKUP(A295,'[4]1. ARCHIVO COMPRA'!$A:$BU,73,0)</f>
        <v>0</v>
      </c>
      <c r="CE295" s="118" t="s">
        <v>237</v>
      </c>
      <c r="CF295" s="128"/>
      <c r="CG295" s="128"/>
    </row>
    <row r="296" spans="1:85" x14ac:dyDescent="0.25">
      <c r="A296" s="128" t="str">
        <f t="shared" si="207"/>
        <v>W2RR31Z2YZ0LHGM</v>
      </c>
      <c r="B296" s="128" t="s">
        <v>554</v>
      </c>
      <c r="C296" s="128"/>
      <c r="D296" s="128" t="s">
        <v>560</v>
      </c>
      <c r="E296" s="128" t="s">
        <v>259</v>
      </c>
      <c r="F296" s="128" t="s">
        <v>1092</v>
      </c>
      <c r="G296" s="128" t="s">
        <v>1093</v>
      </c>
      <c r="H296" s="128" t="s">
        <v>601</v>
      </c>
      <c r="I296" s="128" t="s">
        <v>602</v>
      </c>
      <c r="J296" s="128" t="s">
        <v>2122</v>
      </c>
      <c r="K296" s="128" t="s">
        <v>683</v>
      </c>
      <c r="L296" s="128" t="s">
        <v>2255</v>
      </c>
      <c r="M296" s="137">
        <v>89</v>
      </c>
      <c r="N296" s="128">
        <f>IFERROR(VLOOKUP(M296*$M$8*$N$8,'RAM costing'!$A$3:$B$81,2,1),0)</f>
        <v>89000</v>
      </c>
      <c r="O296" s="128">
        <f>IFERROR(VLOOKUP(M296*$M$9*$N$9,'RAM costing'!$E$3:$F$81,2,1),0)</f>
        <v>359</v>
      </c>
      <c r="P296" s="128"/>
      <c r="Q296" s="129">
        <f t="shared" si="208"/>
        <v>0.31</v>
      </c>
      <c r="R296" s="18">
        <v>27.59</v>
      </c>
      <c r="S296" s="25">
        <f t="shared" si="209"/>
        <v>0</v>
      </c>
      <c r="T296" s="25">
        <f t="shared" si="210"/>
        <v>0</v>
      </c>
      <c r="U296" s="25">
        <f t="shared" si="211"/>
        <v>0</v>
      </c>
      <c r="V296" s="25">
        <f t="shared" si="212"/>
        <v>0</v>
      </c>
      <c r="W296" s="25">
        <f t="shared" si="213"/>
        <v>0</v>
      </c>
      <c r="X296" s="25">
        <f t="shared" si="214"/>
        <v>0</v>
      </c>
      <c r="Y296" s="25">
        <f t="shared" si="215"/>
        <v>0</v>
      </c>
      <c r="Z296" s="25">
        <f t="shared" si="216"/>
        <v>0</v>
      </c>
      <c r="AA296" s="26"/>
      <c r="AB296" s="25">
        <f t="shared" si="217"/>
        <v>0</v>
      </c>
      <c r="AC296" s="25">
        <f t="shared" si="242"/>
        <v>0</v>
      </c>
      <c r="AD296" s="25"/>
      <c r="AE296" s="25"/>
      <c r="AF296" s="25"/>
      <c r="AG296" s="25"/>
      <c r="AH296" s="25"/>
      <c r="AI296" s="25"/>
      <c r="AJ296" s="26"/>
      <c r="AK296" s="25"/>
      <c r="AL296" s="26"/>
      <c r="AM296" s="25">
        <f t="shared" si="218"/>
        <v>0</v>
      </c>
      <c r="AN296" s="25">
        <f t="shared" si="219"/>
        <v>0</v>
      </c>
      <c r="AO296" s="26"/>
      <c r="AP296" s="26">
        <f t="shared" si="220"/>
        <v>0</v>
      </c>
      <c r="AQ296" s="101">
        <f t="shared" si="221"/>
        <v>0</v>
      </c>
      <c r="AR296" s="106">
        <f t="shared" si="222"/>
        <v>0</v>
      </c>
      <c r="AS296" s="107">
        <f t="shared" si="240"/>
        <v>0</v>
      </c>
      <c r="AT296" s="107">
        <f t="shared" si="240"/>
        <v>0</v>
      </c>
      <c r="AU296" s="107">
        <f t="shared" si="240"/>
        <v>0</v>
      </c>
      <c r="AV296" s="107">
        <f t="shared" si="240"/>
        <v>0</v>
      </c>
      <c r="AW296" s="107">
        <f t="shared" si="240"/>
        <v>0</v>
      </c>
      <c r="AX296" s="107">
        <f t="shared" si="240"/>
        <v>0</v>
      </c>
      <c r="AY296" s="107">
        <f t="shared" si="240"/>
        <v>0</v>
      </c>
      <c r="AZ296" s="107">
        <f t="shared" si="240"/>
        <v>0</v>
      </c>
      <c r="BA296" s="108">
        <f t="shared" si="223"/>
        <v>0</v>
      </c>
      <c r="BB296" s="103">
        <f t="shared" si="224"/>
        <v>0</v>
      </c>
      <c r="BC296" s="109">
        <f t="shared" si="225"/>
        <v>0</v>
      </c>
      <c r="BD296" s="107">
        <f t="shared" si="206"/>
        <v>0</v>
      </c>
      <c r="BE296" s="107">
        <f t="shared" si="241"/>
        <v>0</v>
      </c>
      <c r="BF296" s="107">
        <f t="shared" si="241"/>
        <v>0</v>
      </c>
      <c r="BG296" s="107">
        <f t="shared" si="241"/>
        <v>0</v>
      </c>
      <c r="BH296" s="107">
        <f t="shared" si="241"/>
        <v>0</v>
      </c>
      <c r="BI296" s="107">
        <f t="shared" si="241"/>
        <v>0</v>
      </c>
      <c r="BJ296" s="107">
        <f t="shared" si="241"/>
        <v>0</v>
      </c>
      <c r="BK296" s="107">
        <f t="shared" si="241"/>
        <v>0</v>
      </c>
      <c r="BL296" s="110">
        <f t="shared" si="226"/>
        <v>0</v>
      </c>
      <c r="BM296" s="111">
        <f t="shared" si="227"/>
        <v>0</v>
      </c>
      <c r="BN296" s="111">
        <f t="shared" si="228"/>
        <v>0</v>
      </c>
      <c r="BO296" s="111">
        <f t="shared" si="229"/>
        <v>0</v>
      </c>
      <c r="BP296" s="111">
        <f t="shared" si="230"/>
        <v>0</v>
      </c>
      <c r="BQ296" s="111">
        <f t="shared" si="231"/>
        <v>0</v>
      </c>
      <c r="BR296" s="111">
        <f t="shared" si="232"/>
        <v>0</v>
      </c>
      <c r="BS296" s="111">
        <f t="shared" si="233"/>
        <v>0</v>
      </c>
      <c r="BT296" s="111">
        <f t="shared" si="234"/>
        <v>0</v>
      </c>
      <c r="BU296" s="112">
        <f t="shared" si="235"/>
        <v>0</v>
      </c>
      <c r="BV296" s="113">
        <f t="shared" si="236"/>
        <v>0</v>
      </c>
      <c r="BW296" s="169" t="s">
        <v>135</v>
      </c>
      <c r="BX296" s="174">
        <v>2021</v>
      </c>
      <c r="BY296" s="169" t="s">
        <v>2422</v>
      </c>
      <c r="BZ296" s="169" t="str">
        <f t="shared" si="243"/>
        <v>NOVIEMBRE</v>
      </c>
      <c r="CA296" s="169" t="str">
        <f t="shared" si="237"/>
        <v>YCHO21RT_11.1</v>
      </c>
      <c r="CB296" s="118" t="str">
        <f>VLOOKUP(F296,[3]TOTALES!$E:$E,1,0)</f>
        <v>W2RR31Z2YZ0</v>
      </c>
      <c r="CC296" s="118" t="str">
        <f>VLOOKUP(E296,'3.PARAMETROS'!J:L,3,0)</f>
        <v>VESTIDOS</v>
      </c>
      <c r="CD296" s="118">
        <f>VLOOKUP(A296,'[4]1. ARCHIVO COMPRA'!$A:$BU,73,0)</f>
        <v>0</v>
      </c>
      <c r="CE296" s="118" t="s">
        <v>237</v>
      </c>
      <c r="CF296" s="128"/>
      <c r="CG296" s="128"/>
    </row>
    <row r="297" spans="1:85" x14ac:dyDescent="0.25">
      <c r="A297" s="128" t="str">
        <f t="shared" si="207"/>
        <v>W2RR31Z2YZ0G1G2</v>
      </c>
      <c r="B297" s="185" t="s">
        <v>692</v>
      </c>
      <c r="C297" s="128"/>
      <c r="D297" s="128" t="s">
        <v>560</v>
      </c>
      <c r="E297" s="128" t="s">
        <v>259</v>
      </c>
      <c r="F297" s="128" t="s">
        <v>1092</v>
      </c>
      <c r="G297" s="128" t="s">
        <v>1093</v>
      </c>
      <c r="H297" s="128" t="s">
        <v>506</v>
      </c>
      <c r="I297" s="128" t="s">
        <v>533</v>
      </c>
      <c r="J297" s="128" t="s">
        <v>2122</v>
      </c>
      <c r="K297" s="128" t="s">
        <v>683</v>
      </c>
      <c r="L297" s="128" t="s">
        <v>2255</v>
      </c>
      <c r="M297" s="137">
        <v>89</v>
      </c>
      <c r="N297" s="128">
        <f>IFERROR(VLOOKUP(M297*$M$8*$N$8,'RAM costing'!$A$3:$B$81,2,1),0)</f>
        <v>89000</v>
      </c>
      <c r="O297" s="128">
        <f>IFERROR(VLOOKUP(M297*$M$9*$N$9,'RAM costing'!$E$3:$F$81,2,1),0)</f>
        <v>359</v>
      </c>
      <c r="P297" s="128"/>
      <c r="Q297" s="129">
        <f t="shared" si="208"/>
        <v>0.31</v>
      </c>
      <c r="R297" s="18">
        <v>27.59</v>
      </c>
      <c r="S297" s="25">
        <f t="shared" si="209"/>
        <v>8</v>
      </c>
      <c r="T297" s="25">
        <f t="shared" si="210"/>
        <v>8</v>
      </c>
      <c r="U297" s="25">
        <f t="shared" si="211"/>
        <v>8</v>
      </c>
      <c r="V297" s="25">
        <f t="shared" si="212"/>
        <v>6</v>
      </c>
      <c r="W297" s="25">
        <f t="shared" si="213"/>
        <v>4</v>
      </c>
      <c r="X297" s="25">
        <f t="shared" si="214"/>
        <v>6</v>
      </c>
      <c r="Y297" s="25">
        <f t="shared" si="215"/>
        <v>5</v>
      </c>
      <c r="Z297" s="25">
        <f t="shared" si="216"/>
        <v>3</v>
      </c>
      <c r="AA297" s="26"/>
      <c r="AB297" s="25">
        <f t="shared" si="217"/>
        <v>5</v>
      </c>
      <c r="AC297" s="26">
        <f>AO297</f>
        <v>8</v>
      </c>
      <c r="AD297" s="25"/>
      <c r="AE297" s="25"/>
      <c r="AF297" s="25"/>
      <c r="AG297" s="25"/>
      <c r="AH297" s="25"/>
      <c r="AI297" s="25"/>
      <c r="AJ297" s="26"/>
      <c r="AK297" s="25"/>
      <c r="AL297" s="26"/>
      <c r="AM297" s="25">
        <f t="shared" si="218"/>
        <v>6</v>
      </c>
      <c r="AN297" s="25">
        <f t="shared" si="219"/>
        <v>6</v>
      </c>
      <c r="AO297" s="26">
        <v>8</v>
      </c>
      <c r="AP297" s="26">
        <f t="shared" si="220"/>
        <v>8</v>
      </c>
      <c r="AQ297" s="101">
        <f t="shared" si="221"/>
        <v>61</v>
      </c>
      <c r="AR297" s="106">
        <f t="shared" si="222"/>
        <v>1682.99</v>
      </c>
      <c r="AS297" s="107">
        <f t="shared" si="240"/>
        <v>14</v>
      </c>
      <c r="AT297" s="107">
        <f t="shared" si="240"/>
        <v>22</v>
      </c>
      <c r="AU297" s="107">
        <f t="shared" si="240"/>
        <v>16</v>
      </c>
      <c r="AV297" s="107">
        <f t="shared" si="240"/>
        <v>9</v>
      </c>
      <c r="AW297" s="107">
        <f t="shared" si="240"/>
        <v>0</v>
      </c>
      <c r="AX297" s="107">
        <f t="shared" si="240"/>
        <v>0</v>
      </c>
      <c r="AY297" s="107">
        <f t="shared" si="240"/>
        <v>0</v>
      </c>
      <c r="AZ297" s="107">
        <f t="shared" si="240"/>
        <v>0</v>
      </c>
      <c r="BA297" s="108">
        <f t="shared" si="223"/>
        <v>61</v>
      </c>
      <c r="BB297" s="103">
        <f t="shared" si="224"/>
        <v>28</v>
      </c>
      <c r="BC297" s="109">
        <f t="shared" si="225"/>
        <v>772.52</v>
      </c>
      <c r="BD297" s="107">
        <f t="shared" si="206"/>
        <v>6</v>
      </c>
      <c r="BE297" s="107">
        <f t="shared" si="241"/>
        <v>10</v>
      </c>
      <c r="BF297" s="107">
        <f t="shared" si="241"/>
        <v>8</v>
      </c>
      <c r="BG297" s="107">
        <f t="shared" si="241"/>
        <v>4</v>
      </c>
      <c r="BH297" s="107">
        <f t="shared" si="241"/>
        <v>0</v>
      </c>
      <c r="BI297" s="107">
        <f t="shared" si="241"/>
        <v>0</v>
      </c>
      <c r="BJ297" s="107">
        <f t="shared" si="241"/>
        <v>0</v>
      </c>
      <c r="BK297" s="107">
        <f t="shared" si="241"/>
        <v>0</v>
      </c>
      <c r="BL297" s="110">
        <f t="shared" si="226"/>
        <v>28</v>
      </c>
      <c r="BM297" s="111">
        <f t="shared" si="227"/>
        <v>20</v>
      </c>
      <c r="BN297" s="111">
        <f t="shared" si="228"/>
        <v>32</v>
      </c>
      <c r="BO297" s="111">
        <f t="shared" si="229"/>
        <v>24</v>
      </c>
      <c r="BP297" s="111">
        <f t="shared" si="230"/>
        <v>13</v>
      </c>
      <c r="BQ297" s="111">
        <f t="shared" si="231"/>
        <v>0</v>
      </c>
      <c r="BR297" s="111">
        <f t="shared" si="232"/>
        <v>0</v>
      </c>
      <c r="BS297" s="111">
        <f t="shared" si="233"/>
        <v>0</v>
      </c>
      <c r="BT297" s="111">
        <f t="shared" si="234"/>
        <v>0</v>
      </c>
      <c r="BU297" s="143">
        <f t="shared" si="235"/>
        <v>89</v>
      </c>
      <c r="BV297" s="113">
        <f t="shared" si="236"/>
        <v>2455.5099999999998</v>
      </c>
      <c r="BW297" s="169" t="s">
        <v>135</v>
      </c>
      <c r="BX297" s="174">
        <v>2021</v>
      </c>
      <c r="BY297" s="169" t="s">
        <v>2422</v>
      </c>
      <c r="BZ297" s="169" t="str">
        <f t="shared" si="238"/>
        <v>ENERO</v>
      </c>
      <c r="CA297" s="169" t="str">
        <f t="shared" si="237"/>
        <v>YCHO21RT_1.1</v>
      </c>
      <c r="CB297" s="118" t="str">
        <f>VLOOKUP(F297,[3]TOTALES!$E:$E,1,0)</f>
        <v>W2RR31Z2YZ0</v>
      </c>
      <c r="CC297" s="118" t="str">
        <f>VLOOKUP(E297,'3.PARAMETROS'!J:L,3,0)</f>
        <v>VESTIDOS</v>
      </c>
      <c r="CD297" s="118">
        <f>VLOOKUP(A297,'[4]1. ARCHIVO COMPRA'!$A:$BU,73,0)</f>
        <v>0</v>
      </c>
      <c r="CE297" s="118" t="s">
        <v>237</v>
      </c>
      <c r="CF297" s="164">
        <v>44331</v>
      </c>
      <c r="CG297" s="128"/>
    </row>
    <row r="298" spans="1:85" x14ac:dyDescent="0.25">
      <c r="A298" s="128" t="str">
        <f t="shared" si="207"/>
        <v>W2RR31Z2YZ0F40W</v>
      </c>
      <c r="B298" s="128" t="s">
        <v>554</v>
      </c>
      <c r="C298" s="128"/>
      <c r="D298" s="128" t="s">
        <v>560</v>
      </c>
      <c r="E298" s="128" t="s">
        <v>259</v>
      </c>
      <c r="F298" s="128" t="s">
        <v>1092</v>
      </c>
      <c r="G298" s="128" t="s">
        <v>1093</v>
      </c>
      <c r="H298" s="128" t="s">
        <v>804</v>
      </c>
      <c r="I298" s="128" t="s">
        <v>805</v>
      </c>
      <c r="J298" s="128" t="s">
        <v>2122</v>
      </c>
      <c r="K298" s="128" t="s">
        <v>683</v>
      </c>
      <c r="L298" s="128" t="s">
        <v>2255</v>
      </c>
      <c r="M298" s="137">
        <v>89</v>
      </c>
      <c r="N298" s="128">
        <f>IFERROR(VLOOKUP(M298*$M$8*$N$8,'RAM costing'!$A$3:$B$81,2,1),0)</f>
        <v>89000</v>
      </c>
      <c r="O298" s="128">
        <f>IFERROR(VLOOKUP(M298*$M$9*$N$9,'RAM costing'!$E$3:$F$81,2,1),0)</f>
        <v>359</v>
      </c>
      <c r="P298" s="128"/>
      <c r="Q298" s="129">
        <f t="shared" si="208"/>
        <v>0.31</v>
      </c>
      <c r="R298" s="18">
        <v>27.59</v>
      </c>
      <c r="S298" s="25">
        <f t="shared" si="209"/>
        <v>0</v>
      </c>
      <c r="T298" s="25">
        <f t="shared" si="210"/>
        <v>0</v>
      </c>
      <c r="U298" s="25">
        <f t="shared" si="211"/>
        <v>0</v>
      </c>
      <c r="V298" s="25">
        <f t="shared" si="212"/>
        <v>0</v>
      </c>
      <c r="W298" s="25">
        <f t="shared" si="213"/>
        <v>0</v>
      </c>
      <c r="X298" s="25">
        <f t="shared" si="214"/>
        <v>0</v>
      </c>
      <c r="Y298" s="25">
        <f t="shared" si="215"/>
        <v>0</v>
      </c>
      <c r="Z298" s="25">
        <f t="shared" si="216"/>
        <v>0</v>
      </c>
      <c r="AA298" s="26"/>
      <c r="AB298" s="25">
        <f t="shared" si="217"/>
        <v>0</v>
      </c>
      <c r="AC298" s="25">
        <f t="shared" ref="AC298:AC307" si="244">AO298</f>
        <v>0</v>
      </c>
      <c r="AD298" s="25"/>
      <c r="AE298" s="25"/>
      <c r="AF298" s="25"/>
      <c r="AG298" s="25"/>
      <c r="AH298" s="25"/>
      <c r="AI298" s="25"/>
      <c r="AJ298" s="26"/>
      <c r="AK298" s="25"/>
      <c r="AL298" s="26"/>
      <c r="AM298" s="25">
        <f t="shared" si="218"/>
        <v>0</v>
      </c>
      <c r="AN298" s="25">
        <f t="shared" si="219"/>
        <v>0</v>
      </c>
      <c r="AO298" s="26"/>
      <c r="AP298" s="26">
        <f t="shared" si="220"/>
        <v>0</v>
      </c>
      <c r="AQ298" s="101">
        <f t="shared" si="221"/>
        <v>0</v>
      </c>
      <c r="AR298" s="106">
        <f t="shared" si="222"/>
        <v>0</v>
      </c>
      <c r="AS298" s="107">
        <f t="shared" si="240"/>
        <v>0</v>
      </c>
      <c r="AT298" s="107">
        <f t="shared" si="240"/>
        <v>0</v>
      </c>
      <c r="AU298" s="107">
        <f t="shared" si="240"/>
        <v>0</v>
      </c>
      <c r="AV298" s="107">
        <f t="shared" si="240"/>
        <v>0</v>
      </c>
      <c r="AW298" s="107">
        <f t="shared" si="240"/>
        <v>0</v>
      </c>
      <c r="AX298" s="107">
        <f t="shared" si="240"/>
        <v>0</v>
      </c>
      <c r="AY298" s="107">
        <f t="shared" si="240"/>
        <v>0</v>
      </c>
      <c r="AZ298" s="107">
        <f t="shared" si="240"/>
        <v>0</v>
      </c>
      <c r="BA298" s="108">
        <f t="shared" si="223"/>
        <v>0</v>
      </c>
      <c r="BB298" s="103">
        <f t="shared" si="224"/>
        <v>0</v>
      </c>
      <c r="BC298" s="109">
        <f t="shared" si="225"/>
        <v>0</v>
      </c>
      <c r="BD298" s="107">
        <f t="shared" si="206"/>
        <v>0</v>
      </c>
      <c r="BE298" s="107">
        <f t="shared" si="241"/>
        <v>0</v>
      </c>
      <c r="BF298" s="107">
        <f t="shared" si="241"/>
        <v>0</v>
      </c>
      <c r="BG298" s="107">
        <f t="shared" si="241"/>
        <v>0</v>
      </c>
      <c r="BH298" s="107">
        <f t="shared" si="241"/>
        <v>0</v>
      </c>
      <c r="BI298" s="107">
        <f t="shared" si="241"/>
        <v>0</v>
      </c>
      <c r="BJ298" s="107">
        <f t="shared" si="241"/>
        <v>0</v>
      </c>
      <c r="BK298" s="107">
        <f t="shared" si="241"/>
        <v>0</v>
      </c>
      <c r="BL298" s="110">
        <f t="shared" si="226"/>
        <v>0</v>
      </c>
      <c r="BM298" s="111">
        <f t="shared" si="227"/>
        <v>0</v>
      </c>
      <c r="BN298" s="111">
        <f t="shared" si="228"/>
        <v>0</v>
      </c>
      <c r="BO298" s="111">
        <f t="shared" si="229"/>
        <v>0</v>
      </c>
      <c r="BP298" s="111">
        <f t="shared" si="230"/>
        <v>0</v>
      </c>
      <c r="BQ298" s="111">
        <f t="shared" si="231"/>
        <v>0</v>
      </c>
      <c r="BR298" s="111">
        <f t="shared" si="232"/>
        <v>0</v>
      </c>
      <c r="BS298" s="111">
        <f t="shared" si="233"/>
        <v>0</v>
      </c>
      <c r="BT298" s="111">
        <f t="shared" si="234"/>
        <v>0</v>
      </c>
      <c r="BU298" s="112">
        <f t="shared" si="235"/>
        <v>0</v>
      </c>
      <c r="BV298" s="113">
        <f t="shared" si="236"/>
        <v>0</v>
      </c>
      <c r="BW298" s="169" t="s">
        <v>135</v>
      </c>
      <c r="BX298" s="174">
        <v>2021</v>
      </c>
      <c r="BY298" s="169" t="s">
        <v>2422</v>
      </c>
      <c r="BZ298" s="169" t="str">
        <f t="shared" ref="BZ298:BZ307" si="245">UPPER(TEXT(CONCATENATE("01-"&amp;MID(B298,1,2)&amp;"-2021"),"MMMM"))</f>
        <v>NOVIEMBRE</v>
      </c>
      <c r="CA298" s="169" t="str">
        <f t="shared" si="237"/>
        <v>YCHO21RT_11.1</v>
      </c>
      <c r="CB298" s="118" t="str">
        <f>VLOOKUP(F298,[3]TOTALES!$E:$E,1,0)</f>
        <v>W2RR31Z2YZ0</v>
      </c>
      <c r="CC298" s="118" t="str">
        <f>VLOOKUP(E298,'3.PARAMETROS'!J:L,3,0)</f>
        <v>VESTIDOS</v>
      </c>
      <c r="CD298" s="118">
        <f>VLOOKUP(A298,'[4]1. ARCHIVO COMPRA'!$A:$BU,73,0)</f>
        <v>0</v>
      </c>
      <c r="CE298" s="118" t="s">
        <v>237</v>
      </c>
      <c r="CF298" s="128"/>
      <c r="CG298" s="128"/>
    </row>
    <row r="299" spans="1:85" x14ac:dyDescent="0.25">
      <c r="A299" s="128" t="str">
        <f t="shared" si="207"/>
        <v>W2RR31Z2YZ0JBLK</v>
      </c>
      <c r="B299" s="128" t="s">
        <v>554</v>
      </c>
      <c r="C299" s="128"/>
      <c r="D299" s="128" t="s">
        <v>560</v>
      </c>
      <c r="E299" s="128" t="s">
        <v>259</v>
      </c>
      <c r="F299" s="128" t="s">
        <v>1092</v>
      </c>
      <c r="G299" s="128" t="s">
        <v>1093</v>
      </c>
      <c r="H299" s="128" t="s">
        <v>494</v>
      </c>
      <c r="I299" s="128" t="s">
        <v>520</v>
      </c>
      <c r="J299" s="128" t="s">
        <v>2122</v>
      </c>
      <c r="K299" s="128" t="s">
        <v>683</v>
      </c>
      <c r="L299" s="128" t="s">
        <v>2255</v>
      </c>
      <c r="M299" s="137">
        <v>89</v>
      </c>
      <c r="N299" s="128">
        <f>IFERROR(VLOOKUP(M299*$M$8*$N$8,'RAM costing'!$A$3:$B$81,2,1),0)</f>
        <v>89000</v>
      </c>
      <c r="O299" s="128">
        <f>IFERROR(VLOOKUP(M299*$M$9*$N$9,'RAM costing'!$E$3:$F$81,2,1),0)</f>
        <v>359</v>
      </c>
      <c r="P299" s="128"/>
      <c r="Q299" s="129">
        <f t="shared" si="208"/>
        <v>0.31</v>
      </c>
      <c r="R299" s="18">
        <v>27.59</v>
      </c>
      <c r="S299" s="25">
        <f t="shared" si="209"/>
        <v>0</v>
      </c>
      <c r="T299" s="25">
        <f t="shared" si="210"/>
        <v>0</v>
      </c>
      <c r="U299" s="25">
        <f t="shared" si="211"/>
        <v>0</v>
      </c>
      <c r="V299" s="25">
        <f t="shared" si="212"/>
        <v>0</v>
      </c>
      <c r="W299" s="25">
        <f t="shared" si="213"/>
        <v>0</v>
      </c>
      <c r="X299" s="25">
        <f t="shared" si="214"/>
        <v>0</v>
      </c>
      <c r="Y299" s="25">
        <f t="shared" si="215"/>
        <v>0</v>
      </c>
      <c r="Z299" s="25">
        <f t="shared" si="216"/>
        <v>0</v>
      </c>
      <c r="AA299" s="26"/>
      <c r="AB299" s="25">
        <f t="shared" si="217"/>
        <v>0</v>
      </c>
      <c r="AC299" s="25">
        <f t="shared" si="244"/>
        <v>0</v>
      </c>
      <c r="AD299" s="25"/>
      <c r="AE299" s="25"/>
      <c r="AF299" s="25"/>
      <c r="AG299" s="25"/>
      <c r="AH299" s="25"/>
      <c r="AI299" s="25"/>
      <c r="AJ299" s="26"/>
      <c r="AK299" s="25"/>
      <c r="AL299" s="26"/>
      <c r="AM299" s="25">
        <f t="shared" si="218"/>
        <v>0</v>
      </c>
      <c r="AN299" s="25">
        <f t="shared" si="219"/>
        <v>0</v>
      </c>
      <c r="AO299" s="26"/>
      <c r="AP299" s="26">
        <f t="shared" si="220"/>
        <v>0</v>
      </c>
      <c r="AQ299" s="101">
        <f t="shared" si="221"/>
        <v>0</v>
      </c>
      <c r="AR299" s="106">
        <f t="shared" si="222"/>
        <v>0</v>
      </c>
      <c r="AS299" s="107">
        <f t="shared" si="240"/>
        <v>0</v>
      </c>
      <c r="AT299" s="107">
        <f t="shared" si="240"/>
        <v>0</v>
      </c>
      <c r="AU299" s="107">
        <f t="shared" si="240"/>
        <v>0</v>
      </c>
      <c r="AV299" s="107">
        <f t="shared" si="240"/>
        <v>0</v>
      </c>
      <c r="AW299" s="107">
        <f t="shared" si="240"/>
        <v>0</v>
      </c>
      <c r="AX299" s="107">
        <f t="shared" si="240"/>
        <v>0</v>
      </c>
      <c r="AY299" s="107">
        <f t="shared" si="240"/>
        <v>0</v>
      </c>
      <c r="AZ299" s="107">
        <f t="shared" si="240"/>
        <v>0</v>
      </c>
      <c r="BA299" s="108">
        <f t="shared" si="223"/>
        <v>0</v>
      </c>
      <c r="BB299" s="103">
        <f t="shared" si="224"/>
        <v>0</v>
      </c>
      <c r="BC299" s="109">
        <f t="shared" si="225"/>
        <v>0</v>
      </c>
      <c r="BD299" s="107">
        <f t="shared" si="206"/>
        <v>0</v>
      </c>
      <c r="BE299" s="107">
        <f t="shared" si="241"/>
        <v>0</v>
      </c>
      <c r="BF299" s="107">
        <f t="shared" si="241"/>
        <v>0</v>
      </c>
      <c r="BG299" s="107">
        <f t="shared" si="241"/>
        <v>0</v>
      </c>
      <c r="BH299" s="107">
        <f t="shared" si="241"/>
        <v>0</v>
      </c>
      <c r="BI299" s="107">
        <f t="shared" si="241"/>
        <v>0</v>
      </c>
      <c r="BJ299" s="107">
        <f t="shared" si="241"/>
        <v>0</v>
      </c>
      <c r="BK299" s="107">
        <f t="shared" si="241"/>
        <v>0</v>
      </c>
      <c r="BL299" s="110">
        <f t="shared" si="226"/>
        <v>0</v>
      </c>
      <c r="BM299" s="111">
        <f t="shared" si="227"/>
        <v>0</v>
      </c>
      <c r="BN299" s="111">
        <f t="shared" si="228"/>
        <v>0</v>
      </c>
      <c r="BO299" s="111">
        <f t="shared" si="229"/>
        <v>0</v>
      </c>
      <c r="BP299" s="111">
        <f t="shared" si="230"/>
        <v>0</v>
      </c>
      <c r="BQ299" s="111">
        <f t="shared" si="231"/>
        <v>0</v>
      </c>
      <c r="BR299" s="111">
        <f t="shared" si="232"/>
        <v>0</v>
      </c>
      <c r="BS299" s="111">
        <f t="shared" si="233"/>
        <v>0</v>
      </c>
      <c r="BT299" s="111">
        <f t="shared" si="234"/>
        <v>0</v>
      </c>
      <c r="BU299" s="112">
        <f t="shared" si="235"/>
        <v>0</v>
      </c>
      <c r="BV299" s="113">
        <f t="shared" si="236"/>
        <v>0</v>
      </c>
      <c r="BW299" s="169" t="s">
        <v>135</v>
      </c>
      <c r="BX299" s="174">
        <v>2021</v>
      </c>
      <c r="BY299" s="169" t="s">
        <v>2422</v>
      </c>
      <c r="BZ299" s="169" t="str">
        <f t="shared" si="245"/>
        <v>NOVIEMBRE</v>
      </c>
      <c r="CA299" s="169" t="str">
        <f t="shared" si="237"/>
        <v>YCHO21RT_11.1</v>
      </c>
      <c r="CB299" s="118" t="str">
        <f>VLOOKUP(F299,[3]TOTALES!$E:$E,1,0)</f>
        <v>W2RR31Z2YZ0</v>
      </c>
      <c r="CC299" s="118" t="str">
        <f>VLOOKUP(E299,'3.PARAMETROS'!J:L,3,0)</f>
        <v>VESTIDOS</v>
      </c>
      <c r="CD299" s="118">
        <f>VLOOKUP(A299,'[4]1. ARCHIVO COMPRA'!$A:$BU,73,0)</f>
        <v>0</v>
      </c>
      <c r="CE299" s="118" t="s">
        <v>237</v>
      </c>
      <c r="CF299" s="128"/>
      <c r="CG299" s="128"/>
    </row>
    <row r="300" spans="1:85" x14ac:dyDescent="0.25">
      <c r="A300" s="128" t="str">
        <f t="shared" si="207"/>
        <v>W81N0ED3A50OWHI</v>
      </c>
      <c r="B300" s="128" t="s">
        <v>554</v>
      </c>
      <c r="C300" s="128" t="s">
        <v>696</v>
      </c>
      <c r="D300" s="128" t="s">
        <v>563</v>
      </c>
      <c r="E300" s="128" t="s">
        <v>564</v>
      </c>
      <c r="F300" s="128" t="s">
        <v>1094</v>
      </c>
      <c r="G300" s="128" t="s">
        <v>948</v>
      </c>
      <c r="H300" s="128" t="s">
        <v>571</v>
      </c>
      <c r="I300" s="128" t="s">
        <v>525</v>
      </c>
      <c r="J300" s="128" t="s">
        <v>2089</v>
      </c>
      <c r="K300" s="128" t="s">
        <v>685</v>
      </c>
      <c r="L300" s="128" t="s">
        <v>2255</v>
      </c>
      <c r="M300" s="137">
        <v>98</v>
      </c>
      <c r="N300" s="128">
        <f>IFERROR(VLOOKUP(M300*$M$8*$N$8,'RAM costing'!$A$3:$B$81,2,1),0)</f>
        <v>99000</v>
      </c>
      <c r="O300" s="128">
        <f>IFERROR(VLOOKUP(M300*$M$9*$N$9,'RAM costing'!$E$3:$F$81,2,1),0)</f>
        <v>399</v>
      </c>
      <c r="P300" s="128"/>
      <c r="Q300" s="129">
        <f t="shared" si="208"/>
        <v>0.31</v>
      </c>
      <c r="R300" s="18">
        <v>30.38</v>
      </c>
      <c r="S300" s="25">
        <f t="shared" si="209"/>
        <v>0</v>
      </c>
      <c r="T300" s="25">
        <f t="shared" si="210"/>
        <v>0</v>
      </c>
      <c r="U300" s="25">
        <f t="shared" si="211"/>
        <v>0</v>
      </c>
      <c r="V300" s="25">
        <f t="shared" si="212"/>
        <v>0</v>
      </c>
      <c r="W300" s="25">
        <f t="shared" si="213"/>
        <v>0</v>
      </c>
      <c r="X300" s="25">
        <f t="shared" si="214"/>
        <v>0</v>
      </c>
      <c r="Y300" s="25">
        <f t="shared" si="215"/>
        <v>0</v>
      </c>
      <c r="Z300" s="25">
        <f t="shared" si="216"/>
        <v>0</v>
      </c>
      <c r="AA300" s="26"/>
      <c r="AB300" s="25">
        <f t="shared" si="217"/>
        <v>0</v>
      </c>
      <c r="AC300" s="25">
        <f t="shared" si="244"/>
        <v>0</v>
      </c>
      <c r="AD300" s="25"/>
      <c r="AE300" s="25"/>
      <c r="AF300" s="25"/>
      <c r="AG300" s="25"/>
      <c r="AH300" s="25"/>
      <c r="AI300" s="25"/>
      <c r="AJ300" s="26"/>
      <c r="AK300" s="25"/>
      <c r="AL300" s="26"/>
      <c r="AM300" s="25">
        <f t="shared" si="218"/>
        <v>0</v>
      </c>
      <c r="AN300" s="25">
        <f t="shared" si="219"/>
        <v>0</v>
      </c>
      <c r="AO300" s="26"/>
      <c r="AP300" s="26">
        <f t="shared" si="220"/>
        <v>0</v>
      </c>
      <c r="AQ300" s="101">
        <f t="shared" si="221"/>
        <v>0</v>
      </c>
      <c r="AR300" s="106">
        <f t="shared" si="222"/>
        <v>0</v>
      </c>
      <c r="AS300" s="107">
        <f t="shared" si="240"/>
        <v>0</v>
      </c>
      <c r="AT300" s="107">
        <f t="shared" si="240"/>
        <v>0</v>
      </c>
      <c r="AU300" s="107">
        <f t="shared" si="240"/>
        <v>0</v>
      </c>
      <c r="AV300" s="107">
        <f t="shared" si="240"/>
        <v>0</v>
      </c>
      <c r="AW300" s="107">
        <f t="shared" si="240"/>
        <v>0</v>
      </c>
      <c r="AX300" s="107">
        <f t="shared" si="240"/>
        <v>0</v>
      </c>
      <c r="AY300" s="107">
        <f t="shared" si="240"/>
        <v>0</v>
      </c>
      <c r="AZ300" s="107">
        <f t="shared" si="240"/>
        <v>0</v>
      </c>
      <c r="BA300" s="108">
        <f t="shared" si="223"/>
        <v>0</v>
      </c>
      <c r="BB300" s="103">
        <f t="shared" si="224"/>
        <v>0</v>
      </c>
      <c r="BC300" s="109">
        <f t="shared" si="225"/>
        <v>0</v>
      </c>
      <c r="BD300" s="107">
        <f t="shared" si="206"/>
        <v>0</v>
      </c>
      <c r="BE300" s="107">
        <f t="shared" si="241"/>
        <v>0</v>
      </c>
      <c r="BF300" s="107">
        <f t="shared" si="241"/>
        <v>0</v>
      </c>
      <c r="BG300" s="107">
        <f t="shared" si="241"/>
        <v>0</v>
      </c>
      <c r="BH300" s="107">
        <f t="shared" si="241"/>
        <v>0</v>
      </c>
      <c r="BI300" s="107">
        <f t="shared" si="241"/>
        <v>0</v>
      </c>
      <c r="BJ300" s="107">
        <f t="shared" si="241"/>
        <v>0</v>
      </c>
      <c r="BK300" s="107">
        <f t="shared" si="241"/>
        <v>0</v>
      </c>
      <c r="BL300" s="110">
        <f t="shared" si="226"/>
        <v>0</v>
      </c>
      <c r="BM300" s="111">
        <f t="shared" si="227"/>
        <v>0</v>
      </c>
      <c r="BN300" s="111">
        <f t="shared" si="228"/>
        <v>0</v>
      </c>
      <c r="BO300" s="111">
        <f t="shared" si="229"/>
        <v>0</v>
      </c>
      <c r="BP300" s="111">
        <f t="shared" si="230"/>
        <v>0</v>
      </c>
      <c r="BQ300" s="111">
        <f t="shared" si="231"/>
        <v>0</v>
      </c>
      <c r="BR300" s="111">
        <f t="shared" si="232"/>
        <v>0</v>
      </c>
      <c r="BS300" s="111">
        <f t="shared" si="233"/>
        <v>0</v>
      </c>
      <c r="BT300" s="111">
        <f t="shared" si="234"/>
        <v>0</v>
      </c>
      <c r="BU300" s="112">
        <f t="shared" si="235"/>
        <v>0</v>
      </c>
      <c r="BV300" s="113">
        <f t="shared" si="236"/>
        <v>0</v>
      </c>
      <c r="BW300" s="169" t="s">
        <v>135</v>
      </c>
      <c r="BX300" s="174">
        <v>2021</v>
      </c>
      <c r="BY300" s="169" t="s">
        <v>2422</v>
      </c>
      <c r="BZ300" s="169" t="str">
        <f t="shared" si="245"/>
        <v>NOVIEMBRE</v>
      </c>
      <c r="CA300" s="169" t="str">
        <f t="shared" si="237"/>
        <v>YCHO21RT_11.1</v>
      </c>
      <c r="CB300" s="118" t="e">
        <f>VLOOKUP(F300,[3]TOTALES!$E:$E,1,0)</f>
        <v>#N/A</v>
      </c>
      <c r="CC300" s="118" t="s">
        <v>185</v>
      </c>
      <c r="CD300" s="118">
        <f>VLOOKUP(A300,'[4]1. ARCHIVO COMPRA'!$A:$BU,73,0)</f>
        <v>0</v>
      </c>
      <c r="CF300" s="128"/>
      <c r="CG300" s="128"/>
    </row>
    <row r="301" spans="1:85" x14ac:dyDescent="0.25">
      <c r="A301" s="128" t="str">
        <f t="shared" si="207"/>
        <v>W1RR17Z2XW0JTMU</v>
      </c>
      <c r="B301" s="128" t="s">
        <v>554</v>
      </c>
      <c r="C301" s="128" t="s">
        <v>696</v>
      </c>
      <c r="D301" s="128" t="s">
        <v>560</v>
      </c>
      <c r="E301" s="128" t="s">
        <v>561</v>
      </c>
      <c r="F301" s="128" t="s">
        <v>1095</v>
      </c>
      <c r="G301" s="128" t="s">
        <v>1096</v>
      </c>
      <c r="H301" s="128" t="s">
        <v>586</v>
      </c>
      <c r="I301" s="128" t="s">
        <v>587</v>
      </c>
      <c r="J301" s="128" t="s">
        <v>2099</v>
      </c>
      <c r="K301" s="128" t="s">
        <v>683</v>
      </c>
      <c r="L301" s="128" t="s">
        <v>2255</v>
      </c>
      <c r="M301" s="137">
        <v>89</v>
      </c>
      <c r="N301" s="128">
        <f>IFERROR(VLOOKUP(M301*$M$8*$N$8,'RAM costing'!$A$3:$B$81,2,1),0)</f>
        <v>89000</v>
      </c>
      <c r="O301" s="128">
        <f>IFERROR(VLOOKUP(M301*$M$9*$N$9,'RAM costing'!$E$3:$F$81,2,1),0)</f>
        <v>359</v>
      </c>
      <c r="P301" s="128"/>
      <c r="Q301" s="129">
        <f t="shared" si="208"/>
        <v>0.31</v>
      </c>
      <c r="R301" s="18">
        <v>27.59</v>
      </c>
      <c r="S301" s="25">
        <f t="shared" si="209"/>
        <v>0</v>
      </c>
      <c r="T301" s="25">
        <f t="shared" si="210"/>
        <v>0</v>
      </c>
      <c r="U301" s="25">
        <f t="shared" si="211"/>
        <v>0</v>
      </c>
      <c r="V301" s="25">
        <f t="shared" si="212"/>
        <v>0</v>
      </c>
      <c r="W301" s="25">
        <f t="shared" si="213"/>
        <v>0</v>
      </c>
      <c r="X301" s="25">
        <f t="shared" si="214"/>
        <v>0</v>
      </c>
      <c r="Y301" s="25">
        <f t="shared" si="215"/>
        <v>0</v>
      </c>
      <c r="Z301" s="25">
        <f t="shared" si="216"/>
        <v>0</v>
      </c>
      <c r="AA301" s="26"/>
      <c r="AB301" s="25">
        <f t="shared" si="217"/>
        <v>0</v>
      </c>
      <c r="AC301" s="25">
        <f t="shared" si="244"/>
        <v>0</v>
      </c>
      <c r="AD301" s="25"/>
      <c r="AE301" s="25"/>
      <c r="AF301" s="25"/>
      <c r="AG301" s="25"/>
      <c r="AH301" s="25"/>
      <c r="AI301" s="25"/>
      <c r="AJ301" s="26"/>
      <c r="AK301" s="25"/>
      <c r="AL301" s="26"/>
      <c r="AM301" s="25">
        <f t="shared" si="218"/>
        <v>0</v>
      </c>
      <c r="AN301" s="25">
        <f t="shared" si="219"/>
        <v>0</v>
      </c>
      <c r="AO301" s="26"/>
      <c r="AP301" s="26">
        <f t="shared" si="220"/>
        <v>0</v>
      </c>
      <c r="AQ301" s="101">
        <f t="shared" si="221"/>
        <v>0</v>
      </c>
      <c r="AR301" s="106">
        <f t="shared" si="222"/>
        <v>0</v>
      </c>
      <c r="AS301" s="107">
        <f t="shared" si="240"/>
        <v>0</v>
      </c>
      <c r="AT301" s="107">
        <f t="shared" si="240"/>
        <v>0</v>
      </c>
      <c r="AU301" s="107">
        <f t="shared" si="240"/>
        <v>0</v>
      </c>
      <c r="AV301" s="107">
        <f t="shared" si="240"/>
        <v>0</v>
      </c>
      <c r="AW301" s="107">
        <f t="shared" si="240"/>
        <v>0</v>
      </c>
      <c r="AX301" s="107">
        <f t="shared" si="240"/>
        <v>0</v>
      </c>
      <c r="AY301" s="107">
        <f t="shared" si="240"/>
        <v>0</v>
      </c>
      <c r="AZ301" s="107">
        <f t="shared" si="240"/>
        <v>0</v>
      </c>
      <c r="BA301" s="108">
        <f t="shared" si="223"/>
        <v>0</v>
      </c>
      <c r="BB301" s="103">
        <f t="shared" si="224"/>
        <v>0</v>
      </c>
      <c r="BC301" s="109">
        <f t="shared" si="225"/>
        <v>0</v>
      </c>
      <c r="BD301" s="107">
        <f t="shared" si="206"/>
        <v>0</v>
      </c>
      <c r="BE301" s="107">
        <f t="shared" si="241"/>
        <v>0</v>
      </c>
      <c r="BF301" s="107">
        <f t="shared" si="241"/>
        <v>0</v>
      </c>
      <c r="BG301" s="107">
        <f t="shared" si="241"/>
        <v>0</v>
      </c>
      <c r="BH301" s="107">
        <f t="shared" si="241"/>
        <v>0</v>
      </c>
      <c r="BI301" s="107">
        <f t="shared" si="241"/>
        <v>0</v>
      </c>
      <c r="BJ301" s="107">
        <f t="shared" si="241"/>
        <v>0</v>
      </c>
      <c r="BK301" s="107">
        <f t="shared" si="241"/>
        <v>0</v>
      </c>
      <c r="BL301" s="110">
        <f t="shared" si="226"/>
        <v>0</v>
      </c>
      <c r="BM301" s="111">
        <f t="shared" si="227"/>
        <v>0</v>
      </c>
      <c r="BN301" s="111">
        <f t="shared" si="228"/>
        <v>0</v>
      </c>
      <c r="BO301" s="111">
        <f t="shared" si="229"/>
        <v>0</v>
      </c>
      <c r="BP301" s="111">
        <f t="shared" si="230"/>
        <v>0</v>
      </c>
      <c r="BQ301" s="111">
        <f t="shared" si="231"/>
        <v>0</v>
      </c>
      <c r="BR301" s="111">
        <f t="shared" si="232"/>
        <v>0</v>
      </c>
      <c r="BS301" s="111">
        <f t="shared" si="233"/>
        <v>0</v>
      </c>
      <c r="BT301" s="111">
        <f t="shared" si="234"/>
        <v>0</v>
      </c>
      <c r="BU301" s="112">
        <f t="shared" si="235"/>
        <v>0</v>
      </c>
      <c r="BV301" s="113">
        <f t="shared" si="236"/>
        <v>0</v>
      </c>
      <c r="BW301" s="169" t="s">
        <v>135</v>
      </c>
      <c r="BX301" s="174">
        <v>2021</v>
      </c>
      <c r="BY301" s="169" t="s">
        <v>2422</v>
      </c>
      <c r="BZ301" s="169" t="str">
        <f t="shared" si="245"/>
        <v>NOVIEMBRE</v>
      </c>
      <c r="CA301" s="169" t="str">
        <f t="shared" si="237"/>
        <v>YCHO21RT_11.1</v>
      </c>
      <c r="CB301" s="118" t="e">
        <f>VLOOKUP(F301,[3]TOTALES!$E:$E,1,0)</f>
        <v>#N/A</v>
      </c>
      <c r="CC301" s="118" t="e">
        <f>VLOOKUP(E301,'3.PARAMETROS'!J:L,3,0)</f>
        <v>#N/A</v>
      </c>
      <c r="CD301" s="118">
        <f>VLOOKUP(A301,'[4]1. ARCHIVO COMPRA'!$A:$BU,73,0)</f>
        <v>0</v>
      </c>
      <c r="CF301" s="128"/>
      <c r="CG301" s="128"/>
    </row>
    <row r="302" spans="1:85" x14ac:dyDescent="0.25">
      <c r="A302" s="128" t="str">
        <f t="shared" si="207"/>
        <v>W1RR17Z2XW0F7KK</v>
      </c>
      <c r="B302" s="128" t="s">
        <v>554</v>
      </c>
      <c r="C302" s="128" t="s">
        <v>696</v>
      </c>
      <c r="D302" s="128" t="s">
        <v>560</v>
      </c>
      <c r="E302" s="128" t="s">
        <v>561</v>
      </c>
      <c r="F302" s="128" t="s">
        <v>1095</v>
      </c>
      <c r="G302" s="128" t="s">
        <v>1096</v>
      </c>
      <c r="H302" s="128" t="s">
        <v>897</v>
      </c>
      <c r="I302" s="128" t="s">
        <v>898</v>
      </c>
      <c r="J302" s="128" t="s">
        <v>2099</v>
      </c>
      <c r="K302" s="128" t="s">
        <v>683</v>
      </c>
      <c r="L302" s="128" t="s">
        <v>2255</v>
      </c>
      <c r="M302" s="137">
        <v>89</v>
      </c>
      <c r="N302" s="128">
        <f>IFERROR(VLOOKUP(M302*$M$8*$N$8,'RAM costing'!$A$3:$B$81,2,1),0)</f>
        <v>89000</v>
      </c>
      <c r="O302" s="128">
        <f>IFERROR(VLOOKUP(M302*$M$9*$N$9,'RAM costing'!$E$3:$F$81,2,1),0)</f>
        <v>359</v>
      </c>
      <c r="P302" s="128"/>
      <c r="Q302" s="129">
        <f t="shared" si="208"/>
        <v>0.31</v>
      </c>
      <c r="R302" s="18">
        <v>27.59</v>
      </c>
      <c r="S302" s="25">
        <f t="shared" si="209"/>
        <v>0</v>
      </c>
      <c r="T302" s="25">
        <f t="shared" si="210"/>
        <v>0</v>
      </c>
      <c r="U302" s="25">
        <f t="shared" si="211"/>
        <v>0</v>
      </c>
      <c r="V302" s="25">
        <f t="shared" si="212"/>
        <v>0</v>
      </c>
      <c r="W302" s="25">
        <f t="shared" si="213"/>
        <v>0</v>
      </c>
      <c r="X302" s="25">
        <f t="shared" si="214"/>
        <v>0</v>
      </c>
      <c r="Y302" s="25">
        <f t="shared" si="215"/>
        <v>0</v>
      </c>
      <c r="Z302" s="25">
        <f t="shared" si="216"/>
        <v>0</v>
      </c>
      <c r="AA302" s="26"/>
      <c r="AB302" s="25">
        <f t="shared" si="217"/>
        <v>0</v>
      </c>
      <c r="AC302" s="25">
        <f t="shared" si="244"/>
        <v>0</v>
      </c>
      <c r="AD302" s="25"/>
      <c r="AE302" s="25"/>
      <c r="AF302" s="25"/>
      <c r="AG302" s="25"/>
      <c r="AH302" s="25"/>
      <c r="AI302" s="25"/>
      <c r="AJ302" s="26"/>
      <c r="AK302" s="25"/>
      <c r="AL302" s="26"/>
      <c r="AM302" s="25">
        <f t="shared" si="218"/>
        <v>0</v>
      </c>
      <c r="AN302" s="25">
        <f t="shared" si="219"/>
        <v>0</v>
      </c>
      <c r="AO302" s="26"/>
      <c r="AP302" s="26">
        <f t="shared" si="220"/>
        <v>0</v>
      </c>
      <c r="AQ302" s="101">
        <f t="shared" si="221"/>
        <v>0</v>
      </c>
      <c r="AR302" s="106">
        <f t="shared" si="222"/>
        <v>0</v>
      </c>
      <c r="AS302" s="107">
        <f t="shared" si="240"/>
        <v>0</v>
      </c>
      <c r="AT302" s="107">
        <f t="shared" si="240"/>
        <v>0</v>
      </c>
      <c r="AU302" s="107">
        <f t="shared" si="240"/>
        <v>0</v>
      </c>
      <c r="AV302" s="107">
        <f t="shared" si="240"/>
        <v>0</v>
      </c>
      <c r="AW302" s="107">
        <f t="shared" si="240"/>
        <v>0</v>
      </c>
      <c r="AX302" s="107">
        <f t="shared" si="240"/>
        <v>0</v>
      </c>
      <c r="AY302" s="107">
        <f t="shared" si="240"/>
        <v>0</v>
      </c>
      <c r="AZ302" s="107">
        <f t="shared" si="240"/>
        <v>0</v>
      </c>
      <c r="BA302" s="108">
        <f t="shared" si="223"/>
        <v>0</v>
      </c>
      <c r="BB302" s="103">
        <f t="shared" si="224"/>
        <v>0</v>
      </c>
      <c r="BC302" s="109">
        <f t="shared" si="225"/>
        <v>0</v>
      </c>
      <c r="BD302" s="107">
        <f t="shared" si="206"/>
        <v>0</v>
      </c>
      <c r="BE302" s="107">
        <f t="shared" si="241"/>
        <v>0</v>
      </c>
      <c r="BF302" s="107">
        <f t="shared" si="241"/>
        <v>0</v>
      </c>
      <c r="BG302" s="107">
        <f t="shared" si="241"/>
        <v>0</v>
      </c>
      <c r="BH302" s="107">
        <f t="shared" si="241"/>
        <v>0</v>
      </c>
      <c r="BI302" s="107">
        <f t="shared" si="241"/>
        <v>0</v>
      </c>
      <c r="BJ302" s="107">
        <f t="shared" si="241"/>
        <v>0</v>
      </c>
      <c r="BK302" s="107">
        <f t="shared" si="241"/>
        <v>0</v>
      </c>
      <c r="BL302" s="110">
        <f t="shared" si="226"/>
        <v>0</v>
      </c>
      <c r="BM302" s="111">
        <f t="shared" si="227"/>
        <v>0</v>
      </c>
      <c r="BN302" s="111">
        <f t="shared" si="228"/>
        <v>0</v>
      </c>
      <c r="BO302" s="111">
        <f t="shared" si="229"/>
        <v>0</v>
      </c>
      <c r="BP302" s="111">
        <f t="shared" si="230"/>
        <v>0</v>
      </c>
      <c r="BQ302" s="111">
        <f t="shared" si="231"/>
        <v>0</v>
      </c>
      <c r="BR302" s="111">
        <f t="shared" si="232"/>
        <v>0</v>
      </c>
      <c r="BS302" s="111">
        <f t="shared" si="233"/>
        <v>0</v>
      </c>
      <c r="BT302" s="111">
        <f t="shared" si="234"/>
        <v>0</v>
      </c>
      <c r="BU302" s="112">
        <f t="shared" si="235"/>
        <v>0</v>
      </c>
      <c r="BV302" s="113">
        <f t="shared" si="236"/>
        <v>0</v>
      </c>
      <c r="BW302" s="169" t="s">
        <v>135</v>
      </c>
      <c r="BX302" s="174">
        <v>2021</v>
      </c>
      <c r="BY302" s="169" t="s">
        <v>2422</v>
      </c>
      <c r="BZ302" s="169" t="str">
        <f t="shared" si="245"/>
        <v>NOVIEMBRE</v>
      </c>
      <c r="CA302" s="169" t="str">
        <f t="shared" si="237"/>
        <v>YCHO21RT_11.1</v>
      </c>
      <c r="CB302" s="118" t="e">
        <f>VLOOKUP(F302,[3]TOTALES!$E:$E,1,0)</f>
        <v>#N/A</v>
      </c>
      <c r="CC302" s="118" t="e">
        <f>VLOOKUP(E302,'3.PARAMETROS'!J:L,3,0)</f>
        <v>#N/A</v>
      </c>
      <c r="CD302" s="118">
        <f>VLOOKUP(A302,'[4]1. ARCHIVO COMPRA'!$A:$BU,73,0)</f>
        <v>0</v>
      </c>
      <c r="CF302" s="128"/>
      <c r="CG302" s="128"/>
    </row>
    <row r="303" spans="1:85" x14ac:dyDescent="0.25">
      <c r="A303" s="128" t="str">
        <f t="shared" si="207"/>
        <v>W1RR17Z2XW0F1J1</v>
      </c>
      <c r="B303" s="128" t="s">
        <v>554</v>
      </c>
      <c r="C303" s="128" t="s">
        <v>696</v>
      </c>
      <c r="D303" s="128" t="s">
        <v>560</v>
      </c>
      <c r="E303" s="128" t="s">
        <v>561</v>
      </c>
      <c r="F303" s="128" t="s">
        <v>1095</v>
      </c>
      <c r="G303" s="128" t="s">
        <v>1096</v>
      </c>
      <c r="H303" s="128" t="s">
        <v>901</v>
      </c>
      <c r="I303" s="128" t="s">
        <v>902</v>
      </c>
      <c r="J303" s="128" t="s">
        <v>2099</v>
      </c>
      <c r="K303" s="128" t="s">
        <v>683</v>
      </c>
      <c r="L303" s="128" t="s">
        <v>2255</v>
      </c>
      <c r="M303" s="137">
        <v>89</v>
      </c>
      <c r="N303" s="128">
        <f>IFERROR(VLOOKUP(M303*$M$8*$N$8,'RAM costing'!$A$3:$B$81,2,1),0)</f>
        <v>89000</v>
      </c>
      <c r="O303" s="128">
        <f>IFERROR(VLOOKUP(M303*$M$9*$N$9,'RAM costing'!$E$3:$F$81,2,1),0)</f>
        <v>359</v>
      </c>
      <c r="P303" s="128"/>
      <c r="Q303" s="129">
        <f t="shared" si="208"/>
        <v>0.31</v>
      </c>
      <c r="R303" s="18">
        <v>27.59</v>
      </c>
      <c r="S303" s="25">
        <f t="shared" si="209"/>
        <v>0</v>
      </c>
      <c r="T303" s="25">
        <f t="shared" si="210"/>
        <v>0</v>
      </c>
      <c r="U303" s="25">
        <f t="shared" si="211"/>
        <v>0</v>
      </c>
      <c r="V303" s="25">
        <f t="shared" si="212"/>
        <v>0</v>
      </c>
      <c r="W303" s="25">
        <f t="shared" si="213"/>
        <v>0</v>
      </c>
      <c r="X303" s="25">
        <f t="shared" si="214"/>
        <v>0</v>
      </c>
      <c r="Y303" s="25">
        <f t="shared" si="215"/>
        <v>0</v>
      </c>
      <c r="Z303" s="25">
        <f t="shared" si="216"/>
        <v>0</v>
      </c>
      <c r="AA303" s="26"/>
      <c r="AB303" s="25">
        <f t="shared" si="217"/>
        <v>0</v>
      </c>
      <c r="AC303" s="25">
        <f t="shared" si="244"/>
        <v>0</v>
      </c>
      <c r="AD303" s="25"/>
      <c r="AE303" s="25"/>
      <c r="AF303" s="25"/>
      <c r="AG303" s="25"/>
      <c r="AH303" s="25"/>
      <c r="AI303" s="25"/>
      <c r="AJ303" s="26"/>
      <c r="AK303" s="25"/>
      <c r="AL303" s="26"/>
      <c r="AM303" s="25">
        <f t="shared" si="218"/>
        <v>0</v>
      </c>
      <c r="AN303" s="25">
        <f t="shared" si="219"/>
        <v>0</v>
      </c>
      <c r="AO303" s="26"/>
      <c r="AP303" s="26">
        <f t="shared" si="220"/>
        <v>0</v>
      </c>
      <c r="AQ303" s="101">
        <f t="shared" si="221"/>
        <v>0</v>
      </c>
      <c r="AR303" s="106">
        <f t="shared" si="222"/>
        <v>0</v>
      </c>
      <c r="AS303" s="107">
        <f t="shared" si="240"/>
        <v>0</v>
      </c>
      <c r="AT303" s="107">
        <f t="shared" si="240"/>
        <v>0</v>
      </c>
      <c r="AU303" s="107">
        <f t="shared" si="240"/>
        <v>0</v>
      </c>
      <c r="AV303" s="107">
        <f t="shared" si="240"/>
        <v>0</v>
      </c>
      <c r="AW303" s="107">
        <f t="shared" si="240"/>
        <v>0</v>
      </c>
      <c r="AX303" s="107">
        <f t="shared" si="240"/>
        <v>0</v>
      </c>
      <c r="AY303" s="107">
        <f t="shared" si="240"/>
        <v>0</v>
      </c>
      <c r="AZ303" s="107">
        <f t="shared" si="240"/>
        <v>0</v>
      </c>
      <c r="BA303" s="108">
        <f t="shared" si="223"/>
        <v>0</v>
      </c>
      <c r="BB303" s="103">
        <f t="shared" si="224"/>
        <v>0</v>
      </c>
      <c r="BC303" s="109">
        <f t="shared" si="225"/>
        <v>0</v>
      </c>
      <c r="BD303" s="107">
        <f t="shared" si="206"/>
        <v>0</v>
      </c>
      <c r="BE303" s="107">
        <f t="shared" si="241"/>
        <v>0</v>
      </c>
      <c r="BF303" s="107">
        <f t="shared" si="241"/>
        <v>0</v>
      </c>
      <c r="BG303" s="107">
        <f t="shared" si="241"/>
        <v>0</v>
      </c>
      <c r="BH303" s="107">
        <f t="shared" si="241"/>
        <v>0</v>
      </c>
      <c r="BI303" s="107">
        <f t="shared" si="241"/>
        <v>0</v>
      </c>
      <c r="BJ303" s="107">
        <f t="shared" si="241"/>
        <v>0</v>
      </c>
      <c r="BK303" s="107">
        <f t="shared" si="241"/>
        <v>0</v>
      </c>
      <c r="BL303" s="110">
        <f t="shared" si="226"/>
        <v>0</v>
      </c>
      <c r="BM303" s="111">
        <f t="shared" si="227"/>
        <v>0</v>
      </c>
      <c r="BN303" s="111">
        <f t="shared" si="228"/>
        <v>0</v>
      </c>
      <c r="BO303" s="111">
        <f t="shared" si="229"/>
        <v>0</v>
      </c>
      <c r="BP303" s="111">
        <f t="shared" si="230"/>
        <v>0</v>
      </c>
      <c r="BQ303" s="111">
        <f t="shared" si="231"/>
        <v>0</v>
      </c>
      <c r="BR303" s="111">
        <f t="shared" si="232"/>
        <v>0</v>
      </c>
      <c r="BS303" s="111">
        <f t="shared" si="233"/>
        <v>0</v>
      </c>
      <c r="BT303" s="111">
        <f t="shared" si="234"/>
        <v>0</v>
      </c>
      <c r="BU303" s="112">
        <f t="shared" si="235"/>
        <v>0</v>
      </c>
      <c r="BV303" s="113">
        <f t="shared" si="236"/>
        <v>0</v>
      </c>
      <c r="BW303" s="169" t="s">
        <v>135</v>
      </c>
      <c r="BX303" s="174">
        <v>2021</v>
      </c>
      <c r="BY303" s="169" t="s">
        <v>2422</v>
      </c>
      <c r="BZ303" s="169" t="str">
        <f t="shared" si="245"/>
        <v>NOVIEMBRE</v>
      </c>
      <c r="CA303" s="169" t="str">
        <f t="shared" si="237"/>
        <v>YCHO21RT_11.1</v>
      </c>
      <c r="CB303" s="118" t="e">
        <f>VLOOKUP(F303,[3]TOTALES!$E:$E,1,0)</f>
        <v>#N/A</v>
      </c>
      <c r="CC303" s="118" t="e">
        <f>VLOOKUP(E303,'3.PARAMETROS'!J:L,3,0)</f>
        <v>#N/A</v>
      </c>
      <c r="CD303" s="118">
        <f>VLOOKUP(A303,'[4]1. ARCHIVO COMPRA'!$A:$BU,73,0)</f>
        <v>0</v>
      </c>
      <c r="CF303" s="128"/>
      <c r="CG303" s="128"/>
    </row>
    <row r="304" spans="1:85" x14ac:dyDescent="0.25">
      <c r="A304" s="128" t="str">
        <f t="shared" si="207"/>
        <v>W1RR17Z2XW0F9EU</v>
      </c>
      <c r="B304" s="128" t="s">
        <v>554</v>
      </c>
      <c r="C304" s="128" t="s">
        <v>696</v>
      </c>
      <c r="D304" s="128" t="s">
        <v>560</v>
      </c>
      <c r="E304" s="128" t="s">
        <v>561</v>
      </c>
      <c r="F304" s="128" t="s">
        <v>1095</v>
      </c>
      <c r="G304" s="128" t="s">
        <v>1096</v>
      </c>
      <c r="H304" s="128" t="s">
        <v>903</v>
      </c>
      <c r="I304" s="128" t="s">
        <v>904</v>
      </c>
      <c r="J304" s="128" t="s">
        <v>2099</v>
      </c>
      <c r="K304" s="128" t="s">
        <v>683</v>
      </c>
      <c r="L304" s="128" t="s">
        <v>2255</v>
      </c>
      <c r="M304" s="137">
        <v>89</v>
      </c>
      <c r="N304" s="128">
        <f>IFERROR(VLOOKUP(M304*$M$8*$N$8,'RAM costing'!$A$3:$B$81,2,1),0)</f>
        <v>89000</v>
      </c>
      <c r="O304" s="128">
        <f>IFERROR(VLOOKUP(M304*$M$9*$N$9,'RAM costing'!$E$3:$F$81,2,1),0)</f>
        <v>359</v>
      </c>
      <c r="P304" s="128"/>
      <c r="Q304" s="129">
        <f t="shared" si="208"/>
        <v>0.31</v>
      </c>
      <c r="R304" s="18">
        <v>27.59</v>
      </c>
      <c r="S304" s="25">
        <f t="shared" si="209"/>
        <v>0</v>
      </c>
      <c r="T304" s="25">
        <f t="shared" si="210"/>
        <v>0</v>
      </c>
      <c r="U304" s="25">
        <f t="shared" si="211"/>
        <v>0</v>
      </c>
      <c r="V304" s="25">
        <f t="shared" si="212"/>
        <v>0</v>
      </c>
      <c r="W304" s="25">
        <f t="shared" si="213"/>
        <v>0</v>
      </c>
      <c r="X304" s="25">
        <f t="shared" si="214"/>
        <v>0</v>
      </c>
      <c r="Y304" s="25">
        <f t="shared" si="215"/>
        <v>0</v>
      </c>
      <c r="Z304" s="25">
        <f t="shared" si="216"/>
        <v>0</v>
      </c>
      <c r="AA304" s="26"/>
      <c r="AB304" s="25">
        <f t="shared" si="217"/>
        <v>0</v>
      </c>
      <c r="AC304" s="25">
        <f t="shared" si="244"/>
        <v>0</v>
      </c>
      <c r="AD304" s="25"/>
      <c r="AE304" s="25"/>
      <c r="AF304" s="25"/>
      <c r="AG304" s="25"/>
      <c r="AH304" s="25"/>
      <c r="AI304" s="25"/>
      <c r="AJ304" s="26"/>
      <c r="AK304" s="25"/>
      <c r="AL304" s="26"/>
      <c r="AM304" s="25">
        <f t="shared" si="218"/>
        <v>0</v>
      </c>
      <c r="AN304" s="25">
        <f t="shared" si="219"/>
        <v>0</v>
      </c>
      <c r="AO304" s="26"/>
      <c r="AP304" s="26">
        <f t="shared" si="220"/>
        <v>0</v>
      </c>
      <c r="AQ304" s="101">
        <f t="shared" si="221"/>
        <v>0</v>
      </c>
      <c r="AR304" s="106">
        <f t="shared" si="222"/>
        <v>0</v>
      </c>
      <c r="AS304" s="107">
        <f t="shared" si="240"/>
        <v>0</v>
      </c>
      <c r="AT304" s="107">
        <f t="shared" si="240"/>
        <v>0</v>
      </c>
      <c r="AU304" s="107">
        <f t="shared" si="240"/>
        <v>0</v>
      </c>
      <c r="AV304" s="107">
        <f t="shared" si="240"/>
        <v>0</v>
      </c>
      <c r="AW304" s="107">
        <f t="shared" si="240"/>
        <v>0</v>
      </c>
      <c r="AX304" s="107">
        <f t="shared" si="240"/>
        <v>0</v>
      </c>
      <c r="AY304" s="107">
        <f t="shared" si="240"/>
        <v>0</v>
      </c>
      <c r="AZ304" s="107">
        <f t="shared" si="240"/>
        <v>0</v>
      </c>
      <c r="BA304" s="108">
        <f t="shared" si="223"/>
        <v>0</v>
      </c>
      <c r="BB304" s="103">
        <f t="shared" si="224"/>
        <v>0</v>
      </c>
      <c r="BC304" s="109">
        <f t="shared" si="225"/>
        <v>0</v>
      </c>
      <c r="BD304" s="107">
        <f t="shared" si="206"/>
        <v>0</v>
      </c>
      <c r="BE304" s="107">
        <f t="shared" si="241"/>
        <v>0</v>
      </c>
      <c r="BF304" s="107">
        <f t="shared" si="241"/>
        <v>0</v>
      </c>
      <c r="BG304" s="107">
        <f t="shared" si="241"/>
        <v>0</v>
      </c>
      <c r="BH304" s="107">
        <f t="shared" si="241"/>
        <v>0</v>
      </c>
      <c r="BI304" s="107">
        <f t="shared" si="241"/>
        <v>0</v>
      </c>
      <c r="BJ304" s="107">
        <f t="shared" si="241"/>
        <v>0</v>
      </c>
      <c r="BK304" s="107">
        <f t="shared" si="241"/>
        <v>0</v>
      </c>
      <c r="BL304" s="110">
        <f t="shared" si="226"/>
        <v>0</v>
      </c>
      <c r="BM304" s="111">
        <f t="shared" si="227"/>
        <v>0</v>
      </c>
      <c r="BN304" s="111">
        <f t="shared" si="228"/>
        <v>0</v>
      </c>
      <c r="BO304" s="111">
        <f t="shared" si="229"/>
        <v>0</v>
      </c>
      <c r="BP304" s="111">
        <f t="shared" si="230"/>
        <v>0</v>
      </c>
      <c r="BQ304" s="111">
        <f t="shared" si="231"/>
        <v>0</v>
      </c>
      <c r="BR304" s="111">
        <f t="shared" si="232"/>
        <v>0</v>
      </c>
      <c r="BS304" s="111">
        <f t="shared" si="233"/>
        <v>0</v>
      </c>
      <c r="BT304" s="111">
        <f t="shared" si="234"/>
        <v>0</v>
      </c>
      <c r="BU304" s="112">
        <f t="shared" si="235"/>
        <v>0</v>
      </c>
      <c r="BV304" s="113">
        <f t="shared" si="236"/>
        <v>0</v>
      </c>
      <c r="BW304" s="169" t="s">
        <v>135</v>
      </c>
      <c r="BX304" s="174">
        <v>2021</v>
      </c>
      <c r="BY304" s="169" t="s">
        <v>2422</v>
      </c>
      <c r="BZ304" s="169" t="str">
        <f t="shared" si="245"/>
        <v>NOVIEMBRE</v>
      </c>
      <c r="CA304" s="169" t="str">
        <f t="shared" si="237"/>
        <v>YCHO21RT_11.1</v>
      </c>
      <c r="CB304" s="118" t="e">
        <f>VLOOKUP(F304,[3]TOTALES!$E:$E,1,0)</f>
        <v>#N/A</v>
      </c>
      <c r="CC304" s="118" t="e">
        <f>VLOOKUP(E304,'3.PARAMETROS'!J:L,3,0)</f>
        <v>#N/A</v>
      </c>
      <c r="CD304" s="118">
        <f>VLOOKUP(A304,'[4]1. ARCHIVO COMPRA'!$A:$BU,73,0)</f>
        <v>0</v>
      </c>
      <c r="CF304" s="128"/>
      <c r="CG304" s="128"/>
    </row>
    <row r="305" spans="1:85" x14ac:dyDescent="0.25">
      <c r="A305" s="128" t="str">
        <f t="shared" si="207"/>
        <v>W1RR17Z2XW0F60W</v>
      </c>
      <c r="B305" s="128" t="s">
        <v>554</v>
      </c>
      <c r="C305" s="128" t="s">
        <v>696</v>
      </c>
      <c r="D305" s="128" t="s">
        <v>560</v>
      </c>
      <c r="E305" s="128" t="s">
        <v>561</v>
      </c>
      <c r="F305" s="128" t="s">
        <v>1095</v>
      </c>
      <c r="G305" s="128" t="s">
        <v>1096</v>
      </c>
      <c r="H305" s="128" t="s">
        <v>870</v>
      </c>
      <c r="I305" s="128" t="s">
        <v>871</v>
      </c>
      <c r="J305" s="128" t="s">
        <v>2099</v>
      </c>
      <c r="K305" s="128" t="s">
        <v>683</v>
      </c>
      <c r="L305" s="128" t="s">
        <v>2255</v>
      </c>
      <c r="M305" s="137">
        <v>89</v>
      </c>
      <c r="N305" s="128">
        <f>IFERROR(VLOOKUP(M305*$M$8*$N$8,'RAM costing'!$A$3:$B$81,2,1),0)</f>
        <v>89000</v>
      </c>
      <c r="O305" s="128">
        <f>IFERROR(VLOOKUP(M305*$M$9*$N$9,'RAM costing'!$E$3:$F$81,2,1),0)</f>
        <v>359</v>
      </c>
      <c r="P305" s="128"/>
      <c r="Q305" s="129">
        <f t="shared" si="208"/>
        <v>0.31</v>
      </c>
      <c r="R305" s="18">
        <v>27.59</v>
      </c>
      <c r="S305" s="25">
        <f t="shared" si="209"/>
        <v>0</v>
      </c>
      <c r="T305" s="25">
        <f t="shared" si="210"/>
        <v>0</v>
      </c>
      <c r="U305" s="25">
        <f t="shared" si="211"/>
        <v>0</v>
      </c>
      <c r="V305" s="25">
        <f t="shared" si="212"/>
        <v>0</v>
      </c>
      <c r="W305" s="25">
        <f t="shared" si="213"/>
        <v>0</v>
      </c>
      <c r="X305" s="25">
        <f t="shared" si="214"/>
        <v>0</v>
      </c>
      <c r="Y305" s="25">
        <f t="shared" si="215"/>
        <v>0</v>
      </c>
      <c r="Z305" s="25">
        <f t="shared" si="216"/>
        <v>0</v>
      </c>
      <c r="AA305" s="26"/>
      <c r="AB305" s="25">
        <f t="shared" si="217"/>
        <v>0</v>
      </c>
      <c r="AC305" s="25">
        <f t="shared" si="244"/>
        <v>0</v>
      </c>
      <c r="AD305" s="25"/>
      <c r="AE305" s="25"/>
      <c r="AF305" s="25"/>
      <c r="AG305" s="25"/>
      <c r="AH305" s="25"/>
      <c r="AI305" s="25"/>
      <c r="AJ305" s="26"/>
      <c r="AK305" s="25"/>
      <c r="AL305" s="26"/>
      <c r="AM305" s="25">
        <f t="shared" si="218"/>
        <v>0</v>
      </c>
      <c r="AN305" s="25">
        <f t="shared" si="219"/>
        <v>0</v>
      </c>
      <c r="AO305" s="26"/>
      <c r="AP305" s="26">
        <f t="shared" si="220"/>
        <v>0</v>
      </c>
      <c r="AQ305" s="101">
        <f t="shared" si="221"/>
        <v>0</v>
      </c>
      <c r="AR305" s="106">
        <f t="shared" si="222"/>
        <v>0</v>
      </c>
      <c r="AS305" s="107">
        <f t="shared" si="240"/>
        <v>0</v>
      </c>
      <c r="AT305" s="107">
        <f t="shared" si="240"/>
        <v>0</v>
      </c>
      <c r="AU305" s="107">
        <f t="shared" si="240"/>
        <v>0</v>
      </c>
      <c r="AV305" s="107">
        <f t="shared" si="240"/>
        <v>0</v>
      </c>
      <c r="AW305" s="107">
        <f t="shared" si="240"/>
        <v>0</v>
      </c>
      <c r="AX305" s="107">
        <f t="shared" si="240"/>
        <v>0</v>
      </c>
      <c r="AY305" s="107">
        <f t="shared" si="240"/>
        <v>0</v>
      </c>
      <c r="AZ305" s="107">
        <f t="shared" si="240"/>
        <v>0</v>
      </c>
      <c r="BA305" s="108">
        <f t="shared" si="223"/>
        <v>0</v>
      </c>
      <c r="BB305" s="103">
        <f t="shared" si="224"/>
        <v>0</v>
      </c>
      <c r="BC305" s="109">
        <f t="shared" si="225"/>
        <v>0</v>
      </c>
      <c r="BD305" s="107">
        <f t="shared" si="206"/>
        <v>0</v>
      </c>
      <c r="BE305" s="107">
        <f t="shared" si="241"/>
        <v>0</v>
      </c>
      <c r="BF305" s="107">
        <f t="shared" si="241"/>
        <v>0</v>
      </c>
      <c r="BG305" s="107">
        <f t="shared" si="241"/>
        <v>0</v>
      </c>
      <c r="BH305" s="107">
        <f t="shared" si="241"/>
        <v>0</v>
      </c>
      <c r="BI305" s="107">
        <f t="shared" si="241"/>
        <v>0</v>
      </c>
      <c r="BJ305" s="107">
        <f t="shared" si="241"/>
        <v>0</v>
      </c>
      <c r="BK305" s="107">
        <f t="shared" si="241"/>
        <v>0</v>
      </c>
      <c r="BL305" s="110">
        <f t="shared" si="226"/>
        <v>0</v>
      </c>
      <c r="BM305" s="111">
        <f t="shared" si="227"/>
        <v>0</v>
      </c>
      <c r="BN305" s="111">
        <f t="shared" si="228"/>
        <v>0</v>
      </c>
      <c r="BO305" s="111">
        <f t="shared" si="229"/>
        <v>0</v>
      </c>
      <c r="BP305" s="111">
        <f t="shared" si="230"/>
        <v>0</v>
      </c>
      <c r="BQ305" s="111">
        <f t="shared" si="231"/>
        <v>0</v>
      </c>
      <c r="BR305" s="111">
        <f t="shared" si="232"/>
        <v>0</v>
      </c>
      <c r="BS305" s="111">
        <f t="shared" si="233"/>
        <v>0</v>
      </c>
      <c r="BT305" s="111">
        <f t="shared" si="234"/>
        <v>0</v>
      </c>
      <c r="BU305" s="112">
        <f t="shared" si="235"/>
        <v>0</v>
      </c>
      <c r="BV305" s="113">
        <f t="shared" si="236"/>
        <v>0</v>
      </c>
      <c r="BW305" s="169" t="s">
        <v>135</v>
      </c>
      <c r="BX305" s="174">
        <v>2021</v>
      </c>
      <c r="BY305" s="169" t="s">
        <v>2422</v>
      </c>
      <c r="BZ305" s="169" t="str">
        <f t="shared" si="245"/>
        <v>NOVIEMBRE</v>
      </c>
      <c r="CA305" s="169" t="str">
        <f t="shared" si="237"/>
        <v>YCHO21RT_11.1</v>
      </c>
      <c r="CB305" s="118" t="e">
        <f>VLOOKUP(F305,[3]TOTALES!$E:$E,1,0)</f>
        <v>#N/A</v>
      </c>
      <c r="CC305" s="118" t="e">
        <f>VLOOKUP(E305,'3.PARAMETROS'!J:L,3,0)</f>
        <v>#N/A</v>
      </c>
      <c r="CD305" s="118">
        <f>VLOOKUP(A305,'[4]1. ARCHIVO COMPRA'!$A:$BU,73,0)</f>
        <v>0</v>
      </c>
      <c r="CF305" s="128"/>
      <c r="CG305" s="128"/>
    </row>
    <row r="306" spans="1:85" x14ac:dyDescent="0.25">
      <c r="A306" s="128" t="str">
        <f t="shared" si="207"/>
        <v>W1RR17Z2XW0F1H9</v>
      </c>
      <c r="B306" s="128" t="s">
        <v>554</v>
      </c>
      <c r="C306" s="128" t="s">
        <v>696</v>
      </c>
      <c r="D306" s="128" t="s">
        <v>560</v>
      </c>
      <c r="E306" s="128" t="s">
        <v>561</v>
      </c>
      <c r="F306" s="128" t="s">
        <v>1095</v>
      </c>
      <c r="G306" s="128" t="s">
        <v>1096</v>
      </c>
      <c r="H306" s="128" t="s">
        <v>905</v>
      </c>
      <c r="I306" s="128" t="s">
        <v>906</v>
      </c>
      <c r="J306" s="128" t="s">
        <v>2099</v>
      </c>
      <c r="K306" s="128" t="s">
        <v>683</v>
      </c>
      <c r="L306" s="128" t="s">
        <v>2255</v>
      </c>
      <c r="M306" s="137">
        <v>89</v>
      </c>
      <c r="N306" s="128">
        <f>IFERROR(VLOOKUP(M306*$M$8*$N$8,'RAM costing'!$A$3:$B$81,2,1),0)</f>
        <v>89000</v>
      </c>
      <c r="O306" s="128">
        <f>IFERROR(VLOOKUP(M306*$M$9*$N$9,'RAM costing'!$E$3:$F$81,2,1),0)</f>
        <v>359</v>
      </c>
      <c r="P306" s="128"/>
      <c r="Q306" s="129">
        <f t="shared" si="208"/>
        <v>0.31</v>
      </c>
      <c r="R306" s="18">
        <v>27.59</v>
      </c>
      <c r="S306" s="25">
        <f t="shared" si="209"/>
        <v>0</v>
      </c>
      <c r="T306" s="25">
        <f t="shared" si="210"/>
        <v>0</v>
      </c>
      <c r="U306" s="25">
        <f t="shared" si="211"/>
        <v>0</v>
      </c>
      <c r="V306" s="25">
        <f t="shared" si="212"/>
        <v>0</v>
      </c>
      <c r="W306" s="25">
        <f t="shared" si="213"/>
        <v>0</v>
      </c>
      <c r="X306" s="25">
        <f t="shared" si="214"/>
        <v>0</v>
      </c>
      <c r="Y306" s="25">
        <f t="shared" si="215"/>
        <v>0</v>
      </c>
      <c r="Z306" s="25">
        <f t="shared" si="216"/>
        <v>0</v>
      </c>
      <c r="AA306" s="26"/>
      <c r="AB306" s="25">
        <f t="shared" si="217"/>
        <v>0</v>
      </c>
      <c r="AC306" s="25">
        <f t="shared" si="244"/>
        <v>0</v>
      </c>
      <c r="AD306" s="25"/>
      <c r="AE306" s="25"/>
      <c r="AF306" s="25"/>
      <c r="AG306" s="25"/>
      <c r="AH306" s="25"/>
      <c r="AI306" s="25"/>
      <c r="AJ306" s="26"/>
      <c r="AK306" s="25"/>
      <c r="AL306" s="26"/>
      <c r="AM306" s="25">
        <f t="shared" si="218"/>
        <v>0</v>
      </c>
      <c r="AN306" s="25">
        <f t="shared" si="219"/>
        <v>0</v>
      </c>
      <c r="AO306" s="26"/>
      <c r="AP306" s="26">
        <f t="shared" si="220"/>
        <v>0</v>
      </c>
      <c r="AQ306" s="101">
        <f t="shared" si="221"/>
        <v>0</v>
      </c>
      <c r="AR306" s="106">
        <f t="shared" si="222"/>
        <v>0</v>
      </c>
      <c r="AS306" s="107">
        <f t="shared" si="240"/>
        <v>0</v>
      </c>
      <c r="AT306" s="107">
        <f t="shared" si="240"/>
        <v>0</v>
      </c>
      <c r="AU306" s="107">
        <f t="shared" si="240"/>
        <v>0</v>
      </c>
      <c r="AV306" s="107">
        <f t="shared" si="240"/>
        <v>0</v>
      </c>
      <c r="AW306" s="107">
        <f t="shared" si="240"/>
        <v>0</v>
      </c>
      <c r="AX306" s="107">
        <f t="shared" si="240"/>
        <v>0</v>
      </c>
      <c r="AY306" s="107">
        <f t="shared" si="240"/>
        <v>0</v>
      </c>
      <c r="AZ306" s="107">
        <f t="shared" si="240"/>
        <v>0</v>
      </c>
      <c r="BA306" s="108">
        <f t="shared" si="223"/>
        <v>0</v>
      </c>
      <c r="BB306" s="103">
        <f t="shared" si="224"/>
        <v>0</v>
      </c>
      <c r="BC306" s="109">
        <f t="shared" si="225"/>
        <v>0</v>
      </c>
      <c r="BD306" s="107">
        <f t="shared" si="206"/>
        <v>0</v>
      </c>
      <c r="BE306" s="107">
        <f t="shared" si="241"/>
        <v>0</v>
      </c>
      <c r="BF306" s="107">
        <f t="shared" si="241"/>
        <v>0</v>
      </c>
      <c r="BG306" s="107">
        <f t="shared" si="241"/>
        <v>0</v>
      </c>
      <c r="BH306" s="107">
        <f t="shared" si="241"/>
        <v>0</v>
      </c>
      <c r="BI306" s="107">
        <f t="shared" si="241"/>
        <v>0</v>
      </c>
      <c r="BJ306" s="107">
        <f t="shared" si="241"/>
        <v>0</v>
      </c>
      <c r="BK306" s="107">
        <f t="shared" si="241"/>
        <v>0</v>
      </c>
      <c r="BL306" s="110">
        <f t="shared" si="226"/>
        <v>0</v>
      </c>
      <c r="BM306" s="111">
        <f t="shared" si="227"/>
        <v>0</v>
      </c>
      <c r="BN306" s="111">
        <f t="shared" si="228"/>
        <v>0</v>
      </c>
      <c r="BO306" s="111">
        <f t="shared" si="229"/>
        <v>0</v>
      </c>
      <c r="BP306" s="111">
        <f t="shared" si="230"/>
        <v>0</v>
      </c>
      <c r="BQ306" s="111">
        <f t="shared" si="231"/>
        <v>0</v>
      </c>
      <c r="BR306" s="111">
        <f t="shared" si="232"/>
        <v>0</v>
      </c>
      <c r="BS306" s="111">
        <f t="shared" si="233"/>
        <v>0</v>
      </c>
      <c r="BT306" s="111">
        <f t="shared" si="234"/>
        <v>0</v>
      </c>
      <c r="BU306" s="112">
        <f t="shared" si="235"/>
        <v>0</v>
      </c>
      <c r="BV306" s="113">
        <f t="shared" si="236"/>
        <v>0</v>
      </c>
      <c r="BW306" s="169" t="s">
        <v>135</v>
      </c>
      <c r="BX306" s="174">
        <v>2021</v>
      </c>
      <c r="BY306" s="169" t="s">
        <v>2422</v>
      </c>
      <c r="BZ306" s="169" t="str">
        <f t="shared" si="245"/>
        <v>NOVIEMBRE</v>
      </c>
      <c r="CA306" s="169" t="str">
        <f t="shared" si="237"/>
        <v>YCHO21RT_11.1</v>
      </c>
      <c r="CB306" s="118" t="e">
        <f>VLOOKUP(F306,[3]TOTALES!$E:$E,1,0)</f>
        <v>#N/A</v>
      </c>
      <c r="CC306" s="118" t="e">
        <f>VLOOKUP(E306,'3.PARAMETROS'!J:L,3,0)</f>
        <v>#N/A</v>
      </c>
      <c r="CD306" s="118">
        <f>VLOOKUP(A306,'[4]1. ARCHIVO COMPRA'!$A:$BU,73,0)</f>
        <v>0</v>
      </c>
      <c r="CF306" s="128"/>
      <c r="CG306" s="128"/>
    </row>
    <row r="307" spans="1:85" x14ac:dyDescent="0.25">
      <c r="A307" s="128" t="str">
        <f t="shared" si="207"/>
        <v>W1RR17Z2XW0F0D9</v>
      </c>
      <c r="B307" s="128" t="s">
        <v>554</v>
      </c>
      <c r="C307" s="128" t="s">
        <v>696</v>
      </c>
      <c r="D307" s="128" t="s">
        <v>560</v>
      </c>
      <c r="E307" s="128" t="s">
        <v>561</v>
      </c>
      <c r="F307" s="128" t="s">
        <v>1095</v>
      </c>
      <c r="G307" s="128" t="s">
        <v>1096</v>
      </c>
      <c r="H307" s="128" t="s">
        <v>879</v>
      </c>
      <c r="I307" s="128" t="s">
        <v>880</v>
      </c>
      <c r="J307" s="128" t="s">
        <v>2099</v>
      </c>
      <c r="K307" s="128" t="s">
        <v>683</v>
      </c>
      <c r="L307" s="128" t="s">
        <v>2255</v>
      </c>
      <c r="M307" s="137">
        <v>89</v>
      </c>
      <c r="N307" s="128">
        <f>IFERROR(VLOOKUP(M307*$M$8*$N$8,'RAM costing'!$A$3:$B$81,2,1),0)</f>
        <v>89000</v>
      </c>
      <c r="O307" s="128">
        <f>IFERROR(VLOOKUP(M307*$M$9*$N$9,'RAM costing'!$E$3:$F$81,2,1),0)</f>
        <v>359</v>
      </c>
      <c r="P307" s="128"/>
      <c r="Q307" s="129">
        <f t="shared" si="208"/>
        <v>0.31</v>
      </c>
      <c r="R307" s="18">
        <v>27.59</v>
      </c>
      <c r="S307" s="25">
        <f t="shared" si="209"/>
        <v>0</v>
      </c>
      <c r="T307" s="25">
        <f t="shared" si="210"/>
        <v>0</v>
      </c>
      <c r="U307" s="25">
        <f t="shared" si="211"/>
        <v>0</v>
      </c>
      <c r="V307" s="25">
        <f t="shared" si="212"/>
        <v>0</v>
      </c>
      <c r="W307" s="25">
        <f t="shared" si="213"/>
        <v>0</v>
      </c>
      <c r="X307" s="25">
        <f t="shared" si="214"/>
        <v>0</v>
      </c>
      <c r="Y307" s="25">
        <f t="shared" si="215"/>
        <v>0</v>
      </c>
      <c r="Z307" s="25">
        <f t="shared" si="216"/>
        <v>0</v>
      </c>
      <c r="AA307" s="26"/>
      <c r="AB307" s="25">
        <f t="shared" si="217"/>
        <v>0</v>
      </c>
      <c r="AC307" s="25">
        <f t="shared" si="244"/>
        <v>0</v>
      </c>
      <c r="AD307" s="25"/>
      <c r="AE307" s="25"/>
      <c r="AF307" s="25"/>
      <c r="AG307" s="25"/>
      <c r="AH307" s="25"/>
      <c r="AI307" s="25"/>
      <c r="AJ307" s="26"/>
      <c r="AK307" s="25"/>
      <c r="AL307" s="26"/>
      <c r="AM307" s="25">
        <f t="shared" si="218"/>
        <v>0</v>
      </c>
      <c r="AN307" s="25">
        <f t="shared" si="219"/>
        <v>0</v>
      </c>
      <c r="AO307" s="26"/>
      <c r="AP307" s="26">
        <f t="shared" si="220"/>
        <v>0</v>
      </c>
      <c r="AQ307" s="101">
        <f t="shared" si="221"/>
        <v>0</v>
      </c>
      <c r="AR307" s="106">
        <f t="shared" si="222"/>
        <v>0</v>
      </c>
      <c r="AS307" s="107">
        <f t="shared" si="240"/>
        <v>0</v>
      </c>
      <c r="AT307" s="107">
        <f t="shared" si="240"/>
        <v>0</v>
      </c>
      <c r="AU307" s="107">
        <f t="shared" si="240"/>
        <v>0</v>
      </c>
      <c r="AV307" s="107">
        <f t="shared" si="240"/>
        <v>0</v>
      </c>
      <c r="AW307" s="107">
        <f t="shared" si="240"/>
        <v>0</v>
      </c>
      <c r="AX307" s="107">
        <f t="shared" si="240"/>
        <v>0</v>
      </c>
      <c r="AY307" s="107">
        <f t="shared" si="240"/>
        <v>0</v>
      </c>
      <c r="AZ307" s="107">
        <f t="shared" si="240"/>
        <v>0</v>
      </c>
      <c r="BA307" s="108">
        <f t="shared" si="223"/>
        <v>0</v>
      </c>
      <c r="BB307" s="103">
        <f t="shared" si="224"/>
        <v>0</v>
      </c>
      <c r="BC307" s="109">
        <f t="shared" si="225"/>
        <v>0</v>
      </c>
      <c r="BD307" s="107">
        <f t="shared" si="206"/>
        <v>0</v>
      </c>
      <c r="BE307" s="107">
        <f t="shared" si="241"/>
        <v>0</v>
      </c>
      <c r="BF307" s="107">
        <f t="shared" si="241"/>
        <v>0</v>
      </c>
      <c r="BG307" s="107">
        <f t="shared" si="241"/>
        <v>0</v>
      </c>
      <c r="BH307" s="107">
        <f t="shared" si="241"/>
        <v>0</v>
      </c>
      <c r="BI307" s="107">
        <f t="shared" si="241"/>
        <v>0</v>
      </c>
      <c r="BJ307" s="107">
        <f t="shared" si="241"/>
        <v>0</v>
      </c>
      <c r="BK307" s="107">
        <f t="shared" si="241"/>
        <v>0</v>
      </c>
      <c r="BL307" s="110">
        <f t="shared" si="226"/>
        <v>0</v>
      </c>
      <c r="BM307" s="111">
        <f t="shared" si="227"/>
        <v>0</v>
      </c>
      <c r="BN307" s="111">
        <f t="shared" si="228"/>
        <v>0</v>
      </c>
      <c r="BO307" s="111">
        <f t="shared" si="229"/>
        <v>0</v>
      </c>
      <c r="BP307" s="111">
        <f t="shared" si="230"/>
        <v>0</v>
      </c>
      <c r="BQ307" s="111">
        <f t="shared" si="231"/>
        <v>0</v>
      </c>
      <c r="BR307" s="111">
        <f t="shared" si="232"/>
        <v>0</v>
      </c>
      <c r="BS307" s="111">
        <f t="shared" si="233"/>
        <v>0</v>
      </c>
      <c r="BT307" s="111">
        <f t="shared" si="234"/>
        <v>0</v>
      </c>
      <c r="BU307" s="112">
        <f t="shared" si="235"/>
        <v>0</v>
      </c>
      <c r="BV307" s="113">
        <f t="shared" si="236"/>
        <v>0</v>
      </c>
      <c r="BW307" s="169" t="s">
        <v>135</v>
      </c>
      <c r="BX307" s="174">
        <v>2021</v>
      </c>
      <c r="BY307" s="169" t="s">
        <v>2422</v>
      </c>
      <c r="BZ307" s="169" t="str">
        <f t="shared" si="245"/>
        <v>NOVIEMBRE</v>
      </c>
      <c r="CA307" s="169" t="str">
        <f t="shared" si="237"/>
        <v>YCHO21RT_11.1</v>
      </c>
      <c r="CB307" s="118" t="e">
        <f>VLOOKUP(F307,[3]TOTALES!$E:$E,1,0)</f>
        <v>#N/A</v>
      </c>
      <c r="CC307" s="118" t="e">
        <f>VLOOKUP(E307,'3.PARAMETROS'!J:L,3,0)</f>
        <v>#N/A</v>
      </c>
      <c r="CD307" s="118">
        <f>VLOOKUP(A307,'[4]1. ARCHIVO COMPRA'!$A:$BU,73,0)</f>
        <v>0</v>
      </c>
      <c r="CF307" s="128"/>
      <c r="CG307" s="128"/>
    </row>
    <row r="308" spans="1:85" x14ac:dyDescent="0.25">
      <c r="A308" s="128" t="str">
        <f t="shared" si="207"/>
        <v>W1RI17K9SN3G011</v>
      </c>
      <c r="B308" s="128" t="s">
        <v>692</v>
      </c>
      <c r="C308" s="128"/>
      <c r="D308" s="128" t="s">
        <v>562</v>
      </c>
      <c r="E308" s="128" t="s">
        <v>230</v>
      </c>
      <c r="F308" s="128" t="s">
        <v>1097</v>
      </c>
      <c r="G308" s="128" t="s">
        <v>1098</v>
      </c>
      <c r="H308" s="128" t="s">
        <v>496</v>
      </c>
      <c r="I308" s="128" t="s">
        <v>522</v>
      </c>
      <c r="J308" s="128" t="s">
        <v>2107</v>
      </c>
      <c r="K308" s="128" t="s">
        <v>686</v>
      </c>
      <c r="L308" s="128" t="s">
        <v>2255</v>
      </c>
      <c r="M308" s="137">
        <v>39</v>
      </c>
      <c r="N308" s="128">
        <f>IFERROR(VLOOKUP(M308*$M$8*$N$8,'RAM costing'!$A$3:$B$81,2,1),0)</f>
        <v>39000</v>
      </c>
      <c r="O308" s="128">
        <f>IFERROR(VLOOKUP(M308*$M$9*$N$9,'RAM costing'!$E$3:$F$81,2,1),0)</f>
        <v>159</v>
      </c>
      <c r="P308" s="128"/>
      <c r="Q308" s="129">
        <f t="shared" si="208"/>
        <v>0.31</v>
      </c>
      <c r="R308" s="18">
        <v>12.09</v>
      </c>
      <c r="S308" s="25">
        <f t="shared" si="209"/>
        <v>0</v>
      </c>
      <c r="T308" s="25">
        <f t="shared" si="210"/>
        <v>0</v>
      </c>
      <c r="U308" s="25">
        <f t="shared" si="211"/>
        <v>0</v>
      </c>
      <c r="V308" s="25">
        <f t="shared" si="212"/>
        <v>0</v>
      </c>
      <c r="W308" s="25">
        <f t="shared" si="213"/>
        <v>0</v>
      </c>
      <c r="X308" s="25">
        <f t="shared" si="214"/>
        <v>0</v>
      </c>
      <c r="Y308" s="25">
        <f t="shared" si="215"/>
        <v>0</v>
      </c>
      <c r="Z308" s="25">
        <f t="shared" si="216"/>
        <v>0</v>
      </c>
      <c r="AA308" s="26"/>
      <c r="AB308" s="25">
        <f t="shared" si="217"/>
        <v>0</v>
      </c>
      <c r="AC308" s="25">
        <f t="shared" ref="AC308" si="246">IF(AO308&gt;0,AO308*2,0)</f>
        <v>0</v>
      </c>
      <c r="AD308" s="25"/>
      <c r="AE308" s="25"/>
      <c r="AF308" s="25"/>
      <c r="AG308" s="25"/>
      <c r="AH308" s="25"/>
      <c r="AI308" s="25"/>
      <c r="AJ308" s="26"/>
      <c r="AK308" s="25"/>
      <c r="AL308" s="26"/>
      <c r="AM308" s="25">
        <f t="shared" si="218"/>
        <v>0</v>
      </c>
      <c r="AN308" s="25">
        <f t="shared" si="219"/>
        <v>0</v>
      </c>
      <c r="AO308" s="26"/>
      <c r="AP308" s="26">
        <f t="shared" si="220"/>
        <v>0</v>
      </c>
      <c r="AQ308" s="101">
        <f t="shared" si="221"/>
        <v>0</v>
      </c>
      <c r="AR308" s="106">
        <f t="shared" si="222"/>
        <v>0</v>
      </c>
      <c r="AS308" s="107">
        <f t="shared" si="240"/>
        <v>0</v>
      </c>
      <c r="AT308" s="107">
        <f t="shared" si="240"/>
        <v>0</v>
      </c>
      <c r="AU308" s="107">
        <f t="shared" si="240"/>
        <v>0</v>
      </c>
      <c r="AV308" s="107">
        <f t="shared" si="240"/>
        <v>0</v>
      </c>
      <c r="AW308" s="107">
        <f t="shared" si="240"/>
        <v>0</v>
      </c>
      <c r="AX308" s="107">
        <f t="shared" si="240"/>
        <v>0</v>
      </c>
      <c r="AY308" s="107">
        <f t="shared" si="240"/>
        <v>0</v>
      </c>
      <c r="AZ308" s="107">
        <f t="shared" si="240"/>
        <v>0</v>
      </c>
      <c r="BA308" s="108">
        <f t="shared" si="223"/>
        <v>0</v>
      </c>
      <c r="BB308" s="103">
        <f t="shared" si="224"/>
        <v>0</v>
      </c>
      <c r="BC308" s="109">
        <f t="shared" si="225"/>
        <v>0</v>
      </c>
      <c r="BD308" s="107">
        <f t="shared" si="206"/>
        <v>0</v>
      </c>
      <c r="BE308" s="107">
        <f t="shared" si="241"/>
        <v>0</v>
      </c>
      <c r="BF308" s="107">
        <f t="shared" si="241"/>
        <v>0</v>
      </c>
      <c r="BG308" s="107">
        <f t="shared" si="241"/>
        <v>0</v>
      </c>
      <c r="BH308" s="107">
        <f t="shared" si="241"/>
        <v>0</v>
      </c>
      <c r="BI308" s="107">
        <f t="shared" si="241"/>
        <v>0</v>
      </c>
      <c r="BJ308" s="107">
        <f t="shared" si="241"/>
        <v>0</v>
      </c>
      <c r="BK308" s="107">
        <f t="shared" si="241"/>
        <v>0</v>
      </c>
      <c r="BL308" s="110">
        <f t="shared" si="226"/>
        <v>0</v>
      </c>
      <c r="BM308" s="111">
        <f t="shared" si="227"/>
        <v>0</v>
      </c>
      <c r="BN308" s="111">
        <f t="shared" si="228"/>
        <v>0</v>
      </c>
      <c r="BO308" s="111">
        <f t="shared" si="229"/>
        <v>0</v>
      </c>
      <c r="BP308" s="111">
        <f t="shared" si="230"/>
        <v>0</v>
      </c>
      <c r="BQ308" s="111">
        <f t="shared" si="231"/>
        <v>0</v>
      </c>
      <c r="BR308" s="111">
        <f t="shared" si="232"/>
        <v>0</v>
      </c>
      <c r="BS308" s="111">
        <f t="shared" si="233"/>
        <v>0</v>
      </c>
      <c r="BT308" s="111">
        <f t="shared" si="234"/>
        <v>0</v>
      </c>
      <c r="BU308" s="112">
        <f t="shared" si="235"/>
        <v>0</v>
      </c>
      <c r="BV308" s="113">
        <f t="shared" si="236"/>
        <v>0</v>
      </c>
      <c r="BW308" s="169" t="s">
        <v>135</v>
      </c>
      <c r="BX308" s="174">
        <v>2021</v>
      </c>
      <c r="BY308" s="169" t="s">
        <v>2422</v>
      </c>
      <c r="BZ308" s="169" t="str">
        <f t="shared" si="238"/>
        <v>ENERO</v>
      </c>
      <c r="CA308" s="169" t="str">
        <f t="shared" si="237"/>
        <v>YCHO21RT_1.1</v>
      </c>
      <c r="CB308" s="118" t="e">
        <f>VLOOKUP(F308,[3]TOTALES!$E:$E,1,0)</f>
        <v>#N/A</v>
      </c>
      <c r="CC308" s="118" t="str">
        <f>VLOOKUP(E308,'3.PARAMETROS'!J:L,3,0)</f>
        <v>POLERAS</v>
      </c>
      <c r="CD308" s="118">
        <f>VLOOKUP(A308,'[4]1. ARCHIVO COMPRA'!$A:$BU,73,0)</f>
        <v>0</v>
      </c>
      <c r="CF308" s="128"/>
      <c r="CG308" s="128"/>
    </row>
    <row r="309" spans="1:85" x14ac:dyDescent="0.25">
      <c r="A309" s="128" t="str">
        <f t="shared" si="207"/>
        <v>W1YK05R2UK0G1DA</v>
      </c>
      <c r="B309" s="128" t="s">
        <v>554</v>
      </c>
      <c r="C309" s="128" t="s">
        <v>696</v>
      </c>
      <c r="D309" s="128" t="s">
        <v>560</v>
      </c>
      <c r="E309" s="128" t="s">
        <v>259</v>
      </c>
      <c r="F309" s="128" t="s">
        <v>1099</v>
      </c>
      <c r="G309" s="128" t="s">
        <v>1100</v>
      </c>
      <c r="H309" s="128" t="s">
        <v>1013</v>
      </c>
      <c r="I309" s="128" t="s">
        <v>1014</v>
      </c>
      <c r="J309" s="128" t="s">
        <v>2113</v>
      </c>
      <c r="K309" s="128" t="s">
        <v>683</v>
      </c>
      <c r="L309" s="128" t="s">
        <v>2255</v>
      </c>
      <c r="M309" s="137">
        <v>98</v>
      </c>
      <c r="N309" s="128">
        <f>IFERROR(VLOOKUP(M309*$M$8*$N$8,'RAM costing'!$A$3:$B$81,2,1),0)</f>
        <v>99000</v>
      </c>
      <c r="O309" s="128">
        <f>IFERROR(VLOOKUP(M309*$M$9*$N$9,'RAM costing'!$E$3:$F$81,2,1),0)</f>
        <v>399</v>
      </c>
      <c r="P309" s="128"/>
      <c r="Q309" s="129">
        <f t="shared" si="208"/>
        <v>0.31</v>
      </c>
      <c r="R309" s="18">
        <v>30.38</v>
      </c>
      <c r="S309" s="25">
        <f t="shared" si="209"/>
        <v>0</v>
      </c>
      <c r="T309" s="25">
        <f t="shared" si="210"/>
        <v>0</v>
      </c>
      <c r="U309" s="25">
        <f t="shared" si="211"/>
        <v>0</v>
      </c>
      <c r="V309" s="25">
        <f t="shared" si="212"/>
        <v>0</v>
      </c>
      <c r="W309" s="25">
        <f t="shared" si="213"/>
        <v>0</v>
      </c>
      <c r="X309" s="25">
        <f t="shared" si="214"/>
        <v>0</v>
      </c>
      <c r="Y309" s="25">
        <f t="shared" si="215"/>
        <v>0</v>
      </c>
      <c r="Z309" s="25">
        <f t="shared" si="216"/>
        <v>0</v>
      </c>
      <c r="AA309" s="26"/>
      <c r="AB309" s="25">
        <f t="shared" si="217"/>
        <v>0</v>
      </c>
      <c r="AC309" s="25">
        <f t="shared" ref="AC309:AC338" si="247">AO309</f>
        <v>0</v>
      </c>
      <c r="AD309" s="25"/>
      <c r="AE309" s="25"/>
      <c r="AF309" s="25"/>
      <c r="AG309" s="25"/>
      <c r="AH309" s="25"/>
      <c r="AI309" s="25"/>
      <c r="AJ309" s="26"/>
      <c r="AK309" s="25"/>
      <c r="AL309" s="26"/>
      <c r="AM309" s="25">
        <f t="shared" si="218"/>
        <v>0</v>
      </c>
      <c r="AN309" s="25">
        <f t="shared" si="219"/>
        <v>0</v>
      </c>
      <c r="AO309" s="26"/>
      <c r="AP309" s="26">
        <f t="shared" si="220"/>
        <v>0</v>
      </c>
      <c r="AQ309" s="101">
        <f t="shared" si="221"/>
        <v>0</v>
      </c>
      <c r="AR309" s="106">
        <f t="shared" si="222"/>
        <v>0</v>
      </c>
      <c r="AS309" s="107">
        <f t="shared" si="240"/>
        <v>0</v>
      </c>
      <c r="AT309" s="107">
        <f t="shared" si="240"/>
        <v>0</v>
      </c>
      <c r="AU309" s="107">
        <f t="shared" si="240"/>
        <v>0</v>
      </c>
      <c r="AV309" s="107">
        <f t="shared" si="240"/>
        <v>0</v>
      </c>
      <c r="AW309" s="107">
        <f t="shared" si="240"/>
        <v>0</v>
      </c>
      <c r="AX309" s="107">
        <f t="shared" si="240"/>
        <v>0</v>
      </c>
      <c r="AY309" s="107">
        <f t="shared" si="240"/>
        <v>0</v>
      </c>
      <c r="AZ309" s="107">
        <f t="shared" si="240"/>
        <v>0</v>
      </c>
      <c r="BA309" s="108">
        <f t="shared" si="223"/>
        <v>0</v>
      </c>
      <c r="BB309" s="103">
        <f t="shared" si="224"/>
        <v>0</v>
      </c>
      <c r="BC309" s="109">
        <f t="shared" si="225"/>
        <v>0</v>
      </c>
      <c r="BD309" s="107">
        <f t="shared" si="206"/>
        <v>0</v>
      </c>
      <c r="BE309" s="107">
        <f t="shared" si="241"/>
        <v>0</v>
      </c>
      <c r="BF309" s="107">
        <f t="shared" si="241"/>
        <v>0</v>
      </c>
      <c r="BG309" s="107">
        <f t="shared" si="241"/>
        <v>0</v>
      </c>
      <c r="BH309" s="107">
        <f t="shared" si="241"/>
        <v>0</v>
      </c>
      <c r="BI309" s="107">
        <f t="shared" si="241"/>
        <v>0</v>
      </c>
      <c r="BJ309" s="107">
        <f t="shared" si="241"/>
        <v>0</v>
      </c>
      <c r="BK309" s="107">
        <f t="shared" si="241"/>
        <v>0</v>
      </c>
      <c r="BL309" s="110">
        <f t="shared" si="226"/>
        <v>0</v>
      </c>
      <c r="BM309" s="111">
        <f t="shared" si="227"/>
        <v>0</v>
      </c>
      <c r="BN309" s="111">
        <f t="shared" si="228"/>
        <v>0</v>
      </c>
      <c r="BO309" s="111">
        <f t="shared" si="229"/>
        <v>0</v>
      </c>
      <c r="BP309" s="111">
        <f t="shared" si="230"/>
        <v>0</v>
      </c>
      <c r="BQ309" s="111">
        <f t="shared" si="231"/>
        <v>0</v>
      </c>
      <c r="BR309" s="111">
        <f t="shared" si="232"/>
        <v>0</v>
      </c>
      <c r="BS309" s="111">
        <f t="shared" si="233"/>
        <v>0</v>
      </c>
      <c r="BT309" s="111">
        <f t="shared" si="234"/>
        <v>0</v>
      </c>
      <c r="BU309" s="112">
        <f t="shared" si="235"/>
        <v>0</v>
      </c>
      <c r="BV309" s="113">
        <f t="shared" si="236"/>
        <v>0</v>
      </c>
      <c r="BW309" s="169" t="s">
        <v>135</v>
      </c>
      <c r="BX309" s="174">
        <v>2021</v>
      </c>
      <c r="BY309" s="169" t="s">
        <v>2422</v>
      </c>
      <c r="BZ309" s="169" t="str">
        <f t="shared" ref="BZ309:BZ312" si="248">UPPER(TEXT(CONCATENATE("01-"&amp;MID(B309,1,2)&amp;"-2021"),"MMMM"))</f>
        <v>NOVIEMBRE</v>
      </c>
      <c r="CA309" s="169" t="str">
        <f t="shared" si="237"/>
        <v>YCHO21RT_11.1</v>
      </c>
      <c r="CB309" s="118" t="e">
        <f>VLOOKUP(F309,[3]TOTALES!$E:$E,1,0)</f>
        <v>#N/A</v>
      </c>
      <c r="CC309" s="118" t="str">
        <f>VLOOKUP(E309,'3.PARAMETROS'!J:L,3,0)</f>
        <v>VESTIDOS</v>
      </c>
      <c r="CD309" s="118">
        <f>VLOOKUP(A309,'[4]1. ARCHIVO COMPRA'!$A:$BU,73,0)</f>
        <v>0</v>
      </c>
      <c r="CF309" s="128"/>
      <c r="CG309" s="128"/>
    </row>
    <row r="310" spans="1:85" x14ac:dyDescent="0.25">
      <c r="A310" s="128" t="str">
        <f t="shared" si="207"/>
        <v>W1YK05R2UK0F7LH</v>
      </c>
      <c r="B310" s="128" t="s">
        <v>554</v>
      </c>
      <c r="C310" s="128" t="s">
        <v>696</v>
      </c>
      <c r="D310" s="128" t="s">
        <v>560</v>
      </c>
      <c r="E310" s="128" t="s">
        <v>259</v>
      </c>
      <c r="F310" s="128" t="s">
        <v>1099</v>
      </c>
      <c r="G310" s="128" t="s">
        <v>1100</v>
      </c>
      <c r="H310" s="128" t="s">
        <v>1101</v>
      </c>
      <c r="I310" s="128" t="s">
        <v>1102</v>
      </c>
      <c r="J310" s="128" t="s">
        <v>2113</v>
      </c>
      <c r="K310" s="128" t="s">
        <v>683</v>
      </c>
      <c r="L310" s="128" t="s">
        <v>2255</v>
      </c>
      <c r="M310" s="137">
        <v>98</v>
      </c>
      <c r="N310" s="128">
        <f>IFERROR(VLOOKUP(M310*$M$8*$N$8,'RAM costing'!$A$3:$B$81,2,1),0)</f>
        <v>99000</v>
      </c>
      <c r="O310" s="128">
        <f>IFERROR(VLOOKUP(M310*$M$9*$N$9,'RAM costing'!$E$3:$F$81,2,1),0)</f>
        <v>399</v>
      </c>
      <c r="P310" s="128"/>
      <c r="Q310" s="129">
        <f t="shared" si="208"/>
        <v>0.31</v>
      </c>
      <c r="R310" s="18">
        <v>30.38</v>
      </c>
      <c r="S310" s="25">
        <f t="shared" si="209"/>
        <v>0</v>
      </c>
      <c r="T310" s="25">
        <f t="shared" si="210"/>
        <v>0</v>
      </c>
      <c r="U310" s="25">
        <f t="shared" si="211"/>
        <v>0</v>
      </c>
      <c r="V310" s="25">
        <f t="shared" si="212"/>
        <v>0</v>
      </c>
      <c r="W310" s="25">
        <f t="shared" si="213"/>
        <v>0</v>
      </c>
      <c r="X310" s="25">
        <f t="shared" si="214"/>
        <v>0</v>
      </c>
      <c r="Y310" s="25">
        <f t="shared" si="215"/>
        <v>0</v>
      </c>
      <c r="Z310" s="25">
        <f t="shared" si="216"/>
        <v>0</v>
      </c>
      <c r="AA310" s="26"/>
      <c r="AB310" s="25">
        <f t="shared" si="217"/>
        <v>0</v>
      </c>
      <c r="AC310" s="25">
        <f t="shared" si="247"/>
        <v>0</v>
      </c>
      <c r="AD310" s="25"/>
      <c r="AE310" s="25"/>
      <c r="AF310" s="25"/>
      <c r="AG310" s="25"/>
      <c r="AH310" s="25"/>
      <c r="AI310" s="25"/>
      <c r="AJ310" s="26"/>
      <c r="AK310" s="25"/>
      <c r="AL310" s="26"/>
      <c r="AM310" s="25">
        <f t="shared" si="218"/>
        <v>0</v>
      </c>
      <c r="AN310" s="25">
        <f t="shared" si="219"/>
        <v>0</v>
      </c>
      <c r="AO310" s="26"/>
      <c r="AP310" s="26">
        <f t="shared" si="220"/>
        <v>0</v>
      </c>
      <c r="AQ310" s="101">
        <f t="shared" si="221"/>
        <v>0</v>
      </c>
      <c r="AR310" s="106">
        <f t="shared" si="222"/>
        <v>0</v>
      </c>
      <c r="AS310" s="107">
        <f t="shared" si="240"/>
        <v>0</v>
      </c>
      <c r="AT310" s="107">
        <f t="shared" si="240"/>
        <v>0</v>
      </c>
      <c r="AU310" s="107">
        <f t="shared" si="240"/>
        <v>0</v>
      </c>
      <c r="AV310" s="107">
        <f t="shared" si="240"/>
        <v>0</v>
      </c>
      <c r="AW310" s="107">
        <f t="shared" si="240"/>
        <v>0</v>
      </c>
      <c r="AX310" s="107">
        <f t="shared" si="240"/>
        <v>0</v>
      </c>
      <c r="AY310" s="107">
        <f t="shared" si="240"/>
        <v>0</v>
      </c>
      <c r="AZ310" s="107">
        <f t="shared" si="240"/>
        <v>0</v>
      </c>
      <c r="BA310" s="108">
        <f t="shared" si="223"/>
        <v>0</v>
      </c>
      <c r="BB310" s="103">
        <f t="shared" si="224"/>
        <v>0</v>
      </c>
      <c r="BC310" s="109">
        <f t="shared" si="225"/>
        <v>0</v>
      </c>
      <c r="BD310" s="107">
        <f t="shared" si="206"/>
        <v>0</v>
      </c>
      <c r="BE310" s="107">
        <f t="shared" si="241"/>
        <v>0</v>
      </c>
      <c r="BF310" s="107">
        <f t="shared" si="241"/>
        <v>0</v>
      </c>
      <c r="BG310" s="107">
        <f t="shared" si="241"/>
        <v>0</v>
      </c>
      <c r="BH310" s="107">
        <f t="shared" si="241"/>
        <v>0</v>
      </c>
      <c r="BI310" s="107">
        <f t="shared" si="241"/>
        <v>0</v>
      </c>
      <c r="BJ310" s="107">
        <f t="shared" si="241"/>
        <v>0</v>
      </c>
      <c r="BK310" s="107">
        <f t="shared" si="241"/>
        <v>0</v>
      </c>
      <c r="BL310" s="110">
        <f t="shared" si="226"/>
        <v>0</v>
      </c>
      <c r="BM310" s="111">
        <f t="shared" si="227"/>
        <v>0</v>
      </c>
      <c r="BN310" s="111">
        <f t="shared" si="228"/>
        <v>0</v>
      </c>
      <c r="BO310" s="111">
        <f t="shared" si="229"/>
        <v>0</v>
      </c>
      <c r="BP310" s="111">
        <f t="shared" si="230"/>
        <v>0</v>
      </c>
      <c r="BQ310" s="111">
        <f t="shared" si="231"/>
        <v>0</v>
      </c>
      <c r="BR310" s="111">
        <f t="shared" si="232"/>
        <v>0</v>
      </c>
      <c r="BS310" s="111">
        <f t="shared" si="233"/>
        <v>0</v>
      </c>
      <c r="BT310" s="111">
        <f t="shared" si="234"/>
        <v>0</v>
      </c>
      <c r="BU310" s="112">
        <f t="shared" si="235"/>
        <v>0</v>
      </c>
      <c r="BV310" s="113">
        <f t="shared" si="236"/>
        <v>0</v>
      </c>
      <c r="BW310" s="169" t="s">
        <v>135</v>
      </c>
      <c r="BX310" s="174">
        <v>2021</v>
      </c>
      <c r="BY310" s="169" t="s">
        <v>2422</v>
      </c>
      <c r="BZ310" s="169" t="str">
        <f t="shared" si="248"/>
        <v>NOVIEMBRE</v>
      </c>
      <c r="CA310" s="169" t="str">
        <f t="shared" si="237"/>
        <v>YCHO21RT_11.1</v>
      </c>
      <c r="CB310" s="118" t="e">
        <f>VLOOKUP(F310,[3]TOTALES!$E:$E,1,0)</f>
        <v>#N/A</v>
      </c>
      <c r="CC310" s="118" t="str">
        <f>VLOOKUP(E310,'3.PARAMETROS'!J:L,3,0)</f>
        <v>VESTIDOS</v>
      </c>
      <c r="CD310" s="118">
        <f>VLOOKUP(A310,'[4]1. ARCHIVO COMPRA'!$A:$BU,73,0)</f>
        <v>0</v>
      </c>
      <c r="CF310" s="128"/>
      <c r="CG310" s="128"/>
    </row>
    <row r="311" spans="1:85" x14ac:dyDescent="0.25">
      <c r="A311" s="128" t="str">
        <f t="shared" si="207"/>
        <v>W1YK05R2UK0G7K7</v>
      </c>
      <c r="B311" s="128" t="s">
        <v>554</v>
      </c>
      <c r="C311" s="128" t="s">
        <v>696</v>
      </c>
      <c r="D311" s="128" t="s">
        <v>560</v>
      </c>
      <c r="E311" s="128" t="s">
        <v>259</v>
      </c>
      <c r="F311" s="128" t="s">
        <v>1099</v>
      </c>
      <c r="G311" s="128" t="s">
        <v>1100</v>
      </c>
      <c r="H311" s="128" t="s">
        <v>518</v>
      </c>
      <c r="I311" s="128" t="s">
        <v>544</v>
      </c>
      <c r="J311" s="128" t="s">
        <v>2113</v>
      </c>
      <c r="K311" s="128" t="s">
        <v>683</v>
      </c>
      <c r="L311" s="128" t="s">
        <v>2255</v>
      </c>
      <c r="M311" s="137">
        <v>98</v>
      </c>
      <c r="N311" s="128">
        <f>IFERROR(VLOOKUP(M311*$M$8*$N$8,'RAM costing'!$A$3:$B$81,2,1),0)</f>
        <v>99000</v>
      </c>
      <c r="O311" s="128">
        <f>IFERROR(VLOOKUP(M311*$M$9*$N$9,'RAM costing'!$E$3:$F$81,2,1),0)</f>
        <v>399</v>
      </c>
      <c r="P311" s="128"/>
      <c r="Q311" s="129">
        <f t="shared" si="208"/>
        <v>0.31</v>
      </c>
      <c r="R311" s="18">
        <v>30.38</v>
      </c>
      <c r="S311" s="25">
        <f t="shared" si="209"/>
        <v>0</v>
      </c>
      <c r="T311" s="25">
        <f t="shared" si="210"/>
        <v>0</v>
      </c>
      <c r="U311" s="25">
        <f t="shared" si="211"/>
        <v>0</v>
      </c>
      <c r="V311" s="25">
        <f t="shared" si="212"/>
        <v>0</v>
      </c>
      <c r="W311" s="25">
        <f t="shared" si="213"/>
        <v>0</v>
      </c>
      <c r="X311" s="25">
        <f t="shared" si="214"/>
        <v>0</v>
      </c>
      <c r="Y311" s="25">
        <f t="shared" si="215"/>
        <v>0</v>
      </c>
      <c r="Z311" s="25">
        <f t="shared" si="216"/>
        <v>0</v>
      </c>
      <c r="AA311" s="26"/>
      <c r="AB311" s="25">
        <f t="shared" si="217"/>
        <v>0</v>
      </c>
      <c r="AC311" s="25">
        <f t="shared" si="247"/>
        <v>0</v>
      </c>
      <c r="AD311" s="25"/>
      <c r="AE311" s="25"/>
      <c r="AF311" s="25"/>
      <c r="AG311" s="25"/>
      <c r="AH311" s="25"/>
      <c r="AI311" s="25"/>
      <c r="AJ311" s="26"/>
      <c r="AK311" s="25"/>
      <c r="AL311" s="26"/>
      <c r="AM311" s="25">
        <f t="shared" si="218"/>
        <v>0</v>
      </c>
      <c r="AN311" s="25">
        <f t="shared" si="219"/>
        <v>0</v>
      </c>
      <c r="AO311" s="26"/>
      <c r="AP311" s="26">
        <f t="shared" si="220"/>
        <v>0</v>
      </c>
      <c r="AQ311" s="101">
        <f t="shared" si="221"/>
        <v>0</v>
      </c>
      <c r="AR311" s="106">
        <f t="shared" si="222"/>
        <v>0</v>
      </c>
      <c r="AS311" s="107">
        <f t="shared" si="240"/>
        <v>0</v>
      </c>
      <c r="AT311" s="107">
        <f t="shared" si="240"/>
        <v>0</v>
      </c>
      <c r="AU311" s="107">
        <f t="shared" si="240"/>
        <v>0</v>
      </c>
      <c r="AV311" s="107">
        <f t="shared" si="240"/>
        <v>0</v>
      </c>
      <c r="AW311" s="107">
        <f t="shared" si="240"/>
        <v>0</v>
      </c>
      <c r="AX311" s="107">
        <f t="shared" si="240"/>
        <v>0</v>
      </c>
      <c r="AY311" s="107">
        <f t="shared" si="240"/>
        <v>0</v>
      </c>
      <c r="AZ311" s="107">
        <f t="shared" si="240"/>
        <v>0</v>
      </c>
      <c r="BA311" s="108">
        <f t="shared" si="223"/>
        <v>0</v>
      </c>
      <c r="BB311" s="103">
        <f t="shared" si="224"/>
        <v>0</v>
      </c>
      <c r="BC311" s="109">
        <f t="shared" si="225"/>
        <v>0</v>
      </c>
      <c r="BD311" s="107">
        <f t="shared" si="206"/>
        <v>0</v>
      </c>
      <c r="BE311" s="107">
        <f t="shared" si="241"/>
        <v>0</v>
      </c>
      <c r="BF311" s="107">
        <f t="shared" si="241"/>
        <v>0</v>
      </c>
      <c r="BG311" s="107">
        <f t="shared" si="241"/>
        <v>0</v>
      </c>
      <c r="BH311" s="107">
        <f t="shared" si="241"/>
        <v>0</v>
      </c>
      <c r="BI311" s="107">
        <f t="shared" si="241"/>
        <v>0</v>
      </c>
      <c r="BJ311" s="107">
        <f t="shared" si="241"/>
        <v>0</v>
      </c>
      <c r="BK311" s="107">
        <f t="shared" si="241"/>
        <v>0</v>
      </c>
      <c r="BL311" s="110">
        <f t="shared" si="226"/>
        <v>0</v>
      </c>
      <c r="BM311" s="111">
        <f t="shared" si="227"/>
        <v>0</v>
      </c>
      <c r="BN311" s="111">
        <f t="shared" si="228"/>
        <v>0</v>
      </c>
      <c r="BO311" s="111">
        <f t="shared" si="229"/>
        <v>0</v>
      </c>
      <c r="BP311" s="111">
        <f t="shared" si="230"/>
        <v>0</v>
      </c>
      <c r="BQ311" s="111">
        <f t="shared" si="231"/>
        <v>0</v>
      </c>
      <c r="BR311" s="111">
        <f t="shared" si="232"/>
        <v>0</v>
      </c>
      <c r="BS311" s="111">
        <f t="shared" si="233"/>
        <v>0</v>
      </c>
      <c r="BT311" s="111">
        <f t="shared" si="234"/>
        <v>0</v>
      </c>
      <c r="BU311" s="112">
        <f t="shared" si="235"/>
        <v>0</v>
      </c>
      <c r="BV311" s="113">
        <f t="shared" si="236"/>
        <v>0</v>
      </c>
      <c r="BW311" s="169" t="s">
        <v>135</v>
      </c>
      <c r="BX311" s="174">
        <v>2021</v>
      </c>
      <c r="BY311" s="169" t="s">
        <v>2422</v>
      </c>
      <c r="BZ311" s="169" t="str">
        <f t="shared" si="248"/>
        <v>NOVIEMBRE</v>
      </c>
      <c r="CA311" s="169" t="str">
        <f t="shared" si="237"/>
        <v>YCHO21RT_11.1</v>
      </c>
      <c r="CB311" s="118" t="e">
        <f>VLOOKUP(F311,[3]TOTALES!$E:$E,1,0)</f>
        <v>#N/A</v>
      </c>
      <c r="CC311" s="118" t="str">
        <f>VLOOKUP(E311,'3.PARAMETROS'!J:L,3,0)</f>
        <v>VESTIDOS</v>
      </c>
      <c r="CD311" s="118">
        <f>VLOOKUP(A311,'[4]1. ARCHIVO COMPRA'!$A:$BU,73,0)</f>
        <v>0</v>
      </c>
      <c r="CF311" s="128"/>
      <c r="CG311" s="128"/>
    </row>
    <row r="312" spans="1:85" x14ac:dyDescent="0.25">
      <c r="A312" s="128" t="str">
        <f t="shared" si="207"/>
        <v>W1YK05R2UK0G8DQ</v>
      </c>
      <c r="B312" s="128" t="s">
        <v>554</v>
      </c>
      <c r="C312" s="128" t="s">
        <v>696</v>
      </c>
      <c r="D312" s="128" t="s">
        <v>560</v>
      </c>
      <c r="E312" s="128" t="s">
        <v>259</v>
      </c>
      <c r="F312" s="128" t="s">
        <v>1099</v>
      </c>
      <c r="G312" s="128" t="s">
        <v>1100</v>
      </c>
      <c r="H312" s="128" t="s">
        <v>843</v>
      </c>
      <c r="I312" s="128" t="s">
        <v>844</v>
      </c>
      <c r="J312" s="128" t="s">
        <v>2113</v>
      </c>
      <c r="K312" s="128" t="s">
        <v>683</v>
      </c>
      <c r="L312" s="128" t="s">
        <v>2255</v>
      </c>
      <c r="M312" s="137">
        <v>98</v>
      </c>
      <c r="N312" s="128">
        <f>IFERROR(VLOOKUP(M312*$M$8*$N$8,'RAM costing'!$A$3:$B$81,2,1),0)</f>
        <v>99000</v>
      </c>
      <c r="O312" s="128">
        <f>IFERROR(VLOOKUP(M312*$M$9*$N$9,'RAM costing'!$E$3:$F$81,2,1),0)</f>
        <v>399</v>
      </c>
      <c r="P312" s="128"/>
      <c r="Q312" s="129">
        <f t="shared" si="208"/>
        <v>0.31</v>
      </c>
      <c r="R312" s="18">
        <v>30.38</v>
      </c>
      <c r="S312" s="25">
        <f t="shared" si="209"/>
        <v>0</v>
      </c>
      <c r="T312" s="25">
        <f t="shared" si="210"/>
        <v>0</v>
      </c>
      <c r="U312" s="25">
        <f t="shared" si="211"/>
        <v>0</v>
      </c>
      <c r="V312" s="25">
        <f t="shared" si="212"/>
        <v>0</v>
      </c>
      <c r="W312" s="25">
        <f t="shared" si="213"/>
        <v>0</v>
      </c>
      <c r="X312" s="25">
        <f t="shared" si="214"/>
        <v>0</v>
      </c>
      <c r="Y312" s="25">
        <f t="shared" si="215"/>
        <v>0</v>
      </c>
      <c r="Z312" s="25">
        <f t="shared" si="216"/>
        <v>0</v>
      </c>
      <c r="AA312" s="26"/>
      <c r="AB312" s="25">
        <f t="shared" si="217"/>
        <v>0</v>
      </c>
      <c r="AC312" s="25">
        <f t="shared" si="247"/>
        <v>0</v>
      </c>
      <c r="AD312" s="25"/>
      <c r="AE312" s="25"/>
      <c r="AF312" s="25"/>
      <c r="AG312" s="25"/>
      <c r="AH312" s="25"/>
      <c r="AI312" s="25"/>
      <c r="AJ312" s="26"/>
      <c r="AK312" s="25"/>
      <c r="AL312" s="26"/>
      <c r="AM312" s="25">
        <f t="shared" si="218"/>
        <v>0</v>
      </c>
      <c r="AN312" s="25">
        <f t="shared" si="219"/>
        <v>0</v>
      </c>
      <c r="AO312" s="26"/>
      <c r="AP312" s="26">
        <f t="shared" si="220"/>
        <v>0</v>
      </c>
      <c r="AQ312" s="101">
        <f t="shared" si="221"/>
        <v>0</v>
      </c>
      <c r="AR312" s="106">
        <f t="shared" si="222"/>
        <v>0</v>
      </c>
      <c r="AS312" s="107">
        <f t="shared" si="240"/>
        <v>0</v>
      </c>
      <c r="AT312" s="107">
        <f t="shared" si="240"/>
        <v>0</v>
      </c>
      <c r="AU312" s="107">
        <f t="shared" si="240"/>
        <v>0</v>
      </c>
      <c r="AV312" s="107">
        <f t="shared" si="240"/>
        <v>0</v>
      </c>
      <c r="AW312" s="107">
        <f t="shared" si="240"/>
        <v>0</v>
      </c>
      <c r="AX312" s="107">
        <f t="shared" si="240"/>
        <v>0</v>
      </c>
      <c r="AY312" s="107">
        <f t="shared" si="240"/>
        <v>0</v>
      </c>
      <c r="AZ312" s="107">
        <f t="shared" si="240"/>
        <v>0</v>
      </c>
      <c r="BA312" s="108">
        <f t="shared" si="223"/>
        <v>0</v>
      </c>
      <c r="BB312" s="103">
        <f t="shared" si="224"/>
        <v>0</v>
      </c>
      <c r="BC312" s="109">
        <f t="shared" si="225"/>
        <v>0</v>
      </c>
      <c r="BD312" s="107">
        <f t="shared" si="206"/>
        <v>0</v>
      </c>
      <c r="BE312" s="107">
        <f t="shared" si="241"/>
        <v>0</v>
      </c>
      <c r="BF312" s="107">
        <f t="shared" si="241"/>
        <v>0</v>
      </c>
      <c r="BG312" s="107">
        <f t="shared" si="241"/>
        <v>0</v>
      </c>
      <c r="BH312" s="107">
        <f t="shared" si="241"/>
        <v>0</v>
      </c>
      <c r="BI312" s="107">
        <f t="shared" si="241"/>
        <v>0</v>
      </c>
      <c r="BJ312" s="107">
        <f t="shared" si="241"/>
        <v>0</v>
      </c>
      <c r="BK312" s="107">
        <f t="shared" si="241"/>
        <v>0</v>
      </c>
      <c r="BL312" s="110">
        <f t="shared" si="226"/>
        <v>0</v>
      </c>
      <c r="BM312" s="111">
        <f t="shared" si="227"/>
        <v>0</v>
      </c>
      <c r="BN312" s="111">
        <f t="shared" si="228"/>
        <v>0</v>
      </c>
      <c r="BO312" s="111">
        <f t="shared" si="229"/>
        <v>0</v>
      </c>
      <c r="BP312" s="111">
        <f t="shared" si="230"/>
        <v>0</v>
      </c>
      <c r="BQ312" s="111">
        <f t="shared" si="231"/>
        <v>0</v>
      </c>
      <c r="BR312" s="111">
        <f t="shared" si="232"/>
        <v>0</v>
      </c>
      <c r="BS312" s="111">
        <f t="shared" si="233"/>
        <v>0</v>
      </c>
      <c r="BT312" s="111">
        <f t="shared" si="234"/>
        <v>0</v>
      </c>
      <c r="BU312" s="112">
        <f t="shared" si="235"/>
        <v>0</v>
      </c>
      <c r="BV312" s="113">
        <f t="shared" si="236"/>
        <v>0</v>
      </c>
      <c r="BW312" s="169" t="s">
        <v>135</v>
      </c>
      <c r="BX312" s="174">
        <v>2021</v>
      </c>
      <c r="BY312" s="169" t="s">
        <v>2422</v>
      </c>
      <c r="BZ312" s="169" t="str">
        <f t="shared" si="248"/>
        <v>NOVIEMBRE</v>
      </c>
      <c r="CA312" s="169" t="str">
        <f t="shared" si="237"/>
        <v>YCHO21RT_11.1</v>
      </c>
      <c r="CB312" s="118" t="e">
        <f>VLOOKUP(F312,[3]TOTALES!$E:$E,1,0)</f>
        <v>#N/A</v>
      </c>
      <c r="CC312" s="118" t="str">
        <f>VLOOKUP(E312,'3.PARAMETROS'!J:L,3,0)</f>
        <v>VESTIDOS</v>
      </c>
      <c r="CD312" s="118">
        <f>VLOOKUP(A312,'[4]1. ARCHIVO COMPRA'!$A:$BU,73,0)</f>
        <v>0</v>
      </c>
      <c r="CF312" s="128"/>
      <c r="CG312" s="128"/>
    </row>
    <row r="313" spans="1:85" x14ac:dyDescent="0.25">
      <c r="A313" s="128" t="str">
        <f t="shared" si="207"/>
        <v>W1RN15WECT0F7GI</v>
      </c>
      <c r="B313" s="128" t="s">
        <v>692</v>
      </c>
      <c r="C313" s="128"/>
      <c r="D313" s="128" t="s">
        <v>557</v>
      </c>
      <c r="E313" s="128" t="s">
        <v>558</v>
      </c>
      <c r="F313" s="128" t="s">
        <v>1103</v>
      </c>
      <c r="G313" s="128" t="s">
        <v>1104</v>
      </c>
      <c r="H313" s="128" t="s">
        <v>868</v>
      </c>
      <c r="I313" s="128" t="s">
        <v>869</v>
      </c>
      <c r="J313" s="128" t="s">
        <v>2095</v>
      </c>
      <c r="K313" s="128" t="s">
        <v>2252</v>
      </c>
      <c r="L313" s="128" t="s">
        <v>2255</v>
      </c>
      <c r="M313" s="137">
        <v>158</v>
      </c>
      <c r="N313" s="128">
        <f>IFERROR(VLOOKUP(M313*$M$8*$N$8,'RAM costing'!$A$3:$B$81,2,1),0)</f>
        <v>149000</v>
      </c>
      <c r="O313" s="128">
        <f>IFERROR(VLOOKUP(M313*$M$9*$N$9,'RAM costing'!$E$3:$F$81,2,1),0)</f>
        <v>429</v>
      </c>
      <c r="P313" s="128"/>
      <c r="Q313" s="129">
        <f t="shared" si="208"/>
        <v>0.31</v>
      </c>
      <c r="R313" s="18">
        <v>48.98</v>
      </c>
      <c r="S313" s="25">
        <f t="shared" si="209"/>
        <v>0</v>
      </c>
      <c r="T313" s="25">
        <f t="shared" si="210"/>
        <v>0</v>
      </c>
      <c r="U313" s="25">
        <f t="shared" si="211"/>
        <v>0</v>
      </c>
      <c r="V313" s="25">
        <f t="shared" si="212"/>
        <v>0</v>
      </c>
      <c r="W313" s="25">
        <f t="shared" si="213"/>
        <v>0</v>
      </c>
      <c r="X313" s="25">
        <f t="shared" si="214"/>
        <v>0</v>
      </c>
      <c r="Y313" s="25">
        <f t="shared" si="215"/>
        <v>0</v>
      </c>
      <c r="Z313" s="25">
        <f t="shared" si="216"/>
        <v>0</v>
      </c>
      <c r="AA313" s="26"/>
      <c r="AB313" s="25">
        <f t="shared" si="217"/>
        <v>0</v>
      </c>
      <c r="AC313" s="25">
        <f t="shared" si="247"/>
        <v>0</v>
      </c>
      <c r="AD313" s="25"/>
      <c r="AE313" s="25"/>
      <c r="AF313" s="25"/>
      <c r="AG313" s="25"/>
      <c r="AH313" s="25"/>
      <c r="AI313" s="25"/>
      <c r="AJ313" s="26"/>
      <c r="AK313" s="25"/>
      <c r="AL313" s="26"/>
      <c r="AM313" s="25">
        <f t="shared" si="218"/>
        <v>0</v>
      </c>
      <c r="AN313" s="25">
        <f t="shared" si="219"/>
        <v>0</v>
      </c>
      <c r="AO313" s="26"/>
      <c r="AP313" s="26">
        <f t="shared" si="220"/>
        <v>0</v>
      </c>
      <c r="AQ313" s="101">
        <f t="shared" si="221"/>
        <v>0</v>
      </c>
      <c r="AR313" s="106">
        <f t="shared" si="222"/>
        <v>0</v>
      </c>
      <c r="AS313" s="107">
        <f t="shared" si="240"/>
        <v>0</v>
      </c>
      <c r="AT313" s="107">
        <f t="shared" si="240"/>
        <v>0</v>
      </c>
      <c r="AU313" s="107">
        <f t="shared" si="240"/>
        <v>0</v>
      </c>
      <c r="AV313" s="107">
        <f t="shared" si="240"/>
        <v>0</v>
      </c>
      <c r="AW313" s="107">
        <f t="shared" si="240"/>
        <v>0</v>
      </c>
      <c r="AX313" s="107">
        <f t="shared" si="240"/>
        <v>0</v>
      </c>
      <c r="AY313" s="107">
        <f t="shared" si="240"/>
        <v>0</v>
      </c>
      <c r="AZ313" s="107">
        <f t="shared" si="240"/>
        <v>0</v>
      </c>
      <c r="BA313" s="108">
        <f t="shared" si="223"/>
        <v>0</v>
      </c>
      <c r="BB313" s="103">
        <f t="shared" si="224"/>
        <v>0</v>
      </c>
      <c r="BC313" s="109">
        <f t="shared" si="225"/>
        <v>0</v>
      </c>
      <c r="BD313" s="107">
        <f t="shared" si="206"/>
        <v>0</v>
      </c>
      <c r="BE313" s="107">
        <f t="shared" si="241"/>
        <v>0</v>
      </c>
      <c r="BF313" s="107">
        <f t="shared" si="241"/>
        <v>0</v>
      </c>
      <c r="BG313" s="107">
        <f t="shared" si="241"/>
        <v>0</v>
      </c>
      <c r="BH313" s="107">
        <f t="shared" si="241"/>
        <v>0</v>
      </c>
      <c r="BI313" s="107">
        <f t="shared" si="241"/>
        <v>0</v>
      </c>
      <c r="BJ313" s="107">
        <f t="shared" si="241"/>
        <v>0</v>
      </c>
      <c r="BK313" s="107">
        <f t="shared" si="241"/>
        <v>0</v>
      </c>
      <c r="BL313" s="110">
        <f t="shared" si="226"/>
        <v>0</v>
      </c>
      <c r="BM313" s="111">
        <f t="shared" si="227"/>
        <v>0</v>
      </c>
      <c r="BN313" s="111">
        <f t="shared" si="228"/>
        <v>0</v>
      </c>
      <c r="BO313" s="111">
        <f t="shared" si="229"/>
        <v>0</v>
      </c>
      <c r="BP313" s="111">
        <f t="shared" si="230"/>
        <v>0</v>
      </c>
      <c r="BQ313" s="111">
        <f t="shared" si="231"/>
        <v>0</v>
      </c>
      <c r="BR313" s="111">
        <f t="shared" si="232"/>
        <v>0</v>
      </c>
      <c r="BS313" s="111">
        <f t="shared" si="233"/>
        <v>0</v>
      </c>
      <c r="BT313" s="111">
        <f t="shared" si="234"/>
        <v>0</v>
      </c>
      <c r="BU313" s="112">
        <f t="shared" si="235"/>
        <v>0</v>
      </c>
      <c r="BV313" s="113">
        <f t="shared" si="236"/>
        <v>0</v>
      </c>
      <c r="BW313" s="169" t="s">
        <v>135</v>
      </c>
      <c r="BX313" s="174">
        <v>2021</v>
      </c>
      <c r="BY313" s="169" t="s">
        <v>2422</v>
      </c>
      <c r="BZ313" s="169" t="str">
        <f t="shared" si="238"/>
        <v>ENERO</v>
      </c>
      <c r="CA313" s="169" t="str">
        <f t="shared" si="237"/>
        <v>YCHO21RT_1.1</v>
      </c>
      <c r="CB313" s="118" t="str">
        <f>VLOOKUP(F313,[3]TOTALES!$E:$E,1,0)</f>
        <v>W1RN15WECT0</v>
      </c>
      <c r="CC313" s="118" t="e">
        <f>VLOOKUP(E313,'3.PARAMETROS'!J:L,3,0)</f>
        <v>#N/A</v>
      </c>
      <c r="CD313" s="118">
        <f>VLOOKUP(A313,'[4]1. ARCHIVO COMPRA'!$A:$BU,73,0)</f>
        <v>0</v>
      </c>
      <c r="CF313" s="128"/>
      <c r="CG313" s="128"/>
    </row>
    <row r="314" spans="1:85" x14ac:dyDescent="0.25">
      <c r="A314" s="128" t="str">
        <f t="shared" si="207"/>
        <v>W1RN15WECT0F60W</v>
      </c>
      <c r="B314" s="128" t="s">
        <v>692</v>
      </c>
      <c r="C314" s="128"/>
      <c r="D314" s="128" t="s">
        <v>557</v>
      </c>
      <c r="E314" s="128" t="s">
        <v>558</v>
      </c>
      <c r="F314" s="128" t="s">
        <v>1103</v>
      </c>
      <c r="G314" s="128" t="s">
        <v>1104</v>
      </c>
      <c r="H314" s="128" t="s">
        <v>870</v>
      </c>
      <c r="I314" s="128" t="s">
        <v>871</v>
      </c>
      <c r="J314" s="128" t="s">
        <v>2095</v>
      </c>
      <c r="K314" s="128" t="s">
        <v>2252</v>
      </c>
      <c r="L314" s="128" t="s">
        <v>2255</v>
      </c>
      <c r="M314" s="137">
        <v>158</v>
      </c>
      <c r="N314" s="128">
        <f>IFERROR(VLOOKUP(M314*$M$8*$N$8,'RAM costing'!$A$3:$B$81,2,1),0)</f>
        <v>149000</v>
      </c>
      <c r="O314" s="128">
        <f>IFERROR(VLOOKUP(M314*$M$9*$N$9,'RAM costing'!$E$3:$F$81,2,1),0)</f>
        <v>429</v>
      </c>
      <c r="P314" s="128"/>
      <c r="Q314" s="129">
        <f t="shared" si="208"/>
        <v>0.31</v>
      </c>
      <c r="R314" s="18">
        <v>48.98</v>
      </c>
      <c r="S314" s="25">
        <f t="shared" si="209"/>
        <v>0</v>
      </c>
      <c r="T314" s="25">
        <f t="shared" si="210"/>
        <v>0</v>
      </c>
      <c r="U314" s="25">
        <f t="shared" si="211"/>
        <v>0</v>
      </c>
      <c r="V314" s="25">
        <f t="shared" si="212"/>
        <v>0</v>
      </c>
      <c r="W314" s="25">
        <f t="shared" si="213"/>
        <v>0</v>
      </c>
      <c r="X314" s="25">
        <f t="shared" si="214"/>
        <v>0</v>
      </c>
      <c r="Y314" s="25">
        <f t="shared" si="215"/>
        <v>0</v>
      </c>
      <c r="Z314" s="25">
        <f t="shared" si="216"/>
        <v>0</v>
      </c>
      <c r="AA314" s="26"/>
      <c r="AB314" s="25">
        <f t="shared" si="217"/>
        <v>0</v>
      </c>
      <c r="AC314" s="25">
        <f t="shared" si="247"/>
        <v>0</v>
      </c>
      <c r="AD314" s="25"/>
      <c r="AE314" s="25"/>
      <c r="AF314" s="25"/>
      <c r="AG314" s="25"/>
      <c r="AH314" s="25"/>
      <c r="AI314" s="25"/>
      <c r="AJ314" s="26"/>
      <c r="AK314" s="25"/>
      <c r="AL314" s="26"/>
      <c r="AM314" s="25">
        <f t="shared" si="218"/>
        <v>0</v>
      </c>
      <c r="AN314" s="25">
        <f t="shared" si="219"/>
        <v>0</v>
      </c>
      <c r="AO314" s="26"/>
      <c r="AP314" s="26">
        <f t="shared" si="220"/>
        <v>0</v>
      </c>
      <c r="AQ314" s="101">
        <f t="shared" si="221"/>
        <v>0</v>
      </c>
      <c r="AR314" s="106">
        <f t="shared" si="222"/>
        <v>0</v>
      </c>
      <c r="AS314" s="107">
        <f t="shared" si="240"/>
        <v>0</v>
      </c>
      <c r="AT314" s="107">
        <f t="shared" si="240"/>
        <v>0</v>
      </c>
      <c r="AU314" s="107">
        <f t="shared" si="240"/>
        <v>0</v>
      </c>
      <c r="AV314" s="107">
        <f t="shared" si="240"/>
        <v>0</v>
      </c>
      <c r="AW314" s="107">
        <f t="shared" si="240"/>
        <v>0</v>
      </c>
      <c r="AX314" s="107">
        <f t="shared" si="240"/>
        <v>0</v>
      </c>
      <c r="AY314" s="107">
        <f t="shared" si="240"/>
        <v>0</v>
      </c>
      <c r="AZ314" s="107">
        <f t="shared" si="240"/>
        <v>0</v>
      </c>
      <c r="BA314" s="108">
        <f t="shared" si="223"/>
        <v>0</v>
      </c>
      <c r="BB314" s="103">
        <f t="shared" si="224"/>
        <v>0</v>
      </c>
      <c r="BC314" s="109">
        <f t="shared" si="225"/>
        <v>0</v>
      </c>
      <c r="BD314" s="107">
        <f t="shared" si="206"/>
        <v>0</v>
      </c>
      <c r="BE314" s="107">
        <f t="shared" si="241"/>
        <v>0</v>
      </c>
      <c r="BF314" s="107">
        <f t="shared" si="241"/>
        <v>0</v>
      </c>
      <c r="BG314" s="107">
        <f t="shared" si="241"/>
        <v>0</v>
      </c>
      <c r="BH314" s="107">
        <f t="shared" si="241"/>
        <v>0</v>
      </c>
      <c r="BI314" s="107">
        <f t="shared" si="241"/>
        <v>0</v>
      </c>
      <c r="BJ314" s="107">
        <f t="shared" si="241"/>
        <v>0</v>
      </c>
      <c r="BK314" s="107">
        <f t="shared" si="241"/>
        <v>0</v>
      </c>
      <c r="BL314" s="110">
        <f t="shared" si="226"/>
        <v>0</v>
      </c>
      <c r="BM314" s="111">
        <f t="shared" si="227"/>
        <v>0</v>
      </c>
      <c r="BN314" s="111">
        <f t="shared" si="228"/>
        <v>0</v>
      </c>
      <c r="BO314" s="111">
        <f t="shared" si="229"/>
        <v>0</v>
      </c>
      <c r="BP314" s="111">
        <f t="shared" si="230"/>
        <v>0</v>
      </c>
      <c r="BQ314" s="111">
        <f t="shared" si="231"/>
        <v>0</v>
      </c>
      <c r="BR314" s="111">
        <f t="shared" si="232"/>
        <v>0</v>
      </c>
      <c r="BS314" s="111">
        <f t="shared" si="233"/>
        <v>0</v>
      </c>
      <c r="BT314" s="111">
        <f t="shared" si="234"/>
        <v>0</v>
      </c>
      <c r="BU314" s="112">
        <f t="shared" si="235"/>
        <v>0</v>
      </c>
      <c r="BV314" s="113">
        <f t="shared" si="236"/>
        <v>0</v>
      </c>
      <c r="BW314" s="169" t="s">
        <v>135</v>
      </c>
      <c r="BX314" s="174">
        <v>2021</v>
      </c>
      <c r="BY314" s="169" t="s">
        <v>2422</v>
      </c>
      <c r="BZ314" s="169" t="str">
        <f t="shared" si="238"/>
        <v>ENERO</v>
      </c>
      <c r="CA314" s="169" t="str">
        <f t="shared" si="237"/>
        <v>YCHO21RT_1.1</v>
      </c>
      <c r="CB314" s="118" t="str">
        <f>VLOOKUP(F314,[3]TOTALES!$E:$E,1,0)</f>
        <v>W1RN15WECT0</v>
      </c>
      <c r="CC314" s="118" t="e">
        <f>VLOOKUP(E314,'3.PARAMETROS'!J:L,3,0)</f>
        <v>#N/A</v>
      </c>
      <c r="CD314" s="118">
        <f>VLOOKUP(A314,'[4]1. ARCHIVO COMPRA'!$A:$BU,73,0)</f>
        <v>0</v>
      </c>
      <c r="CF314" s="128"/>
      <c r="CG314" s="128"/>
    </row>
    <row r="315" spans="1:85" x14ac:dyDescent="0.25">
      <c r="A315" s="128" t="str">
        <f t="shared" si="207"/>
        <v>W1RN15WECT0F40Y</v>
      </c>
      <c r="B315" s="128" t="s">
        <v>692</v>
      </c>
      <c r="C315" s="128"/>
      <c r="D315" s="128" t="s">
        <v>557</v>
      </c>
      <c r="E315" s="128" t="s">
        <v>558</v>
      </c>
      <c r="F315" s="128" t="s">
        <v>1103</v>
      </c>
      <c r="G315" s="128" t="s">
        <v>1104</v>
      </c>
      <c r="H315" s="128" t="s">
        <v>1105</v>
      </c>
      <c r="I315" s="128" t="s">
        <v>1106</v>
      </c>
      <c r="J315" s="128" t="s">
        <v>2095</v>
      </c>
      <c r="K315" s="128" t="s">
        <v>2252</v>
      </c>
      <c r="L315" s="128" t="s">
        <v>2255</v>
      </c>
      <c r="M315" s="137">
        <v>158</v>
      </c>
      <c r="N315" s="128">
        <f>IFERROR(VLOOKUP(M315*$M$8*$N$8,'RAM costing'!$A$3:$B$81,2,1),0)</f>
        <v>149000</v>
      </c>
      <c r="O315" s="128">
        <f>IFERROR(VLOOKUP(M315*$M$9*$N$9,'RAM costing'!$E$3:$F$81,2,1),0)</f>
        <v>429</v>
      </c>
      <c r="P315" s="128"/>
      <c r="Q315" s="129">
        <f t="shared" si="208"/>
        <v>0.31</v>
      </c>
      <c r="R315" s="18">
        <v>48.98</v>
      </c>
      <c r="S315" s="25">
        <f t="shared" si="209"/>
        <v>0</v>
      </c>
      <c r="T315" s="25">
        <f t="shared" si="210"/>
        <v>0</v>
      </c>
      <c r="U315" s="25">
        <f t="shared" si="211"/>
        <v>0</v>
      </c>
      <c r="V315" s="25">
        <f t="shared" si="212"/>
        <v>0</v>
      </c>
      <c r="W315" s="25">
        <f t="shared" si="213"/>
        <v>0</v>
      </c>
      <c r="X315" s="25">
        <f t="shared" si="214"/>
        <v>0</v>
      </c>
      <c r="Y315" s="25">
        <f t="shared" si="215"/>
        <v>0</v>
      </c>
      <c r="Z315" s="25">
        <f t="shared" si="216"/>
        <v>0</v>
      </c>
      <c r="AA315" s="26"/>
      <c r="AB315" s="25">
        <f t="shared" si="217"/>
        <v>0</v>
      </c>
      <c r="AC315" s="25">
        <f t="shared" si="247"/>
        <v>0</v>
      </c>
      <c r="AD315" s="25"/>
      <c r="AE315" s="25"/>
      <c r="AF315" s="25"/>
      <c r="AG315" s="25"/>
      <c r="AH315" s="25"/>
      <c r="AI315" s="25"/>
      <c r="AJ315" s="26"/>
      <c r="AK315" s="25"/>
      <c r="AL315" s="26"/>
      <c r="AM315" s="25">
        <f t="shared" si="218"/>
        <v>0</v>
      </c>
      <c r="AN315" s="25">
        <f t="shared" si="219"/>
        <v>0</v>
      </c>
      <c r="AO315" s="26"/>
      <c r="AP315" s="26">
        <f t="shared" si="220"/>
        <v>0</v>
      </c>
      <c r="AQ315" s="101">
        <f t="shared" si="221"/>
        <v>0</v>
      </c>
      <c r="AR315" s="106">
        <f t="shared" si="222"/>
        <v>0</v>
      </c>
      <c r="AS315" s="107">
        <f t="shared" si="240"/>
        <v>0</v>
      </c>
      <c r="AT315" s="107">
        <f t="shared" si="240"/>
        <v>0</v>
      </c>
      <c r="AU315" s="107">
        <f t="shared" si="240"/>
        <v>0</v>
      </c>
      <c r="AV315" s="107">
        <f t="shared" si="240"/>
        <v>0</v>
      </c>
      <c r="AW315" s="107">
        <f t="shared" si="240"/>
        <v>0</v>
      </c>
      <c r="AX315" s="107">
        <f t="shared" si="240"/>
        <v>0</v>
      </c>
      <c r="AY315" s="107">
        <f t="shared" si="240"/>
        <v>0</v>
      </c>
      <c r="AZ315" s="107">
        <f t="shared" si="240"/>
        <v>0</v>
      </c>
      <c r="BA315" s="108">
        <f t="shared" si="223"/>
        <v>0</v>
      </c>
      <c r="BB315" s="103">
        <f t="shared" si="224"/>
        <v>0</v>
      </c>
      <c r="BC315" s="109">
        <f t="shared" si="225"/>
        <v>0</v>
      </c>
      <c r="BD315" s="107">
        <f t="shared" si="206"/>
        <v>0</v>
      </c>
      <c r="BE315" s="107">
        <f t="shared" si="241"/>
        <v>0</v>
      </c>
      <c r="BF315" s="107">
        <f t="shared" si="241"/>
        <v>0</v>
      </c>
      <c r="BG315" s="107">
        <f t="shared" si="241"/>
        <v>0</v>
      </c>
      <c r="BH315" s="107">
        <f t="shared" si="241"/>
        <v>0</v>
      </c>
      <c r="BI315" s="107">
        <f t="shared" si="241"/>
        <v>0</v>
      </c>
      <c r="BJ315" s="107">
        <f t="shared" si="241"/>
        <v>0</v>
      </c>
      <c r="BK315" s="107">
        <f t="shared" si="241"/>
        <v>0</v>
      </c>
      <c r="BL315" s="110">
        <f t="shared" si="226"/>
        <v>0</v>
      </c>
      <c r="BM315" s="111">
        <f t="shared" si="227"/>
        <v>0</v>
      </c>
      <c r="BN315" s="111">
        <f t="shared" si="228"/>
        <v>0</v>
      </c>
      <c r="BO315" s="111">
        <f t="shared" si="229"/>
        <v>0</v>
      </c>
      <c r="BP315" s="111">
        <f t="shared" si="230"/>
        <v>0</v>
      </c>
      <c r="BQ315" s="111">
        <f t="shared" si="231"/>
        <v>0</v>
      </c>
      <c r="BR315" s="111">
        <f t="shared" si="232"/>
        <v>0</v>
      </c>
      <c r="BS315" s="111">
        <f t="shared" si="233"/>
        <v>0</v>
      </c>
      <c r="BT315" s="111">
        <f t="shared" si="234"/>
        <v>0</v>
      </c>
      <c r="BU315" s="112">
        <f t="shared" si="235"/>
        <v>0</v>
      </c>
      <c r="BV315" s="113">
        <f t="shared" si="236"/>
        <v>0</v>
      </c>
      <c r="BW315" s="169" t="s">
        <v>135</v>
      </c>
      <c r="BX315" s="174">
        <v>2021</v>
      </c>
      <c r="BY315" s="169" t="s">
        <v>2422</v>
      </c>
      <c r="BZ315" s="169" t="str">
        <f t="shared" si="238"/>
        <v>ENERO</v>
      </c>
      <c r="CA315" s="169" t="str">
        <f t="shared" si="237"/>
        <v>YCHO21RT_1.1</v>
      </c>
      <c r="CB315" s="118" t="str">
        <f>VLOOKUP(F315,[3]TOTALES!$E:$E,1,0)</f>
        <v>W1RN15WECT0</v>
      </c>
      <c r="CC315" s="118" t="e">
        <f>VLOOKUP(E315,'3.PARAMETROS'!J:L,3,0)</f>
        <v>#N/A</v>
      </c>
      <c r="CD315" s="118">
        <f>VLOOKUP(A315,'[4]1. ARCHIVO COMPRA'!$A:$BU,73,0)</f>
        <v>0</v>
      </c>
      <c r="CF315" s="128"/>
      <c r="CG315" s="128"/>
    </row>
    <row r="316" spans="1:85" x14ac:dyDescent="0.25">
      <c r="A316" s="128" t="str">
        <f t="shared" si="207"/>
        <v>W1RN15WECT0F75R</v>
      </c>
      <c r="B316" s="128" t="s">
        <v>692</v>
      </c>
      <c r="C316" s="128"/>
      <c r="D316" s="128" t="s">
        <v>557</v>
      </c>
      <c r="E316" s="128" t="s">
        <v>558</v>
      </c>
      <c r="F316" s="128" t="s">
        <v>1103</v>
      </c>
      <c r="G316" s="128" t="s">
        <v>1104</v>
      </c>
      <c r="H316" s="128" t="s">
        <v>651</v>
      </c>
      <c r="I316" s="128" t="s">
        <v>652</v>
      </c>
      <c r="J316" s="128" t="s">
        <v>2095</v>
      </c>
      <c r="K316" s="128" t="s">
        <v>2252</v>
      </c>
      <c r="L316" s="128" t="s">
        <v>2255</v>
      </c>
      <c r="M316" s="137">
        <v>158</v>
      </c>
      <c r="N316" s="128">
        <f>IFERROR(VLOOKUP(M316*$M$8*$N$8,'RAM costing'!$A$3:$B$81,2,1),0)</f>
        <v>149000</v>
      </c>
      <c r="O316" s="128">
        <f>IFERROR(VLOOKUP(M316*$M$9*$N$9,'RAM costing'!$E$3:$F$81,2,1),0)</f>
        <v>429</v>
      </c>
      <c r="P316" s="128"/>
      <c r="Q316" s="129">
        <f t="shared" si="208"/>
        <v>0.31</v>
      </c>
      <c r="R316" s="18">
        <v>48.98</v>
      </c>
      <c r="S316" s="25">
        <f t="shared" si="209"/>
        <v>0</v>
      </c>
      <c r="T316" s="25">
        <f t="shared" si="210"/>
        <v>0</v>
      </c>
      <c r="U316" s="25">
        <f t="shared" si="211"/>
        <v>0</v>
      </c>
      <c r="V316" s="25">
        <f t="shared" si="212"/>
        <v>0</v>
      </c>
      <c r="W316" s="25">
        <f t="shared" si="213"/>
        <v>0</v>
      </c>
      <c r="X316" s="25">
        <f t="shared" si="214"/>
        <v>0</v>
      </c>
      <c r="Y316" s="25">
        <f t="shared" si="215"/>
        <v>0</v>
      </c>
      <c r="Z316" s="25">
        <f t="shared" si="216"/>
        <v>0</v>
      </c>
      <c r="AA316" s="26"/>
      <c r="AB316" s="25">
        <f t="shared" si="217"/>
        <v>0</v>
      </c>
      <c r="AC316" s="25">
        <f t="shared" si="247"/>
        <v>0</v>
      </c>
      <c r="AD316" s="25"/>
      <c r="AE316" s="25"/>
      <c r="AF316" s="25"/>
      <c r="AG316" s="25"/>
      <c r="AH316" s="25"/>
      <c r="AI316" s="25"/>
      <c r="AJ316" s="26"/>
      <c r="AK316" s="25"/>
      <c r="AL316" s="26"/>
      <c r="AM316" s="25">
        <f t="shared" si="218"/>
        <v>0</v>
      </c>
      <c r="AN316" s="25">
        <f t="shared" si="219"/>
        <v>0</v>
      </c>
      <c r="AO316" s="26"/>
      <c r="AP316" s="26">
        <f t="shared" si="220"/>
        <v>0</v>
      </c>
      <c r="AQ316" s="101">
        <f t="shared" si="221"/>
        <v>0</v>
      </c>
      <c r="AR316" s="106">
        <f t="shared" si="222"/>
        <v>0</v>
      </c>
      <c r="AS316" s="107">
        <f t="shared" si="240"/>
        <v>0</v>
      </c>
      <c r="AT316" s="107">
        <f t="shared" si="240"/>
        <v>0</v>
      </c>
      <c r="AU316" s="107">
        <f t="shared" si="240"/>
        <v>0</v>
      </c>
      <c r="AV316" s="107">
        <f t="shared" si="240"/>
        <v>0</v>
      </c>
      <c r="AW316" s="107">
        <f t="shared" si="240"/>
        <v>0</v>
      </c>
      <c r="AX316" s="107">
        <f t="shared" si="240"/>
        <v>0</v>
      </c>
      <c r="AY316" s="107">
        <f t="shared" si="240"/>
        <v>0</v>
      </c>
      <c r="AZ316" s="107">
        <f t="shared" si="240"/>
        <v>0</v>
      </c>
      <c r="BA316" s="108">
        <f t="shared" si="223"/>
        <v>0</v>
      </c>
      <c r="BB316" s="103">
        <f t="shared" si="224"/>
        <v>0</v>
      </c>
      <c r="BC316" s="109">
        <f t="shared" si="225"/>
        <v>0</v>
      </c>
      <c r="BD316" s="107">
        <f t="shared" si="206"/>
        <v>0</v>
      </c>
      <c r="BE316" s="107">
        <f t="shared" si="241"/>
        <v>0</v>
      </c>
      <c r="BF316" s="107">
        <f t="shared" si="241"/>
        <v>0</v>
      </c>
      <c r="BG316" s="107">
        <f t="shared" si="241"/>
        <v>0</v>
      </c>
      <c r="BH316" s="107">
        <f t="shared" si="241"/>
        <v>0</v>
      </c>
      <c r="BI316" s="107">
        <f t="shared" si="241"/>
        <v>0</v>
      </c>
      <c r="BJ316" s="107">
        <f t="shared" si="241"/>
        <v>0</v>
      </c>
      <c r="BK316" s="107">
        <f t="shared" si="241"/>
        <v>0</v>
      </c>
      <c r="BL316" s="110">
        <f t="shared" si="226"/>
        <v>0</v>
      </c>
      <c r="BM316" s="111">
        <f t="shared" si="227"/>
        <v>0</v>
      </c>
      <c r="BN316" s="111">
        <f t="shared" si="228"/>
        <v>0</v>
      </c>
      <c r="BO316" s="111">
        <f t="shared" si="229"/>
        <v>0</v>
      </c>
      <c r="BP316" s="111">
        <f t="shared" si="230"/>
        <v>0</v>
      </c>
      <c r="BQ316" s="111">
        <f t="shared" si="231"/>
        <v>0</v>
      </c>
      <c r="BR316" s="111">
        <f t="shared" si="232"/>
        <v>0</v>
      </c>
      <c r="BS316" s="111">
        <f t="shared" si="233"/>
        <v>0</v>
      </c>
      <c r="BT316" s="111">
        <f t="shared" si="234"/>
        <v>0</v>
      </c>
      <c r="BU316" s="112">
        <f t="shared" si="235"/>
        <v>0</v>
      </c>
      <c r="BV316" s="113">
        <f t="shared" si="236"/>
        <v>0</v>
      </c>
      <c r="BW316" s="169" t="s">
        <v>135</v>
      </c>
      <c r="BX316" s="174">
        <v>2021</v>
      </c>
      <c r="BY316" s="169" t="s">
        <v>2422</v>
      </c>
      <c r="BZ316" s="169" t="str">
        <f t="shared" si="238"/>
        <v>ENERO</v>
      </c>
      <c r="CA316" s="169" t="str">
        <f t="shared" si="237"/>
        <v>YCHO21RT_1.1</v>
      </c>
      <c r="CB316" s="118" t="str">
        <f>VLOOKUP(F316,[3]TOTALES!$E:$E,1,0)</f>
        <v>W1RN15WECT0</v>
      </c>
      <c r="CC316" s="118" t="e">
        <f>VLOOKUP(E316,'3.PARAMETROS'!J:L,3,0)</f>
        <v>#N/A</v>
      </c>
      <c r="CD316" s="118">
        <f>VLOOKUP(A316,'[4]1. ARCHIVO COMPRA'!$A:$BU,73,0)</f>
        <v>0</v>
      </c>
      <c r="CF316" s="128"/>
      <c r="CG316" s="128"/>
    </row>
    <row r="317" spans="1:85" x14ac:dyDescent="0.25">
      <c r="A317" s="128" t="str">
        <f t="shared" si="207"/>
        <v>W0BP1SR9I51G8F6</v>
      </c>
      <c r="B317" s="128" t="s">
        <v>554</v>
      </c>
      <c r="C317" s="128" t="s">
        <v>696</v>
      </c>
      <c r="D317" s="128" t="s">
        <v>562</v>
      </c>
      <c r="E317" s="128" t="s">
        <v>294</v>
      </c>
      <c r="F317" s="128" t="s">
        <v>1107</v>
      </c>
      <c r="G317" s="128" t="s">
        <v>1108</v>
      </c>
      <c r="H317" s="128" t="s">
        <v>516</v>
      </c>
      <c r="I317" s="128" t="s">
        <v>542</v>
      </c>
      <c r="J317" s="128" t="s">
        <v>2081</v>
      </c>
      <c r="K317" s="128" t="s">
        <v>684</v>
      </c>
      <c r="L317" s="128" t="s">
        <v>2255</v>
      </c>
      <c r="M317" s="137">
        <v>44</v>
      </c>
      <c r="N317" s="128">
        <f>IFERROR(VLOOKUP(M317*$M$8*$N$8,'RAM costing'!$A$3:$B$81,2,1),0)</f>
        <v>39000</v>
      </c>
      <c r="O317" s="128">
        <f>IFERROR(VLOOKUP(M317*$M$9*$N$9,'RAM costing'!$E$3:$F$81,2,1),0)</f>
        <v>179</v>
      </c>
      <c r="P317" s="128"/>
      <c r="Q317" s="129">
        <f t="shared" si="208"/>
        <v>0.31</v>
      </c>
      <c r="R317" s="18">
        <v>13.64</v>
      </c>
      <c r="S317" s="25">
        <f t="shared" si="209"/>
        <v>0</v>
      </c>
      <c r="T317" s="25">
        <f t="shared" si="210"/>
        <v>0</v>
      </c>
      <c r="U317" s="25">
        <f t="shared" si="211"/>
        <v>0</v>
      </c>
      <c r="V317" s="25">
        <f t="shared" si="212"/>
        <v>0</v>
      </c>
      <c r="W317" s="25">
        <f t="shared" si="213"/>
        <v>0</v>
      </c>
      <c r="X317" s="25">
        <f t="shared" si="214"/>
        <v>0</v>
      </c>
      <c r="Y317" s="25">
        <f t="shared" si="215"/>
        <v>0</v>
      </c>
      <c r="Z317" s="25">
        <f t="shared" si="216"/>
        <v>0</v>
      </c>
      <c r="AA317" s="26"/>
      <c r="AB317" s="25">
        <f t="shared" si="217"/>
        <v>0</v>
      </c>
      <c r="AC317" s="25">
        <f t="shared" si="247"/>
        <v>0</v>
      </c>
      <c r="AD317" s="25"/>
      <c r="AE317" s="25"/>
      <c r="AF317" s="25"/>
      <c r="AG317" s="25"/>
      <c r="AH317" s="25"/>
      <c r="AI317" s="25"/>
      <c r="AJ317" s="26"/>
      <c r="AK317" s="25"/>
      <c r="AL317" s="26"/>
      <c r="AM317" s="25">
        <f t="shared" si="218"/>
        <v>0</v>
      </c>
      <c r="AN317" s="25">
        <f t="shared" si="219"/>
        <v>0</v>
      </c>
      <c r="AO317" s="26"/>
      <c r="AP317" s="26">
        <f t="shared" si="220"/>
        <v>0</v>
      </c>
      <c r="AQ317" s="101">
        <f t="shared" si="221"/>
        <v>0</v>
      </c>
      <c r="AR317" s="106">
        <f t="shared" si="222"/>
        <v>0</v>
      </c>
      <c r="AS317" s="107">
        <f t="shared" si="240"/>
        <v>0</v>
      </c>
      <c r="AT317" s="107">
        <f t="shared" si="240"/>
        <v>0</v>
      </c>
      <c r="AU317" s="107">
        <f t="shared" si="240"/>
        <v>0</v>
      </c>
      <c r="AV317" s="107">
        <f t="shared" si="240"/>
        <v>0</v>
      </c>
      <c r="AW317" s="107">
        <f t="shared" si="240"/>
        <v>0</v>
      </c>
      <c r="AX317" s="107">
        <f t="shared" si="240"/>
        <v>0</v>
      </c>
      <c r="AY317" s="107">
        <f t="shared" si="240"/>
        <v>0</v>
      </c>
      <c r="AZ317" s="107">
        <f t="shared" ref="AS317:AZ349" si="249">ROUND(IF($L317=$L$4,($AQ317*AZ$4),IF($L317=$L$5,($AQ317*AZ$5),IF($L317=$L$6,($AQ317*AZ$6),IF($L317=$L$7,($AQ317*AZ$7))))),0)</f>
        <v>0</v>
      </c>
      <c r="BA317" s="108">
        <f t="shared" si="223"/>
        <v>0</v>
      </c>
      <c r="BB317" s="103">
        <f t="shared" si="224"/>
        <v>0</v>
      </c>
      <c r="BC317" s="109">
        <f t="shared" si="225"/>
        <v>0</v>
      </c>
      <c r="BD317" s="107">
        <f t="shared" si="206"/>
        <v>0</v>
      </c>
      <c r="BE317" s="107">
        <f t="shared" si="241"/>
        <v>0</v>
      </c>
      <c r="BF317" s="107">
        <f t="shared" si="241"/>
        <v>0</v>
      </c>
      <c r="BG317" s="107">
        <f t="shared" si="241"/>
        <v>0</v>
      </c>
      <c r="BH317" s="107">
        <f t="shared" si="241"/>
        <v>0</v>
      </c>
      <c r="BI317" s="107">
        <f t="shared" si="241"/>
        <v>0</v>
      </c>
      <c r="BJ317" s="107">
        <f t="shared" si="241"/>
        <v>0</v>
      </c>
      <c r="BK317" s="107">
        <f t="shared" ref="BE317:BK349" si="250">ROUND(IF($L317=$L$4,($BB317*BK$4),IF($L317=$L$5,($BB317*BK$5),IF($L317=$L$6,($BB317*BK$6),IF($L317=$L$7,($BB317*BK$7))))),0)</f>
        <v>0</v>
      </c>
      <c r="BL317" s="110">
        <f t="shared" si="226"/>
        <v>0</v>
      </c>
      <c r="BM317" s="111">
        <f t="shared" si="227"/>
        <v>0</v>
      </c>
      <c r="BN317" s="111">
        <f t="shared" si="228"/>
        <v>0</v>
      </c>
      <c r="BO317" s="111">
        <f t="shared" si="229"/>
        <v>0</v>
      </c>
      <c r="BP317" s="111">
        <f t="shared" si="230"/>
        <v>0</v>
      </c>
      <c r="BQ317" s="111">
        <f t="shared" si="231"/>
        <v>0</v>
      </c>
      <c r="BR317" s="111">
        <f t="shared" si="232"/>
        <v>0</v>
      </c>
      <c r="BS317" s="111">
        <f t="shared" si="233"/>
        <v>0</v>
      </c>
      <c r="BT317" s="111">
        <f t="shared" si="234"/>
        <v>0</v>
      </c>
      <c r="BU317" s="112">
        <f t="shared" si="235"/>
        <v>0</v>
      </c>
      <c r="BV317" s="113">
        <f t="shared" si="236"/>
        <v>0</v>
      </c>
      <c r="BW317" s="169" t="s">
        <v>135</v>
      </c>
      <c r="BX317" s="174">
        <v>2021</v>
      </c>
      <c r="BY317" s="169" t="s">
        <v>2422</v>
      </c>
      <c r="BZ317" s="169" t="str">
        <f t="shared" ref="BZ317:BZ332" si="251">UPPER(TEXT(CONCATENATE("01-"&amp;MID(B317,1,2)&amp;"-2021"),"MMMM"))</f>
        <v>NOVIEMBRE</v>
      </c>
      <c r="CA317" s="169" t="str">
        <f t="shared" si="237"/>
        <v>YCHO21RT_11.1</v>
      </c>
      <c r="CB317" s="118" t="e">
        <f>VLOOKUP(F317,[3]TOTALES!$E:$E,1,0)</f>
        <v>#N/A</v>
      </c>
      <c r="CC317" s="118" t="str">
        <f>VLOOKUP(E317,'3.PARAMETROS'!J:L,3,0)</f>
        <v>TOPS</v>
      </c>
      <c r="CD317" s="118">
        <f>VLOOKUP(A317,'[4]1. ARCHIVO COMPRA'!$A:$BU,73,0)</f>
        <v>0</v>
      </c>
      <c r="CF317" s="128"/>
      <c r="CG317" s="128"/>
    </row>
    <row r="318" spans="1:85" x14ac:dyDescent="0.25">
      <c r="A318" s="128" t="str">
        <f t="shared" si="207"/>
        <v>W0BP1SR9I51G7DD</v>
      </c>
      <c r="B318" s="128" t="s">
        <v>554</v>
      </c>
      <c r="C318" s="128" t="s">
        <v>696</v>
      </c>
      <c r="D318" s="128" t="s">
        <v>562</v>
      </c>
      <c r="E318" s="128" t="s">
        <v>294</v>
      </c>
      <c r="F318" s="128" t="s">
        <v>1107</v>
      </c>
      <c r="G318" s="128" t="s">
        <v>1108</v>
      </c>
      <c r="H318" s="128" t="s">
        <v>1109</v>
      </c>
      <c r="I318" s="128" t="s">
        <v>1110</v>
      </c>
      <c r="J318" s="128" t="s">
        <v>2081</v>
      </c>
      <c r="K318" s="128" t="s">
        <v>684</v>
      </c>
      <c r="L318" s="128" t="s">
        <v>2255</v>
      </c>
      <c r="M318" s="137">
        <v>44</v>
      </c>
      <c r="N318" s="128">
        <f>IFERROR(VLOOKUP(M318*$M$8*$N$8,'RAM costing'!$A$3:$B$81,2,1),0)</f>
        <v>39000</v>
      </c>
      <c r="O318" s="128">
        <f>IFERROR(VLOOKUP(M318*$M$9*$N$9,'RAM costing'!$E$3:$F$81,2,1),0)</f>
        <v>179</v>
      </c>
      <c r="P318" s="128"/>
      <c r="Q318" s="129">
        <f t="shared" si="208"/>
        <v>0.31</v>
      </c>
      <c r="R318" s="18">
        <v>13.64</v>
      </c>
      <c r="S318" s="25">
        <f t="shared" si="209"/>
        <v>0</v>
      </c>
      <c r="T318" s="25">
        <f t="shared" si="210"/>
        <v>0</v>
      </c>
      <c r="U318" s="25">
        <f t="shared" si="211"/>
        <v>0</v>
      </c>
      <c r="V318" s="25">
        <f t="shared" si="212"/>
        <v>0</v>
      </c>
      <c r="W318" s="25">
        <f t="shared" si="213"/>
        <v>0</v>
      </c>
      <c r="X318" s="25">
        <f t="shared" si="214"/>
        <v>0</v>
      </c>
      <c r="Y318" s="25">
        <f t="shared" si="215"/>
        <v>0</v>
      </c>
      <c r="Z318" s="25">
        <f t="shared" si="216"/>
        <v>0</v>
      </c>
      <c r="AA318" s="26"/>
      <c r="AB318" s="25">
        <f t="shared" si="217"/>
        <v>0</v>
      </c>
      <c r="AC318" s="25">
        <f t="shared" si="247"/>
        <v>0</v>
      </c>
      <c r="AD318" s="25"/>
      <c r="AE318" s="25"/>
      <c r="AF318" s="25"/>
      <c r="AG318" s="25"/>
      <c r="AH318" s="25"/>
      <c r="AI318" s="25"/>
      <c r="AJ318" s="26"/>
      <c r="AK318" s="25"/>
      <c r="AL318" s="26"/>
      <c r="AM318" s="25">
        <f t="shared" si="218"/>
        <v>0</v>
      </c>
      <c r="AN318" s="25">
        <f t="shared" si="219"/>
        <v>0</v>
      </c>
      <c r="AO318" s="26"/>
      <c r="AP318" s="26">
        <f t="shared" si="220"/>
        <v>0</v>
      </c>
      <c r="AQ318" s="101">
        <f t="shared" si="221"/>
        <v>0</v>
      </c>
      <c r="AR318" s="106">
        <f t="shared" si="222"/>
        <v>0</v>
      </c>
      <c r="AS318" s="107">
        <f t="shared" si="249"/>
        <v>0</v>
      </c>
      <c r="AT318" s="107">
        <f t="shared" si="249"/>
        <v>0</v>
      </c>
      <c r="AU318" s="107">
        <f t="shared" si="249"/>
        <v>0</v>
      </c>
      <c r="AV318" s="107">
        <f t="shared" si="249"/>
        <v>0</v>
      </c>
      <c r="AW318" s="107">
        <f t="shared" si="249"/>
        <v>0</v>
      </c>
      <c r="AX318" s="107">
        <f t="shared" si="249"/>
        <v>0</v>
      </c>
      <c r="AY318" s="107">
        <f t="shared" si="249"/>
        <v>0</v>
      </c>
      <c r="AZ318" s="107">
        <f t="shared" si="249"/>
        <v>0</v>
      </c>
      <c r="BA318" s="108">
        <f t="shared" si="223"/>
        <v>0</v>
      </c>
      <c r="BB318" s="103">
        <f t="shared" si="224"/>
        <v>0</v>
      </c>
      <c r="BC318" s="109">
        <f t="shared" si="225"/>
        <v>0</v>
      </c>
      <c r="BD318" s="107">
        <f t="shared" si="206"/>
        <v>0</v>
      </c>
      <c r="BE318" s="107">
        <f t="shared" si="250"/>
        <v>0</v>
      </c>
      <c r="BF318" s="107">
        <f t="shared" si="250"/>
        <v>0</v>
      </c>
      <c r="BG318" s="107">
        <f t="shared" si="250"/>
        <v>0</v>
      </c>
      <c r="BH318" s="107">
        <f t="shared" si="250"/>
        <v>0</v>
      </c>
      <c r="BI318" s="107">
        <f t="shared" si="250"/>
        <v>0</v>
      </c>
      <c r="BJ318" s="107">
        <f t="shared" si="250"/>
        <v>0</v>
      </c>
      <c r="BK318" s="107">
        <f t="shared" si="250"/>
        <v>0</v>
      </c>
      <c r="BL318" s="110">
        <f t="shared" si="226"/>
        <v>0</v>
      </c>
      <c r="BM318" s="111">
        <f t="shared" si="227"/>
        <v>0</v>
      </c>
      <c r="BN318" s="111">
        <f t="shared" si="228"/>
        <v>0</v>
      </c>
      <c r="BO318" s="111">
        <f t="shared" si="229"/>
        <v>0</v>
      </c>
      <c r="BP318" s="111">
        <f t="shared" si="230"/>
        <v>0</v>
      </c>
      <c r="BQ318" s="111">
        <f t="shared" si="231"/>
        <v>0</v>
      </c>
      <c r="BR318" s="111">
        <f t="shared" si="232"/>
        <v>0</v>
      </c>
      <c r="BS318" s="111">
        <f t="shared" si="233"/>
        <v>0</v>
      </c>
      <c r="BT318" s="111">
        <f t="shared" si="234"/>
        <v>0</v>
      </c>
      <c r="BU318" s="112">
        <f t="shared" si="235"/>
        <v>0</v>
      </c>
      <c r="BV318" s="113">
        <f t="shared" si="236"/>
        <v>0</v>
      </c>
      <c r="BW318" s="169" t="s">
        <v>135</v>
      </c>
      <c r="BX318" s="174">
        <v>2021</v>
      </c>
      <c r="BY318" s="169" t="s">
        <v>2422</v>
      </c>
      <c r="BZ318" s="169" t="str">
        <f t="shared" si="251"/>
        <v>NOVIEMBRE</v>
      </c>
      <c r="CA318" s="169" t="str">
        <f t="shared" si="237"/>
        <v>YCHO21RT_11.1</v>
      </c>
      <c r="CB318" s="118" t="e">
        <f>VLOOKUP(F318,[3]TOTALES!$E:$E,1,0)</f>
        <v>#N/A</v>
      </c>
      <c r="CC318" s="118" t="str">
        <f>VLOOKUP(E318,'3.PARAMETROS'!J:L,3,0)</f>
        <v>TOPS</v>
      </c>
      <c r="CD318" s="118">
        <f>VLOOKUP(A318,'[4]1. ARCHIVO COMPRA'!$A:$BU,73,0)</f>
        <v>0</v>
      </c>
      <c r="CF318" s="128"/>
      <c r="CG318" s="128"/>
    </row>
    <row r="319" spans="1:85" x14ac:dyDescent="0.25">
      <c r="A319" s="128" t="str">
        <f t="shared" si="207"/>
        <v>W0BP1SR9I51G5Q3</v>
      </c>
      <c r="B319" s="128" t="s">
        <v>554</v>
      </c>
      <c r="C319" s="128" t="s">
        <v>696</v>
      </c>
      <c r="D319" s="128" t="s">
        <v>562</v>
      </c>
      <c r="E319" s="128" t="s">
        <v>294</v>
      </c>
      <c r="F319" s="128" t="s">
        <v>1107</v>
      </c>
      <c r="G319" s="128" t="s">
        <v>1108</v>
      </c>
      <c r="H319" s="128" t="s">
        <v>590</v>
      </c>
      <c r="I319" s="128" t="s">
        <v>591</v>
      </c>
      <c r="J319" s="128" t="s">
        <v>2081</v>
      </c>
      <c r="K319" s="128" t="s">
        <v>684</v>
      </c>
      <c r="L319" s="128" t="s">
        <v>2255</v>
      </c>
      <c r="M319" s="137">
        <v>44</v>
      </c>
      <c r="N319" s="128">
        <f>IFERROR(VLOOKUP(M319*$M$8*$N$8,'RAM costing'!$A$3:$B$81,2,1),0)</f>
        <v>39000</v>
      </c>
      <c r="O319" s="128">
        <f>IFERROR(VLOOKUP(M319*$M$9*$N$9,'RAM costing'!$E$3:$F$81,2,1),0)</f>
        <v>179</v>
      </c>
      <c r="P319" s="128"/>
      <c r="Q319" s="129">
        <f t="shared" si="208"/>
        <v>0.31</v>
      </c>
      <c r="R319" s="18">
        <v>13.64</v>
      </c>
      <c r="S319" s="25">
        <f t="shared" si="209"/>
        <v>0</v>
      </c>
      <c r="T319" s="25">
        <f t="shared" si="210"/>
        <v>0</v>
      </c>
      <c r="U319" s="25">
        <f t="shared" si="211"/>
        <v>0</v>
      </c>
      <c r="V319" s="25">
        <f t="shared" si="212"/>
        <v>0</v>
      </c>
      <c r="W319" s="25">
        <f t="shared" si="213"/>
        <v>0</v>
      </c>
      <c r="X319" s="25">
        <f t="shared" si="214"/>
        <v>0</v>
      </c>
      <c r="Y319" s="25">
        <f t="shared" si="215"/>
        <v>0</v>
      </c>
      <c r="Z319" s="25">
        <f t="shared" si="216"/>
        <v>0</v>
      </c>
      <c r="AA319" s="26"/>
      <c r="AB319" s="25">
        <f t="shared" si="217"/>
        <v>0</v>
      </c>
      <c r="AC319" s="25">
        <f t="shared" si="247"/>
        <v>0</v>
      </c>
      <c r="AD319" s="25"/>
      <c r="AE319" s="25"/>
      <c r="AF319" s="25"/>
      <c r="AG319" s="25"/>
      <c r="AH319" s="25"/>
      <c r="AI319" s="25"/>
      <c r="AJ319" s="26"/>
      <c r="AK319" s="25"/>
      <c r="AL319" s="26"/>
      <c r="AM319" s="25">
        <f t="shared" si="218"/>
        <v>0</v>
      </c>
      <c r="AN319" s="25">
        <f t="shared" si="219"/>
        <v>0</v>
      </c>
      <c r="AO319" s="26"/>
      <c r="AP319" s="26">
        <f t="shared" si="220"/>
        <v>0</v>
      </c>
      <c r="AQ319" s="101">
        <f t="shared" si="221"/>
        <v>0</v>
      </c>
      <c r="AR319" s="106">
        <f t="shared" si="222"/>
        <v>0</v>
      </c>
      <c r="AS319" s="107">
        <f t="shared" si="249"/>
        <v>0</v>
      </c>
      <c r="AT319" s="107">
        <f t="shared" si="249"/>
        <v>0</v>
      </c>
      <c r="AU319" s="107">
        <f t="shared" si="249"/>
        <v>0</v>
      </c>
      <c r="AV319" s="107">
        <f t="shared" si="249"/>
        <v>0</v>
      </c>
      <c r="AW319" s="107">
        <f t="shared" si="249"/>
        <v>0</v>
      </c>
      <c r="AX319" s="107">
        <f t="shared" si="249"/>
        <v>0</v>
      </c>
      <c r="AY319" s="107">
        <f t="shared" si="249"/>
        <v>0</v>
      </c>
      <c r="AZ319" s="107">
        <f t="shared" si="249"/>
        <v>0</v>
      </c>
      <c r="BA319" s="108">
        <f t="shared" si="223"/>
        <v>0</v>
      </c>
      <c r="BB319" s="103">
        <f t="shared" si="224"/>
        <v>0</v>
      </c>
      <c r="BC319" s="109">
        <f t="shared" si="225"/>
        <v>0</v>
      </c>
      <c r="BD319" s="107">
        <f t="shared" si="206"/>
        <v>0</v>
      </c>
      <c r="BE319" s="107">
        <f t="shared" si="250"/>
        <v>0</v>
      </c>
      <c r="BF319" s="107">
        <f t="shared" si="250"/>
        <v>0</v>
      </c>
      <c r="BG319" s="107">
        <f t="shared" si="250"/>
        <v>0</v>
      </c>
      <c r="BH319" s="107">
        <f t="shared" si="250"/>
        <v>0</v>
      </c>
      <c r="BI319" s="107">
        <f t="shared" si="250"/>
        <v>0</v>
      </c>
      <c r="BJ319" s="107">
        <f t="shared" si="250"/>
        <v>0</v>
      </c>
      <c r="BK319" s="107">
        <f t="shared" si="250"/>
        <v>0</v>
      </c>
      <c r="BL319" s="110">
        <f t="shared" si="226"/>
        <v>0</v>
      </c>
      <c r="BM319" s="111">
        <f t="shared" si="227"/>
        <v>0</v>
      </c>
      <c r="BN319" s="111">
        <f t="shared" si="228"/>
        <v>0</v>
      </c>
      <c r="BO319" s="111">
        <f t="shared" si="229"/>
        <v>0</v>
      </c>
      <c r="BP319" s="111">
        <f t="shared" si="230"/>
        <v>0</v>
      </c>
      <c r="BQ319" s="111">
        <f t="shared" si="231"/>
        <v>0</v>
      </c>
      <c r="BR319" s="111">
        <f t="shared" si="232"/>
        <v>0</v>
      </c>
      <c r="BS319" s="111">
        <f t="shared" si="233"/>
        <v>0</v>
      </c>
      <c r="BT319" s="111">
        <f t="shared" si="234"/>
        <v>0</v>
      </c>
      <c r="BU319" s="112">
        <f t="shared" si="235"/>
        <v>0</v>
      </c>
      <c r="BV319" s="113">
        <f t="shared" si="236"/>
        <v>0</v>
      </c>
      <c r="BW319" s="169" t="s">
        <v>135</v>
      </c>
      <c r="BX319" s="174">
        <v>2021</v>
      </c>
      <c r="BY319" s="169" t="s">
        <v>2422</v>
      </c>
      <c r="BZ319" s="169" t="str">
        <f t="shared" si="251"/>
        <v>NOVIEMBRE</v>
      </c>
      <c r="CA319" s="169" t="str">
        <f t="shared" si="237"/>
        <v>YCHO21RT_11.1</v>
      </c>
      <c r="CB319" s="118" t="e">
        <f>VLOOKUP(F319,[3]TOTALES!$E:$E,1,0)</f>
        <v>#N/A</v>
      </c>
      <c r="CC319" s="118" t="str">
        <f>VLOOKUP(E319,'3.PARAMETROS'!J:L,3,0)</f>
        <v>TOPS</v>
      </c>
      <c r="CD319" s="118">
        <f>VLOOKUP(A319,'[4]1. ARCHIVO COMPRA'!$A:$BU,73,0)</f>
        <v>0</v>
      </c>
      <c r="CF319" s="128"/>
      <c r="CG319" s="128"/>
    </row>
    <row r="320" spans="1:85" x14ac:dyDescent="0.25">
      <c r="A320" s="128" t="str">
        <f t="shared" si="207"/>
        <v>W0BP1SR9I51G5B7</v>
      </c>
      <c r="B320" s="128" t="s">
        <v>554</v>
      </c>
      <c r="C320" s="128" t="s">
        <v>696</v>
      </c>
      <c r="D320" s="128" t="s">
        <v>562</v>
      </c>
      <c r="E320" s="128" t="s">
        <v>294</v>
      </c>
      <c r="F320" s="128" t="s">
        <v>1107</v>
      </c>
      <c r="G320" s="128" t="s">
        <v>1108</v>
      </c>
      <c r="H320" s="128" t="s">
        <v>1111</v>
      </c>
      <c r="I320" s="128" t="s">
        <v>1112</v>
      </c>
      <c r="J320" s="128" t="s">
        <v>2081</v>
      </c>
      <c r="K320" s="128" t="s">
        <v>684</v>
      </c>
      <c r="L320" s="128" t="s">
        <v>2255</v>
      </c>
      <c r="M320" s="137">
        <v>44</v>
      </c>
      <c r="N320" s="128">
        <f>IFERROR(VLOOKUP(M320*$M$8*$N$8,'RAM costing'!$A$3:$B$81,2,1),0)</f>
        <v>39000</v>
      </c>
      <c r="O320" s="128">
        <f>IFERROR(VLOOKUP(M320*$M$9*$N$9,'RAM costing'!$E$3:$F$81,2,1),0)</f>
        <v>179</v>
      </c>
      <c r="P320" s="128"/>
      <c r="Q320" s="129">
        <f t="shared" si="208"/>
        <v>0.31</v>
      </c>
      <c r="R320" s="18">
        <v>13.64</v>
      </c>
      <c r="S320" s="25">
        <f t="shared" si="209"/>
        <v>0</v>
      </c>
      <c r="T320" s="25">
        <f t="shared" si="210"/>
        <v>0</v>
      </c>
      <c r="U320" s="25">
        <f t="shared" si="211"/>
        <v>0</v>
      </c>
      <c r="V320" s="25">
        <f t="shared" si="212"/>
        <v>0</v>
      </c>
      <c r="W320" s="25">
        <f t="shared" si="213"/>
        <v>0</v>
      </c>
      <c r="X320" s="25">
        <f t="shared" si="214"/>
        <v>0</v>
      </c>
      <c r="Y320" s="25">
        <f t="shared" si="215"/>
        <v>0</v>
      </c>
      <c r="Z320" s="25">
        <f t="shared" si="216"/>
        <v>0</v>
      </c>
      <c r="AA320" s="26"/>
      <c r="AB320" s="25">
        <f t="shared" si="217"/>
        <v>0</v>
      </c>
      <c r="AC320" s="25">
        <f t="shared" si="247"/>
        <v>0</v>
      </c>
      <c r="AD320" s="25"/>
      <c r="AE320" s="25"/>
      <c r="AF320" s="25"/>
      <c r="AG320" s="25"/>
      <c r="AH320" s="25"/>
      <c r="AI320" s="25"/>
      <c r="AJ320" s="26"/>
      <c r="AK320" s="25"/>
      <c r="AL320" s="26"/>
      <c r="AM320" s="25">
        <f t="shared" si="218"/>
        <v>0</v>
      </c>
      <c r="AN320" s="25">
        <f t="shared" si="219"/>
        <v>0</v>
      </c>
      <c r="AO320" s="26"/>
      <c r="AP320" s="26">
        <f t="shared" si="220"/>
        <v>0</v>
      </c>
      <c r="AQ320" s="101">
        <f t="shared" si="221"/>
        <v>0</v>
      </c>
      <c r="AR320" s="106">
        <f t="shared" si="222"/>
        <v>0</v>
      </c>
      <c r="AS320" s="107">
        <f t="shared" si="249"/>
        <v>0</v>
      </c>
      <c r="AT320" s="107">
        <f t="shared" si="249"/>
        <v>0</v>
      </c>
      <c r="AU320" s="107">
        <f t="shared" si="249"/>
        <v>0</v>
      </c>
      <c r="AV320" s="107">
        <f t="shared" si="249"/>
        <v>0</v>
      </c>
      <c r="AW320" s="107">
        <f t="shared" si="249"/>
        <v>0</v>
      </c>
      <c r="AX320" s="107">
        <f t="shared" si="249"/>
        <v>0</v>
      </c>
      <c r="AY320" s="107">
        <f t="shared" si="249"/>
        <v>0</v>
      </c>
      <c r="AZ320" s="107">
        <f t="shared" si="249"/>
        <v>0</v>
      </c>
      <c r="BA320" s="108">
        <f t="shared" si="223"/>
        <v>0</v>
      </c>
      <c r="BB320" s="103">
        <f t="shared" si="224"/>
        <v>0</v>
      </c>
      <c r="BC320" s="109">
        <f t="shared" si="225"/>
        <v>0</v>
      </c>
      <c r="BD320" s="107">
        <f t="shared" si="206"/>
        <v>0</v>
      </c>
      <c r="BE320" s="107">
        <f t="shared" si="250"/>
        <v>0</v>
      </c>
      <c r="BF320" s="107">
        <f t="shared" si="250"/>
        <v>0</v>
      </c>
      <c r="BG320" s="107">
        <f t="shared" si="250"/>
        <v>0</v>
      </c>
      <c r="BH320" s="107">
        <f t="shared" si="250"/>
        <v>0</v>
      </c>
      <c r="BI320" s="107">
        <f t="shared" si="250"/>
        <v>0</v>
      </c>
      <c r="BJ320" s="107">
        <f t="shared" si="250"/>
        <v>0</v>
      </c>
      <c r="BK320" s="107">
        <f t="shared" si="250"/>
        <v>0</v>
      </c>
      <c r="BL320" s="110">
        <f t="shared" si="226"/>
        <v>0</v>
      </c>
      <c r="BM320" s="111">
        <f t="shared" si="227"/>
        <v>0</v>
      </c>
      <c r="BN320" s="111">
        <f t="shared" si="228"/>
        <v>0</v>
      </c>
      <c r="BO320" s="111">
        <f t="shared" si="229"/>
        <v>0</v>
      </c>
      <c r="BP320" s="111">
        <f t="shared" si="230"/>
        <v>0</v>
      </c>
      <c r="BQ320" s="111">
        <f t="shared" si="231"/>
        <v>0</v>
      </c>
      <c r="BR320" s="111">
        <f t="shared" si="232"/>
        <v>0</v>
      </c>
      <c r="BS320" s="111">
        <f t="shared" si="233"/>
        <v>0</v>
      </c>
      <c r="BT320" s="111">
        <f t="shared" si="234"/>
        <v>0</v>
      </c>
      <c r="BU320" s="112">
        <f t="shared" si="235"/>
        <v>0</v>
      </c>
      <c r="BV320" s="113">
        <f t="shared" si="236"/>
        <v>0</v>
      </c>
      <c r="BW320" s="169" t="s">
        <v>135</v>
      </c>
      <c r="BX320" s="174">
        <v>2021</v>
      </c>
      <c r="BY320" s="169" t="s">
        <v>2422</v>
      </c>
      <c r="BZ320" s="169" t="str">
        <f t="shared" si="251"/>
        <v>NOVIEMBRE</v>
      </c>
      <c r="CA320" s="169" t="str">
        <f t="shared" si="237"/>
        <v>YCHO21RT_11.1</v>
      </c>
      <c r="CB320" s="118" t="e">
        <f>VLOOKUP(F320,[3]TOTALES!$E:$E,1,0)</f>
        <v>#N/A</v>
      </c>
      <c r="CC320" s="118" t="str">
        <f>VLOOKUP(E320,'3.PARAMETROS'!J:L,3,0)</f>
        <v>TOPS</v>
      </c>
      <c r="CD320" s="118">
        <f>VLOOKUP(A320,'[4]1. ARCHIVO COMPRA'!$A:$BU,73,0)</f>
        <v>0</v>
      </c>
      <c r="CF320" s="128"/>
      <c r="CG320" s="128"/>
    </row>
    <row r="321" spans="1:85" x14ac:dyDescent="0.25">
      <c r="A321" s="128" t="str">
        <f t="shared" si="207"/>
        <v>W0BP1SR9I51G5I0</v>
      </c>
      <c r="B321" s="128" t="s">
        <v>554</v>
      </c>
      <c r="C321" s="128" t="s">
        <v>696</v>
      </c>
      <c r="D321" s="128" t="s">
        <v>562</v>
      </c>
      <c r="E321" s="128" t="s">
        <v>294</v>
      </c>
      <c r="F321" s="128" t="s">
        <v>1107</v>
      </c>
      <c r="G321" s="128" t="s">
        <v>1108</v>
      </c>
      <c r="H321" s="128" t="s">
        <v>1113</v>
      </c>
      <c r="I321" s="128" t="s">
        <v>1114</v>
      </c>
      <c r="J321" s="128" t="s">
        <v>2081</v>
      </c>
      <c r="K321" s="128" t="s">
        <v>684</v>
      </c>
      <c r="L321" s="128" t="s">
        <v>2255</v>
      </c>
      <c r="M321" s="137">
        <v>44</v>
      </c>
      <c r="N321" s="128">
        <f>IFERROR(VLOOKUP(M321*$M$8*$N$8,'RAM costing'!$A$3:$B$81,2,1),0)</f>
        <v>39000</v>
      </c>
      <c r="O321" s="128">
        <f>IFERROR(VLOOKUP(M321*$M$9*$N$9,'RAM costing'!$E$3:$F$81,2,1),0)</f>
        <v>179</v>
      </c>
      <c r="P321" s="128"/>
      <c r="Q321" s="129">
        <f t="shared" si="208"/>
        <v>0.31</v>
      </c>
      <c r="R321" s="18">
        <v>13.64</v>
      </c>
      <c r="S321" s="25">
        <f t="shared" si="209"/>
        <v>0</v>
      </c>
      <c r="T321" s="25">
        <f t="shared" si="210"/>
        <v>0</v>
      </c>
      <c r="U321" s="25">
        <f t="shared" si="211"/>
        <v>0</v>
      </c>
      <c r="V321" s="25">
        <f t="shared" si="212"/>
        <v>0</v>
      </c>
      <c r="W321" s="25">
        <f t="shared" si="213"/>
        <v>0</v>
      </c>
      <c r="X321" s="25">
        <f t="shared" si="214"/>
        <v>0</v>
      </c>
      <c r="Y321" s="25">
        <f t="shared" si="215"/>
        <v>0</v>
      </c>
      <c r="Z321" s="25">
        <f t="shared" si="216"/>
        <v>0</v>
      </c>
      <c r="AA321" s="26"/>
      <c r="AB321" s="25">
        <f t="shared" si="217"/>
        <v>0</v>
      </c>
      <c r="AC321" s="25">
        <f t="shared" si="247"/>
        <v>0</v>
      </c>
      <c r="AD321" s="25"/>
      <c r="AE321" s="25"/>
      <c r="AF321" s="25"/>
      <c r="AG321" s="25"/>
      <c r="AH321" s="25"/>
      <c r="AI321" s="25"/>
      <c r="AJ321" s="26"/>
      <c r="AK321" s="25"/>
      <c r="AL321" s="26"/>
      <c r="AM321" s="25">
        <f t="shared" si="218"/>
        <v>0</v>
      </c>
      <c r="AN321" s="25">
        <f t="shared" si="219"/>
        <v>0</v>
      </c>
      <c r="AO321" s="26"/>
      <c r="AP321" s="26">
        <f t="shared" si="220"/>
        <v>0</v>
      </c>
      <c r="AQ321" s="101">
        <f t="shared" si="221"/>
        <v>0</v>
      </c>
      <c r="AR321" s="106">
        <f t="shared" si="222"/>
        <v>0</v>
      </c>
      <c r="AS321" s="107">
        <f t="shared" si="249"/>
        <v>0</v>
      </c>
      <c r="AT321" s="107">
        <f t="shared" si="249"/>
        <v>0</v>
      </c>
      <c r="AU321" s="107">
        <f t="shared" si="249"/>
        <v>0</v>
      </c>
      <c r="AV321" s="107">
        <f t="shared" si="249"/>
        <v>0</v>
      </c>
      <c r="AW321" s="107">
        <f t="shared" si="249"/>
        <v>0</v>
      </c>
      <c r="AX321" s="107">
        <f t="shared" si="249"/>
        <v>0</v>
      </c>
      <c r="AY321" s="107">
        <f t="shared" si="249"/>
        <v>0</v>
      </c>
      <c r="AZ321" s="107">
        <f t="shared" si="249"/>
        <v>0</v>
      </c>
      <c r="BA321" s="108">
        <f t="shared" si="223"/>
        <v>0</v>
      </c>
      <c r="BB321" s="103">
        <f t="shared" si="224"/>
        <v>0</v>
      </c>
      <c r="BC321" s="109">
        <f t="shared" si="225"/>
        <v>0</v>
      </c>
      <c r="BD321" s="107">
        <f t="shared" si="206"/>
        <v>0</v>
      </c>
      <c r="BE321" s="107">
        <f t="shared" si="250"/>
        <v>0</v>
      </c>
      <c r="BF321" s="107">
        <f t="shared" si="250"/>
        <v>0</v>
      </c>
      <c r="BG321" s="107">
        <f t="shared" si="250"/>
        <v>0</v>
      </c>
      <c r="BH321" s="107">
        <f t="shared" si="250"/>
        <v>0</v>
      </c>
      <c r="BI321" s="107">
        <f t="shared" si="250"/>
        <v>0</v>
      </c>
      <c r="BJ321" s="107">
        <f t="shared" si="250"/>
        <v>0</v>
      </c>
      <c r="BK321" s="107">
        <f t="shared" si="250"/>
        <v>0</v>
      </c>
      <c r="BL321" s="110">
        <f t="shared" si="226"/>
        <v>0</v>
      </c>
      <c r="BM321" s="111">
        <f t="shared" si="227"/>
        <v>0</v>
      </c>
      <c r="BN321" s="111">
        <f t="shared" si="228"/>
        <v>0</v>
      </c>
      <c r="BO321" s="111">
        <f t="shared" si="229"/>
        <v>0</v>
      </c>
      <c r="BP321" s="111">
        <f t="shared" si="230"/>
        <v>0</v>
      </c>
      <c r="BQ321" s="111">
        <f t="shared" si="231"/>
        <v>0</v>
      </c>
      <c r="BR321" s="111">
        <f t="shared" si="232"/>
        <v>0</v>
      </c>
      <c r="BS321" s="111">
        <f t="shared" si="233"/>
        <v>0</v>
      </c>
      <c r="BT321" s="111">
        <f t="shared" si="234"/>
        <v>0</v>
      </c>
      <c r="BU321" s="112">
        <f t="shared" si="235"/>
        <v>0</v>
      </c>
      <c r="BV321" s="113">
        <f t="shared" si="236"/>
        <v>0</v>
      </c>
      <c r="BW321" s="169" t="s">
        <v>135</v>
      </c>
      <c r="BX321" s="174">
        <v>2021</v>
      </c>
      <c r="BY321" s="169" t="s">
        <v>2422</v>
      </c>
      <c r="BZ321" s="169" t="str">
        <f t="shared" si="251"/>
        <v>NOVIEMBRE</v>
      </c>
      <c r="CA321" s="169" t="str">
        <f t="shared" si="237"/>
        <v>YCHO21RT_11.1</v>
      </c>
      <c r="CB321" s="118" t="e">
        <f>VLOOKUP(F321,[3]TOTALES!$E:$E,1,0)</f>
        <v>#N/A</v>
      </c>
      <c r="CC321" s="118" t="str">
        <f>VLOOKUP(E321,'3.PARAMETROS'!J:L,3,0)</f>
        <v>TOPS</v>
      </c>
      <c r="CD321" s="118">
        <f>VLOOKUP(A321,'[4]1. ARCHIVO COMPRA'!$A:$BU,73,0)</f>
        <v>0</v>
      </c>
      <c r="CF321" s="128"/>
      <c r="CG321" s="128"/>
    </row>
    <row r="322" spans="1:85" x14ac:dyDescent="0.25">
      <c r="A322" s="128" t="str">
        <f t="shared" si="207"/>
        <v>W0BP1SR9I51G1G2</v>
      </c>
      <c r="B322" s="128" t="s">
        <v>554</v>
      </c>
      <c r="C322" s="128" t="s">
        <v>696</v>
      </c>
      <c r="D322" s="128" t="s">
        <v>562</v>
      </c>
      <c r="E322" s="128" t="s">
        <v>294</v>
      </c>
      <c r="F322" s="128" t="s">
        <v>1107</v>
      </c>
      <c r="G322" s="128" t="s">
        <v>1108</v>
      </c>
      <c r="H322" s="128" t="s">
        <v>506</v>
      </c>
      <c r="I322" s="128" t="s">
        <v>533</v>
      </c>
      <c r="J322" s="128" t="s">
        <v>2081</v>
      </c>
      <c r="K322" s="128" t="s">
        <v>684</v>
      </c>
      <c r="L322" s="128" t="s">
        <v>2255</v>
      </c>
      <c r="M322" s="137">
        <v>44</v>
      </c>
      <c r="N322" s="128">
        <f>IFERROR(VLOOKUP(M322*$M$8*$N$8,'RAM costing'!$A$3:$B$81,2,1),0)</f>
        <v>39000</v>
      </c>
      <c r="O322" s="128">
        <f>IFERROR(VLOOKUP(M322*$M$9*$N$9,'RAM costing'!$E$3:$F$81,2,1),0)</f>
        <v>179</v>
      </c>
      <c r="P322" s="128"/>
      <c r="Q322" s="129">
        <f t="shared" si="208"/>
        <v>0.31</v>
      </c>
      <c r="R322" s="18">
        <v>13.64</v>
      </c>
      <c r="S322" s="25">
        <f t="shared" si="209"/>
        <v>0</v>
      </c>
      <c r="T322" s="25">
        <f t="shared" si="210"/>
        <v>0</v>
      </c>
      <c r="U322" s="25">
        <f t="shared" si="211"/>
        <v>0</v>
      </c>
      <c r="V322" s="25">
        <f t="shared" si="212"/>
        <v>0</v>
      </c>
      <c r="W322" s="25">
        <f t="shared" si="213"/>
        <v>0</v>
      </c>
      <c r="X322" s="25">
        <f t="shared" si="214"/>
        <v>0</v>
      </c>
      <c r="Y322" s="25">
        <f t="shared" si="215"/>
        <v>0</v>
      </c>
      <c r="Z322" s="25">
        <f t="shared" si="216"/>
        <v>0</v>
      </c>
      <c r="AA322" s="26"/>
      <c r="AB322" s="25">
        <f t="shared" si="217"/>
        <v>0</v>
      </c>
      <c r="AC322" s="25">
        <f t="shared" si="247"/>
        <v>0</v>
      </c>
      <c r="AD322" s="25"/>
      <c r="AE322" s="25"/>
      <c r="AF322" s="25"/>
      <c r="AG322" s="25"/>
      <c r="AH322" s="25"/>
      <c r="AI322" s="25"/>
      <c r="AJ322" s="26"/>
      <c r="AK322" s="25"/>
      <c r="AL322" s="26"/>
      <c r="AM322" s="25">
        <f t="shared" si="218"/>
        <v>0</v>
      </c>
      <c r="AN322" s="25">
        <f t="shared" si="219"/>
        <v>0</v>
      </c>
      <c r="AO322" s="26"/>
      <c r="AP322" s="26">
        <f t="shared" si="220"/>
        <v>0</v>
      </c>
      <c r="AQ322" s="101">
        <f t="shared" si="221"/>
        <v>0</v>
      </c>
      <c r="AR322" s="106">
        <f t="shared" si="222"/>
        <v>0</v>
      </c>
      <c r="AS322" s="107">
        <f t="shared" si="249"/>
        <v>0</v>
      </c>
      <c r="AT322" s="107">
        <f t="shared" si="249"/>
        <v>0</v>
      </c>
      <c r="AU322" s="107">
        <f t="shared" si="249"/>
        <v>0</v>
      </c>
      <c r="AV322" s="107">
        <f t="shared" si="249"/>
        <v>0</v>
      </c>
      <c r="AW322" s="107">
        <f t="shared" si="249"/>
        <v>0</v>
      </c>
      <c r="AX322" s="107">
        <f t="shared" si="249"/>
        <v>0</v>
      </c>
      <c r="AY322" s="107">
        <f t="shared" si="249"/>
        <v>0</v>
      </c>
      <c r="AZ322" s="107">
        <f t="shared" si="249"/>
        <v>0</v>
      </c>
      <c r="BA322" s="108">
        <f t="shared" si="223"/>
        <v>0</v>
      </c>
      <c r="BB322" s="103">
        <f t="shared" si="224"/>
        <v>0</v>
      </c>
      <c r="BC322" s="109">
        <f t="shared" si="225"/>
        <v>0</v>
      </c>
      <c r="BD322" s="107">
        <f t="shared" si="206"/>
        <v>0</v>
      </c>
      <c r="BE322" s="107">
        <f t="shared" si="250"/>
        <v>0</v>
      </c>
      <c r="BF322" s="107">
        <f t="shared" si="250"/>
        <v>0</v>
      </c>
      <c r="BG322" s="107">
        <f t="shared" si="250"/>
        <v>0</v>
      </c>
      <c r="BH322" s="107">
        <f t="shared" si="250"/>
        <v>0</v>
      </c>
      <c r="BI322" s="107">
        <f t="shared" si="250"/>
        <v>0</v>
      </c>
      <c r="BJ322" s="107">
        <f t="shared" si="250"/>
        <v>0</v>
      </c>
      <c r="BK322" s="107">
        <f t="shared" si="250"/>
        <v>0</v>
      </c>
      <c r="BL322" s="110">
        <f t="shared" si="226"/>
        <v>0</v>
      </c>
      <c r="BM322" s="111">
        <f t="shared" si="227"/>
        <v>0</v>
      </c>
      <c r="BN322" s="111">
        <f t="shared" si="228"/>
        <v>0</v>
      </c>
      <c r="BO322" s="111">
        <f t="shared" si="229"/>
        <v>0</v>
      </c>
      <c r="BP322" s="111">
        <f t="shared" si="230"/>
        <v>0</v>
      </c>
      <c r="BQ322" s="111">
        <f t="shared" si="231"/>
        <v>0</v>
      </c>
      <c r="BR322" s="111">
        <f t="shared" si="232"/>
        <v>0</v>
      </c>
      <c r="BS322" s="111">
        <f t="shared" si="233"/>
        <v>0</v>
      </c>
      <c r="BT322" s="111">
        <f t="shared" si="234"/>
        <v>0</v>
      </c>
      <c r="BU322" s="112">
        <f t="shared" si="235"/>
        <v>0</v>
      </c>
      <c r="BV322" s="113">
        <f t="shared" si="236"/>
        <v>0</v>
      </c>
      <c r="BW322" s="169" t="s">
        <v>135</v>
      </c>
      <c r="BX322" s="174">
        <v>2021</v>
      </c>
      <c r="BY322" s="169" t="s">
        <v>2422</v>
      </c>
      <c r="BZ322" s="169" t="str">
        <f t="shared" si="251"/>
        <v>NOVIEMBRE</v>
      </c>
      <c r="CA322" s="169" t="str">
        <f t="shared" si="237"/>
        <v>YCHO21RT_11.1</v>
      </c>
      <c r="CB322" s="118" t="e">
        <f>VLOOKUP(F322,[3]TOTALES!$E:$E,1,0)</f>
        <v>#N/A</v>
      </c>
      <c r="CC322" s="118" t="str">
        <f>VLOOKUP(E322,'3.PARAMETROS'!J:L,3,0)</f>
        <v>TOPS</v>
      </c>
      <c r="CD322" s="118">
        <f>VLOOKUP(A322,'[4]1. ARCHIVO COMPRA'!$A:$BU,73,0)</f>
        <v>0</v>
      </c>
      <c r="CF322" s="128"/>
      <c r="CG322" s="128"/>
    </row>
    <row r="323" spans="1:85" x14ac:dyDescent="0.25">
      <c r="A323" s="128" t="str">
        <f t="shared" si="207"/>
        <v>W0BP1SR9I51G4Q9</v>
      </c>
      <c r="B323" s="128" t="s">
        <v>554</v>
      </c>
      <c r="C323" s="128" t="s">
        <v>696</v>
      </c>
      <c r="D323" s="128" t="s">
        <v>562</v>
      </c>
      <c r="E323" s="128" t="s">
        <v>294</v>
      </c>
      <c r="F323" s="128" t="s">
        <v>1107</v>
      </c>
      <c r="G323" s="128" t="s">
        <v>1108</v>
      </c>
      <c r="H323" s="128" t="s">
        <v>508</v>
      </c>
      <c r="I323" s="128" t="s">
        <v>535</v>
      </c>
      <c r="J323" s="128" t="s">
        <v>2081</v>
      </c>
      <c r="K323" s="128" t="s">
        <v>684</v>
      </c>
      <c r="L323" s="128" t="s">
        <v>2255</v>
      </c>
      <c r="M323" s="137">
        <v>44</v>
      </c>
      <c r="N323" s="128">
        <f>IFERROR(VLOOKUP(M323*$M$8*$N$8,'RAM costing'!$A$3:$B$81,2,1),0)</f>
        <v>39000</v>
      </c>
      <c r="O323" s="128">
        <f>IFERROR(VLOOKUP(M323*$M$9*$N$9,'RAM costing'!$E$3:$F$81,2,1),0)</f>
        <v>179</v>
      </c>
      <c r="P323" s="128"/>
      <c r="Q323" s="129">
        <f t="shared" si="208"/>
        <v>0.31</v>
      </c>
      <c r="R323" s="18">
        <v>13.64</v>
      </c>
      <c r="S323" s="25">
        <f t="shared" si="209"/>
        <v>0</v>
      </c>
      <c r="T323" s="25">
        <f t="shared" si="210"/>
        <v>0</v>
      </c>
      <c r="U323" s="25">
        <f t="shared" si="211"/>
        <v>0</v>
      </c>
      <c r="V323" s="25">
        <f t="shared" si="212"/>
        <v>0</v>
      </c>
      <c r="W323" s="25">
        <f t="shared" si="213"/>
        <v>0</v>
      </c>
      <c r="X323" s="25">
        <f t="shared" si="214"/>
        <v>0</v>
      </c>
      <c r="Y323" s="25">
        <f t="shared" si="215"/>
        <v>0</v>
      </c>
      <c r="Z323" s="25">
        <f t="shared" si="216"/>
        <v>0</v>
      </c>
      <c r="AA323" s="26"/>
      <c r="AB323" s="25">
        <f t="shared" si="217"/>
        <v>0</v>
      </c>
      <c r="AC323" s="25">
        <f t="shared" si="247"/>
        <v>0</v>
      </c>
      <c r="AD323" s="25"/>
      <c r="AE323" s="25"/>
      <c r="AF323" s="25"/>
      <c r="AG323" s="25"/>
      <c r="AH323" s="25"/>
      <c r="AI323" s="25"/>
      <c r="AJ323" s="26"/>
      <c r="AK323" s="25"/>
      <c r="AL323" s="26"/>
      <c r="AM323" s="25">
        <f t="shared" si="218"/>
        <v>0</v>
      </c>
      <c r="AN323" s="25">
        <f t="shared" si="219"/>
        <v>0</v>
      </c>
      <c r="AO323" s="26"/>
      <c r="AP323" s="26">
        <f t="shared" si="220"/>
        <v>0</v>
      </c>
      <c r="AQ323" s="101">
        <f t="shared" si="221"/>
        <v>0</v>
      </c>
      <c r="AR323" s="106">
        <f t="shared" si="222"/>
        <v>0</v>
      </c>
      <c r="AS323" s="107">
        <f t="shared" si="249"/>
        <v>0</v>
      </c>
      <c r="AT323" s="107">
        <f t="shared" si="249"/>
        <v>0</v>
      </c>
      <c r="AU323" s="107">
        <f t="shared" si="249"/>
        <v>0</v>
      </c>
      <c r="AV323" s="107">
        <f t="shared" si="249"/>
        <v>0</v>
      </c>
      <c r="AW323" s="107">
        <f t="shared" si="249"/>
        <v>0</v>
      </c>
      <c r="AX323" s="107">
        <f t="shared" si="249"/>
        <v>0</v>
      </c>
      <c r="AY323" s="107">
        <f t="shared" si="249"/>
        <v>0</v>
      </c>
      <c r="AZ323" s="107">
        <f t="shared" si="249"/>
        <v>0</v>
      </c>
      <c r="BA323" s="108">
        <f t="shared" si="223"/>
        <v>0</v>
      </c>
      <c r="BB323" s="103">
        <f t="shared" si="224"/>
        <v>0</v>
      </c>
      <c r="BC323" s="109">
        <f t="shared" si="225"/>
        <v>0</v>
      </c>
      <c r="BD323" s="107">
        <f t="shared" si="206"/>
        <v>0</v>
      </c>
      <c r="BE323" s="107">
        <f t="shared" si="250"/>
        <v>0</v>
      </c>
      <c r="BF323" s="107">
        <f t="shared" si="250"/>
        <v>0</v>
      </c>
      <c r="BG323" s="107">
        <f t="shared" si="250"/>
        <v>0</v>
      </c>
      <c r="BH323" s="107">
        <f t="shared" si="250"/>
        <v>0</v>
      </c>
      <c r="BI323" s="107">
        <f t="shared" si="250"/>
        <v>0</v>
      </c>
      <c r="BJ323" s="107">
        <f t="shared" si="250"/>
        <v>0</v>
      </c>
      <c r="BK323" s="107">
        <f t="shared" si="250"/>
        <v>0</v>
      </c>
      <c r="BL323" s="110">
        <f t="shared" si="226"/>
        <v>0</v>
      </c>
      <c r="BM323" s="111">
        <f t="shared" si="227"/>
        <v>0</v>
      </c>
      <c r="BN323" s="111">
        <f t="shared" si="228"/>
        <v>0</v>
      </c>
      <c r="BO323" s="111">
        <f t="shared" si="229"/>
        <v>0</v>
      </c>
      <c r="BP323" s="111">
        <f t="shared" si="230"/>
        <v>0</v>
      </c>
      <c r="BQ323" s="111">
        <f t="shared" si="231"/>
        <v>0</v>
      </c>
      <c r="BR323" s="111">
        <f t="shared" si="232"/>
        <v>0</v>
      </c>
      <c r="BS323" s="111">
        <f t="shared" si="233"/>
        <v>0</v>
      </c>
      <c r="BT323" s="111">
        <f t="shared" si="234"/>
        <v>0</v>
      </c>
      <c r="BU323" s="112">
        <f t="shared" si="235"/>
        <v>0</v>
      </c>
      <c r="BV323" s="113">
        <f t="shared" si="236"/>
        <v>0</v>
      </c>
      <c r="BW323" s="169" t="s">
        <v>135</v>
      </c>
      <c r="BX323" s="174">
        <v>2021</v>
      </c>
      <c r="BY323" s="169" t="s">
        <v>2422</v>
      </c>
      <c r="BZ323" s="169" t="str">
        <f t="shared" si="251"/>
        <v>NOVIEMBRE</v>
      </c>
      <c r="CA323" s="169" t="str">
        <f t="shared" si="237"/>
        <v>YCHO21RT_11.1</v>
      </c>
      <c r="CB323" s="118" t="e">
        <f>VLOOKUP(F323,[3]TOTALES!$E:$E,1,0)</f>
        <v>#N/A</v>
      </c>
      <c r="CC323" s="118" t="str">
        <f>VLOOKUP(E323,'3.PARAMETROS'!J:L,3,0)</f>
        <v>TOPS</v>
      </c>
      <c r="CD323" s="118">
        <f>VLOOKUP(A323,'[4]1. ARCHIVO COMPRA'!$A:$BU,73,0)</f>
        <v>0</v>
      </c>
      <c r="CF323" s="128"/>
      <c r="CG323" s="128"/>
    </row>
    <row r="324" spans="1:85" x14ac:dyDescent="0.25">
      <c r="A324" s="128" t="str">
        <f t="shared" si="207"/>
        <v>W0BP1SR9I51JBLK</v>
      </c>
      <c r="B324" s="128" t="s">
        <v>554</v>
      </c>
      <c r="C324" s="128" t="s">
        <v>696</v>
      </c>
      <c r="D324" s="128" t="s">
        <v>562</v>
      </c>
      <c r="E324" s="128" t="s">
        <v>294</v>
      </c>
      <c r="F324" s="128" t="s">
        <v>1107</v>
      </c>
      <c r="G324" s="128" t="s">
        <v>1108</v>
      </c>
      <c r="H324" s="128" t="s">
        <v>494</v>
      </c>
      <c r="I324" s="128" t="s">
        <v>520</v>
      </c>
      <c r="J324" s="128" t="s">
        <v>2081</v>
      </c>
      <c r="K324" s="128" t="s">
        <v>684</v>
      </c>
      <c r="L324" s="128" t="s">
        <v>2255</v>
      </c>
      <c r="M324" s="137">
        <v>44</v>
      </c>
      <c r="N324" s="128">
        <f>IFERROR(VLOOKUP(M324*$M$8*$N$8,'RAM costing'!$A$3:$B$81,2,1),0)</f>
        <v>39000</v>
      </c>
      <c r="O324" s="128">
        <f>IFERROR(VLOOKUP(M324*$M$9*$N$9,'RAM costing'!$E$3:$F$81,2,1),0)</f>
        <v>179</v>
      </c>
      <c r="P324" s="128"/>
      <c r="Q324" s="129">
        <f t="shared" si="208"/>
        <v>0.31</v>
      </c>
      <c r="R324" s="18">
        <v>13.64</v>
      </c>
      <c r="S324" s="25">
        <f t="shared" si="209"/>
        <v>0</v>
      </c>
      <c r="T324" s="25">
        <f t="shared" si="210"/>
        <v>0</v>
      </c>
      <c r="U324" s="25">
        <f t="shared" si="211"/>
        <v>0</v>
      </c>
      <c r="V324" s="25">
        <f t="shared" si="212"/>
        <v>0</v>
      </c>
      <c r="W324" s="25">
        <f t="shared" si="213"/>
        <v>0</v>
      </c>
      <c r="X324" s="25">
        <f t="shared" si="214"/>
        <v>0</v>
      </c>
      <c r="Y324" s="25">
        <f t="shared" si="215"/>
        <v>0</v>
      </c>
      <c r="Z324" s="25">
        <f t="shared" si="216"/>
        <v>0</v>
      </c>
      <c r="AA324" s="26"/>
      <c r="AB324" s="25">
        <f t="shared" si="217"/>
        <v>0</v>
      </c>
      <c r="AC324" s="25">
        <f t="shared" si="247"/>
        <v>0</v>
      </c>
      <c r="AD324" s="25"/>
      <c r="AE324" s="25"/>
      <c r="AF324" s="25"/>
      <c r="AG324" s="25"/>
      <c r="AH324" s="25"/>
      <c r="AI324" s="25"/>
      <c r="AJ324" s="26"/>
      <c r="AK324" s="25"/>
      <c r="AL324" s="26"/>
      <c r="AM324" s="25">
        <f t="shared" si="218"/>
        <v>0</v>
      </c>
      <c r="AN324" s="25">
        <f t="shared" si="219"/>
        <v>0</v>
      </c>
      <c r="AO324" s="26"/>
      <c r="AP324" s="26">
        <f t="shared" si="220"/>
        <v>0</v>
      </c>
      <c r="AQ324" s="101">
        <f t="shared" si="221"/>
        <v>0</v>
      </c>
      <c r="AR324" s="106">
        <f t="shared" si="222"/>
        <v>0</v>
      </c>
      <c r="AS324" s="107">
        <f t="shared" si="249"/>
        <v>0</v>
      </c>
      <c r="AT324" s="107">
        <f t="shared" si="249"/>
        <v>0</v>
      </c>
      <c r="AU324" s="107">
        <f t="shared" si="249"/>
        <v>0</v>
      </c>
      <c r="AV324" s="107">
        <f t="shared" si="249"/>
        <v>0</v>
      </c>
      <c r="AW324" s="107">
        <f t="shared" si="249"/>
        <v>0</v>
      </c>
      <c r="AX324" s="107">
        <f t="shared" si="249"/>
        <v>0</v>
      </c>
      <c r="AY324" s="107">
        <f t="shared" si="249"/>
        <v>0</v>
      </c>
      <c r="AZ324" s="107">
        <f t="shared" si="249"/>
        <v>0</v>
      </c>
      <c r="BA324" s="108">
        <f t="shared" si="223"/>
        <v>0</v>
      </c>
      <c r="BB324" s="103">
        <f t="shared" si="224"/>
        <v>0</v>
      </c>
      <c r="BC324" s="109">
        <f t="shared" si="225"/>
        <v>0</v>
      </c>
      <c r="BD324" s="107">
        <f t="shared" si="206"/>
        <v>0</v>
      </c>
      <c r="BE324" s="107">
        <f t="shared" si="250"/>
        <v>0</v>
      </c>
      <c r="BF324" s="107">
        <f t="shared" si="250"/>
        <v>0</v>
      </c>
      <c r="BG324" s="107">
        <f t="shared" si="250"/>
        <v>0</v>
      </c>
      <c r="BH324" s="107">
        <f t="shared" si="250"/>
        <v>0</v>
      </c>
      <c r="BI324" s="107">
        <f t="shared" si="250"/>
        <v>0</v>
      </c>
      <c r="BJ324" s="107">
        <f t="shared" si="250"/>
        <v>0</v>
      </c>
      <c r="BK324" s="107">
        <f t="shared" si="250"/>
        <v>0</v>
      </c>
      <c r="BL324" s="110">
        <f t="shared" si="226"/>
        <v>0</v>
      </c>
      <c r="BM324" s="111">
        <f t="shared" si="227"/>
        <v>0</v>
      </c>
      <c r="BN324" s="111">
        <f t="shared" si="228"/>
        <v>0</v>
      </c>
      <c r="BO324" s="111">
        <f t="shared" si="229"/>
        <v>0</v>
      </c>
      <c r="BP324" s="111">
        <f t="shared" si="230"/>
        <v>0</v>
      </c>
      <c r="BQ324" s="111">
        <f t="shared" si="231"/>
        <v>0</v>
      </c>
      <c r="BR324" s="111">
        <f t="shared" si="232"/>
        <v>0</v>
      </c>
      <c r="BS324" s="111">
        <f t="shared" si="233"/>
        <v>0</v>
      </c>
      <c r="BT324" s="111">
        <f t="shared" si="234"/>
        <v>0</v>
      </c>
      <c r="BU324" s="112">
        <f t="shared" si="235"/>
        <v>0</v>
      </c>
      <c r="BV324" s="113">
        <f t="shared" si="236"/>
        <v>0</v>
      </c>
      <c r="BW324" s="169" t="s">
        <v>135</v>
      </c>
      <c r="BX324" s="174">
        <v>2021</v>
      </c>
      <c r="BY324" s="169" t="s">
        <v>2422</v>
      </c>
      <c r="BZ324" s="169" t="str">
        <f t="shared" si="251"/>
        <v>NOVIEMBRE</v>
      </c>
      <c r="CA324" s="169" t="str">
        <f t="shared" si="237"/>
        <v>YCHO21RT_11.1</v>
      </c>
      <c r="CB324" s="118" t="e">
        <f>VLOOKUP(F324,[3]TOTALES!$E:$E,1,0)</f>
        <v>#N/A</v>
      </c>
      <c r="CC324" s="118" t="str">
        <f>VLOOKUP(E324,'3.PARAMETROS'!J:L,3,0)</f>
        <v>TOPS</v>
      </c>
      <c r="CD324" s="118">
        <f>VLOOKUP(A324,'[4]1. ARCHIVO COMPRA'!$A:$BU,73,0)</f>
        <v>0</v>
      </c>
      <c r="CF324" s="128"/>
      <c r="CG324" s="128"/>
    </row>
    <row r="325" spans="1:85" x14ac:dyDescent="0.25">
      <c r="A325" s="128" t="str">
        <f t="shared" si="207"/>
        <v>W0BP1SR9I51G011</v>
      </c>
      <c r="B325" s="128" t="s">
        <v>554</v>
      </c>
      <c r="C325" s="128" t="s">
        <v>696</v>
      </c>
      <c r="D325" s="128" t="s">
        <v>562</v>
      </c>
      <c r="E325" s="128" t="s">
        <v>294</v>
      </c>
      <c r="F325" s="128" t="s">
        <v>1107</v>
      </c>
      <c r="G325" s="128" t="s">
        <v>1108</v>
      </c>
      <c r="H325" s="128" t="s">
        <v>496</v>
      </c>
      <c r="I325" s="128" t="s">
        <v>522</v>
      </c>
      <c r="J325" s="128" t="s">
        <v>2081</v>
      </c>
      <c r="K325" s="128" t="s">
        <v>684</v>
      </c>
      <c r="L325" s="128" t="s">
        <v>2255</v>
      </c>
      <c r="M325" s="137">
        <v>44</v>
      </c>
      <c r="N325" s="128">
        <f>IFERROR(VLOOKUP(M325*$M$8*$N$8,'RAM costing'!$A$3:$B$81,2,1),0)</f>
        <v>39000</v>
      </c>
      <c r="O325" s="128">
        <f>IFERROR(VLOOKUP(M325*$M$9*$N$9,'RAM costing'!$E$3:$F$81,2,1),0)</f>
        <v>179</v>
      </c>
      <c r="P325" s="128"/>
      <c r="Q325" s="129">
        <f t="shared" si="208"/>
        <v>0.31</v>
      </c>
      <c r="R325" s="18">
        <v>13.64</v>
      </c>
      <c r="S325" s="25">
        <f t="shared" si="209"/>
        <v>0</v>
      </c>
      <c r="T325" s="25">
        <f t="shared" si="210"/>
        <v>0</v>
      </c>
      <c r="U325" s="25">
        <f t="shared" si="211"/>
        <v>0</v>
      </c>
      <c r="V325" s="25">
        <f t="shared" si="212"/>
        <v>0</v>
      </c>
      <c r="W325" s="25">
        <f t="shared" si="213"/>
        <v>0</v>
      </c>
      <c r="X325" s="25">
        <f t="shared" si="214"/>
        <v>0</v>
      </c>
      <c r="Y325" s="25">
        <f t="shared" si="215"/>
        <v>0</v>
      </c>
      <c r="Z325" s="25">
        <f t="shared" si="216"/>
        <v>0</v>
      </c>
      <c r="AA325" s="26"/>
      <c r="AB325" s="25">
        <f t="shared" si="217"/>
        <v>0</v>
      </c>
      <c r="AC325" s="25">
        <f t="shared" si="247"/>
        <v>0</v>
      </c>
      <c r="AD325" s="25"/>
      <c r="AE325" s="25"/>
      <c r="AF325" s="25"/>
      <c r="AG325" s="25"/>
      <c r="AH325" s="25"/>
      <c r="AI325" s="25"/>
      <c r="AJ325" s="26"/>
      <c r="AK325" s="25"/>
      <c r="AL325" s="26"/>
      <c r="AM325" s="25">
        <f t="shared" si="218"/>
        <v>0</v>
      </c>
      <c r="AN325" s="25">
        <f t="shared" si="219"/>
        <v>0</v>
      </c>
      <c r="AO325" s="26"/>
      <c r="AP325" s="26">
        <f t="shared" si="220"/>
        <v>0</v>
      </c>
      <c r="AQ325" s="101">
        <f t="shared" si="221"/>
        <v>0</v>
      </c>
      <c r="AR325" s="106">
        <f t="shared" si="222"/>
        <v>0</v>
      </c>
      <c r="AS325" s="107">
        <f t="shared" si="249"/>
        <v>0</v>
      </c>
      <c r="AT325" s="107">
        <f t="shared" si="249"/>
        <v>0</v>
      </c>
      <c r="AU325" s="107">
        <f t="shared" si="249"/>
        <v>0</v>
      </c>
      <c r="AV325" s="107">
        <f t="shared" si="249"/>
        <v>0</v>
      </c>
      <c r="AW325" s="107">
        <f t="shared" si="249"/>
        <v>0</v>
      </c>
      <c r="AX325" s="107">
        <f t="shared" si="249"/>
        <v>0</v>
      </c>
      <c r="AY325" s="107">
        <f t="shared" si="249"/>
        <v>0</v>
      </c>
      <c r="AZ325" s="107">
        <f t="shared" si="249"/>
        <v>0</v>
      </c>
      <c r="BA325" s="108">
        <f t="shared" si="223"/>
        <v>0</v>
      </c>
      <c r="BB325" s="103">
        <f t="shared" si="224"/>
        <v>0</v>
      </c>
      <c r="BC325" s="109">
        <f t="shared" si="225"/>
        <v>0</v>
      </c>
      <c r="BD325" s="107">
        <f t="shared" si="206"/>
        <v>0</v>
      </c>
      <c r="BE325" s="107">
        <f t="shared" si="250"/>
        <v>0</v>
      </c>
      <c r="BF325" s="107">
        <f t="shared" si="250"/>
        <v>0</v>
      </c>
      <c r="BG325" s="107">
        <f t="shared" si="250"/>
        <v>0</v>
      </c>
      <c r="BH325" s="107">
        <f t="shared" si="250"/>
        <v>0</v>
      </c>
      <c r="BI325" s="107">
        <f t="shared" si="250"/>
        <v>0</v>
      </c>
      <c r="BJ325" s="107">
        <f t="shared" si="250"/>
        <v>0</v>
      </c>
      <c r="BK325" s="107">
        <f t="shared" si="250"/>
        <v>0</v>
      </c>
      <c r="BL325" s="110">
        <f t="shared" si="226"/>
        <v>0</v>
      </c>
      <c r="BM325" s="111">
        <f t="shared" si="227"/>
        <v>0</v>
      </c>
      <c r="BN325" s="111">
        <f t="shared" si="228"/>
        <v>0</v>
      </c>
      <c r="BO325" s="111">
        <f t="shared" si="229"/>
        <v>0</v>
      </c>
      <c r="BP325" s="111">
        <f t="shared" si="230"/>
        <v>0</v>
      </c>
      <c r="BQ325" s="111">
        <f t="shared" si="231"/>
        <v>0</v>
      </c>
      <c r="BR325" s="111">
        <f t="shared" si="232"/>
        <v>0</v>
      </c>
      <c r="BS325" s="111">
        <f t="shared" si="233"/>
        <v>0</v>
      </c>
      <c r="BT325" s="111">
        <f t="shared" si="234"/>
        <v>0</v>
      </c>
      <c r="BU325" s="112">
        <f t="shared" si="235"/>
        <v>0</v>
      </c>
      <c r="BV325" s="113">
        <f t="shared" si="236"/>
        <v>0</v>
      </c>
      <c r="BW325" s="169" t="s">
        <v>135</v>
      </c>
      <c r="BX325" s="174">
        <v>2021</v>
      </c>
      <c r="BY325" s="169" t="s">
        <v>2422</v>
      </c>
      <c r="BZ325" s="169" t="str">
        <f t="shared" si="251"/>
        <v>NOVIEMBRE</v>
      </c>
      <c r="CA325" s="169" t="str">
        <f t="shared" si="237"/>
        <v>YCHO21RT_11.1</v>
      </c>
      <c r="CB325" s="118" t="e">
        <f>VLOOKUP(F325,[3]TOTALES!$E:$E,1,0)</f>
        <v>#N/A</v>
      </c>
      <c r="CC325" s="118" t="str">
        <f>VLOOKUP(E325,'3.PARAMETROS'!J:L,3,0)</f>
        <v>TOPS</v>
      </c>
      <c r="CD325" s="118">
        <f>VLOOKUP(A325,'[4]1. ARCHIVO COMPRA'!$A:$BU,73,0)</f>
        <v>0</v>
      </c>
      <c r="CF325" s="128"/>
      <c r="CG325" s="128"/>
    </row>
    <row r="326" spans="1:85" x14ac:dyDescent="0.25">
      <c r="A326" s="128" t="str">
        <f t="shared" si="207"/>
        <v>W0BP1SR9I51G585</v>
      </c>
      <c r="B326" s="128" t="s">
        <v>554</v>
      </c>
      <c r="C326" s="128" t="s">
        <v>696</v>
      </c>
      <c r="D326" s="128" t="s">
        <v>562</v>
      </c>
      <c r="E326" s="128" t="s">
        <v>294</v>
      </c>
      <c r="F326" s="128" t="s">
        <v>1107</v>
      </c>
      <c r="G326" s="128" t="s">
        <v>1108</v>
      </c>
      <c r="H326" s="128" t="s">
        <v>499</v>
      </c>
      <c r="I326" s="128" t="s">
        <v>527</v>
      </c>
      <c r="J326" s="128" t="s">
        <v>2081</v>
      </c>
      <c r="K326" s="128" t="s">
        <v>684</v>
      </c>
      <c r="L326" s="128" t="s">
        <v>2255</v>
      </c>
      <c r="M326" s="137">
        <v>44</v>
      </c>
      <c r="N326" s="128">
        <f>IFERROR(VLOOKUP(M326*$M$8*$N$8,'RAM costing'!$A$3:$B$81,2,1),0)</f>
        <v>39000</v>
      </c>
      <c r="O326" s="128">
        <f>IFERROR(VLOOKUP(M326*$M$9*$N$9,'RAM costing'!$E$3:$F$81,2,1),0)</f>
        <v>179</v>
      </c>
      <c r="P326" s="128"/>
      <c r="Q326" s="129">
        <f t="shared" si="208"/>
        <v>0.31</v>
      </c>
      <c r="R326" s="18">
        <v>13.64</v>
      </c>
      <c r="S326" s="25">
        <f t="shared" si="209"/>
        <v>0</v>
      </c>
      <c r="T326" s="25">
        <f t="shared" si="210"/>
        <v>0</v>
      </c>
      <c r="U326" s="25">
        <f t="shared" si="211"/>
        <v>0</v>
      </c>
      <c r="V326" s="25">
        <f t="shared" si="212"/>
        <v>0</v>
      </c>
      <c r="W326" s="25">
        <f t="shared" si="213"/>
        <v>0</v>
      </c>
      <c r="X326" s="25">
        <f t="shared" si="214"/>
        <v>0</v>
      </c>
      <c r="Y326" s="25">
        <f t="shared" si="215"/>
        <v>0</v>
      </c>
      <c r="Z326" s="25">
        <f t="shared" si="216"/>
        <v>0</v>
      </c>
      <c r="AA326" s="26"/>
      <c r="AB326" s="25">
        <f t="shared" si="217"/>
        <v>0</v>
      </c>
      <c r="AC326" s="25">
        <f t="shared" si="247"/>
        <v>0</v>
      </c>
      <c r="AD326" s="25"/>
      <c r="AE326" s="25"/>
      <c r="AF326" s="25"/>
      <c r="AG326" s="25"/>
      <c r="AH326" s="25"/>
      <c r="AI326" s="25"/>
      <c r="AJ326" s="26"/>
      <c r="AK326" s="25"/>
      <c r="AL326" s="26"/>
      <c r="AM326" s="25">
        <f t="shared" si="218"/>
        <v>0</v>
      </c>
      <c r="AN326" s="25">
        <f t="shared" si="219"/>
        <v>0</v>
      </c>
      <c r="AO326" s="26"/>
      <c r="AP326" s="26">
        <f t="shared" si="220"/>
        <v>0</v>
      </c>
      <c r="AQ326" s="101">
        <f t="shared" si="221"/>
        <v>0</v>
      </c>
      <c r="AR326" s="106">
        <f t="shared" si="222"/>
        <v>0</v>
      </c>
      <c r="AS326" s="107">
        <f t="shared" si="249"/>
        <v>0</v>
      </c>
      <c r="AT326" s="107">
        <f t="shared" si="249"/>
        <v>0</v>
      </c>
      <c r="AU326" s="107">
        <f t="shared" si="249"/>
        <v>0</v>
      </c>
      <c r="AV326" s="107">
        <f t="shared" si="249"/>
        <v>0</v>
      </c>
      <c r="AW326" s="107">
        <f t="shared" si="249"/>
        <v>0</v>
      </c>
      <c r="AX326" s="107">
        <f t="shared" si="249"/>
        <v>0</v>
      </c>
      <c r="AY326" s="107">
        <f t="shared" si="249"/>
        <v>0</v>
      </c>
      <c r="AZ326" s="107">
        <f t="shared" si="249"/>
        <v>0</v>
      </c>
      <c r="BA326" s="108">
        <f t="shared" si="223"/>
        <v>0</v>
      </c>
      <c r="BB326" s="103">
        <f t="shared" si="224"/>
        <v>0</v>
      </c>
      <c r="BC326" s="109">
        <f t="shared" si="225"/>
        <v>0</v>
      </c>
      <c r="BD326" s="107">
        <f t="shared" si="206"/>
        <v>0</v>
      </c>
      <c r="BE326" s="107">
        <f t="shared" si="250"/>
        <v>0</v>
      </c>
      <c r="BF326" s="107">
        <f t="shared" si="250"/>
        <v>0</v>
      </c>
      <c r="BG326" s="107">
        <f t="shared" si="250"/>
        <v>0</v>
      </c>
      <c r="BH326" s="107">
        <f t="shared" si="250"/>
        <v>0</v>
      </c>
      <c r="BI326" s="107">
        <f t="shared" si="250"/>
        <v>0</v>
      </c>
      <c r="BJ326" s="107">
        <f t="shared" si="250"/>
        <v>0</v>
      </c>
      <c r="BK326" s="107">
        <f t="shared" si="250"/>
        <v>0</v>
      </c>
      <c r="BL326" s="110">
        <f t="shared" si="226"/>
        <v>0</v>
      </c>
      <c r="BM326" s="111">
        <f t="shared" si="227"/>
        <v>0</v>
      </c>
      <c r="BN326" s="111">
        <f t="shared" si="228"/>
        <v>0</v>
      </c>
      <c r="BO326" s="111">
        <f t="shared" si="229"/>
        <v>0</v>
      </c>
      <c r="BP326" s="111">
        <f t="shared" si="230"/>
        <v>0</v>
      </c>
      <c r="BQ326" s="111">
        <f t="shared" si="231"/>
        <v>0</v>
      </c>
      <c r="BR326" s="111">
        <f t="shared" si="232"/>
        <v>0</v>
      </c>
      <c r="BS326" s="111">
        <f t="shared" si="233"/>
        <v>0</v>
      </c>
      <c r="BT326" s="111">
        <f t="shared" si="234"/>
        <v>0</v>
      </c>
      <c r="BU326" s="112">
        <f t="shared" si="235"/>
        <v>0</v>
      </c>
      <c r="BV326" s="113">
        <f t="shared" si="236"/>
        <v>0</v>
      </c>
      <c r="BW326" s="169" t="s">
        <v>135</v>
      </c>
      <c r="BX326" s="174">
        <v>2021</v>
      </c>
      <c r="BY326" s="169" t="s">
        <v>2422</v>
      </c>
      <c r="BZ326" s="169" t="str">
        <f t="shared" si="251"/>
        <v>NOVIEMBRE</v>
      </c>
      <c r="CA326" s="169" t="str">
        <f t="shared" si="237"/>
        <v>YCHO21RT_11.1</v>
      </c>
      <c r="CB326" s="118" t="e">
        <f>VLOOKUP(F326,[3]TOTALES!$E:$E,1,0)</f>
        <v>#N/A</v>
      </c>
      <c r="CC326" s="118" t="str">
        <f>VLOOKUP(E326,'3.PARAMETROS'!J:L,3,0)</f>
        <v>TOPS</v>
      </c>
      <c r="CD326" s="118">
        <f>VLOOKUP(A326,'[4]1. ARCHIVO COMPRA'!$A:$BU,73,0)</f>
        <v>0</v>
      </c>
      <c r="CF326" s="128"/>
      <c r="CG326" s="128"/>
    </row>
    <row r="327" spans="1:85" x14ac:dyDescent="0.25">
      <c r="A327" s="128" t="str">
        <f t="shared" si="207"/>
        <v>W0BP1SR9I51LHY</v>
      </c>
      <c r="B327" s="128" t="s">
        <v>554</v>
      </c>
      <c r="C327" s="128" t="s">
        <v>696</v>
      </c>
      <c r="D327" s="128" t="s">
        <v>562</v>
      </c>
      <c r="E327" s="128" t="s">
        <v>294</v>
      </c>
      <c r="F327" s="128" t="s">
        <v>1107</v>
      </c>
      <c r="G327" s="128" t="s">
        <v>1108</v>
      </c>
      <c r="H327" s="128" t="s">
        <v>599</v>
      </c>
      <c r="I327" s="128" t="s">
        <v>600</v>
      </c>
      <c r="J327" s="128" t="s">
        <v>2081</v>
      </c>
      <c r="K327" s="128" t="s">
        <v>684</v>
      </c>
      <c r="L327" s="128" t="s">
        <v>2255</v>
      </c>
      <c r="M327" s="137">
        <v>44</v>
      </c>
      <c r="N327" s="128">
        <f>IFERROR(VLOOKUP(M327*$M$8*$N$8,'RAM costing'!$A$3:$B$81,2,1),0)</f>
        <v>39000</v>
      </c>
      <c r="O327" s="128">
        <f>IFERROR(VLOOKUP(M327*$M$9*$N$9,'RAM costing'!$E$3:$F$81,2,1),0)</f>
        <v>179</v>
      </c>
      <c r="P327" s="128"/>
      <c r="Q327" s="129">
        <f t="shared" si="208"/>
        <v>0.31</v>
      </c>
      <c r="R327" s="18">
        <v>13.64</v>
      </c>
      <c r="S327" s="25">
        <f t="shared" si="209"/>
        <v>0</v>
      </c>
      <c r="T327" s="25">
        <f t="shared" si="210"/>
        <v>0</v>
      </c>
      <c r="U327" s="25">
        <f t="shared" si="211"/>
        <v>0</v>
      </c>
      <c r="V327" s="25">
        <f t="shared" si="212"/>
        <v>0</v>
      </c>
      <c r="W327" s="25">
        <f t="shared" si="213"/>
        <v>0</v>
      </c>
      <c r="X327" s="25">
        <f t="shared" si="214"/>
        <v>0</v>
      </c>
      <c r="Y327" s="25">
        <f t="shared" si="215"/>
        <v>0</v>
      </c>
      <c r="Z327" s="25">
        <f t="shared" si="216"/>
        <v>0</v>
      </c>
      <c r="AA327" s="26"/>
      <c r="AB327" s="25">
        <f t="shared" si="217"/>
        <v>0</v>
      </c>
      <c r="AC327" s="25">
        <f t="shared" si="247"/>
        <v>0</v>
      </c>
      <c r="AD327" s="25"/>
      <c r="AE327" s="25"/>
      <c r="AF327" s="25"/>
      <c r="AG327" s="25"/>
      <c r="AH327" s="25"/>
      <c r="AI327" s="25"/>
      <c r="AJ327" s="26"/>
      <c r="AK327" s="25"/>
      <c r="AL327" s="26"/>
      <c r="AM327" s="25">
        <f t="shared" si="218"/>
        <v>0</v>
      </c>
      <c r="AN327" s="25">
        <f t="shared" si="219"/>
        <v>0</v>
      </c>
      <c r="AO327" s="26"/>
      <c r="AP327" s="26">
        <f t="shared" si="220"/>
        <v>0</v>
      </c>
      <c r="AQ327" s="101">
        <f t="shared" si="221"/>
        <v>0</v>
      </c>
      <c r="AR327" s="106">
        <f t="shared" si="222"/>
        <v>0</v>
      </c>
      <c r="AS327" s="107">
        <f t="shared" si="249"/>
        <v>0</v>
      </c>
      <c r="AT327" s="107">
        <f t="shared" si="249"/>
        <v>0</v>
      </c>
      <c r="AU327" s="107">
        <f t="shared" si="249"/>
        <v>0</v>
      </c>
      <c r="AV327" s="107">
        <f t="shared" si="249"/>
        <v>0</v>
      </c>
      <c r="AW327" s="107">
        <f t="shared" si="249"/>
        <v>0</v>
      </c>
      <c r="AX327" s="107">
        <f t="shared" si="249"/>
        <v>0</v>
      </c>
      <c r="AY327" s="107">
        <f t="shared" si="249"/>
        <v>0</v>
      </c>
      <c r="AZ327" s="107">
        <f t="shared" si="249"/>
        <v>0</v>
      </c>
      <c r="BA327" s="108">
        <f t="shared" si="223"/>
        <v>0</v>
      </c>
      <c r="BB327" s="103">
        <f t="shared" si="224"/>
        <v>0</v>
      </c>
      <c r="BC327" s="109">
        <f t="shared" si="225"/>
        <v>0</v>
      </c>
      <c r="BD327" s="107">
        <f t="shared" si="206"/>
        <v>0</v>
      </c>
      <c r="BE327" s="107">
        <f t="shared" si="250"/>
        <v>0</v>
      </c>
      <c r="BF327" s="107">
        <f t="shared" si="250"/>
        <v>0</v>
      </c>
      <c r="BG327" s="107">
        <f t="shared" si="250"/>
        <v>0</v>
      </c>
      <c r="BH327" s="107">
        <f t="shared" si="250"/>
        <v>0</v>
      </c>
      <c r="BI327" s="107">
        <f t="shared" si="250"/>
        <v>0</v>
      </c>
      <c r="BJ327" s="107">
        <f t="shared" si="250"/>
        <v>0</v>
      </c>
      <c r="BK327" s="107">
        <f t="shared" si="250"/>
        <v>0</v>
      </c>
      <c r="BL327" s="110">
        <f t="shared" si="226"/>
        <v>0</v>
      </c>
      <c r="BM327" s="111">
        <f t="shared" si="227"/>
        <v>0</v>
      </c>
      <c r="BN327" s="111">
        <f t="shared" si="228"/>
        <v>0</v>
      </c>
      <c r="BO327" s="111">
        <f t="shared" si="229"/>
        <v>0</v>
      </c>
      <c r="BP327" s="111">
        <f t="shared" si="230"/>
        <v>0</v>
      </c>
      <c r="BQ327" s="111">
        <f t="shared" si="231"/>
        <v>0</v>
      </c>
      <c r="BR327" s="111">
        <f t="shared" si="232"/>
        <v>0</v>
      </c>
      <c r="BS327" s="111">
        <f t="shared" si="233"/>
        <v>0</v>
      </c>
      <c r="BT327" s="111">
        <f t="shared" si="234"/>
        <v>0</v>
      </c>
      <c r="BU327" s="112">
        <f t="shared" si="235"/>
        <v>0</v>
      </c>
      <c r="BV327" s="113">
        <f t="shared" si="236"/>
        <v>0</v>
      </c>
      <c r="BW327" s="169" t="s">
        <v>135</v>
      </c>
      <c r="BX327" s="174">
        <v>2021</v>
      </c>
      <c r="BY327" s="169" t="s">
        <v>2422</v>
      </c>
      <c r="BZ327" s="169" t="str">
        <f t="shared" si="251"/>
        <v>NOVIEMBRE</v>
      </c>
      <c r="CA327" s="169" t="str">
        <f t="shared" si="237"/>
        <v>YCHO21RT_11.1</v>
      </c>
      <c r="CB327" s="118" t="e">
        <f>VLOOKUP(F327,[3]TOTALES!$E:$E,1,0)</f>
        <v>#N/A</v>
      </c>
      <c r="CC327" s="118" t="str">
        <f>VLOOKUP(E327,'3.PARAMETROS'!J:L,3,0)</f>
        <v>TOPS</v>
      </c>
      <c r="CD327" s="118">
        <f>VLOOKUP(A327,'[4]1. ARCHIVO COMPRA'!$A:$BU,73,0)</f>
        <v>0</v>
      </c>
      <c r="CF327" s="128"/>
      <c r="CG327" s="128"/>
    </row>
    <row r="328" spans="1:85" x14ac:dyDescent="0.25">
      <c r="A328" s="128" t="str">
        <f t="shared" si="207"/>
        <v>W0RR00R0SM1F8E3</v>
      </c>
      <c r="B328" s="128" t="s">
        <v>554</v>
      </c>
      <c r="C328" s="128" t="s">
        <v>696</v>
      </c>
      <c r="D328" s="128" t="s">
        <v>560</v>
      </c>
      <c r="E328" s="128" t="s">
        <v>561</v>
      </c>
      <c r="F328" s="128" t="s">
        <v>1115</v>
      </c>
      <c r="G328" s="128" t="s">
        <v>1116</v>
      </c>
      <c r="H328" s="128" t="s">
        <v>588</v>
      </c>
      <c r="I328" s="128" t="s">
        <v>589</v>
      </c>
      <c r="J328" s="128" t="s">
        <v>2090</v>
      </c>
      <c r="K328" s="128" t="s">
        <v>683</v>
      </c>
      <c r="L328" s="128" t="s">
        <v>2255</v>
      </c>
      <c r="M328" s="137">
        <v>79</v>
      </c>
      <c r="N328" s="128">
        <f>IFERROR(VLOOKUP(M328*$M$8*$N$8,'RAM costing'!$A$3:$B$81,2,1),0)</f>
        <v>79000</v>
      </c>
      <c r="O328" s="128">
        <f>IFERROR(VLOOKUP(M328*$M$9*$N$9,'RAM costing'!$E$3:$F$81,2,1),0)</f>
        <v>319</v>
      </c>
      <c r="P328" s="128"/>
      <c r="Q328" s="129">
        <f t="shared" si="208"/>
        <v>0.31</v>
      </c>
      <c r="R328" s="18">
        <v>24.49</v>
      </c>
      <c r="S328" s="25">
        <f t="shared" si="209"/>
        <v>0</v>
      </c>
      <c r="T328" s="25">
        <f t="shared" si="210"/>
        <v>0</v>
      </c>
      <c r="U328" s="25">
        <f t="shared" si="211"/>
        <v>0</v>
      </c>
      <c r="V328" s="25">
        <f t="shared" si="212"/>
        <v>0</v>
      </c>
      <c r="W328" s="25">
        <f t="shared" si="213"/>
        <v>0</v>
      </c>
      <c r="X328" s="25">
        <f t="shared" si="214"/>
        <v>0</v>
      </c>
      <c r="Y328" s="25">
        <f t="shared" si="215"/>
        <v>0</v>
      </c>
      <c r="Z328" s="25">
        <f t="shared" si="216"/>
        <v>0</v>
      </c>
      <c r="AA328" s="26"/>
      <c r="AB328" s="25">
        <f t="shared" si="217"/>
        <v>0</v>
      </c>
      <c r="AC328" s="25">
        <f t="shared" si="247"/>
        <v>0</v>
      </c>
      <c r="AD328" s="25"/>
      <c r="AE328" s="25"/>
      <c r="AF328" s="25"/>
      <c r="AG328" s="25"/>
      <c r="AH328" s="25"/>
      <c r="AI328" s="25"/>
      <c r="AJ328" s="26"/>
      <c r="AK328" s="25"/>
      <c r="AL328" s="26"/>
      <c r="AM328" s="25">
        <f t="shared" si="218"/>
        <v>0</v>
      </c>
      <c r="AN328" s="25">
        <f t="shared" si="219"/>
        <v>0</v>
      </c>
      <c r="AO328" s="26"/>
      <c r="AP328" s="26">
        <f t="shared" si="220"/>
        <v>0</v>
      </c>
      <c r="AQ328" s="101">
        <f t="shared" si="221"/>
        <v>0</v>
      </c>
      <c r="AR328" s="106">
        <f t="shared" si="222"/>
        <v>0</v>
      </c>
      <c r="AS328" s="107">
        <f t="shared" si="249"/>
        <v>0</v>
      </c>
      <c r="AT328" s="107">
        <f t="shared" si="249"/>
        <v>0</v>
      </c>
      <c r="AU328" s="107">
        <f t="shared" si="249"/>
        <v>0</v>
      </c>
      <c r="AV328" s="107">
        <f t="shared" si="249"/>
        <v>0</v>
      </c>
      <c r="AW328" s="107">
        <f t="shared" si="249"/>
        <v>0</v>
      </c>
      <c r="AX328" s="107">
        <f t="shared" si="249"/>
        <v>0</v>
      </c>
      <c r="AY328" s="107">
        <f t="shared" si="249"/>
        <v>0</v>
      </c>
      <c r="AZ328" s="107">
        <f t="shared" si="249"/>
        <v>0</v>
      </c>
      <c r="BA328" s="108">
        <f t="shared" si="223"/>
        <v>0</v>
      </c>
      <c r="BB328" s="103">
        <f t="shared" si="224"/>
        <v>0</v>
      </c>
      <c r="BC328" s="109">
        <f t="shared" si="225"/>
        <v>0</v>
      </c>
      <c r="BD328" s="107">
        <f t="shared" si="206"/>
        <v>0</v>
      </c>
      <c r="BE328" s="107">
        <f t="shared" si="250"/>
        <v>0</v>
      </c>
      <c r="BF328" s="107">
        <f t="shared" si="250"/>
        <v>0</v>
      </c>
      <c r="BG328" s="107">
        <f t="shared" si="250"/>
        <v>0</v>
      </c>
      <c r="BH328" s="107">
        <f t="shared" si="250"/>
        <v>0</v>
      </c>
      <c r="BI328" s="107">
        <f t="shared" si="250"/>
        <v>0</v>
      </c>
      <c r="BJ328" s="107">
        <f t="shared" si="250"/>
        <v>0</v>
      </c>
      <c r="BK328" s="107">
        <f t="shared" si="250"/>
        <v>0</v>
      </c>
      <c r="BL328" s="110">
        <f t="shared" si="226"/>
        <v>0</v>
      </c>
      <c r="BM328" s="111">
        <f t="shared" si="227"/>
        <v>0</v>
      </c>
      <c r="BN328" s="111">
        <f t="shared" si="228"/>
        <v>0</v>
      </c>
      <c r="BO328" s="111">
        <f t="shared" si="229"/>
        <v>0</v>
      </c>
      <c r="BP328" s="111">
        <f t="shared" si="230"/>
        <v>0</v>
      </c>
      <c r="BQ328" s="111">
        <f t="shared" si="231"/>
        <v>0</v>
      </c>
      <c r="BR328" s="111">
        <f t="shared" si="232"/>
        <v>0</v>
      </c>
      <c r="BS328" s="111">
        <f t="shared" si="233"/>
        <v>0</v>
      </c>
      <c r="BT328" s="111">
        <f t="shared" si="234"/>
        <v>0</v>
      </c>
      <c r="BU328" s="112">
        <f t="shared" si="235"/>
        <v>0</v>
      </c>
      <c r="BV328" s="113">
        <f t="shared" si="236"/>
        <v>0</v>
      </c>
      <c r="BW328" s="169" t="s">
        <v>135</v>
      </c>
      <c r="BX328" s="174">
        <v>2021</v>
      </c>
      <c r="BY328" s="169" t="s">
        <v>2422</v>
      </c>
      <c r="BZ328" s="169" t="str">
        <f t="shared" si="251"/>
        <v>NOVIEMBRE</v>
      </c>
      <c r="CA328" s="169" t="str">
        <f t="shared" si="237"/>
        <v>YCHO21RT_11.1</v>
      </c>
      <c r="CB328" s="118" t="e">
        <f>VLOOKUP(F328,[3]TOTALES!$E:$E,1,0)</f>
        <v>#N/A</v>
      </c>
      <c r="CC328" s="118" t="e">
        <f>VLOOKUP(E328,'3.PARAMETROS'!J:L,3,0)</f>
        <v>#N/A</v>
      </c>
      <c r="CD328" s="118">
        <f>VLOOKUP(A328,'[4]1. ARCHIVO COMPRA'!$A:$BU,73,0)</f>
        <v>0</v>
      </c>
      <c r="CF328" s="128"/>
      <c r="CG328" s="128"/>
    </row>
    <row r="329" spans="1:85" x14ac:dyDescent="0.25">
      <c r="A329" s="128" t="str">
        <f t="shared" si="207"/>
        <v>W0RR00R0SM1LHGM</v>
      </c>
      <c r="B329" s="128" t="s">
        <v>554</v>
      </c>
      <c r="C329" s="128" t="s">
        <v>696</v>
      </c>
      <c r="D329" s="128" t="s">
        <v>560</v>
      </c>
      <c r="E329" s="128" t="s">
        <v>561</v>
      </c>
      <c r="F329" s="128" t="s">
        <v>1115</v>
      </c>
      <c r="G329" s="128" t="s">
        <v>1116</v>
      </c>
      <c r="H329" s="128" t="s">
        <v>601</v>
      </c>
      <c r="I329" s="128" t="s">
        <v>602</v>
      </c>
      <c r="J329" s="128" t="s">
        <v>2090</v>
      </c>
      <c r="K329" s="128" t="s">
        <v>683</v>
      </c>
      <c r="L329" s="128" t="s">
        <v>2255</v>
      </c>
      <c r="M329" s="137">
        <v>79</v>
      </c>
      <c r="N329" s="128">
        <f>IFERROR(VLOOKUP(M329*$M$8*$N$8,'RAM costing'!$A$3:$B$81,2,1),0)</f>
        <v>79000</v>
      </c>
      <c r="O329" s="128">
        <f>IFERROR(VLOOKUP(M329*$M$9*$N$9,'RAM costing'!$E$3:$F$81,2,1),0)</f>
        <v>319</v>
      </c>
      <c r="P329" s="128"/>
      <c r="Q329" s="129">
        <f t="shared" si="208"/>
        <v>0.31</v>
      </c>
      <c r="R329" s="18">
        <v>24.49</v>
      </c>
      <c r="S329" s="25">
        <f t="shared" si="209"/>
        <v>0</v>
      </c>
      <c r="T329" s="25">
        <f t="shared" si="210"/>
        <v>0</v>
      </c>
      <c r="U329" s="25">
        <f t="shared" si="211"/>
        <v>0</v>
      </c>
      <c r="V329" s="25">
        <f t="shared" si="212"/>
        <v>0</v>
      </c>
      <c r="W329" s="25">
        <f t="shared" si="213"/>
        <v>0</v>
      </c>
      <c r="X329" s="25">
        <f t="shared" si="214"/>
        <v>0</v>
      </c>
      <c r="Y329" s="25">
        <f t="shared" si="215"/>
        <v>0</v>
      </c>
      <c r="Z329" s="25">
        <f t="shared" si="216"/>
        <v>0</v>
      </c>
      <c r="AA329" s="26"/>
      <c r="AB329" s="25">
        <f t="shared" si="217"/>
        <v>0</v>
      </c>
      <c r="AC329" s="25">
        <f t="shared" si="247"/>
        <v>0</v>
      </c>
      <c r="AD329" s="25"/>
      <c r="AE329" s="25"/>
      <c r="AF329" s="25"/>
      <c r="AG329" s="25"/>
      <c r="AH329" s="25"/>
      <c r="AI329" s="25"/>
      <c r="AJ329" s="26"/>
      <c r="AK329" s="25"/>
      <c r="AL329" s="26"/>
      <c r="AM329" s="25">
        <f t="shared" si="218"/>
        <v>0</v>
      </c>
      <c r="AN329" s="25">
        <f t="shared" si="219"/>
        <v>0</v>
      </c>
      <c r="AO329" s="26"/>
      <c r="AP329" s="26">
        <f t="shared" si="220"/>
        <v>0</v>
      </c>
      <c r="AQ329" s="101">
        <f t="shared" si="221"/>
        <v>0</v>
      </c>
      <c r="AR329" s="106">
        <f t="shared" si="222"/>
        <v>0</v>
      </c>
      <c r="AS329" s="107">
        <f t="shared" si="249"/>
        <v>0</v>
      </c>
      <c r="AT329" s="107">
        <f t="shared" si="249"/>
        <v>0</v>
      </c>
      <c r="AU329" s="107">
        <f t="shared" si="249"/>
        <v>0</v>
      </c>
      <c r="AV329" s="107">
        <f t="shared" si="249"/>
        <v>0</v>
      </c>
      <c r="AW329" s="107">
        <f t="shared" si="249"/>
        <v>0</v>
      </c>
      <c r="AX329" s="107">
        <f t="shared" si="249"/>
        <v>0</v>
      </c>
      <c r="AY329" s="107">
        <f t="shared" si="249"/>
        <v>0</v>
      </c>
      <c r="AZ329" s="107">
        <f t="shared" si="249"/>
        <v>0</v>
      </c>
      <c r="BA329" s="108">
        <f t="shared" si="223"/>
        <v>0</v>
      </c>
      <c r="BB329" s="103">
        <f t="shared" si="224"/>
        <v>0</v>
      </c>
      <c r="BC329" s="109">
        <f t="shared" si="225"/>
        <v>0</v>
      </c>
      <c r="BD329" s="107">
        <f t="shared" si="206"/>
        <v>0</v>
      </c>
      <c r="BE329" s="107">
        <f t="shared" si="250"/>
        <v>0</v>
      </c>
      <c r="BF329" s="107">
        <f t="shared" si="250"/>
        <v>0</v>
      </c>
      <c r="BG329" s="107">
        <f t="shared" si="250"/>
        <v>0</v>
      </c>
      <c r="BH329" s="107">
        <f t="shared" si="250"/>
        <v>0</v>
      </c>
      <c r="BI329" s="107">
        <f t="shared" si="250"/>
        <v>0</v>
      </c>
      <c r="BJ329" s="107">
        <f t="shared" si="250"/>
        <v>0</v>
      </c>
      <c r="BK329" s="107">
        <f t="shared" si="250"/>
        <v>0</v>
      </c>
      <c r="BL329" s="110">
        <f t="shared" si="226"/>
        <v>0</v>
      </c>
      <c r="BM329" s="111">
        <f t="shared" si="227"/>
        <v>0</v>
      </c>
      <c r="BN329" s="111">
        <f t="shared" si="228"/>
        <v>0</v>
      </c>
      <c r="BO329" s="111">
        <f t="shared" si="229"/>
        <v>0</v>
      </c>
      <c r="BP329" s="111">
        <f t="shared" si="230"/>
        <v>0</v>
      </c>
      <c r="BQ329" s="111">
        <f t="shared" si="231"/>
        <v>0</v>
      </c>
      <c r="BR329" s="111">
        <f t="shared" si="232"/>
        <v>0</v>
      </c>
      <c r="BS329" s="111">
        <f t="shared" si="233"/>
        <v>0</v>
      </c>
      <c r="BT329" s="111">
        <f t="shared" si="234"/>
        <v>0</v>
      </c>
      <c r="BU329" s="112">
        <f t="shared" si="235"/>
        <v>0</v>
      </c>
      <c r="BV329" s="113">
        <f t="shared" si="236"/>
        <v>0</v>
      </c>
      <c r="BW329" s="169" t="s">
        <v>135</v>
      </c>
      <c r="BX329" s="174">
        <v>2021</v>
      </c>
      <c r="BY329" s="169" t="s">
        <v>2422</v>
      </c>
      <c r="BZ329" s="169" t="str">
        <f t="shared" si="251"/>
        <v>NOVIEMBRE</v>
      </c>
      <c r="CA329" s="169" t="str">
        <f t="shared" si="237"/>
        <v>YCHO21RT_11.1</v>
      </c>
      <c r="CB329" s="118" t="e">
        <f>VLOOKUP(F329,[3]TOTALES!$E:$E,1,0)</f>
        <v>#N/A</v>
      </c>
      <c r="CC329" s="118" t="e">
        <f>VLOOKUP(E329,'3.PARAMETROS'!J:L,3,0)</f>
        <v>#N/A</v>
      </c>
      <c r="CD329" s="118">
        <f>VLOOKUP(A329,'[4]1. ARCHIVO COMPRA'!$A:$BU,73,0)</f>
        <v>0</v>
      </c>
      <c r="CF329" s="128"/>
      <c r="CG329" s="128"/>
    </row>
    <row r="330" spans="1:85" x14ac:dyDescent="0.25">
      <c r="A330" s="128" t="str">
        <f t="shared" si="207"/>
        <v>W0RR00R0SM1JBLK</v>
      </c>
      <c r="B330" s="128" t="s">
        <v>554</v>
      </c>
      <c r="C330" s="128" t="s">
        <v>696</v>
      </c>
      <c r="D330" s="128" t="s">
        <v>560</v>
      </c>
      <c r="E330" s="128" t="s">
        <v>561</v>
      </c>
      <c r="F330" s="128" t="s">
        <v>1115</v>
      </c>
      <c r="G330" s="128" t="s">
        <v>1116</v>
      </c>
      <c r="H330" s="128" t="s">
        <v>494</v>
      </c>
      <c r="I330" s="128" t="s">
        <v>520</v>
      </c>
      <c r="J330" s="128" t="s">
        <v>2090</v>
      </c>
      <c r="K330" s="128" t="s">
        <v>683</v>
      </c>
      <c r="L330" s="128" t="s">
        <v>2255</v>
      </c>
      <c r="M330" s="137">
        <v>79</v>
      </c>
      <c r="N330" s="128">
        <f>IFERROR(VLOOKUP(M330*$M$8*$N$8,'RAM costing'!$A$3:$B$81,2,1),0)</f>
        <v>79000</v>
      </c>
      <c r="O330" s="128">
        <f>IFERROR(VLOOKUP(M330*$M$9*$N$9,'RAM costing'!$E$3:$F$81,2,1),0)</f>
        <v>319</v>
      </c>
      <c r="P330" s="128"/>
      <c r="Q330" s="129">
        <f t="shared" si="208"/>
        <v>0.31</v>
      </c>
      <c r="R330" s="18">
        <v>24.49</v>
      </c>
      <c r="S330" s="25">
        <f t="shared" si="209"/>
        <v>0</v>
      </c>
      <c r="T330" s="25">
        <f t="shared" si="210"/>
        <v>0</v>
      </c>
      <c r="U330" s="25">
        <f t="shared" si="211"/>
        <v>0</v>
      </c>
      <c r="V330" s="25">
        <f t="shared" si="212"/>
        <v>0</v>
      </c>
      <c r="W330" s="25">
        <f t="shared" si="213"/>
        <v>0</v>
      </c>
      <c r="X330" s="25">
        <f t="shared" si="214"/>
        <v>0</v>
      </c>
      <c r="Y330" s="25">
        <f t="shared" si="215"/>
        <v>0</v>
      </c>
      <c r="Z330" s="25">
        <f t="shared" si="216"/>
        <v>0</v>
      </c>
      <c r="AA330" s="26"/>
      <c r="AB330" s="25">
        <f t="shared" si="217"/>
        <v>0</v>
      </c>
      <c r="AC330" s="25">
        <f t="shared" si="247"/>
        <v>0</v>
      </c>
      <c r="AD330" s="25"/>
      <c r="AE330" s="25"/>
      <c r="AF330" s="25"/>
      <c r="AG330" s="25"/>
      <c r="AH330" s="25"/>
      <c r="AI330" s="25"/>
      <c r="AJ330" s="26"/>
      <c r="AK330" s="25"/>
      <c r="AL330" s="26"/>
      <c r="AM330" s="25">
        <f t="shared" si="218"/>
        <v>0</v>
      </c>
      <c r="AN330" s="25">
        <f t="shared" si="219"/>
        <v>0</v>
      </c>
      <c r="AO330" s="26"/>
      <c r="AP330" s="26">
        <f t="shared" si="220"/>
        <v>0</v>
      </c>
      <c r="AQ330" s="101">
        <f t="shared" si="221"/>
        <v>0</v>
      </c>
      <c r="AR330" s="106">
        <f t="shared" si="222"/>
        <v>0</v>
      </c>
      <c r="AS330" s="107">
        <f t="shared" si="249"/>
        <v>0</v>
      </c>
      <c r="AT330" s="107">
        <f t="shared" si="249"/>
        <v>0</v>
      </c>
      <c r="AU330" s="107">
        <f t="shared" si="249"/>
        <v>0</v>
      </c>
      <c r="AV330" s="107">
        <f t="shared" si="249"/>
        <v>0</v>
      </c>
      <c r="AW330" s="107">
        <f t="shared" si="249"/>
        <v>0</v>
      </c>
      <c r="AX330" s="107">
        <f t="shared" si="249"/>
        <v>0</v>
      </c>
      <c r="AY330" s="107">
        <f t="shared" si="249"/>
        <v>0</v>
      </c>
      <c r="AZ330" s="107">
        <f t="shared" si="249"/>
        <v>0</v>
      </c>
      <c r="BA330" s="108">
        <f t="shared" si="223"/>
        <v>0</v>
      </c>
      <c r="BB330" s="103">
        <f t="shared" si="224"/>
        <v>0</v>
      </c>
      <c r="BC330" s="109">
        <f t="shared" si="225"/>
        <v>0</v>
      </c>
      <c r="BD330" s="107">
        <f t="shared" si="206"/>
        <v>0</v>
      </c>
      <c r="BE330" s="107">
        <f t="shared" si="250"/>
        <v>0</v>
      </c>
      <c r="BF330" s="107">
        <f t="shared" si="250"/>
        <v>0</v>
      </c>
      <c r="BG330" s="107">
        <f t="shared" si="250"/>
        <v>0</v>
      </c>
      <c r="BH330" s="107">
        <f t="shared" si="250"/>
        <v>0</v>
      </c>
      <c r="BI330" s="107">
        <f t="shared" si="250"/>
        <v>0</v>
      </c>
      <c r="BJ330" s="107">
        <f t="shared" si="250"/>
        <v>0</v>
      </c>
      <c r="BK330" s="107">
        <f t="shared" si="250"/>
        <v>0</v>
      </c>
      <c r="BL330" s="110">
        <f t="shared" si="226"/>
        <v>0</v>
      </c>
      <c r="BM330" s="111">
        <f t="shared" si="227"/>
        <v>0</v>
      </c>
      <c r="BN330" s="111">
        <f t="shared" si="228"/>
        <v>0</v>
      </c>
      <c r="BO330" s="111">
        <f t="shared" si="229"/>
        <v>0</v>
      </c>
      <c r="BP330" s="111">
        <f t="shared" si="230"/>
        <v>0</v>
      </c>
      <c r="BQ330" s="111">
        <f t="shared" si="231"/>
        <v>0</v>
      </c>
      <c r="BR330" s="111">
        <f t="shared" si="232"/>
        <v>0</v>
      </c>
      <c r="BS330" s="111">
        <f t="shared" si="233"/>
        <v>0</v>
      </c>
      <c r="BT330" s="111">
        <f t="shared" si="234"/>
        <v>0</v>
      </c>
      <c r="BU330" s="112">
        <f t="shared" si="235"/>
        <v>0</v>
      </c>
      <c r="BV330" s="113">
        <f t="shared" si="236"/>
        <v>0</v>
      </c>
      <c r="BW330" s="169" t="s">
        <v>135</v>
      </c>
      <c r="BX330" s="174">
        <v>2021</v>
      </c>
      <c r="BY330" s="169" t="s">
        <v>2422</v>
      </c>
      <c r="BZ330" s="169" t="str">
        <f t="shared" si="251"/>
        <v>NOVIEMBRE</v>
      </c>
      <c r="CA330" s="169" t="str">
        <f t="shared" si="237"/>
        <v>YCHO21RT_11.1</v>
      </c>
      <c r="CB330" s="118" t="e">
        <f>VLOOKUP(F330,[3]TOTALES!$E:$E,1,0)</f>
        <v>#N/A</v>
      </c>
      <c r="CC330" s="118" t="e">
        <f>VLOOKUP(E330,'3.PARAMETROS'!J:L,3,0)</f>
        <v>#N/A</v>
      </c>
      <c r="CD330" s="118">
        <f>VLOOKUP(A330,'[4]1. ARCHIVO COMPRA'!$A:$BU,73,0)</f>
        <v>0</v>
      </c>
      <c r="CF330" s="128"/>
      <c r="CG330" s="128"/>
    </row>
    <row r="331" spans="1:85" x14ac:dyDescent="0.25">
      <c r="A331" s="128" t="str">
        <f t="shared" si="207"/>
        <v>W0RR00R0SM1F4K3</v>
      </c>
      <c r="B331" s="128" t="s">
        <v>554</v>
      </c>
      <c r="C331" s="128" t="s">
        <v>696</v>
      </c>
      <c r="D331" s="128" t="s">
        <v>560</v>
      </c>
      <c r="E331" s="128" t="s">
        <v>561</v>
      </c>
      <c r="F331" s="128" t="s">
        <v>1115</v>
      </c>
      <c r="G331" s="128" t="s">
        <v>1116</v>
      </c>
      <c r="H331" s="128" t="s">
        <v>1117</v>
      </c>
      <c r="I331" s="128" t="s">
        <v>1118</v>
      </c>
      <c r="J331" s="128" t="s">
        <v>2090</v>
      </c>
      <c r="K331" s="128" t="s">
        <v>683</v>
      </c>
      <c r="L331" s="128" t="s">
        <v>2255</v>
      </c>
      <c r="M331" s="137">
        <v>79</v>
      </c>
      <c r="N331" s="128">
        <f>IFERROR(VLOOKUP(M331*$M$8*$N$8,'RAM costing'!$A$3:$B$81,2,1),0)</f>
        <v>79000</v>
      </c>
      <c r="O331" s="128">
        <f>IFERROR(VLOOKUP(M331*$M$9*$N$9,'RAM costing'!$E$3:$F$81,2,1),0)</f>
        <v>319</v>
      </c>
      <c r="P331" s="128"/>
      <c r="Q331" s="129">
        <f t="shared" si="208"/>
        <v>0.31</v>
      </c>
      <c r="R331" s="18">
        <v>24.49</v>
      </c>
      <c r="S331" s="25">
        <f t="shared" si="209"/>
        <v>0</v>
      </c>
      <c r="T331" s="25">
        <f t="shared" si="210"/>
        <v>0</v>
      </c>
      <c r="U331" s="25">
        <f t="shared" si="211"/>
        <v>0</v>
      </c>
      <c r="V331" s="25">
        <f t="shared" si="212"/>
        <v>0</v>
      </c>
      <c r="W331" s="25">
        <f t="shared" si="213"/>
        <v>0</v>
      </c>
      <c r="X331" s="25">
        <f t="shared" si="214"/>
        <v>0</v>
      </c>
      <c r="Y331" s="25">
        <f t="shared" si="215"/>
        <v>0</v>
      </c>
      <c r="Z331" s="25">
        <f t="shared" si="216"/>
        <v>0</v>
      </c>
      <c r="AA331" s="26"/>
      <c r="AB331" s="25">
        <f t="shared" si="217"/>
        <v>0</v>
      </c>
      <c r="AC331" s="25">
        <f t="shared" si="247"/>
        <v>0</v>
      </c>
      <c r="AD331" s="25"/>
      <c r="AE331" s="25"/>
      <c r="AF331" s="25"/>
      <c r="AG331" s="25"/>
      <c r="AH331" s="25"/>
      <c r="AI331" s="25"/>
      <c r="AJ331" s="26"/>
      <c r="AK331" s="25"/>
      <c r="AL331" s="26"/>
      <c r="AM331" s="25">
        <f t="shared" si="218"/>
        <v>0</v>
      </c>
      <c r="AN331" s="25">
        <f t="shared" si="219"/>
        <v>0</v>
      </c>
      <c r="AO331" s="26"/>
      <c r="AP331" s="26">
        <f t="shared" si="220"/>
        <v>0</v>
      </c>
      <c r="AQ331" s="101">
        <f t="shared" si="221"/>
        <v>0</v>
      </c>
      <c r="AR331" s="106">
        <f t="shared" si="222"/>
        <v>0</v>
      </c>
      <c r="AS331" s="107">
        <f t="shared" si="249"/>
        <v>0</v>
      </c>
      <c r="AT331" s="107">
        <f t="shared" si="249"/>
        <v>0</v>
      </c>
      <c r="AU331" s="107">
        <f t="shared" si="249"/>
        <v>0</v>
      </c>
      <c r="AV331" s="107">
        <f t="shared" si="249"/>
        <v>0</v>
      </c>
      <c r="AW331" s="107">
        <f t="shared" si="249"/>
        <v>0</v>
      </c>
      <c r="AX331" s="107">
        <f t="shared" si="249"/>
        <v>0</v>
      </c>
      <c r="AY331" s="107">
        <f t="shared" si="249"/>
        <v>0</v>
      </c>
      <c r="AZ331" s="107">
        <f t="shared" si="249"/>
        <v>0</v>
      </c>
      <c r="BA331" s="108">
        <f t="shared" si="223"/>
        <v>0</v>
      </c>
      <c r="BB331" s="103">
        <f t="shared" si="224"/>
        <v>0</v>
      </c>
      <c r="BC331" s="109">
        <f t="shared" si="225"/>
        <v>0</v>
      </c>
      <c r="BD331" s="107">
        <f t="shared" si="206"/>
        <v>0</v>
      </c>
      <c r="BE331" s="107">
        <f t="shared" si="250"/>
        <v>0</v>
      </c>
      <c r="BF331" s="107">
        <f t="shared" si="250"/>
        <v>0</v>
      </c>
      <c r="BG331" s="107">
        <f t="shared" si="250"/>
        <v>0</v>
      </c>
      <c r="BH331" s="107">
        <f t="shared" si="250"/>
        <v>0</v>
      </c>
      <c r="BI331" s="107">
        <f t="shared" si="250"/>
        <v>0</v>
      </c>
      <c r="BJ331" s="107">
        <f t="shared" si="250"/>
        <v>0</v>
      </c>
      <c r="BK331" s="107">
        <f t="shared" si="250"/>
        <v>0</v>
      </c>
      <c r="BL331" s="110">
        <f t="shared" si="226"/>
        <v>0</v>
      </c>
      <c r="BM331" s="111">
        <f t="shared" si="227"/>
        <v>0</v>
      </c>
      <c r="BN331" s="111">
        <f t="shared" si="228"/>
        <v>0</v>
      </c>
      <c r="BO331" s="111">
        <f t="shared" si="229"/>
        <v>0</v>
      </c>
      <c r="BP331" s="111">
        <f t="shared" si="230"/>
        <v>0</v>
      </c>
      <c r="BQ331" s="111">
        <f t="shared" si="231"/>
        <v>0</v>
      </c>
      <c r="BR331" s="111">
        <f t="shared" si="232"/>
        <v>0</v>
      </c>
      <c r="BS331" s="111">
        <f t="shared" si="233"/>
        <v>0</v>
      </c>
      <c r="BT331" s="111">
        <f t="shared" si="234"/>
        <v>0</v>
      </c>
      <c r="BU331" s="112">
        <f t="shared" si="235"/>
        <v>0</v>
      </c>
      <c r="BV331" s="113">
        <f t="shared" si="236"/>
        <v>0</v>
      </c>
      <c r="BW331" s="169" t="s">
        <v>135</v>
      </c>
      <c r="BX331" s="174">
        <v>2021</v>
      </c>
      <c r="BY331" s="169" t="s">
        <v>2422</v>
      </c>
      <c r="BZ331" s="169" t="str">
        <f t="shared" si="251"/>
        <v>NOVIEMBRE</v>
      </c>
      <c r="CA331" s="169" t="str">
        <f t="shared" si="237"/>
        <v>YCHO21RT_11.1</v>
      </c>
      <c r="CB331" s="118" t="e">
        <f>VLOOKUP(F331,[3]TOTALES!$E:$E,1,0)</f>
        <v>#N/A</v>
      </c>
      <c r="CC331" s="118" t="e">
        <f>VLOOKUP(E331,'3.PARAMETROS'!J:L,3,0)</f>
        <v>#N/A</v>
      </c>
      <c r="CD331" s="118">
        <f>VLOOKUP(A331,'[4]1. ARCHIVO COMPRA'!$A:$BU,73,0)</f>
        <v>0</v>
      </c>
      <c r="CF331" s="128"/>
      <c r="CG331" s="128"/>
    </row>
    <row r="332" spans="1:85" x14ac:dyDescent="0.25">
      <c r="A332" s="128" t="str">
        <f t="shared" si="207"/>
        <v>W0RR00R0SM1F133</v>
      </c>
      <c r="B332" s="128" t="s">
        <v>554</v>
      </c>
      <c r="C332" s="128" t="s">
        <v>696</v>
      </c>
      <c r="D332" s="128" t="s">
        <v>560</v>
      </c>
      <c r="E332" s="128" t="s">
        <v>561</v>
      </c>
      <c r="F332" s="128" t="s">
        <v>1115</v>
      </c>
      <c r="G332" s="128" t="s">
        <v>1116</v>
      </c>
      <c r="H332" s="128" t="s">
        <v>1119</v>
      </c>
      <c r="I332" s="128" t="s">
        <v>1120</v>
      </c>
      <c r="J332" s="128" t="s">
        <v>2090</v>
      </c>
      <c r="K332" s="128" t="s">
        <v>683</v>
      </c>
      <c r="L332" s="128" t="s">
        <v>2255</v>
      </c>
      <c r="M332" s="137">
        <v>79</v>
      </c>
      <c r="N332" s="128">
        <f>IFERROR(VLOOKUP(M332*$M$8*$N$8,'RAM costing'!$A$3:$B$81,2,1),0)</f>
        <v>79000</v>
      </c>
      <c r="O332" s="128">
        <f>IFERROR(VLOOKUP(M332*$M$9*$N$9,'RAM costing'!$E$3:$F$81,2,1),0)</f>
        <v>319</v>
      </c>
      <c r="P332" s="128"/>
      <c r="Q332" s="129">
        <f t="shared" si="208"/>
        <v>0.31</v>
      </c>
      <c r="R332" s="18">
        <v>24.49</v>
      </c>
      <c r="S332" s="25">
        <f t="shared" si="209"/>
        <v>0</v>
      </c>
      <c r="T332" s="25">
        <f t="shared" si="210"/>
        <v>0</v>
      </c>
      <c r="U332" s="25">
        <f t="shared" si="211"/>
        <v>0</v>
      </c>
      <c r="V332" s="25">
        <f t="shared" si="212"/>
        <v>0</v>
      </c>
      <c r="W332" s="25">
        <f t="shared" si="213"/>
        <v>0</v>
      </c>
      <c r="X332" s="25">
        <f t="shared" si="214"/>
        <v>0</v>
      </c>
      <c r="Y332" s="25">
        <f t="shared" si="215"/>
        <v>0</v>
      </c>
      <c r="Z332" s="25">
        <f t="shared" si="216"/>
        <v>0</v>
      </c>
      <c r="AA332" s="26"/>
      <c r="AB332" s="25">
        <f t="shared" si="217"/>
        <v>0</v>
      </c>
      <c r="AC332" s="25">
        <f t="shared" si="247"/>
        <v>0</v>
      </c>
      <c r="AD332" s="25"/>
      <c r="AE332" s="25"/>
      <c r="AF332" s="25"/>
      <c r="AG332" s="25"/>
      <c r="AH332" s="25"/>
      <c r="AI332" s="25"/>
      <c r="AJ332" s="26"/>
      <c r="AK332" s="25"/>
      <c r="AL332" s="26"/>
      <c r="AM332" s="25">
        <f t="shared" si="218"/>
        <v>0</v>
      </c>
      <c r="AN332" s="25">
        <f t="shared" si="219"/>
        <v>0</v>
      </c>
      <c r="AO332" s="26"/>
      <c r="AP332" s="26">
        <f t="shared" si="220"/>
        <v>0</v>
      </c>
      <c r="AQ332" s="101">
        <f t="shared" si="221"/>
        <v>0</v>
      </c>
      <c r="AR332" s="106">
        <f t="shared" si="222"/>
        <v>0</v>
      </c>
      <c r="AS332" s="107">
        <f t="shared" si="249"/>
        <v>0</v>
      </c>
      <c r="AT332" s="107">
        <f t="shared" si="249"/>
        <v>0</v>
      </c>
      <c r="AU332" s="107">
        <f t="shared" si="249"/>
        <v>0</v>
      </c>
      <c r="AV332" s="107">
        <f t="shared" si="249"/>
        <v>0</v>
      </c>
      <c r="AW332" s="107">
        <f t="shared" si="249"/>
        <v>0</v>
      </c>
      <c r="AX332" s="107">
        <f t="shared" si="249"/>
        <v>0</v>
      </c>
      <c r="AY332" s="107">
        <f t="shared" si="249"/>
        <v>0</v>
      </c>
      <c r="AZ332" s="107">
        <f t="shared" si="249"/>
        <v>0</v>
      </c>
      <c r="BA332" s="108">
        <f t="shared" si="223"/>
        <v>0</v>
      </c>
      <c r="BB332" s="103">
        <f t="shared" si="224"/>
        <v>0</v>
      </c>
      <c r="BC332" s="109">
        <f t="shared" si="225"/>
        <v>0</v>
      </c>
      <c r="BD332" s="107">
        <f t="shared" si="206"/>
        <v>0</v>
      </c>
      <c r="BE332" s="107">
        <f t="shared" si="250"/>
        <v>0</v>
      </c>
      <c r="BF332" s="107">
        <f t="shared" si="250"/>
        <v>0</v>
      </c>
      <c r="BG332" s="107">
        <f t="shared" si="250"/>
        <v>0</v>
      </c>
      <c r="BH332" s="107">
        <f t="shared" si="250"/>
        <v>0</v>
      </c>
      <c r="BI332" s="107">
        <f t="shared" si="250"/>
        <v>0</v>
      </c>
      <c r="BJ332" s="107">
        <f t="shared" si="250"/>
        <v>0</v>
      </c>
      <c r="BK332" s="107">
        <f t="shared" si="250"/>
        <v>0</v>
      </c>
      <c r="BL332" s="110">
        <f t="shared" si="226"/>
        <v>0</v>
      </c>
      <c r="BM332" s="111">
        <f t="shared" si="227"/>
        <v>0</v>
      </c>
      <c r="BN332" s="111">
        <f t="shared" si="228"/>
        <v>0</v>
      </c>
      <c r="BO332" s="111">
        <f t="shared" si="229"/>
        <v>0</v>
      </c>
      <c r="BP332" s="111">
        <f t="shared" si="230"/>
        <v>0</v>
      </c>
      <c r="BQ332" s="111">
        <f t="shared" si="231"/>
        <v>0</v>
      </c>
      <c r="BR332" s="111">
        <f t="shared" si="232"/>
        <v>0</v>
      </c>
      <c r="BS332" s="111">
        <f t="shared" si="233"/>
        <v>0</v>
      </c>
      <c r="BT332" s="111">
        <f t="shared" si="234"/>
        <v>0</v>
      </c>
      <c r="BU332" s="112">
        <f t="shared" si="235"/>
        <v>0</v>
      </c>
      <c r="BV332" s="113">
        <f t="shared" si="236"/>
        <v>0</v>
      </c>
      <c r="BW332" s="169" t="s">
        <v>135</v>
      </c>
      <c r="BX332" s="174">
        <v>2021</v>
      </c>
      <c r="BY332" s="169" t="s">
        <v>2422</v>
      </c>
      <c r="BZ332" s="169" t="str">
        <f t="shared" si="251"/>
        <v>NOVIEMBRE</v>
      </c>
      <c r="CA332" s="169" t="str">
        <f t="shared" si="237"/>
        <v>YCHO21RT_11.1</v>
      </c>
      <c r="CB332" s="118" t="e">
        <f>VLOOKUP(F332,[3]TOTALES!$E:$E,1,0)</f>
        <v>#N/A</v>
      </c>
      <c r="CC332" s="118" t="e">
        <f>VLOOKUP(E332,'3.PARAMETROS'!J:L,3,0)</f>
        <v>#N/A</v>
      </c>
      <c r="CD332" s="118">
        <f>VLOOKUP(A332,'[4]1. ARCHIVO COMPRA'!$A:$BU,73,0)</f>
        <v>0</v>
      </c>
      <c r="CF332" s="128"/>
      <c r="CG332" s="128"/>
    </row>
    <row r="333" spans="1:85" x14ac:dyDescent="0.25">
      <c r="A333" s="128" t="str">
        <f t="shared" si="207"/>
        <v>W2RR16Z2YA0G8D3</v>
      </c>
      <c r="B333" s="128" t="s">
        <v>692</v>
      </c>
      <c r="C333" s="128"/>
      <c r="D333" s="128" t="s">
        <v>560</v>
      </c>
      <c r="E333" s="128"/>
      <c r="F333" s="128" t="s">
        <v>1121</v>
      </c>
      <c r="G333" s="128" t="s">
        <v>1122</v>
      </c>
      <c r="H333" s="128" t="s">
        <v>718</v>
      </c>
      <c r="I333" s="128" t="s">
        <v>719</v>
      </c>
      <c r="J333" s="128" t="s">
        <v>2093</v>
      </c>
      <c r="K333" s="128" t="s">
        <v>683</v>
      </c>
      <c r="L333" s="128" t="s">
        <v>2255</v>
      </c>
      <c r="M333" s="137">
        <v>79</v>
      </c>
      <c r="N333" s="128">
        <f>IFERROR(VLOOKUP(M333*$M$8*$N$8,'RAM costing'!$A$3:$B$81,2,1),0)</f>
        <v>79000</v>
      </c>
      <c r="O333" s="128">
        <f>IFERROR(VLOOKUP(M333*$M$9*$N$9,'RAM costing'!$E$3:$F$81,2,1),0)</f>
        <v>319</v>
      </c>
      <c r="P333" s="128"/>
      <c r="Q333" s="129">
        <f t="shared" si="208"/>
        <v>0.31</v>
      </c>
      <c r="R333" s="18">
        <v>24.49</v>
      </c>
      <c r="S333" s="25">
        <f t="shared" si="209"/>
        <v>0</v>
      </c>
      <c r="T333" s="25">
        <f t="shared" si="210"/>
        <v>0</v>
      </c>
      <c r="U333" s="25">
        <f t="shared" si="211"/>
        <v>0</v>
      </c>
      <c r="V333" s="25">
        <f t="shared" si="212"/>
        <v>0</v>
      </c>
      <c r="W333" s="25">
        <f t="shared" si="213"/>
        <v>0</v>
      </c>
      <c r="X333" s="25">
        <f t="shared" si="214"/>
        <v>0</v>
      </c>
      <c r="Y333" s="25">
        <f t="shared" si="215"/>
        <v>0</v>
      </c>
      <c r="Z333" s="25">
        <f t="shared" si="216"/>
        <v>0</v>
      </c>
      <c r="AA333" s="26"/>
      <c r="AB333" s="25">
        <f t="shared" si="217"/>
        <v>0</v>
      </c>
      <c r="AC333" s="25">
        <f t="shared" si="247"/>
        <v>0</v>
      </c>
      <c r="AD333" s="25"/>
      <c r="AE333" s="25"/>
      <c r="AF333" s="25"/>
      <c r="AG333" s="25"/>
      <c r="AH333" s="25"/>
      <c r="AI333" s="25"/>
      <c r="AJ333" s="26"/>
      <c r="AK333" s="25"/>
      <c r="AL333" s="26"/>
      <c r="AM333" s="25">
        <f t="shared" si="218"/>
        <v>0</v>
      </c>
      <c r="AN333" s="25">
        <f t="shared" si="219"/>
        <v>0</v>
      </c>
      <c r="AO333" s="26"/>
      <c r="AP333" s="26">
        <f t="shared" si="220"/>
        <v>0</v>
      </c>
      <c r="AQ333" s="101">
        <f t="shared" si="221"/>
        <v>0</v>
      </c>
      <c r="AR333" s="106">
        <f t="shared" si="222"/>
        <v>0</v>
      </c>
      <c r="AS333" s="107">
        <f t="shared" si="249"/>
        <v>0</v>
      </c>
      <c r="AT333" s="107">
        <f t="shared" si="249"/>
        <v>0</v>
      </c>
      <c r="AU333" s="107">
        <f t="shared" si="249"/>
        <v>0</v>
      </c>
      <c r="AV333" s="107">
        <f t="shared" si="249"/>
        <v>0</v>
      </c>
      <c r="AW333" s="107">
        <f t="shared" si="249"/>
        <v>0</v>
      </c>
      <c r="AX333" s="107">
        <f t="shared" si="249"/>
        <v>0</v>
      </c>
      <c r="AY333" s="107">
        <f t="shared" si="249"/>
        <v>0</v>
      </c>
      <c r="AZ333" s="107">
        <f t="shared" si="249"/>
        <v>0</v>
      </c>
      <c r="BA333" s="108">
        <f t="shared" si="223"/>
        <v>0</v>
      </c>
      <c r="BB333" s="103">
        <f t="shared" si="224"/>
        <v>0</v>
      </c>
      <c r="BC333" s="109">
        <f t="shared" si="225"/>
        <v>0</v>
      </c>
      <c r="BD333" s="107">
        <f t="shared" si="206"/>
        <v>0</v>
      </c>
      <c r="BE333" s="107">
        <f t="shared" si="250"/>
        <v>0</v>
      </c>
      <c r="BF333" s="107">
        <f t="shared" si="250"/>
        <v>0</v>
      </c>
      <c r="BG333" s="107">
        <f t="shared" si="250"/>
        <v>0</v>
      </c>
      <c r="BH333" s="107">
        <f t="shared" si="250"/>
        <v>0</v>
      </c>
      <c r="BI333" s="107">
        <f t="shared" si="250"/>
        <v>0</v>
      </c>
      <c r="BJ333" s="107">
        <f t="shared" si="250"/>
        <v>0</v>
      </c>
      <c r="BK333" s="107">
        <f t="shared" si="250"/>
        <v>0</v>
      </c>
      <c r="BL333" s="110">
        <f t="shared" si="226"/>
        <v>0</v>
      </c>
      <c r="BM333" s="111">
        <f t="shared" si="227"/>
        <v>0</v>
      </c>
      <c r="BN333" s="111">
        <f t="shared" si="228"/>
        <v>0</v>
      </c>
      <c r="BO333" s="111">
        <f t="shared" si="229"/>
        <v>0</v>
      </c>
      <c r="BP333" s="111">
        <f t="shared" si="230"/>
        <v>0</v>
      </c>
      <c r="BQ333" s="111">
        <f t="shared" si="231"/>
        <v>0</v>
      </c>
      <c r="BR333" s="111">
        <f t="shared" si="232"/>
        <v>0</v>
      </c>
      <c r="BS333" s="111">
        <f t="shared" si="233"/>
        <v>0</v>
      </c>
      <c r="BT333" s="111">
        <f t="shared" si="234"/>
        <v>0</v>
      </c>
      <c r="BU333" s="112">
        <f t="shared" si="235"/>
        <v>0</v>
      </c>
      <c r="BV333" s="113">
        <f t="shared" si="236"/>
        <v>0</v>
      </c>
      <c r="BW333" s="169" t="s">
        <v>135</v>
      </c>
      <c r="BX333" s="174">
        <v>2021</v>
      </c>
      <c r="BY333" s="169" t="s">
        <v>2422</v>
      </c>
      <c r="BZ333" s="169" t="str">
        <f t="shared" si="238"/>
        <v>ENERO</v>
      </c>
      <c r="CA333" s="169" t="str">
        <f t="shared" si="237"/>
        <v>YCHO21RT_1.1</v>
      </c>
      <c r="CB333" s="118" t="str">
        <f>VLOOKUP(F333,[3]TOTALES!$E:$E,1,0)</f>
        <v>W2RR16Z2YA0</v>
      </c>
      <c r="CC333" s="118" t="e">
        <f>VLOOKUP(E333,'3.PARAMETROS'!J:L,3,0)</f>
        <v>#N/A</v>
      </c>
      <c r="CD333" s="118">
        <f>VLOOKUP(A333,'[4]1. ARCHIVO COMPRA'!$A:$BU,73,0)</f>
        <v>0</v>
      </c>
      <c r="CF333" s="128"/>
      <c r="CG333" s="128"/>
    </row>
    <row r="334" spans="1:85" x14ac:dyDescent="0.25">
      <c r="A334" s="128" t="str">
        <f t="shared" si="207"/>
        <v>W2RR16Z2YA0A605</v>
      </c>
      <c r="B334" s="128" t="s">
        <v>692</v>
      </c>
      <c r="C334" s="128"/>
      <c r="D334" s="128" t="s">
        <v>560</v>
      </c>
      <c r="E334" s="128"/>
      <c r="F334" s="128" t="s">
        <v>1121</v>
      </c>
      <c r="G334" s="128" t="s">
        <v>1122</v>
      </c>
      <c r="H334" s="128" t="s">
        <v>507</v>
      </c>
      <c r="I334" s="128" t="s">
        <v>534</v>
      </c>
      <c r="J334" s="128" t="s">
        <v>2093</v>
      </c>
      <c r="K334" s="128" t="s">
        <v>683</v>
      </c>
      <c r="L334" s="128" t="s">
        <v>2255</v>
      </c>
      <c r="M334" s="137">
        <v>79</v>
      </c>
      <c r="N334" s="128">
        <f>IFERROR(VLOOKUP(M334*$M$8*$N$8,'RAM costing'!$A$3:$B$81,2,1),0)</f>
        <v>79000</v>
      </c>
      <c r="O334" s="128">
        <f>IFERROR(VLOOKUP(M334*$M$9*$N$9,'RAM costing'!$E$3:$F$81,2,1),0)</f>
        <v>319</v>
      </c>
      <c r="P334" s="128"/>
      <c r="Q334" s="129">
        <f t="shared" si="208"/>
        <v>0.31</v>
      </c>
      <c r="R334" s="18">
        <v>24.49</v>
      </c>
      <c r="S334" s="25">
        <f t="shared" si="209"/>
        <v>0</v>
      </c>
      <c r="T334" s="25">
        <f t="shared" si="210"/>
        <v>0</v>
      </c>
      <c r="U334" s="25">
        <f t="shared" si="211"/>
        <v>0</v>
      </c>
      <c r="V334" s="25">
        <f t="shared" si="212"/>
        <v>0</v>
      </c>
      <c r="W334" s="25">
        <f t="shared" si="213"/>
        <v>0</v>
      </c>
      <c r="X334" s="25">
        <f t="shared" si="214"/>
        <v>0</v>
      </c>
      <c r="Y334" s="25">
        <f t="shared" si="215"/>
        <v>0</v>
      </c>
      <c r="Z334" s="25">
        <f t="shared" si="216"/>
        <v>0</v>
      </c>
      <c r="AA334" s="26"/>
      <c r="AB334" s="25">
        <f t="shared" si="217"/>
        <v>0</v>
      </c>
      <c r="AC334" s="25">
        <f t="shared" si="247"/>
        <v>0</v>
      </c>
      <c r="AD334" s="25"/>
      <c r="AE334" s="25"/>
      <c r="AF334" s="25"/>
      <c r="AG334" s="25"/>
      <c r="AH334" s="25"/>
      <c r="AI334" s="25"/>
      <c r="AJ334" s="26"/>
      <c r="AK334" s="25"/>
      <c r="AL334" s="26"/>
      <c r="AM334" s="25">
        <f t="shared" si="218"/>
        <v>0</v>
      </c>
      <c r="AN334" s="25">
        <f t="shared" si="219"/>
        <v>0</v>
      </c>
      <c r="AO334" s="26"/>
      <c r="AP334" s="26">
        <f t="shared" si="220"/>
        <v>0</v>
      </c>
      <c r="AQ334" s="101">
        <f t="shared" si="221"/>
        <v>0</v>
      </c>
      <c r="AR334" s="106">
        <f t="shared" si="222"/>
        <v>0</v>
      </c>
      <c r="AS334" s="107">
        <f t="shared" si="249"/>
        <v>0</v>
      </c>
      <c r="AT334" s="107">
        <f t="shared" si="249"/>
        <v>0</v>
      </c>
      <c r="AU334" s="107">
        <f t="shared" si="249"/>
        <v>0</v>
      </c>
      <c r="AV334" s="107">
        <f t="shared" si="249"/>
        <v>0</v>
      </c>
      <c r="AW334" s="107">
        <f t="shared" si="249"/>
        <v>0</v>
      </c>
      <c r="AX334" s="107">
        <f t="shared" si="249"/>
        <v>0</v>
      </c>
      <c r="AY334" s="107">
        <f t="shared" si="249"/>
        <v>0</v>
      </c>
      <c r="AZ334" s="107">
        <f t="shared" si="249"/>
        <v>0</v>
      </c>
      <c r="BA334" s="108">
        <f t="shared" si="223"/>
        <v>0</v>
      </c>
      <c r="BB334" s="103">
        <f t="shared" si="224"/>
        <v>0</v>
      </c>
      <c r="BC334" s="109">
        <f t="shared" si="225"/>
        <v>0</v>
      </c>
      <c r="BD334" s="107">
        <f t="shared" si="206"/>
        <v>0</v>
      </c>
      <c r="BE334" s="107">
        <f t="shared" si="250"/>
        <v>0</v>
      </c>
      <c r="BF334" s="107">
        <f t="shared" si="250"/>
        <v>0</v>
      </c>
      <c r="BG334" s="107">
        <f t="shared" si="250"/>
        <v>0</v>
      </c>
      <c r="BH334" s="107">
        <f t="shared" si="250"/>
        <v>0</v>
      </c>
      <c r="BI334" s="107">
        <f t="shared" si="250"/>
        <v>0</v>
      </c>
      <c r="BJ334" s="107">
        <f t="shared" si="250"/>
        <v>0</v>
      </c>
      <c r="BK334" s="107">
        <f t="shared" si="250"/>
        <v>0</v>
      </c>
      <c r="BL334" s="110">
        <f t="shared" si="226"/>
        <v>0</v>
      </c>
      <c r="BM334" s="111">
        <f t="shared" si="227"/>
        <v>0</v>
      </c>
      <c r="BN334" s="111">
        <f t="shared" si="228"/>
        <v>0</v>
      </c>
      <c r="BO334" s="111">
        <f t="shared" si="229"/>
        <v>0</v>
      </c>
      <c r="BP334" s="111">
        <f t="shared" si="230"/>
        <v>0</v>
      </c>
      <c r="BQ334" s="111">
        <f t="shared" si="231"/>
        <v>0</v>
      </c>
      <c r="BR334" s="111">
        <f t="shared" si="232"/>
        <v>0</v>
      </c>
      <c r="BS334" s="111">
        <f t="shared" si="233"/>
        <v>0</v>
      </c>
      <c r="BT334" s="111">
        <f t="shared" si="234"/>
        <v>0</v>
      </c>
      <c r="BU334" s="112">
        <f t="shared" si="235"/>
        <v>0</v>
      </c>
      <c r="BV334" s="113">
        <f t="shared" si="236"/>
        <v>0</v>
      </c>
      <c r="BW334" s="169" t="s">
        <v>135</v>
      </c>
      <c r="BX334" s="174">
        <v>2021</v>
      </c>
      <c r="BY334" s="169" t="s">
        <v>2422</v>
      </c>
      <c r="BZ334" s="169" t="str">
        <f t="shared" si="238"/>
        <v>ENERO</v>
      </c>
      <c r="CA334" s="169" t="str">
        <f t="shared" si="237"/>
        <v>YCHO21RT_1.1</v>
      </c>
      <c r="CB334" s="118" t="str">
        <f>VLOOKUP(F334,[3]TOTALES!$E:$E,1,0)</f>
        <v>W2RR16Z2YA0</v>
      </c>
      <c r="CC334" s="118" t="e">
        <f>VLOOKUP(E334,'3.PARAMETROS'!J:L,3,0)</f>
        <v>#N/A</v>
      </c>
      <c r="CD334" s="118">
        <f>VLOOKUP(A334,'[4]1. ARCHIVO COMPRA'!$A:$BU,73,0)</f>
        <v>0</v>
      </c>
      <c r="CF334" s="128"/>
      <c r="CG334" s="128"/>
    </row>
    <row r="335" spans="1:85" x14ac:dyDescent="0.25">
      <c r="A335" s="128" t="str">
        <f t="shared" si="207"/>
        <v>W2RR16Z2YA0G5K4</v>
      </c>
      <c r="B335" s="128" t="s">
        <v>692</v>
      </c>
      <c r="C335" s="128"/>
      <c r="D335" s="128" t="s">
        <v>560</v>
      </c>
      <c r="E335" s="128"/>
      <c r="F335" s="128" t="s">
        <v>1121</v>
      </c>
      <c r="G335" s="128" t="s">
        <v>1122</v>
      </c>
      <c r="H335" s="128" t="s">
        <v>853</v>
      </c>
      <c r="I335" s="128" t="s">
        <v>854</v>
      </c>
      <c r="J335" s="128" t="s">
        <v>2093</v>
      </c>
      <c r="K335" s="128" t="s">
        <v>683</v>
      </c>
      <c r="L335" s="128" t="s">
        <v>2255</v>
      </c>
      <c r="M335" s="137">
        <v>79</v>
      </c>
      <c r="N335" s="128">
        <f>IFERROR(VLOOKUP(M335*$M$8*$N$8,'RAM costing'!$A$3:$B$81,2,1),0)</f>
        <v>79000</v>
      </c>
      <c r="O335" s="128">
        <f>IFERROR(VLOOKUP(M335*$M$9*$N$9,'RAM costing'!$E$3:$F$81,2,1),0)</f>
        <v>319</v>
      </c>
      <c r="P335" s="128"/>
      <c r="Q335" s="129">
        <f t="shared" si="208"/>
        <v>0.31</v>
      </c>
      <c r="R335" s="18">
        <v>24.49</v>
      </c>
      <c r="S335" s="25">
        <f t="shared" si="209"/>
        <v>0</v>
      </c>
      <c r="T335" s="25">
        <f t="shared" si="210"/>
        <v>0</v>
      </c>
      <c r="U335" s="25">
        <f t="shared" si="211"/>
        <v>0</v>
      </c>
      <c r="V335" s="25">
        <f t="shared" si="212"/>
        <v>0</v>
      </c>
      <c r="W335" s="25">
        <f t="shared" si="213"/>
        <v>0</v>
      </c>
      <c r="X335" s="25">
        <f t="shared" si="214"/>
        <v>0</v>
      </c>
      <c r="Y335" s="25">
        <f t="shared" si="215"/>
        <v>0</v>
      </c>
      <c r="Z335" s="25">
        <f t="shared" si="216"/>
        <v>0</v>
      </c>
      <c r="AA335" s="26"/>
      <c r="AB335" s="25">
        <f t="shared" si="217"/>
        <v>0</v>
      </c>
      <c r="AC335" s="25">
        <f t="shared" si="247"/>
        <v>0</v>
      </c>
      <c r="AD335" s="25"/>
      <c r="AE335" s="25"/>
      <c r="AF335" s="25"/>
      <c r="AG335" s="25"/>
      <c r="AH335" s="25"/>
      <c r="AI335" s="25"/>
      <c r="AJ335" s="26"/>
      <c r="AK335" s="25"/>
      <c r="AL335" s="26"/>
      <c r="AM335" s="25">
        <f t="shared" si="218"/>
        <v>0</v>
      </c>
      <c r="AN335" s="25">
        <f t="shared" si="219"/>
        <v>0</v>
      </c>
      <c r="AO335" s="26"/>
      <c r="AP335" s="26">
        <f t="shared" si="220"/>
        <v>0</v>
      </c>
      <c r="AQ335" s="101">
        <f t="shared" si="221"/>
        <v>0</v>
      </c>
      <c r="AR335" s="106">
        <f t="shared" si="222"/>
        <v>0</v>
      </c>
      <c r="AS335" s="107">
        <f t="shared" si="249"/>
        <v>0</v>
      </c>
      <c r="AT335" s="107">
        <f t="shared" si="249"/>
        <v>0</v>
      </c>
      <c r="AU335" s="107">
        <f t="shared" si="249"/>
        <v>0</v>
      </c>
      <c r="AV335" s="107">
        <f t="shared" si="249"/>
        <v>0</v>
      </c>
      <c r="AW335" s="107">
        <f t="shared" si="249"/>
        <v>0</v>
      </c>
      <c r="AX335" s="107">
        <f t="shared" si="249"/>
        <v>0</v>
      </c>
      <c r="AY335" s="107">
        <f t="shared" si="249"/>
        <v>0</v>
      </c>
      <c r="AZ335" s="107">
        <f t="shared" si="249"/>
        <v>0</v>
      </c>
      <c r="BA335" s="108">
        <f t="shared" si="223"/>
        <v>0</v>
      </c>
      <c r="BB335" s="103">
        <f t="shared" si="224"/>
        <v>0</v>
      </c>
      <c r="BC335" s="109">
        <f t="shared" si="225"/>
        <v>0</v>
      </c>
      <c r="BD335" s="107">
        <f t="shared" ref="BD335:BD398" si="252">ROUND(IF($L335=$L$4,($BB335*BD$4),IF($L335=$L$5,($BB335*BD$5),IF($L335=$L$6,($BB335*BD$6),IF($L335=$L$7,($BB335*BD$7))))),0)</f>
        <v>0</v>
      </c>
      <c r="BE335" s="107">
        <f t="shared" si="250"/>
        <v>0</v>
      </c>
      <c r="BF335" s="107">
        <f t="shared" si="250"/>
        <v>0</v>
      </c>
      <c r="BG335" s="107">
        <f t="shared" si="250"/>
        <v>0</v>
      </c>
      <c r="BH335" s="107">
        <f t="shared" si="250"/>
        <v>0</v>
      </c>
      <c r="BI335" s="107">
        <f t="shared" si="250"/>
        <v>0</v>
      </c>
      <c r="BJ335" s="107">
        <f t="shared" si="250"/>
        <v>0</v>
      </c>
      <c r="BK335" s="107">
        <f t="shared" si="250"/>
        <v>0</v>
      </c>
      <c r="BL335" s="110">
        <f t="shared" si="226"/>
        <v>0</v>
      </c>
      <c r="BM335" s="111">
        <f t="shared" si="227"/>
        <v>0</v>
      </c>
      <c r="BN335" s="111">
        <f t="shared" si="228"/>
        <v>0</v>
      </c>
      <c r="BO335" s="111">
        <f t="shared" si="229"/>
        <v>0</v>
      </c>
      <c r="BP335" s="111">
        <f t="shared" si="230"/>
        <v>0</v>
      </c>
      <c r="BQ335" s="111">
        <f t="shared" si="231"/>
        <v>0</v>
      </c>
      <c r="BR335" s="111">
        <f t="shared" si="232"/>
        <v>0</v>
      </c>
      <c r="BS335" s="111">
        <f t="shared" si="233"/>
        <v>0</v>
      </c>
      <c r="BT335" s="111">
        <f t="shared" si="234"/>
        <v>0</v>
      </c>
      <c r="BU335" s="112">
        <f t="shared" si="235"/>
        <v>0</v>
      </c>
      <c r="BV335" s="113">
        <f t="shared" si="236"/>
        <v>0</v>
      </c>
      <c r="BW335" s="169" t="s">
        <v>135</v>
      </c>
      <c r="BX335" s="174">
        <v>2021</v>
      </c>
      <c r="BY335" s="169" t="s">
        <v>2422</v>
      </c>
      <c r="BZ335" s="169" t="str">
        <f t="shared" si="238"/>
        <v>ENERO</v>
      </c>
      <c r="CA335" s="169" t="str">
        <f t="shared" si="237"/>
        <v>YCHO21RT_1.1</v>
      </c>
      <c r="CB335" s="118" t="str">
        <f>VLOOKUP(F335,[3]TOTALES!$E:$E,1,0)</f>
        <v>W2RR16Z2YA0</v>
      </c>
      <c r="CC335" s="118" t="e">
        <f>VLOOKUP(E335,'3.PARAMETROS'!J:L,3,0)</f>
        <v>#N/A</v>
      </c>
      <c r="CD335" s="118">
        <f>VLOOKUP(A335,'[4]1. ARCHIVO COMPRA'!$A:$BU,73,0)</f>
        <v>0</v>
      </c>
      <c r="CF335" s="128"/>
      <c r="CG335" s="128"/>
    </row>
    <row r="336" spans="1:85" x14ac:dyDescent="0.25">
      <c r="A336" s="128" t="str">
        <f t="shared" ref="A336:A399" si="253">F336&amp;H336</f>
        <v>W2RR16Z2YA0G7HA</v>
      </c>
      <c r="B336" s="128" t="s">
        <v>692</v>
      </c>
      <c r="C336" s="128"/>
      <c r="D336" s="128" t="s">
        <v>560</v>
      </c>
      <c r="E336" s="128"/>
      <c r="F336" s="128" t="s">
        <v>1121</v>
      </c>
      <c r="G336" s="128" t="s">
        <v>1122</v>
      </c>
      <c r="H336" s="128" t="s">
        <v>855</v>
      </c>
      <c r="I336" s="128" t="s">
        <v>856</v>
      </c>
      <c r="J336" s="128" t="s">
        <v>2093</v>
      </c>
      <c r="K336" s="128" t="s">
        <v>683</v>
      </c>
      <c r="L336" s="128" t="s">
        <v>2255</v>
      </c>
      <c r="M336" s="137">
        <v>79</v>
      </c>
      <c r="N336" s="128">
        <f>IFERROR(VLOOKUP(M336*$M$8*$N$8,'RAM costing'!$A$3:$B$81,2,1),0)</f>
        <v>79000</v>
      </c>
      <c r="O336" s="128">
        <f>IFERROR(VLOOKUP(M336*$M$9*$N$9,'RAM costing'!$E$3:$F$81,2,1),0)</f>
        <v>319</v>
      </c>
      <c r="P336" s="128"/>
      <c r="Q336" s="129">
        <f t="shared" ref="Q336:Q399" si="254">R336/M336</f>
        <v>0.31</v>
      </c>
      <c r="R336" s="18">
        <v>24.49</v>
      </c>
      <c r="S336" s="25">
        <f t="shared" ref="S336:S399" si="255">AO336</f>
        <v>0</v>
      </c>
      <c r="T336" s="25">
        <f t="shared" ref="T336:T399" si="256">AO336</f>
        <v>0</v>
      </c>
      <c r="U336" s="25">
        <f t="shared" ref="U336:U399" si="257">AO336</f>
        <v>0</v>
      </c>
      <c r="V336" s="25">
        <f t="shared" ref="V336:V399" si="258">IF(AO336&gt;0,AO336-2,0)</f>
        <v>0</v>
      </c>
      <c r="W336" s="25">
        <f t="shared" ref="W336:W399" si="259">IF(AO336&gt;0,AO336-4,0)</f>
        <v>0</v>
      </c>
      <c r="X336" s="25">
        <f t="shared" ref="X336:X399" si="260">IF(AO336&gt;0,AO336-2,0)</f>
        <v>0</v>
      </c>
      <c r="Y336" s="25">
        <f t="shared" ref="Y336:Y399" si="261">IF(AO336&gt;0,AO336-3,0)</f>
        <v>0</v>
      </c>
      <c r="Z336" s="25">
        <f t="shared" ref="Z336:Z399" si="262">IF(AO336&gt;0,AO336-5,0)</f>
        <v>0</v>
      </c>
      <c r="AA336" s="26"/>
      <c r="AB336" s="25">
        <f t="shared" ref="AB336:AB399" si="263">IF(AO336&gt;0,AO336-3,0)</f>
        <v>0</v>
      </c>
      <c r="AC336" s="25">
        <f t="shared" si="247"/>
        <v>0</v>
      </c>
      <c r="AD336" s="25"/>
      <c r="AE336" s="25"/>
      <c r="AF336" s="25"/>
      <c r="AG336" s="25"/>
      <c r="AH336" s="25"/>
      <c r="AI336" s="25"/>
      <c r="AJ336" s="26"/>
      <c r="AK336" s="25"/>
      <c r="AL336" s="26"/>
      <c r="AM336" s="25">
        <f t="shared" ref="AM336:AM399" si="264">IF(AO336&gt;0,AO336-2,0)</f>
        <v>0</v>
      </c>
      <c r="AN336" s="25">
        <f t="shared" ref="AN336:AN399" si="265">IF(AO336&gt;0,AO336-2,0)</f>
        <v>0</v>
      </c>
      <c r="AO336" s="26"/>
      <c r="AP336" s="26">
        <f t="shared" ref="AP336:AP399" si="266">AO336</f>
        <v>0</v>
      </c>
      <c r="AQ336" s="101">
        <f t="shared" ref="AQ336:AQ399" si="267">SUM(S336:AI336)</f>
        <v>0</v>
      </c>
      <c r="AR336" s="106">
        <f t="shared" ref="AR336:AR399" si="268">BA336*R336</f>
        <v>0</v>
      </c>
      <c r="AS336" s="107">
        <f t="shared" si="249"/>
        <v>0</v>
      </c>
      <c r="AT336" s="107">
        <f t="shared" si="249"/>
        <v>0</v>
      </c>
      <c r="AU336" s="107">
        <f t="shared" si="249"/>
        <v>0</v>
      </c>
      <c r="AV336" s="107">
        <f t="shared" si="249"/>
        <v>0</v>
      </c>
      <c r="AW336" s="107">
        <f t="shared" si="249"/>
        <v>0</v>
      </c>
      <c r="AX336" s="107">
        <f t="shared" si="249"/>
        <v>0</v>
      </c>
      <c r="AY336" s="107">
        <f t="shared" si="249"/>
        <v>0</v>
      </c>
      <c r="AZ336" s="107">
        <f t="shared" si="249"/>
        <v>0</v>
      </c>
      <c r="BA336" s="108">
        <f t="shared" ref="BA336:BA399" si="269">SUM(AS336:AZ336)</f>
        <v>0</v>
      </c>
      <c r="BB336" s="103">
        <f t="shared" ref="BB336:BB399" si="270">SUM(AJ336:AP336)</f>
        <v>0</v>
      </c>
      <c r="BC336" s="109">
        <f t="shared" ref="BC336:BC399" si="271">BL336*R336</f>
        <v>0</v>
      </c>
      <c r="BD336" s="107">
        <f t="shared" si="252"/>
        <v>0</v>
      </c>
      <c r="BE336" s="107">
        <f t="shared" si="250"/>
        <v>0</v>
      </c>
      <c r="BF336" s="107">
        <f t="shared" si="250"/>
        <v>0</v>
      </c>
      <c r="BG336" s="107">
        <f t="shared" si="250"/>
        <v>0</v>
      </c>
      <c r="BH336" s="107">
        <f t="shared" si="250"/>
        <v>0</v>
      </c>
      <c r="BI336" s="107">
        <f t="shared" si="250"/>
        <v>0</v>
      </c>
      <c r="BJ336" s="107">
        <f t="shared" si="250"/>
        <v>0</v>
      </c>
      <c r="BK336" s="107">
        <f t="shared" si="250"/>
        <v>0</v>
      </c>
      <c r="BL336" s="110">
        <f t="shared" ref="BL336:BL399" si="272">SUM(BD336:BK336)</f>
        <v>0</v>
      </c>
      <c r="BM336" s="111">
        <f t="shared" ref="BM336:BM399" si="273">AS336+BD336</f>
        <v>0</v>
      </c>
      <c r="BN336" s="111">
        <f t="shared" ref="BN336:BN399" si="274">AT336+BE336</f>
        <v>0</v>
      </c>
      <c r="BO336" s="111">
        <f t="shared" ref="BO336:BO399" si="275">AU336+BF336</f>
        <v>0</v>
      </c>
      <c r="BP336" s="111">
        <f t="shared" ref="BP336:BP399" si="276">AV336+BG336</f>
        <v>0</v>
      </c>
      <c r="BQ336" s="111">
        <f t="shared" ref="BQ336:BQ399" si="277">AW336+BH336</f>
        <v>0</v>
      </c>
      <c r="BR336" s="111">
        <f t="shared" ref="BR336:BR399" si="278">AX336+BI336</f>
        <v>0</v>
      </c>
      <c r="BS336" s="111">
        <f t="shared" ref="BS336:BS399" si="279">AY336+BJ336</f>
        <v>0</v>
      </c>
      <c r="BT336" s="111">
        <f t="shared" ref="BT336:BT399" si="280">AZ336+BK336</f>
        <v>0</v>
      </c>
      <c r="BU336" s="112">
        <f t="shared" ref="BU336:BU399" si="281">SUM(BM336:BT336)</f>
        <v>0</v>
      </c>
      <c r="BV336" s="113">
        <f t="shared" ref="BV336:BV399" si="282">SUM(R336*BU336)</f>
        <v>0</v>
      </c>
      <c r="BW336" s="169" t="s">
        <v>135</v>
      </c>
      <c r="BX336" s="174">
        <v>2021</v>
      </c>
      <c r="BY336" s="169" t="s">
        <v>2422</v>
      </c>
      <c r="BZ336" s="169" t="str">
        <f t="shared" ref="BZ336:BZ399" si="283">UPPER(TEXT(MID(B336,1,10),"MMMM"))</f>
        <v>ENERO</v>
      </c>
      <c r="CA336" s="169" t="str">
        <f t="shared" ref="CA336:CA399" si="284">VLOOKUP(BZ336,$B$10:$D$12,3,0)</f>
        <v>YCHO21RT_1.1</v>
      </c>
      <c r="CB336" s="118" t="str">
        <f>VLOOKUP(F336,[3]TOTALES!$E:$E,1,0)</f>
        <v>W2RR16Z2YA0</v>
      </c>
      <c r="CC336" s="118" t="e">
        <f>VLOOKUP(E336,'3.PARAMETROS'!J:L,3,0)</f>
        <v>#N/A</v>
      </c>
      <c r="CD336" s="118">
        <f>VLOOKUP(A336,'[4]1. ARCHIVO COMPRA'!$A:$BU,73,0)</f>
        <v>0</v>
      </c>
      <c r="CF336" s="128"/>
      <c r="CG336" s="128"/>
    </row>
    <row r="337" spans="1:85" x14ac:dyDescent="0.25">
      <c r="A337" s="128" t="str">
        <f t="shared" si="253"/>
        <v>W2RR16Z2YA0G472</v>
      </c>
      <c r="B337" s="128" t="s">
        <v>692</v>
      </c>
      <c r="C337" s="128"/>
      <c r="D337" s="128" t="s">
        <v>560</v>
      </c>
      <c r="E337" s="128"/>
      <c r="F337" s="128" t="s">
        <v>1121</v>
      </c>
      <c r="G337" s="128" t="s">
        <v>1122</v>
      </c>
      <c r="H337" s="128" t="s">
        <v>509</v>
      </c>
      <c r="I337" s="128" t="s">
        <v>536</v>
      </c>
      <c r="J337" s="128" t="s">
        <v>2093</v>
      </c>
      <c r="K337" s="128" t="s">
        <v>683</v>
      </c>
      <c r="L337" s="128" t="s">
        <v>2255</v>
      </c>
      <c r="M337" s="137">
        <v>79</v>
      </c>
      <c r="N337" s="128">
        <f>IFERROR(VLOOKUP(M337*$M$8*$N$8,'RAM costing'!$A$3:$B$81,2,1),0)</f>
        <v>79000</v>
      </c>
      <c r="O337" s="128">
        <f>IFERROR(VLOOKUP(M337*$M$9*$N$9,'RAM costing'!$E$3:$F$81,2,1),0)</f>
        <v>319</v>
      </c>
      <c r="P337" s="128"/>
      <c r="Q337" s="129">
        <f t="shared" si="254"/>
        <v>0.31</v>
      </c>
      <c r="R337" s="18">
        <v>24.49</v>
      </c>
      <c r="S337" s="25">
        <f t="shared" si="255"/>
        <v>0</v>
      </c>
      <c r="T337" s="25">
        <f t="shared" si="256"/>
        <v>0</v>
      </c>
      <c r="U337" s="25">
        <f t="shared" si="257"/>
        <v>0</v>
      </c>
      <c r="V337" s="25">
        <f t="shared" si="258"/>
        <v>0</v>
      </c>
      <c r="W337" s="25">
        <f t="shared" si="259"/>
        <v>0</v>
      </c>
      <c r="X337" s="25">
        <f t="shared" si="260"/>
        <v>0</v>
      </c>
      <c r="Y337" s="25">
        <f t="shared" si="261"/>
        <v>0</v>
      </c>
      <c r="Z337" s="25">
        <f t="shared" si="262"/>
        <v>0</v>
      </c>
      <c r="AA337" s="26"/>
      <c r="AB337" s="25">
        <f t="shared" si="263"/>
        <v>0</v>
      </c>
      <c r="AC337" s="25">
        <f t="shared" si="247"/>
        <v>0</v>
      </c>
      <c r="AD337" s="25"/>
      <c r="AE337" s="25"/>
      <c r="AF337" s="25"/>
      <c r="AG337" s="25"/>
      <c r="AH337" s="25"/>
      <c r="AI337" s="25"/>
      <c r="AJ337" s="26"/>
      <c r="AK337" s="25"/>
      <c r="AL337" s="26"/>
      <c r="AM337" s="25">
        <f t="shared" si="264"/>
        <v>0</v>
      </c>
      <c r="AN337" s="25">
        <f t="shared" si="265"/>
        <v>0</v>
      </c>
      <c r="AO337" s="26"/>
      <c r="AP337" s="26">
        <f t="shared" si="266"/>
        <v>0</v>
      </c>
      <c r="AQ337" s="101">
        <f t="shared" si="267"/>
        <v>0</v>
      </c>
      <c r="AR337" s="106">
        <f t="shared" si="268"/>
        <v>0</v>
      </c>
      <c r="AS337" s="107">
        <f t="shared" si="249"/>
        <v>0</v>
      </c>
      <c r="AT337" s="107">
        <f t="shared" si="249"/>
        <v>0</v>
      </c>
      <c r="AU337" s="107">
        <f t="shared" si="249"/>
        <v>0</v>
      </c>
      <c r="AV337" s="107">
        <f t="shared" si="249"/>
        <v>0</v>
      </c>
      <c r="AW337" s="107">
        <f t="shared" si="249"/>
        <v>0</v>
      </c>
      <c r="AX337" s="107">
        <f t="shared" si="249"/>
        <v>0</v>
      </c>
      <c r="AY337" s="107">
        <f t="shared" si="249"/>
        <v>0</v>
      </c>
      <c r="AZ337" s="107">
        <f t="shared" si="249"/>
        <v>0</v>
      </c>
      <c r="BA337" s="108">
        <f t="shared" si="269"/>
        <v>0</v>
      </c>
      <c r="BB337" s="103">
        <f t="shared" si="270"/>
        <v>0</v>
      </c>
      <c r="BC337" s="109">
        <f t="shared" si="271"/>
        <v>0</v>
      </c>
      <c r="BD337" s="107">
        <f t="shared" si="252"/>
        <v>0</v>
      </c>
      <c r="BE337" s="107">
        <f t="shared" si="250"/>
        <v>0</v>
      </c>
      <c r="BF337" s="107">
        <f t="shared" si="250"/>
        <v>0</v>
      </c>
      <c r="BG337" s="107">
        <f t="shared" si="250"/>
        <v>0</v>
      </c>
      <c r="BH337" s="107">
        <f t="shared" si="250"/>
        <v>0</v>
      </c>
      <c r="BI337" s="107">
        <f t="shared" si="250"/>
        <v>0</v>
      </c>
      <c r="BJ337" s="107">
        <f t="shared" si="250"/>
        <v>0</v>
      </c>
      <c r="BK337" s="107">
        <f t="shared" si="250"/>
        <v>0</v>
      </c>
      <c r="BL337" s="110">
        <f t="shared" si="272"/>
        <v>0</v>
      </c>
      <c r="BM337" s="111">
        <f t="shared" si="273"/>
        <v>0</v>
      </c>
      <c r="BN337" s="111">
        <f t="shared" si="274"/>
        <v>0</v>
      </c>
      <c r="BO337" s="111">
        <f t="shared" si="275"/>
        <v>0</v>
      </c>
      <c r="BP337" s="111">
        <f t="shared" si="276"/>
        <v>0</v>
      </c>
      <c r="BQ337" s="111">
        <f t="shared" si="277"/>
        <v>0</v>
      </c>
      <c r="BR337" s="111">
        <f t="shared" si="278"/>
        <v>0</v>
      </c>
      <c r="BS337" s="111">
        <f t="shared" si="279"/>
        <v>0</v>
      </c>
      <c r="BT337" s="111">
        <f t="shared" si="280"/>
        <v>0</v>
      </c>
      <c r="BU337" s="112">
        <f t="shared" si="281"/>
        <v>0</v>
      </c>
      <c r="BV337" s="113">
        <f t="shared" si="282"/>
        <v>0</v>
      </c>
      <c r="BW337" s="169" t="s">
        <v>135</v>
      </c>
      <c r="BX337" s="174">
        <v>2021</v>
      </c>
      <c r="BY337" s="169" t="s">
        <v>2422</v>
      </c>
      <c r="BZ337" s="169" t="str">
        <f t="shared" si="283"/>
        <v>ENERO</v>
      </c>
      <c r="CA337" s="169" t="str">
        <f t="shared" si="284"/>
        <v>YCHO21RT_1.1</v>
      </c>
      <c r="CB337" s="118" t="str">
        <f>VLOOKUP(F337,[3]TOTALES!$E:$E,1,0)</f>
        <v>W2RR16Z2YA0</v>
      </c>
      <c r="CC337" s="118" t="e">
        <f>VLOOKUP(E337,'3.PARAMETROS'!J:L,3,0)</f>
        <v>#N/A</v>
      </c>
      <c r="CD337" s="118">
        <f>VLOOKUP(A337,'[4]1. ARCHIVO COMPRA'!$A:$BU,73,0)</f>
        <v>0</v>
      </c>
      <c r="CF337" s="128"/>
      <c r="CG337" s="128"/>
    </row>
    <row r="338" spans="1:85" x14ac:dyDescent="0.25">
      <c r="A338" s="128" t="str">
        <f t="shared" si="253"/>
        <v>W2RR16Z2YA0G012</v>
      </c>
      <c r="B338" s="128" t="s">
        <v>692</v>
      </c>
      <c r="C338" s="128"/>
      <c r="D338" s="128" t="s">
        <v>560</v>
      </c>
      <c r="E338" s="128"/>
      <c r="F338" s="128" t="s">
        <v>1121</v>
      </c>
      <c r="G338" s="128" t="s">
        <v>1122</v>
      </c>
      <c r="H338" s="128" t="s">
        <v>582</v>
      </c>
      <c r="I338" s="128" t="s">
        <v>583</v>
      </c>
      <c r="J338" s="128" t="s">
        <v>2093</v>
      </c>
      <c r="K338" s="128" t="s">
        <v>683</v>
      </c>
      <c r="L338" s="128" t="s">
        <v>2255</v>
      </c>
      <c r="M338" s="137">
        <v>79</v>
      </c>
      <c r="N338" s="128">
        <f>IFERROR(VLOOKUP(M338*$M$8*$N$8,'RAM costing'!$A$3:$B$81,2,1),0)</f>
        <v>79000</v>
      </c>
      <c r="O338" s="128">
        <f>IFERROR(VLOOKUP(M338*$M$9*$N$9,'RAM costing'!$E$3:$F$81,2,1),0)</f>
        <v>319</v>
      </c>
      <c r="P338" s="128"/>
      <c r="Q338" s="129">
        <f t="shared" si="254"/>
        <v>0.31</v>
      </c>
      <c r="R338" s="18">
        <v>24.49</v>
      </c>
      <c r="S338" s="25">
        <f t="shared" si="255"/>
        <v>0</v>
      </c>
      <c r="T338" s="25">
        <f t="shared" si="256"/>
        <v>0</v>
      </c>
      <c r="U338" s="25">
        <f t="shared" si="257"/>
        <v>0</v>
      </c>
      <c r="V338" s="25">
        <f t="shared" si="258"/>
        <v>0</v>
      </c>
      <c r="W338" s="25">
        <f t="shared" si="259"/>
        <v>0</v>
      </c>
      <c r="X338" s="25">
        <f t="shared" si="260"/>
        <v>0</v>
      </c>
      <c r="Y338" s="25">
        <f t="shared" si="261"/>
        <v>0</v>
      </c>
      <c r="Z338" s="25">
        <f t="shared" si="262"/>
        <v>0</v>
      </c>
      <c r="AA338" s="26"/>
      <c r="AB338" s="25">
        <f t="shared" si="263"/>
        <v>0</v>
      </c>
      <c r="AC338" s="25">
        <f t="shared" si="247"/>
        <v>0</v>
      </c>
      <c r="AD338" s="25"/>
      <c r="AE338" s="25"/>
      <c r="AF338" s="25"/>
      <c r="AG338" s="25"/>
      <c r="AH338" s="25"/>
      <c r="AI338" s="25"/>
      <c r="AJ338" s="26"/>
      <c r="AK338" s="25"/>
      <c r="AL338" s="26"/>
      <c r="AM338" s="25">
        <f t="shared" si="264"/>
        <v>0</v>
      </c>
      <c r="AN338" s="25">
        <f t="shared" si="265"/>
        <v>0</v>
      </c>
      <c r="AO338" s="26"/>
      <c r="AP338" s="26">
        <f t="shared" si="266"/>
        <v>0</v>
      </c>
      <c r="AQ338" s="101">
        <f t="shared" si="267"/>
        <v>0</v>
      </c>
      <c r="AR338" s="106">
        <f t="shared" si="268"/>
        <v>0</v>
      </c>
      <c r="AS338" s="107">
        <f t="shared" si="249"/>
        <v>0</v>
      </c>
      <c r="AT338" s="107">
        <f t="shared" si="249"/>
        <v>0</v>
      </c>
      <c r="AU338" s="107">
        <f t="shared" si="249"/>
        <v>0</v>
      </c>
      <c r="AV338" s="107">
        <f t="shared" si="249"/>
        <v>0</v>
      </c>
      <c r="AW338" s="107">
        <f t="shared" si="249"/>
        <v>0</v>
      </c>
      <c r="AX338" s="107">
        <f t="shared" si="249"/>
        <v>0</v>
      </c>
      <c r="AY338" s="107">
        <f t="shared" si="249"/>
        <v>0</v>
      </c>
      <c r="AZ338" s="107">
        <f t="shared" si="249"/>
        <v>0</v>
      </c>
      <c r="BA338" s="108">
        <f t="shared" si="269"/>
        <v>0</v>
      </c>
      <c r="BB338" s="103">
        <f t="shared" si="270"/>
        <v>0</v>
      </c>
      <c r="BC338" s="109">
        <f t="shared" si="271"/>
        <v>0</v>
      </c>
      <c r="BD338" s="107">
        <f t="shared" si="252"/>
        <v>0</v>
      </c>
      <c r="BE338" s="107">
        <f t="shared" si="250"/>
        <v>0</v>
      </c>
      <c r="BF338" s="107">
        <f t="shared" si="250"/>
        <v>0</v>
      </c>
      <c r="BG338" s="107">
        <f t="shared" si="250"/>
        <v>0</v>
      </c>
      <c r="BH338" s="107">
        <f t="shared" si="250"/>
        <v>0</v>
      </c>
      <c r="BI338" s="107">
        <f t="shared" si="250"/>
        <v>0</v>
      </c>
      <c r="BJ338" s="107">
        <f t="shared" si="250"/>
        <v>0</v>
      </c>
      <c r="BK338" s="107">
        <f t="shared" si="250"/>
        <v>0</v>
      </c>
      <c r="BL338" s="110">
        <f t="shared" si="272"/>
        <v>0</v>
      </c>
      <c r="BM338" s="111">
        <f t="shared" si="273"/>
        <v>0</v>
      </c>
      <c r="BN338" s="111">
        <f t="shared" si="274"/>
        <v>0</v>
      </c>
      <c r="BO338" s="111">
        <f t="shared" si="275"/>
        <v>0</v>
      </c>
      <c r="BP338" s="111">
        <f t="shared" si="276"/>
        <v>0</v>
      </c>
      <c r="BQ338" s="111">
        <f t="shared" si="277"/>
        <v>0</v>
      </c>
      <c r="BR338" s="111">
        <f t="shared" si="278"/>
        <v>0</v>
      </c>
      <c r="BS338" s="111">
        <f t="shared" si="279"/>
        <v>0</v>
      </c>
      <c r="BT338" s="111">
        <f t="shared" si="280"/>
        <v>0</v>
      </c>
      <c r="BU338" s="112">
        <f t="shared" si="281"/>
        <v>0</v>
      </c>
      <c r="BV338" s="113">
        <f t="shared" si="282"/>
        <v>0</v>
      </c>
      <c r="BW338" s="169" t="s">
        <v>135</v>
      </c>
      <c r="BX338" s="174">
        <v>2021</v>
      </c>
      <c r="BY338" s="169" t="s">
        <v>2422</v>
      </c>
      <c r="BZ338" s="169" t="str">
        <f t="shared" si="283"/>
        <v>ENERO</v>
      </c>
      <c r="CA338" s="169" t="str">
        <f t="shared" si="284"/>
        <v>YCHO21RT_1.1</v>
      </c>
      <c r="CB338" s="118" t="str">
        <f>VLOOKUP(F338,[3]TOTALES!$E:$E,1,0)</f>
        <v>W2RR16Z2YA0</v>
      </c>
      <c r="CC338" s="118" t="e">
        <f>VLOOKUP(E338,'3.PARAMETROS'!J:L,3,0)</f>
        <v>#N/A</v>
      </c>
      <c r="CD338" s="118">
        <f>VLOOKUP(A338,'[4]1. ARCHIVO COMPRA'!$A:$BU,73,0)</f>
        <v>0</v>
      </c>
      <c r="CF338" s="128"/>
      <c r="CG338" s="128"/>
    </row>
    <row r="339" spans="1:85" x14ac:dyDescent="0.25">
      <c r="A339" s="128" t="str">
        <f t="shared" si="253"/>
        <v>W2RI0660071F7KK</v>
      </c>
      <c r="B339" s="185" t="s">
        <v>692</v>
      </c>
      <c r="C339" s="128"/>
      <c r="D339" s="128" t="s">
        <v>562</v>
      </c>
      <c r="E339" s="128" t="s">
        <v>230</v>
      </c>
      <c r="F339" s="128" t="s">
        <v>1123</v>
      </c>
      <c r="G339" s="128" t="s">
        <v>1124</v>
      </c>
      <c r="H339" s="128" t="s">
        <v>897</v>
      </c>
      <c r="I339" s="128" t="s">
        <v>898</v>
      </c>
      <c r="J339" s="128" t="s">
        <v>2123</v>
      </c>
      <c r="K339" s="128" t="s">
        <v>684</v>
      </c>
      <c r="L339" s="128" t="s">
        <v>2255</v>
      </c>
      <c r="M339" s="137">
        <v>39</v>
      </c>
      <c r="N339" s="128">
        <f>IFERROR(VLOOKUP(M339*$M$8*$N$8,'RAM costing'!$A$3:$B$81,2,1),0)</f>
        <v>39000</v>
      </c>
      <c r="O339" s="128">
        <f>IFERROR(VLOOKUP(M339*$M$9*$N$9,'RAM costing'!$E$3:$F$81,2,1),0)</f>
        <v>159</v>
      </c>
      <c r="P339" s="128"/>
      <c r="Q339" s="129">
        <f t="shared" si="254"/>
        <v>0.31</v>
      </c>
      <c r="R339" s="18">
        <v>12.09</v>
      </c>
      <c r="S339" s="25">
        <f t="shared" si="255"/>
        <v>0</v>
      </c>
      <c r="T339" s="25">
        <f t="shared" si="256"/>
        <v>0</v>
      </c>
      <c r="U339" s="25">
        <f t="shared" si="257"/>
        <v>0</v>
      </c>
      <c r="V339" s="25">
        <f t="shared" si="258"/>
        <v>0</v>
      </c>
      <c r="W339" s="25">
        <f t="shared" si="259"/>
        <v>0</v>
      </c>
      <c r="X339" s="25">
        <f t="shared" si="260"/>
        <v>0</v>
      </c>
      <c r="Y339" s="25">
        <f t="shared" si="261"/>
        <v>0</v>
      </c>
      <c r="Z339" s="25">
        <f t="shared" si="262"/>
        <v>0</v>
      </c>
      <c r="AA339" s="26"/>
      <c r="AB339" s="25">
        <f t="shared" si="263"/>
        <v>0</v>
      </c>
      <c r="AC339" s="25">
        <f t="shared" ref="AC339:AC399" si="285">IF(AO339&gt;0,AO339*2,0)</f>
        <v>0</v>
      </c>
      <c r="AD339" s="25"/>
      <c r="AE339" s="25"/>
      <c r="AF339" s="25"/>
      <c r="AG339" s="25"/>
      <c r="AH339" s="25"/>
      <c r="AI339" s="25">
        <v>8</v>
      </c>
      <c r="AJ339" s="26"/>
      <c r="AK339" s="25"/>
      <c r="AL339" s="26"/>
      <c r="AM339" s="25">
        <f t="shared" si="264"/>
        <v>0</v>
      </c>
      <c r="AN339" s="25">
        <f t="shared" si="265"/>
        <v>0</v>
      </c>
      <c r="AO339" s="26"/>
      <c r="AP339" s="26">
        <f t="shared" si="266"/>
        <v>0</v>
      </c>
      <c r="AQ339" s="101">
        <f t="shared" si="267"/>
        <v>8</v>
      </c>
      <c r="AR339" s="106">
        <f t="shared" si="268"/>
        <v>96.72</v>
      </c>
      <c r="AS339" s="107">
        <f t="shared" si="249"/>
        <v>2</v>
      </c>
      <c r="AT339" s="107">
        <f t="shared" si="249"/>
        <v>3</v>
      </c>
      <c r="AU339" s="107">
        <f t="shared" si="249"/>
        <v>2</v>
      </c>
      <c r="AV339" s="107">
        <f t="shared" si="249"/>
        <v>1</v>
      </c>
      <c r="AW339" s="107">
        <f t="shared" si="249"/>
        <v>0</v>
      </c>
      <c r="AX339" s="107">
        <f t="shared" si="249"/>
        <v>0</v>
      </c>
      <c r="AY339" s="107">
        <f t="shared" si="249"/>
        <v>0</v>
      </c>
      <c r="AZ339" s="107">
        <f t="shared" si="249"/>
        <v>0</v>
      </c>
      <c r="BA339" s="108">
        <f t="shared" si="269"/>
        <v>8</v>
      </c>
      <c r="BB339" s="103">
        <f t="shared" si="270"/>
        <v>0</v>
      </c>
      <c r="BC339" s="109">
        <f t="shared" si="271"/>
        <v>0</v>
      </c>
      <c r="BD339" s="107">
        <f t="shared" si="252"/>
        <v>0</v>
      </c>
      <c r="BE339" s="107">
        <f t="shared" si="250"/>
        <v>0</v>
      </c>
      <c r="BF339" s="107">
        <f t="shared" si="250"/>
        <v>0</v>
      </c>
      <c r="BG339" s="107">
        <f t="shared" si="250"/>
        <v>0</v>
      </c>
      <c r="BH339" s="107">
        <f t="shared" si="250"/>
        <v>0</v>
      </c>
      <c r="BI339" s="107">
        <f t="shared" si="250"/>
        <v>0</v>
      </c>
      <c r="BJ339" s="107">
        <f t="shared" si="250"/>
        <v>0</v>
      </c>
      <c r="BK339" s="107">
        <f t="shared" si="250"/>
        <v>0</v>
      </c>
      <c r="BL339" s="110">
        <f t="shared" si="272"/>
        <v>0</v>
      </c>
      <c r="BM339" s="111">
        <f t="shared" si="273"/>
        <v>2</v>
      </c>
      <c r="BN339" s="111">
        <f t="shared" si="274"/>
        <v>3</v>
      </c>
      <c r="BO339" s="111">
        <f t="shared" si="275"/>
        <v>2</v>
      </c>
      <c r="BP339" s="111">
        <f t="shared" si="276"/>
        <v>1</v>
      </c>
      <c r="BQ339" s="111">
        <f t="shared" si="277"/>
        <v>0</v>
      </c>
      <c r="BR339" s="111">
        <f t="shared" si="278"/>
        <v>0</v>
      </c>
      <c r="BS339" s="111">
        <f t="shared" si="279"/>
        <v>0</v>
      </c>
      <c r="BT339" s="111">
        <f t="shared" si="280"/>
        <v>0</v>
      </c>
      <c r="BU339" s="143">
        <f t="shared" si="281"/>
        <v>8</v>
      </c>
      <c r="BV339" s="113">
        <f t="shared" si="282"/>
        <v>96.72</v>
      </c>
      <c r="BW339" s="169" t="s">
        <v>135</v>
      </c>
      <c r="BX339" s="174">
        <v>2021</v>
      </c>
      <c r="BY339" s="169" t="s">
        <v>2422</v>
      </c>
      <c r="BZ339" s="169" t="str">
        <f t="shared" si="283"/>
        <v>ENERO</v>
      </c>
      <c r="CA339" s="169" t="str">
        <f t="shared" si="284"/>
        <v>YCHO21RT_1.1</v>
      </c>
      <c r="CB339" s="118" t="str">
        <f>VLOOKUP(F339,[3]TOTALES!$E:$E,1,0)</f>
        <v>W2RI0660071</v>
      </c>
      <c r="CC339" s="118" t="str">
        <f>VLOOKUP(E339,'3.PARAMETROS'!J:L,3,0)</f>
        <v>POLERAS</v>
      </c>
      <c r="CD339" s="118">
        <f>VLOOKUP(A339,'[4]1. ARCHIVO COMPRA'!$A:$BU,73,0)</f>
        <v>0</v>
      </c>
      <c r="CF339" s="164">
        <v>44331</v>
      </c>
      <c r="CG339" s="128"/>
    </row>
    <row r="340" spans="1:85" x14ac:dyDescent="0.25">
      <c r="A340" s="128" t="str">
        <f t="shared" si="253"/>
        <v>W2RI0660071JBLK</v>
      </c>
      <c r="B340" s="185" t="s">
        <v>692</v>
      </c>
      <c r="C340" s="128"/>
      <c r="D340" s="128" t="s">
        <v>562</v>
      </c>
      <c r="E340" s="128" t="s">
        <v>230</v>
      </c>
      <c r="F340" s="128" t="s">
        <v>1123</v>
      </c>
      <c r="G340" s="128" t="s">
        <v>1124</v>
      </c>
      <c r="H340" s="128" t="s">
        <v>494</v>
      </c>
      <c r="I340" s="128" t="s">
        <v>520</v>
      </c>
      <c r="J340" s="128" t="s">
        <v>2123</v>
      </c>
      <c r="K340" s="128" t="s">
        <v>684</v>
      </c>
      <c r="L340" s="128" t="s">
        <v>2255</v>
      </c>
      <c r="M340" s="137">
        <v>39</v>
      </c>
      <c r="N340" s="128">
        <f>IFERROR(VLOOKUP(M340*$M$8*$N$8,'RAM costing'!$A$3:$B$81,2,1),0)</f>
        <v>39000</v>
      </c>
      <c r="O340" s="128">
        <f>IFERROR(VLOOKUP(M340*$M$9*$N$9,'RAM costing'!$E$3:$F$81,2,1),0)</f>
        <v>159</v>
      </c>
      <c r="P340" s="128"/>
      <c r="Q340" s="129">
        <f t="shared" si="254"/>
        <v>0.31</v>
      </c>
      <c r="R340" s="18">
        <v>12.09</v>
      </c>
      <c r="S340" s="25">
        <f t="shared" si="255"/>
        <v>12</v>
      </c>
      <c r="T340" s="25">
        <f t="shared" si="256"/>
        <v>12</v>
      </c>
      <c r="U340" s="25">
        <f t="shared" si="257"/>
        <v>12</v>
      </c>
      <c r="V340" s="25">
        <f t="shared" si="258"/>
        <v>10</v>
      </c>
      <c r="W340" s="25">
        <f t="shared" si="259"/>
        <v>8</v>
      </c>
      <c r="X340" s="25">
        <f t="shared" si="260"/>
        <v>10</v>
      </c>
      <c r="Y340" s="25">
        <f t="shared" si="261"/>
        <v>9</v>
      </c>
      <c r="Z340" s="25">
        <f t="shared" si="262"/>
        <v>7</v>
      </c>
      <c r="AA340" s="26"/>
      <c r="AB340" s="25">
        <f t="shared" si="263"/>
        <v>9</v>
      </c>
      <c r="AC340" s="25">
        <f t="shared" si="285"/>
        <v>24</v>
      </c>
      <c r="AD340" s="25"/>
      <c r="AE340" s="25"/>
      <c r="AF340" s="25"/>
      <c r="AG340" s="25"/>
      <c r="AH340" s="25"/>
      <c r="AI340" s="25">
        <v>12</v>
      </c>
      <c r="AJ340" s="26"/>
      <c r="AK340" s="25"/>
      <c r="AL340" s="26"/>
      <c r="AM340" s="25">
        <f t="shared" si="264"/>
        <v>10</v>
      </c>
      <c r="AN340" s="25">
        <f t="shared" si="265"/>
        <v>10</v>
      </c>
      <c r="AO340" s="26">
        <v>12</v>
      </c>
      <c r="AP340" s="26">
        <f t="shared" si="266"/>
        <v>12</v>
      </c>
      <c r="AQ340" s="101">
        <f t="shared" si="267"/>
        <v>125</v>
      </c>
      <c r="AR340" s="106">
        <f t="shared" si="268"/>
        <v>1523.34</v>
      </c>
      <c r="AS340" s="107">
        <f t="shared" si="249"/>
        <v>29</v>
      </c>
      <c r="AT340" s="107">
        <f t="shared" si="249"/>
        <v>45</v>
      </c>
      <c r="AU340" s="107">
        <f t="shared" si="249"/>
        <v>34</v>
      </c>
      <c r="AV340" s="107">
        <f t="shared" si="249"/>
        <v>18</v>
      </c>
      <c r="AW340" s="107">
        <f t="shared" si="249"/>
        <v>0</v>
      </c>
      <c r="AX340" s="107">
        <f t="shared" si="249"/>
        <v>0</v>
      </c>
      <c r="AY340" s="107">
        <f t="shared" si="249"/>
        <v>0</v>
      </c>
      <c r="AZ340" s="107">
        <f t="shared" si="249"/>
        <v>0</v>
      </c>
      <c r="BA340" s="108">
        <f t="shared" si="269"/>
        <v>126</v>
      </c>
      <c r="BB340" s="103">
        <f t="shared" si="270"/>
        <v>44</v>
      </c>
      <c r="BC340" s="109">
        <f t="shared" si="271"/>
        <v>531.96</v>
      </c>
      <c r="BD340" s="107">
        <f t="shared" si="252"/>
        <v>10</v>
      </c>
      <c r="BE340" s="107">
        <f t="shared" si="250"/>
        <v>16</v>
      </c>
      <c r="BF340" s="107">
        <f t="shared" si="250"/>
        <v>12</v>
      </c>
      <c r="BG340" s="107">
        <f t="shared" si="250"/>
        <v>6</v>
      </c>
      <c r="BH340" s="107">
        <f t="shared" si="250"/>
        <v>0</v>
      </c>
      <c r="BI340" s="107">
        <f t="shared" si="250"/>
        <v>0</v>
      </c>
      <c r="BJ340" s="107">
        <f t="shared" si="250"/>
        <v>0</v>
      </c>
      <c r="BK340" s="107">
        <f t="shared" si="250"/>
        <v>0</v>
      </c>
      <c r="BL340" s="110">
        <f t="shared" si="272"/>
        <v>44</v>
      </c>
      <c r="BM340" s="111">
        <f t="shared" si="273"/>
        <v>39</v>
      </c>
      <c r="BN340" s="111">
        <f t="shared" si="274"/>
        <v>61</v>
      </c>
      <c r="BO340" s="111">
        <f t="shared" si="275"/>
        <v>46</v>
      </c>
      <c r="BP340" s="111">
        <f t="shared" si="276"/>
        <v>24</v>
      </c>
      <c r="BQ340" s="111">
        <f t="shared" si="277"/>
        <v>0</v>
      </c>
      <c r="BR340" s="111">
        <f t="shared" si="278"/>
        <v>0</v>
      </c>
      <c r="BS340" s="111">
        <f t="shared" si="279"/>
        <v>0</v>
      </c>
      <c r="BT340" s="111">
        <f t="shared" si="280"/>
        <v>0</v>
      </c>
      <c r="BU340" s="143">
        <f t="shared" si="281"/>
        <v>170</v>
      </c>
      <c r="BV340" s="113">
        <f t="shared" si="282"/>
        <v>2055.3000000000002</v>
      </c>
      <c r="BW340" s="169" t="s">
        <v>135</v>
      </c>
      <c r="BX340" s="174">
        <v>2021</v>
      </c>
      <c r="BY340" s="169" t="s">
        <v>2422</v>
      </c>
      <c r="BZ340" s="169" t="str">
        <f t="shared" si="283"/>
        <v>ENERO</v>
      </c>
      <c r="CA340" s="169" t="str">
        <f t="shared" si="284"/>
        <v>YCHO21RT_1.1</v>
      </c>
      <c r="CB340" s="118" t="str">
        <f>VLOOKUP(F340,[3]TOTALES!$E:$E,1,0)</f>
        <v>W2RI0660071</v>
      </c>
      <c r="CC340" s="118" t="str">
        <f>VLOOKUP(E340,'3.PARAMETROS'!J:L,3,0)</f>
        <v>POLERAS</v>
      </c>
      <c r="CD340" s="118">
        <f>VLOOKUP(A340,'[4]1. ARCHIVO COMPRA'!$A:$BU,73,0)</f>
        <v>0</v>
      </c>
      <c r="CF340" s="164">
        <v>44331</v>
      </c>
      <c r="CG340" s="128"/>
    </row>
    <row r="341" spans="1:85" x14ac:dyDescent="0.25">
      <c r="A341" s="128" t="str">
        <f t="shared" si="253"/>
        <v>W2RI0660071F60W</v>
      </c>
      <c r="B341" s="185" t="s">
        <v>692</v>
      </c>
      <c r="C341" s="128"/>
      <c r="D341" s="128" t="s">
        <v>562</v>
      </c>
      <c r="E341" s="128" t="s">
        <v>230</v>
      </c>
      <c r="F341" s="128" t="s">
        <v>1123</v>
      </c>
      <c r="G341" s="128" t="s">
        <v>1124</v>
      </c>
      <c r="H341" s="128" t="s">
        <v>870</v>
      </c>
      <c r="I341" s="128" t="s">
        <v>871</v>
      </c>
      <c r="J341" s="128" t="s">
        <v>2123</v>
      </c>
      <c r="K341" s="128" t="s">
        <v>684</v>
      </c>
      <c r="L341" s="128" t="s">
        <v>2255</v>
      </c>
      <c r="M341" s="137">
        <v>39</v>
      </c>
      <c r="N341" s="128">
        <f>IFERROR(VLOOKUP(M341*$M$8*$N$8,'RAM costing'!$A$3:$B$81,2,1),0)</f>
        <v>39000</v>
      </c>
      <c r="O341" s="128">
        <f>IFERROR(VLOOKUP(M341*$M$9*$N$9,'RAM costing'!$E$3:$F$81,2,1),0)</f>
        <v>159</v>
      </c>
      <c r="P341" s="128"/>
      <c r="Q341" s="129">
        <f t="shared" si="254"/>
        <v>0.31</v>
      </c>
      <c r="R341" s="18">
        <v>12.09</v>
      </c>
      <c r="S341" s="25">
        <f t="shared" si="255"/>
        <v>8</v>
      </c>
      <c r="T341" s="25">
        <f t="shared" si="256"/>
        <v>8</v>
      </c>
      <c r="U341" s="25">
        <f t="shared" si="257"/>
        <v>8</v>
      </c>
      <c r="V341" s="25">
        <f t="shared" si="258"/>
        <v>6</v>
      </c>
      <c r="W341" s="25">
        <f t="shared" si="259"/>
        <v>4</v>
      </c>
      <c r="X341" s="25">
        <f t="shared" si="260"/>
        <v>6</v>
      </c>
      <c r="Y341" s="25">
        <f t="shared" si="261"/>
        <v>5</v>
      </c>
      <c r="Z341" s="25">
        <f t="shared" si="262"/>
        <v>3</v>
      </c>
      <c r="AA341" s="26"/>
      <c r="AB341" s="25">
        <f t="shared" si="263"/>
        <v>5</v>
      </c>
      <c r="AC341" s="25">
        <f t="shared" si="285"/>
        <v>16</v>
      </c>
      <c r="AD341" s="25"/>
      <c r="AE341" s="25"/>
      <c r="AF341" s="25"/>
      <c r="AG341" s="25"/>
      <c r="AH341" s="25"/>
      <c r="AI341" s="25">
        <v>8</v>
      </c>
      <c r="AJ341" s="26"/>
      <c r="AK341" s="25"/>
      <c r="AL341" s="26"/>
      <c r="AM341" s="25">
        <f t="shared" si="264"/>
        <v>6</v>
      </c>
      <c r="AN341" s="25">
        <f t="shared" si="265"/>
        <v>6</v>
      </c>
      <c r="AO341" s="26">
        <v>8</v>
      </c>
      <c r="AP341" s="26">
        <f t="shared" si="266"/>
        <v>8</v>
      </c>
      <c r="AQ341" s="101">
        <f t="shared" si="267"/>
        <v>77</v>
      </c>
      <c r="AR341" s="106">
        <f t="shared" si="268"/>
        <v>943.02</v>
      </c>
      <c r="AS341" s="107">
        <f t="shared" si="249"/>
        <v>18</v>
      </c>
      <c r="AT341" s="107">
        <f t="shared" si="249"/>
        <v>28</v>
      </c>
      <c r="AU341" s="107">
        <f t="shared" si="249"/>
        <v>21</v>
      </c>
      <c r="AV341" s="107">
        <f t="shared" si="249"/>
        <v>11</v>
      </c>
      <c r="AW341" s="107">
        <f t="shared" si="249"/>
        <v>0</v>
      </c>
      <c r="AX341" s="107">
        <f t="shared" si="249"/>
        <v>0</v>
      </c>
      <c r="AY341" s="107">
        <f t="shared" si="249"/>
        <v>0</v>
      </c>
      <c r="AZ341" s="107">
        <f t="shared" si="249"/>
        <v>0</v>
      </c>
      <c r="BA341" s="108">
        <f t="shared" si="269"/>
        <v>78</v>
      </c>
      <c r="BB341" s="103">
        <f t="shared" si="270"/>
        <v>28</v>
      </c>
      <c r="BC341" s="109">
        <f t="shared" si="271"/>
        <v>338.52</v>
      </c>
      <c r="BD341" s="107">
        <f t="shared" si="252"/>
        <v>6</v>
      </c>
      <c r="BE341" s="107">
        <f t="shared" si="250"/>
        <v>10</v>
      </c>
      <c r="BF341" s="107">
        <f t="shared" si="250"/>
        <v>8</v>
      </c>
      <c r="BG341" s="107">
        <f t="shared" si="250"/>
        <v>4</v>
      </c>
      <c r="BH341" s="107">
        <f t="shared" si="250"/>
        <v>0</v>
      </c>
      <c r="BI341" s="107">
        <f t="shared" si="250"/>
        <v>0</v>
      </c>
      <c r="BJ341" s="107">
        <f t="shared" si="250"/>
        <v>0</v>
      </c>
      <c r="BK341" s="107">
        <f t="shared" si="250"/>
        <v>0</v>
      </c>
      <c r="BL341" s="110">
        <f t="shared" si="272"/>
        <v>28</v>
      </c>
      <c r="BM341" s="111">
        <f t="shared" si="273"/>
        <v>24</v>
      </c>
      <c r="BN341" s="111">
        <f t="shared" si="274"/>
        <v>38</v>
      </c>
      <c r="BO341" s="111">
        <f t="shared" si="275"/>
        <v>29</v>
      </c>
      <c r="BP341" s="111">
        <f t="shared" si="276"/>
        <v>15</v>
      </c>
      <c r="BQ341" s="111">
        <f t="shared" si="277"/>
        <v>0</v>
      </c>
      <c r="BR341" s="111">
        <f t="shared" si="278"/>
        <v>0</v>
      </c>
      <c r="BS341" s="111">
        <f t="shared" si="279"/>
        <v>0</v>
      </c>
      <c r="BT341" s="111">
        <f t="shared" si="280"/>
        <v>0</v>
      </c>
      <c r="BU341" s="143">
        <f t="shared" si="281"/>
        <v>106</v>
      </c>
      <c r="BV341" s="113">
        <f t="shared" si="282"/>
        <v>1281.54</v>
      </c>
      <c r="BW341" s="169" t="s">
        <v>135</v>
      </c>
      <c r="BX341" s="174">
        <v>2021</v>
      </c>
      <c r="BY341" s="169" t="s">
        <v>2422</v>
      </c>
      <c r="BZ341" s="169" t="str">
        <f t="shared" si="283"/>
        <v>ENERO</v>
      </c>
      <c r="CA341" s="169" t="str">
        <f t="shared" si="284"/>
        <v>YCHO21RT_1.1</v>
      </c>
      <c r="CB341" s="118" t="str">
        <f>VLOOKUP(F341,[3]TOTALES!$E:$E,1,0)</f>
        <v>W2RI0660071</v>
      </c>
      <c r="CC341" s="118" t="str">
        <f>VLOOKUP(E341,'3.PARAMETROS'!J:L,3,0)</f>
        <v>POLERAS</v>
      </c>
      <c r="CD341" s="118">
        <f>VLOOKUP(A341,'[4]1. ARCHIVO COMPRA'!$A:$BU,73,0)</f>
        <v>0</v>
      </c>
      <c r="CF341" s="164">
        <v>44331</v>
      </c>
      <c r="CG341" s="128"/>
    </row>
    <row r="342" spans="1:85" x14ac:dyDescent="0.25">
      <c r="A342" s="128" t="str">
        <f t="shared" si="253"/>
        <v>W2RI0660071G011</v>
      </c>
      <c r="B342" s="185" t="s">
        <v>692</v>
      </c>
      <c r="C342" s="128"/>
      <c r="D342" s="128" t="s">
        <v>562</v>
      </c>
      <c r="E342" s="128" t="s">
        <v>230</v>
      </c>
      <c r="F342" s="128" t="s">
        <v>1123</v>
      </c>
      <c r="G342" s="128" t="s">
        <v>1124</v>
      </c>
      <c r="H342" s="128" t="s">
        <v>496</v>
      </c>
      <c r="I342" s="128" t="s">
        <v>522</v>
      </c>
      <c r="J342" s="128" t="s">
        <v>2123</v>
      </c>
      <c r="K342" s="128" t="s">
        <v>684</v>
      </c>
      <c r="L342" s="128" t="s">
        <v>2255</v>
      </c>
      <c r="M342" s="137">
        <v>39</v>
      </c>
      <c r="N342" s="128">
        <f>IFERROR(VLOOKUP(M342*$M$8*$N$8,'RAM costing'!$A$3:$B$81,2,1),0)</f>
        <v>39000</v>
      </c>
      <c r="O342" s="128">
        <f>IFERROR(VLOOKUP(M342*$M$9*$N$9,'RAM costing'!$E$3:$F$81,2,1),0)</f>
        <v>159</v>
      </c>
      <c r="P342" s="128"/>
      <c r="Q342" s="129">
        <f t="shared" si="254"/>
        <v>0.31</v>
      </c>
      <c r="R342" s="18">
        <v>12.09</v>
      </c>
      <c r="S342" s="25">
        <f t="shared" si="255"/>
        <v>10</v>
      </c>
      <c r="T342" s="25">
        <f t="shared" si="256"/>
        <v>10</v>
      </c>
      <c r="U342" s="25">
        <f t="shared" si="257"/>
        <v>10</v>
      </c>
      <c r="V342" s="25">
        <f t="shared" si="258"/>
        <v>8</v>
      </c>
      <c r="W342" s="25">
        <f t="shared" si="259"/>
        <v>6</v>
      </c>
      <c r="X342" s="25">
        <f t="shared" si="260"/>
        <v>8</v>
      </c>
      <c r="Y342" s="25">
        <f t="shared" si="261"/>
        <v>7</v>
      </c>
      <c r="Z342" s="25">
        <f t="shared" si="262"/>
        <v>5</v>
      </c>
      <c r="AA342" s="26"/>
      <c r="AB342" s="25">
        <f t="shared" si="263"/>
        <v>7</v>
      </c>
      <c r="AC342" s="25">
        <f t="shared" si="285"/>
        <v>20</v>
      </c>
      <c r="AD342" s="25"/>
      <c r="AE342" s="25"/>
      <c r="AF342" s="25"/>
      <c r="AG342" s="25"/>
      <c r="AH342" s="25"/>
      <c r="AI342" s="25">
        <v>8</v>
      </c>
      <c r="AJ342" s="26"/>
      <c r="AK342" s="25"/>
      <c r="AL342" s="26"/>
      <c r="AM342" s="25">
        <f t="shared" si="264"/>
        <v>8</v>
      </c>
      <c r="AN342" s="25">
        <f t="shared" si="265"/>
        <v>8</v>
      </c>
      <c r="AO342" s="26">
        <v>10</v>
      </c>
      <c r="AP342" s="26">
        <f t="shared" si="266"/>
        <v>10</v>
      </c>
      <c r="AQ342" s="101">
        <f t="shared" si="267"/>
        <v>99</v>
      </c>
      <c r="AR342" s="106">
        <f t="shared" si="268"/>
        <v>1209</v>
      </c>
      <c r="AS342" s="107">
        <f t="shared" si="249"/>
        <v>23</v>
      </c>
      <c r="AT342" s="107">
        <f t="shared" si="249"/>
        <v>36</v>
      </c>
      <c r="AU342" s="107">
        <f t="shared" si="249"/>
        <v>27</v>
      </c>
      <c r="AV342" s="107">
        <f t="shared" si="249"/>
        <v>14</v>
      </c>
      <c r="AW342" s="107">
        <f t="shared" si="249"/>
        <v>0</v>
      </c>
      <c r="AX342" s="107">
        <f t="shared" si="249"/>
        <v>0</v>
      </c>
      <c r="AY342" s="107">
        <f t="shared" si="249"/>
        <v>0</v>
      </c>
      <c r="AZ342" s="107">
        <f t="shared" si="249"/>
        <v>0</v>
      </c>
      <c r="BA342" s="108">
        <f t="shared" si="269"/>
        <v>100</v>
      </c>
      <c r="BB342" s="103">
        <f t="shared" si="270"/>
        <v>36</v>
      </c>
      <c r="BC342" s="109">
        <f t="shared" si="271"/>
        <v>435.24</v>
      </c>
      <c r="BD342" s="107">
        <f t="shared" si="252"/>
        <v>8</v>
      </c>
      <c r="BE342" s="107">
        <f t="shared" si="250"/>
        <v>13</v>
      </c>
      <c r="BF342" s="107">
        <f t="shared" si="250"/>
        <v>10</v>
      </c>
      <c r="BG342" s="107">
        <f t="shared" si="250"/>
        <v>5</v>
      </c>
      <c r="BH342" s="107">
        <f t="shared" si="250"/>
        <v>0</v>
      </c>
      <c r="BI342" s="107">
        <f t="shared" si="250"/>
        <v>0</v>
      </c>
      <c r="BJ342" s="107">
        <f t="shared" si="250"/>
        <v>0</v>
      </c>
      <c r="BK342" s="107">
        <f t="shared" si="250"/>
        <v>0</v>
      </c>
      <c r="BL342" s="110">
        <f t="shared" si="272"/>
        <v>36</v>
      </c>
      <c r="BM342" s="111">
        <f t="shared" si="273"/>
        <v>31</v>
      </c>
      <c r="BN342" s="111">
        <f t="shared" si="274"/>
        <v>49</v>
      </c>
      <c r="BO342" s="111">
        <f t="shared" si="275"/>
        <v>37</v>
      </c>
      <c r="BP342" s="111">
        <f t="shared" si="276"/>
        <v>19</v>
      </c>
      <c r="BQ342" s="111">
        <f t="shared" si="277"/>
        <v>0</v>
      </c>
      <c r="BR342" s="111">
        <f t="shared" si="278"/>
        <v>0</v>
      </c>
      <c r="BS342" s="111">
        <f t="shared" si="279"/>
        <v>0</v>
      </c>
      <c r="BT342" s="111">
        <f t="shared" si="280"/>
        <v>0</v>
      </c>
      <c r="BU342" s="143">
        <f t="shared" si="281"/>
        <v>136</v>
      </c>
      <c r="BV342" s="113">
        <f t="shared" si="282"/>
        <v>1644.24</v>
      </c>
      <c r="BW342" s="169" t="s">
        <v>135</v>
      </c>
      <c r="BX342" s="174">
        <v>2021</v>
      </c>
      <c r="BY342" s="169" t="s">
        <v>2422</v>
      </c>
      <c r="BZ342" s="169" t="str">
        <f t="shared" si="283"/>
        <v>ENERO</v>
      </c>
      <c r="CA342" s="169" t="str">
        <f t="shared" si="284"/>
        <v>YCHO21RT_1.1</v>
      </c>
      <c r="CB342" s="118" t="str">
        <f>VLOOKUP(F342,[3]TOTALES!$E:$E,1,0)</f>
        <v>W2RI0660071</v>
      </c>
      <c r="CC342" s="118" t="str">
        <f>VLOOKUP(E342,'3.PARAMETROS'!J:L,3,0)</f>
        <v>POLERAS</v>
      </c>
      <c r="CD342" s="118">
        <f>VLOOKUP(A342,'[4]1. ARCHIVO COMPRA'!$A:$BU,73,0)</f>
        <v>0</v>
      </c>
      <c r="CF342" s="164">
        <v>44331</v>
      </c>
      <c r="CG342" s="128"/>
    </row>
    <row r="343" spans="1:85" x14ac:dyDescent="0.25">
      <c r="A343" s="128" t="str">
        <f t="shared" si="253"/>
        <v>W2RL01WEDF0A803</v>
      </c>
      <c r="B343" s="128" t="s">
        <v>692</v>
      </c>
      <c r="C343" s="128"/>
      <c r="D343" s="128" t="s">
        <v>557</v>
      </c>
      <c r="E343" s="128" t="s">
        <v>558</v>
      </c>
      <c r="F343" s="128" t="s">
        <v>1125</v>
      </c>
      <c r="G343" s="128" t="s">
        <v>1126</v>
      </c>
      <c r="H343" s="128" t="s">
        <v>742</v>
      </c>
      <c r="I343" s="128" t="s">
        <v>743</v>
      </c>
      <c r="J343" s="128" t="s">
        <v>679</v>
      </c>
      <c r="K343" s="128" t="s">
        <v>683</v>
      </c>
      <c r="L343" s="128" t="s">
        <v>2255</v>
      </c>
      <c r="M343" s="137">
        <v>218</v>
      </c>
      <c r="N343" s="128">
        <f>IFERROR(VLOOKUP(M343*$M$8*$N$8,'RAM costing'!$A$3:$B$81,2,1),0)</f>
        <v>209000</v>
      </c>
      <c r="O343" s="128">
        <f>IFERROR(VLOOKUP(M343*$M$9*$N$9,'RAM costing'!$E$3:$F$81,2,1),0)</f>
        <v>429</v>
      </c>
      <c r="P343" s="128"/>
      <c r="Q343" s="129">
        <f t="shared" si="254"/>
        <v>0.31</v>
      </c>
      <c r="R343" s="18">
        <v>67.58</v>
      </c>
      <c r="S343" s="25">
        <f t="shared" si="255"/>
        <v>0</v>
      </c>
      <c r="T343" s="25">
        <f t="shared" si="256"/>
        <v>0</v>
      </c>
      <c r="U343" s="25">
        <f t="shared" si="257"/>
        <v>0</v>
      </c>
      <c r="V343" s="25">
        <f t="shared" si="258"/>
        <v>0</v>
      </c>
      <c r="W343" s="25">
        <f t="shared" si="259"/>
        <v>0</v>
      </c>
      <c r="X343" s="25">
        <f t="shared" si="260"/>
        <v>0</v>
      </c>
      <c r="Y343" s="25">
        <f t="shared" si="261"/>
        <v>0</v>
      </c>
      <c r="Z343" s="25">
        <f t="shared" si="262"/>
        <v>0</v>
      </c>
      <c r="AA343" s="26"/>
      <c r="AB343" s="25">
        <f t="shared" si="263"/>
        <v>0</v>
      </c>
      <c r="AC343" s="25">
        <f t="shared" ref="AC343:AC386" si="286">AO343</f>
        <v>0</v>
      </c>
      <c r="AD343" s="25"/>
      <c r="AE343" s="25"/>
      <c r="AF343" s="25"/>
      <c r="AG343" s="25"/>
      <c r="AH343" s="25"/>
      <c r="AI343" s="25"/>
      <c r="AJ343" s="26"/>
      <c r="AK343" s="25"/>
      <c r="AL343" s="26"/>
      <c r="AM343" s="25">
        <f t="shared" si="264"/>
        <v>0</v>
      </c>
      <c r="AN343" s="25">
        <f t="shared" si="265"/>
        <v>0</v>
      </c>
      <c r="AO343" s="26"/>
      <c r="AP343" s="26">
        <f t="shared" si="266"/>
        <v>0</v>
      </c>
      <c r="AQ343" s="101">
        <f t="shared" si="267"/>
        <v>0</v>
      </c>
      <c r="AR343" s="106">
        <f t="shared" si="268"/>
        <v>0</v>
      </c>
      <c r="AS343" s="107">
        <f t="shared" si="249"/>
        <v>0</v>
      </c>
      <c r="AT343" s="107">
        <f t="shared" si="249"/>
        <v>0</v>
      </c>
      <c r="AU343" s="107">
        <f t="shared" si="249"/>
        <v>0</v>
      </c>
      <c r="AV343" s="107">
        <f t="shared" si="249"/>
        <v>0</v>
      </c>
      <c r="AW343" s="107">
        <f t="shared" si="249"/>
        <v>0</v>
      </c>
      <c r="AX343" s="107">
        <f t="shared" si="249"/>
        <v>0</v>
      </c>
      <c r="AY343" s="107">
        <f t="shared" si="249"/>
        <v>0</v>
      </c>
      <c r="AZ343" s="107">
        <f t="shared" si="249"/>
        <v>0</v>
      </c>
      <c r="BA343" s="108">
        <f t="shared" si="269"/>
        <v>0</v>
      </c>
      <c r="BB343" s="103">
        <f t="shared" si="270"/>
        <v>0</v>
      </c>
      <c r="BC343" s="109">
        <f t="shared" si="271"/>
        <v>0</v>
      </c>
      <c r="BD343" s="107">
        <f t="shared" si="252"/>
        <v>0</v>
      </c>
      <c r="BE343" s="107">
        <f t="shared" si="250"/>
        <v>0</v>
      </c>
      <c r="BF343" s="107">
        <f t="shared" si="250"/>
        <v>0</v>
      </c>
      <c r="BG343" s="107">
        <f t="shared" si="250"/>
        <v>0</v>
      </c>
      <c r="BH343" s="107">
        <f t="shared" si="250"/>
        <v>0</v>
      </c>
      <c r="BI343" s="107">
        <f t="shared" si="250"/>
        <v>0</v>
      </c>
      <c r="BJ343" s="107">
        <f t="shared" si="250"/>
        <v>0</v>
      </c>
      <c r="BK343" s="107">
        <f t="shared" si="250"/>
        <v>0</v>
      </c>
      <c r="BL343" s="110">
        <f t="shared" si="272"/>
        <v>0</v>
      </c>
      <c r="BM343" s="111">
        <f t="shared" si="273"/>
        <v>0</v>
      </c>
      <c r="BN343" s="111">
        <f t="shared" si="274"/>
        <v>0</v>
      </c>
      <c r="BO343" s="111">
        <f t="shared" si="275"/>
        <v>0</v>
      </c>
      <c r="BP343" s="111">
        <f t="shared" si="276"/>
        <v>0</v>
      </c>
      <c r="BQ343" s="111">
        <f t="shared" si="277"/>
        <v>0</v>
      </c>
      <c r="BR343" s="111">
        <f t="shared" si="278"/>
        <v>0</v>
      </c>
      <c r="BS343" s="111">
        <f t="shared" si="279"/>
        <v>0</v>
      </c>
      <c r="BT343" s="111">
        <f t="shared" si="280"/>
        <v>0</v>
      </c>
      <c r="BU343" s="112">
        <f t="shared" si="281"/>
        <v>0</v>
      </c>
      <c r="BV343" s="113">
        <f t="shared" si="282"/>
        <v>0</v>
      </c>
      <c r="BW343" s="169" t="s">
        <v>135</v>
      </c>
      <c r="BX343" s="174">
        <v>2021</v>
      </c>
      <c r="BY343" s="169" t="s">
        <v>2422</v>
      </c>
      <c r="BZ343" s="169" t="str">
        <f t="shared" si="283"/>
        <v>ENERO</v>
      </c>
      <c r="CA343" s="169" t="str">
        <f t="shared" si="284"/>
        <v>YCHO21RT_1.1</v>
      </c>
      <c r="CB343" s="118" t="e">
        <f>VLOOKUP(F343,[3]TOTALES!$E:$E,1,0)</f>
        <v>#N/A</v>
      </c>
      <c r="CC343" s="118" t="e">
        <f>VLOOKUP(E343,'3.PARAMETROS'!J:L,3,0)</f>
        <v>#N/A</v>
      </c>
      <c r="CD343" s="118">
        <f>VLOOKUP(A343,'[4]1. ARCHIVO COMPRA'!$A:$BU,73,0)</f>
        <v>0</v>
      </c>
      <c r="CF343" s="128"/>
      <c r="CG343" s="128"/>
    </row>
    <row r="344" spans="1:85" x14ac:dyDescent="0.25">
      <c r="A344" s="128" t="str">
        <f t="shared" si="253"/>
        <v>W2RL01WEDF0G1DQ</v>
      </c>
      <c r="B344" s="128" t="s">
        <v>692</v>
      </c>
      <c r="C344" s="128"/>
      <c r="D344" s="128" t="s">
        <v>557</v>
      </c>
      <c r="E344" s="128" t="s">
        <v>558</v>
      </c>
      <c r="F344" s="128" t="s">
        <v>1125</v>
      </c>
      <c r="G344" s="128" t="s">
        <v>1126</v>
      </c>
      <c r="H344" s="128" t="s">
        <v>510</v>
      </c>
      <c r="I344" s="128" t="s">
        <v>537</v>
      </c>
      <c r="J344" s="128" t="s">
        <v>679</v>
      </c>
      <c r="K344" s="128" t="s">
        <v>683</v>
      </c>
      <c r="L344" s="128" t="s">
        <v>2255</v>
      </c>
      <c r="M344" s="137">
        <v>218</v>
      </c>
      <c r="N344" s="128">
        <f>IFERROR(VLOOKUP(M344*$M$8*$N$8,'RAM costing'!$A$3:$B$81,2,1),0)</f>
        <v>209000</v>
      </c>
      <c r="O344" s="128">
        <f>IFERROR(VLOOKUP(M344*$M$9*$N$9,'RAM costing'!$E$3:$F$81,2,1),0)</f>
        <v>429</v>
      </c>
      <c r="P344" s="128"/>
      <c r="Q344" s="129">
        <f t="shared" si="254"/>
        <v>0.31</v>
      </c>
      <c r="R344" s="18">
        <v>67.58</v>
      </c>
      <c r="S344" s="25">
        <f t="shared" si="255"/>
        <v>0</v>
      </c>
      <c r="T344" s="25">
        <f t="shared" si="256"/>
        <v>0</v>
      </c>
      <c r="U344" s="25">
        <f t="shared" si="257"/>
        <v>0</v>
      </c>
      <c r="V344" s="25">
        <f t="shared" si="258"/>
        <v>0</v>
      </c>
      <c r="W344" s="25">
        <f t="shared" si="259"/>
        <v>0</v>
      </c>
      <c r="X344" s="25">
        <f t="shared" si="260"/>
        <v>0</v>
      </c>
      <c r="Y344" s="25">
        <f t="shared" si="261"/>
        <v>0</v>
      </c>
      <c r="Z344" s="25">
        <f t="shared" si="262"/>
        <v>0</v>
      </c>
      <c r="AA344" s="26"/>
      <c r="AB344" s="25">
        <f t="shared" si="263"/>
        <v>0</v>
      </c>
      <c r="AC344" s="25">
        <f t="shared" si="286"/>
        <v>0</v>
      </c>
      <c r="AD344" s="25"/>
      <c r="AE344" s="25"/>
      <c r="AF344" s="25"/>
      <c r="AG344" s="25"/>
      <c r="AH344" s="25"/>
      <c r="AI344" s="25"/>
      <c r="AJ344" s="26"/>
      <c r="AK344" s="25"/>
      <c r="AL344" s="26"/>
      <c r="AM344" s="25">
        <f t="shared" si="264"/>
        <v>0</v>
      </c>
      <c r="AN344" s="25">
        <f t="shared" si="265"/>
        <v>0</v>
      </c>
      <c r="AO344" s="26"/>
      <c r="AP344" s="26">
        <f t="shared" si="266"/>
        <v>0</v>
      </c>
      <c r="AQ344" s="101">
        <f t="shared" si="267"/>
        <v>0</v>
      </c>
      <c r="AR344" s="106">
        <f t="shared" si="268"/>
        <v>0</v>
      </c>
      <c r="AS344" s="107">
        <f t="shared" si="249"/>
        <v>0</v>
      </c>
      <c r="AT344" s="107">
        <f t="shared" si="249"/>
        <v>0</v>
      </c>
      <c r="AU344" s="107">
        <f t="shared" si="249"/>
        <v>0</v>
      </c>
      <c r="AV344" s="107">
        <f t="shared" si="249"/>
        <v>0</v>
      </c>
      <c r="AW344" s="107">
        <f t="shared" si="249"/>
        <v>0</v>
      </c>
      <c r="AX344" s="107">
        <f t="shared" si="249"/>
        <v>0</v>
      </c>
      <c r="AY344" s="107">
        <f t="shared" si="249"/>
        <v>0</v>
      </c>
      <c r="AZ344" s="107">
        <f t="shared" si="249"/>
        <v>0</v>
      </c>
      <c r="BA344" s="108">
        <f t="shared" si="269"/>
        <v>0</v>
      </c>
      <c r="BB344" s="103">
        <f t="shared" si="270"/>
        <v>0</v>
      </c>
      <c r="BC344" s="109">
        <f t="shared" si="271"/>
        <v>0</v>
      </c>
      <c r="BD344" s="107">
        <f t="shared" si="252"/>
        <v>0</v>
      </c>
      <c r="BE344" s="107">
        <f t="shared" si="250"/>
        <v>0</v>
      </c>
      <c r="BF344" s="107">
        <f t="shared" si="250"/>
        <v>0</v>
      </c>
      <c r="BG344" s="107">
        <f t="shared" si="250"/>
        <v>0</v>
      </c>
      <c r="BH344" s="107">
        <f t="shared" si="250"/>
        <v>0</v>
      </c>
      <c r="BI344" s="107">
        <f t="shared" si="250"/>
        <v>0</v>
      </c>
      <c r="BJ344" s="107">
        <f t="shared" si="250"/>
        <v>0</v>
      </c>
      <c r="BK344" s="107">
        <f t="shared" si="250"/>
        <v>0</v>
      </c>
      <c r="BL344" s="110">
        <f t="shared" si="272"/>
        <v>0</v>
      </c>
      <c r="BM344" s="111">
        <f t="shared" si="273"/>
        <v>0</v>
      </c>
      <c r="BN344" s="111">
        <f t="shared" si="274"/>
        <v>0</v>
      </c>
      <c r="BO344" s="111">
        <f t="shared" si="275"/>
        <v>0</v>
      </c>
      <c r="BP344" s="111">
        <f t="shared" si="276"/>
        <v>0</v>
      </c>
      <c r="BQ344" s="111">
        <f t="shared" si="277"/>
        <v>0</v>
      </c>
      <c r="BR344" s="111">
        <f t="shared" si="278"/>
        <v>0</v>
      </c>
      <c r="BS344" s="111">
        <f t="shared" si="279"/>
        <v>0</v>
      </c>
      <c r="BT344" s="111">
        <f t="shared" si="280"/>
        <v>0</v>
      </c>
      <c r="BU344" s="112">
        <f t="shared" si="281"/>
        <v>0</v>
      </c>
      <c r="BV344" s="113">
        <f t="shared" si="282"/>
        <v>0</v>
      </c>
      <c r="BW344" s="169" t="s">
        <v>135</v>
      </c>
      <c r="BX344" s="174">
        <v>2021</v>
      </c>
      <c r="BY344" s="169" t="s">
        <v>2422</v>
      </c>
      <c r="BZ344" s="169" t="str">
        <f t="shared" si="283"/>
        <v>ENERO</v>
      </c>
      <c r="CA344" s="169" t="str">
        <f t="shared" si="284"/>
        <v>YCHO21RT_1.1</v>
      </c>
      <c r="CB344" s="118" t="e">
        <f>VLOOKUP(F344,[3]TOTALES!$E:$E,1,0)</f>
        <v>#N/A</v>
      </c>
      <c r="CC344" s="118" t="e">
        <f>VLOOKUP(E344,'3.PARAMETROS'!J:L,3,0)</f>
        <v>#N/A</v>
      </c>
      <c r="CD344" s="118">
        <f>VLOOKUP(A344,'[4]1. ARCHIVO COMPRA'!$A:$BU,73,0)</f>
        <v>0</v>
      </c>
      <c r="CF344" s="128"/>
      <c r="CG344" s="128"/>
    </row>
    <row r="345" spans="1:85" x14ac:dyDescent="0.25">
      <c r="A345" s="128" t="str">
        <f t="shared" si="253"/>
        <v>W2RL01WEDF0G896</v>
      </c>
      <c r="B345" s="128" t="s">
        <v>692</v>
      </c>
      <c r="C345" s="128"/>
      <c r="D345" s="128" t="s">
        <v>557</v>
      </c>
      <c r="E345" s="128" t="s">
        <v>558</v>
      </c>
      <c r="F345" s="128" t="s">
        <v>1125</v>
      </c>
      <c r="G345" s="128" t="s">
        <v>1126</v>
      </c>
      <c r="H345" s="128" t="s">
        <v>498</v>
      </c>
      <c r="I345" s="128" t="s">
        <v>526</v>
      </c>
      <c r="J345" s="128" t="s">
        <v>679</v>
      </c>
      <c r="K345" s="128" t="s">
        <v>683</v>
      </c>
      <c r="L345" s="128" t="s">
        <v>2255</v>
      </c>
      <c r="M345" s="137">
        <v>218</v>
      </c>
      <c r="N345" s="128">
        <f>IFERROR(VLOOKUP(M345*$M$8*$N$8,'RAM costing'!$A$3:$B$81,2,1),0)</f>
        <v>209000</v>
      </c>
      <c r="O345" s="128">
        <f>IFERROR(VLOOKUP(M345*$M$9*$N$9,'RAM costing'!$E$3:$F$81,2,1),0)</f>
        <v>429</v>
      </c>
      <c r="P345" s="128"/>
      <c r="Q345" s="129">
        <f t="shared" si="254"/>
        <v>0.31</v>
      </c>
      <c r="R345" s="18">
        <v>67.58</v>
      </c>
      <c r="S345" s="25">
        <f t="shared" si="255"/>
        <v>0</v>
      </c>
      <c r="T345" s="25">
        <f t="shared" si="256"/>
        <v>0</v>
      </c>
      <c r="U345" s="25">
        <f t="shared" si="257"/>
        <v>0</v>
      </c>
      <c r="V345" s="25">
        <f t="shared" si="258"/>
        <v>0</v>
      </c>
      <c r="W345" s="25">
        <f t="shared" si="259"/>
        <v>0</v>
      </c>
      <c r="X345" s="25">
        <f t="shared" si="260"/>
        <v>0</v>
      </c>
      <c r="Y345" s="25">
        <f t="shared" si="261"/>
        <v>0</v>
      </c>
      <c r="Z345" s="25">
        <f t="shared" si="262"/>
        <v>0</v>
      </c>
      <c r="AA345" s="26"/>
      <c r="AB345" s="25">
        <f t="shared" si="263"/>
        <v>0</v>
      </c>
      <c r="AC345" s="25">
        <f t="shared" si="286"/>
        <v>0</v>
      </c>
      <c r="AD345" s="25"/>
      <c r="AE345" s="25"/>
      <c r="AF345" s="25"/>
      <c r="AG345" s="25"/>
      <c r="AH345" s="25"/>
      <c r="AI345" s="25"/>
      <c r="AJ345" s="26"/>
      <c r="AK345" s="25"/>
      <c r="AL345" s="26"/>
      <c r="AM345" s="25">
        <f t="shared" si="264"/>
        <v>0</v>
      </c>
      <c r="AN345" s="25">
        <f t="shared" si="265"/>
        <v>0</v>
      </c>
      <c r="AO345" s="26"/>
      <c r="AP345" s="26">
        <f t="shared" si="266"/>
        <v>0</v>
      </c>
      <c r="AQ345" s="101">
        <f t="shared" si="267"/>
        <v>0</v>
      </c>
      <c r="AR345" s="106">
        <f t="shared" si="268"/>
        <v>0</v>
      </c>
      <c r="AS345" s="107">
        <f t="shared" si="249"/>
        <v>0</v>
      </c>
      <c r="AT345" s="107">
        <f t="shared" si="249"/>
        <v>0</v>
      </c>
      <c r="AU345" s="107">
        <f t="shared" si="249"/>
        <v>0</v>
      </c>
      <c r="AV345" s="107">
        <f t="shared" si="249"/>
        <v>0</v>
      </c>
      <c r="AW345" s="107">
        <f t="shared" si="249"/>
        <v>0</v>
      </c>
      <c r="AX345" s="107">
        <f t="shared" si="249"/>
        <v>0</v>
      </c>
      <c r="AY345" s="107">
        <f t="shared" si="249"/>
        <v>0</v>
      </c>
      <c r="AZ345" s="107">
        <f t="shared" si="249"/>
        <v>0</v>
      </c>
      <c r="BA345" s="108">
        <f t="shared" si="269"/>
        <v>0</v>
      </c>
      <c r="BB345" s="103">
        <f t="shared" si="270"/>
        <v>0</v>
      </c>
      <c r="BC345" s="109">
        <f t="shared" si="271"/>
        <v>0</v>
      </c>
      <c r="BD345" s="107">
        <f t="shared" si="252"/>
        <v>0</v>
      </c>
      <c r="BE345" s="107">
        <f t="shared" si="250"/>
        <v>0</v>
      </c>
      <c r="BF345" s="107">
        <f t="shared" si="250"/>
        <v>0</v>
      </c>
      <c r="BG345" s="107">
        <f t="shared" si="250"/>
        <v>0</v>
      </c>
      <c r="BH345" s="107">
        <f t="shared" si="250"/>
        <v>0</v>
      </c>
      <c r="BI345" s="107">
        <f t="shared" si="250"/>
        <v>0</v>
      </c>
      <c r="BJ345" s="107">
        <f t="shared" si="250"/>
        <v>0</v>
      </c>
      <c r="BK345" s="107">
        <f t="shared" si="250"/>
        <v>0</v>
      </c>
      <c r="BL345" s="110">
        <f t="shared" si="272"/>
        <v>0</v>
      </c>
      <c r="BM345" s="111">
        <f t="shared" si="273"/>
        <v>0</v>
      </c>
      <c r="BN345" s="111">
        <f t="shared" si="274"/>
        <v>0</v>
      </c>
      <c r="BO345" s="111">
        <f t="shared" si="275"/>
        <v>0</v>
      </c>
      <c r="BP345" s="111">
        <f t="shared" si="276"/>
        <v>0</v>
      </c>
      <c r="BQ345" s="111">
        <f t="shared" si="277"/>
        <v>0</v>
      </c>
      <c r="BR345" s="111">
        <f t="shared" si="278"/>
        <v>0</v>
      </c>
      <c r="BS345" s="111">
        <f t="shared" si="279"/>
        <v>0</v>
      </c>
      <c r="BT345" s="111">
        <f t="shared" si="280"/>
        <v>0</v>
      </c>
      <c r="BU345" s="112">
        <f t="shared" si="281"/>
        <v>0</v>
      </c>
      <c r="BV345" s="113">
        <f t="shared" si="282"/>
        <v>0</v>
      </c>
      <c r="BW345" s="169" t="s">
        <v>135</v>
      </c>
      <c r="BX345" s="174">
        <v>2021</v>
      </c>
      <c r="BY345" s="169" t="s">
        <v>2422</v>
      </c>
      <c r="BZ345" s="169" t="str">
        <f t="shared" si="283"/>
        <v>ENERO</v>
      </c>
      <c r="CA345" s="169" t="str">
        <f t="shared" si="284"/>
        <v>YCHO21RT_1.1</v>
      </c>
      <c r="CB345" s="118" t="e">
        <f>VLOOKUP(F345,[3]TOTALES!$E:$E,1,0)</f>
        <v>#N/A</v>
      </c>
      <c r="CC345" s="118" t="e">
        <f>VLOOKUP(E345,'3.PARAMETROS'!J:L,3,0)</f>
        <v>#N/A</v>
      </c>
      <c r="CD345" s="118">
        <f>VLOOKUP(A345,'[4]1. ARCHIVO COMPRA'!$A:$BU,73,0)</f>
        <v>0</v>
      </c>
      <c r="CF345" s="128"/>
      <c r="CG345" s="128"/>
    </row>
    <row r="346" spans="1:85" x14ac:dyDescent="0.25">
      <c r="A346" s="128" t="str">
        <f t="shared" si="253"/>
        <v>W2RB04WE5D0A140</v>
      </c>
      <c r="B346" s="128" t="s">
        <v>692</v>
      </c>
      <c r="C346" s="128"/>
      <c r="D346" s="128" t="s">
        <v>557</v>
      </c>
      <c r="E346" s="128" t="s">
        <v>222</v>
      </c>
      <c r="F346" s="128" t="s">
        <v>1127</v>
      </c>
      <c r="G346" s="128" t="s">
        <v>1128</v>
      </c>
      <c r="H346" s="128" t="s">
        <v>1129</v>
      </c>
      <c r="I346" s="128" t="s">
        <v>1130</v>
      </c>
      <c r="J346" s="128" t="s">
        <v>2124</v>
      </c>
      <c r="K346" s="128" t="s">
        <v>683</v>
      </c>
      <c r="L346" s="128" t="s">
        <v>2255</v>
      </c>
      <c r="M346" s="137">
        <v>118</v>
      </c>
      <c r="N346" s="128">
        <f>IFERROR(VLOOKUP(M346*$M$8*$N$8,'RAM costing'!$A$3:$B$81,2,1),0)</f>
        <v>119000</v>
      </c>
      <c r="O346" s="128">
        <f>IFERROR(VLOOKUP(M346*$M$9*$N$9,'RAM costing'!$E$3:$F$81,2,1),0)</f>
        <v>429</v>
      </c>
      <c r="P346" s="128"/>
      <c r="Q346" s="129">
        <f t="shared" si="254"/>
        <v>0.31</v>
      </c>
      <c r="R346" s="18">
        <v>36.58</v>
      </c>
      <c r="S346" s="25">
        <f t="shared" si="255"/>
        <v>0</v>
      </c>
      <c r="T346" s="25">
        <f t="shared" si="256"/>
        <v>0</v>
      </c>
      <c r="U346" s="25">
        <f t="shared" si="257"/>
        <v>0</v>
      </c>
      <c r="V346" s="25">
        <f t="shared" si="258"/>
        <v>0</v>
      </c>
      <c r="W346" s="25">
        <f t="shared" si="259"/>
        <v>0</v>
      </c>
      <c r="X346" s="25">
        <f t="shared" si="260"/>
        <v>0</v>
      </c>
      <c r="Y346" s="25">
        <f t="shared" si="261"/>
        <v>0</v>
      </c>
      <c r="Z346" s="25">
        <f t="shared" si="262"/>
        <v>0</v>
      </c>
      <c r="AA346" s="26"/>
      <c r="AB346" s="25">
        <f t="shared" si="263"/>
        <v>0</v>
      </c>
      <c r="AC346" s="25">
        <f t="shared" si="286"/>
        <v>0</v>
      </c>
      <c r="AD346" s="25"/>
      <c r="AE346" s="25"/>
      <c r="AF346" s="25"/>
      <c r="AG346" s="25"/>
      <c r="AH346" s="25"/>
      <c r="AI346" s="25"/>
      <c r="AJ346" s="26"/>
      <c r="AK346" s="25"/>
      <c r="AL346" s="26"/>
      <c r="AM346" s="25">
        <f t="shared" si="264"/>
        <v>0</v>
      </c>
      <c r="AN346" s="25">
        <f t="shared" si="265"/>
        <v>0</v>
      </c>
      <c r="AO346" s="26"/>
      <c r="AP346" s="26">
        <f t="shared" si="266"/>
        <v>0</v>
      </c>
      <c r="AQ346" s="101">
        <f t="shared" si="267"/>
        <v>0</v>
      </c>
      <c r="AR346" s="106">
        <f t="shared" si="268"/>
        <v>0</v>
      </c>
      <c r="AS346" s="107">
        <f t="shared" si="249"/>
        <v>0</v>
      </c>
      <c r="AT346" s="107">
        <f t="shared" si="249"/>
        <v>0</v>
      </c>
      <c r="AU346" s="107">
        <f t="shared" si="249"/>
        <v>0</v>
      </c>
      <c r="AV346" s="107">
        <f t="shared" si="249"/>
        <v>0</v>
      </c>
      <c r="AW346" s="107">
        <f t="shared" si="249"/>
        <v>0</v>
      </c>
      <c r="AX346" s="107">
        <f t="shared" si="249"/>
        <v>0</v>
      </c>
      <c r="AY346" s="107">
        <f t="shared" si="249"/>
        <v>0</v>
      </c>
      <c r="AZ346" s="107">
        <f t="shared" si="249"/>
        <v>0</v>
      </c>
      <c r="BA346" s="108">
        <f t="shared" si="269"/>
        <v>0</v>
      </c>
      <c r="BB346" s="103">
        <f t="shared" si="270"/>
        <v>0</v>
      </c>
      <c r="BC346" s="109">
        <f t="shared" si="271"/>
        <v>0</v>
      </c>
      <c r="BD346" s="107">
        <f t="shared" si="252"/>
        <v>0</v>
      </c>
      <c r="BE346" s="107">
        <f t="shared" si="250"/>
        <v>0</v>
      </c>
      <c r="BF346" s="107">
        <f t="shared" si="250"/>
        <v>0</v>
      </c>
      <c r="BG346" s="107">
        <f t="shared" si="250"/>
        <v>0</v>
      </c>
      <c r="BH346" s="107">
        <f t="shared" si="250"/>
        <v>0</v>
      </c>
      <c r="BI346" s="107">
        <f t="shared" si="250"/>
        <v>0</v>
      </c>
      <c r="BJ346" s="107">
        <f t="shared" si="250"/>
        <v>0</v>
      </c>
      <c r="BK346" s="107">
        <f t="shared" si="250"/>
        <v>0</v>
      </c>
      <c r="BL346" s="110">
        <f t="shared" si="272"/>
        <v>0</v>
      </c>
      <c r="BM346" s="111">
        <f t="shared" si="273"/>
        <v>0</v>
      </c>
      <c r="BN346" s="111">
        <f t="shared" si="274"/>
        <v>0</v>
      </c>
      <c r="BO346" s="111">
        <f t="shared" si="275"/>
        <v>0</v>
      </c>
      <c r="BP346" s="111">
        <f t="shared" si="276"/>
        <v>0</v>
      </c>
      <c r="BQ346" s="111">
        <f t="shared" si="277"/>
        <v>0</v>
      </c>
      <c r="BR346" s="111">
        <f t="shared" si="278"/>
        <v>0</v>
      </c>
      <c r="BS346" s="111">
        <f t="shared" si="279"/>
        <v>0</v>
      </c>
      <c r="BT346" s="111">
        <f t="shared" si="280"/>
        <v>0</v>
      </c>
      <c r="BU346" s="112">
        <f t="shared" si="281"/>
        <v>0</v>
      </c>
      <c r="BV346" s="113">
        <f t="shared" si="282"/>
        <v>0</v>
      </c>
      <c r="BW346" s="169" t="s">
        <v>135</v>
      </c>
      <c r="BX346" s="174">
        <v>2021</v>
      </c>
      <c r="BY346" s="169" t="s">
        <v>2422</v>
      </c>
      <c r="BZ346" s="169" t="str">
        <f t="shared" si="283"/>
        <v>ENERO</v>
      </c>
      <c r="CA346" s="169" t="str">
        <f t="shared" si="284"/>
        <v>YCHO21RT_1.1</v>
      </c>
      <c r="CB346" s="118" t="e">
        <f>VLOOKUP(F346,[3]TOTALES!$E:$E,1,0)</f>
        <v>#N/A</v>
      </c>
      <c r="CC346" s="118" t="str">
        <f>VLOOKUP(E346,'3.PARAMETROS'!J:L,3,0)</f>
        <v>PANTALONES</v>
      </c>
      <c r="CD346" s="118">
        <f>VLOOKUP(A346,'[4]1. ARCHIVO COMPRA'!$A:$BU,73,0)</f>
        <v>0</v>
      </c>
      <c r="CF346" s="128"/>
      <c r="CG346" s="128"/>
    </row>
    <row r="347" spans="1:85" x14ac:dyDescent="0.25">
      <c r="A347" s="128" t="str">
        <f t="shared" si="253"/>
        <v>W2RB04WE5D0G4Q9</v>
      </c>
      <c r="B347" s="128" t="s">
        <v>692</v>
      </c>
      <c r="C347" s="128"/>
      <c r="D347" s="128" t="s">
        <v>557</v>
      </c>
      <c r="E347" s="128" t="s">
        <v>222</v>
      </c>
      <c r="F347" s="128" t="s">
        <v>1127</v>
      </c>
      <c r="G347" s="128" t="s">
        <v>1128</v>
      </c>
      <c r="H347" s="128" t="s">
        <v>508</v>
      </c>
      <c r="I347" s="128" t="s">
        <v>535</v>
      </c>
      <c r="J347" s="128" t="s">
        <v>2124</v>
      </c>
      <c r="K347" s="128" t="s">
        <v>683</v>
      </c>
      <c r="L347" s="128" t="s">
        <v>2255</v>
      </c>
      <c r="M347" s="137">
        <v>118</v>
      </c>
      <c r="N347" s="128">
        <f>IFERROR(VLOOKUP(M347*$M$8*$N$8,'RAM costing'!$A$3:$B$81,2,1),0)</f>
        <v>119000</v>
      </c>
      <c r="O347" s="128">
        <f>IFERROR(VLOOKUP(M347*$M$9*$N$9,'RAM costing'!$E$3:$F$81,2,1),0)</f>
        <v>429</v>
      </c>
      <c r="P347" s="128"/>
      <c r="Q347" s="129">
        <f t="shared" si="254"/>
        <v>0.31</v>
      </c>
      <c r="R347" s="18">
        <v>36.58</v>
      </c>
      <c r="S347" s="25">
        <f t="shared" si="255"/>
        <v>0</v>
      </c>
      <c r="T347" s="25">
        <f t="shared" si="256"/>
        <v>0</v>
      </c>
      <c r="U347" s="25">
        <f t="shared" si="257"/>
        <v>0</v>
      </c>
      <c r="V347" s="25">
        <f t="shared" si="258"/>
        <v>0</v>
      </c>
      <c r="W347" s="25">
        <f t="shared" si="259"/>
        <v>0</v>
      </c>
      <c r="X347" s="25">
        <f t="shared" si="260"/>
        <v>0</v>
      </c>
      <c r="Y347" s="25">
        <f t="shared" si="261"/>
        <v>0</v>
      </c>
      <c r="Z347" s="25">
        <f t="shared" si="262"/>
        <v>0</v>
      </c>
      <c r="AA347" s="26"/>
      <c r="AB347" s="25">
        <f t="shared" si="263"/>
        <v>0</v>
      </c>
      <c r="AC347" s="25">
        <f t="shared" si="286"/>
        <v>0</v>
      </c>
      <c r="AD347" s="25"/>
      <c r="AE347" s="25"/>
      <c r="AF347" s="25"/>
      <c r="AG347" s="25"/>
      <c r="AH347" s="25"/>
      <c r="AI347" s="25"/>
      <c r="AJ347" s="26"/>
      <c r="AK347" s="25"/>
      <c r="AL347" s="26"/>
      <c r="AM347" s="25">
        <f t="shared" si="264"/>
        <v>0</v>
      </c>
      <c r="AN347" s="25">
        <f t="shared" si="265"/>
        <v>0</v>
      </c>
      <c r="AO347" s="26"/>
      <c r="AP347" s="26">
        <f t="shared" si="266"/>
        <v>0</v>
      </c>
      <c r="AQ347" s="101">
        <f t="shared" si="267"/>
        <v>0</v>
      </c>
      <c r="AR347" s="106">
        <f t="shared" si="268"/>
        <v>0</v>
      </c>
      <c r="AS347" s="107">
        <f t="shared" si="249"/>
        <v>0</v>
      </c>
      <c r="AT347" s="107">
        <f t="shared" si="249"/>
        <v>0</v>
      </c>
      <c r="AU347" s="107">
        <f t="shared" si="249"/>
        <v>0</v>
      </c>
      <c r="AV347" s="107">
        <f t="shared" si="249"/>
        <v>0</v>
      </c>
      <c r="AW347" s="107">
        <f t="shared" si="249"/>
        <v>0</v>
      </c>
      <c r="AX347" s="107">
        <f t="shared" si="249"/>
        <v>0</v>
      </c>
      <c r="AY347" s="107">
        <f t="shared" si="249"/>
        <v>0</v>
      </c>
      <c r="AZ347" s="107">
        <f t="shared" si="249"/>
        <v>0</v>
      </c>
      <c r="BA347" s="108">
        <f t="shared" si="269"/>
        <v>0</v>
      </c>
      <c r="BB347" s="103">
        <f t="shared" si="270"/>
        <v>0</v>
      </c>
      <c r="BC347" s="109">
        <f t="shared" si="271"/>
        <v>0</v>
      </c>
      <c r="BD347" s="107">
        <f t="shared" si="252"/>
        <v>0</v>
      </c>
      <c r="BE347" s="107">
        <f t="shared" si="250"/>
        <v>0</v>
      </c>
      <c r="BF347" s="107">
        <f t="shared" si="250"/>
        <v>0</v>
      </c>
      <c r="BG347" s="107">
        <f t="shared" si="250"/>
        <v>0</v>
      </c>
      <c r="BH347" s="107">
        <f t="shared" si="250"/>
        <v>0</v>
      </c>
      <c r="BI347" s="107">
        <f t="shared" si="250"/>
        <v>0</v>
      </c>
      <c r="BJ347" s="107">
        <f t="shared" si="250"/>
        <v>0</v>
      </c>
      <c r="BK347" s="107">
        <f t="shared" si="250"/>
        <v>0</v>
      </c>
      <c r="BL347" s="110">
        <f t="shared" si="272"/>
        <v>0</v>
      </c>
      <c r="BM347" s="111">
        <f t="shared" si="273"/>
        <v>0</v>
      </c>
      <c r="BN347" s="111">
        <f t="shared" si="274"/>
        <v>0</v>
      </c>
      <c r="BO347" s="111">
        <f t="shared" si="275"/>
        <v>0</v>
      </c>
      <c r="BP347" s="111">
        <f t="shared" si="276"/>
        <v>0</v>
      </c>
      <c r="BQ347" s="111">
        <f t="shared" si="277"/>
        <v>0</v>
      </c>
      <c r="BR347" s="111">
        <f t="shared" si="278"/>
        <v>0</v>
      </c>
      <c r="BS347" s="111">
        <f t="shared" si="279"/>
        <v>0</v>
      </c>
      <c r="BT347" s="111">
        <f t="shared" si="280"/>
        <v>0</v>
      </c>
      <c r="BU347" s="112">
        <f t="shared" si="281"/>
        <v>0</v>
      </c>
      <c r="BV347" s="113">
        <f t="shared" si="282"/>
        <v>0</v>
      </c>
      <c r="BW347" s="169" t="s">
        <v>135</v>
      </c>
      <c r="BX347" s="174">
        <v>2021</v>
      </c>
      <c r="BY347" s="169" t="s">
        <v>2422</v>
      </c>
      <c r="BZ347" s="169" t="str">
        <f t="shared" si="283"/>
        <v>ENERO</v>
      </c>
      <c r="CA347" s="169" t="str">
        <f t="shared" si="284"/>
        <v>YCHO21RT_1.1</v>
      </c>
      <c r="CB347" s="118" t="e">
        <f>VLOOKUP(F347,[3]TOTALES!$E:$E,1,0)</f>
        <v>#N/A</v>
      </c>
      <c r="CC347" s="118" t="str">
        <f>VLOOKUP(E347,'3.PARAMETROS'!J:L,3,0)</f>
        <v>PANTALONES</v>
      </c>
      <c r="CD347" s="118">
        <f>VLOOKUP(A347,'[4]1. ARCHIVO COMPRA'!$A:$BU,73,0)</f>
        <v>0</v>
      </c>
      <c r="CF347" s="128"/>
      <c r="CG347" s="128"/>
    </row>
    <row r="348" spans="1:85" x14ac:dyDescent="0.25">
      <c r="A348" s="128" t="str">
        <f t="shared" si="253"/>
        <v>W2RB04WE5D0G1V2</v>
      </c>
      <c r="B348" s="128" t="s">
        <v>692</v>
      </c>
      <c r="C348" s="128"/>
      <c r="D348" s="128" t="s">
        <v>557</v>
      </c>
      <c r="E348" s="128" t="s">
        <v>222</v>
      </c>
      <c r="F348" s="128" t="s">
        <v>1127</v>
      </c>
      <c r="G348" s="128" t="s">
        <v>1128</v>
      </c>
      <c r="H348" s="128" t="s">
        <v>609</v>
      </c>
      <c r="I348" s="128" t="s">
        <v>610</v>
      </c>
      <c r="J348" s="128" t="s">
        <v>2124</v>
      </c>
      <c r="K348" s="128" t="s">
        <v>683</v>
      </c>
      <c r="L348" s="128" t="s">
        <v>2255</v>
      </c>
      <c r="M348" s="137">
        <v>118</v>
      </c>
      <c r="N348" s="128">
        <f>IFERROR(VLOOKUP(M348*$M$8*$N$8,'RAM costing'!$A$3:$B$81,2,1),0)</f>
        <v>119000</v>
      </c>
      <c r="O348" s="128">
        <f>IFERROR(VLOOKUP(M348*$M$9*$N$9,'RAM costing'!$E$3:$F$81,2,1),0)</f>
        <v>429</v>
      </c>
      <c r="P348" s="128"/>
      <c r="Q348" s="129">
        <f t="shared" si="254"/>
        <v>0.31</v>
      </c>
      <c r="R348" s="18">
        <v>36.58</v>
      </c>
      <c r="S348" s="25">
        <f t="shared" si="255"/>
        <v>0</v>
      </c>
      <c r="T348" s="25">
        <f t="shared" si="256"/>
        <v>0</v>
      </c>
      <c r="U348" s="25">
        <f t="shared" si="257"/>
        <v>0</v>
      </c>
      <c r="V348" s="25">
        <f t="shared" si="258"/>
        <v>0</v>
      </c>
      <c r="W348" s="25">
        <f t="shared" si="259"/>
        <v>0</v>
      </c>
      <c r="X348" s="25">
        <f t="shared" si="260"/>
        <v>0</v>
      </c>
      <c r="Y348" s="25">
        <f t="shared" si="261"/>
        <v>0</v>
      </c>
      <c r="Z348" s="25">
        <f t="shared" si="262"/>
        <v>0</v>
      </c>
      <c r="AA348" s="26"/>
      <c r="AB348" s="25">
        <f t="shared" si="263"/>
        <v>0</v>
      </c>
      <c r="AC348" s="25">
        <f t="shared" si="286"/>
        <v>0</v>
      </c>
      <c r="AD348" s="25"/>
      <c r="AE348" s="25"/>
      <c r="AF348" s="25"/>
      <c r="AG348" s="25"/>
      <c r="AH348" s="25"/>
      <c r="AI348" s="25"/>
      <c r="AJ348" s="26"/>
      <c r="AK348" s="25"/>
      <c r="AL348" s="26"/>
      <c r="AM348" s="25">
        <f t="shared" si="264"/>
        <v>0</v>
      </c>
      <c r="AN348" s="25">
        <f t="shared" si="265"/>
        <v>0</v>
      </c>
      <c r="AO348" s="26"/>
      <c r="AP348" s="26">
        <f t="shared" si="266"/>
        <v>0</v>
      </c>
      <c r="AQ348" s="101">
        <f t="shared" si="267"/>
        <v>0</v>
      </c>
      <c r="AR348" s="106">
        <f t="shared" si="268"/>
        <v>0</v>
      </c>
      <c r="AS348" s="107">
        <f t="shared" si="249"/>
        <v>0</v>
      </c>
      <c r="AT348" s="107">
        <f t="shared" si="249"/>
        <v>0</v>
      </c>
      <c r="AU348" s="107">
        <f t="shared" si="249"/>
        <v>0</v>
      </c>
      <c r="AV348" s="107">
        <f t="shared" si="249"/>
        <v>0</v>
      </c>
      <c r="AW348" s="107">
        <f t="shared" si="249"/>
        <v>0</v>
      </c>
      <c r="AX348" s="107">
        <f t="shared" si="249"/>
        <v>0</v>
      </c>
      <c r="AY348" s="107">
        <f t="shared" si="249"/>
        <v>0</v>
      </c>
      <c r="AZ348" s="107">
        <f t="shared" si="249"/>
        <v>0</v>
      </c>
      <c r="BA348" s="108">
        <f t="shared" si="269"/>
        <v>0</v>
      </c>
      <c r="BB348" s="103">
        <f t="shared" si="270"/>
        <v>0</v>
      </c>
      <c r="BC348" s="109">
        <f t="shared" si="271"/>
        <v>0</v>
      </c>
      <c r="BD348" s="107">
        <f t="shared" si="252"/>
        <v>0</v>
      </c>
      <c r="BE348" s="107">
        <f t="shared" si="250"/>
        <v>0</v>
      </c>
      <c r="BF348" s="107">
        <f t="shared" si="250"/>
        <v>0</v>
      </c>
      <c r="BG348" s="107">
        <f t="shared" si="250"/>
        <v>0</v>
      </c>
      <c r="BH348" s="107">
        <f t="shared" si="250"/>
        <v>0</v>
      </c>
      <c r="BI348" s="107">
        <f t="shared" si="250"/>
        <v>0</v>
      </c>
      <c r="BJ348" s="107">
        <f t="shared" si="250"/>
        <v>0</v>
      </c>
      <c r="BK348" s="107">
        <f t="shared" si="250"/>
        <v>0</v>
      </c>
      <c r="BL348" s="110">
        <f t="shared" si="272"/>
        <v>0</v>
      </c>
      <c r="BM348" s="111">
        <f t="shared" si="273"/>
        <v>0</v>
      </c>
      <c r="BN348" s="111">
        <f t="shared" si="274"/>
        <v>0</v>
      </c>
      <c r="BO348" s="111">
        <f t="shared" si="275"/>
        <v>0</v>
      </c>
      <c r="BP348" s="111">
        <f t="shared" si="276"/>
        <v>0</v>
      </c>
      <c r="BQ348" s="111">
        <f t="shared" si="277"/>
        <v>0</v>
      </c>
      <c r="BR348" s="111">
        <f t="shared" si="278"/>
        <v>0</v>
      </c>
      <c r="BS348" s="111">
        <f t="shared" si="279"/>
        <v>0</v>
      </c>
      <c r="BT348" s="111">
        <f t="shared" si="280"/>
        <v>0</v>
      </c>
      <c r="BU348" s="112">
        <f t="shared" si="281"/>
        <v>0</v>
      </c>
      <c r="BV348" s="113">
        <f t="shared" si="282"/>
        <v>0</v>
      </c>
      <c r="BW348" s="169" t="s">
        <v>135</v>
      </c>
      <c r="BX348" s="174">
        <v>2021</v>
      </c>
      <c r="BY348" s="169" t="s">
        <v>2422</v>
      </c>
      <c r="BZ348" s="169" t="str">
        <f t="shared" si="283"/>
        <v>ENERO</v>
      </c>
      <c r="CA348" s="169" t="str">
        <f t="shared" si="284"/>
        <v>YCHO21RT_1.1</v>
      </c>
      <c r="CB348" s="118" t="e">
        <f>VLOOKUP(F348,[3]TOTALES!$E:$E,1,0)</f>
        <v>#N/A</v>
      </c>
      <c r="CC348" s="118" t="str">
        <f>VLOOKUP(E348,'3.PARAMETROS'!J:L,3,0)</f>
        <v>PANTALONES</v>
      </c>
      <c r="CD348" s="118">
        <f>VLOOKUP(A348,'[4]1. ARCHIVO COMPRA'!$A:$BU,73,0)</f>
        <v>0</v>
      </c>
      <c r="CF348" s="128"/>
      <c r="CG348" s="128"/>
    </row>
    <row r="349" spans="1:85" x14ac:dyDescent="0.25">
      <c r="A349" s="128" t="str">
        <f t="shared" si="253"/>
        <v>W2RB04WE5D0A10B</v>
      </c>
      <c r="B349" s="128" t="s">
        <v>692</v>
      </c>
      <c r="C349" s="128"/>
      <c r="D349" s="128" t="s">
        <v>557</v>
      </c>
      <c r="E349" s="128" t="s">
        <v>222</v>
      </c>
      <c r="F349" s="128" t="s">
        <v>1127</v>
      </c>
      <c r="G349" s="128" t="s">
        <v>1128</v>
      </c>
      <c r="H349" s="128" t="s">
        <v>1000</v>
      </c>
      <c r="I349" s="128" t="s">
        <v>1001</v>
      </c>
      <c r="J349" s="128" t="s">
        <v>2124</v>
      </c>
      <c r="K349" s="128" t="s">
        <v>683</v>
      </c>
      <c r="L349" s="128" t="s">
        <v>2255</v>
      </c>
      <c r="M349" s="137">
        <v>118</v>
      </c>
      <c r="N349" s="128">
        <f>IFERROR(VLOOKUP(M349*$M$8*$N$8,'RAM costing'!$A$3:$B$81,2,1),0)</f>
        <v>119000</v>
      </c>
      <c r="O349" s="128">
        <f>IFERROR(VLOOKUP(M349*$M$9*$N$9,'RAM costing'!$E$3:$F$81,2,1),0)</f>
        <v>429</v>
      </c>
      <c r="P349" s="128"/>
      <c r="Q349" s="129">
        <f t="shared" si="254"/>
        <v>0.31</v>
      </c>
      <c r="R349" s="18">
        <v>36.58</v>
      </c>
      <c r="S349" s="25">
        <f t="shared" si="255"/>
        <v>0</v>
      </c>
      <c r="T349" s="25">
        <f t="shared" si="256"/>
        <v>0</v>
      </c>
      <c r="U349" s="25">
        <f t="shared" si="257"/>
        <v>0</v>
      </c>
      <c r="V349" s="25">
        <f t="shared" si="258"/>
        <v>0</v>
      </c>
      <c r="W349" s="25">
        <f t="shared" si="259"/>
        <v>0</v>
      </c>
      <c r="X349" s="25">
        <f t="shared" si="260"/>
        <v>0</v>
      </c>
      <c r="Y349" s="25">
        <f t="shared" si="261"/>
        <v>0</v>
      </c>
      <c r="Z349" s="25">
        <f t="shared" si="262"/>
        <v>0</v>
      </c>
      <c r="AA349" s="26"/>
      <c r="AB349" s="25">
        <f t="shared" si="263"/>
        <v>0</v>
      </c>
      <c r="AC349" s="25">
        <f t="shared" si="286"/>
        <v>0</v>
      </c>
      <c r="AD349" s="25"/>
      <c r="AE349" s="25"/>
      <c r="AF349" s="25"/>
      <c r="AG349" s="25"/>
      <c r="AH349" s="25"/>
      <c r="AI349" s="25"/>
      <c r="AJ349" s="26"/>
      <c r="AK349" s="25"/>
      <c r="AL349" s="26"/>
      <c r="AM349" s="25">
        <f t="shared" si="264"/>
        <v>0</v>
      </c>
      <c r="AN349" s="25">
        <f t="shared" si="265"/>
        <v>0</v>
      </c>
      <c r="AO349" s="26"/>
      <c r="AP349" s="26">
        <f t="shared" si="266"/>
        <v>0</v>
      </c>
      <c r="AQ349" s="101">
        <f t="shared" si="267"/>
        <v>0</v>
      </c>
      <c r="AR349" s="106">
        <f t="shared" si="268"/>
        <v>0</v>
      </c>
      <c r="AS349" s="107">
        <f t="shared" si="249"/>
        <v>0</v>
      </c>
      <c r="AT349" s="107">
        <f t="shared" si="249"/>
        <v>0</v>
      </c>
      <c r="AU349" s="107">
        <f t="shared" si="249"/>
        <v>0</v>
      </c>
      <c r="AV349" s="107">
        <f t="shared" si="249"/>
        <v>0</v>
      </c>
      <c r="AW349" s="107">
        <f t="shared" si="249"/>
        <v>0</v>
      </c>
      <c r="AX349" s="107">
        <f t="shared" si="249"/>
        <v>0</v>
      </c>
      <c r="AY349" s="107">
        <f t="shared" ref="AS349:AZ381" si="287">ROUND(IF($L349=$L$4,($AQ349*AY$4),IF($L349=$L$5,($AQ349*AY$5),IF($L349=$L$6,($AQ349*AY$6),IF($L349=$L$7,($AQ349*AY$7))))),0)</f>
        <v>0</v>
      </c>
      <c r="AZ349" s="107">
        <f t="shared" si="287"/>
        <v>0</v>
      </c>
      <c r="BA349" s="108">
        <f t="shared" si="269"/>
        <v>0</v>
      </c>
      <c r="BB349" s="103">
        <f t="shared" si="270"/>
        <v>0</v>
      </c>
      <c r="BC349" s="109">
        <f t="shared" si="271"/>
        <v>0</v>
      </c>
      <c r="BD349" s="107">
        <f t="shared" si="252"/>
        <v>0</v>
      </c>
      <c r="BE349" s="107">
        <f t="shared" si="250"/>
        <v>0</v>
      </c>
      <c r="BF349" s="107">
        <f t="shared" si="250"/>
        <v>0</v>
      </c>
      <c r="BG349" s="107">
        <f t="shared" si="250"/>
        <v>0</v>
      </c>
      <c r="BH349" s="107">
        <f t="shared" si="250"/>
        <v>0</v>
      </c>
      <c r="BI349" s="107">
        <f t="shared" si="250"/>
        <v>0</v>
      </c>
      <c r="BJ349" s="107">
        <f t="shared" ref="BE349:BK381" si="288">ROUND(IF($L349=$L$4,($BB349*BJ$4),IF($L349=$L$5,($BB349*BJ$5),IF($L349=$L$6,($BB349*BJ$6),IF($L349=$L$7,($BB349*BJ$7))))),0)</f>
        <v>0</v>
      </c>
      <c r="BK349" s="107">
        <f t="shared" si="288"/>
        <v>0</v>
      </c>
      <c r="BL349" s="110">
        <f t="shared" si="272"/>
        <v>0</v>
      </c>
      <c r="BM349" s="111">
        <f t="shared" si="273"/>
        <v>0</v>
      </c>
      <c r="BN349" s="111">
        <f t="shared" si="274"/>
        <v>0</v>
      </c>
      <c r="BO349" s="111">
        <f t="shared" si="275"/>
        <v>0</v>
      </c>
      <c r="BP349" s="111">
        <f t="shared" si="276"/>
        <v>0</v>
      </c>
      <c r="BQ349" s="111">
        <f t="shared" si="277"/>
        <v>0</v>
      </c>
      <c r="BR349" s="111">
        <f t="shared" si="278"/>
        <v>0</v>
      </c>
      <c r="BS349" s="111">
        <f t="shared" si="279"/>
        <v>0</v>
      </c>
      <c r="BT349" s="111">
        <f t="shared" si="280"/>
        <v>0</v>
      </c>
      <c r="BU349" s="112">
        <f t="shared" si="281"/>
        <v>0</v>
      </c>
      <c r="BV349" s="113">
        <f t="shared" si="282"/>
        <v>0</v>
      </c>
      <c r="BW349" s="169" t="s">
        <v>135</v>
      </c>
      <c r="BX349" s="174">
        <v>2021</v>
      </c>
      <c r="BY349" s="169" t="s">
        <v>2422</v>
      </c>
      <c r="BZ349" s="169" t="str">
        <f t="shared" si="283"/>
        <v>ENERO</v>
      </c>
      <c r="CA349" s="169" t="str">
        <f t="shared" si="284"/>
        <v>YCHO21RT_1.1</v>
      </c>
      <c r="CB349" s="118" t="e">
        <f>VLOOKUP(F349,[3]TOTALES!$E:$E,1,0)</f>
        <v>#N/A</v>
      </c>
      <c r="CC349" s="118" t="str">
        <f>VLOOKUP(E349,'3.PARAMETROS'!J:L,3,0)</f>
        <v>PANTALONES</v>
      </c>
      <c r="CD349" s="118">
        <f>VLOOKUP(A349,'[4]1. ARCHIVO COMPRA'!$A:$BU,73,0)</f>
        <v>0</v>
      </c>
      <c r="CF349" s="128"/>
      <c r="CG349" s="128"/>
    </row>
    <row r="350" spans="1:85" x14ac:dyDescent="0.25">
      <c r="A350" s="128" t="str">
        <f t="shared" si="253"/>
        <v>W2RR03Z2YJ0G4Q9</v>
      </c>
      <c r="B350" s="128" t="s">
        <v>554</v>
      </c>
      <c r="C350" s="128" t="s">
        <v>696</v>
      </c>
      <c r="D350" s="128" t="s">
        <v>560</v>
      </c>
      <c r="E350" s="128" t="s">
        <v>259</v>
      </c>
      <c r="F350" s="128" t="s">
        <v>1131</v>
      </c>
      <c r="G350" s="128" t="s">
        <v>1132</v>
      </c>
      <c r="H350" s="128" t="s">
        <v>508</v>
      </c>
      <c r="I350" s="128" t="s">
        <v>535</v>
      </c>
      <c r="J350" s="128" t="s">
        <v>2090</v>
      </c>
      <c r="K350" s="128" t="s">
        <v>683</v>
      </c>
      <c r="L350" s="128" t="s">
        <v>2255</v>
      </c>
      <c r="M350" s="137">
        <v>118</v>
      </c>
      <c r="N350" s="128">
        <f>IFERROR(VLOOKUP(M350*$M$8*$N$8,'RAM costing'!$A$3:$B$81,2,1),0)</f>
        <v>119000</v>
      </c>
      <c r="O350" s="128">
        <f>IFERROR(VLOOKUP(M350*$M$9*$N$9,'RAM costing'!$E$3:$F$81,2,1),0)</f>
        <v>429</v>
      </c>
      <c r="P350" s="128"/>
      <c r="Q350" s="129">
        <f t="shared" si="254"/>
        <v>0.31</v>
      </c>
      <c r="R350" s="18">
        <v>36.58</v>
      </c>
      <c r="S350" s="25">
        <f t="shared" si="255"/>
        <v>0</v>
      </c>
      <c r="T350" s="25">
        <f t="shared" si="256"/>
        <v>0</v>
      </c>
      <c r="U350" s="25">
        <f t="shared" si="257"/>
        <v>0</v>
      </c>
      <c r="V350" s="25">
        <f t="shared" si="258"/>
        <v>0</v>
      </c>
      <c r="W350" s="25">
        <f t="shared" si="259"/>
        <v>0</v>
      </c>
      <c r="X350" s="25">
        <f t="shared" si="260"/>
        <v>0</v>
      </c>
      <c r="Y350" s="25">
        <f t="shared" si="261"/>
        <v>0</v>
      </c>
      <c r="Z350" s="25">
        <f t="shared" si="262"/>
        <v>0</v>
      </c>
      <c r="AA350" s="26"/>
      <c r="AB350" s="25">
        <f t="shared" si="263"/>
        <v>0</v>
      </c>
      <c r="AC350" s="25">
        <f t="shared" si="286"/>
        <v>0</v>
      </c>
      <c r="AD350" s="25"/>
      <c r="AE350" s="25"/>
      <c r="AF350" s="25"/>
      <c r="AG350" s="25"/>
      <c r="AH350" s="25"/>
      <c r="AI350" s="25"/>
      <c r="AJ350" s="26"/>
      <c r="AK350" s="25"/>
      <c r="AL350" s="26"/>
      <c r="AM350" s="25">
        <f t="shared" si="264"/>
        <v>0</v>
      </c>
      <c r="AN350" s="25">
        <f t="shared" si="265"/>
        <v>0</v>
      </c>
      <c r="AO350" s="26"/>
      <c r="AP350" s="26">
        <f t="shared" si="266"/>
        <v>0</v>
      </c>
      <c r="AQ350" s="101">
        <f t="shared" si="267"/>
        <v>0</v>
      </c>
      <c r="AR350" s="106">
        <f t="shared" si="268"/>
        <v>0</v>
      </c>
      <c r="AS350" s="107">
        <f t="shared" si="287"/>
        <v>0</v>
      </c>
      <c r="AT350" s="107">
        <f t="shared" si="287"/>
        <v>0</v>
      </c>
      <c r="AU350" s="107">
        <f t="shared" si="287"/>
        <v>0</v>
      </c>
      <c r="AV350" s="107">
        <f t="shared" si="287"/>
        <v>0</v>
      </c>
      <c r="AW350" s="107">
        <f t="shared" si="287"/>
        <v>0</v>
      </c>
      <c r="AX350" s="107">
        <f t="shared" si="287"/>
        <v>0</v>
      </c>
      <c r="AY350" s="107">
        <f t="shared" si="287"/>
        <v>0</v>
      </c>
      <c r="AZ350" s="107">
        <f t="shared" si="287"/>
        <v>0</v>
      </c>
      <c r="BA350" s="108">
        <f t="shared" si="269"/>
        <v>0</v>
      </c>
      <c r="BB350" s="103">
        <f t="shared" si="270"/>
        <v>0</v>
      </c>
      <c r="BC350" s="109">
        <f t="shared" si="271"/>
        <v>0</v>
      </c>
      <c r="BD350" s="107">
        <f t="shared" si="252"/>
        <v>0</v>
      </c>
      <c r="BE350" s="107">
        <f t="shared" si="288"/>
        <v>0</v>
      </c>
      <c r="BF350" s="107">
        <f t="shared" si="288"/>
        <v>0</v>
      </c>
      <c r="BG350" s="107">
        <f t="shared" si="288"/>
        <v>0</v>
      </c>
      <c r="BH350" s="107">
        <f t="shared" si="288"/>
        <v>0</v>
      </c>
      <c r="BI350" s="107">
        <f t="shared" si="288"/>
        <v>0</v>
      </c>
      <c r="BJ350" s="107">
        <f t="shared" si="288"/>
        <v>0</v>
      </c>
      <c r="BK350" s="107">
        <f t="shared" si="288"/>
        <v>0</v>
      </c>
      <c r="BL350" s="110">
        <f t="shared" si="272"/>
        <v>0</v>
      </c>
      <c r="BM350" s="111">
        <f t="shared" si="273"/>
        <v>0</v>
      </c>
      <c r="BN350" s="111">
        <f t="shared" si="274"/>
        <v>0</v>
      </c>
      <c r="BO350" s="111">
        <f t="shared" si="275"/>
        <v>0</v>
      </c>
      <c r="BP350" s="111">
        <f t="shared" si="276"/>
        <v>0</v>
      </c>
      <c r="BQ350" s="111">
        <f t="shared" si="277"/>
        <v>0</v>
      </c>
      <c r="BR350" s="111">
        <f t="shared" si="278"/>
        <v>0</v>
      </c>
      <c r="BS350" s="111">
        <f t="shared" si="279"/>
        <v>0</v>
      </c>
      <c r="BT350" s="111">
        <f t="shared" si="280"/>
        <v>0</v>
      </c>
      <c r="BU350" s="112">
        <f t="shared" si="281"/>
        <v>0</v>
      </c>
      <c r="BV350" s="113">
        <f t="shared" si="282"/>
        <v>0</v>
      </c>
      <c r="BW350" s="169" t="s">
        <v>135</v>
      </c>
      <c r="BX350" s="174">
        <v>2021</v>
      </c>
      <c r="BY350" s="169" t="s">
        <v>2422</v>
      </c>
      <c r="BZ350" s="169" t="str">
        <f t="shared" ref="BZ350:BZ353" si="289">UPPER(TEXT(CONCATENATE("01-"&amp;MID(B350,1,2)&amp;"-2021"),"MMMM"))</f>
        <v>NOVIEMBRE</v>
      </c>
      <c r="CA350" s="169" t="str">
        <f t="shared" si="284"/>
        <v>YCHO21RT_11.1</v>
      </c>
      <c r="CB350" s="118" t="e">
        <f>VLOOKUP(F350,[3]TOTALES!$E:$E,1,0)</f>
        <v>#N/A</v>
      </c>
      <c r="CC350" s="118" t="str">
        <f>VLOOKUP(E350,'3.PARAMETROS'!J:L,3,0)</f>
        <v>VESTIDOS</v>
      </c>
      <c r="CD350" s="118">
        <f>VLOOKUP(A350,'[4]1. ARCHIVO COMPRA'!$A:$BU,73,0)</f>
        <v>0</v>
      </c>
      <c r="CF350" s="128"/>
      <c r="CG350" s="128"/>
    </row>
    <row r="351" spans="1:85" x14ac:dyDescent="0.25">
      <c r="A351" s="128" t="str">
        <f t="shared" si="253"/>
        <v>W2RR03Z2YJ0G585</v>
      </c>
      <c r="B351" s="128" t="s">
        <v>554</v>
      </c>
      <c r="C351" s="128" t="s">
        <v>696</v>
      </c>
      <c r="D351" s="128" t="s">
        <v>560</v>
      </c>
      <c r="E351" s="128" t="s">
        <v>259</v>
      </c>
      <c r="F351" s="128" t="s">
        <v>1131</v>
      </c>
      <c r="G351" s="128" t="s">
        <v>1132</v>
      </c>
      <c r="H351" s="128" t="s">
        <v>499</v>
      </c>
      <c r="I351" s="128" t="s">
        <v>527</v>
      </c>
      <c r="J351" s="128" t="s">
        <v>2090</v>
      </c>
      <c r="K351" s="128" t="s">
        <v>683</v>
      </c>
      <c r="L351" s="128" t="s">
        <v>2255</v>
      </c>
      <c r="M351" s="137">
        <v>118</v>
      </c>
      <c r="N351" s="128">
        <f>IFERROR(VLOOKUP(M351*$M$8*$N$8,'RAM costing'!$A$3:$B$81,2,1),0)</f>
        <v>119000</v>
      </c>
      <c r="O351" s="128">
        <f>IFERROR(VLOOKUP(M351*$M$9*$N$9,'RAM costing'!$E$3:$F$81,2,1),0)</f>
        <v>429</v>
      </c>
      <c r="P351" s="128"/>
      <c r="Q351" s="129">
        <f t="shared" si="254"/>
        <v>0.31</v>
      </c>
      <c r="R351" s="18">
        <v>36.58</v>
      </c>
      <c r="S351" s="25">
        <f t="shared" si="255"/>
        <v>0</v>
      </c>
      <c r="T351" s="25">
        <f t="shared" si="256"/>
        <v>0</v>
      </c>
      <c r="U351" s="25">
        <f t="shared" si="257"/>
        <v>0</v>
      </c>
      <c r="V351" s="25">
        <f t="shared" si="258"/>
        <v>0</v>
      </c>
      <c r="W351" s="25">
        <f t="shared" si="259"/>
        <v>0</v>
      </c>
      <c r="X351" s="25">
        <f t="shared" si="260"/>
        <v>0</v>
      </c>
      <c r="Y351" s="25">
        <f t="shared" si="261"/>
        <v>0</v>
      </c>
      <c r="Z351" s="25">
        <f t="shared" si="262"/>
        <v>0</v>
      </c>
      <c r="AA351" s="26"/>
      <c r="AB351" s="25">
        <f t="shared" si="263"/>
        <v>0</v>
      </c>
      <c r="AC351" s="25">
        <f t="shared" si="286"/>
        <v>0</v>
      </c>
      <c r="AD351" s="25"/>
      <c r="AE351" s="25"/>
      <c r="AF351" s="25"/>
      <c r="AG351" s="25"/>
      <c r="AH351" s="25"/>
      <c r="AI351" s="25"/>
      <c r="AJ351" s="26"/>
      <c r="AK351" s="25"/>
      <c r="AL351" s="26"/>
      <c r="AM351" s="25">
        <f t="shared" si="264"/>
        <v>0</v>
      </c>
      <c r="AN351" s="25">
        <f t="shared" si="265"/>
        <v>0</v>
      </c>
      <c r="AO351" s="26"/>
      <c r="AP351" s="26">
        <f t="shared" si="266"/>
        <v>0</v>
      </c>
      <c r="AQ351" s="101">
        <f t="shared" si="267"/>
        <v>0</v>
      </c>
      <c r="AR351" s="106">
        <f t="shared" si="268"/>
        <v>0</v>
      </c>
      <c r="AS351" s="107">
        <f t="shared" si="287"/>
        <v>0</v>
      </c>
      <c r="AT351" s="107">
        <f t="shared" si="287"/>
        <v>0</v>
      </c>
      <c r="AU351" s="107">
        <f t="shared" si="287"/>
        <v>0</v>
      </c>
      <c r="AV351" s="107">
        <f t="shared" si="287"/>
        <v>0</v>
      </c>
      <c r="AW351" s="107">
        <f t="shared" si="287"/>
        <v>0</v>
      </c>
      <c r="AX351" s="107">
        <f t="shared" si="287"/>
        <v>0</v>
      </c>
      <c r="AY351" s="107">
        <f t="shared" si="287"/>
        <v>0</v>
      </c>
      <c r="AZ351" s="107">
        <f t="shared" si="287"/>
        <v>0</v>
      </c>
      <c r="BA351" s="108">
        <f t="shared" si="269"/>
        <v>0</v>
      </c>
      <c r="BB351" s="103">
        <f t="shared" si="270"/>
        <v>0</v>
      </c>
      <c r="BC351" s="109">
        <f t="shared" si="271"/>
        <v>0</v>
      </c>
      <c r="BD351" s="107">
        <f t="shared" si="252"/>
        <v>0</v>
      </c>
      <c r="BE351" s="107">
        <f t="shared" si="288"/>
        <v>0</v>
      </c>
      <c r="BF351" s="107">
        <f t="shared" si="288"/>
        <v>0</v>
      </c>
      <c r="BG351" s="107">
        <f t="shared" si="288"/>
        <v>0</v>
      </c>
      <c r="BH351" s="107">
        <f t="shared" si="288"/>
        <v>0</v>
      </c>
      <c r="BI351" s="107">
        <f t="shared" si="288"/>
        <v>0</v>
      </c>
      <c r="BJ351" s="107">
        <f t="shared" si="288"/>
        <v>0</v>
      </c>
      <c r="BK351" s="107">
        <f t="shared" si="288"/>
        <v>0</v>
      </c>
      <c r="BL351" s="110">
        <f t="shared" si="272"/>
        <v>0</v>
      </c>
      <c r="BM351" s="111">
        <f t="shared" si="273"/>
        <v>0</v>
      </c>
      <c r="BN351" s="111">
        <f t="shared" si="274"/>
        <v>0</v>
      </c>
      <c r="BO351" s="111">
        <f t="shared" si="275"/>
        <v>0</v>
      </c>
      <c r="BP351" s="111">
        <f t="shared" si="276"/>
        <v>0</v>
      </c>
      <c r="BQ351" s="111">
        <f t="shared" si="277"/>
        <v>0</v>
      </c>
      <c r="BR351" s="111">
        <f t="shared" si="278"/>
        <v>0</v>
      </c>
      <c r="BS351" s="111">
        <f t="shared" si="279"/>
        <v>0</v>
      </c>
      <c r="BT351" s="111">
        <f t="shared" si="280"/>
        <v>0</v>
      </c>
      <c r="BU351" s="112">
        <f t="shared" si="281"/>
        <v>0</v>
      </c>
      <c r="BV351" s="113">
        <f t="shared" si="282"/>
        <v>0</v>
      </c>
      <c r="BW351" s="169" t="s">
        <v>135</v>
      </c>
      <c r="BX351" s="174">
        <v>2021</v>
      </c>
      <c r="BY351" s="169" t="s">
        <v>2422</v>
      </c>
      <c r="BZ351" s="169" t="str">
        <f t="shared" si="289"/>
        <v>NOVIEMBRE</v>
      </c>
      <c r="CA351" s="169" t="str">
        <f t="shared" si="284"/>
        <v>YCHO21RT_11.1</v>
      </c>
      <c r="CB351" s="118" t="e">
        <f>VLOOKUP(F351,[3]TOTALES!$E:$E,1,0)</f>
        <v>#N/A</v>
      </c>
      <c r="CC351" s="118" t="str">
        <f>VLOOKUP(E351,'3.PARAMETROS'!J:L,3,0)</f>
        <v>VESTIDOS</v>
      </c>
      <c r="CD351" s="118">
        <f>VLOOKUP(A351,'[4]1. ARCHIVO COMPRA'!$A:$BU,73,0)</f>
        <v>0</v>
      </c>
      <c r="CF351" s="128"/>
      <c r="CG351" s="128"/>
    </row>
    <row r="352" spans="1:85" x14ac:dyDescent="0.25">
      <c r="A352" s="128" t="str">
        <f t="shared" si="253"/>
        <v>W2RR03Z2YJ0A10B</v>
      </c>
      <c r="B352" s="128" t="s">
        <v>554</v>
      </c>
      <c r="C352" s="128" t="s">
        <v>696</v>
      </c>
      <c r="D352" s="128" t="s">
        <v>560</v>
      </c>
      <c r="E352" s="128" t="s">
        <v>259</v>
      </c>
      <c r="F352" s="128" t="s">
        <v>1131</v>
      </c>
      <c r="G352" s="128" t="s">
        <v>1132</v>
      </c>
      <c r="H352" s="128" t="s">
        <v>1000</v>
      </c>
      <c r="I352" s="128" t="s">
        <v>1001</v>
      </c>
      <c r="J352" s="128" t="s">
        <v>2090</v>
      </c>
      <c r="K352" s="128" t="s">
        <v>683</v>
      </c>
      <c r="L352" s="128" t="s">
        <v>2255</v>
      </c>
      <c r="M352" s="137">
        <v>118</v>
      </c>
      <c r="N352" s="128">
        <f>IFERROR(VLOOKUP(M352*$M$8*$N$8,'RAM costing'!$A$3:$B$81,2,1),0)</f>
        <v>119000</v>
      </c>
      <c r="O352" s="128">
        <f>IFERROR(VLOOKUP(M352*$M$9*$N$9,'RAM costing'!$E$3:$F$81,2,1),0)</f>
        <v>429</v>
      </c>
      <c r="P352" s="128"/>
      <c r="Q352" s="129">
        <f t="shared" si="254"/>
        <v>0.31</v>
      </c>
      <c r="R352" s="18">
        <v>36.58</v>
      </c>
      <c r="S352" s="25">
        <f t="shared" si="255"/>
        <v>0</v>
      </c>
      <c r="T352" s="25">
        <f t="shared" si="256"/>
        <v>0</v>
      </c>
      <c r="U352" s="25">
        <f t="shared" si="257"/>
        <v>0</v>
      </c>
      <c r="V352" s="25">
        <f t="shared" si="258"/>
        <v>0</v>
      </c>
      <c r="W352" s="25">
        <f t="shared" si="259"/>
        <v>0</v>
      </c>
      <c r="X352" s="25">
        <f t="shared" si="260"/>
        <v>0</v>
      </c>
      <c r="Y352" s="25">
        <f t="shared" si="261"/>
        <v>0</v>
      </c>
      <c r="Z352" s="25">
        <f t="shared" si="262"/>
        <v>0</v>
      </c>
      <c r="AA352" s="26"/>
      <c r="AB352" s="25">
        <f t="shared" si="263"/>
        <v>0</v>
      </c>
      <c r="AC352" s="25">
        <f t="shared" si="286"/>
        <v>0</v>
      </c>
      <c r="AD352" s="25"/>
      <c r="AE352" s="25"/>
      <c r="AF352" s="25"/>
      <c r="AG352" s="25"/>
      <c r="AH352" s="25"/>
      <c r="AI352" s="25"/>
      <c r="AJ352" s="26"/>
      <c r="AK352" s="25"/>
      <c r="AL352" s="26"/>
      <c r="AM352" s="25">
        <f t="shared" si="264"/>
        <v>0</v>
      </c>
      <c r="AN352" s="25">
        <f t="shared" si="265"/>
        <v>0</v>
      </c>
      <c r="AO352" s="26"/>
      <c r="AP352" s="26">
        <f t="shared" si="266"/>
        <v>0</v>
      </c>
      <c r="AQ352" s="101">
        <f t="shared" si="267"/>
        <v>0</v>
      </c>
      <c r="AR352" s="106">
        <f t="shared" si="268"/>
        <v>0</v>
      </c>
      <c r="AS352" s="107">
        <f t="shared" si="287"/>
        <v>0</v>
      </c>
      <c r="AT352" s="107">
        <f t="shared" si="287"/>
        <v>0</v>
      </c>
      <c r="AU352" s="107">
        <f t="shared" si="287"/>
        <v>0</v>
      </c>
      <c r="AV352" s="107">
        <f t="shared" si="287"/>
        <v>0</v>
      </c>
      <c r="AW352" s="107">
        <f t="shared" si="287"/>
        <v>0</v>
      </c>
      <c r="AX352" s="107">
        <f t="shared" si="287"/>
        <v>0</v>
      </c>
      <c r="AY352" s="107">
        <f t="shared" si="287"/>
        <v>0</v>
      </c>
      <c r="AZ352" s="107">
        <f t="shared" si="287"/>
        <v>0</v>
      </c>
      <c r="BA352" s="108">
        <f t="shared" si="269"/>
        <v>0</v>
      </c>
      <c r="BB352" s="103">
        <f t="shared" si="270"/>
        <v>0</v>
      </c>
      <c r="BC352" s="109">
        <f t="shared" si="271"/>
        <v>0</v>
      </c>
      <c r="BD352" s="107">
        <f t="shared" si="252"/>
        <v>0</v>
      </c>
      <c r="BE352" s="107">
        <f t="shared" si="288"/>
        <v>0</v>
      </c>
      <c r="BF352" s="107">
        <f t="shared" si="288"/>
        <v>0</v>
      </c>
      <c r="BG352" s="107">
        <f t="shared" si="288"/>
        <v>0</v>
      </c>
      <c r="BH352" s="107">
        <f t="shared" si="288"/>
        <v>0</v>
      </c>
      <c r="BI352" s="107">
        <f t="shared" si="288"/>
        <v>0</v>
      </c>
      <c r="BJ352" s="107">
        <f t="shared" si="288"/>
        <v>0</v>
      </c>
      <c r="BK352" s="107">
        <f t="shared" si="288"/>
        <v>0</v>
      </c>
      <c r="BL352" s="110">
        <f t="shared" si="272"/>
        <v>0</v>
      </c>
      <c r="BM352" s="111">
        <f t="shared" si="273"/>
        <v>0</v>
      </c>
      <c r="BN352" s="111">
        <f t="shared" si="274"/>
        <v>0</v>
      </c>
      <c r="BO352" s="111">
        <f t="shared" si="275"/>
        <v>0</v>
      </c>
      <c r="BP352" s="111">
        <f t="shared" si="276"/>
        <v>0</v>
      </c>
      <c r="BQ352" s="111">
        <f t="shared" si="277"/>
        <v>0</v>
      </c>
      <c r="BR352" s="111">
        <f t="shared" si="278"/>
        <v>0</v>
      </c>
      <c r="BS352" s="111">
        <f t="shared" si="279"/>
        <v>0</v>
      </c>
      <c r="BT352" s="111">
        <f t="shared" si="280"/>
        <v>0</v>
      </c>
      <c r="BU352" s="112">
        <f t="shared" si="281"/>
        <v>0</v>
      </c>
      <c r="BV352" s="113">
        <f t="shared" si="282"/>
        <v>0</v>
      </c>
      <c r="BW352" s="169" t="s">
        <v>135</v>
      </c>
      <c r="BX352" s="174">
        <v>2021</v>
      </c>
      <c r="BY352" s="169" t="s">
        <v>2422</v>
      </c>
      <c r="BZ352" s="169" t="str">
        <f t="shared" si="289"/>
        <v>NOVIEMBRE</v>
      </c>
      <c r="CA352" s="169" t="str">
        <f t="shared" si="284"/>
        <v>YCHO21RT_11.1</v>
      </c>
      <c r="CB352" s="118" t="e">
        <f>VLOOKUP(F352,[3]TOTALES!$E:$E,1,0)</f>
        <v>#N/A</v>
      </c>
      <c r="CC352" s="118" t="str">
        <f>VLOOKUP(E352,'3.PARAMETROS'!J:L,3,0)</f>
        <v>VESTIDOS</v>
      </c>
      <c r="CD352" s="118">
        <f>VLOOKUP(A352,'[4]1. ARCHIVO COMPRA'!$A:$BU,73,0)</f>
        <v>0</v>
      </c>
      <c r="CF352" s="128"/>
      <c r="CG352" s="128"/>
    </row>
    <row r="353" spans="1:85" x14ac:dyDescent="0.25">
      <c r="A353" s="128" t="str">
        <f t="shared" si="253"/>
        <v>W2RR03Z2YJ0G7K7</v>
      </c>
      <c r="B353" s="128" t="s">
        <v>554</v>
      </c>
      <c r="C353" s="128" t="s">
        <v>696</v>
      </c>
      <c r="D353" s="128" t="s">
        <v>560</v>
      </c>
      <c r="E353" s="128" t="s">
        <v>259</v>
      </c>
      <c r="F353" s="128" t="s">
        <v>1131</v>
      </c>
      <c r="G353" s="128" t="s">
        <v>1132</v>
      </c>
      <c r="H353" s="128" t="s">
        <v>518</v>
      </c>
      <c r="I353" s="128" t="s">
        <v>544</v>
      </c>
      <c r="J353" s="128" t="s">
        <v>2090</v>
      </c>
      <c r="K353" s="128" t="s">
        <v>683</v>
      </c>
      <c r="L353" s="128" t="s">
        <v>2255</v>
      </c>
      <c r="M353" s="137">
        <v>118</v>
      </c>
      <c r="N353" s="128">
        <f>IFERROR(VLOOKUP(M353*$M$8*$N$8,'RAM costing'!$A$3:$B$81,2,1),0)</f>
        <v>119000</v>
      </c>
      <c r="O353" s="128">
        <f>IFERROR(VLOOKUP(M353*$M$9*$N$9,'RAM costing'!$E$3:$F$81,2,1),0)</f>
        <v>429</v>
      </c>
      <c r="P353" s="128"/>
      <c r="Q353" s="129">
        <f t="shared" si="254"/>
        <v>0.31</v>
      </c>
      <c r="R353" s="18">
        <v>36.58</v>
      </c>
      <c r="S353" s="25">
        <f t="shared" si="255"/>
        <v>0</v>
      </c>
      <c r="T353" s="25">
        <f t="shared" si="256"/>
        <v>0</v>
      </c>
      <c r="U353" s="25">
        <f t="shared" si="257"/>
        <v>0</v>
      </c>
      <c r="V353" s="25">
        <f t="shared" si="258"/>
        <v>0</v>
      </c>
      <c r="W353" s="25">
        <f t="shared" si="259"/>
        <v>0</v>
      </c>
      <c r="X353" s="25">
        <f t="shared" si="260"/>
        <v>0</v>
      </c>
      <c r="Y353" s="25">
        <f t="shared" si="261"/>
        <v>0</v>
      </c>
      <c r="Z353" s="25">
        <f t="shared" si="262"/>
        <v>0</v>
      </c>
      <c r="AA353" s="26"/>
      <c r="AB353" s="25">
        <f t="shared" si="263"/>
        <v>0</v>
      </c>
      <c r="AC353" s="25">
        <f t="shared" si="286"/>
        <v>0</v>
      </c>
      <c r="AD353" s="25"/>
      <c r="AE353" s="25"/>
      <c r="AF353" s="25"/>
      <c r="AG353" s="25"/>
      <c r="AH353" s="25"/>
      <c r="AI353" s="25"/>
      <c r="AJ353" s="26"/>
      <c r="AK353" s="25"/>
      <c r="AL353" s="26"/>
      <c r="AM353" s="25">
        <f t="shared" si="264"/>
        <v>0</v>
      </c>
      <c r="AN353" s="25">
        <f t="shared" si="265"/>
        <v>0</v>
      </c>
      <c r="AO353" s="26"/>
      <c r="AP353" s="26">
        <f t="shared" si="266"/>
        <v>0</v>
      </c>
      <c r="AQ353" s="101">
        <f t="shared" si="267"/>
        <v>0</v>
      </c>
      <c r="AR353" s="106">
        <f t="shared" si="268"/>
        <v>0</v>
      </c>
      <c r="AS353" s="107">
        <f t="shared" si="287"/>
        <v>0</v>
      </c>
      <c r="AT353" s="107">
        <f t="shared" si="287"/>
        <v>0</v>
      </c>
      <c r="AU353" s="107">
        <f t="shared" si="287"/>
        <v>0</v>
      </c>
      <c r="AV353" s="107">
        <f t="shared" si="287"/>
        <v>0</v>
      </c>
      <c r="AW353" s="107">
        <f t="shared" si="287"/>
        <v>0</v>
      </c>
      <c r="AX353" s="107">
        <f t="shared" si="287"/>
        <v>0</v>
      </c>
      <c r="AY353" s="107">
        <f t="shared" si="287"/>
        <v>0</v>
      </c>
      <c r="AZ353" s="107">
        <f t="shared" si="287"/>
        <v>0</v>
      </c>
      <c r="BA353" s="108">
        <f t="shared" si="269"/>
        <v>0</v>
      </c>
      <c r="BB353" s="103">
        <f t="shared" si="270"/>
        <v>0</v>
      </c>
      <c r="BC353" s="109">
        <f t="shared" si="271"/>
        <v>0</v>
      </c>
      <c r="BD353" s="107">
        <f t="shared" si="252"/>
        <v>0</v>
      </c>
      <c r="BE353" s="107">
        <f t="shared" si="288"/>
        <v>0</v>
      </c>
      <c r="BF353" s="107">
        <f t="shared" si="288"/>
        <v>0</v>
      </c>
      <c r="BG353" s="107">
        <f t="shared" si="288"/>
        <v>0</v>
      </c>
      <c r="BH353" s="107">
        <f t="shared" si="288"/>
        <v>0</v>
      </c>
      <c r="BI353" s="107">
        <f t="shared" si="288"/>
        <v>0</v>
      </c>
      <c r="BJ353" s="107">
        <f t="shared" si="288"/>
        <v>0</v>
      </c>
      <c r="BK353" s="107">
        <f t="shared" si="288"/>
        <v>0</v>
      </c>
      <c r="BL353" s="110">
        <f t="shared" si="272"/>
        <v>0</v>
      </c>
      <c r="BM353" s="111">
        <f t="shared" si="273"/>
        <v>0</v>
      </c>
      <c r="BN353" s="111">
        <f t="shared" si="274"/>
        <v>0</v>
      </c>
      <c r="BO353" s="111">
        <f t="shared" si="275"/>
        <v>0</v>
      </c>
      <c r="BP353" s="111">
        <f t="shared" si="276"/>
        <v>0</v>
      </c>
      <c r="BQ353" s="111">
        <f t="shared" si="277"/>
        <v>0</v>
      </c>
      <c r="BR353" s="111">
        <f t="shared" si="278"/>
        <v>0</v>
      </c>
      <c r="BS353" s="111">
        <f t="shared" si="279"/>
        <v>0</v>
      </c>
      <c r="BT353" s="111">
        <f t="shared" si="280"/>
        <v>0</v>
      </c>
      <c r="BU353" s="112">
        <f t="shared" si="281"/>
        <v>0</v>
      </c>
      <c r="BV353" s="113">
        <f t="shared" si="282"/>
        <v>0</v>
      </c>
      <c r="BW353" s="169" t="s">
        <v>135</v>
      </c>
      <c r="BX353" s="174">
        <v>2021</v>
      </c>
      <c r="BY353" s="169" t="s">
        <v>2422</v>
      </c>
      <c r="BZ353" s="169" t="str">
        <f t="shared" si="289"/>
        <v>NOVIEMBRE</v>
      </c>
      <c r="CA353" s="169" t="str">
        <f t="shared" si="284"/>
        <v>YCHO21RT_11.1</v>
      </c>
      <c r="CB353" s="118" t="e">
        <f>VLOOKUP(F353,[3]TOTALES!$E:$E,1,0)</f>
        <v>#N/A</v>
      </c>
      <c r="CC353" s="118" t="str">
        <f>VLOOKUP(E353,'3.PARAMETROS'!J:L,3,0)</f>
        <v>VESTIDOS</v>
      </c>
      <c r="CD353" s="118">
        <f>VLOOKUP(A353,'[4]1. ARCHIVO COMPRA'!$A:$BU,73,0)</f>
        <v>0</v>
      </c>
      <c r="CF353" s="128"/>
      <c r="CG353" s="128"/>
    </row>
    <row r="354" spans="1:85" x14ac:dyDescent="0.25">
      <c r="A354" s="128" t="str">
        <f t="shared" si="253"/>
        <v>W2RN16D3Y0VRGEL</v>
      </c>
      <c r="B354" s="185" t="s">
        <v>692</v>
      </c>
      <c r="C354" s="128"/>
      <c r="D354" s="128" t="s">
        <v>563</v>
      </c>
      <c r="E354" s="128" t="s">
        <v>564</v>
      </c>
      <c r="F354" s="128" t="s">
        <v>1133</v>
      </c>
      <c r="G354" s="128" t="s">
        <v>1134</v>
      </c>
      <c r="H354" s="128" t="s">
        <v>989</v>
      </c>
      <c r="I354" s="128" t="s">
        <v>990</v>
      </c>
      <c r="J354" s="128" t="s">
        <v>2084</v>
      </c>
      <c r="K354" s="128" t="s">
        <v>688</v>
      </c>
      <c r="L354" s="128" t="s">
        <v>2255</v>
      </c>
      <c r="M354" s="137">
        <v>148</v>
      </c>
      <c r="N354" s="128">
        <f>IFERROR(VLOOKUP(M354*$M$8*$N$8,'RAM costing'!$A$3:$B$81,2,1),0)</f>
        <v>139000</v>
      </c>
      <c r="O354" s="128">
        <f>IFERROR(VLOOKUP(M354*$M$9*$N$9,'RAM costing'!$E$3:$F$81,2,1),0)</f>
        <v>429</v>
      </c>
      <c r="P354" s="128"/>
      <c r="Q354" s="129">
        <f t="shared" si="254"/>
        <v>0.31</v>
      </c>
      <c r="R354" s="18">
        <v>45.88</v>
      </c>
      <c r="S354" s="25">
        <f t="shared" si="255"/>
        <v>12</v>
      </c>
      <c r="T354" s="25">
        <f t="shared" si="256"/>
        <v>12</v>
      </c>
      <c r="U354" s="25">
        <f t="shared" si="257"/>
        <v>12</v>
      </c>
      <c r="V354" s="25">
        <f t="shared" si="258"/>
        <v>10</v>
      </c>
      <c r="W354" s="25">
        <f t="shared" si="259"/>
        <v>8</v>
      </c>
      <c r="X354" s="25">
        <f t="shared" si="260"/>
        <v>10</v>
      </c>
      <c r="Y354" s="25">
        <f t="shared" si="261"/>
        <v>9</v>
      </c>
      <c r="Z354" s="25">
        <f t="shared" si="262"/>
        <v>7</v>
      </c>
      <c r="AA354" s="26"/>
      <c r="AB354" s="25">
        <f t="shared" si="263"/>
        <v>9</v>
      </c>
      <c r="AC354" s="25">
        <f t="shared" si="286"/>
        <v>12</v>
      </c>
      <c r="AD354" s="25"/>
      <c r="AE354" s="25"/>
      <c r="AF354" s="25"/>
      <c r="AG354" s="25"/>
      <c r="AH354" s="25"/>
      <c r="AI354" s="25">
        <v>8</v>
      </c>
      <c r="AJ354" s="26"/>
      <c r="AK354" s="25"/>
      <c r="AL354" s="26"/>
      <c r="AM354" s="25">
        <f t="shared" si="264"/>
        <v>10</v>
      </c>
      <c r="AN354" s="25">
        <f t="shared" si="265"/>
        <v>10</v>
      </c>
      <c r="AO354" s="26">
        <v>12</v>
      </c>
      <c r="AP354" s="26">
        <f t="shared" si="266"/>
        <v>12</v>
      </c>
      <c r="AQ354" s="101">
        <f t="shared" si="267"/>
        <v>109</v>
      </c>
      <c r="AR354" s="106">
        <f t="shared" si="268"/>
        <v>4955.04</v>
      </c>
      <c r="AS354" s="107">
        <f t="shared" si="287"/>
        <v>25</v>
      </c>
      <c r="AT354" s="107">
        <f t="shared" si="287"/>
        <v>39</v>
      </c>
      <c r="AU354" s="107">
        <f t="shared" si="287"/>
        <v>29</v>
      </c>
      <c r="AV354" s="107">
        <f t="shared" si="287"/>
        <v>15</v>
      </c>
      <c r="AW354" s="107">
        <f t="shared" si="287"/>
        <v>0</v>
      </c>
      <c r="AX354" s="107">
        <f t="shared" si="287"/>
        <v>0</v>
      </c>
      <c r="AY354" s="107">
        <f t="shared" si="287"/>
        <v>0</v>
      </c>
      <c r="AZ354" s="107">
        <f t="shared" si="287"/>
        <v>0</v>
      </c>
      <c r="BA354" s="108">
        <f t="shared" si="269"/>
        <v>108</v>
      </c>
      <c r="BB354" s="103">
        <f t="shared" si="270"/>
        <v>44</v>
      </c>
      <c r="BC354" s="109">
        <f t="shared" si="271"/>
        <v>2018.72</v>
      </c>
      <c r="BD354" s="107">
        <f t="shared" si="252"/>
        <v>10</v>
      </c>
      <c r="BE354" s="107">
        <f t="shared" si="288"/>
        <v>16</v>
      </c>
      <c r="BF354" s="107">
        <f t="shared" si="288"/>
        <v>12</v>
      </c>
      <c r="BG354" s="107">
        <f t="shared" si="288"/>
        <v>6</v>
      </c>
      <c r="BH354" s="107">
        <f t="shared" si="288"/>
        <v>0</v>
      </c>
      <c r="BI354" s="107">
        <f t="shared" si="288"/>
        <v>0</v>
      </c>
      <c r="BJ354" s="107">
        <f t="shared" si="288"/>
        <v>0</v>
      </c>
      <c r="BK354" s="107">
        <f t="shared" si="288"/>
        <v>0</v>
      </c>
      <c r="BL354" s="110">
        <f t="shared" si="272"/>
        <v>44</v>
      </c>
      <c r="BM354" s="111">
        <f t="shared" si="273"/>
        <v>35</v>
      </c>
      <c r="BN354" s="111">
        <f t="shared" si="274"/>
        <v>55</v>
      </c>
      <c r="BO354" s="111">
        <f t="shared" si="275"/>
        <v>41</v>
      </c>
      <c r="BP354" s="111">
        <f t="shared" si="276"/>
        <v>21</v>
      </c>
      <c r="BQ354" s="111">
        <f t="shared" si="277"/>
        <v>0</v>
      </c>
      <c r="BR354" s="111">
        <f t="shared" si="278"/>
        <v>0</v>
      </c>
      <c r="BS354" s="111">
        <f t="shared" si="279"/>
        <v>0</v>
      </c>
      <c r="BT354" s="111">
        <f t="shared" si="280"/>
        <v>0</v>
      </c>
      <c r="BU354" s="143">
        <f t="shared" si="281"/>
        <v>152</v>
      </c>
      <c r="BV354" s="113">
        <f t="shared" si="282"/>
        <v>6973.76</v>
      </c>
      <c r="BW354" s="169" t="s">
        <v>135</v>
      </c>
      <c r="BX354" s="174">
        <v>2021</v>
      </c>
      <c r="BY354" s="169" t="s">
        <v>2422</v>
      </c>
      <c r="BZ354" s="169" t="str">
        <f t="shared" si="283"/>
        <v>ENERO</v>
      </c>
      <c r="CA354" s="169" t="str">
        <f t="shared" si="284"/>
        <v>YCHO21RT_1.1</v>
      </c>
      <c r="CB354" s="118" t="str">
        <f>VLOOKUP(F354,[3]TOTALES!$E:$E,1,0)</f>
        <v>W2RN16D3Y0V</v>
      </c>
      <c r="CC354" s="118" t="s">
        <v>185</v>
      </c>
      <c r="CD354" s="118">
        <f>VLOOKUP(A354,'[4]1. ARCHIVO COMPRA'!$A:$BU,73,0)</f>
        <v>0</v>
      </c>
      <c r="CF354" s="164">
        <v>44331</v>
      </c>
      <c r="CG354" s="128"/>
    </row>
    <row r="355" spans="1:85" x14ac:dyDescent="0.25">
      <c r="A355" s="128" t="str">
        <f t="shared" si="253"/>
        <v>W2RA07D3OZ2HARR</v>
      </c>
      <c r="B355" s="128" t="s">
        <v>692</v>
      </c>
      <c r="C355" s="128"/>
      <c r="D355" s="128" t="s">
        <v>563</v>
      </c>
      <c r="E355" s="128" t="s">
        <v>148</v>
      </c>
      <c r="F355" s="128" t="s">
        <v>1135</v>
      </c>
      <c r="G355" s="128" t="s">
        <v>1136</v>
      </c>
      <c r="H355" s="128" t="s">
        <v>886</v>
      </c>
      <c r="I355" s="128" t="s">
        <v>887</v>
      </c>
      <c r="J355" s="128" t="s">
        <v>2098</v>
      </c>
      <c r="K355" s="128" t="s">
        <v>688</v>
      </c>
      <c r="L355" s="128" t="s">
        <v>2257</v>
      </c>
      <c r="M355" s="137">
        <v>108</v>
      </c>
      <c r="N355" s="128">
        <f>IFERROR(VLOOKUP(M355*$M$8*$N$8,'RAM costing'!$A$3:$B$81,2,1),0)</f>
        <v>109000</v>
      </c>
      <c r="O355" s="128">
        <f>IFERROR(VLOOKUP(M355*$M$9*$N$9,'RAM costing'!$E$3:$F$81,2,1),0)</f>
        <v>429</v>
      </c>
      <c r="P355" s="128"/>
      <c r="Q355" s="129">
        <f t="shared" si="254"/>
        <v>0.31</v>
      </c>
      <c r="R355" s="18">
        <v>33.479999999999997</v>
      </c>
      <c r="S355" s="25">
        <f t="shared" si="255"/>
        <v>0</v>
      </c>
      <c r="T355" s="25">
        <f t="shared" si="256"/>
        <v>0</v>
      </c>
      <c r="U355" s="25">
        <f t="shared" si="257"/>
        <v>0</v>
      </c>
      <c r="V355" s="25">
        <f t="shared" si="258"/>
        <v>0</v>
      </c>
      <c r="W355" s="25">
        <f t="shared" si="259"/>
        <v>0</v>
      </c>
      <c r="X355" s="25">
        <f t="shared" si="260"/>
        <v>0</v>
      </c>
      <c r="Y355" s="25">
        <f t="shared" si="261"/>
        <v>0</v>
      </c>
      <c r="Z355" s="25">
        <f t="shared" si="262"/>
        <v>0</v>
      </c>
      <c r="AA355" s="26"/>
      <c r="AB355" s="25">
        <f t="shared" si="263"/>
        <v>0</v>
      </c>
      <c r="AC355" s="25">
        <f t="shared" si="286"/>
        <v>0</v>
      </c>
      <c r="AD355" s="25"/>
      <c r="AE355" s="25"/>
      <c r="AF355" s="25"/>
      <c r="AG355" s="25"/>
      <c r="AH355" s="25"/>
      <c r="AI355" s="25"/>
      <c r="AJ355" s="26"/>
      <c r="AK355" s="25"/>
      <c r="AL355" s="26"/>
      <c r="AM355" s="25">
        <f t="shared" si="264"/>
        <v>0</v>
      </c>
      <c r="AN355" s="25">
        <f t="shared" si="265"/>
        <v>0</v>
      </c>
      <c r="AO355" s="26"/>
      <c r="AP355" s="26">
        <f t="shared" si="266"/>
        <v>0</v>
      </c>
      <c r="AQ355" s="101">
        <f t="shared" si="267"/>
        <v>0</v>
      </c>
      <c r="AR355" s="106">
        <f t="shared" si="268"/>
        <v>0</v>
      </c>
      <c r="AS355" s="107">
        <f t="shared" si="287"/>
        <v>0</v>
      </c>
      <c r="AT355" s="107">
        <f t="shared" si="287"/>
        <v>0</v>
      </c>
      <c r="AU355" s="107">
        <f t="shared" si="287"/>
        <v>0</v>
      </c>
      <c r="AV355" s="107">
        <f t="shared" si="287"/>
        <v>0</v>
      </c>
      <c r="AW355" s="107">
        <f t="shared" si="287"/>
        <v>0</v>
      </c>
      <c r="AX355" s="107">
        <f t="shared" si="287"/>
        <v>0</v>
      </c>
      <c r="AY355" s="107">
        <f t="shared" si="287"/>
        <v>0</v>
      </c>
      <c r="AZ355" s="107">
        <f t="shared" si="287"/>
        <v>0</v>
      </c>
      <c r="BA355" s="108">
        <f t="shared" si="269"/>
        <v>0</v>
      </c>
      <c r="BB355" s="103">
        <f t="shared" si="270"/>
        <v>0</v>
      </c>
      <c r="BC355" s="109">
        <f t="shared" si="271"/>
        <v>0</v>
      </c>
      <c r="BD355" s="107">
        <f t="shared" si="252"/>
        <v>0</v>
      </c>
      <c r="BE355" s="107">
        <f t="shared" si="288"/>
        <v>0</v>
      </c>
      <c r="BF355" s="107">
        <f t="shared" si="288"/>
        <v>0</v>
      </c>
      <c r="BG355" s="107">
        <f t="shared" si="288"/>
        <v>0</v>
      </c>
      <c r="BH355" s="107">
        <f t="shared" si="288"/>
        <v>0</v>
      </c>
      <c r="BI355" s="107">
        <f t="shared" si="288"/>
        <v>0</v>
      </c>
      <c r="BJ355" s="107">
        <f t="shared" si="288"/>
        <v>0</v>
      </c>
      <c r="BK355" s="107">
        <f t="shared" si="288"/>
        <v>0</v>
      </c>
      <c r="BL355" s="110">
        <f t="shared" si="272"/>
        <v>0</v>
      </c>
      <c r="BM355" s="111">
        <f t="shared" si="273"/>
        <v>0</v>
      </c>
      <c r="BN355" s="111">
        <f t="shared" si="274"/>
        <v>0</v>
      </c>
      <c r="BO355" s="111">
        <f t="shared" si="275"/>
        <v>0</v>
      </c>
      <c r="BP355" s="111">
        <f t="shared" si="276"/>
        <v>0</v>
      </c>
      <c r="BQ355" s="111">
        <f t="shared" si="277"/>
        <v>0</v>
      </c>
      <c r="BR355" s="111">
        <f t="shared" si="278"/>
        <v>0</v>
      </c>
      <c r="BS355" s="111">
        <f t="shared" si="279"/>
        <v>0</v>
      </c>
      <c r="BT355" s="111">
        <f t="shared" si="280"/>
        <v>0</v>
      </c>
      <c r="BU355" s="112">
        <f t="shared" si="281"/>
        <v>0</v>
      </c>
      <c r="BV355" s="113">
        <f t="shared" si="282"/>
        <v>0</v>
      </c>
      <c r="BW355" s="169" t="s">
        <v>135</v>
      </c>
      <c r="BX355" s="174">
        <v>2021</v>
      </c>
      <c r="BY355" s="169" t="s">
        <v>2422</v>
      </c>
      <c r="BZ355" s="169" t="str">
        <f t="shared" si="283"/>
        <v>ENERO</v>
      </c>
      <c r="CA355" s="169" t="str">
        <f t="shared" si="284"/>
        <v>YCHO21RT_1.1</v>
      </c>
      <c r="CB355" s="118" t="str">
        <f>VLOOKUP(F355,[3]TOTALES!$E:$E,1,0)</f>
        <v>W2RA07D3OZ2</v>
      </c>
      <c r="CC355" s="118" t="str">
        <f>VLOOKUP(E355,'3.PARAMETROS'!J:L,3,0)</f>
        <v>JEANS</v>
      </c>
      <c r="CD355" s="118">
        <f>VLOOKUP(A355,'[4]1. ARCHIVO COMPRA'!$A:$BU,73,0)</f>
        <v>0</v>
      </c>
      <c r="CF355" s="128"/>
      <c r="CG355" s="128"/>
    </row>
    <row r="356" spans="1:85" x14ac:dyDescent="0.25">
      <c r="A356" s="128" t="str">
        <f t="shared" si="253"/>
        <v>W1RK05WECT0F75U</v>
      </c>
      <c r="B356" s="128" t="s">
        <v>692</v>
      </c>
      <c r="C356" s="128"/>
      <c r="D356" s="128" t="s">
        <v>557</v>
      </c>
      <c r="E356" s="128" t="s">
        <v>699</v>
      </c>
      <c r="F356" s="128" t="s">
        <v>1137</v>
      </c>
      <c r="G356" s="128" t="s">
        <v>1138</v>
      </c>
      <c r="H356" s="128" t="s">
        <v>1139</v>
      </c>
      <c r="I356" s="128" t="s">
        <v>1140</v>
      </c>
      <c r="J356" s="128" t="s">
        <v>2095</v>
      </c>
      <c r="K356" s="128" t="s">
        <v>2252</v>
      </c>
      <c r="L356" s="128" t="s">
        <v>2255</v>
      </c>
      <c r="M356" s="137">
        <v>128</v>
      </c>
      <c r="N356" s="128">
        <f>IFERROR(VLOOKUP(M356*$M$8*$N$8,'RAM costing'!$A$3:$B$81,2,1),0)</f>
        <v>119000</v>
      </c>
      <c r="O356" s="128">
        <f>IFERROR(VLOOKUP(M356*$M$9*$N$9,'RAM costing'!$E$3:$F$81,2,1),0)</f>
        <v>429</v>
      </c>
      <c r="P356" s="128"/>
      <c r="Q356" s="129">
        <f t="shared" si="254"/>
        <v>0.31</v>
      </c>
      <c r="R356" s="18">
        <v>39.68</v>
      </c>
      <c r="S356" s="25">
        <f t="shared" si="255"/>
        <v>0</v>
      </c>
      <c r="T356" s="25">
        <f t="shared" si="256"/>
        <v>0</v>
      </c>
      <c r="U356" s="25">
        <f t="shared" si="257"/>
        <v>0</v>
      </c>
      <c r="V356" s="25">
        <f t="shared" si="258"/>
        <v>0</v>
      </c>
      <c r="W356" s="25">
        <f t="shared" si="259"/>
        <v>0</v>
      </c>
      <c r="X356" s="25">
        <f t="shared" si="260"/>
        <v>0</v>
      </c>
      <c r="Y356" s="25">
        <f t="shared" si="261"/>
        <v>0</v>
      </c>
      <c r="Z356" s="25">
        <f t="shared" si="262"/>
        <v>0</v>
      </c>
      <c r="AA356" s="26"/>
      <c r="AB356" s="25">
        <f t="shared" si="263"/>
        <v>0</v>
      </c>
      <c r="AC356" s="25">
        <f t="shared" si="286"/>
        <v>0</v>
      </c>
      <c r="AD356" s="25"/>
      <c r="AE356" s="25"/>
      <c r="AF356" s="25"/>
      <c r="AG356" s="25"/>
      <c r="AH356" s="25"/>
      <c r="AI356" s="25"/>
      <c r="AJ356" s="26"/>
      <c r="AK356" s="25"/>
      <c r="AL356" s="26"/>
      <c r="AM356" s="25">
        <f t="shared" si="264"/>
        <v>0</v>
      </c>
      <c r="AN356" s="25">
        <f t="shared" si="265"/>
        <v>0</v>
      </c>
      <c r="AO356" s="26"/>
      <c r="AP356" s="26">
        <f t="shared" si="266"/>
        <v>0</v>
      </c>
      <c r="AQ356" s="101">
        <f t="shared" si="267"/>
        <v>0</v>
      </c>
      <c r="AR356" s="106">
        <f t="shared" si="268"/>
        <v>0</v>
      </c>
      <c r="AS356" s="107">
        <f t="shared" si="287"/>
        <v>0</v>
      </c>
      <c r="AT356" s="107">
        <f t="shared" si="287"/>
        <v>0</v>
      </c>
      <c r="AU356" s="107">
        <f t="shared" si="287"/>
        <v>0</v>
      </c>
      <c r="AV356" s="107">
        <f t="shared" si="287"/>
        <v>0</v>
      </c>
      <c r="AW356" s="107">
        <f t="shared" si="287"/>
        <v>0</v>
      </c>
      <c r="AX356" s="107">
        <f t="shared" si="287"/>
        <v>0</v>
      </c>
      <c r="AY356" s="107">
        <f t="shared" si="287"/>
        <v>0</v>
      </c>
      <c r="AZ356" s="107">
        <f t="shared" si="287"/>
        <v>0</v>
      </c>
      <c r="BA356" s="108">
        <f t="shared" si="269"/>
        <v>0</v>
      </c>
      <c r="BB356" s="103">
        <f t="shared" si="270"/>
        <v>0</v>
      </c>
      <c r="BC356" s="109">
        <f t="shared" si="271"/>
        <v>0</v>
      </c>
      <c r="BD356" s="107">
        <f t="shared" si="252"/>
        <v>0</v>
      </c>
      <c r="BE356" s="107">
        <f t="shared" si="288"/>
        <v>0</v>
      </c>
      <c r="BF356" s="107">
        <f t="shared" si="288"/>
        <v>0</v>
      </c>
      <c r="BG356" s="107">
        <f t="shared" si="288"/>
        <v>0</v>
      </c>
      <c r="BH356" s="107">
        <f t="shared" si="288"/>
        <v>0</v>
      </c>
      <c r="BI356" s="107">
        <f t="shared" si="288"/>
        <v>0</v>
      </c>
      <c r="BJ356" s="107">
        <f t="shared" si="288"/>
        <v>0</v>
      </c>
      <c r="BK356" s="107">
        <f t="shared" si="288"/>
        <v>0</v>
      </c>
      <c r="BL356" s="110">
        <f t="shared" si="272"/>
        <v>0</v>
      </c>
      <c r="BM356" s="111">
        <f t="shared" si="273"/>
        <v>0</v>
      </c>
      <c r="BN356" s="111">
        <f t="shared" si="274"/>
        <v>0</v>
      </c>
      <c r="BO356" s="111">
        <f t="shared" si="275"/>
        <v>0</v>
      </c>
      <c r="BP356" s="111">
        <f t="shared" si="276"/>
        <v>0</v>
      </c>
      <c r="BQ356" s="111">
        <f t="shared" si="277"/>
        <v>0</v>
      </c>
      <c r="BR356" s="111">
        <f t="shared" si="278"/>
        <v>0</v>
      </c>
      <c r="BS356" s="111">
        <f t="shared" si="279"/>
        <v>0</v>
      </c>
      <c r="BT356" s="111">
        <f t="shared" si="280"/>
        <v>0</v>
      </c>
      <c r="BU356" s="112">
        <f t="shared" si="281"/>
        <v>0</v>
      </c>
      <c r="BV356" s="113">
        <f t="shared" si="282"/>
        <v>0</v>
      </c>
      <c r="BW356" s="169" t="s">
        <v>135</v>
      </c>
      <c r="BX356" s="174">
        <v>2021</v>
      </c>
      <c r="BY356" s="169" t="s">
        <v>2422</v>
      </c>
      <c r="BZ356" s="169" t="str">
        <f t="shared" si="283"/>
        <v>ENERO</v>
      </c>
      <c r="CA356" s="169" t="str">
        <f t="shared" si="284"/>
        <v>YCHO21RT_1.1</v>
      </c>
      <c r="CB356" s="118" t="e">
        <f>VLOOKUP(F356,[3]TOTALES!$E:$E,1,0)</f>
        <v>#N/A</v>
      </c>
      <c r="CC356" s="118" t="e">
        <f>VLOOKUP(E356,'3.PARAMETROS'!J:L,3,0)</f>
        <v>#N/A</v>
      </c>
      <c r="CD356" s="118">
        <f>VLOOKUP(A356,'[4]1. ARCHIVO COMPRA'!$A:$BU,73,0)</f>
        <v>0</v>
      </c>
      <c r="CF356" s="128"/>
      <c r="CG356" s="128"/>
    </row>
    <row r="357" spans="1:85" x14ac:dyDescent="0.25">
      <c r="A357" s="128" t="str">
        <f t="shared" si="253"/>
        <v>W1RK05WECT0F7KK</v>
      </c>
      <c r="B357" s="128" t="s">
        <v>692</v>
      </c>
      <c r="C357" s="128"/>
      <c r="D357" s="128" t="s">
        <v>557</v>
      </c>
      <c r="E357" s="128" t="s">
        <v>699</v>
      </c>
      <c r="F357" s="128" t="s">
        <v>1137</v>
      </c>
      <c r="G357" s="128" t="s">
        <v>1138</v>
      </c>
      <c r="H357" s="128" t="s">
        <v>897</v>
      </c>
      <c r="I357" s="128" t="s">
        <v>898</v>
      </c>
      <c r="J357" s="128" t="s">
        <v>2095</v>
      </c>
      <c r="K357" s="128" t="s">
        <v>2252</v>
      </c>
      <c r="L357" s="128" t="s">
        <v>2255</v>
      </c>
      <c r="M357" s="137">
        <v>128</v>
      </c>
      <c r="N357" s="128">
        <f>IFERROR(VLOOKUP(M357*$M$8*$N$8,'RAM costing'!$A$3:$B$81,2,1),0)</f>
        <v>119000</v>
      </c>
      <c r="O357" s="128">
        <f>IFERROR(VLOOKUP(M357*$M$9*$N$9,'RAM costing'!$E$3:$F$81,2,1),0)</f>
        <v>429</v>
      </c>
      <c r="P357" s="128"/>
      <c r="Q357" s="129">
        <f t="shared" si="254"/>
        <v>0.31</v>
      </c>
      <c r="R357" s="18">
        <v>39.68</v>
      </c>
      <c r="S357" s="25">
        <f t="shared" si="255"/>
        <v>0</v>
      </c>
      <c r="T357" s="25">
        <f t="shared" si="256"/>
        <v>0</v>
      </c>
      <c r="U357" s="25">
        <f t="shared" si="257"/>
        <v>0</v>
      </c>
      <c r="V357" s="25">
        <f t="shared" si="258"/>
        <v>0</v>
      </c>
      <c r="W357" s="25">
        <f t="shared" si="259"/>
        <v>0</v>
      </c>
      <c r="X357" s="25">
        <f t="shared" si="260"/>
        <v>0</v>
      </c>
      <c r="Y357" s="25">
        <f t="shared" si="261"/>
        <v>0</v>
      </c>
      <c r="Z357" s="25">
        <f t="shared" si="262"/>
        <v>0</v>
      </c>
      <c r="AA357" s="26"/>
      <c r="AB357" s="25">
        <f t="shared" si="263"/>
        <v>0</v>
      </c>
      <c r="AC357" s="25">
        <f t="shared" si="286"/>
        <v>0</v>
      </c>
      <c r="AD357" s="25"/>
      <c r="AE357" s="25"/>
      <c r="AF357" s="25"/>
      <c r="AG357" s="25"/>
      <c r="AH357" s="25"/>
      <c r="AI357" s="25"/>
      <c r="AJ357" s="26"/>
      <c r="AK357" s="25"/>
      <c r="AL357" s="26"/>
      <c r="AM357" s="25">
        <f t="shared" si="264"/>
        <v>0</v>
      </c>
      <c r="AN357" s="25">
        <f t="shared" si="265"/>
        <v>0</v>
      </c>
      <c r="AO357" s="26"/>
      <c r="AP357" s="26">
        <f t="shared" si="266"/>
        <v>0</v>
      </c>
      <c r="AQ357" s="101">
        <f t="shared" si="267"/>
        <v>0</v>
      </c>
      <c r="AR357" s="106">
        <f t="shared" si="268"/>
        <v>0</v>
      </c>
      <c r="AS357" s="107">
        <f t="shared" si="287"/>
        <v>0</v>
      </c>
      <c r="AT357" s="107">
        <f t="shared" si="287"/>
        <v>0</v>
      </c>
      <c r="AU357" s="107">
        <f t="shared" si="287"/>
        <v>0</v>
      </c>
      <c r="AV357" s="107">
        <f t="shared" si="287"/>
        <v>0</v>
      </c>
      <c r="AW357" s="107">
        <f t="shared" si="287"/>
        <v>0</v>
      </c>
      <c r="AX357" s="107">
        <f t="shared" si="287"/>
        <v>0</v>
      </c>
      <c r="AY357" s="107">
        <f t="shared" si="287"/>
        <v>0</v>
      </c>
      <c r="AZ357" s="107">
        <f t="shared" si="287"/>
        <v>0</v>
      </c>
      <c r="BA357" s="108">
        <f t="shared" si="269"/>
        <v>0</v>
      </c>
      <c r="BB357" s="103">
        <f t="shared" si="270"/>
        <v>0</v>
      </c>
      <c r="BC357" s="109">
        <f t="shared" si="271"/>
        <v>0</v>
      </c>
      <c r="BD357" s="107">
        <f t="shared" si="252"/>
        <v>0</v>
      </c>
      <c r="BE357" s="107">
        <f t="shared" si="288"/>
        <v>0</v>
      </c>
      <c r="BF357" s="107">
        <f t="shared" si="288"/>
        <v>0</v>
      </c>
      <c r="BG357" s="107">
        <f t="shared" si="288"/>
        <v>0</v>
      </c>
      <c r="BH357" s="107">
        <f t="shared" si="288"/>
        <v>0</v>
      </c>
      <c r="BI357" s="107">
        <f t="shared" si="288"/>
        <v>0</v>
      </c>
      <c r="BJ357" s="107">
        <f t="shared" si="288"/>
        <v>0</v>
      </c>
      <c r="BK357" s="107">
        <f t="shared" si="288"/>
        <v>0</v>
      </c>
      <c r="BL357" s="110">
        <f t="shared" si="272"/>
        <v>0</v>
      </c>
      <c r="BM357" s="111">
        <f t="shared" si="273"/>
        <v>0</v>
      </c>
      <c r="BN357" s="111">
        <f t="shared" si="274"/>
        <v>0</v>
      </c>
      <c r="BO357" s="111">
        <f t="shared" si="275"/>
        <v>0</v>
      </c>
      <c r="BP357" s="111">
        <f t="shared" si="276"/>
        <v>0</v>
      </c>
      <c r="BQ357" s="111">
        <f t="shared" si="277"/>
        <v>0</v>
      </c>
      <c r="BR357" s="111">
        <f t="shared" si="278"/>
        <v>0</v>
      </c>
      <c r="BS357" s="111">
        <f t="shared" si="279"/>
        <v>0</v>
      </c>
      <c r="BT357" s="111">
        <f t="shared" si="280"/>
        <v>0</v>
      </c>
      <c r="BU357" s="112">
        <f t="shared" si="281"/>
        <v>0</v>
      </c>
      <c r="BV357" s="113">
        <f t="shared" si="282"/>
        <v>0</v>
      </c>
      <c r="BW357" s="169" t="s">
        <v>135</v>
      </c>
      <c r="BX357" s="174">
        <v>2021</v>
      </c>
      <c r="BY357" s="169" t="s">
        <v>2422</v>
      </c>
      <c r="BZ357" s="169" t="str">
        <f t="shared" si="283"/>
        <v>ENERO</v>
      </c>
      <c r="CA357" s="169" t="str">
        <f t="shared" si="284"/>
        <v>YCHO21RT_1.1</v>
      </c>
      <c r="CB357" s="118" t="e">
        <f>VLOOKUP(F357,[3]TOTALES!$E:$E,1,0)</f>
        <v>#N/A</v>
      </c>
      <c r="CC357" s="118" t="e">
        <f>VLOOKUP(E357,'3.PARAMETROS'!J:L,3,0)</f>
        <v>#N/A</v>
      </c>
      <c r="CD357" s="118">
        <f>VLOOKUP(A357,'[4]1. ARCHIVO COMPRA'!$A:$BU,73,0)</f>
        <v>0</v>
      </c>
      <c r="CF357" s="128"/>
      <c r="CG357" s="128"/>
    </row>
    <row r="358" spans="1:85" x14ac:dyDescent="0.25">
      <c r="A358" s="128" t="str">
        <f t="shared" si="253"/>
        <v>W1RK05WECT0F7GI</v>
      </c>
      <c r="B358" s="128" t="s">
        <v>692</v>
      </c>
      <c r="C358" s="128"/>
      <c r="D358" s="128" t="s">
        <v>557</v>
      </c>
      <c r="E358" s="128" t="s">
        <v>699</v>
      </c>
      <c r="F358" s="128" t="s">
        <v>1137</v>
      </c>
      <c r="G358" s="128" t="s">
        <v>1138</v>
      </c>
      <c r="H358" s="128" t="s">
        <v>868</v>
      </c>
      <c r="I358" s="128" t="s">
        <v>869</v>
      </c>
      <c r="J358" s="128" t="s">
        <v>2095</v>
      </c>
      <c r="K358" s="128" t="s">
        <v>2252</v>
      </c>
      <c r="L358" s="128" t="s">
        <v>2255</v>
      </c>
      <c r="M358" s="137">
        <v>128</v>
      </c>
      <c r="N358" s="128">
        <f>IFERROR(VLOOKUP(M358*$M$8*$N$8,'RAM costing'!$A$3:$B$81,2,1),0)</f>
        <v>119000</v>
      </c>
      <c r="O358" s="128">
        <f>IFERROR(VLOOKUP(M358*$M$9*$N$9,'RAM costing'!$E$3:$F$81,2,1),0)</f>
        <v>429</v>
      </c>
      <c r="P358" s="128"/>
      <c r="Q358" s="129">
        <f t="shared" si="254"/>
        <v>0.31</v>
      </c>
      <c r="R358" s="18">
        <v>39.68</v>
      </c>
      <c r="S358" s="25">
        <f t="shared" si="255"/>
        <v>0</v>
      </c>
      <c r="T358" s="25">
        <f t="shared" si="256"/>
        <v>0</v>
      </c>
      <c r="U358" s="25">
        <f t="shared" si="257"/>
        <v>0</v>
      </c>
      <c r="V358" s="25">
        <f t="shared" si="258"/>
        <v>0</v>
      </c>
      <c r="W358" s="25">
        <f t="shared" si="259"/>
        <v>0</v>
      </c>
      <c r="X358" s="25">
        <f t="shared" si="260"/>
        <v>0</v>
      </c>
      <c r="Y358" s="25">
        <f t="shared" si="261"/>
        <v>0</v>
      </c>
      <c r="Z358" s="25">
        <f t="shared" si="262"/>
        <v>0</v>
      </c>
      <c r="AA358" s="26"/>
      <c r="AB358" s="25">
        <f t="shared" si="263"/>
        <v>0</v>
      </c>
      <c r="AC358" s="25">
        <f t="shared" si="286"/>
        <v>0</v>
      </c>
      <c r="AD358" s="25"/>
      <c r="AE358" s="25"/>
      <c r="AF358" s="25"/>
      <c r="AG358" s="25"/>
      <c r="AH358" s="25"/>
      <c r="AI358" s="25"/>
      <c r="AJ358" s="26"/>
      <c r="AK358" s="25"/>
      <c r="AL358" s="26"/>
      <c r="AM358" s="25">
        <f t="shared" si="264"/>
        <v>0</v>
      </c>
      <c r="AN358" s="25">
        <f t="shared" si="265"/>
        <v>0</v>
      </c>
      <c r="AO358" s="26"/>
      <c r="AP358" s="26">
        <f t="shared" si="266"/>
        <v>0</v>
      </c>
      <c r="AQ358" s="101">
        <f t="shared" si="267"/>
        <v>0</v>
      </c>
      <c r="AR358" s="106">
        <f t="shared" si="268"/>
        <v>0</v>
      </c>
      <c r="AS358" s="107">
        <f t="shared" si="287"/>
        <v>0</v>
      </c>
      <c r="AT358" s="107">
        <f t="shared" si="287"/>
        <v>0</v>
      </c>
      <c r="AU358" s="107">
        <f t="shared" si="287"/>
        <v>0</v>
      </c>
      <c r="AV358" s="107">
        <f t="shared" si="287"/>
        <v>0</v>
      </c>
      <c r="AW358" s="107">
        <f t="shared" si="287"/>
        <v>0</v>
      </c>
      <c r="AX358" s="107">
        <f t="shared" si="287"/>
        <v>0</v>
      </c>
      <c r="AY358" s="107">
        <f t="shared" si="287"/>
        <v>0</v>
      </c>
      <c r="AZ358" s="107">
        <f t="shared" si="287"/>
        <v>0</v>
      </c>
      <c r="BA358" s="108">
        <f t="shared" si="269"/>
        <v>0</v>
      </c>
      <c r="BB358" s="103">
        <f t="shared" si="270"/>
        <v>0</v>
      </c>
      <c r="BC358" s="109">
        <f t="shared" si="271"/>
        <v>0</v>
      </c>
      <c r="BD358" s="107">
        <f t="shared" si="252"/>
        <v>0</v>
      </c>
      <c r="BE358" s="107">
        <f t="shared" si="288"/>
        <v>0</v>
      </c>
      <c r="BF358" s="107">
        <f t="shared" si="288"/>
        <v>0</v>
      </c>
      <c r="BG358" s="107">
        <f t="shared" si="288"/>
        <v>0</v>
      </c>
      <c r="BH358" s="107">
        <f t="shared" si="288"/>
        <v>0</v>
      </c>
      <c r="BI358" s="107">
        <f t="shared" si="288"/>
        <v>0</v>
      </c>
      <c r="BJ358" s="107">
        <f t="shared" si="288"/>
        <v>0</v>
      </c>
      <c r="BK358" s="107">
        <f t="shared" si="288"/>
        <v>0</v>
      </c>
      <c r="BL358" s="110">
        <f t="shared" si="272"/>
        <v>0</v>
      </c>
      <c r="BM358" s="111">
        <f t="shared" si="273"/>
        <v>0</v>
      </c>
      <c r="BN358" s="111">
        <f t="shared" si="274"/>
        <v>0</v>
      </c>
      <c r="BO358" s="111">
        <f t="shared" si="275"/>
        <v>0</v>
      </c>
      <c r="BP358" s="111">
        <f t="shared" si="276"/>
        <v>0</v>
      </c>
      <c r="BQ358" s="111">
        <f t="shared" si="277"/>
        <v>0</v>
      </c>
      <c r="BR358" s="111">
        <f t="shared" si="278"/>
        <v>0</v>
      </c>
      <c r="BS358" s="111">
        <f t="shared" si="279"/>
        <v>0</v>
      </c>
      <c r="BT358" s="111">
        <f t="shared" si="280"/>
        <v>0</v>
      </c>
      <c r="BU358" s="112">
        <f t="shared" si="281"/>
        <v>0</v>
      </c>
      <c r="BV358" s="113">
        <f t="shared" si="282"/>
        <v>0</v>
      </c>
      <c r="BW358" s="169" t="s">
        <v>135</v>
      </c>
      <c r="BX358" s="174">
        <v>2021</v>
      </c>
      <c r="BY358" s="169" t="s">
        <v>2422</v>
      </c>
      <c r="BZ358" s="169" t="str">
        <f t="shared" si="283"/>
        <v>ENERO</v>
      </c>
      <c r="CA358" s="169" t="str">
        <f t="shared" si="284"/>
        <v>YCHO21RT_1.1</v>
      </c>
      <c r="CB358" s="118" t="e">
        <f>VLOOKUP(F358,[3]TOTALES!$E:$E,1,0)</f>
        <v>#N/A</v>
      </c>
      <c r="CC358" s="118" t="e">
        <f>VLOOKUP(E358,'3.PARAMETROS'!J:L,3,0)</f>
        <v>#N/A</v>
      </c>
      <c r="CD358" s="118">
        <f>VLOOKUP(A358,'[4]1. ARCHIVO COMPRA'!$A:$BU,73,0)</f>
        <v>0</v>
      </c>
      <c r="CF358" s="128"/>
      <c r="CG358" s="128"/>
    </row>
    <row r="359" spans="1:85" x14ac:dyDescent="0.25">
      <c r="A359" s="128" t="str">
        <f t="shared" si="253"/>
        <v>W1RK05WECT0F60W</v>
      </c>
      <c r="B359" s="128" t="s">
        <v>692</v>
      </c>
      <c r="C359" s="128"/>
      <c r="D359" s="128" t="s">
        <v>557</v>
      </c>
      <c r="E359" s="128" t="s">
        <v>699</v>
      </c>
      <c r="F359" s="128" t="s">
        <v>1137</v>
      </c>
      <c r="G359" s="128" t="s">
        <v>1138</v>
      </c>
      <c r="H359" s="128" t="s">
        <v>870</v>
      </c>
      <c r="I359" s="128" t="s">
        <v>871</v>
      </c>
      <c r="J359" s="128" t="s">
        <v>2095</v>
      </c>
      <c r="K359" s="128" t="s">
        <v>2252</v>
      </c>
      <c r="L359" s="128" t="s">
        <v>2255</v>
      </c>
      <c r="M359" s="137">
        <v>128</v>
      </c>
      <c r="N359" s="128">
        <f>IFERROR(VLOOKUP(M359*$M$8*$N$8,'RAM costing'!$A$3:$B$81,2,1),0)</f>
        <v>119000</v>
      </c>
      <c r="O359" s="128">
        <f>IFERROR(VLOOKUP(M359*$M$9*$N$9,'RAM costing'!$E$3:$F$81,2,1),0)</f>
        <v>429</v>
      </c>
      <c r="P359" s="128"/>
      <c r="Q359" s="129">
        <f t="shared" si="254"/>
        <v>0.31</v>
      </c>
      <c r="R359" s="18">
        <v>39.68</v>
      </c>
      <c r="S359" s="25">
        <f t="shared" si="255"/>
        <v>0</v>
      </c>
      <c r="T359" s="25">
        <f t="shared" si="256"/>
        <v>0</v>
      </c>
      <c r="U359" s="25">
        <f t="shared" si="257"/>
        <v>0</v>
      </c>
      <c r="V359" s="25">
        <f t="shared" si="258"/>
        <v>0</v>
      </c>
      <c r="W359" s="25">
        <f t="shared" si="259"/>
        <v>0</v>
      </c>
      <c r="X359" s="25">
        <f t="shared" si="260"/>
        <v>0</v>
      </c>
      <c r="Y359" s="25">
        <f t="shared" si="261"/>
        <v>0</v>
      </c>
      <c r="Z359" s="25">
        <f t="shared" si="262"/>
        <v>0</v>
      </c>
      <c r="AA359" s="26"/>
      <c r="AB359" s="25">
        <f t="shared" si="263"/>
        <v>0</v>
      </c>
      <c r="AC359" s="25">
        <f t="shared" si="286"/>
        <v>0</v>
      </c>
      <c r="AD359" s="25"/>
      <c r="AE359" s="25"/>
      <c r="AF359" s="25"/>
      <c r="AG359" s="25"/>
      <c r="AH359" s="25"/>
      <c r="AI359" s="25"/>
      <c r="AJ359" s="26"/>
      <c r="AK359" s="25"/>
      <c r="AL359" s="26"/>
      <c r="AM359" s="25">
        <f t="shared" si="264"/>
        <v>0</v>
      </c>
      <c r="AN359" s="25">
        <f t="shared" si="265"/>
        <v>0</v>
      </c>
      <c r="AO359" s="26"/>
      <c r="AP359" s="26">
        <f t="shared" si="266"/>
        <v>0</v>
      </c>
      <c r="AQ359" s="101">
        <f t="shared" si="267"/>
        <v>0</v>
      </c>
      <c r="AR359" s="106">
        <f t="shared" si="268"/>
        <v>0</v>
      </c>
      <c r="AS359" s="107">
        <f t="shared" si="287"/>
        <v>0</v>
      </c>
      <c r="AT359" s="107">
        <f t="shared" si="287"/>
        <v>0</v>
      </c>
      <c r="AU359" s="107">
        <f t="shared" si="287"/>
        <v>0</v>
      </c>
      <c r="AV359" s="107">
        <f t="shared" si="287"/>
        <v>0</v>
      </c>
      <c r="AW359" s="107">
        <f t="shared" si="287"/>
        <v>0</v>
      </c>
      <c r="AX359" s="107">
        <f t="shared" si="287"/>
        <v>0</v>
      </c>
      <c r="AY359" s="107">
        <f t="shared" si="287"/>
        <v>0</v>
      </c>
      <c r="AZ359" s="107">
        <f t="shared" si="287"/>
        <v>0</v>
      </c>
      <c r="BA359" s="108">
        <f t="shared" si="269"/>
        <v>0</v>
      </c>
      <c r="BB359" s="103">
        <f t="shared" si="270"/>
        <v>0</v>
      </c>
      <c r="BC359" s="109">
        <f t="shared" si="271"/>
        <v>0</v>
      </c>
      <c r="BD359" s="107">
        <f t="shared" si="252"/>
        <v>0</v>
      </c>
      <c r="BE359" s="107">
        <f t="shared" si="288"/>
        <v>0</v>
      </c>
      <c r="BF359" s="107">
        <f t="shared" si="288"/>
        <v>0</v>
      </c>
      <c r="BG359" s="107">
        <f t="shared" si="288"/>
        <v>0</v>
      </c>
      <c r="BH359" s="107">
        <f t="shared" si="288"/>
        <v>0</v>
      </c>
      <c r="BI359" s="107">
        <f t="shared" si="288"/>
        <v>0</v>
      </c>
      <c r="BJ359" s="107">
        <f t="shared" si="288"/>
        <v>0</v>
      </c>
      <c r="BK359" s="107">
        <f t="shared" si="288"/>
        <v>0</v>
      </c>
      <c r="BL359" s="110">
        <f t="shared" si="272"/>
        <v>0</v>
      </c>
      <c r="BM359" s="111">
        <f t="shared" si="273"/>
        <v>0</v>
      </c>
      <c r="BN359" s="111">
        <f t="shared" si="274"/>
        <v>0</v>
      </c>
      <c r="BO359" s="111">
        <f t="shared" si="275"/>
        <v>0</v>
      </c>
      <c r="BP359" s="111">
        <f t="shared" si="276"/>
        <v>0</v>
      </c>
      <c r="BQ359" s="111">
        <f t="shared" si="277"/>
        <v>0</v>
      </c>
      <c r="BR359" s="111">
        <f t="shared" si="278"/>
        <v>0</v>
      </c>
      <c r="BS359" s="111">
        <f t="shared" si="279"/>
        <v>0</v>
      </c>
      <c r="BT359" s="111">
        <f t="shared" si="280"/>
        <v>0</v>
      </c>
      <c r="BU359" s="112">
        <f t="shared" si="281"/>
        <v>0</v>
      </c>
      <c r="BV359" s="113">
        <f t="shared" si="282"/>
        <v>0</v>
      </c>
      <c r="BW359" s="169" t="s">
        <v>135</v>
      </c>
      <c r="BX359" s="174">
        <v>2021</v>
      </c>
      <c r="BY359" s="169" t="s">
        <v>2422</v>
      </c>
      <c r="BZ359" s="169" t="str">
        <f t="shared" si="283"/>
        <v>ENERO</v>
      </c>
      <c r="CA359" s="169" t="str">
        <f t="shared" si="284"/>
        <v>YCHO21RT_1.1</v>
      </c>
      <c r="CB359" s="118" t="e">
        <f>VLOOKUP(F359,[3]TOTALES!$E:$E,1,0)</f>
        <v>#N/A</v>
      </c>
      <c r="CC359" s="118" t="e">
        <f>VLOOKUP(E359,'3.PARAMETROS'!J:L,3,0)</f>
        <v>#N/A</v>
      </c>
      <c r="CD359" s="118">
        <f>VLOOKUP(A359,'[4]1. ARCHIVO COMPRA'!$A:$BU,73,0)</f>
        <v>0</v>
      </c>
      <c r="CF359" s="128"/>
      <c r="CG359" s="128"/>
    </row>
    <row r="360" spans="1:85" x14ac:dyDescent="0.25">
      <c r="A360" s="128" t="str">
        <f t="shared" si="253"/>
        <v>W1RK05WECT0F75R</v>
      </c>
      <c r="B360" s="128" t="s">
        <v>692</v>
      </c>
      <c r="C360" s="128"/>
      <c r="D360" s="128" t="s">
        <v>557</v>
      </c>
      <c r="E360" s="128" t="s">
        <v>699</v>
      </c>
      <c r="F360" s="128" t="s">
        <v>1137</v>
      </c>
      <c r="G360" s="128" t="s">
        <v>1138</v>
      </c>
      <c r="H360" s="128" t="s">
        <v>651</v>
      </c>
      <c r="I360" s="128" t="s">
        <v>652</v>
      </c>
      <c r="J360" s="128" t="s">
        <v>2095</v>
      </c>
      <c r="K360" s="128" t="s">
        <v>2252</v>
      </c>
      <c r="L360" s="128" t="s">
        <v>2255</v>
      </c>
      <c r="M360" s="137">
        <v>128</v>
      </c>
      <c r="N360" s="128">
        <f>IFERROR(VLOOKUP(M360*$M$8*$N$8,'RAM costing'!$A$3:$B$81,2,1),0)</f>
        <v>119000</v>
      </c>
      <c r="O360" s="128">
        <f>IFERROR(VLOOKUP(M360*$M$9*$N$9,'RAM costing'!$E$3:$F$81,2,1),0)</f>
        <v>429</v>
      </c>
      <c r="P360" s="128"/>
      <c r="Q360" s="129">
        <f t="shared" si="254"/>
        <v>0.31</v>
      </c>
      <c r="R360" s="18">
        <v>39.68</v>
      </c>
      <c r="S360" s="25">
        <f t="shared" si="255"/>
        <v>0</v>
      </c>
      <c r="T360" s="25">
        <f t="shared" si="256"/>
        <v>0</v>
      </c>
      <c r="U360" s="25">
        <f t="shared" si="257"/>
        <v>0</v>
      </c>
      <c r="V360" s="25">
        <f t="shared" si="258"/>
        <v>0</v>
      </c>
      <c r="W360" s="25">
        <f t="shared" si="259"/>
        <v>0</v>
      </c>
      <c r="X360" s="25">
        <f t="shared" si="260"/>
        <v>0</v>
      </c>
      <c r="Y360" s="25">
        <f t="shared" si="261"/>
        <v>0</v>
      </c>
      <c r="Z360" s="25">
        <f t="shared" si="262"/>
        <v>0</v>
      </c>
      <c r="AA360" s="26"/>
      <c r="AB360" s="25">
        <f t="shared" si="263"/>
        <v>0</v>
      </c>
      <c r="AC360" s="25">
        <f t="shared" si="286"/>
        <v>0</v>
      </c>
      <c r="AD360" s="25"/>
      <c r="AE360" s="25"/>
      <c r="AF360" s="25"/>
      <c r="AG360" s="25"/>
      <c r="AH360" s="25"/>
      <c r="AI360" s="25"/>
      <c r="AJ360" s="26"/>
      <c r="AK360" s="25"/>
      <c r="AL360" s="26"/>
      <c r="AM360" s="25">
        <f t="shared" si="264"/>
        <v>0</v>
      </c>
      <c r="AN360" s="25">
        <f t="shared" si="265"/>
        <v>0</v>
      </c>
      <c r="AO360" s="26"/>
      <c r="AP360" s="26">
        <f t="shared" si="266"/>
        <v>0</v>
      </c>
      <c r="AQ360" s="101">
        <f t="shared" si="267"/>
        <v>0</v>
      </c>
      <c r="AR360" s="106">
        <f t="shared" si="268"/>
        <v>0</v>
      </c>
      <c r="AS360" s="107">
        <f t="shared" si="287"/>
        <v>0</v>
      </c>
      <c r="AT360" s="107">
        <f t="shared" si="287"/>
        <v>0</v>
      </c>
      <c r="AU360" s="107">
        <f t="shared" si="287"/>
        <v>0</v>
      </c>
      <c r="AV360" s="107">
        <f t="shared" si="287"/>
        <v>0</v>
      </c>
      <c r="AW360" s="107">
        <f t="shared" si="287"/>
        <v>0</v>
      </c>
      <c r="AX360" s="107">
        <f t="shared" si="287"/>
        <v>0</v>
      </c>
      <c r="AY360" s="107">
        <f t="shared" si="287"/>
        <v>0</v>
      </c>
      <c r="AZ360" s="107">
        <f t="shared" si="287"/>
        <v>0</v>
      </c>
      <c r="BA360" s="108">
        <f t="shared" si="269"/>
        <v>0</v>
      </c>
      <c r="BB360" s="103">
        <f t="shared" si="270"/>
        <v>0</v>
      </c>
      <c r="BC360" s="109">
        <f t="shared" si="271"/>
        <v>0</v>
      </c>
      <c r="BD360" s="107">
        <f t="shared" si="252"/>
        <v>0</v>
      </c>
      <c r="BE360" s="107">
        <f t="shared" si="288"/>
        <v>0</v>
      </c>
      <c r="BF360" s="107">
        <f t="shared" si="288"/>
        <v>0</v>
      </c>
      <c r="BG360" s="107">
        <f t="shared" si="288"/>
        <v>0</v>
      </c>
      <c r="BH360" s="107">
        <f t="shared" si="288"/>
        <v>0</v>
      </c>
      <c r="BI360" s="107">
        <f t="shared" si="288"/>
        <v>0</v>
      </c>
      <c r="BJ360" s="107">
        <f t="shared" si="288"/>
        <v>0</v>
      </c>
      <c r="BK360" s="107">
        <f t="shared" si="288"/>
        <v>0</v>
      </c>
      <c r="BL360" s="110">
        <f t="shared" si="272"/>
        <v>0</v>
      </c>
      <c r="BM360" s="111">
        <f t="shared" si="273"/>
        <v>0</v>
      </c>
      <c r="BN360" s="111">
        <f t="shared" si="274"/>
        <v>0</v>
      </c>
      <c r="BO360" s="111">
        <f t="shared" si="275"/>
        <v>0</v>
      </c>
      <c r="BP360" s="111">
        <f t="shared" si="276"/>
        <v>0</v>
      </c>
      <c r="BQ360" s="111">
        <f t="shared" si="277"/>
        <v>0</v>
      </c>
      <c r="BR360" s="111">
        <f t="shared" si="278"/>
        <v>0</v>
      </c>
      <c r="BS360" s="111">
        <f t="shared" si="279"/>
        <v>0</v>
      </c>
      <c r="BT360" s="111">
        <f t="shared" si="280"/>
        <v>0</v>
      </c>
      <c r="BU360" s="112">
        <f t="shared" si="281"/>
        <v>0</v>
      </c>
      <c r="BV360" s="113">
        <f t="shared" si="282"/>
        <v>0</v>
      </c>
      <c r="BW360" s="169" t="s">
        <v>135</v>
      </c>
      <c r="BX360" s="174">
        <v>2021</v>
      </c>
      <c r="BY360" s="169" t="s">
        <v>2422</v>
      </c>
      <c r="BZ360" s="169" t="str">
        <f t="shared" si="283"/>
        <v>ENERO</v>
      </c>
      <c r="CA360" s="169" t="str">
        <f t="shared" si="284"/>
        <v>YCHO21RT_1.1</v>
      </c>
      <c r="CB360" s="118" t="e">
        <f>VLOOKUP(F360,[3]TOTALES!$E:$E,1,0)</f>
        <v>#N/A</v>
      </c>
      <c r="CC360" s="118" t="e">
        <f>VLOOKUP(E360,'3.PARAMETROS'!J:L,3,0)</f>
        <v>#N/A</v>
      </c>
      <c r="CD360" s="118">
        <f>VLOOKUP(A360,'[4]1. ARCHIVO COMPRA'!$A:$BU,73,0)</f>
        <v>0</v>
      </c>
      <c r="CF360" s="128"/>
      <c r="CG360" s="128"/>
    </row>
    <row r="361" spans="1:85" x14ac:dyDescent="0.25">
      <c r="A361" s="128" t="str">
        <f t="shared" si="253"/>
        <v>WBGAB4D4FW0BERG</v>
      </c>
      <c r="B361" s="128" t="s">
        <v>554</v>
      </c>
      <c r="C361" s="128"/>
      <c r="D361" s="128" t="s">
        <v>563</v>
      </c>
      <c r="E361" s="128" t="s">
        <v>148</v>
      </c>
      <c r="F361" s="128" t="s">
        <v>1141</v>
      </c>
      <c r="G361" s="128" t="s">
        <v>1142</v>
      </c>
      <c r="H361" s="128" t="s">
        <v>1143</v>
      </c>
      <c r="I361" s="128" t="s">
        <v>1144</v>
      </c>
      <c r="J361" s="128" t="s">
        <v>2125</v>
      </c>
      <c r="K361" s="128" t="s">
        <v>685</v>
      </c>
      <c r="L361" s="128" t="s">
        <v>2257</v>
      </c>
      <c r="M361" s="137">
        <v>98</v>
      </c>
      <c r="N361" s="128">
        <f>IFERROR(VLOOKUP(M361*$M$8*$N$8,'RAM costing'!$A$3:$B$81,2,1),0)</f>
        <v>99000</v>
      </c>
      <c r="O361" s="128">
        <f>IFERROR(VLOOKUP(M361*$M$9*$N$9,'RAM costing'!$E$3:$F$81,2,1),0)</f>
        <v>399</v>
      </c>
      <c r="P361" s="128"/>
      <c r="Q361" s="129">
        <f t="shared" si="254"/>
        <v>0.31</v>
      </c>
      <c r="R361" s="18">
        <v>30.38</v>
      </c>
      <c r="S361" s="25">
        <f t="shared" si="255"/>
        <v>0</v>
      </c>
      <c r="T361" s="25">
        <f t="shared" si="256"/>
        <v>0</v>
      </c>
      <c r="U361" s="25">
        <f t="shared" si="257"/>
        <v>0</v>
      </c>
      <c r="V361" s="25">
        <f t="shared" si="258"/>
        <v>0</v>
      </c>
      <c r="W361" s="25">
        <f t="shared" si="259"/>
        <v>0</v>
      </c>
      <c r="X361" s="25">
        <f t="shared" si="260"/>
        <v>0</v>
      </c>
      <c r="Y361" s="25">
        <f t="shared" si="261"/>
        <v>0</v>
      </c>
      <c r="Z361" s="25">
        <f t="shared" si="262"/>
        <v>0</v>
      </c>
      <c r="AA361" s="26"/>
      <c r="AB361" s="25">
        <f t="shared" si="263"/>
        <v>0</v>
      </c>
      <c r="AC361" s="25">
        <f t="shared" si="286"/>
        <v>0</v>
      </c>
      <c r="AD361" s="25"/>
      <c r="AE361" s="25"/>
      <c r="AF361" s="25"/>
      <c r="AG361" s="25"/>
      <c r="AH361" s="25"/>
      <c r="AI361" s="25"/>
      <c r="AJ361" s="26"/>
      <c r="AK361" s="25"/>
      <c r="AL361" s="26"/>
      <c r="AM361" s="25">
        <f t="shared" si="264"/>
        <v>0</v>
      </c>
      <c r="AN361" s="25">
        <f t="shared" si="265"/>
        <v>0</v>
      </c>
      <c r="AO361" s="26"/>
      <c r="AP361" s="26">
        <f t="shared" si="266"/>
        <v>0</v>
      </c>
      <c r="AQ361" s="101">
        <f t="shared" si="267"/>
        <v>0</v>
      </c>
      <c r="AR361" s="106">
        <f t="shared" si="268"/>
        <v>0</v>
      </c>
      <c r="AS361" s="107">
        <f t="shared" si="287"/>
        <v>0</v>
      </c>
      <c r="AT361" s="107">
        <f t="shared" si="287"/>
        <v>0</v>
      </c>
      <c r="AU361" s="107">
        <f t="shared" si="287"/>
        <v>0</v>
      </c>
      <c r="AV361" s="107">
        <f t="shared" si="287"/>
        <v>0</v>
      </c>
      <c r="AW361" s="107">
        <f t="shared" si="287"/>
        <v>0</v>
      </c>
      <c r="AX361" s="107">
        <f t="shared" si="287"/>
        <v>0</v>
      </c>
      <c r="AY361" s="107">
        <f t="shared" si="287"/>
        <v>0</v>
      </c>
      <c r="AZ361" s="107">
        <f t="shared" si="287"/>
        <v>0</v>
      </c>
      <c r="BA361" s="108">
        <f t="shared" si="269"/>
        <v>0</v>
      </c>
      <c r="BB361" s="103">
        <f t="shared" si="270"/>
        <v>0</v>
      </c>
      <c r="BC361" s="109">
        <f t="shared" si="271"/>
        <v>0</v>
      </c>
      <c r="BD361" s="107">
        <f t="shared" si="252"/>
        <v>0</v>
      </c>
      <c r="BE361" s="107">
        <f t="shared" si="288"/>
        <v>0</v>
      </c>
      <c r="BF361" s="107">
        <f t="shared" si="288"/>
        <v>0</v>
      </c>
      <c r="BG361" s="107">
        <f t="shared" si="288"/>
        <v>0</v>
      </c>
      <c r="BH361" s="107">
        <f t="shared" si="288"/>
        <v>0</v>
      </c>
      <c r="BI361" s="107">
        <f t="shared" si="288"/>
        <v>0</v>
      </c>
      <c r="BJ361" s="107">
        <f t="shared" si="288"/>
        <v>0</v>
      </c>
      <c r="BK361" s="107">
        <f t="shared" si="288"/>
        <v>0</v>
      </c>
      <c r="BL361" s="110">
        <f t="shared" si="272"/>
        <v>0</v>
      </c>
      <c r="BM361" s="111">
        <f t="shared" si="273"/>
        <v>0</v>
      </c>
      <c r="BN361" s="111">
        <f t="shared" si="274"/>
        <v>0</v>
      </c>
      <c r="BO361" s="111">
        <f t="shared" si="275"/>
        <v>0</v>
      </c>
      <c r="BP361" s="111">
        <f t="shared" si="276"/>
        <v>0</v>
      </c>
      <c r="BQ361" s="111">
        <f t="shared" si="277"/>
        <v>0</v>
      </c>
      <c r="BR361" s="111">
        <f t="shared" si="278"/>
        <v>0</v>
      </c>
      <c r="BS361" s="111">
        <f t="shared" si="279"/>
        <v>0</v>
      </c>
      <c r="BT361" s="111">
        <f t="shared" si="280"/>
        <v>0</v>
      </c>
      <c r="BU361" s="112">
        <f t="shared" si="281"/>
        <v>0</v>
      </c>
      <c r="BV361" s="113">
        <f t="shared" si="282"/>
        <v>0</v>
      </c>
      <c r="BW361" s="169" t="s">
        <v>135</v>
      </c>
      <c r="BX361" s="174">
        <v>2021</v>
      </c>
      <c r="BY361" s="169" t="s">
        <v>2422</v>
      </c>
      <c r="BZ361" s="169" t="str">
        <f t="shared" ref="BZ361:BZ366" si="290">UPPER(TEXT(CONCATENATE("01-"&amp;MID(B361,1,2)&amp;"-2021"),"MMMM"))</f>
        <v>NOVIEMBRE</v>
      </c>
      <c r="CA361" s="169" t="str">
        <f t="shared" si="284"/>
        <v>YCHO21RT_11.1</v>
      </c>
      <c r="CB361" s="118" t="e">
        <f>VLOOKUP(F361,[3]TOTALES!$E:$E,1,0)</f>
        <v>#N/A</v>
      </c>
      <c r="CC361" s="118" t="str">
        <f>VLOOKUP(E361,'3.PARAMETROS'!J:L,3,0)</f>
        <v>JEANS</v>
      </c>
      <c r="CD361" s="118">
        <f>VLOOKUP(A361,'[4]1. ARCHIVO COMPRA'!$A:$BU,73,0)</f>
        <v>0</v>
      </c>
      <c r="CF361" s="128"/>
      <c r="CG361" s="128"/>
    </row>
    <row r="362" spans="1:85" x14ac:dyDescent="0.25">
      <c r="A362" s="128" t="str">
        <f t="shared" si="253"/>
        <v>WBGAB4D4FW0VRCK</v>
      </c>
      <c r="B362" s="128" t="s">
        <v>554</v>
      </c>
      <c r="C362" s="128"/>
      <c r="D362" s="128" t="s">
        <v>563</v>
      </c>
      <c r="E362" s="128" t="s">
        <v>148</v>
      </c>
      <c r="F362" s="128" t="s">
        <v>1141</v>
      </c>
      <c r="G362" s="128" t="s">
        <v>1142</v>
      </c>
      <c r="H362" s="128" t="s">
        <v>1145</v>
      </c>
      <c r="I362" s="128" t="s">
        <v>1146</v>
      </c>
      <c r="J362" s="128" t="s">
        <v>2125</v>
      </c>
      <c r="K362" s="128" t="s">
        <v>685</v>
      </c>
      <c r="L362" s="128" t="s">
        <v>2257</v>
      </c>
      <c r="M362" s="137">
        <v>98</v>
      </c>
      <c r="N362" s="128">
        <f>IFERROR(VLOOKUP(M362*$M$8*$N$8,'RAM costing'!$A$3:$B$81,2,1),0)</f>
        <v>99000</v>
      </c>
      <c r="O362" s="128">
        <f>IFERROR(VLOOKUP(M362*$M$9*$N$9,'RAM costing'!$E$3:$F$81,2,1),0)</f>
        <v>399</v>
      </c>
      <c r="P362" s="128"/>
      <c r="Q362" s="129">
        <f t="shared" si="254"/>
        <v>0.31</v>
      </c>
      <c r="R362" s="18">
        <v>30.38</v>
      </c>
      <c r="S362" s="25">
        <f t="shared" si="255"/>
        <v>0</v>
      </c>
      <c r="T362" s="25">
        <f t="shared" si="256"/>
        <v>0</v>
      </c>
      <c r="U362" s="25">
        <f t="shared" si="257"/>
        <v>0</v>
      </c>
      <c r="V362" s="25">
        <f t="shared" si="258"/>
        <v>0</v>
      </c>
      <c r="W362" s="25">
        <f t="shared" si="259"/>
        <v>0</v>
      </c>
      <c r="X362" s="25">
        <f t="shared" si="260"/>
        <v>0</v>
      </c>
      <c r="Y362" s="25">
        <f t="shared" si="261"/>
        <v>0</v>
      </c>
      <c r="Z362" s="25">
        <f t="shared" si="262"/>
        <v>0</v>
      </c>
      <c r="AA362" s="26"/>
      <c r="AB362" s="25">
        <f t="shared" si="263"/>
        <v>0</v>
      </c>
      <c r="AC362" s="25">
        <f t="shared" si="286"/>
        <v>0</v>
      </c>
      <c r="AD362" s="25"/>
      <c r="AE362" s="25"/>
      <c r="AF362" s="25"/>
      <c r="AG362" s="25"/>
      <c r="AH362" s="25"/>
      <c r="AI362" s="25"/>
      <c r="AJ362" s="26"/>
      <c r="AK362" s="25"/>
      <c r="AL362" s="26"/>
      <c r="AM362" s="25">
        <f t="shared" si="264"/>
        <v>0</v>
      </c>
      <c r="AN362" s="25">
        <f t="shared" si="265"/>
        <v>0</v>
      </c>
      <c r="AO362" s="26"/>
      <c r="AP362" s="26">
        <f t="shared" si="266"/>
        <v>0</v>
      </c>
      <c r="AQ362" s="101">
        <f t="shared" si="267"/>
        <v>0</v>
      </c>
      <c r="AR362" s="106">
        <f t="shared" si="268"/>
        <v>0</v>
      </c>
      <c r="AS362" s="107">
        <f t="shared" si="287"/>
        <v>0</v>
      </c>
      <c r="AT362" s="107">
        <f t="shared" si="287"/>
        <v>0</v>
      </c>
      <c r="AU362" s="107">
        <f t="shared" si="287"/>
        <v>0</v>
      </c>
      <c r="AV362" s="107">
        <f t="shared" si="287"/>
        <v>0</v>
      </c>
      <c r="AW362" s="107">
        <f t="shared" si="287"/>
        <v>0</v>
      </c>
      <c r="AX362" s="107">
        <f t="shared" si="287"/>
        <v>0</v>
      </c>
      <c r="AY362" s="107">
        <f t="shared" si="287"/>
        <v>0</v>
      </c>
      <c r="AZ362" s="107">
        <f t="shared" si="287"/>
        <v>0</v>
      </c>
      <c r="BA362" s="108">
        <f t="shared" si="269"/>
        <v>0</v>
      </c>
      <c r="BB362" s="103">
        <f t="shared" si="270"/>
        <v>0</v>
      </c>
      <c r="BC362" s="109">
        <f t="shared" si="271"/>
        <v>0</v>
      </c>
      <c r="BD362" s="107">
        <f t="shared" si="252"/>
        <v>0</v>
      </c>
      <c r="BE362" s="107">
        <f t="shared" si="288"/>
        <v>0</v>
      </c>
      <c r="BF362" s="107">
        <f t="shared" si="288"/>
        <v>0</v>
      </c>
      <c r="BG362" s="107">
        <f t="shared" si="288"/>
        <v>0</v>
      </c>
      <c r="BH362" s="107">
        <f t="shared" si="288"/>
        <v>0</v>
      </c>
      <c r="BI362" s="107">
        <f t="shared" si="288"/>
        <v>0</v>
      </c>
      <c r="BJ362" s="107">
        <f t="shared" si="288"/>
        <v>0</v>
      </c>
      <c r="BK362" s="107">
        <f t="shared" si="288"/>
        <v>0</v>
      </c>
      <c r="BL362" s="110">
        <f t="shared" si="272"/>
        <v>0</v>
      </c>
      <c r="BM362" s="111">
        <f t="shared" si="273"/>
        <v>0</v>
      </c>
      <c r="BN362" s="111">
        <f t="shared" si="274"/>
        <v>0</v>
      </c>
      <c r="BO362" s="111">
        <f t="shared" si="275"/>
        <v>0</v>
      </c>
      <c r="BP362" s="111">
        <f t="shared" si="276"/>
        <v>0</v>
      </c>
      <c r="BQ362" s="111">
        <f t="shared" si="277"/>
        <v>0</v>
      </c>
      <c r="BR362" s="111">
        <f t="shared" si="278"/>
        <v>0</v>
      </c>
      <c r="BS362" s="111">
        <f t="shared" si="279"/>
        <v>0</v>
      </c>
      <c r="BT362" s="111">
        <f t="shared" si="280"/>
        <v>0</v>
      </c>
      <c r="BU362" s="112">
        <f t="shared" si="281"/>
        <v>0</v>
      </c>
      <c r="BV362" s="113">
        <f t="shared" si="282"/>
        <v>0</v>
      </c>
      <c r="BW362" s="169" t="s">
        <v>135</v>
      </c>
      <c r="BX362" s="174">
        <v>2021</v>
      </c>
      <c r="BY362" s="169" t="s">
        <v>2422</v>
      </c>
      <c r="BZ362" s="169" t="str">
        <f t="shared" si="290"/>
        <v>NOVIEMBRE</v>
      </c>
      <c r="CA362" s="169" t="str">
        <f t="shared" si="284"/>
        <v>YCHO21RT_11.1</v>
      </c>
      <c r="CB362" s="118" t="e">
        <f>VLOOKUP(F362,[3]TOTALES!$E:$E,1,0)</f>
        <v>#N/A</v>
      </c>
      <c r="CC362" s="118" t="str">
        <f>VLOOKUP(E362,'3.PARAMETROS'!J:L,3,0)</f>
        <v>JEANS</v>
      </c>
      <c r="CD362" s="118">
        <f>VLOOKUP(A362,'[4]1. ARCHIVO COMPRA'!$A:$BU,73,0)</f>
        <v>0</v>
      </c>
      <c r="CF362" s="128"/>
      <c r="CG362" s="128"/>
    </row>
    <row r="363" spans="1:85" x14ac:dyDescent="0.25">
      <c r="A363" s="128" t="str">
        <f t="shared" si="253"/>
        <v>W1BK53Z2BF0G6E8</v>
      </c>
      <c r="B363" s="128" t="s">
        <v>554</v>
      </c>
      <c r="C363" s="128" t="s">
        <v>696</v>
      </c>
      <c r="D363" s="128" t="s">
        <v>560</v>
      </c>
      <c r="E363" s="128" t="s">
        <v>259</v>
      </c>
      <c r="F363" s="128" t="s">
        <v>1147</v>
      </c>
      <c r="G363" s="128" t="s">
        <v>1148</v>
      </c>
      <c r="H363" s="128" t="s">
        <v>495</v>
      </c>
      <c r="I363" s="128" t="s">
        <v>521</v>
      </c>
      <c r="J363" s="128" t="s">
        <v>2109</v>
      </c>
      <c r="K363" s="128" t="s">
        <v>683</v>
      </c>
      <c r="L363" s="128" t="s">
        <v>2255</v>
      </c>
      <c r="M363" s="137">
        <v>98</v>
      </c>
      <c r="N363" s="128">
        <f>IFERROR(VLOOKUP(M363*$M$8*$N$8,'RAM costing'!$A$3:$B$81,2,1),0)</f>
        <v>99000</v>
      </c>
      <c r="O363" s="128">
        <f>IFERROR(VLOOKUP(M363*$M$9*$N$9,'RAM costing'!$E$3:$F$81,2,1),0)</f>
        <v>399</v>
      </c>
      <c r="P363" s="128"/>
      <c r="Q363" s="129">
        <f t="shared" si="254"/>
        <v>0.31</v>
      </c>
      <c r="R363" s="18">
        <v>30.38</v>
      </c>
      <c r="S363" s="25">
        <f t="shared" si="255"/>
        <v>0</v>
      </c>
      <c r="T363" s="25">
        <f t="shared" si="256"/>
        <v>0</v>
      </c>
      <c r="U363" s="25">
        <f t="shared" si="257"/>
        <v>0</v>
      </c>
      <c r="V363" s="25">
        <f t="shared" si="258"/>
        <v>0</v>
      </c>
      <c r="W363" s="25">
        <f t="shared" si="259"/>
        <v>0</v>
      </c>
      <c r="X363" s="25">
        <f t="shared" si="260"/>
        <v>0</v>
      </c>
      <c r="Y363" s="25">
        <f t="shared" si="261"/>
        <v>0</v>
      </c>
      <c r="Z363" s="25">
        <f t="shared" si="262"/>
        <v>0</v>
      </c>
      <c r="AA363" s="26"/>
      <c r="AB363" s="25">
        <f t="shared" si="263"/>
        <v>0</v>
      </c>
      <c r="AC363" s="25">
        <f t="shared" si="286"/>
        <v>0</v>
      </c>
      <c r="AD363" s="25"/>
      <c r="AE363" s="25"/>
      <c r="AF363" s="25"/>
      <c r="AG363" s="25"/>
      <c r="AH363" s="25"/>
      <c r="AI363" s="25"/>
      <c r="AJ363" s="26"/>
      <c r="AK363" s="25"/>
      <c r="AL363" s="26"/>
      <c r="AM363" s="25">
        <f t="shared" si="264"/>
        <v>0</v>
      </c>
      <c r="AN363" s="25">
        <f t="shared" si="265"/>
        <v>0</v>
      </c>
      <c r="AO363" s="26"/>
      <c r="AP363" s="26">
        <f t="shared" si="266"/>
        <v>0</v>
      </c>
      <c r="AQ363" s="101">
        <f t="shared" si="267"/>
        <v>0</v>
      </c>
      <c r="AR363" s="106">
        <f t="shared" si="268"/>
        <v>0</v>
      </c>
      <c r="AS363" s="107">
        <f t="shared" si="287"/>
        <v>0</v>
      </c>
      <c r="AT363" s="107">
        <f t="shared" si="287"/>
        <v>0</v>
      </c>
      <c r="AU363" s="107">
        <f t="shared" si="287"/>
        <v>0</v>
      </c>
      <c r="AV363" s="107">
        <f t="shared" si="287"/>
        <v>0</v>
      </c>
      <c r="AW363" s="107">
        <f t="shared" si="287"/>
        <v>0</v>
      </c>
      <c r="AX363" s="107">
        <f t="shared" si="287"/>
        <v>0</v>
      </c>
      <c r="AY363" s="107">
        <f t="shared" si="287"/>
        <v>0</v>
      </c>
      <c r="AZ363" s="107">
        <f t="shared" si="287"/>
        <v>0</v>
      </c>
      <c r="BA363" s="108">
        <f t="shared" si="269"/>
        <v>0</v>
      </c>
      <c r="BB363" s="103">
        <f t="shared" si="270"/>
        <v>0</v>
      </c>
      <c r="BC363" s="109">
        <f t="shared" si="271"/>
        <v>0</v>
      </c>
      <c r="BD363" s="107">
        <f t="shared" si="252"/>
        <v>0</v>
      </c>
      <c r="BE363" s="107">
        <f t="shared" si="288"/>
        <v>0</v>
      </c>
      <c r="BF363" s="107">
        <f t="shared" si="288"/>
        <v>0</v>
      </c>
      <c r="BG363" s="107">
        <f t="shared" si="288"/>
        <v>0</v>
      </c>
      <c r="BH363" s="107">
        <f t="shared" si="288"/>
        <v>0</v>
      </c>
      <c r="BI363" s="107">
        <f t="shared" si="288"/>
        <v>0</v>
      </c>
      <c r="BJ363" s="107">
        <f t="shared" si="288"/>
        <v>0</v>
      </c>
      <c r="BK363" s="107">
        <f t="shared" si="288"/>
        <v>0</v>
      </c>
      <c r="BL363" s="110">
        <f t="shared" si="272"/>
        <v>0</v>
      </c>
      <c r="BM363" s="111">
        <f t="shared" si="273"/>
        <v>0</v>
      </c>
      <c r="BN363" s="111">
        <f t="shared" si="274"/>
        <v>0</v>
      </c>
      <c r="BO363" s="111">
        <f t="shared" si="275"/>
        <v>0</v>
      </c>
      <c r="BP363" s="111">
        <f t="shared" si="276"/>
        <v>0</v>
      </c>
      <c r="BQ363" s="111">
        <f t="shared" si="277"/>
        <v>0</v>
      </c>
      <c r="BR363" s="111">
        <f t="shared" si="278"/>
        <v>0</v>
      </c>
      <c r="BS363" s="111">
        <f t="shared" si="279"/>
        <v>0</v>
      </c>
      <c r="BT363" s="111">
        <f t="shared" si="280"/>
        <v>0</v>
      </c>
      <c r="BU363" s="112">
        <f t="shared" si="281"/>
        <v>0</v>
      </c>
      <c r="BV363" s="113">
        <f t="shared" si="282"/>
        <v>0</v>
      </c>
      <c r="BW363" s="169" t="s">
        <v>135</v>
      </c>
      <c r="BX363" s="174">
        <v>2021</v>
      </c>
      <c r="BY363" s="169" t="s">
        <v>2422</v>
      </c>
      <c r="BZ363" s="169" t="str">
        <f t="shared" si="290"/>
        <v>NOVIEMBRE</v>
      </c>
      <c r="CA363" s="169" t="str">
        <f t="shared" si="284"/>
        <v>YCHO21RT_11.1</v>
      </c>
      <c r="CB363" s="118" t="e">
        <f>VLOOKUP(F363,[3]TOTALES!$E:$E,1,0)</f>
        <v>#N/A</v>
      </c>
      <c r="CC363" s="118" t="str">
        <f>VLOOKUP(E363,'3.PARAMETROS'!J:L,3,0)</f>
        <v>VESTIDOS</v>
      </c>
      <c r="CD363" s="118">
        <f>VLOOKUP(A363,'[4]1. ARCHIVO COMPRA'!$A:$BU,73,0)</f>
        <v>0</v>
      </c>
      <c r="CF363" s="128"/>
      <c r="CG363" s="128"/>
    </row>
    <row r="364" spans="1:85" x14ac:dyDescent="0.25">
      <c r="A364" s="128" t="str">
        <f t="shared" si="253"/>
        <v>W1BK53Z2BF0JBLK</v>
      </c>
      <c r="B364" s="128" t="s">
        <v>554</v>
      </c>
      <c r="C364" s="128" t="s">
        <v>696</v>
      </c>
      <c r="D364" s="128" t="s">
        <v>560</v>
      </c>
      <c r="E364" s="128" t="s">
        <v>259</v>
      </c>
      <c r="F364" s="128" t="s">
        <v>1147</v>
      </c>
      <c r="G364" s="128" t="s">
        <v>1148</v>
      </c>
      <c r="H364" s="128" t="s">
        <v>494</v>
      </c>
      <c r="I364" s="128" t="s">
        <v>520</v>
      </c>
      <c r="J364" s="128" t="s">
        <v>2109</v>
      </c>
      <c r="K364" s="128" t="s">
        <v>683</v>
      </c>
      <c r="L364" s="128" t="s">
        <v>2255</v>
      </c>
      <c r="M364" s="137">
        <v>98</v>
      </c>
      <c r="N364" s="128">
        <f>IFERROR(VLOOKUP(M364*$M$8*$N$8,'RAM costing'!$A$3:$B$81,2,1),0)</f>
        <v>99000</v>
      </c>
      <c r="O364" s="128">
        <f>IFERROR(VLOOKUP(M364*$M$9*$N$9,'RAM costing'!$E$3:$F$81,2,1),0)</f>
        <v>399</v>
      </c>
      <c r="P364" s="128"/>
      <c r="Q364" s="129">
        <f t="shared" si="254"/>
        <v>0.31</v>
      </c>
      <c r="R364" s="18">
        <v>30.38</v>
      </c>
      <c r="S364" s="25">
        <f t="shared" si="255"/>
        <v>0</v>
      </c>
      <c r="T364" s="25">
        <f t="shared" si="256"/>
        <v>0</v>
      </c>
      <c r="U364" s="25">
        <f t="shared" si="257"/>
        <v>0</v>
      </c>
      <c r="V364" s="25">
        <f t="shared" si="258"/>
        <v>0</v>
      </c>
      <c r="W364" s="25">
        <f t="shared" si="259"/>
        <v>0</v>
      </c>
      <c r="X364" s="25">
        <f t="shared" si="260"/>
        <v>0</v>
      </c>
      <c r="Y364" s="25">
        <f t="shared" si="261"/>
        <v>0</v>
      </c>
      <c r="Z364" s="25">
        <f t="shared" si="262"/>
        <v>0</v>
      </c>
      <c r="AA364" s="26"/>
      <c r="AB364" s="25">
        <f t="shared" si="263"/>
        <v>0</v>
      </c>
      <c r="AC364" s="25">
        <f t="shared" si="286"/>
        <v>0</v>
      </c>
      <c r="AD364" s="25"/>
      <c r="AE364" s="25"/>
      <c r="AF364" s="25"/>
      <c r="AG364" s="25"/>
      <c r="AH364" s="25"/>
      <c r="AI364" s="25"/>
      <c r="AJ364" s="26"/>
      <c r="AK364" s="25"/>
      <c r="AL364" s="26"/>
      <c r="AM364" s="25">
        <f t="shared" si="264"/>
        <v>0</v>
      </c>
      <c r="AN364" s="25">
        <f t="shared" si="265"/>
        <v>0</v>
      </c>
      <c r="AO364" s="26"/>
      <c r="AP364" s="26">
        <f t="shared" si="266"/>
        <v>0</v>
      </c>
      <c r="AQ364" s="101">
        <f t="shared" si="267"/>
        <v>0</v>
      </c>
      <c r="AR364" s="106">
        <f t="shared" si="268"/>
        <v>0</v>
      </c>
      <c r="AS364" s="107">
        <f t="shared" si="287"/>
        <v>0</v>
      </c>
      <c r="AT364" s="107">
        <f t="shared" si="287"/>
        <v>0</v>
      </c>
      <c r="AU364" s="107">
        <f t="shared" si="287"/>
        <v>0</v>
      </c>
      <c r="AV364" s="107">
        <f t="shared" si="287"/>
        <v>0</v>
      </c>
      <c r="AW364" s="107">
        <f t="shared" si="287"/>
        <v>0</v>
      </c>
      <c r="AX364" s="107">
        <f t="shared" si="287"/>
        <v>0</v>
      </c>
      <c r="AY364" s="107">
        <f t="shared" si="287"/>
        <v>0</v>
      </c>
      <c r="AZ364" s="107">
        <f t="shared" si="287"/>
        <v>0</v>
      </c>
      <c r="BA364" s="108">
        <f t="shared" si="269"/>
        <v>0</v>
      </c>
      <c r="BB364" s="103">
        <f t="shared" si="270"/>
        <v>0</v>
      </c>
      <c r="BC364" s="109">
        <f t="shared" si="271"/>
        <v>0</v>
      </c>
      <c r="BD364" s="107">
        <f t="shared" si="252"/>
        <v>0</v>
      </c>
      <c r="BE364" s="107">
        <f t="shared" si="288"/>
        <v>0</v>
      </c>
      <c r="BF364" s="107">
        <f t="shared" si="288"/>
        <v>0</v>
      </c>
      <c r="BG364" s="107">
        <f t="shared" si="288"/>
        <v>0</v>
      </c>
      <c r="BH364" s="107">
        <f t="shared" si="288"/>
        <v>0</v>
      </c>
      <c r="BI364" s="107">
        <f t="shared" si="288"/>
        <v>0</v>
      </c>
      <c r="BJ364" s="107">
        <f t="shared" si="288"/>
        <v>0</v>
      </c>
      <c r="BK364" s="107">
        <f t="shared" si="288"/>
        <v>0</v>
      </c>
      <c r="BL364" s="110">
        <f t="shared" si="272"/>
        <v>0</v>
      </c>
      <c r="BM364" s="111">
        <f t="shared" si="273"/>
        <v>0</v>
      </c>
      <c r="BN364" s="111">
        <f t="shared" si="274"/>
        <v>0</v>
      </c>
      <c r="BO364" s="111">
        <f t="shared" si="275"/>
        <v>0</v>
      </c>
      <c r="BP364" s="111">
        <f t="shared" si="276"/>
        <v>0</v>
      </c>
      <c r="BQ364" s="111">
        <f t="shared" si="277"/>
        <v>0</v>
      </c>
      <c r="BR364" s="111">
        <f t="shared" si="278"/>
        <v>0</v>
      </c>
      <c r="BS364" s="111">
        <f t="shared" si="279"/>
        <v>0</v>
      </c>
      <c r="BT364" s="111">
        <f t="shared" si="280"/>
        <v>0</v>
      </c>
      <c r="BU364" s="112">
        <f t="shared" si="281"/>
        <v>0</v>
      </c>
      <c r="BV364" s="113">
        <f t="shared" si="282"/>
        <v>0</v>
      </c>
      <c r="BW364" s="169" t="s">
        <v>135</v>
      </c>
      <c r="BX364" s="174">
        <v>2021</v>
      </c>
      <c r="BY364" s="169" t="s">
        <v>2422</v>
      </c>
      <c r="BZ364" s="169" t="str">
        <f t="shared" si="290"/>
        <v>NOVIEMBRE</v>
      </c>
      <c r="CA364" s="169" t="str">
        <f t="shared" si="284"/>
        <v>YCHO21RT_11.1</v>
      </c>
      <c r="CB364" s="118" t="e">
        <f>VLOOKUP(F364,[3]TOTALES!$E:$E,1,0)</f>
        <v>#N/A</v>
      </c>
      <c r="CC364" s="118" t="str">
        <f>VLOOKUP(E364,'3.PARAMETROS'!J:L,3,0)</f>
        <v>VESTIDOS</v>
      </c>
      <c r="CD364" s="118">
        <f>VLOOKUP(A364,'[4]1. ARCHIVO COMPRA'!$A:$BU,73,0)</f>
        <v>0</v>
      </c>
      <c r="CF364" s="128"/>
      <c r="CG364" s="128"/>
    </row>
    <row r="365" spans="1:85" x14ac:dyDescent="0.25">
      <c r="A365" s="128" t="str">
        <f t="shared" si="253"/>
        <v>W1BK53Z2BF0G7DJ</v>
      </c>
      <c r="B365" s="128" t="s">
        <v>554</v>
      </c>
      <c r="C365" s="128" t="s">
        <v>696</v>
      </c>
      <c r="D365" s="128" t="s">
        <v>560</v>
      </c>
      <c r="E365" s="128" t="s">
        <v>259</v>
      </c>
      <c r="F365" s="128" t="s">
        <v>1147</v>
      </c>
      <c r="G365" s="128" t="s">
        <v>1148</v>
      </c>
      <c r="H365" s="128" t="s">
        <v>1149</v>
      </c>
      <c r="I365" s="128" t="s">
        <v>1150</v>
      </c>
      <c r="J365" s="128" t="s">
        <v>2109</v>
      </c>
      <c r="K365" s="128" t="s">
        <v>683</v>
      </c>
      <c r="L365" s="128" t="s">
        <v>2255</v>
      </c>
      <c r="M365" s="137">
        <v>98</v>
      </c>
      <c r="N365" s="128">
        <f>IFERROR(VLOOKUP(M365*$M$8*$N$8,'RAM costing'!$A$3:$B$81,2,1),0)</f>
        <v>99000</v>
      </c>
      <c r="O365" s="128">
        <f>IFERROR(VLOOKUP(M365*$M$9*$N$9,'RAM costing'!$E$3:$F$81,2,1),0)</f>
        <v>399</v>
      </c>
      <c r="P365" s="128"/>
      <c r="Q365" s="129">
        <f t="shared" si="254"/>
        <v>0.31</v>
      </c>
      <c r="R365" s="18">
        <v>30.38</v>
      </c>
      <c r="S365" s="25">
        <f t="shared" si="255"/>
        <v>0</v>
      </c>
      <c r="T365" s="25">
        <f t="shared" si="256"/>
        <v>0</v>
      </c>
      <c r="U365" s="25">
        <f t="shared" si="257"/>
        <v>0</v>
      </c>
      <c r="V365" s="25">
        <f t="shared" si="258"/>
        <v>0</v>
      </c>
      <c r="W365" s="25">
        <f t="shared" si="259"/>
        <v>0</v>
      </c>
      <c r="X365" s="25">
        <f t="shared" si="260"/>
        <v>0</v>
      </c>
      <c r="Y365" s="25">
        <f t="shared" si="261"/>
        <v>0</v>
      </c>
      <c r="Z365" s="25">
        <f t="shared" si="262"/>
        <v>0</v>
      </c>
      <c r="AA365" s="26"/>
      <c r="AB365" s="25">
        <f t="shared" si="263"/>
        <v>0</v>
      </c>
      <c r="AC365" s="25">
        <f t="shared" si="286"/>
        <v>0</v>
      </c>
      <c r="AD365" s="25"/>
      <c r="AE365" s="25"/>
      <c r="AF365" s="25"/>
      <c r="AG365" s="25"/>
      <c r="AH365" s="25"/>
      <c r="AI365" s="25"/>
      <c r="AJ365" s="26"/>
      <c r="AK365" s="25"/>
      <c r="AL365" s="26"/>
      <c r="AM365" s="25">
        <f t="shared" si="264"/>
        <v>0</v>
      </c>
      <c r="AN365" s="25">
        <f t="shared" si="265"/>
        <v>0</v>
      </c>
      <c r="AO365" s="26"/>
      <c r="AP365" s="26">
        <f t="shared" si="266"/>
        <v>0</v>
      </c>
      <c r="AQ365" s="101">
        <f t="shared" si="267"/>
        <v>0</v>
      </c>
      <c r="AR365" s="106">
        <f t="shared" si="268"/>
        <v>0</v>
      </c>
      <c r="AS365" s="107">
        <f t="shared" si="287"/>
        <v>0</v>
      </c>
      <c r="AT365" s="107">
        <f t="shared" si="287"/>
        <v>0</v>
      </c>
      <c r="AU365" s="107">
        <f t="shared" si="287"/>
        <v>0</v>
      </c>
      <c r="AV365" s="107">
        <f t="shared" si="287"/>
        <v>0</v>
      </c>
      <c r="AW365" s="107">
        <f t="shared" si="287"/>
        <v>0</v>
      </c>
      <c r="AX365" s="107">
        <f t="shared" si="287"/>
        <v>0</v>
      </c>
      <c r="AY365" s="107">
        <f t="shared" si="287"/>
        <v>0</v>
      </c>
      <c r="AZ365" s="107">
        <f t="shared" si="287"/>
        <v>0</v>
      </c>
      <c r="BA365" s="108">
        <f t="shared" si="269"/>
        <v>0</v>
      </c>
      <c r="BB365" s="103">
        <f t="shared" si="270"/>
        <v>0</v>
      </c>
      <c r="BC365" s="109">
        <f t="shared" si="271"/>
        <v>0</v>
      </c>
      <c r="BD365" s="107">
        <f t="shared" si="252"/>
        <v>0</v>
      </c>
      <c r="BE365" s="107">
        <f t="shared" si="288"/>
        <v>0</v>
      </c>
      <c r="BF365" s="107">
        <f t="shared" si="288"/>
        <v>0</v>
      </c>
      <c r="BG365" s="107">
        <f t="shared" si="288"/>
        <v>0</v>
      </c>
      <c r="BH365" s="107">
        <f t="shared" si="288"/>
        <v>0</v>
      </c>
      <c r="BI365" s="107">
        <f t="shared" si="288"/>
        <v>0</v>
      </c>
      <c r="BJ365" s="107">
        <f t="shared" si="288"/>
        <v>0</v>
      </c>
      <c r="BK365" s="107">
        <f t="shared" si="288"/>
        <v>0</v>
      </c>
      <c r="BL365" s="110">
        <f t="shared" si="272"/>
        <v>0</v>
      </c>
      <c r="BM365" s="111">
        <f t="shared" si="273"/>
        <v>0</v>
      </c>
      <c r="BN365" s="111">
        <f t="shared" si="274"/>
        <v>0</v>
      </c>
      <c r="BO365" s="111">
        <f t="shared" si="275"/>
        <v>0</v>
      </c>
      <c r="BP365" s="111">
        <f t="shared" si="276"/>
        <v>0</v>
      </c>
      <c r="BQ365" s="111">
        <f t="shared" si="277"/>
        <v>0</v>
      </c>
      <c r="BR365" s="111">
        <f t="shared" si="278"/>
        <v>0</v>
      </c>
      <c r="BS365" s="111">
        <f t="shared" si="279"/>
        <v>0</v>
      </c>
      <c r="BT365" s="111">
        <f t="shared" si="280"/>
        <v>0</v>
      </c>
      <c r="BU365" s="112">
        <f t="shared" si="281"/>
        <v>0</v>
      </c>
      <c r="BV365" s="113">
        <f t="shared" si="282"/>
        <v>0</v>
      </c>
      <c r="BW365" s="169" t="s">
        <v>135</v>
      </c>
      <c r="BX365" s="174">
        <v>2021</v>
      </c>
      <c r="BY365" s="169" t="s">
        <v>2422</v>
      </c>
      <c r="BZ365" s="169" t="str">
        <f t="shared" si="290"/>
        <v>NOVIEMBRE</v>
      </c>
      <c r="CA365" s="169" t="str">
        <f t="shared" si="284"/>
        <v>YCHO21RT_11.1</v>
      </c>
      <c r="CB365" s="118" t="e">
        <f>VLOOKUP(F365,[3]TOTALES!$E:$E,1,0)</f>
        <v>#N/A</v>
      </c>
      <c r="CC365" s="118" t="str">
        <f>VLOOKUP(E365,'3.PARAMETROS'!J:L,3,0)</f>
        <v>VESTIDOS</v>
      </c>
      <c r="CD365" s="118">
        <f>VLOOKUP(A365,'[4]1. ARCHIVO COMPRA'!$A:$BU,73,0)</f>
        <v>0</v>
      </c>
      <c r="CF365" s="128"/>
      <c r="CG365" s="128"/>
    </row>
    <row r="366" spans="1:85" x14ac:dyDescent="0.25">
      <c r="A366" s="128" t="str">
        <f t="shared" si="253"/>
        <v>W1BK53Z2BF0G5B3</v>
      </c>
      <c r="B366" s="128" t="s">
        <v>554</v>
      </c>
      <c r="C366" s="128" t="s">
        <v>696</v>
      </c>
      <c r="D366" s="128" t="s">
        <v>560</v>
      </c>
      <c r="E366" s="128" t="s">
        <v>259</v>
      </c>
      <c r="F366" s="128" t="s">
        <v>1147</v>
      </c>
      <c r="G366" s="128" t="s">
        <v>1148</v>
      </c>
      <c r="H366" s="128" t="s">
        <v>841</v>
      </c>
      <c r="I366" s="128" t="s">
        <v>842</v>
      </c>
      <c r="J366" s="128" t="s">
        <v>2109</v>
      </c>
      <c r="K366" s="128" t="s">
        <v>683</v>
      </c>
      <c r="L366" s="128" t="s">
        <v>2255</v>
      </c>
      <c r="M366" s="137">
        <v>98</v>
      </c>
      <c r="N366" s="128">
        <f>IFERROR(VLOOKUP(M366*$M$8*$N$8,'RAM costing'!$A$3:$B$81,2,1),0)</f>
        <v>99000</v>
      </c>
      <c r="O366" s="128">
        <f>IFERROR(VLOOKUP(M366*$M$9*$N$9,'RAM costing'!$E$3:$F$81,2,1),0)</f>
        <v>399</v>
      </c>
      <c r="P366" s="128"/>
      <c r="Q366" s="129">
        <f t="shared" si="254"/>
        <v>0.31</v>
      </c>
      <c r="R366" s="18">
        <v>30.38</v>
      </c>
      <c r="S366" s="25">
        <f t="shared" si="255"/>
        <v>0</v>
      </c>
      <c r="T366" s="25">
        <f t="shared" si="256"/>
        <v>0</v>
      </c>
      <c r="U366" s="25">
        <f t="shared" si="257"/>
        <v>0</v>
      </c>
      <c r="V366" s="25">
        <f t="shared" si="258"/>
        <v>0</v>
      </c>
      <c r="W366" s="25">
        <f t="shared" si="259"/>
        <v>0</v>
      </c>
      <c r="X366" s="25">
        <f t="shared" si="260"/>
        <v>0</v>
      </c>
      <c r="Y366" s="25">
        <f t="shared" si="261"/>
        <v>0</v>
      </c>
      <c r="Z366" s="25">
        <f t="shared" si="262"/>
        <v>0</v>
      </c>
      <c r="AA366" s="26"/>
      <c r="AB366" s="25">
        <f t="shared" si="263"/>
        <v>0</v>
      </c>
      <c r="AC366" s="25">
        <f t="shared" si="286"/>
        <v>0</v>
      </c>
      <c r="AD366" s="25"/>
      <c r="AE366" s="25"/>
      <c r="AF366" s="25"/>
      <c r="AG366" s="25"/>
      <c r="AH366" s="25"/>
      <c r="AI366" s="25"/>
      <c r="AJ366" s="26"/>
      <c r="AK366" s="25"/>
      <c r="AL366" s="26"/>
      <c r="AM366" s="25">
        <f t="shared" si="264"/>
        <v>0</v>
      </c>
      <c r="AN366" s="25">
        <f t="shared" si="265"/>
        <v>0</v>
      </c>
      <c r="AO366" s="26"/>
      <c r="AP366" s="26">
        <f t="shared" si="266"/>
        <v>0</v>
      </c>
      <c r="AQ366" s="101">
        <f t="shared" si="267"/>
        <v>0</v>
      </c>
      <c r="AR366" s="106">
        <f t="shared" si="268"/>
        <v>0</v>
      </c>
      <c r="AS366" s="107">
        <f t="shared" si="287"/>
        <v>0</v>
      </c>
      <c r="AT366" s="107">
        <f t="shared" si="287"/>
        <v>0</v>
      </c>
      <c r="AU366" s="107">
        <f t="shared" si="287"/>
        <v>0</v>
      </c>
      <c r="AV366" s="107">
        <f t="shared" si="287"/>
        <v>0</v>
      </c>
      <c r="AW366" s="107">
        <f t="shared" si="287"/>
        <v>0</v>
      </c>
      <c r="AX366" s="107">
        <f t="shared" si="287"/>
        <v>0</v>
      </c>
      <c r="AY366" s="107">
        <f t="shared" si="287"/>
        <v>0</v>
      </c>
      <c r="AZ366" s="107">
        <f t="shared" si="287"/>
        <v>0</v>
      </c>
      <c r="BA366" s="108">
        <f t="shared" si="269"/>
        <v>0</v>
      </c>
      <c r="BB366" s="103">
        <f t="shared" si="270"/>
        <v>0</v>
      </c>
      <c r="BC366" s="109">
        <f t="shared" si="271"/>
        <v>0</v>
      </c>
      <c r="BD366" s="107">
        <f t="shared" si="252"/>
        <v>0</v>
      </c>
      <c r="BE366" s="107">
        <f t="shared" si="288"/>
        <v>0</v>
      </c>
      <c r="BF366" s="107">
        <f t="shared" si="288"/>
        <v>0</v>
      </c>
      <c r="BG366" s="107">
        <f t="shared" si="288"/>
        <v>0</v>
      </c>
      <c r="BH366" s="107">
        <f t="shared" si="288"/>
        <v>0</v>
      </c>
      <c r="BI366" s="107">
        <f t="shared" si="288"/>
        <v>0</v>
      </c>
      <c r="BJ366" s="107">
        <f t="shared" si="288"/>
        <v>0</v>
      </c>
      <c r="BK366" s="107">
        <f t="shared" si="288"/>
        <v>0</v>
      </c>
      <c r="BL366" s="110">
        <f t="shared" si="272"/>
        <v>0</v>
      </c>
      <c r="BM366" s="111">
        <f t="shared" si="273"/>
        <v>0</v>
      </c>
      <c r="BN366" s="111">
        <f t="shared" si="274"/>
        <v>0</v>
      </c>
      <c r="BO366" s="111">
        <f t="shared" si="275"/>
        <v>0</v>
      </c>
      <c r="BP366" s="111">
        <f t="shared" si="276"/>
        <v>0</v>
      </c>
      <c r="BQ366" s="111">
        <f t="shared" si="277"/>
        <v>0</v>
      </c>
      <c r="BR366" s="111">
        <f t="shared" si="278"/>
        <v>0</v>
      </c>
      <c r="BS366" s="111">
        <f t="shared" si="279"/>
        <v>0</v>
      </c>
      <c r="BT366" s="111">
        <f t="shared" si="280"/>
        <v>0</v>
      </c>
      <c r="BU366" s="112">
        <f t="shared" si="281"/>
        <v>0</v>
      </c>
      <c r="BV366" s="113">
        <f t="shared" si="282"/>
        <v>0</v>
      </c>
      <c r="BW366" s="169" t="s">
        <v>135</v>
      </c>
      <c r="BX366" s="174">
        <v>2021</v>
      </c>
      <c r="BY366" s="169" t="s">
        <v>2422</v>
      </c>
      <c r="BZ366" s="169" t="str">
        <f t="shared" si="290"/>
        <v>NOVIEMBRE</v>
      </c>
      <c r="CA366" s="169" t="str">
        <f t="shared" si="284"/>
        <v>YCHO21RT_11.1</v>
      </c>
      <c r="CB366" s="118" t="e">
        <f>VLOOKUP(F366,[3]TOTALES!$E:$E,1,0)</f>
        <v>#N/A</v>
      </c>
      <c r="CC366" s="118" t="str">
        <f>VLOOKUP(E366,'3.PARAMETROS'!J:L,3,0)</f>
        <v>VESTIDOS</v>
      </c>
      <c r="CD366" s="118">
        <f>VLOOKUP(A366,'[4]1. ARCHIVO COMPRA'!$A:$BU,73,0)</f>
        <v>0</v>
      </c>
      <c r="CF366" s="128"/>
      <c r="CG366" s="128"/>
    </row>
    <row r="367" spans="1:85" x14ac:dyDescent="0.25">
      <c r="A367" s="128" t="str">
        <f t="shared" si="253"/>
        <v>W2RR25Z2YB0F83Q</v>
      </c>
      <c r="B367" s="128" t="s">
        <v>692</v>
      </c>
      <c r="C367" s="128"/>
      <c r="D367" s="128" t="s">
        <v>560</v>
      </c>
      <c r="E367" s="128"/>
      <c r="F367" s="128" t="s">
        <v>1151</v>
      </c>
      <c r="G367" s="128" t="s">
        <v>1152</v>
      </c>
      <c r="H367" s="128" t="s">
        <v>1153</v>
      </c>
      <c r="I367" s="128" t="s">
        <v>1154</v>
      </c>
      <c r="J367" s="128" t="s">
        <v>2082</v>
      </c>
      <c r="K367" s="128" t="s">
        <v>683</v>
      </c>
      <c r="L367" s="128" t="s">
        <v>2255</v>
      </c>
      <c r="M367" s="137">
        <v>108</v>
      </c>
      <c r="N367" s="128">
        <f>IFERROR(VLOOKUP(M367*$M$8*$N$8,'RAM costing'!$A$3:$B$81,2,1),0)</f>
        <v>109000</v>
      </c>
      <c r="O367" s="128">
        <f>IFERROR(VLOOKUP(M367*$M$9*$N$9,'RAM costing'!$E$3:$F$81,2,1),0)</f>
        <v>429</v>
      </c>
      <c r="P367" s="128"/>
      <c r="Q367" s="129">
        <f t="shared" si="254"/>
        <v>0.31</v>
      </c>
      <c r="R367" s="18">
        <v>33.479999999999997</v>
      </c>
      <c r="S367" s="25">
        <f t="shared" si="255"/>
        <v>0</v>
      </c>
      <c r="T367" s="25">
        <f t="shared" si="256"/>
        <v>0</v>
      </c>
      <c r="U367" s="25">
        <f t="shared" si="257"/>
        <v>0</v>
      </c>
      <c r="V367" s="25">
        <f t="shared" si="258"/>
        <v>0</v>
      </c>
      <c r="W367" s="25">
        <f t="shared" si="259"/>
        <v>0</v>
      </c>
      <c r="X367" s="25">
        <f t="shared" si="260"/>
        <v>0</v>
      </c>
      <c r="Y367" s="25">
        <f t="shared" si="261"/>
        <v>0</v>
      </c>
      <c r="Z367" s="25">
        <f t="shared" si="262"/>
        <v>0</v>
      </c>
      <c r="AA367" s="26"/>
      <c r="AB367" s="25">
        <f t="shared" si="263"/>
        <v>0</v>
      </c>
      <c r="AC367" s="25">
        <f t="shared" si="286"/>
        <v>0</v>
      </c>
      <c r="AD367" s="25"/>
      <c r="AE367" s="25"/>
      <c r="AF367" s="25"/>
      <c r="AG367" s="25"/>
      <c r="AH367" s="25"/>
      <c r="AI367" s="25"/>
      <c r="AJ367" s="26"/>
      <c r="AK367" s="25"/>
      <c r="AL367" s="26"/>
      <c r="AM367" s="25">
        <f t="shared" si="264"/>
        <v>0</v>
      </c>
      <c r="AN367" s="25">
        <f t="shared" si="265"/>
        <v>0</v>
      </c>
      <c r="AO367" s="26"/>
      <c r="AP367" s="26">
        <f t="shared" si="266"/>
        <v>0</v>
      </c>
      <c r="AQ367" s="101">
        <f t="shared" si="267"/>
        <v>0</v>
      </c>
      <c r="AR367" s="106">
        <f t="shared" si="268"/>
        <v>0</v>
      </c>
      <c r="AS367" s="107">
        <f t="shared" si="287"/>
        <v>0</v>
      </c>
      <c r="AT367" s="107">
        <f t="shared" si="287"/>
        <v>0</v>
      </c>
      <c r="AU367" s="107">
        <f t="shared" si="287"/>
        <v>0</v>
      </c>
      <c r="AV367" s="107">
        <f t="shared" si="287"/>
        <v>0</v>
      </c>
      <c r="AW367" s="107">
        <f t="shared" si="287"/>
        <v>0</v>
      </c>
      <c r="AX367" s="107">
        <f t="shared" si="287"/>
        <v>0</v>
      </c>
      <c r="AY367" s="107">
        <f t="shared" si="287"/>
        <v>0</v>
      </c>
      <c r="AZ367" s="107">
        <f t="shared" si="287"/>
        <v>0</v>
      </c>
      <c r="BA367" s="108">
        <f t="shared" si="269"/>
        <v>0</v>
      </c>
      <c r="BB367" s="103">
        <f t="shared" si="270"/>
        <v>0</v>
      </c>
      <c r="BC367" s="109">
        <f t="shared" si="271"/>
        <v>0</v>
      </c>
      <c r="BD367" s="107">
        <f t="shared" si="252"/>
        <v>0</v>
      </c>
      <c r="BE367" s="107">
        <f t="shared" si="288"/>
        <v>0</v>
      </c>
      <c r="BF367" s="107">
        <f t="shared" si="288"/>
        <v>0</v>
      </c>
      <c r="BG367" s="107">
        <f t="shared" si="288"/>
        <v>0</v>
      </c>
      <c r="BH367" s="107">
        <f t="shared" si="288"/>
        <v>0</v>
      </c>
      <c r="BI367" s="107">
        <f t="shared" si="288"/>
        <v>0</v>
      </c>
      <c r="BJ367" s="107">
        <f t="shared" si="288"/>
        <v>0</v>
      </c>
      <c r="BK367" s="107">
        <f t="shared" si="288"/>
        <v>0</v>
      </c>
      <c r="BL367" s="110">
        <f t="shared" si="272"/>
        <v>0</v>
      </c>
      <c r="BM367" s="111">
        <f t="shared" si="273"/>
        <v>0</v>
      </c>
      <c r="BN367" s="111">
        <f t="shared" si="274"/>
        <v>0</v>
      </c>
      <c r="BO367" s="111">
        <f t="shared" si="275"/>
        <v>0</v>
      </c>
      <c r="BP367" s="111">
        <f t="shared" si="276"/>
        <v>0</v>
      </c>
      <c r="BQ367" s="111">
        <f t="shared" si="277"/>
        <v>0</v>
      </c>
      <c r="BR367" s="111">
        <f t="shared" si="278"/>
        <v>0</v>
      </c>
      <c r="BS367" s="111">
        <f t="shared" si="279"/>
        <v>0</v>
      </c>
      <c r="BT367" s="111">
        <f t="shared" si="280"/>
        <v>0</v>
      </c>
      <c r="BU367" s="112">
        <f t="shared" si="281"/>
        <v>0</v>
      </c>
      <c r="BV367" s="113">
        <f t="shared" si="282"/>
        <v>0</v>
      </c>
      <c r="BW367" s="169" t="s">
        <v>135</v>
      </c>
      <c r="BX367" s="174">
        <v>2021</v>
      </c>
      <c r="BY367" s="169" t="s">
        <v>2422</v>
      </c>
      <c r="BZ367" s="169" t="str">
        <f t="shared" si="283"/>
        <v>ENERO</v>
      </c>
      <c r="CA367" s="169" t="str">
        <f t="shared" si="284"/>
        <v>YCHO21RT_1.1</v>
      </c>
      <c r="CB367" s="118" t="str">
        <f>VLOOKUP(F367,[3]TOTALES!$E:$E,1,0)</f>
        <v>W2RR25Z2YB0</v>
      </c>
      <c r="CC367" s="118" t="s">
        <v>237</v>
      </c>
      <c r="CD367" s="118">
        <f>VLOOKUP(A367,'[4]1. ARCHIVO COMPRA'!$A:$BU,73,0)</f>
        <v>0</v>
      </c>
      <c r="CF367" s="128"/>
      <c r="CG367" s="128"/>
    </row>
    <row r="368" spans="1:85" x14ac:dyDescent="0.25">
      <c r="A368" s="128" t="str">
        <f t="shared" si="253"/>
        <v>W2RR25Z2YB0F61B</v>
      </c>
      <c r="B368" s="128" t="s">
        <v>692</v>
      </c>
      <c r="C368" s="128"/>
      <c r="D368" s="128" t="s">
        <v>560</v>
      </c>
      <c r="E368" s="128"/>
      <c r="F368" s="128" t="s">
        <v>1151</v>
      </c>
      <c r="G368" s="128" t="s">
        <v>1152</v>
      </c>
      <c r="H368" s="128" t="s">
        <v>1155</v>
      </c>
      <c r="I368" s="128" t="s">
        <v>1156</v>
      </c>
      <c r="J368" s="128" t="s">
        <v>2082</v>
      </c>
      <c r="K368" s="128" t="s">
        <v>683</v>
      </c>
      <c r="L368" s="128" t="s">
        <v>2255</v>
      </c>
      <c r="M368" s="137">
        <v>108</v>
      </c>
      <c r="N368" s="128">
        <f>IFERROR(VLOOKUP(M368*$M$8*$N$8,'RAM costing'!$A$3:$B$81,2,1),0)</f>
        <v>109000</v>
      </c>
      <c r="O368" s="128">
        <f>IFERROR(VLOOKUP(M368*$M$9*$N$9,'RAM costing'!$E$3:$F$81,2,1),0)</f>
        <v>429</v>
      </c>
      <c r="P368" s="128"/>
      <c r="Q368" s="129">
        <f t="shared" si="254"/>
        <v>0.31</v>
      </c>
      <c r="R368" s="18">
        <v>33.479999999999997</v>
      </c>
      <c r="S368" s="25">
        <f t="shared" si="255"/>
        <v>0</v>
      </c>
      <c r="T368" s="25">
        <f t="shared" si="256"/>
        <v>0</v>
      </c>
      <c r="U368" s="25">
        <f t="shared" si="257"/>
        <v>0</v>
      </c>
      <c r="V368" s="25">
        <f t="shared" si="258"/>
        <v>0</v>
      </c>
      <c r="W368" s="25">
        <f t="shared" si="259"/>
        <v>0</v>
      </c>
      <c r="X368" s="25">
        <f t="shared" si="260"/>
        <v>0</v>
      </c>
      <c r="Y368" s="25">
        <f t="shared" si="261"/>
        <v>0</v>
      </c>
      <c r="Z368" s="25">
        <f t="shared" si="262"/>
        <v>0</v>
      </c>
      <c r="AA368" s="26"/>
      <c r="AB368" s="25">
        <f t="shared" si="263"/>
        <v>0</v>
      </c>
      <c r="AC368" s="25">
        <f t="shared" si="286"/>
        <v>0</v>
      </c>
      <c r="AD368" s="25"/>
      <c r="AE368" s="25"/>
      <c r="AF368" s="25"/>
      <c r="AG368" s="25"/>
      <c r="AH368" s="25"/>
      <c r="AI368" s="25"/>
      <c r="AJ368" s="26"/>
      <c r="AK368" s="25"/>
      <c r="AL368" s="26"/>
      <c r="AM368" s="25">
        <f t="shared" si="264"/>
        <v>0</v>
      </c>
      <c r="AN368" s="25">
        <f t="shared" si="265"/>
        <v>0</v>
      </c>
      <c r="AO368" s="26"/>
      <c r="AP368" s="26">
        <f t="shared" si="266"/>
        <v>0</v>
      </c>
      <c r="AQ368" s="101">
        <f t="shared" si="267"/>
        <v>0</v>
      </c>
      <c r="AR368" s="106">
        <f t="shared" si="268"/>
        <v>0</v>
      </c>
      <c r="AS368" s="107">
        <f t="shared" si="287"/>
        <v>0</v>
      </c>
      <c r="AT368" s="107">
        <f t="shared" si="287"/>
        <v>0</v>
      </c>
      <c r="AU368" s="107">
        <f t="shared" si="287"/>
        <v>0</v>
      </c>
      <c r="AV368" s="107">
        <f t="shared" si="287"/>
        <v>0</v>
      </c>
      <c r="AW368" s="107">
        <f t="shared" si="287"/>
        <v>0</v>
      </c>
      <c r="AX368" s="107">
        <f t="shared" si="287"/>
        <v>0</v>
      </c>
      <c r="AY368" s="107">
        <f t="shared" si="287"/>
        <v>0</v>
      </c>
      <c r="AZ368" s="107">
        <f t="shared" si="287"/>
        <v>0</v>
      </c>
      <c r="BA368" s="108">
        <f t="shared" si="269"/>
        <v>0</v>
      </c>
      <c r="BB368" s="103">
        <f t="shared" si="270"/>
        <v>0</v>
      </c>
      <c r="BC368" s="109">
        <f t="shared" si="271"/>
        <v>0</v>
      </c>
      <c r="BD368" s="107">
        <f t="shared" si="252"/>
        <v>0</v>
      </c>
      <c r="BE368" s="107">
        <f t="shared" si="288"/>
        <v>0</v>
      </c>
      <c r="BF368" s="107">
        <f t="shared" si="288"/>
        <v>0</v>
      </c>
      <c r="BG368" s="107">
        <f t="shared" si="288"/>
        <v>0</v>
      </c>
      <c r="BH368" s="107">
        <f t="shared" si="288"/>
        <v>0</v>
      </c>
      <c r="BI368" s="107">
        <f t="shared" si="288"/>
        <v>0</v>
      </c>
      <c r="BJ368" s="107">
        <f t="shared" si="288"/>
        <v>0</v>
      </c>
      <c r="BK368" s="107">
        <f t="shared" si="288"/>
        <v>0</v>
      </c>
      <c r="BL368" s="110">
        <f t="shared" si="272"/>
        <v>0</v>
      </c>
      <c r="BM368" s="111">
        <f t="shared" si="273"/>
        <v>0</v>
      </c>
      <c r="BN368" s="111">
        <f t="shared" si="274"/>
        <v>0</v>
      </c>
      <c r="BO368" s="111">
        <f t="shared" si="275"/>
        <v>0</v>
      </c>
      <c r="BP368" s="111">
        <f t="shared" si="276"/>
        <v>0</v>
      </c>
      <c r="BQ368" s="111">
        <f t="shared" si="277"/>
        <v>0</v>
      </c>
      <c r="BR368" s="111">
        <f t="shared" si="278"/>
        <v>0</v>
      </c>
      <c r="BS368" s="111">
        <f t="shared" si="279"/>
        <v>0</v>
      </c>
      <c r="BT368" s="111">
        <f t="shared" si="280"/>
        <v>0</v>
      </c>
      <c r="BU368" s="112">
        <f t="shared" si="281"/>
        <v>0</v>
      </c>
      <c r="BV368" s="113">
        <f t="shared" si="282"/>
        <v>0</v>
      </c>
      <c r="BW368" s="169" t="s">
        <v>135</v>
      </c>
      <c r="BX368" s="174">
        <v>2021</v>
      </c>
      <c r="BY368" s="169" t="s">
        <v>2422</v>
      </c>
      <c r="BZ368" s="169" t="str">
        <f t="shared" si="283"/>
        <v>ENERO</v>
      </c>
      <c r="CA368" s="169" t="str">
        <f t="shared" si="284"/>
        <v>YCHO21RT_1.1</v>
      </c>
      <c r="CB368" s="118" t="str">
        <f>VLOOKUP(F368,[3]TOTALES!$E:$E,1,0)</f>
        <v>W2RR25Z2YB0</v>
      </c>
      <c r="CC368" s="118" t="s">
        <v>237</v>
      </c>
      <c r="CD368" s="118">
        <f>VLOOKUP(A368,'[4]1. ARCHIVO COMPRA'!$A:$BU,73,0)</f>
        <v>0</v>
      </c>
      <c r="CF368" s="128"/>
      <c r="CG368" s="128"/>
    </row>
    <row r="369" spans="1:85" x14ac:dyDescent="0.25">
      <c r="A369" s="128" t="str">
        <f t="shared" si="253"/>
        <v>W2RR25Z2YB0F7NG</v>
      </c>
      <c r="B369" s="128" t="s">
        <v>692</v>
      </c>
      <c r="C369" s="128"/>
      <c r="D369" s="128" t="s">
        <v>560</v>
      </c>
      <c r="E369" s="128"/>
      <c r="F369" s="128" t="s">
        <v>1151</v>
      </c>
      <c r="G369" s="128" t="s">
        <v>1152</v>
      </c>
      <c r="H369" s="128" t="s">
        <v>1157</v>
      </c>
      <c r="I369" s="128" t="s">
        <v>1158</v>
      </c>
      <c r="J369" s="128" t="s">
        <v>2082</v>
      </c>
      <c r="K369" s="128" t="s">
        <v>683</v>
      </c>
      <c r="L369" s="128" t="s">
        <v>2255</v>
      </c>
      <c r="M369" s="137">
        <v>108</v>
      </c>
      <c r="N369" s="128">
        <f>IFERROR(VLOOKUP(M369*$M$8*$N$8,'RAM costing'!$A$3:$B$81,2,1),0)</f>
        <v>109000</v>
      </c>
      <c r="O369" s="128">
        <f>IFERROR(VLOOKUP(M369*$M$9*$N$9,'RAM costing'!$E$3:$F$81,2,1),0)</f>
        <v>429</v>
      </c>
      <c r="P369" s="128"/>
      <c r="Q369" s="129">
        <f t="shared" si="254"/>
        <v>0.31</v>
      </c>
      <c r="R369" s="18">
        <v>33.479999999999997</v>
      </c>
      <c r="S369" s="25">
        <f t="shared" si="255"/>
        <v>0</v>
      </c>
      <c r="T369" s="25">
        <f t="shared" si="256"/>
        <v>0</v>
      </c>
      <c r="U369" s="25">
        <f t="shared" si="257"/>
        <v>0</v>
      </c>
      <c r="V369" s="25">
        <f t="shared" si="258"/>
        <v>0</v>
      </c>
      <c r="W369" s="25">
        <f t="shared" si="259"/>
        <v>0</v>
      </c>
      <c r="X369" s="25">
        <f t="shared" si="260"/>
        <v>0</v>
      </c>
      <c r="Y369" s="25">
        <f t="shared" si="261"/>
        <v>0</v>
      </c>
      <c r="Z369" s="25">
        <f t="shared" si="262"/>
        <v>0</v>
      </c>
      <c r="AA369" s="26"/>
      <c r="AB369" s="25">
        <f t="shared" si="263"/>
        <v>0</v>
      </c>
      <c r="AC369" s="25">
        <f t="shared" si="286"/>
        <v>0</v>
      </c>
      <c r="AD369" s="25"/>
      <c r="AE369" s="25"/>
      <c r="AF369" s="25"/>
      <c r="AG369" s="25"/>
      <c r="AH369" s="25"/>
      <c r="AI369" s="25"/>
      <c r="AJ369" s="26"/>
      <c r="AK369" s="25"/>
      <c r="AL369" s="26"/>
      <c r="AM369" s="25">
        <f t="shared" si="264"/>
        <v>0</v>
      </c>
      <c r="AN369" s="25">
        <f t="shared" si="265"/>
        <v>0</v>
      </c>
      <c r="AO369" s="26"/>
      <c r="AP369" s="26">
        <f t="shared" si="266"/>
        <v>0</v>
      </c>
      <c r="AQ369" s="101">
        <f t="shared" si="267"/>
        <v>0</v>
      </c>
      <c r="AR369" s="106">
        <f t="shared" si="268"/>
        <v>0</v>
      </c>
      <c r="AS369" s="107">
        <f t="shared" si="287"/>
        <v>0</v>
      </c>
      <c r="AT369" s="107">
        <f t="shared" si="287"/>
        <v>0</v>
      </c>
      <c r="AU369" s="107">
        <f t="shared" si="287"/>
        <v>0</v>
      </c>
      <c r="AV369" s="107">
        <f t="shared" si="287"/>
        <v>0</v>
      </c>
      <c r="AW369" s="107">
        <f t="shared" si="287"/>
        <v>0</v>
      </c>
      <c r="AX369" s="107">
        <f t="shared" si="287"/>
        <v>0</v>
      </c>
      <c r="AY369" s="107">
        <f t="shared" si="287"/>
        <v>0</v>
      </c>
      <c r="AZ369" s="107">
        <f t="shared" si="287"/>
        <v>0</v>
      </c>
      <c r="BA369" s="108">
        <f t="shared" si="269"/>
        <v>0</v>
      </c>
      <c r="BB369" s="103">
        <f t="shared" si="270"/>
        <v>0</v>
      </c>
      <c r="BC369" s="109">
        <f t="shared" si="271"/>
        <v>0</v>
      </c>
      <c r="BD369" s="107">
        <f t="shared" si="252"/>
        <v>0</v>
      </c>
      <c r="BE369" s="107">
        <f t="shared" si="288"/>
        <v>0</v>
      </c>
      <c r="BF369" s="107">
        <f t="shared" si="288"/>
        <v>0</v>
      </c>
      <c r="BG369" s="107">
        <f t="shared" si="288"/>
        <v>0</v>
      </c>
      <c r="BH369" s="107">
        <f t="shared" si="288"/>
        <v>0</v>
      </c>
      <c r="BI369" s="107">
        <f t="shared" si="288"/>
        <v>0</v>
      </c>
      <c r="BJ369" s="107">
        <f t="shared" si="288"/>
        <v>0</v>
      </c>
      <c r="BK369" s="107">
        <f t="shared" si="288"/>
        <v>0</v>
      </c>
      <c r="BL369" s="110">
        <f t="shared" si="272"/>
        <v>0</v>
      </c>
      <c r="BM369" s="111">
        <f t="shared" si="273"/>
        <v>0</v>
      </c>
      <c r="BN369" s="111">
        <f t="shared" si="274"/>
        <v>0</v>
      </c>
      <c r="BO369" s="111">
        <f t="shared" si="275"/>
        <v>0</v>
      </c>
      <c r="BP369" s="111">
        <f t="shared" si="276"/>
        <v>0</v>
      </c>
      <c r="BQ369" s="111">
        <f t="shared" si="277"/>
        <v>0</v>
      </c>
      <c r="BR369" s="111">
        <f t="shared" si="278"/>
        <v>0</v>
      </c>
      <c r="BS369" s="111">
        <f t="shared" si="279"/>
        <v>0</v>
      </c>
      <c r="BT369" s="111">
        <f t="shared" si="280"/>
        <v>0</v>
      </c>
      <c r="BU369" s="112">
        <f t="shared" si="281"/>
        <v>0</v>
      </c>
      <c r="BV369" s="113">
        <f t="shared" si="282"/>
        <v>0</v>
      </c>
      <c r="BW369" s="169" t="s">
        <v>135</v>
      </c>
      <c r="BX369" s="174">
        <v>2021</v>
      </c>
      <c r="BY369" s="169" t="s">
        <v>2422</v>
      </c>
      <c r="BZ369" s="169" t="str">
        <f t="shared" si="283"/>
        <v>ENERO</v>
      </c>
      <c r="CA369" s="169" t="str">
        <f t="shared" si="284"/>
        <v>YCHO21RT_1.1</v>
      </c>
      <c r="CB369" s="118" t="str">
        <f>VLOOKUP(F369,[3]TOTALES!$E:$E,1,0)</f>
        <v>W2RR25Z2YB0</v>
      </c>
      <c r="CC369" s="118" t="s">
        <v>237</v>
      </c>
      <c r="CD369" s="118">
        <f>VLOOKUP(A369,'[4]1. ARCHIVO COMPRA'!$A:$BU,73,0)</f>
        <v>0</v>
      </c>
      <c r="CF369" s="128"/>
      <c r="CG369" s="128"/>
    </row>
    <row r="370" spans="1:85" x14ac:dyDescent="0.25">
      <c r="A370" s="128" t="str">
        <f t="shared" si="253"/>
        <v>W2RL01WO06JF61S</v>
      </c>
      <c r="B370" s="128" t="s">
        <v>692</v>
      </c>
      <c r="C370" s="128"/>
      <c r="D370" s="128" t="s">
        <v>557</v>
      </c>
      <c r="E370" s="128" t="s">
        <v>558</v>
      </c>
      <c r="F370" s="128" t="s">
        <v>1159</v>
      </c>
      <c r="G370" s="128" t="s">
        <v>1160</v>
      </c>
      <c r="H370" s="128" t="s">
        <v>1161</v>
      </c>
      <c r="I370" s="128" t="s">
        <v>1162</v>
      </c>
      <c r="J370" s="128" t="s">
        <v>2126</v>
      </c>
      <c r="K370" s="128" t="s">
        <v>683</v>
      </c>
      <c r="L370" s="128" t="s">
        <v>2255</v>
      </c>
      <c r="M370" s="137">
        <v>258</v>
      </c>
      <c r="N370" s="128">
        <f>IFERROR(VLOOKUP(M370*$M$8*$N$8,'RAM costing'!$A$3:$B$81,2,1),0)</f>
        <v>249000</v>
      </c>
      <c r="O370" s="128">
        <f>IFERROR(VLOOKUP(M370*$M$9*$N$9,'RAM costing'!$E$3:$F$81,2,1),0)</f>
        <v>429</v>
      </c>
      <c r="P370" s="128"/>
      <c r="Q370" s="129">
        <f t="shared" si="254"/>
        <v>0.31</v>
      </c>
      <c r="R370" s="18">
        <v>79.98</v>
      </c>
      <c r="S370" s="25">
        <f t="shared" si="255"/>
        <v>0</v>
      </c>
      <c r="T370" s="25">
        <f t="shared" si="256"/>
        <v>0</v>
      </c>
      <c r="U370" s="25">
        <f t="shared" si="257"/>
        <v>0</v>
      </c>
      <c r="V370" s="25">
        <f t="shared" si="258"/>
        <v>0</v>
      </c>
      <c r="W370" s="25">
        <f t="shared" si="259"/>
        <v>0</v>
      </c>
      <c r="X370" s="25">
        <f t="shared" si="260"/>
        <v>0</v>
      </c>
      <c r="Y370" s="25">
        <f t="shared" si="261"/>
        <v>0</v>
      </c>
      <c r="Z370" s="25">
        <f t="shared" si="262"/>
        <v>0</v>
      </c>
      <c r="AA370" s="26"/>
      <c r="AB370" s="25">
        <f t="shared" si="263"/>
        <v>0</v>
      </c>
      <c r="AC370" s="25">
        <f t="shared" si="286"/>
        <v>0</v>
      </c>
      <c r="AD370" s="25"/>
      <c r="AE370" s="25"/>
      <c r="AF370" s="25"/>
      <c r="AG370" s="25"/>
      <c r="AH370" s="25"/>
      <c r="AI370" s="25"/>
      <c r="AJ370" s="26"/>
      <c r="AK370" s="25"/>
      <c r="AL370" s="26"/>
      <c r="AM370" s="25">
        <f t="shared" si="264"/>
        <v>0</v>
      </c>
      <c r="AN370" s="25">
        <f t="shared" si="265"/>
        <v>0</v>
      </c>
      <c r="AO370" s="26"/>
      <c r="AP370" s="26">
        <f t="shared" si="266"/>
        <v>0</v>
      </c>
      <c r="AQ370" s="101">
        <f t="shared" si="267"/>
        <v>0</v>
      </c>
      <c r="AR370" s="106">
        <f t="shared" si="268"/>
        <v>0</v>
      </c>
      <c r="AS370" s="107">
        <f t="shared" si="287"/>
        <v>0</v>
      </c>
      <c r="AT370" s="107">
        <f t="shared" si="287"/>
        <v>0</v>
      </c>
      <c r="AU370" s="107">
        <f t="shared" si="287"/>
        <v>0</v>
      </c>
      <c r="AV370" s="107">
        <f t="shared" si="287"/>
        <v>0</v>
      </c>
      <c r="AW370" s="107">
        <f t="shared" si="287"/>
        <v>0</v>
      </c>
      <c r="AX370" s="107">
        <f t="shared" si="287"/>
        <v>0</v>
      </c>
      <c r="AY370" s="107">
        <f t="shared" si="287"/>
        <v>0</v>
      </c>
      <c r="AZ370" s="107">
        <f t="shared" si="287"/>
        <v>0</v>
      </c>
      <c r="BA370" s="108">
        <f t="shared" si="269"/>
        <v>0</v>
      </c>
      <c r="BB370" s="103">
        <f t="shared" si="270"/>
        <v>0</v>
      </c>
      <c r="BC370" s="109">
        <f t="shared" si="271"/>
        <v>0</v>
      </c>
      <c r="BD370" s="107">
        <f t="shared" si="252"/>
        <v>0</v>
      </c>
      <c r="BE370" s="107">
        <f t="shared" si="288"/>
        <v>0</v>
      </c>
      <c r="BF370" s="107">
        <f t="shared" si="288"/>
        <v>0</v>
      </c>
      <c r="BG370" s="107">
        <f t="shared" si="288"/>
        <v>0</v>
      </c>
      <c r="BH370" s="107">
        <f t="shared" si="288"/>
        <v>0</v>
      </c>
      <c r="BI370" s="107">
        <f t="shared" si="288"/>
        <v>0</v>
      </c>
      <c r="BJ370" s="107">
        <f t="shared" si="288"/>
        <v>0</v>
      </c>
      <c r="BK370" s="107">
        <f t="shared" si="288"/>
        <v>0</v>
      </c>
      <c r="BL370" s="110">
        <f t="shared" si="272"/>
        <v>0</v>
      </c>
      <c r="BM370" s="111">
        <f t="shared" si="273"/>
        <v>0</v>
      </c>
      <c r="BN370" s="111">
        <f t="shared" si="274"/>
        <v>0</v>
      </c>
      <c r="BO370" s="111">
        <f t="shared" si="275"/>
        <v>0</v>
      </c>
      <c r="BP370" s="111">
        <f t="shared" si="276"/>
        <v>0</v>
      </c>
      <c r="BQ370" s="111">
        <f t="shared" si="277"/>
        <v>0</v>
      </c>
      <c r="BR370" s="111">
        <f t="shared" si="278"/>
        <v>0</v>
      </c>
      <c r="BS370" s="111">
        <f t="shared" si="279"/>
        <v>0</v>
      </c>
      <c r="BT370" s="111">
        <f t="shared" si="280"/>
        <v>0</v>
      </c>
      <c r="BU370" s="112">
        <f t="shared" si="281"/>
        <v>0</v>
      </c>
      <c r="BV370" s="113">
        <f t="shared" si="282"/>
        <v>0</v>
      </c>
      <c r="BW370" s="169" t="s">
        <v>135</v>
      </c>
      <c r="BX370" s="174">
        <v>2021</v>
      </c>
      <c r="BY370" s="169" t="s">
        <v>2422</v>
      </c>
      <c r="BZ370" s="169" t="str">
        <f t="shared" si="283"/>
        <v>ENERO</v>
      </c>
      <c r="CA370" s="169" t="str">
        <f t="shared" si="284"/>
        <v>YCHO21RT_1.1</v>
      </c>
      <c r="CB370" s="118" t="e">
        <f>VLOOKUP(F370,[3]TOTALES!$E:$E,1,0)</f>
        <v>#N/A</v>
      </c>
      <c r="CC370" s="118" t="e">
        <f>VLOOKUP(E370,'3.PARAMETROS'!J:L,3,0)</f>
        <v>#N/A</v>
      </c>
      <c r="CD370" s="118">
        <f>VLOOKUP(A370,'[4]1. ARCHIVO COMPRA'!$A:$BU,73,0)</f>
        <v>0</v>
      </c>
      <c r="CF370" s="128"/>
      <c r="CG370" s="128"/>
    </row>
    <row r="371" spans="1:85" x14ac:dyDescent="0.25">
      <c r="A371" s="128" t="str">
        <f t="shared" si="253"/>
        <v>W2RL01WO06JF41I</v>
      </c>
      <c r="B371" s="128" t="s">
        <v>692</v>
      </c>
      <c r="C371" s="128"/>
      <c r="D371" s="128" t="s">
        <v>557</v>
      </c>
      <c r="E371" s="128" t="s">
        <v>558</v>
      </c>
      <c r="F371" s="128" t="s">
        <v>1159</v>
      </c>
      <c r="G371" s="128" t="s">
        <v>1160</v>
      </c>
      <c r="H371" s="128" t="s">
        <v>1163</v>
      </c>
      <c r="I371" s="128" t="s">
        <v>1164</v>
      </c>
      <c r="J371" s="128" t="s">
        <v>2126</v>
      </c>
      <c r="K371" s="128" t="s">
        <v>683</v>
      </c>
      <c r="L371" s="128" t="s">
        <v>2255</v>
      </c>
      <c r="M371" s="137">
        <v>258</v>
      </c>
      <c r="N371" s="128">
        <f>IFERROR(VLOOKUP(M371*$M$8*$N$8,'RAM costing'!$A$3:$B$81,2,1),0)</f>
        <v>249000</v>
      </c>
      <c r="O371" s="128">
        <f>IFERROR(VLOOKUP(M371*$M$9*$N$9,'RAM costing'!$E$3:$F$81,2,1),0)</f>
        <v>429</v>
      </c>
      <c r="P371" s="128"/>
      <c r="Q371" s="129">
        <f t="shared" si="254"/>
        <v>0.31</v>
      </c>
      <c r="R371" s="18">
        <v>79.98</v>
      </c>
      <c r="S371" s="25">
        <f t="shared" si="255"/>
        <v>0</v>
      </c>
      <c r="T371" s="25">
        <f t="shared" si="256"/>
        <v>0</v>
      </c>
      <c r="U371" s="25">
        <f t="shared" si="257"/>
        <v>0</v>
      </c>
      <c r="V371" s="25">
        <f t="shared" si="258"/>
        <v>0</v>
      </c>
      <c r="W371" s="25">
        <f t="shared" si="259"/>
        <v>0</v>
      </c>
      <c r="X371" s="25">
        <f t="shared" si="260"/>
        <v>0</v>
      </c>
      <c r="Y371" s="25">
        <f t="shared" si="261"/>
        <v>0</v>
      </c>
      <c r="Z371" s="25">
        <f t="shared" si="262"/>
        <v>0</v>
      </c>
      <c r="AA371" s="26"/>
      <c r="AB371" s="25">
        <f t="shared" si="263"/>
        <v>0</v>
      </c>
      <c r="AC371" s="25">
        <f t="shared" si="286"/>
        <v>0</v>
      </c>
      <c r="AD371" s="25"/>
      <c r="AE371" s="25"/>
      <c r="AF371" s="25"/>
      <c r="AG371" s="25"/>
      <c r="AH371" s="25"/>
      <c r="AI371" s="25"/>
      <c r="AJ371" s="26"/>
      <c r="AK371" s="25"/>
      <c r="AL371" s="26"/>
      <c r="AM371" s="25">
        <f t="shared" si="264"/>
        <v>0</v>
      </c>
      <c r="AN371" s="25">
        <f t="shared" si="265"/>
        <v>0</v>
      </c>
      <c r="AO371" s="26"/>
      <c r="AP371" s="26">
        <f t="shared" si="266"/>
        <v>0</v>
      </c>
      <c r="AQ371" s="101">
        <f t="shared" si="267"/>
        <v>0</v>
      </c>
      <c r="AR371" s="106">
        <f t="shared" si="268"/>
        <v>0</v>
      </c>
      <c r="AS371" s="107">
        <f t="shared" si="287"/>
        <v>0</v>
      </c>
      <c r="AT371" s="107">
        <f t="shared" si="287"/>
        <v>0</v>
      </c>
      <c r="AU371" s="107">
        <f t="shared" si="287"/>
        <v>0</v>
      </c>
      <c r="AV371" s="107">
        <f t="shared" si="287"/>
        <v>0</v>
      </c>
      <c r="AW371" s="107">
        <f t="shared" si="287"/>
        <v>0</v>
      </c>
      <c r="AX371" s="107">
        <f t="shared" si="287"/>
        <v>0</v>
      </c>
      <c r="AY371" s="107">
        <f t="shared" si="287"/>
        <v>0</v>
      </c>
      <c r="AZ371" s="107">
        <f t="shared" si="287"/>
        <v>0</v>
      </c>
      <c r="BA371" s="108">
        <f t="shared" si="269"/>
        <v>0</v>
      </c>
      <c r="BB371" s="103">
        <f t="shared" si="270"/>
        <v>0</v>
      </c>
      <c r="BC371" s="109">
        <f t="shared" si="271"/>
        <v>0</v>
      </c>
      <c r="BD371" s="107">
        <f t="shared" si="252"/>
        <v>0</v>
      </c>
      <c r="BE371" s="107">
        <f t="shared" si="288"/>
        <v>0</v>
      </c>
      <c r="BF371" s="107">
        <f t="shared" si="288"/>
        <v>0</v>
      </c>
      <c r="BG371" s="107">
        <f t="shared" si="288"/>
        <v>0</v>
      </c>
      <c r="BH371" s="107">
        <f t="shared" si="288"/>
        <v>0</v>
      </c>
      <c r="BI371" s="107">
        <f t="shared" si="288"/>
        <v>0</v>
      </c>
      <c r="BJ371" s="107">
        <f t="shared" si="288"/>
        <v>0</v>
      </c>
      <c r="BK371" s="107">
        <f t="shared" si="288"/>
        <v>0</v>
      </c>
      <c r="BL371" s="110">
        <f t="shared" si="272"/>
        <v>0</v>
      </c>
      <c r="BM371" s="111">
        <f t="shared" si="273"/>
        <v>0</v>
      </c>
      <c r="BN371" s="111">
        <f t="shared" si="274"/>
        <v>0</v>
      </c>
      <c r="BO371" s="111">
        <f t="shared" si="275"/>
        <v>0</v>
      </c>
      <c r="BP371" s="111">
        <f t="shared" si="276"/>
        <v>0</v>
      </c>
      <c r="BQ371" s="111">
        <f t="shared" si="277"/>
        <v>0</v>
      </c>
      <c r="BR371" s="111">
        <f t="shared" si="278"/>
        <v>0</v>
      </c>
      <c r="BS371" s="111">
        <f t="shared" si="279"/>
        <v>0</v>
      </c>
      <c r="BT371" s="111">
        <f t="shared" si="280"/>
        <v>0</v>
      </c>
      <c r="BU371" s="112">
        <f t="shared" si="281"/>
        <v>0</v>
      </c>
      <c r="BV371" s="113">
        <f t="shared" si="282"/>
        <v>0</v>
      </c>
      <c r="BW371" s="169" t="s">
        <v>135</v>
      </c>
      <c r="BX371" s="174">
        <v>2021</v>
      </c>
      <c r="BY371" s="169" t="s">
        <v>2422</v>
      </c>
      <c r="BZ371" s="169" t="str">
        <f t="shared" si="283"/>
        <v>ENERO</v>
      </c>
      <c r="CA371" s="169" t="str">
        <f t="shared" si="284"/>
        <v>YCHO21RT_1.1</v>
      </c>
      <c r="CB371" s="118" t="e">
        <f>VLOOKUP(F371,[3]TOTALES!$E:$E,1,0)</f>
        <v>#N/A</v>
      </c>
      <c r="CC371" s="118" t="e">
        <f>VLOOKUP(E371,'3.PARAMETROS'!J:L,3,0)</f>
        <v>#N/A</v>
      </c>
      <c r="CD371" s="118">
        <f>VLOOKUP(A371,'[4]1. ARCHIVO COMPRA'!$A:$BU,73,0)</f>
        <v>0</v>
      </c>
      <c r="CF371" s="128"/>
      <c r="CG371" s="128"/>
    </row>
    <row r="372" spans="1:85" x14ac:dyDescent="0.25">
      <c r="A372" s="128" t="str">
        <f t="shared" si="253"/>
        <v>W2RL01WO06JF83Y</v>
      </c>
      <c r="B372" s="128" t="s">
        <v>692</v>
      </c>
      <c r="C372" s="128"/>
      <c r="D372" s="128" t="s">
        <v>557</v>
      </c>
      <c r="E372" s="128" t="s">
        <v>558</v>
      </c>
      <c r="F372" s="128" t="s">
        <v>1159</v>
      </c>
      <c r="G372" s="128" t="s">
        <v>1160</v>
      </c>
      <c r="H372" s="128" t="s">
        <v>1165</v>
      </c>
      <c r="I372" s="128" t="s">
        <v>1166</v>
      </c>
      <c r="J372" s="128" t="s">
        <v>2126</v>
      </c>
      <c r="K372" s="128" t="s">
        <v>683</v>
      </c>
      <c r="L372" s="128" t="s">
        <v>2255</v>
      </c>
      <c r="M372" s="137">
        <v>258</v>
      </c>
      <c r="N372" s="128">
        <f>IFERROR(VLOOKUP(M372*$M$8*$N$8,'RAM costing'!$A$3:$B$81,2,1),0)</f>
        <v>249000</v>
      </c>
      <c r="O372" s="128">
        <f>IFERROR(VLOOKUP(M372*$M$9*$N$9,'RAM costing'!$E$3:$F$81,2,1),0)</f>
        <v>429</v>
      </c>
      <c r="P372" s="128"/>
      <c r="Q372" s="129">
        <f t="shared" si="254"/>
        <v>0.31</v>
      </c>
      <c r="R372" s="18">
        <v>79.98</v>
      </c>
      <c r="S372" s="25">
        <f t="shared" si="255"/>
        <v>0</v>
      </c>
      <c r="T372" s="25">
        <f t="shared" si="256"/>
        <v>0</v>
      </c>
      <c r="U372" s="25">
        <f t="shared" si="257"/>
        <v>0</v>
      </c>
      <c r="V372" s="25">
        <f t="shared" si="258"/>
        <v>0</v>
      </c>
      <c r="W372" s="25">
        <f t="shared" si="259"/>
        <v>0</v>
      </c>
      <c r="X372" s="25">
        <f t="shared" si="260"/>
        <v>0</v>
      </c>
      <c r="Y372" s="25">
        <f t="shared" si="261"/>
        <v>0</v>
      </c>
      <c r="Z372" s="25">
        <f t="shared" si="262"/>
        <v>0</v>
      </c>
      <c r="AA372" s="26"/>
      <c r="AB372" s="25">
        <f t="shared" si="263"/>
        <v>0</v>
      </c>
      <c r="AC372" s="25">
        <f t="shared" si="286"/>
        <v>0</v>
      </c>
      <c r="AD372" s="25"/>
      <c r="AE372" s="25"/>
      <c r="AF372" s="25"/>
      <c r="AG372" s="25"/>
      <c r="AH372" s="25"/>
      <c r="AI372" s="25"/>
      <c r="AJ372" s="26"/>
      <c r="AK372" s="25"/>
      <c r="AL372" s="26"/>
      <c r="AM372" s="25">
        <f t="shared" si="264"/>
        <v>0</v>
      </c>
      <c r="AN372" s="25">
        <f t="shared" si="265"/>
        <v>0</v>
      </c>
      <c r="AO372" s="26"/>
      <c r="AP372" s="26">
        <f t="shared" si="266"/>
        <v>0</v>
      </c>
      <c r="AQ372" s="101">
        <f t="shared" si="267"/>
        <v>0</v>
      </c>
      <c r="AR372" s="106">
        <f t="shared" si="268"/>
        <v>0</v>
      </c>
      <c r="AS372" s="107">
        <f t="shared" si="287"/>
        <v>0</v>
      </c>
      <c r="AT372" s="107">
        <f t="shared" si="287"/>
        <v>0</v>
      </c>
      <c r="AU372" s="107">
        <f t="shared" si="287"/>
        <v>0</v>
      </c>
      <c r="AV372" s="107">
        <f t="shared" si="287"/>
        <v>0</v>
      </c>
      <c r="AW372" s="107">
        <f t="shared" si="287"/>
        <v>0</v>
      </c>
      <c r="AX372" s="107">
        <f t="shared" si="287"/>
        <v>0</v>
      </c>
      <c r="AY372" s="107">
        <f t="shared" si="287"/>
        <v>0</v>
      </c>
      <c r="AZ372" s="107">
        <f t="shared" si="287"/>
        <v>0</v>
      </c>
      <c r="BA372" s="108">
        <f t="shared" si="269"/>
        <v>0</v>
      </c>
      <c r="BB372" s="103">
        <f t="shared" si="270"/>
        <v>0</v>
      </c>
      <c r="BC372" s="109">
        <f t="shared" si="271"/>
        <v>0</v>
      </c>
      <c r="BD372" s="107">
        <f t="shared" si="252"/>
        <v>0</v>
      </c>
      <c r="BE372" s="107">
        <f t="shared" si="288"/>
        <v>0</v>
      </c>
      <c r="BF372" s="107">
        <f t="shared" si="288"/>
        <v>0</v>
      </c>
      <c r="BG372" s="107">
        <f t="shared" si="288"/>
        <v>0</v>
      </c>
      <c r="BH372" s="107">
        <f t="shared" si="288"/>
        <v>0</v>
      </c>
      <c r="BI372" s="107">
        <f t="shared" si="288"/>
        <v>0</v>
      </c>
      <c r="BJ372" s="107">
        <f t="shared" si="288"/>
        <v>0</v>
      </c>
      <c r="BK372" s="107">
        <f t="shared" si="288"/>
        <v>0</v>
      </c>
      <c r="BL372" s="110">
        <f t="shared" si="272"/>
        <v>0</v>
      </c>
      <c r="BM372" s="111">
        <f t="shared" si="273"/>
        <v>0</v>
      </c>
      <c r="BN372" s="111">
        <f t="shared" si="274"/>
        <v>0</v>
      </c>
      <c r="BO372" s="111">
        <f t="shared" si="275"/>
        <v>0</v>
      </c>
      <c r="BP372" s="111">
        <f t="shared" si="276"/>
        <v>0</v>
      </c>
      <c r="BQ372" s="111">
        <f t="shared" si="277"/>
        <v>0</v>
      </c>
      <c r="BR372" s="111">
        <f t="shared" si="278"/>
        <v>0</v>
      </c>
      <c r="BS372" s="111">
        <f t="shared" si="279"/>
        <v>0</v>
      </c>
      <c r="BT372" s="111">
        <f t="shared" si="280"/>
        <v>0</v>
      </c>
      <c r="BU372" s="112">
        <f t="shared" si="281"/>
        <v>0</v>
      </c>
      <c r="BV372" s="113">
        <f t="shared" si="282"/>
        <v>0</v>
      </c>
      <c r="BW372" s="169" t="s">
        <v>135</v>
      </c>
      <c r="BX372" s="174">
        <v>2021</v>
      </c>
      <c r="BY372" s="169" t="s">
        <v>2422</v>
      </c>
      <c r="BZ372" s="169" t="str">
        <f t="shared" si="283"/>
        <v>ENERO</v>
      </c>
      <c r="CA372" s="169" t="str">
        <f t="shared" si="284"/>
        <v>YCHO21RT_1.1</v>
      </c>
      <c r="CB372" s="118" t="e">
        <f>VLOOKUP(F372,[3]TOTALES!$E:$E,1,0)</f>
        <v>#N/A</v>
      </c>
      <c r="CC372" s="118" t="e">
        <f>VLOOKUP(E372,'3.PARAMETROS'!J:L,3,0)</f>
        <v>#N/A</v>
      </c>
      <c r="CD372" s="118">
        <f>VLOOKUP(A372,'[4]1. ARCHIVO COMPRA'!$A:$BU,73,0)</f>
        <v>0</v>
      </c>
      <c r="CF372" s="128"/>
      <c r="CG372" s="128"/>
    </row>
    <row r="373" spans="1:85" x14ac:dyDescent="0.25">
      <c r="A373" s="128" t="str">
        <f t="shared" si="253"/>
        <v>W2RL01WO06JF41M</v>
      </c>
      <c r="B373" s="128" t="s">
        <v>692</v>
      </c>
      <c r="C373" s="128"/>
      <c r="D373" s="128" t="s">
        <v>557</v>
      </c>
      <c r="E373" s="128" t="s">
        <v>558</v>
      </c>
      <c r="F373" s="128" t="s">
        <v>1159</v>
      </c>
      <c r="G373" s="128" t="s">
        <v>1160</v>
      </c>
      <c r="H373" s="128" t="s">
        <v>1167</v>
      </c>
      <c r="I373" s="128" t="s">
        <v>1168</v>
      </c>
      <c r="J373" s="128" t="s">
        <v>2126</v>
      </c>
      <c r="K373" s="128" t="s">
        <v>683</v>
      </c>
      <c r="L373" s="128" t="s">
        <v>2255</v>
      </c>
      <c r="M373" s="137">
        <v>258</v>
      </c>
      <c r="N373" s="128">
        <f>IFERROR(VLOOKUP(M373*$M$8*$N$8,'RAM costing'!$A$3:$B$81,2,1),0)</f>
        <v>249000</v>
      </c>
      <c r="O373" s="128">
        <f>IFERROR(VLOOKUP(M373*$M$9*$N$9,'RAM costing'!$E$3:$F$81,2,1),0)</f>
        <v>429</v>
      </c>
      <c r="P373" s="128"/>
      <c r="Q373" s="129">
        <f t="shared" si="254"/>
        <v>0.31</v>
      </c>
      <c r="R373" s="18">
        <v>79.98</v>
      </c>
      <c r="S373" s="25">
        <f t="shared" si="255"/>
        <v>0</v>
      </c>
      <c r="T373" s="25">
        <f t="shared" si="256"/>
        <v>0</v>
      </c>
      <c r="U373" s="25">
        <f t="shared" si="257"/>
        <v>0</v>
      </c>
      <c r="V373" s="25">
        <f t="shared" si="258"/>
        <v>0</v>
      </c>
      <c r="W373" s="25">
        <f t="shared" si="259"/>
        <v>0</v>
      </c>
      <c r="X373" s="25">
        <f t="shared" si="260"/>
        <v>0</v>
      </c>
      <c r="Y373" s="25">
        <f t="shared" si="261"/>
        <v>0</v>
      </c>
      <c r="Z373" s="25">
        <f t="shared" si="262"/>
        <v>0</v>
      </c>
      <c r="AA373" s="26"/>
      <c r="AB373" s="25">
        <f t="shared" si="263"/>
        <v>0</v>
      </c>
      <c r="AC373" s="25">
        <f t="shared" si="286"/>
        <v>0</v>
      </c>
      <c r="AD373" s="25"/>
      <c r="AE373" s="25"/>
      <c r="AF373" s="25"/>
      <c r="AG373" s="25"/>
      <c r="AH373" s="25"/>
      <c r="AI373" s="25"/>
      <c r="AJ373" s="26"/>
      <c r="AK373" s="25"/>
      <c r="AL373" s="26"/>
      <c r="AM373" s="25">
        <f t="shared" si="264"/>
        <v>0</v>
      </c>
      <c r="AN373" s="25">
        <f t="shared" si="265"/>
        <v>0</v>
      </c>
      <c r="AO373" s="26"/>
      <c r="AP373" s="26">
        <f t="shared" si="266"/>
        <v>0</v>
      </c>
      <c r="AQ373" s="101">
        <f t="shared" si="267"/>
        <v>0</v>
      </c>
      <c r="AR373" s="106">
        <f t="shared" si="268"/>
        <v>0</v>
      </c>
      <c r="AS373" s="107">
        <f t="shared" si="287"/>
        <v>0</v>
      </c>
      <c r="AT373" s="107">
        <f t="shared" si="287"/>
        <v>0</v>
      </c>
      <c r="AU373" s="107">
        <f t="shared" si="287"/>
        <v>0</v>
      </c>
      <c r="AV373" s="107">
        <f t="shared" si="287"/>
        <v>0</v>
      </c>
      <c r="AW373" s="107">
        <f t="shared" si="287"/>
        <v>0</v>
      </c>
      <c r="AX373" s="107">
        <f t="shared" si="287"/>
        <v>0</v>
      </c>
      <c r="AY373" s="107">
        <f t="shared" si="287"/>
        <v>0</v>
      </c>
      <c r="AZ373" s="107">
        <f t="shared" si="287"/>
        <v>0</v>
      </c>
      <c r="BA373" s="108">
        <f t="shared" si="269"/>
        <v>0</v>
      </c>
      <c r="BB373" s="103">
        <f t="shared" si="270"/>
        <v>0</v>
      </c>
      <c r="BC373" s="109">
        <f t="shared" si="271"/>
        <v>0</v>
      </c>
      <c r="BD373" s="107">
        <f t="shared" si="252"/>
        <v>0</v>
      </c>
      <c r="BE373" s="107">
        <f t="shared" si="288"/>
        <v>0</v>
      </c>
      <c r="BF373" s="107">
        <f t="shared" si="288"/>
        <v>0</v>
      </c>
      <c r="BG373" s="107">
        <f t="shared" si="288"/>
        <v>0</v>
      </c>
      <c r="BH373" s="107">
        <f t="shared" si="288"/>
        <v>0</v>
      </c>
      <c r="BI373" s="107">
        <f t="shared" si="288"/>
        <v>0</v>
      </c>
      <c r="BJ373" s="107">
        <f t="shared" si="288"/>
        <v>0</v>
      </c>
      <c r="BK373" s="107">
        <f t="shared" si="288"/>
        <v>0</v>
      </c>
      <c r="BL373" s="110">
        <f t="shared" si="272"/>
        <v>0</v>
      </c>
      <c r="BM373" s="111">
        <f t="shared" si="273"/>
        <v>0</v>
      </c>
      <c r="BN373" s="111">
        <f t="shared" si="274"/>
        <v>0</v>
      </c>
      <c r="BO373" s="111">
        <f t="shared" si="275"/>
        <v>0</v>
      </c>
      <c r="BP373" s="111">
        <f t="shared" si="276"/>
        <v>0</v>
      </c>
      <c r="BQ373" s="111">
        <f t="shared" si="277"/>
        <v>0</v>
      </c>
      <c r="BR373" s="111">
        <f t="shared" si="278"/>
        <v>0</v>
      </c>
      <c r="BS373" s="111">
        <f t="shared" si="279"/>
        <v>0</v>
      </c>
      <c r="BT373" s="111">
        <f t="shared" si="280"/>
        <v>0</v>
      </c>
      <c r="BU373" s="112">
        <f t="shared" si="281"/>
        <v>0</v>
      </c>
      <c r="BV373" s="113">
        <f t="shared" si="282"/>
        <v>0</v>
      </c>
      <c r="BW373" s="169" t="s">
        <v>135</v>
      </c>
      <c r="BX373" s="174">
        <v>2021</v>
      </c>
      <c r="BY373" s="169" t="s">
        <v>2422</v>
      </c>
      <c r="BZ373" s="169" t="str">
        <f t="shared" si="283"/>
        <v>ENERO</v>
      </c>
      <c r="CA373" s="169" t="str">
        <f t="shared" si="284"/>
        <v>YCHO21RT_1.1</v>
      </c>
      <c r="CB373" s="118" t="e">
        <f>VLOOKUP(F373,[3]TOTALES!$E:$E,1,0)</f>
        <v>#N/A</v>
      </c>
      <c r="CC373" s="118" t="e">
        <f>VLOOKUP(E373,'3.PARAMETROS'!J:L,3,0)</f>
        <v>#N/A</v>
      </c>
      <c r="CD373" s="118">
        <f>VLOOKUP(A373,'[4]1. ARCHIVO COMPRA'!$A:$BU,73,0)</f>
        <v>0</v>
      </c>
      <c r="CF373" s="128"/>
      <c r="CG373" s="128"/>
    </row>
    <row r="374" spans="1:85" x14ac:dyDescent="0.25">
      <c r="A374" s="128" t="str">
        <f t="shared" si="253"/>
        <v>W2RH05WD8G2P11L</v>
      </c>
      <c r="B374" s="128" t="s">
        <v>692</v>
      </c>
      <c r="C374" s="128"/>
      <c r="D374" s="128" t="s">
        <v>557</v>
      </c>
      <c r="E374" s="128" t="s">
        <v>169</v>
      </c>
      <c r="F374" s="128" t="s">
        <v>1169</v>
      </c>
      <c r="G374" s="128" t="s">
        <v>1170</v>
      </c>
      <c r="H374" s="128" t="s">
        <v>1171</v>
      </c>
      <c r="I374" s="128" t="s">
        <v>1172</v>
      </c>
      <c r="J374" s="128" t="s">
        <v>2112</v>
      </c>
      <c r="K374" s="128" t="s">
        <v>683</v>
      </c>
      <c r="L374" s="128" t="s">
        <v>2255</v>
      </c>
      <c r="M374" s="137">
        <v>89</v>
      </c>
      <c r="N374" s="128">
        <f>IFERROR(VLOOKUP(M374*$M$8*$N$8,'RAM costing'!$A$3:$B$81,2,1),0)</f>
        <v>89000</v>
      </c>
      <c r="O374" s="128">
        <f>IFERROR(VLOOKUP(M374*$M$9*$N$9,'RAM costing'!$E$3:$F$81,2,1),0)</f>
        <v>359</v>
      </c>
      <c r="P374" s="128"/>
      <c r="Q374" s="129">
        <f t="shared" si="254"/>
        <v>0.31</v>
      </c>
      <c r="R374" s="18">
        <v>27.59</v>
      </c>
      <c r="S374" s="25">
        <f t="shared" si="255"/>
        <v>0</v>
      </c>
      <c r="T374" s="25">
        <f t="shared" si="256"/>
        <v>0</v>
      </c>
      <c r="U374" s="25">
        <f t="shared" si="257"/>
        <v>0</v>
      </c>
      <c r="V374" s="25">
        <f t="shared" si="258"/>
        <v>0</v>
      </c>
      <c r="W374" s="25">
        <f t="shared" si="259"/>
        <v>0</v>
      </c>
      <c r="X374" s="25">
        <f t="shared" si="260"/>
        <v>0</v>
      </c>
      <c r="Y374" s="25">
        <f t="shared" si="261"/>
        <v>0</v>
      </c>
      <c r="Z374" s="25">
        <f t="shared" si="262"/>
        <v>0</v>
      </c>
      <c r="AA374" s="26"/>
      <c r="AB374" s="25">
        <f t="shared" si="263"/>
        <v>0</v>
      </c>
      <c r="AC374" s="25">
        <f t="shared" si="286"/>
        <v>0</v>
      </c>
      <c r="AD374" s="25"/>
      <c r="AE374" s="25"/>
      <c r="AF374" s="25"/>
      <c r="AG374" s="25"/>
      <c r="AH374" s="25"/>
      <c r="AI374" s="25"/>
      <c r="AJ374" s="26"/>
      <c r="AK374" s="25"/>
      <c r="AL374" s="26"/>
      <c r="AM374" s="25">
        <f t="shared" si="264"/>
        <v>0</v>
      </c>
      <c r="AN374" s="25">
        <f t="shared" si="265"/>
        <v>0</v>
      </c>
      <c r="AO374" s="26"/>
      <c r="AP374" s="26">
        <f t="shared" si="266"/>
        <v>0</v>
      </c>
      <c r="AQ374" s="101">
        <f t="shared" si="267"/>
        <v>0</v>
      </c>
      <c r="AR374" s="106">
        <f t="shared" si="268"/>
        <v>0</v>
      </c>
      <c r="AS374" s="107">
        <f t="shared" si="287"/>
        <v>0</v>
      </c>
      <c r="AT374" s="107">
        <f t="shared" si="287"/>
        <v>0</v>
      </c>
      <c r="AU374" s="107">
        <f t="shared" si="287"/>
        <v>0</v>
      </c>
      <c r="AV374" s="107">
        <f t="shared" si="287"/>
        <v>0</v>
      </c>
      <c r="AW374" s="107">
        <f t="shared" si="287"/>
        <v>0</v>
      </c>
      <c r="AX374" s="107">
        <f t="shared" si="287"/>
        <v>0</v>
      </c>
      <c r="AY374" s="107">
        <f t="shared" si="287"/>
        <v>0</v>
      </c>
      <c r="AZ374" s="107">
        <f t="shared" si="287"/>
        <v>0</v>
      </c>
      <c r="BA374" s="108">
        <f t="shared" si="269"/>
        <v>0</v>
      </c>
      <c r="BB374" s="103">
        <f t="shared" si="270"/>
        <v>0</v>
      </c>
      <c r="BC374" s="109">
        <f t="shared" si="271"/>
        <v>0</v>
      </c>
      <c r="BD374" s="107">
        <f t="shared" si="252"/>
        <v>0</v>
      </c>
      <c r="BE374" s="107">
        <f t="shared" si="288"/>
        <v>0</v>
      </c>
      <c r="BF374" s="107">
        <f t="shared" si="288"/>
        <v>0</v>
      </c>
      <c r="BG374" s="107">
        <f t="shared" si="288"/>
        <v>0</v>
      </c>
      <c r="BH374" s="107">
        <f t="shared" si="288"/>
        <v>0</v>
      </c>
      <c r="BI374" s="107">
        <f t="shared" si="288"/>
        <v>0</v>
      </c>
      <c r="BJ374" s="107">
        <f t="shared" si="288"/>
        <v>0</v>
      </c>
      <c r="BK374" s="107">
        <f t="shared" si="288"/>
        <v>0</v>
      </c>
      <c r="BL374" s="110">
        <f t="shared" si="272"/>
        <v>0</v>
      </c>
      <c r="BM374" s="111">
        <f t="shared" si="273"/>
        <v>0</v>
      </c>
      <c r="BN374" s="111">
        <f t="shared" si="274"/>
        <v>0</v>
      </c>
      <c r="BO374" s="111">
        <f t="shared" si="275"/>
        <v>0</v>
      </c>
      <c r="BP374" s="111">
        <f t="shared" si="276"/>
        <v>0</v>
      </c>
      <c r="BQ374" s="111">
        <f t="shared" si="277"/>
        <v>0</v>
      </c>
      <c r="BR374" s="111">
        <f t="shared" si="278"/>
        <v>0</v>
      </c>
      <c r="BS374" s="111">
        <f t="shared" si="279"/>
        <v>0</v>
      </c>
      <c r="BT374" s="111">
        <f t="shared" si="280"/>
        <v>0</v>
      </c>
      <c r="BU374" s="112">
        <f t="shared" si="281"/>
        <v>0</v>
      </c>
      <c r="BV374" s="113">
        <f t="shared" si="282"/>
        <v>0</v>
      </c>
      <c r="BW374" s="169" t="s">
        <v>135</v>
      </c>
      <c r="BX374" s="174">
        <v>2021</v>
      </c>
      <c r="BY374" s="169" t="s">
        <v>2422</v>
      </c>
      <c r="BZ374" s="169" t="str">
        <f t="shared" si="283"/>
        <v>ENERO</v>
      </c>
      <c r="CA374" s="169" t="str">
        <f t="shared" si="284"/>
        <v>YCHO21RT_1.1</v>
      </c>
      <c r="CB374" s="118" t="e">
        <f>VLOOKUP(F374,[3]TOTALES!$E:$E,1,0)</f>
        <v>#N/A</v>
      </c>
      <c r="CC374" s="118" t="str">
        <f>VLOOKUP(E374,'3.PARAMETROS'!J:L,3,0)</f>
        <v>CAMISAS</v>
      </c>
      <c r="CD374" s="118">
        <f>VLOOKUP(A374,'[4]1. ARCHIVO COMPRA'!$A:$BU,73,0)</f>
        <v>0</v>
      </c>
      <c r="CF374" s="128"/>
      <c r="CG374" s="128"/>
    </row>
    <row r="375" spans="1:85" x14ac:dyDescent="0.25">
      <c r="A375" s="128" t="str">
        <f t="shared" si="253"/>
        <v>W2RH05WD8G2P9JK</v>
      </c>
      <c r="B375" s="128" t="s">
        <v>692</v>
      </c>
      <c r="C375" s="128"/>
      <c r="D375" s="128" t="s">
        <v>557</v>
      </c>
      <c r="E375" s="128" t="s">
        <v>169</v>
      </c>
      <c r="F375" s="128" t="s">
        <v>1169</v>
      </c>
      <c r="G375" s="128" t="s">
        <v>1170</v>
      </c>
      <c r="H375" s="128" t="s">
        <v>876</v>
      </c>
      <c r="I375" s="128" t="s">
        <v>877</v>
      </c>
      <c r="J375" s="128" t="s">
        <v>2112</v>
      </c>
      <c r="K375" s="128" t="s">
        <v>683</v>
      </c>
      <c r="L375" s="128" t="s">
        <v>2255</v>
      </c>
      <c r="M375" s="137">
        <v>89</v>
      </c>
      <c r="N375" s="128">
        <f>IFERROR(VLOOKUP(M375*$M$8*$N$8,'RAM costing'!$A$3:$B$81,2,1),0)</f>
        <v>89000</v>
      </c>
      <c r="O375" s="128">
        <f>IFERROR(VLOOKUP(M375*$M$9*$N$9,'RAM costing'!$E$3:$F$81,2,1),0)</f>
        <v>359</v>
      </c>
      <c r="P375" s="128"/>
      <c r="Q375" s="129">
        <f t="shared" si="254"/>
        <v>0.31</v>
      </c>
      <c r="R375" s="18">
        <v>27.59</v>
      </c>
      <c r="S375" s="25">
        <f t="shared" si="255"/>
        <v>0</v>
      </c>
      <c r="T375" s="25">
        <f t="shared" si="256"/>
        <v>0</v>
      </c>
      <c r="U375" s="25">
        <f t="shared" si="257"/>
        <v>0</v>
      </c>
      <c r="V375" s="25">
        <f t="shared" si="258"/>
        <v>0</v>
      </c>
      <c r="W375" s="25">
        <f t="shared" si="259"/>
        <v>0</v>
      </c>
      <c r="X375" s="25">
        <f t="shared" si="260"/>
        <v>0</v>
      </c>
      <c r="Y375" s="25">
        <f t="shared" si="261"/>
        <v>0</v>
      </c>
      <c r="Z375" s="25">
        <f t="shared" si="262"/>
        <v>0</v>
      </c>
      <c r="AA375" s="26"/>
      <c r="AB375" s="25">
        <f t="shared" si="263"/>
        <v>0</v>
      </c>
      <c r="AC375" s="25">
        <f t="shared" si="286"/>
        <v>0</v>
      </c>
      <c r="AD375" s="25"/>
      <c r="AE375" s="25"/>
      <c r="AF375" s="25"/>
      <c r="AG375" s="25"/>
      <c r="AH375" s="25"/>
      <c r="AI375" s="25"/>
      <c r="AJ375" s="26"/>
      <c r="AK375" s="25"/>
      <c r="AL375" s="26"/>
      <c r="AM375" s="25">
        <f t="shared" si="264"/>
        <v>0</v>
      </c>
      <c r="AN375" s="25">
        <f t="shared" si="265"/>
        <v>0</v>
      </c>
      <c r="AO375" s="26"/>
      <c r="AP375" s="26">
        <f t="shared" si="266"/>
        <v>0</v>
      </c>
      <c r="AQ375" s="101">
        <f t="shared" si="267"/>
        <v>0</v>
      </c>
      <c r="AR375" s="106">
        <f t="shared" si="268"/>
        <v>0</v>
      </c>
      <c r="AS375" s="107">
        <f t="shared" si="287"/>
        <v>0</v>
      </c>
      <c r="AT375" s="107">
        <f t="shared" si="287"/>
        <v>0</v>
      </c>
      <c r="AU375" s="107">
        <f t="shared" si="287"/>
        <v>0</v>
      </c>
      <c r="AV375" s="107">
        <f t="shared" si="287"/>
        <v>0</v>
      </c>
      <c r="AW375" s="107">
        <f t="shared" si="287"/>
        <v>0</v>
      </c>
      <c r="AX375" s="107">
        <f t="shared" si="287"/>
        <v>0</v>
      </c>
      <c r="AY375" s="107">
        <f t="shared" si="287"/>
        <v>0</v>
      </c>
      <c r="AZ375" s="107">
        <f t="shared" si="287"/>
        <v>0</v>
      </c>
      <c r="BA375" s="108">
        <f t="shared" si="269"/>
        <v>0</v>
      </c>
      <c r="BB375" s="103">
        <f t="shared" si="270"/>
        <v>0</v>
      </c>
      <c r="BC375" s="109">
        <f t="shared" si="271"/>
        <v>0</v>
      </c>
      <c r="BD375" s="107">
        <f t="shared" si="252"/>
        <v>0</v>
      </c>
      <c r="BE375" s="107">
        <f t="shared" si="288"/>
        <v>0</v>
      </c>
      <c r="BF375" s="107">
        <f t="shared" si="288"/>
        <v>0</v>
      </c>
      <c r="BG375" s="107">
        <f t="shared" si="288"/>
        <v>0</v>
      </c>
      <c r="BH375" s="107">
        <f t="shared" si="288"/>
        <v>0</v>
      </c>
      <c r="BI375" s="107">
        <f t="shared" si="288"/>
        <v>0</v>
      </c>
      <c r="BJ375" s="107">
        <f t="shared" si="288"/>
        <v>0</v>
      </c>
      <c r="BK375" s="107">
        <f t="shared" si="288"/>
        <v>0</v>
      </c>
      <c r="BL375" s="110">
        <f t="shared" si="272"/>
        <v>0</v>
      </c>
      <c r="BM375" s="111">
        <f t="shared" si="273"/>
        <v>0</v>
      </c>
      <c r="BN375" s="111">
        <f t="shared" si="274"/>
        <v>0</v>
      </c>
      <c r="BO375" s="111">
        <f t="shared" si="275"/>
        <v>0</v>
      </c>
      <c r="BP375" s="111">
        <f t="shared" si="276"/>
        <v>0</v>
      </c>
      <c r="BQ375" s="111">
        <f t="shared" si="277"/>
        <v>0</v>
      </c>
      <c r="BR375" s="111">
        <f t="shared" si="278"/>
        <v>0</v>
      </c>
      <c r="BS375" s="111">
        <f t="shared" si="279"/>
        <v>0</v>
      </c>
      <c r="BT375" s="111">
        <f t="shared" si="280"/>
        <v>0</v>
      </c>
      <c r="BU375" s="112">
        <f t="shared" si="281"/>
        <v>0</v>
      </c>
      <c r="BV375" s="113">
        <f t="shared" si="282"/>
        <v>0</v>
      </c>
      <c r="BW375" s="169" t="s">
        <v>135</v>
      </c>
      <c r="BX375" s="174">
        <v>2021</v>
      </c>
      <c r="BY375" s="169" t="s">
        <v>2422</v>
      </c>
      <c r="BZ375" s="169" t="str">
        <f t="shared" si="283"/>
        <v>ENERO</v>
      </c>
      <c r="CA375" s="169" t="str">
        <f t="shared" si="284"/>
        <v>YCHO21RT_1.1</v>
      </c>
      <c r="CB375" s="118" t="e">
        <f>VLOOKUP(F375,[3]TOTALES!$E:$E,1,0)</f>
        <v>#N/A</v>
      </c>
      <c r="CC375" s="118" t="str">
        <f>VLOOKUP(E375,'3.PARAMETROS'!J:L,3,0)</f>
        <v>CAMISAS</v>
      </c>
      <c r="CD375" s="118">
        <f>VLOOKUP(A375,'[4]1. ARCHIVO COMPRA'!$A:$BU,73,0)</f>
        <v>0</v>
      </c>
      <c r="CF375" s="128"/>
      <c r="CG375" s="128"/>
    </row>
    <row r="376" spans="1:85" x14ac:dyDescent="0.25">
      <c r="A376" s="128" t="str">
        <f t="shared" si="253"/>
        <v>W2RP13KA2O2G5Q8</v>
      </c>
      <c r="B376" s="188">
        <v>44501</v>
      </c>
      <c r="C376" s="128"/>
      <c r="D376" s="128" t="s">
        <v>562</v>
      </c>
      <c r="E376" s="128" t="s">
        <v>294</v>
      </c>
      <c r="F376" s="128" t="s">
        <v>1173</v>
      </c>
      <c r="G376" s="128" t="s">
        <v>1174</v>
      </c>
      <c r="H376" s="128" t="s">
        <v>1175</v>
      </c>
      <c r="I376" s="128" t="s">
        <v>1176</v>
      </c>
      <c r="J376" s="128" t="s">
        <v>2110</v>
      </c>
      <c r="K376" s="128" t="s">
        <v>683</v>
      </c>
      <c r="L376" s="128" t="s">
        <v>2255</v>
      </c>
      <c r="M376" s="137">
        <v>79</v>
      </c>
      <c r="N376" s="128">
        <f>IFERROR(VLOOKUP(M376*$M$8*$N$8,'RAM costing'!$A$3:$B$81,2,1),0)</f>
        <v>79000</v>
      </c>
      <c r="O376" s="128">
        <f>IFERROR(VLOOKUP(M376*$M$9*$N$9,'RAM costing'!$E$3:$F$81,2,1),0)</f>
        <v>319</v>
      </c>
      <c r="P376" s="128"/>
      <c r="Q376" s="129">
        <f t="shared" si="254"/>
        <v>0.31</v>
      </c>
      <c r="R376" s="18">
        <v>24.49</v>
      </c>
      <c r="S376" s="25">
        <f t="shared" si="255"/>
        <v>0</v>
      </c>
      <c r="T376" s="25">
        <f t="shared" si="256"/>
        <v>0</v>
      </c>
      <c r="U376" s="25">
        <f t="shared" si="257"/>
        <v>0</v>
      </c>
      <c r="V376" s="25">
        <f t="shared" si="258"/>
        <v>0</v>
      </c>
      <c r="W376" s="25">
        <f t="shared" si="259"/>
        <v>0</v>
      </c>
      <c r="X376" s="25">
        <f t="shared" si="260"/>
        <v>0</v>
      </c>
      <c r="Y376" s="25">
        <f t="shared" si="261"/>
        <v>0</v>
      </c>
      <c r="Z376" s="25">
        <f t="shared" si="262"/>
        <v>0</v>
      </c>
      <c r="AA376" s="26"/>
      <c r="AB376" s="25">
        <f t="shared" si="263"/>
        <v>0</v>
      </c>
      <c r="AC376" s="25">
        <f t="shared" si="286"/>
        <v>0</v>
      </c>
      <c r="AD376" s="25"/>
      <c r="AE376" s="25"/>
      <c r="AF376" s="25"/>
      <c r="AG376" s="25"/>
      <c r="AH376" s="25"/>
      <c r="AI376" s="25"/>
      <c r="AJ376" s="26"/>
      <c r="AK376" s="25"/>
      <c r="AL376" s="26"/>
      <c r="AM376" s="25">
        <f t="shared" si="264"/>
        <v>0</v>
      </c>
      <c r="AN376" s="25">
        <f t="shared" si="265"/>
        <v>0</v>
      </c>
      <c r="AO376" s="26"/>
      <c r="AP376" s="26">
        <f t="shared" si="266"/>
        <v>0</v>
      </c>
      <c r="AQ376" s="101">
        <f t="shared" si="267"/>
        <v>0</v>
      </c>
      <c r="AR376" s="106">
        <f t="shared" si="268"/>
        <v>0</v>
      </c>
      <c r="AS376" s="107">
        <f t="shared" si="287"/>
        <v>0</v>
      </c>
      <c r="AT376" s="107">
        <f t="shared" si="287"/>
        <v>0</v>
      </c>
      <c r="AU376" s="107">
        <f t="shared" si="287"/>
        <v>0</v>
      </c>
      <c r="AV376" s="107">
        <f t="shared" si="287"/>
        <v>0</v>
      </c>
      <c r="AW376" s="107">
        <f t="shared" si="287"/>
        <v>0</v>
      </c>
      <c r="AX376" s="107">
        <f t="shared" si="287"/>
        <v>0</v>
      </c>
      <c r="AY376" s="107">
        <f t="shared" si="287"/>
        <v>0</v>
      </c>
      <c r="AZ376" s="107">
        <f t="shared" si="287"/>
        <v>0</v>
      </c>
      <c r="BA376" s="108">
        <f t="shared" si="269"/>
        <v>0</v>
      </c>
      <c r="BB376" s="103">
        <f t="shared" si="270"/>
        <v>0</v>
      </c>
      <c r="BC376" s="109">
        <f t="shared" si="271"/>
        <v>0</v>
      </c>
      <c r="BD376" s="107">
        <f t="shared" si="252"/>
        <v>0</v>
      </c>
      <c r="BE376" s="107">
        <f t="shared" si="288"/>
        <v>0</v>
      </c>
      <c r="BF376" s="107">
        <f t="shared" si="288"/>
        <v>0</v>
      </c>
      <c r="BG376" s="107">
        <f t="shared" si="288"/>
        <v>0</v>
      </c>
      <c r="BH376" s="107">
        <f t="shared" si="288"/>
        <v>0</v>
      </c>
      <c r="BI376" s="107">
        <f t="shared" si="288"/>
        <v>0</v>
      </c>
      <c r="BJ376" s="107">
        <f t="shared" si="288"/>
        <v>0</v>
      </c>
      <c r="BK376" s="107">
        <f t="shared" si="288"/>
        <v>0</v>
      </c>
      <c r="BL376" s="110">
        <f t="shared" si="272"/>
        <v>0</v>
      </c>
      <c r="BM376" s="111">
        <f t="shared" si="273"/>
        <v>0</v>
      </c>
      <c r="BN376" s="111">
        <f t="shared" si="274"/>
        <v>0</v>
      </c>
      <c r="BO376" s="111">
        <f t="shared" si="275"/>
        <v>0</v>
      </c>
      <c r="BP376" s="111">
        <f t="shared" si="276"/>
        <v>0</v>
      </c>
      <c r="BQ376" s="111">
        <f t="shared" si="277"/>
        <v>0</v>
      </c>
      <c r="BR376" s="111">
        <f t="shared" si="278"/>
        <v>0</v>
      </c>
      <c r="BS376" s="111">
        <f t="shared" si="279"/>
        <v>0</v>
      </c>
      <c r="BT376" s="111">
        <f t="shared" si="280"/>
        <v>0</v>
      </c>
      <c r="BU376" s="112">
        <f t="shared" si="281"/>
        <v>0</v>
      </c>
      <c r="BV376" s="113">
        <f t="shared" si="282"/>
        <v>0</v>
      </c>
      <c r="BW376" s="169" t="s">
        <v>135</v>
      </c>
      <c r="BX376" s="174">
        <v>2021</v>
      </c>
      <c r="BY376" s="169" t="s">
        <v>2422</v>
      </c>
      <c r="BZ376" s="169" t="str">
        <f t="shared" si="283"/>
        <v>NOVIEMBRE</v>
      </c>
      <c r="CA376" s="169" t="str">
        <f t="shared" si="284"/>
        <v>YCHO21RT_11.1</v>
      </c>
      <c r="CB376" s="118" t="e">
        <f>VLOOKUP(F376,[3]TOTALES!$E:$E,1,0)</f>
        <v>#N/A</v>
      </c>
      <c r="CC376" s="118" t="str">
        <f>VLOOKUP(E376,'3.PARAMETROS'!J:L,3,0)</f>
        <v>TOPS</v>
      </c>
      <c r="CD376" s="118">
        <f>VLOOKUP(A376,'[4]1. ARCHIVO COMPRA'!$A:$BU,73,0)</f>
        <v>0</v>
      </c>
      <c r="CF376" s="128"/>
      <c r="CG376" s="128"/>
    </row>
    <row r="377" spans="1:85" x14ac:dyDescent="0.25">
      <c r="A377" s="128" t="str">
        <f t="shared" si="253"/>
        <v>W2RP13KA2O2JBLK</v>
      </c>
      <c r="B377" s="188">
        <v>44501</v>
      </c>
      <c r="C377" s="128"/>
      <c r="D377" s="128" t="s">
        <v>562</v>
      </c>
      <c r="E377" s="128" t="s">
        <v>294</v>
      </c>
      <c r="F377" s="128" t="s">
        <v>1173</v>
      </c>
      <c r="G377" s="128" t="s">
        <v>1174</v>
      </c>
      <c r="H377" s="128" t="s">
        <v>494</v>
      </c>
      <c r="I377" s="128" t="s">
        <v>520</v>
      </c>
      <c r="J377" s="128" t="s">
        <v>2110</v>
      </c>
      <c r="K377" s="128" t="s">
        <v>683</v>
      </c>
      <c r="L377" s="128" t="s">
        <v>2255</v>
      </c>
      <c r="M377" s="137">
        <v>79</v>
      </c>
      <c r="N377" s="128">
        <f>IFERROR(VLOOKUP(M377*$M$8*$N$8,'RAM costing'!$A$3:$B$81,2,1),0)</f>
        <v>79000</v>
      </c>
      <c r="O377" s="128">
        <f>IFERROR(VLOOKUP(M377*$M$9*$N$9,'RAM costing'!$E$3:$F$81,2,1),0)</f>
        <v>319</v>
      </c>
      <c r="P377" s="128"/>
      <c r="Q377" s="129">
        <f t="shared" si="254"/>
        <v>0.31</v>
      </c>
      <c r="R377" s="18">
        <v>24.49</v>
      </c>
      <c r="S377" s="25">
        <f t="shared" si="255"/>
        <v>0</v>
      </c>
      <c r="T377" s="25">
        <f t="shared" si="256"/>
        <v>0</v>
      </c>
      <c r="U377" s="25">
        <f t="shared" si="257"/>
        <v>0</v>
      </c>
      <c r="V377" s="25">
        <f t="shared" si="258"/>
        <v>0</v>
      </c>
      <c r="W377" s="25">
        <f t="shared" si="259"/>
        <v>0</v>
      </c>
      <c r="X377" s="25">
        <f t="shared" si="260"/>
        <v>0</v>
      </c>
      <c r="Y377" s="25">
        <f t="shared" si="261"/>
        <v>0</v>
      </c>
      <c r="Z377" s="25">
        <f t="shared" si="262"/>
        <v>0</v>
      </c>
      <c r="AA377" s="26"/>
      <c r="AB377" s="25">
        <f t="shared" si="263"/>
        <v>0</v>
      </c>
      <c r="AC377" s="25">
        <f t="shared" si="286"/>
        <v>0</v>
      </c>
      <c r="AD377" s="25"/>
      <c r="AE377" s="25"/>
      <c r="AF377" s="25"/>
      <c r="AG377" s="25"/>
      <c r="AH377" s="25"/>
      <c r="AI377" s="25"/>
      <c r="AJ377" s="26"/>
      <c r="AK377" s="25"/>
      <c r="AL377" s="26"/>
      <c r="AM377" s="25">
        <f t="shared" si="264"/>
        <v>0</v>
      </c>
      <c r="AN377" s="25">
        <f t="shared" si="265"/>
        <v>0</v>
      </c>
      <c r="AO377" s="26"/>
      <c r="AP377" s="26">
        <f t="shared" si="266"/>
        <v>0</v>
      </c>
      <c r="AQ377" s="101">
        <f t="shared" si="267"/>
        <v>0</v>
      </c>
      <c r="AR377" s="106">
        <f t="shared" si="268"/>
        <v>0</v>
      </c>
      <c r="AS377" s="107">
        <f t="shared" si="287"/>
        <v>0</v>
      </c>
      <c r="AT377" s="107">
        <f t="shared" si="287"/>
        <v>0</v>
      </c>
      <c r="AU377" s="107">
        <f t="shared" si="287"/>
        <v>0</v>
      </c>
      <c r="AV377" s="107">
        <f t="shared" si="287"/>
        <v>0</v>
      </c>
      <c r="AW377" s="107">
        <f t="shared" si="287"/>
        <v>0</v>
      </c>
      <c r="AX377" s="107">
        <f t="shared" si="287"/>
        <v>0</v>
      </c>
      <c r="AY377" s="107">
        <f t="shared" si="287"/>
        <v>0</v>
      </c>
      <c r="AZ377" s="107">
        <f t="shared" si="287"/>
        <v>0</v>
      </c>
      <c r="BA377" s="108">
        <f t="shared" si="269"/>
        <v>0</v>
      </c>
      <c r="BB377" s="103">
        <f t="shared" si="270"/>
        <v>0</v>
      </c>
      <c r="BC377" s="109">
        <f t="shared" si="271"/>
        <v>0</v>
      </c>
      <c r="BD377" s="107">
        <f t="shared" si="252"/>
        <v>0</v>
      </c>
      <c r="BE377" s="107">
        <f t="shared" si="288"/>
        <v>0</v>
      </c>
      <c r="BF377" s="107">
        <f t="shared" si="288"/>
        <v>0</v>
      </c>
      <c r="BG377" s="107">
        <f t="shared" si="288"/>
        <v>0</v>
      </c>
      <c r="BH377" s="107">
        <f t="shared" si="288"/>
        <v>0</v>
      </c>
      <c r="BI377" s="107">
        <f t="shared" si="288"/>
        <v>0</v>
      </c>
      <c r="BJ377" s="107">
        <f t="shared" si="288"/>
        <v>0</v>
      </c>
      <c r="BK377" s="107">
        <f t="shared" si="288"/>
        <v>0</v>
      </c>
      <c r="BL377" s="110">
        <f t="shared" si="272"/>
        <v>0</v>
      </c>
      <c r="BM377" s="111">
        <f t="shared" si="273"/>
        <v>0</v>
      </c>
      <c r="BN377" s="111">
        <f t="shared" si="274"/>
        <v>0</v>
      </c>
      <c r="BO377" s="111">
        <f t="shared" si="275"/>
        <v>0</v>
      </c>
      <c r="BP377" s="111">
        <f t="shared" si="276"/>
        <v>0</v>
      </c>
      <c r="BQ377" s="111">
        <f t="shared" si="277"/>
        <v>0</v>
      </c>
      <c r="BR377" s="111">
        <f t="shared" si="278"/>
        <v>0</v>
      </c>
      <c r="BS377" s="111">
        <f t="shared" si="279"/>
        <v>0</v>
      </c>
      <c r="BT377" s="111">
        <f t="shared" si="280"/>
        <v>0</v>
      </c>
      <c r="BU377" s="112">
        <f t="shared" si="281"/>
        <v>0</v>
      </c>
      <c r="BV377" s="113">
        <f t="shared" si="282"/>
        <v>0</v>
      </c>
      <c r="BW377" s="169" t="s">
        <v>135</v>
      </c>
      <c r="BX377" s="174">
        <v>2021</v>
      </c>
      <c r="BY377" s="169" t="s">
        <v>2422</v>
      </c>
      <c r="BZ377" s="169" t="str">
        <f t="shared" si="283"/>
        <v>NOVIEMBRE</v>
      </c>
      <c r="CA377" s="169" t="str">
        <f t="shared" si="284"/>
        <v>YCHO21RT_11.1</v>
      </c>
      <c r="CB377" s="118" t="e">
        <f>VLOOKUP(F377,[3]TOTALES!$E:$E,1,0)</f>
        <v>#N/A</v>
      </c>
      <c r="CC377" s="118" t="str">
        <f>VLOOKUP(E377,'3.PARAMETROS'!J:L,3,0)</f>
        <v>TOPS</v>
      </c>
      <c r="CD377" s="118">
        <f>VLOOKUP(A377,'[4]1. ARCHIVO COMPRA'!$A:$BU,73,0)</f>
        <v>0</v>
      </c>
      <c r="CF377" s="128"/>
      <c r="CG377" s="128"/>
    </row>
    <row r="378" spans="1:85" x14ac:dyDescent="0.25">
      <c r="A378" s="128" t="str">
        <f t="shared" si="253"/>
        <v>W2RP13KA2O2G7HR</v>
      </c>
      <c r="B378" s="188">
        <v>44501</v>
      </c>
      <c r="C378" s="128"/>
      <c r="D378" s="128" t="s">
        <v>562</v>
      </c>
      <c r="E378" s="128" t="s">
        <v>294</v>
      </c>
      <c r="F378" s="128" t="s">
        <v>1173</v>
      </c>
      <c r="G378" s="128" t="s">
        <v>1174</v>
      </c>
      <c r="H378" s="128" t="s">
        <v>1177</v>
      </c>
      <c r="I378" s="128" t="s">
        <v>1178</v>
      </c>
      <c r="J378" s="128" t="s">
        <v>2110</v>
      </c>
      <c r="K378" s="128" t="s">
        <v>683</v>
      </c>
      <c r="L378" s="128" t="s">
        <v>2255</v>
      </c>
      <c r="M378" s="137">
        <v>79</v>
      </c>
      <c r="N378" s="128">
        <f>IFERROR(VLOOKUP(M378*$M$8*$N$8,'RAM costing'!$A$3:$B$81,2,1),0)</f>
        <v>79000</v>
      </c>
      <c r="O378" s="128">
        <f>IFERROR(VLOOKUP(M378*$M$9*$N$9,'RAM costing'!$E$3:$F$81,2,1),0)</f>
        <v>319</v>
      </c>
      <c r="P378" s="128"/>
      <c r="Q378" s="129">
        <f t="shared" si="254"/>
        <v>0.31</v>
      </c>
      <c r="R378" s="18">
        <v>24.49</v>
      </c>
      <c r="S378" s="25">
        <f t="shared" si="255"/>
        <v>0</v>
      </c>
      <c r="T378" s="25">
        <f t="shared" si="256"/>
        <v>0</v>
      </c>
      <c r="U378" s="25">
        <f t="shared" si="257"/>
        <v>0</v>
      </c>
      <c r="V378" s="25">
        <f t="shared" si="258"/>
        <v>0</v>
      </c>
      <c r="W378" s="25">
        <f t="shared" si="259"/>
        <v>0</v>
      </c>
      <c r="X378" s="25">
        <f t="shared" si="260"/>
        <v>0</v>
      </c>
      <c r="Y378" s="25">
        <f t="shared" si="261"/>
        <v>0</v>
      </c>
      <c r="Z378" s="25">
        <f t="shared" si="262"/>
        <v>0</v>
      </c>
      <c r="AA378" s="26"/>
      <c r="AB378" s="25">
        <f t="shared" si="263"/>
        <v>0</v>
      </c>
      <c r="AC378" s="25">
        <f t="shared" si="286"/>
        <v>0</v>
      </c>
      <c r="AD378" s="25"/>
      <c r="AE378" s="25"/>
      <c r="AF378" s="25"/>
      <c r="AG378" s="25"/>
      <c r="AH378" s="25"/>
      <c r="AI378" s="25"/>
      <c r="AJ378" s="26"/>
      <c r="AK378" s="25"/>
      <c r="AL378" s="26"/>
      <c r="AM378" s="25">
        <f t="shared" si="264"/>
        <v>0</v>
      </c>
      <c r="AN378" s="25">
        <f t="shared" si="265"/>
        <v>0</v>
      </c>
      <c r="AO378" s="26"/>
      <c r="AP378" s="26">
        <f t="shared" si="266"/>
        <v>0</v>
      </c>
      <c r="AQ378" s="101">
        <f t="shared" si="267"/>
        <v>0</v>
      </c>
      <c r="AR378" s="106">
        <f t="shared" si="268"/>
        <v>0</v>
      </c>
      <c r="AS378" s="107">
        <f t="shared" si="287"/>
        <v>0</v>
      </c>
      <c r="AT378" s="107">
        <f t="shared" si="287"/>
        <v>0</v>
      </c>
      <c r="AU378" s="107">
        <f t="shared" si="287"/>
        <v>0</v>
      </c>
      <c r="AV378" s="107">
        <f t="shared" si="287"/>
        <v>0</v>
      </c>
      <c r="AW378" s="107">
        <f t="shared" si="287"/>
        <v>0</v>
      </c>
      <c r="AX378" s="107">
        <f t="shared" si="287"/>
        <v>0</v>
      </c>
      <c r="AY378" s="107">
        <f t="shared" si="287"/>
        <v>0</v>
      </c>
      <c r="AZ378" s="107">
        <f t="shared" si="287"/>
        <v>0</v>
      </c>
      <c r="BA378" s="108">
        <f t="shared" si="269"/>
        <v>0</v>
      </c>
      <c r="BB378" s="103">
        <f t="shared" si="270"/>
        <v>0</v>
      </c>
      <c r="BC378" s="109">
        <f t="shared" si="271"/>
        <v>0</v>
      </c>
      <c r="BD378" s="107">
        <f t="shared" si="252"/>
        <v>0</v>
      </c>
      <c r="BE378" s="107">
        <f t="shared" si="288"/>
        <v>0</v>
      </c>
      <c r="BF378" s="107">
        <f t="shared" si="288"/>
        <v>0</v>
      </c>
      <c r="BG378" s="107">
        <f t="shared" si="288"/>
        <v>0</v>
      </c>
      <c r="BH378" s="107">
        <f t="shared" si="288"/>
        <v>0</v>
      </c>
      <c r="BI378" s="107">
        <f t="shared" si="288"/>
        <v>0</v>
      </c>
      <c r="BJ378" s="107">
        <f t="shared" si="288"/>
        <v>0</v>
      </c>
      <c r="BK378" s="107">
        <f t="shared" si="288"/>
        <v>0</v>
      </c>
      <c r="BL378" s="110">
        <f t="shared" si="272"/>
        <v>0</v>
      </c>
      <c r="BM378" s="111">
        <f t="shared" si="273"/>
        <v>0</v>
      </c>
      <c r="BN378" s="111">
        <f t="shared" si="274"/>
        <v>0</v>
      </c>
      <c r="BO378" s="111">
        <f t="shared" si="275"/>
        <v>0</v>
      </c>
      <c r="BP378" s="111">
        <f t="shared" si="276"/>
        <v>0</v>
      </c>
      <c r="BQ378" s="111">
        <f t="shared" si="277"/>
        <v>0</v>
      </c>
      <c r="BR378" s="111">
        <f t="shared" si="278"/>
        <v>0</v>
      </c>
      <c r="BS378" s="111">
        <f t="shared" si="279"/>
        <v>0</v>
      </c>
      <c r="BT378" s="111">
        <f t="shared" si="280"/>
        <v>0</v>
      </c>
      <c r="BU378" s="112">
        <f t="shared" si="281"/>
        <v>0</v>
      </c>
      <c r="BV378" s="113">
        <f t="shared" si="282"/>
        <v>0</v>
      </c>
      <c r="BW378" s="169" t="s">
        <v>135</v>
      </c>
      <c r="BX378" s="174">
        <v>2021</v>
      </c>
      <c r="BY378" s="169" t="s">
        <v>2422</v>
      </c>
      <c r="BZ378" s="169" t="str">
        <f t="shared" si="283"/>
        <v>NOVIEMBRE</v>
      </c>
      <c r="CA378" s="169" t="str">
        <f t="shared" si="284"/>
        <v>YCHO21RT_11.1</v>
      </c>
      <c r="CB378" s="118" t="e">
        <f>VLOOKUP(F378,[3]TOTALES!$E:$E,1,0)</f>
        <v>#N/A</v>
      </c>
      <c r="CC378" s="118" t="str">
        <f>VLOOKUP(E378,'3.PARAMETROS'!J:L,3,0)</f>
        <v>TOPS</v>
      </c>
      <c r="CD378" s="118">
        <f>VLOOKUP(A378,'[4]1. ARCHIVO COMPRA'!$A:$BU,73,0)</f>
        <v>0</v>
      </c>
      <c r="CF378" s="128"/>
      <c r="CG378" s="128"/>
    </row>
    <row r="379" spans="1:85" x14ac:dyDescent="0.25">
      <c r="A379" s="128" t="str">
        <f t="shared" si="253"/>
        <v>W2RL06T08Q0JTMU</v>
      </c>
      <c r="B379" s="188">
        <v>44501</v>
      </c>
      <c r="C379" s="128"/>
      <c r="D379" s="128" t="s">
        <v>562</v>
      </c>
      <c r="E379" s="128" t="s">
        <v>700</v>
      </c>
      <c r="F379" s="128" t="s">
        <v>1179</v>
      </c>
      <c r="G379" s="128" t="s">
        <v>1180</v>
      </c>
      <c r="H379" s="128" t="s">
        <v>586</v>
      </c>
      <c r="I379" s="128" t="s">
        <v>587</v>
      </c>
      <c r="J379" s="128" t="s">
        <v>2127</v>
      </c>
      <c r="K379" s="128" t="s">
        <v>683</v>
      </c>
      <c r="L379" s="128" t="s">
        <v>2255</v>
      </c>
      <c r="M379" s="137">
        <v>128</v>
      </c>
      <c r="N379" s="128">
        <f>IFERROR(VLOOKUP(M379*$M$8*$N$8,'RAM costing'!$A$3:$B$81,2,1),0)</f>
        <v>119000</v>
      </c>
      <c r="O379" s="128">
        <f>IFERROR(VLOOKUP(M379*$M$9*$N$9,'RAM costing'!$E$3:$F$81,2,1),0)</f>
        <v>429</v>
      </c>
      <c r="P379" s="128"/>
      <c r="Q379" s="129">
        <f t="shared" si="254"/>
        <v>0.31</v>
      </c>
      <c r="R379" s="18">
        <v>39.68</v>
      </c>
      <c r="S379" s="25">
        <f t="shared" si="255"/>
        <v>0</v>
      </c>
      <c r="T379" s="25">
        <f t="shared" si="256"/>
        <v>0</v>
      </c>
      <c r="U379" s="25">
        <f t="shared" si="257"/>
        <v>0</v>
      </c>
      <c r="V379" s="25">
        <f t="shared" si="258"/>
        <v>0</v>
      </c>
      <c r="W379" s="25">
        <f t="shared" si="259"/>
        <v>0</v>
      </c>
      <c r="X379" s="25">
        <f t="shared" si="260"/>
        <v>0</v>
      </c>
      <c r="Y379" s="25">
        <f t="shared" si="261"/>
        <v>0</v>
      </c>
      <c r="Z379" s="25">
        <f t="shared" si="262"/>
        <v>0</v>
      </c>
      <c r="AA379" s="26"/>
      <c r="AB379" s="25">
        <f t="shared" si="263"/>
        <v>0</v>
      </c>
      <c r="AC379" s="25">
        <f t="shared" si="286"/>
        <v>0</v>
      </c>
      <c r="AD379" s="25"/>
      <c r="AE379" s="25"/>
      <c r="AF379" s="25"/>
      <c r="AG379" s="25"/>
      <c r="AH379" s="25"/>
      <c r="AI379" s="25"/>
      <c r="AJ379" s="26"/>
      <c r="AK379" s="25"/>
      <c r="AL379" s="26"/>
      <c r="AM379" s="25">
        <f t="shared" si="264"/>
        <v>0</v>
      </c>
      <c r="AN379" s="25">
        <f t="shared" si="265"/>
        <v>0</v>
      </c>
      <c r="AO379" s="26"/>
      <c r="AP379" s="26">
        <f t="shared" si="266"/>
        <v>0</v>
      </c>
      <c r="AQ379" s="101">
        <f t="shared" si="267"/>
        <v>0</v>
      </c>
      <c r="AR379" s="106">
        <f t="shared" si="268"/>
        <v>0</v>
      </c>
      <c r="AS379" s="107">
        <f t="shared" si="287"/>
        <v>0</v>
      </c>
      <c r="AT379" s="107">
        <f t="shared" si="287"/>
        <v>0</v>
      </c>
      <c r="AU379" s="107">
        <f t="shared" si="287"/>
        <v>0</v>
      </c>
      <c r="AV379" s="107">
        <f t="shared" si="287"/>
        <v>0</v>
      </c>
      <c r="AW379" s="107">
        <f t="shared" si="287"/>
        <v>0</v>
      </c>
      <c r="AX379" s="107">
        <f t="shared" si="287"/>
        <v>0</v>
      </c>
      <c r="AY379" s="107">
        <f t="shared" si="287"/>
        <v>0</v>
      </c>
      <c r="AZ379" s="107">
        <f t="shared" si="287"/>
        <v>0</v>
      </c>
      <c r="BA379" s="108">
        <f t="shared" si="269"/>
        <v>0</v>
      </c>
      <c r="BB379" s="103">
        <f t="shared" si="270"/>
        <v>0</v>
      </c>
      <c r="BC379" s="109">
        <f t="shared" si="271"/>
        <v>0</v>
      </c>
      <c r="BD379" s="107">
        <f t="shared" si="252"/>
        <v>0</v>
      </c>
      <c r="BE379" s="107">
        <f t="shared" si="288"/>
        <v>0</v>
      </c>
      <c r="BF379" s="107">
        <f t="shared" si="288"/>
        <v>0</v>
      </c>
      <c r="BG379" s="107">
        <f t="shared" si="288"/>
        <v>0</v>
      </c>
      <c r="BH379" s="107">
        <f t="shared" si="288"/>
        <v>0</v>
      </c>
      <c r="BI379" s="107">
        <f t="shared" si="288"/>
        <v>0</v>
      </c>
      <c r="BJ379" s="107">
        <f t="shared" si="288"/>
        <v>0</v>
      </c>
      <c r="BK379" s="107">
        <f t="shared" si="288"/>
        <v>0</v>
      </c>
      <c r="BL379" s="110">
        <f t="shared" si="272"/>
        <v>0</v>
      </c>
      <c r="BM379" s="111">
        <f t="shared" si="273"/>
        <v>0</v>
      </c>
      <c r="BN379" s="111">
        <f t="shared" si="274"/>
        <v>0</v>
      </c>
      <c r="BO379" s="111">
        <f t="shared" si="275"/>
        <v>0</v>
      </c>
      <c r="BP379" s="111">
        <f t="shared" si="276"/>
        <v>0</v>
      </c>
      <c r="BQ379" s="111">
        <f t="shared" si="277"/>
        <v>0</v>
      </c>
      <c r="BR379" s="111">
        <f t="shared" si="278"/>
        <v>0</v>
      </c>
      <c r="BS379" s="111">
        <f t="shared" si="279"/>
        <v>0</v>
      </c>
      <c r="BT379" s="111">
        <f t="shared" si="280"/>
        <v>0</v>
      </c>
      <c r="BU379" s="112">
        <f t="shared" si="281"/>
        <v>0</v>
      </c>
      <c r="BV379" s="113">
        <f t="shared" si="282"/>
        <v>0</v>
      </c>
      <c r="BW379" s="169" t="s">
        <v>135</v>
      </c>
      <c r="BX379" s="174">
        <v>2021</v>
      </c>
      <c r="BY379" s="169" t="s">
        <v>2422</v>
      </c>
      <c r="BZ379" s="169" t="str">
        <f t="shared" si="283"/>
        <v>NOVIEMBRE</v>
      </c>
      <c r="CA379" s="169" t="str">
        <f t="shared" si="284"/>
        <v>YCHO21RT_11.1</v>
      </c>
      <c r="CB379" s="118" t="str">
        <f>VLOOKUP(F379,[3]TOTALES!$E:$E,1,0)</f>
        <v>W2RL06T08Q0</v>
      </c>
      <c r="CC379" s="118" t="str">
        <f>VLOOKUP(E379,'3.PARAMETROS'!J:L,3,0)</f>
        <v>OUTERWEAR</v>
      </c>
      <c r="CD379" s="118">
        <f>VLOOKUP(A379,'[4]1. ARCHIVO COMPRA'!$A:$BU,73,0)</f>
        <v>0</v>
      </c>
      <c r="CF379" s="128"/>
      <c r="CG379" s="128"/>
    </row>
    <row r="380" spans="1:85" x14ac:dyDescent="0.25">
      <c r="A380" s="128" t="str">
        <f t="shared" si="253"/>
        <v>W2RL06T08Q0F1H9</v>
      </c>
      <c r="B380" s="188">
        <v>44501</v>
      </c>
      <c r="C380" s="128"/>
      <c r="D380" s="128" t="s">
        <v>562</v>
      </c>
      <c r="E380" s="128" t="s">
        <v>700</v>
      </c>
      <c r="F380" s="128" t="s">
        <v>1179</v>
      </c>
      <c r="G380" s="128" t="s">
        <v>1180</v>
      </c>
      <c r="H380" s="128" t="s">
        <v>905</v>
      </c>
      <c r="I380" s="128" t="s">
        <v>906</v>
      </c>
      <c r="J380" s="128" t="s">
        <v>2127</v>
      </c>
      <c r="K380" s="128" t="s">
        <v>683</v>
      </c>
      <c r="L380" s="128" t="s">
        <v>2255</v>
      </c>
      <c r="M380" s="137">
        <v>128</v>
      </c>
      <c r="N380" s="128">
        <f>IFERROR(VLOOKUP(M380*$M$8*$N$8,'RAM costing'!$A$3:$B$81,2,1),0)</f>
        <v>119000</v>
      </c>
      <c r="O380" s="128">
        <f>IFERROR(VLOOKUP(M380*$M$9*$N$9,'RAM costing'!$E$3:$F$81,2,1),0)</f>
        <v>429</v>
      </c>
      <c r="P380" s="128"/>
      <c r="Q380" s="129">
        <f t="shared" si="254"/>
        <v>0.31</v>
      </c>
      <c r="R380" s="18">
        <v>39.68</v>
      </c>
      <c r="S380" s="25">
        <f t="shared" si="255"/>
        <v>0</v>
      </c>
      <c r="T380" s="25">
        <f t="shared" si="256"/>
        <v>0</v>
      </c>
      <c r="U380" s="25">
        <f t="shared" si="257"/>
        <v>0</v>
      </c>
      <c r="V380" s="25">
        <f t="shared" si="258"/>
        <v>0</v>
      </c>
      <c r="W380" s="25">
        <f t="shared" si="259"/>
        <v>0</v>
      </c>
      <c r="X380" s="25">
        <f t="shared" si="260"/>
        <v>0</v>
      </c>
      <c r="Y380" s="25">
        <f t="shared" si="261"/>
        <v>0</v>
      </c>
      <c r="Z380" s="25">
        <f t="shared" si="262"/>
        <v>0</v>
      </c>
      <c r="AA380" s="26"/>
      <c r="AB380" s="25">
        <f t="shared" si="263"/>
        <v>0</v>
      </c>
      <c r="AC380" s="25">
        <f t="shared" si="286"/>
        <v>0</v>
      </c>
      <c r="AD380" s="25"/>
      <c r="AE380" s="25"/>
      <c r="AF380" s="25"/>
      <c r="AG380" s="25"/>
      <c r="AH380" s="25"/>
      <c r="AI380" s="25"/>
      <c r="AJ380" s="26"/>
      <c r="AK380" s="25"/>
      <c r="AL380" s="26"/>
      <c r="AM380" s="25">
        <f t="shared" si="264"/>
        <v>0</v>
      </c>
      <c r="AN380" s="25">
        <f t="shared" si="265"/>
        <v>0</v>
      </c>
      <c r="AO380" s="26"/>
      <c r="AP380" s="26">
        <f t="shared" si="266"/>
        <v>0</v>
      </c>
      <c r="AQ380" s="101">
        <f t="shared" si="267"/>
        <v>0</v>
      </c>
      <c r="AR380" s="106">
        <f t="shared" si="268"/>
        <v>0</v>
      </c>
      <c r="AS380" s="107">
        <f t="shared" si="287"/>
        <v>0</v>
      </c>
      <c r="AT380" s="107">
        <f t="shared" si="287"/>
        <v>0</v>
      </c>
      <c r="AU380" s="107">
        <f t="shared" si="287"/>
        <v>0</v>
      </c>
      <c r="AV380" s="107">
        <f t="shared" si="287"/>
        <v>0</v>
      </c>
      <c r="AW380" s="107">
        <f t="shared" si="287"/>
        <v>0</v>
      </c>
      <c r="AX380" s="107">
        <f t="shared" si="287"/>
        <v>0</v>
      </c>
      <c r="AY380" s="107">
        <f t="shared" si="287"/>
        <v>0</v>
      </c>
      <c r="AZ380" s="107">
        <f t="shared" si="287"/>
        <v>0</v>
      </c>
      <c r="BA380" s="108">
        <f t="shared" si="269"/>
        <v>0</v>
      </c>
      <c r="BB380" s="103">
        <f t="shared" si="270"/>
        <v>0</v>
      </c>
      <c r="BC380" s="109">
        <f t="shared" si="271"/>
        <v>0</v>
      </c>
      <c r="BD380" s="107">
        <f t="shared" si="252"/>
        <v>0</v>
      </c>
      <c r="BE380" s="107">
        <f t="shared" si="288"/>
        <v>0</v>
      </c>
      <c r="BF380" s="107">
        <f t="shared" si="288"/>
        <v>0</v>
      </c>
      <c r="BG380" s="107">
        <f t="shared" si="288"/>
        <v>0</v>
      </c>
      <c r="BH380" s="107">
        <f t="shared" si="288"/>
        <v>0</v>
      </c>
      <c r="BI380" s="107">
        <f t="shared" si="288"/>
        <v>0</v>
      </c>
      <c r="BJ380" s="107">
        <f t="shared" si="288"/>
        <v>0</v>
      </c>
      <c r="BK380" s="107">
        <f t="shared" si="288"/>
        <v>0</v>
      </c>
      <c r="BL380" s="110">
        <f t="shared" si="272"/>
        <v>0</v>
      </c>
      <c r="BM380" s="111">
        <f t="shared" si="273"/>
        <v>0</v>
      </c>
      <c r="BN380" s="111">
        <f t="shared" si="274"/>
        <v>0</v>
      </c>
      <c r="BO380" s="111">
        <f t="shared" si="275"/>
        <v>0</v>
      </c>
      <c r="BP380" s="111">
        <f t="shared" si="276"/>
        <v>0</v>
      </c>
      <c r="BQ380" s="111">
        <f t="shared" si="277"/>
        <v>0</v>
      </c>
      <c r="BR380" s="111">
        <f t="shared" si="278"/>
        <v>0</v>
      </c>
      <c r="BS380" s="111">
        <f t="shared" si="279"/>
        <v>0</v>
      </c>
      <c r="BT380" s="111">
        <f t="shared" si="280"/>
        <v>0</v>
      </c>
      <c r="BU380" s="112">
        <f t="shared" si="281"/>
        <v>0</v>
      </c>
      <c r="BV380" s="113">
        <f t="shared" si="282"/>
        <v>0</v>
      </c>
      <c r="BW380" s="169" t="s">
        <v>135</v>
      </c>
      <c r="BX380" s="174">
        <v>2021</v>
      </c>
      <c r="BY380" s="169" t="s">
        <v>2422</v>
      </c>
      <c r="BZ380" s="169" t="str">
        <f t="shared" si="283"/>
        <v>NOVIEMBRE</v>
      </c>
      <c r="CA380" s="169" t="str">
        <f t="shared" si="284"/>
        <v>YCHO21RT_11.1</v>
      </c>
      <c r="CB380" s="118" t="str">
        <f>VLOOKUP(F380,[3]TOTALES!$E:$E,1,0)</f>
        <v>W2RL06T08Q0</v>
      </c>
      <c r="CC380" s="118" t="str">
        <f>VLOOKUP(E380,'3.PARAMETROS'!J:L,3,0)</f>
        <v>OUTERWEAR</v>
      </c>
      <c r="CD380" s="118">
        <f>VLOOKUP(A380,'[4]1. ARCHIVO COMPRA'!$A:$BU,73,0)</f>
        <v>0</v>
      </c>
      <c r="CF380" s="128"/>
      <c r="CG380" s="128"/>
    </row>
    <row r="381" spans="1:85" x14ac:dyDescent="0.25">
      <c r="A381" s="128" t="str">
        <f t="shared" si="253"/>
        <v>W2RL13L0P70G5A8</v>
      </c>
      <c r="B381" s="188">
        <v>44501</v>
      </c>
      <c r="C381" s="128"/>
      <c r="D381" s="128" t="s">
        <v>559</v>
      </c>
      <c r="E381" s="128" t="s">
        <v>197</v>
      </c>
      <c r="F381" s="128" t="s">
        <v>1181</v>
      </c>
      <c r="G381" s="128" t="s">
        <v>1182</v>
      </c>
      <c r="H381" s="128" t="s">
        <v>1183</v>
      </c>
      <c r="I381" s="128" t="s">
        <v>1184</v>
      </c>
      <c r="J381" s="128" t="s">
        <v>2128</v>
      </c>
      <c r="K381" s="128" t="s">
        <v>684</v>
      </c>
      <c r="L381" s="128" t="s">
        <v>2255</v>
      </c>
      <c r="M381" s="137">
        <v>398</v>
      </c>
      <c r="N381" s="128">
        <f>IFERROR(VLOOKUP(M381*$M$8*$N$8,'RAM costing'!$A$3:$B$81,2,1),0)</f>
        <v>389000</v>
      </c>
      <c r="O381" s="128">
        <f>IFERROR(VLOOKUP(M381*$M$9*$N$9,'RAM costing'!$E$3:$F$81,2,1),0)</f>
        <v>429</v>
      </c>
      <c r="P381" s="128"/>
      <c r="Q381" s="129">
        <f t="shared" si="254"/>
        <v>0.3712562814070352</v>
      </c>
      <c r="R381" s="18">
        <v>147.76000000000002</v>
      </c>
      <c r="S381" s="25">
        <f t="shared" si="255"/>
        <v>0</v>
      </c>
      <c r="T381" s="25">
        <f t="shared" si="256"/>
        <v>0</v>
      </c>
      <c r="U381" s="25">
        <f t="shared" si="257"/>
        <v>0</v>
      </c>
      <c r="V381" s="25">
        <f t="shared" si="258"/>
        <v>0</v>
      </c>
      <c r="W381" s="25">
        <f t="shared" si="259"/>
        <v>0</v>
      </c>
      <c r="X381" s="25">
        <f t="shared" si="260"/>
        <v>0</v>
      </c>
      <c r="Y381" s="25">
        <f t="shared" si="261"/>
        <v>0</v>
      </c>
      <c r="Z381" s="25">
        <f t="shared" si="262"/>
        <v>0</v>
      </c>
      <c r="AA381" s="26"/>
      <c r="AB381" s="25">
        <f t="shared" si="263"/>
        <v>0</v>
      </c>
      <c r="AC381" s="25">
        <f t="shared" si="286"/>
        <v>0</v>
      </c>
      <c r="AD381" s="25"/>
      <c r="AE381" s="25"/>
      <c r="AF381" s="25"/>
      <c r="AG381" s="25"/>
      <c r="AH381" s="25"/>
      <c r="AI381" s="25"/>
      <c r="AJ381" s="26"/>
      <c r="AK381" s="25"/>
      <c r="AL381" s="26"/>
      <c r="AM381" s="25">
        <f t="shared" si="264"/>
        <v>0</v>
      </c>
      <c r="AN381" s="25">
        <f t="shared" si="265"/>
        <v>0</v>
      </c>
      <c r="AO381" s="26"/>
      <c r="AP381" s="26">
        <f t="shared" si="266"/>
        <v>0</v>
      </c>
      <c r="AQ381" s="101">
        <f t="shared" si="267"/>
        <v>0</v>
      </c>
      <c r="AR381" s="106">
        <f t="shared" si="268"/>
        <v>0</v>
      </c>
      <c r="AS381" s="107">
        <f t="shared" si="287"/>
        <v>0</v>
      </c>
      <c r="AT381" s="107">
        <f t="shared" si="287"/>
        <v>0</v>
      </c>
      <c r="AU381" s="107">
        <f t="shared" si="287"/>
        <v>0</v>
      </c>
      <c r="AV381" s="107">
        <f t="shared" si="287"/>
        <v>0</v>
      </c>
      <c r="AW381" s="107">
        <f t="shared" si="287"/>
        <v>0</v>
      </c>
      <c r="AX381" s="107">
        <f t="shared" ref="AS381:AZ413" si="291">ROUND(IF($L381=$L$4,($AQ381*AX$4),IF($L381=$L$5,($AQ381*AX$5),IF($L381=$L$6,($AQ381*AX$6),IF($L381=$L$7,($AQ381*AX$7))))),0)</f>
        <v>0</v>
      </c>
      <c r="AY381" s="107">
        <f t="shared" si="291"/>
        <v>0</v>
      </c>
      <c r="AZ381" s="107">
        <f t="shared" si="291"/>
        <v>0</v>
      </c>
      <c r="BA381" s="108">
        <f t="shared" si="269"/>
        <v>0</v>
      </c>
      <c r="BB381" s="103">
        <f t="shared" si="270"/>
        <v>0</v>
      </c>
      <c r="BC381" s="109">
        <f t="shared" si="271"/>
        <v>0</v>
      </c>
      <c r="BD381" s="107">
        <f t="shared" si="252"/>
        <v>0</v>
      </c>
      <c r="BE381" s="107">
        <f t="shared" si="288"/>
        <v>0</v>
      </c>
      <c r="BF381" s="107">
        <f t="shared" si="288"/>
        <v>0</v>
      </c>
      <c r="BG381" s="107">
        <f t="shared" si="288"/>
        <v>0</v>
      </c>
      <c r="BH381" s="107">
        <f t="shared" si="288"/>
        <v>0</v>
      </c>
      <c r="BI381" s="107">
        <f t="shared" ref="BE381:BK413" si="292">ROUND(IF($L381=$L$4,($BB381*BI$4),IF($L381=$L$5,($BB381*BI$5),IF($L381=$L$6,($BB381*BI$6),IF($L381=$L$7,($BB381*BI$7))))),0)</f>
        <v>0</v>
      </c>
      <c r="BJ381" s="107">
        <f t="shared" si="292"/>
        <v>0</v>
      </c>
      <c r="BK381" s="107">
        <f t="shared" si="292"/>
        <v>0</v>
      </c>
      <c r="BL381" s="110">
        <f t="shared" si="272"/>
        <v>0</v>
      </c>
      <c r="BM381" s="111">
        <f t="shared" si="273"/>
        <v>0</v>
      </c>
      <c r="BN381" s="111">
        <f t="shared" si="274"/>
        <v>0</v>
      </c>
      <c r="BO381" s="111">
        <f t="shared" si="275"/>
        <v>0</v>
      </c>
      <c r="BP381" s="111">
        <f t="shared" si="276"/>
        <v>0</v>
      </c>
      <c r="BQ381" s="111">
        <f t="shared" si="277"/>
        <v>0</v>
      </c>
      <c r="BR381" s="111">
        <f t="shared" si="278"/>
        <v>0</v>
      </c>
      <c r="BS381" s="111">
        <f t="shared" si="279"/>
        <v>0</v>
      </c>
      <c r="BT381" s="111">
        <f t="shared" si="280"/>
        <v>0</v>
      </c>
      <c r="BU381" s="112">
        <f t="shared" si="281"/>
        <v>0</v>
      </c>
      <c r="BV381" s="113">
        <f t="shared" si="282"/>
        <v>0</v>
      </c>
      <c r="BW381" s="169" t="s">
        <v>135</v>
      </c>
      <c r="BX381" s="174">
        <v>2021</v>
      </c>
      <c r="BY381" s="169" t="s">
        <v>2422</v>
      </c>
      <c r="BZ381" s="169" t="str">
        <f t="shared" si="283"/>
        <v>NOVIEMBRE</v>
      </c>
      <c r="CA381" s="169" t="str">
        <f t="shared" si="284"/>
        <v>YCHO21RT_11.1</v>
      </c>
      <c r="CB381" s="118" t="e">
        <f>VLOOKUP(F381,[3]TOTALES!$E:$E,1,0)</f>
        <v>#N/A</v>
      </c>
      <c r="CC381" s="118" t="str">
        <f>VLOOKUP(E381,'3.PARAMETROS'!J:L,3,0)</f>
        <v>OUTERWEAR</v>
      </c>
      <c r="CD381" s="118">
        <f>VLOOKUP(A381,'[4]1. ARCHIVO COMPRA'!$A:$BU,73,0)</f>
        <v>0</v>
      </c>
      <c r="CF381" s="128"/>
      <c r="CG381" s="128"/>
    </row>
    <row r="382" spans="1:85" x14ac:dyDescent="0.25">
      <c r="A382" s="128" t="str">
        <f t="shared" si="253"/>
        <v>W2RL13L0P70JBLK</v>
      </c>
      <c r="B382" s="188">
        <v>44501</v>
      </c>
      <c r="C382" s="128"/>
      <c r="D382" s="128" t="s">
        <v>559</v>
      </c>
      <c r="E382" s="128" t="s">
        <v>197</v>
      </c>
      <c r="F382" s="128" t="s">
        <v>1181</v>
      </c>
      <c r="G382" s="128" t="s">
        <v>1182</v>
      </c>
      <c r="H382" s="128" t="s">
        <v>494</v>
      </c>
      <c r="I382" s="128" t="s">
        <v>520</v>
      </c>
      <c r="J382" s="128" t="s">
        <v>2128</v>
      </c>
      <c r="K382" s="128" t="s">
        <v>684</v>
      </c>
      <c r="L382" s="128" t="s">
        <v>2255</v>
      </c>
      <c r="M382" s="137">
        <v>398</v>
      </c>
      <c r="N382" s="128">
        <f>IFERROR(VLOOKUP(M382*$M$8*$N$8,'RAM costing'!$A$3:$B$81,2,1),0)</f>
        <v>389000</v>
      </c>
      <c r="O382" s="128">
        <f>IFERROR(VLOOKUP(M382*$M$9*$N$9,'RAM costing'!$E$3:$F$81,2,1),0)</f>
        <v>429</v>
      </c>
      <c r="P382" s="128"/>
      <c r="Q382" s="129">
        <f t="shared" si="254"/>
        <v>0.3712562814070352</v>
      </c>
      <c r="R382" s="18">
        <v>147.76000000000002</v>
      </c>
      <c r="S382" s="25">
        <f t="shared" si="255"/>
        <v>0</v>
      </c>
      <c r="T382" s="25">
        <f t="shared" si="256"/>
        <v>0</v>
      </c>
      <c r="U382" s="25">
        <f t="shared" si="257"/>
        <v>0</v>
      </c>
      <c r="V382" s="25">
        <f t="shared" si="258"/>
        <v>0</v>
      </c>
      <c r="W382" s="25">
        <f t="shared" si="259"/>
        <v>0</v>
      </c>
      <c r="X382" s="25">
        <f t="shared" si="260"/>
        <v>0</v>
      </c>
      <c r="Y382" s="25">
        <f t="shared" si="261"/>
        <v>0</v>
      </c>
      <c r="Z382" s="25">
        <f t="shared" si="262"/>
        <v>0</v>
      </c>
      <c r="AA382" s="26"/>
      <c r="AB382" s="25">
        <f t="shared" si="263"/>
        <v>0</v>
      </c>
      <c r="AC382" s="25">
        <f t="shared" si="286"/>
        <v>0</v>
      </c>
      <c r="AD382" s="25"/>
      <c r="AE382" s="25"/>
      <c r="AF382" s="25"/>
      <c r="AG382" s="25"/>
      <c r="AH382" s="25"/>
      <c r="AI382" s="25"/>
      <c r="AJ382" s="26"/>
      <c r="AK382" s="25"/>
      <c r="AL382" s="26"/>
      <c r="AM382" s="25">
        <f t="shared" si="264"/>
        <v>0</v>
      </c>
      <c r="AN382" s="25">
        <f t="shared" si="265"/>
        <v>0</v>
      </c>
      <c r="AO382" s="26"/>
      <c r="AP382" s="26">
        <f t="shared" si="266"/>
        <v>0</v>
      </c>
      <c r="AQ382" s="101">
        <f t="shared" si="267"/>
        <v>0</v>
      </c>
      <c r="AR382" s="106">
        <f t="shared" si="268"/>
        <v>0</v>
      </c>
      <c r="AS382" s="107">
        <f t="shared" si="291"/>
        <v>0</v>
      </c>
      <c r="AT382" s="107">
        <f t="shared" si="291"/>
        <v>0</v>
      </c>
      <c r="AU382" s="107">
        <f t="shared" si="291"/>
        <v>0</v>
      </c>
      <c r="AV382" s="107">
        <f t="shared" si="291"/>
        <v>0</v>
      </c>
      <c r="AW382" s="107">
        <f t="shared" si="291"/>
        <v>0</v>
      </c>
      <c r="AX382" s="107">
        <f t="shared" si="291"/>
        <v>0</v>
      </c>
      <c r="AY382" s="107">
        <f t="shared" si="291"/>
        <v>0</v>
      </c>
      <c r="AZ382" s="107">
        <f t="shared" si="291"/>
        <v>0</v>
      </c>
      <c r="BA382" s="108">
        <f t="shared" si="269"/>
        <v>0</v>
      </c>
      <c r="BB382" s="103">
        <f t="shared" si="270"/>
        <v>0</v>
      </c>
      <c r="BC382" s="109">
        <f t="shared" si="271"/>
        <v>0</v>
      </c>
      <c r="BD382" s="107">
        <f t="shared" si="252"/>
        <v>0</v>
      </c>
      <c r="BE382" s="107">
        <f t="shared" si="292"/>
        <v>0</v>
      </c>
      <c r="BF382" s="107">
        <f t="shared" si="292"/>
        <v>0</v>
      </c>
      <c r="BG382" s="107">
        <f t="shared" si="292"/>
        <v>0</v>
      </c>
      <c r="BH382" s="107">
        <f t="shared" si="292"/>
        <v>0</v>
      </c>
      <c r="BI382" s="107">
        <f t="shared" si="292"/>
        <v>0</v>
      </c>
      <c r="BJ382" s="107">
        <f t="shared" si="292"/>
        <v>0</v>
      </c>
      <c r="BK382" s="107">
        <f t="shared" si="292"/>
        <v>0</v>
      </c>
      <c r="BL382" s="110">
        <f t="shared" si="272"/>
        <v>0</v>
      </c>
      <c r="BM382" s="111">
        <f t="shared" si="273"/>
        <v>0</v>
      </c>
      <c r="BN382" s="111">
        <f t="shared" si="274"/>
        <v>0</v>
      </c>
      <c r="BO382" s="111">
        <f t="shared" si="275"/>
        <v>0</v>
      </c>
      <c r="BP382" s="111">
        <f t="shared" si="276"/>
        <v>0</v>
      </c>
      <c r="BQ382" s="111">
        <f t="shared" si="277"/>
        <v>0</v>
      </c>
      <c r="BR382" s="111">
        <f t="shared" si="278"/>
        <v>0</v>
      </c>
      <c r="BS382" s="111">
        <f t="shared" si="279"/>
        <v>0</v>
      </c>
      <c r="BT382" s="111">
        <f t="shared" si="280"/>
        <v>0</v>
      </c>
      <c r="BU382" s="112">
        <f t="shared" si="281"/>
        <v>0</v>
      </c>
      <c r="BV382" s="113">
        <f t="shared" si="282"/>
        <v>0</v>
      </c>
      <c r="BW382" s="169" t="s">
        <v>135</v>
      </c>
      <c r="BX382" s="174">
        <v>2021</v>
      </c>
      <c r="BY382" s="169" t="s">
        <v>2422</v>
      </c>
      <c r="BZ382" s="169" t="str">
        <f t="shared" si="283"/>
        <v>NOVIEMBRE</v>
      </c>
      <c r="CA382" s="169" t="str">
        <f t="shared" si="284"/>
        <v>YCHO21RT_11.1</v>
      </c>
      <c r="CB382" s="118" t="e">
        <f>VLOOKUP(F382,[3]TOTALES!$E:$E,1,0)</f>
        <v>#N/A</v>
      </c>
      <c r="CC382" s="118" t="str">
        <f>VLOOKUP(E382,'3.PARAMETROS'!J:L,3,0)</f>
        <v>OUTERWEAR</v>
      </c>
      <c r="CD382" s="118">
        <f>VLOOKUP(A382,'[4]1. ARCHIVO COMPRA'!$A:$BU,73,0)</f>
        <v>0</v>
      </c>
      <c r="CF382" s="128"/>
      <c r="CG382" s="128"/>
    </row>
    <row r="383" spans="1:85" x14ac:dyDescent="0.25">
      <c r="A383" s="128" t="str">
        <f t="shared" si="253"/>
        <v>W1BK13WE5D0JBLK</v>
      </c>
      <c r="B383" s="188">
        <v>44501</v>
      </c>
      <c r="C383" s="128"/>
      <c r="D383" s="128" t="s">
        <v>557</v>
      </c>
      <c r="E383" s="128" t="s">
        <v>699</v>
      </c>
      <c r="F383" s="128" t="s">
        <v>1185</v>
      </c>
      <c r="G383" s="128" t="s">
        <v>1186</v>
      </c>
      <c r="H383" s="128" t="s">
        <v>494</v>
      </c>
      <c r="I383" s="128" t="s">
        <v>520</v>
      </c>
      <c r="J383" s="128" t="s">
        <v>2124</v>
      </c>
      <c r="K383" s="128" t="s">
        <v>683</v>
      </c>
      <c r="L383" s="128" t="s">
        <v>2255</v>
      </c>
      <c r="M383" s="137">
        <v>128</v>
      </c>
      <c r="N383" s="128">
        <f>IFERROR(VLOOKUP(M383*$M$8*$N$8,'RAM costing'!$A$3:$B$81,2,1),0)</f>
        <v>119000</v>
      </c>
      <c r="O383" s="128">
        <f>IFERROR(VLOOKUP(M383*$M$9*$N$9,'RAM costing'!$E$3:$F$81,2,1),0)</f>
        <v>429</v>
      </c>
      <c r="P383" s="128"/>
      <c r="Q383" s="129">
        <f t="shared" si="254"/>
        <v>0.31</v>
      </c>
      <c r="R383" s="18">
        <v>39.68</v>
      </c>
      <c r="S383" s="25">
        <f t="shared" si="255"/>
        <v>0</v>
      </c>
      <c r="T383" s="25">
        <f t="shared" si="256"/>
        <v>0</v>
      </c>
      <c r="U383" s="25">
        <f t="shared" si="257"/>
        <v>0</v>
      </c>
      <c r="V383" s="25">
        <f t="shared" si="258"/>
        <v>0</v>
      </c>
      <c r="W383" s="25">
        <f t="shared" si="259"/>
        <v>0</v>
      </c>
      <c r="X383" s="25">
        <f t="shared" si="260"/>
        <v>0</v>
      </c>
      <c r="Y383" s="25">
        <f t="shared" si="261"/>
        <v>0</v>
      </c>
      <c r="Z383" s="25">
        <f t="shared" si="262"/>
        <v>0</v>
      </c>
      <c r="AA383" s="26"/>
      <c r="AB383" s="25">
        <f t="shared" si="263"/>
        <v>0</v>
      </c>
      <c r="AC383" s="25">
        <f t="shared" si="286"/>
        <v>0</v>
      </c>
      <c r="AD383" s="25"/>
      <c r="AE383" s="25"/>
      <c r="AF383" s="25"/>
      <c r="AG383" s="25"/>
      <c r="AH383" s="25"/>
      <c r="AI383" s="25"/>
      <c r="AJ383" s="26"/>
      <c r="AK383" s="25"/>
      <c r="AL383" s="26"/>
      <c r="AM383" s="25">
        <f t="shared" si="264"/>
        <v>0</v>
      </c>
      <c r="AN383" s="25">
        <f t="shared" si="265"/>
        <v>0</v>
      </c>
      <c r="AO383" s="26"/>
      <c r="AP383" s="26">
        <f t="shared" si="266"/>
        <v>0</v>
      </c>
      <c r="AQ383" s="101">
        <f t="shared" si="267"/>
        <v>0</v>
      </c>
      <c r="AR383" s="106">
        <f t="shared" si="268"/>
        <v>0</v>
      </c>
      <c r="AS383" s="107">
        <f t="shared" si="291"/>
        <v>0</v>
      </c>
      <c r="AT383" s="107">
        <f t="shared" si="291"/>
        <v>0</v>
      </c>
      <c r="AU383" s="107">
        <f t="shared" si="291"/>
        <v>0</v>
      </c>
      <c r="AV383" s="107">
        <f t="shared" si="291"/>
        <v>0</v>
      </c>
      <c r="AW383" s="107">
        <f t="shared" si="291"/>
        <v>0</v>
      </c>
      <c r="AX383" s="107">
        <f t="shared" si="291"/>
        <v>0</v>
      </c>
      <c r="AY383" s="107">
        <f t="shared" si="291"/>
        <v>0</v>
      </c>
      <c r="AZ383" s="107">
        <f t="shared" si="291"/>
        <v>0</v>
      </c>
      <c r="BA383" s="108">
        <f t="shared" si="269"/>
        <v>0</v>
      </c>
      <c r="BB383" s="103">
        <f t="shared" si="270"/>
        <v>0</v>
      </c>
      <c r="BC383" s="109">
        <f t="shared" si="271"/>
        <v>0</v>
      </c>
      <c r="BD383" s="107">
        <f t="shared" si="252"/>
        <v>0</v>
      </c>
      <c r="BE383" s="107">
        <f t="shared" si="292"/>
        <v>0</v>
      </c>
      <c r="BF383" s="107">
        <f t="shared" si="292"/>
        <v>0</v>
      </c>
      <c r="BG383" s="107">
        <f t="shared" si="292"/>
        <v>0</v>
      </c>
      <c r="BH383" s="107">
        <f t="shared" si="292"/>
        <v>0</v>
      </c>
      <c r="BI383" s="107">
        <f t="shared" si="292"/>
        <v>0</v>
      </c>
      <c r="BJ383" s="107">
        <f t="shared" si="292"/>
        <v>0</v>
      </c>
      <c r="BK383" s="107">
        <f t="shared" si="292"/>
        <v>0</v>
      </c>
      <c r="BL383" s="110">
        <f t="shared" si="272"/>
        <v>0</v>
      </c>
      <c r="BM383" s="111">
        <f t="shared" si="273"/>
        <v>0</v>
      </c>
      <c r="BN383" s="111">
        <f t="shared" si="274"/>
        <v>0</v>
      </c>
      <c r="BO383" s="111">
        <f t="shared" si="275"/>
        <v>0</v>
      </c>
      <c r="BP383" s="111">
        <f t="shared" si="276"/>
        <v>0</v>
      </c>
      <c r="BQ383" s="111">
        <f t="shared" si="277"/>
        <v>0</v>
      </c>
      <c r="BR383" s="111">
        <f t="shared" si="278"/>
        <v>0</v>
      </c>
      <c r="BS383" s="111">
        <f t="shared" si="279"/>
        <v>0</v>
      </c>
      <c r="BT383" s="111">
        <f t="shared" si="280"/>
        <v>0</v>
      </c>
      <c r="BU383" s="112">
        <f t="shared" si="281"/>
        <v>0</v>
      </c>
      <c r="BV383" s="113">
        <f t="shared" si="282"/>
        <v>0</v>
      </c>
      <c r="BW383" s="169" t="s">
        <v>135</v>
      </c>
      <c r="BX383" s="174">
        <v>2021</v>
      </c>
      <c r="BY383" s="169" t="s">
        <v>2422</v>
      </c>
      <c r="BZ383" s="169" t="str">
        <f t="shared" si="283"/>
        <v>NOVIEMBRE</v>
      </c>
      <c r="CA383" s="169" t="str">
        <f t="shared" si="284"/>
        <v>YCHO21RT_11.1</v>
      </c>
      <c r="CB383" s="118" t="e">
        <f>VLOOKUP(F383,[3]TOTALES!$E:$E,1,0)</f>
        <v>#N/A</v>
      </c>
      <c r="CC383" s="118" t="e">
        <f>VLOOKUP(E383,'3.PARAMETROS'!J:L,3,0)</f>
        <v>#N/A</v>
      </c>
      <c r="CD383" s="118">
        <f>VLOOKUP(A383,'[4]1. ARCHIVO COMPRA'!$A:$BU,73,0)</f>
        <v>0</v>
      </c>
      <c r="CF383" s="128"/>
      <c r="CG383" s="128"/>
    </row>
    <row r="384" spans="1:85" x14ac:dyDescent="0.25">
      <c r="A384" s="128" t="str">
        <f t="shared" si="253"/>
        <v>W1BK13WE5D0G5Q7</v>
      </c>
      <c r="B384" s="188">
        <v>44501</v>
      </c>
      <c r="C384" s="128"/>
      <c r="D384" s="128" t="s">
        <v>557</v>
      </c>
      <c r="E384" s="128" t="s">
        <v>699</v>
      </c>
      <c r="F384" s="128" t="s">
        <v>1185</v>
      </c>
      <c r="G384" s="128" t="s">
        <v>1186</v>
      </c>
      <c r="H384" s="128" t="s">
        <v>1187</v>
      </c>
      <c r="I384" s="128" t="s">
        <v>1188</v>
      </c>
      <c r="J384" s="128" t="s">
        <v>2124</v>
      </c>
      <c r="K384" s="128" t="s">
        <v>683</v>
      </c>
      <c r="L384" s="128" t="s">
        <v>2255</v>
      </c>
      <c r="M384" s="137">
        <v>128</v>
      </c>
      <c r="N384" s="128">
        <f>IFERROR(VLOOKUP(M384*$M$8*$N$8,'RAM costing'!$A$3:$B$81,2,1),0)</f>
        <v>119000</v>
      </c>
      <c r="O384" s="128">
        <f>IFERROR(VLOOKUP(M384*$M$9*$N$9,'RAM costing'!$E$3:$F$81,2,1),0)</f>
        <v>429</v>
      </c>
      <c r="P384" s="128"/>
      <c r="Q384" s="129">
        <f t="shared" si="254"/>
        <v>0.31</v>
      </c>
      <c r="R384" s="18">
        <v>39.68</v>
      </c>
      <c r="S384" s="25">
        <f t="shared" si="255"/>
        <v>0</v>
      </c>
      <c r="T384" s="25">
        <f t="shared" si="256"/>
        <v>0</v>
      </c>
      <c r="U384" s="25">
        <f t="shared" si="257"/>
        <v>0</v>
      </c>
      <c r="V384" s="25">
        <f t="shared" si="258"/>
        <v>0</v>
      </c>
      <c r="W384" s="25">
        <f t="shared" si="259"/>
        <v>0</v>
      </c>
      <c r="X384" s="25">
        <f t="shared" si="260"/>
        <v>0</v>
      </c>
      <c r="Y384" s="25">
        <f t="shared" si="261"/>
        <v>0</v>
      </c>
      <c r="Z384" s="25">
        <f t="shared" si="262"/>
        <v>0</v>
      </c>
      <c r="AA384" s="26"/>
      <c r="AB384" s="25">
        <f t="shared" si="263"/>
        <v>0</v>
      </c>
      <c r="AC384" s="25">
        <f t="shared" si="286"/>
        <v>0</v>
      </c>
      <c r="AD384" s="25"/>
      <c r="AE384" s="25"/>
      <c r="AF384" s="25"/>
      <c r="AG384" s="25"/>
      <c r="AH384" s="25"/>
      <c r="AI384" s="25"/>
      <c r="AJ384" s="26"/>
      <c r="AK384" s="25"/>
      <c r="AL384" s="26"/>
      <c r="AM384" s="25">
        <f t="shared" si="264"/>
        <v>0</v>
      </c>
      <c r="AN384" s="25">
        <f t="shared" si="265"/>
        <v>0</v>
      </c>
      <c r="AO384" s="26"/>
      <c r="AP384" s="26">
        <f t="shared" si="266"/>
        <v>0</v>
      </c>
      <c r="AQ384" s="101">
        <f t="shared" si="267"/>
        <v>0</v>
      </c>
      <c r="AR384" s="106">
        <f t="shared" si="268"/>
        <v>0</v>
      </c>
      <c r="AS384" s="107">
        <f t="shared" si="291"/>
        <v>0</v>
      </c>
      <c r="AT384" s="107">
        <f t="shared" si="291"/>
        <v>0</v>
      </c>
      <c r="AU384" s="107">
        <f t="shared" si="291"/>
        <v>0</v>
      </c>
      <c r="AV384" s="107">
        <f t="shared" si="291"/>
        <v>0</v>
      </c>
      <c r="AW384" s="107">
        <f t="shared" si="291"/>
        <v>0</v>
      </c>
      <c r="AX384" s="107">
        <f t="shared" si="291"/>
        <v>0</v>
      </c>
      <c r="AY384" s="107">
        <f t="shared" si="291"/>
        <v>0</v>
      </c>
      <c r="AZ384" s="107">
        <f t="shared" si="291"/>
        <v>0</v>
      </c>
      <c r="BA384" s="108">
        <f t="shared" si="269"/>
        <v>0</v>
      </c>
      <c r="BB384" s="103">
        <f t="shared" si="270"/>
        <v>0</v>
      </c>
      <c r="BC384" s="109">
        <f t="shared" si="271"/>
        <v>0</v>
      </c>
      <c r="BD384" s="107">
        <f t="shared" si="252"/>
        <v>0</v>
      </c>
      <c r="BE384" s="107">
        <f t="shared" si="292"/>
        <v>0</v>
      </c>
      <c r="BF384" s="107">
        <f t="shared" si="292"/>
        <v>0</v>
      </c>
      <c r="BG384" s="107">
        <f t="shared" si="292"/>
        <v>0</v>
      </c>
      <c r="BH384" s="107">
        <f t="shared" si="292"/>
        <v>0</v>
      </c>
      <c r="BI384" s="107">
        <f t="shared" si="292"/>
        <v>0</v>
      </c>
      <c r="BJ384" s="107">
        <f t="shared" si="292"/>
        <v>0</v>
      </c>
      <c r="BK384" s="107">
        <f t="shared" si="292"/>
        <v>0</v>
      </c>
      <c r="BL384" s="110">
        <f t="shared" si="272"/>
        <v>0</v>
      </c>
      <c r="BM384" s="111">
        <f t="shared" si="273"/>
        <v>0</v>
      </c>
      <c r="BN384" s="111">
        <f t="shared" si="274"/>
        <v>0</v>
      </c>
      <c r="BO384" s="111">
        <f t="shared" si="275"/>
        <v>0</v>
      </c>
      <c r="BP384" s="111">
        <f t="shared" si="276"/>
        <v>0</v>
      </c>
      <c r="BQ384" s="111">
        <f t="shared" si="277"/>
        <v>0</v>
      </c>
      <c r="BR384" s="111">
        <f t="shared" si="278"/>
        <v>0</v>
      </c>
      <c r="BS384" s="111">
        <f t="shared" si="279"/>
        <v>0</v>
      </c>
      <c r="BT384" s="111">
        <f t="shared" si="280"/>
        <v>0</v>
      </c>
      <c r="BU384" s="112">
        <f t="shared" si="281"/>
        <v>0</v>
      </c>
      <c r="BV384" s="113">
        <f t="shared" si="282"/>
        <v>0</v>
      </c>
      <c r="BW384" s="169" t="s">
        <v>135</v>
      </c>
      <c r="BX384" s="174">
        <v>2021</v>
      </c>
      <c r="BY384" s="169" t="s">
        <v>2422</v>
      </c>
      <c r="BZ384" s="169" t="str">
        <f t="shared" si="283"/>
        <v>NOVIEMBRE</v>
      </c>
      <c r="CA384" s="169" t="str">
        <f t="shared" si="284"/>
        <v>YCHO21RT_11.1</v>
      </c>
      <c r="CB384" s="118" t="e">
        <f>VLOOKUP(F384,[3]TOTALES!$E:$E,1,0)</f>
        <v>#N/A</v>
      </c>
      <c r="CC384" s="118" t="e">
        <f>VLOOKUP(E384,'3.PARAMETROS'!J:L,3,0)</f>
        <v>#N/A</v>
      </c>
      <c r="CD384" s="118">
        <f>VLOOKUP(A384,'[4]1. ARCHIVO COMPRA'!$A:$BU,73,0)</f>
        <v>0</v>
      </c>
      <c r="CF384" s="128"/>
      <c r="CG384" s="128"/>
    </row>
    <row r="385" spans="1:85" x14ac:dyDescent="0.25">
      <c r="A385" s="128" t="str">
        <f t="shared" si="253"/>
        <v>W1BK13WE5D0G1V2</v>
      </c>
      <c r="B385" s="188">
        <v>44501</v>
      </c>
      <c r="C385" s="128"/>
      <c r="D385" s="128" t="s">
        <v>557</v>
      </c>
      <c r="E385" s="128" t="s">
        <v>699</v>
      </c>
      <c r="F385" s="128" t="s">
        <v>1185</v>
      </c>
      <c r="G385" s="128" t="s">
        <v>1186</v>
      </c>
      <c r="H385" s="128" t="s">
        <v>609</v>
      </c>
      <c r="I385" s="128" t="s">
        <v>610</v>
      </c>
      <c r="J385" s="128" t="s">
        <v>2124</v>
      </c>
      <c r="K385" s="128" t="s">
        <v>683</v>
      </c>
      <c r="L385" s="128" t="s">
        <v>2255</v>
      </c>
      <c r="M385" s="137">
        <v>128</v>
      </c>
      <c r="N385" s="128">
        <f>IFERROR(VLOOKUP(M385*$M$8*$N$8,'RAM costing'!$A$3:$B$81,2,1),0)</f>
        <v>119000</v>
      </c>
      <c r="O385" s="128">
        <f>IFERROR(VLOOKUP(M385*$M$9*$N$9,'RAM costing'!$E$3:$F$81,2,1),0)</f>
        <v>429</v>
      </c>
      <c r="P385" s="128"/>
      <c r="Q385" s="129">
        <f t="shared" si="254"/>
        <v>0.31</v>
      </c>
      <c r="R385" s="18">
        <v>39.68</v>
      </c>
      <c r="S385" s="25">
        <f t="shared" si="255"/>
        <v>0</v>
      </c>
      <c r="T385" s="25">
        <f t="shared" si="256"/>
        <v>0</v>
      </c>
      <c r="U385" s="25">
        <f t="shared" si="257"/>
        <v>0</v>
      </c>
      <c r="V385" s="25">
        <f t="shared" si="258"/>
        <v>0</v>
      </c>
      <c r="W385" s="25">
        <f t="shared" si="259"/>
        <v>0</v>
      </c>
      <c r="X385" s="25">
        <f t="shared" si="260"/>
        <v>0</v>
      </c>
      <c r="Y385" s="25">
        <f t="shared" si="261"/>
        <v>0</v>
      </c>
      <c r="Z385" s="25">
        <f t="shared" si="262"/>
        <v>0</v>
      </c>
      <c r="AA385" s="26"/>
      <c r="AB385" s="25">
        <f t="shared" si="263"/>
        <v>0</v>
      </c>
      <c r="AC385" s="25">
        <f t="shared" si="286"/>
        <v>0</v>
      </c>
      <c r="AD385" s="25"/>
      <c r="AE385" s="25"/>
      <c r="AF385" s="25"/>
      <c r="AG385" s="25"/>
      <c r="AH385" s="25"/>
      <c r="AI385" s="25"/>
      <c r="AJ385" s="26"/>
      <c r="AK385" s="25"/>
      <c r="AL385" s="26"/>
      <c r="AM385" s="25">
        <f t="shared" si="264"/>
        <v>0</v>
      </c>
      <c r="AN385" s="25">
        <f t="shared" si="265"/>
        <v>0</v>
      </c>
      <c r="AO385" s="26"/>
      <c r="AP385" s="26">
        <f t="shared" si="266"/>
        <v>0</v>
      </c>
      <c r="AQ385" s="101">
        <f t="shared" si="267"/>
        <v>0</v>
      </c>
      <c r="AR385" s="106">
        <f t="shared" si="268"/>
        <v>0</v>
      </c>
      <c r="AS385" s="107">
        <f t="shared" si="291"/>
        <v>0</v>
      </c>
      <c r="AT385" s="107">
        <f t="shared" si="291"/>
        <v>0</v>
      </c>
      <c r="AU385" s="107">
        <f t="shared" si="291"/>
        <v>0</v>
      </c>
      <c r="AV385" s="107">
        <f t="shared" si="291"/>
        <v>0</v>
      </c>
      <c r="AW385" s="107">
        <f t="shared" si="291"/>
        <v>0</v>
      </c>
      <c r="AX385" s="107">
        <f t="shared" si="291"/>
        <v>0</v>
      </c>
      <c r="AY385" s="107">
        <f t="shared" si="291"/>
        <v>0</v>
      </c>
      <c r="AZ385" s="107">
        <f t="shared" si="291"/>
        <v>0</v>
      </c>
      <c r="BA385" s="108">
        <f t="shared" si="269"/>
        <v>0</v>
      </c>
      <c r="BB385" s="103">
        <f t="shared" si="270"/>
        <v>0</v>
      </c>
      <c r="BC385" s="109">
        <f t="shared" si="271"/>
        <v>0</v>
      </c>
      <c r="BD385" s="107">
        <f t="shared" si="252"/>
        <v>0</v>
      </c>
      <c r="BE385" s="107">
        <f t="shared" si="292"/>
        <v>0</v>
      </c>
      <c r="BF385" s="107">
        <f t="shared" si="292"/>
        <v>0</v>
      </c>
      <c r="BG385" s="107">
        <f t="shared" si="292"/>
        <v>0</v>
      </c>
      <c r="BH385" s="107">
        <f t="shared" si="292"/>
        <v>0</v>
      </c>
      <c r="BI385" s="107">
        <f t="shared" si="292"/>
        <v>0</v>
      </c>
      <c r="BJ385" s="107">
        <f t="shared" si="292"/>
        <v>0</v>
      </c>
      <c r="BK385" s="107">
        <f t="shared" si="292"/>
        <v>0</v>
      </c>
      <c r="BL385" s="110">
        <f t="shared" si="272"/>
        <v>0</v>
      </c>
      <c r="BM385" s="111">
        <f t="shared" si="273"/>
        <v>0</v>
      </c>
      <c r="BN385" s="111">
        <f t="shared" si="274"/>
        <v>0</v>
      </c>
      <c r="BO385" s="111">
        <f t="shared" si="275"/>
        <v>0</v>
      </c>
      <c r="BP385" s="111">
        <f t="shared" si="276"/>
        <v>0</v>
      </c>
      <c r="BQ385" s="111">
        <f t="shared" si="277"/>
        <v>0</v>
      </c>
      <c r="BR385" s="111">
        <f t="shared" si="278"/>
        <v>0</v>
      </c>
      <c r="BS385" s="111">
        <f t="shared" si="279"/>
        <v>0</v>
      </c>
      <c r="BT385" s="111">
        <f t="shared" si="280"/>
        <v>0</v>
      </c>
      <c r="BU385" s="112">
        <f t="shared" si="281"/>
        <v>0</v>
      </c>
      <c r="BV385" s="113">
        <f t="shared" si="282"/>
        <v>0</v>
      </c>
      <c r="BW385" s="169" t="s">
        <v>135</v>
      </c>
      <c r="BX385" s="174">
        <v>2021</v>
      </c>
      <c r="BY385" s="169" t="s">
        <v>2422</v>
      </c>
      <c r="BZ385" s="169" t="str">
        <f t="shared" si="283"/>
        <v>NOVIEMBRE</v>
      </c>
      <c r="CA385" s="169" t="str">
        <f t="shared" si="284"/>
        <v>YCHO21RT_11.1</v>
      </c>
      <c r="CB385" s="118" t="e">
        <f>VLOOKUP(F385,[3]TOTALES!$E:$E,1,0)</f>
        <v>#N/A</v>
      </c>
      <c r="CC385" s="118" t="e">
        <f>VLOOKUP(E385,'3.PARAMETROS'!J:L,3,0)</f>
        <v>#N/A</v>
      </c>
      <c r="CD385" s="118">
        <f>VLOOKUP(A385,'[4]1. ARCHIVO COMPRA'!$A:$BU,73,0)</f>
        <v>0</v>
      </c>
      <c r="CF385" s="128"/>
      <c r="CG385" s="128"/>
    </row>
    <row r="386" spans="1:85" x14ac:dyDescent="0.25">
      <c r="A386" s="128" t="str">
        <f t="shared" si="253"/>
        <v>W1BK13WE5D0G7HR</v>
      </c>
      <c r="B386" s="188">
        <v>44501</v>
      </c>
      <c r="C386" s="128"/>
      <c r="D386" s="128" t="s">
        <v>557</v>
      </c>
      <c r="E386" s="128" t="s">
        <v>699</v>
      </c>
      <c r="F386" s="128" t="s">
        <v>1185</v>
      </c>
      <c r="G386" s="128" t="s">
        <v>1186</v>
      </c>
      <c r="H386" s="128" t="s">
        <v>1177</v>
      </c>
      <c r="I386" s="128" t="s">
        <v>1178</v>
      </c>
      <c r="J386" s="128" t="s">
        <v>2124</v>
      </c>
      <c r="K386" s="128" t="s">
        <v>683</v>
      </c>
      <c r="L386" s="128" t="s">
        <v>2255</v>
      </c>
      <c r="M386" s="137">
        <v>128</v>
      </c>
      <c r="N386" s="128">
        <f>IFERROR(VLOOKUP(M386*$M$8*$N$8,'RAM costing'!$A$3:$B$81,2,1),0)</f>
        <v>119000</v>
      </c>
      <c r="O386" s="128">
        <f>IFERROR(VLOOKUP(M386*$M$9*$N$9,'RAM costing'!$E$3:$F$81,2,1),0)</f>
        <v>429</v>
      </c>
      <c r="P386" s="128"/>
      <c r="Q386" s="129">
        <f t="shared" si="254"/>
        <v>0.31</v>
      </c>
      <c r="R386" s="18">
        <v>39.68</v>
      </c>
      <c r="S386" s="25">
        <f t="shared" si="255"/>
        <v>0</v>
      </c>
      <c r="T386" s="25">
        <f t="shared" si="256"/>
        <v>0</v>
      </c>
      <c r="U386" s="25">
        <f t="shared" si="257"/>
        <v>0</v>
      </c>
      <c r="V386" s="25">
        <f t="shared" si="258"/>
        <v>0</v>
      </c>
      <c r="W386" s="25">
        <f t="shared" si="259"/>
        <v>0</v>
      </c>
      <c r="X386" s="25">
        <f t="shared" si="260"/>
        <v>0</v>
      </c>
      <c r="Y386" s="25">
        <f t="shared" si="261"/>
        <v>0</v>
      </c>
      <c r="Z386" s="25">
        <f t="shared" si="262"/>
        <v>0</v>
      </c>
      <c r="AA386" s="26"/>
      <c r="AB386" s="25">
        <f t="shared" si="263"/>
        <v>0</v>
      </c>
      <c r="AC386" s="25">
        <f t="shared" si="286"/>
        <v>0</v>
      </c>
      <c r="AD386" s="25"/>
      <c r="AE386" s="25"/>
      <c r="AF386" s="25"/>
      <c r="AG386" s="25"/>
      <c r="AH386" s="25"/>
      <c r="AI386" s="25"/>
      <c r="AJ386" s="26"/>
      <c r="AK386" s="25"/>
      <c r="AL386" s="26"/>
      <c r="AM386" s="25">
        <f t="shared" si="264"/>
        <v>0</v>
      </c>
      <c r="AN386" s="25">
        <f t="shared" si="265"/>
        <v>0</v>
      </c>
      <c r="AO386" s="26"/>
      <c r="AP386" s="26">
        <f t="shared" si="266"/>
        <v>0</v>
      </c>
      <c r="AQ386" s="101">
        <f t="shared" si="267"/>
        <v>0</v>
      </c>
      <c r="AR386" s="106">
        <f t="shared" si="268"/>
        <v>0</v>
      </c>
      <c r="AS386" s="107">
        <f t="shared" si="291"/>
        <v>0</v>
      </c>
      <c r="AT386" s="107">
        <f t="shared" si="291"/>
        <v>0</v>
      </c>
      <c r="AU386" s="107">
        <f t="shared" si="291"/>
        <v>0</v>
      </c>
      <c r="AV386" s="107">
        <f t="shared" si="291"/>
        <v>0</v>
      </c>
      <c r="AW386" s="107">
        <f t="shared" si="291"/>
        <v>0</v>
      </c>
      <c r="AX386" s="107">
        <f t="shared" si="291"/>
        <v>0</v>
      </c>
      <c r="AY386" s="107">
        <f t="shared" si="291"/>
        <v>0</v>
      </c>
      <c r="AZ386" s="107">
        <f t="shared" si="291"/>
        <v>0</v>
      </c>
      <c r="BA386" s="108">
        <f t="shared" si="269"/>
        <v>0</v>
      </c>
      <c r="BB386" s="103">
        <f t="shared" si="270"/>
        <v>0</v>
      </c>
      <c r="BC386" s="109">
        <f t="shared" si="271"/>
        <v>0</v>
      </c>
      <c r="BD386" s="107">
        <f t="shared" si="252"/>
        <v>0</v>
      </c>
      <c r="BE386" s="107">
        <f t="shared" si="292"/>
        <v>0</v>
      </c>
      <c r="BF386" s="107">
        <f t="shared" si="292"/>
        <v>0</v>
      </c>
      <c r="BG386" s="107">
        <f t="shared" si="292"/>
        <v>0</v>
      </c>
      <c r="BH386" s="107">
        <f t="shared" si="292"/>
        <v>0</v>
      </c>
      <c r="BI386" s="107">
        <f t="shared" si="292"/>
        <v>0</v>
      </c>
      <c r="BJ386" s="107">
        <f t="shared" si="292"/>
        <v>0</v>
      </c>
      <c r="BK386" s="107">
        <f t="shared" si="292"/>
        <v>0</v>
      </c>
      <c r="BL386" s="110">
        <f t="shared" si="272"/>
        <v>0</v>
      </c>
      <c r="BM386" s="111">
        <f t="shared" si="273"/>
        <v>0</v>
      </c>
      <c r="BN386" s="111">
        <f t="shared" si="274"/>
        <v>0</v>
      </c>
      <c r="BO386" s="111">
        <f t="shared" si="275"/>
        <v>0</v>
      </c>
      <c r="BP386" s="111">
        <f t="shared" si="276"/>
        <v>0</v>
      </c>
      <c r="BQ386" s="111">
        <f t="shared" si="277"/>
        <v>0</v>
      </c>
      <c r="BR386" s="111">
        <f t="shared" si="278"/>
        <v>0</v>
      </c>
      <c r="BS386" s="111">
        <f t="shared" si="279"/>
        <v>0</v>
      </c>
      <c r="BT386" s="111">
        <f t="shared" si="280"/>
        <v>0</v>
      </c>
      <c r="BU386" s="112">
        <f t="shared" si="281"/>
        <v>0</v>
      </c>
      <c r="BV386" s="113">
        <f t="shared" si="282"/>
        <v>0</v>
      </c>
      <c r="BW386" s="169" t="s">
        <v>135</v>
      </c>
      <c r="BX386" s="174">
        <v>2021</v>
      </c>
      <c r="BY386" s="169" t="s">
        <v>2422</v>
      </c>
      <c r="BZ386" s="169" t="str">
        <f t="shared" si="283"/>
        <v>NOVIEMBRE</v>
      </c>
      <c r="CA386" s="169" t="str">
        <f t="shared" si="284"/>
        <v>YCHO21RT_11.1</v>
      </c>
      <c r="CB386" s="118" t="e">
        <f>VLOOKUP(F386,[3]TOTALES!$E:$E,1,0)</f>
        <v>#N/A</v>
      </c>
      <c r="CC386" s="118" t="e">
        <f>VLOOKUP(E386,'3.PARAMETROS'!J:L,3,0)</f>
        <v>#N/A</v>
      </c>
      <c r="CD386" s="118">
        <f>VLOOKUP(A386,'[4]1. ARCHIVO COMPRA'!$A:$BU,73,0)</f>
        <v>0</v>
      </c>
      <c r="CF386" s="128"/>
      <c r="CG386" s="128"/>
    </row>
    <row r="387" spans="1:85" x14ac:dyDescent="0.25">
      <c r="A387" s="128" t="str">
        <f t="shared" si="253"/>
        <v>W2RQ06K7UW2MCH</v>
      </c>
      <c r="B387" s="187">
        <v>44501</v>
      </c>
      <c r="C387" s="128"/>
      <c r="D387" s="128" t="s">
        <v>562</v>
      </c>
      <c r="E387" s="128" t="s">
        <v>567</v>
      </c>
      <c r="F387" s="128" t="s">
        <v>1189</v>
      </c>
      <c r="G387" s="128" t="s">
        <v>1190</v>
      </c>
      <c r="H387" s="128" t="s">
        <v>512</v>
      </c>
      <c r="I387" s="128" t="s">
        <v>617</v>
      </c>
      <c r="J387" s="128" t="s">
        <v>547</v>
      </c>
      <c r="K387" s="128" t="s">
        <v>683</v>
      </c>
      <c r="L387" s="128" t="s">
        <v>2255</v>
      </c>
      <c r="M387" s="137">
        <v>98</v>
      </c>
      <c r="N387" s="128">
        <f>IFERROR(VLOOKUP(M387*$M$8*$N$8,'RAM costing'!$A$3:$B$81,2,1),0)</f>
        <v>99000</v>
      </c>
      <c r="O387" s="128">
        <f>IFERROR(VLOOKUP(M387*$M$9*$N$9,'RAM costing'!$E$3:$F$81,2,1),0)</f>
        <v>399</v>
      </c>
      <c r="P387" s="128"/>
      <c r="Q387" s="129">
        <f t="shared" si="254"/>
        <v>0.31</v>
      </c>
      <c r="R387" s="18">
        <v>30.38</v>
      </c>
      <c r="S387" s="25">
        <f t="shared" si="255"/>
        <v>10</v>
      </c>
      <c r="T387" s="25">
        <f t="shared" si="256"/>
        <v>10</v>
      </c>
      <c r="U387" s="25">
        <f t="shared" si="257"/>
        <v>10</v>
      </c>
      <c r="V387" s="25">
        <f t="shared" si="258"/>
        <v>8</v>
      </c>
      <c r="W387" s="25">
        <f t="shared" si="259"/>
        <v>6</v>
      </c>
      <c r="X387" s="25">
        <f t="shared" si="260"/>
        <v>8</v>
      </c>
      <c r="Y387" s="25">
        <f t="shared" si="261"/>
        <v>7</v>
      </c>
      <c r="Z387" s="25">
        <f t="shared" si="262"/>
        <v>5</v>
      </c>
      <c r="AA387" s="26"/>
      <c r="AB387" s="25">
        <f t="shared" si="263"/>
        <v>7</v>
      </c>
      <c r="AC387" s="25">
        <f t="shared" si="285"/>
        <v>20</v>
      </c>
      <c r="AD387" s="25"/>
      <c r="AE387" s="25"/>
      <c r="AF387" s="25"/>
      <c r="AG387" s="25"/>
      <c r="AH387" s="25"/>
      <c r="AI387" s="25"/>
      <c r="AJ387" s="26"/>
      <c r="AK387" s="25"/>
      <c r="AL387" s="26"/>
      <c r="AM387" s="25">
        <f t="shared" si="264"/>
        <v>8</v>
      </c>
      <c r="AN387" s="25">
        <f t="shared" si="265"/>
        <v>8</v>
      </c>
      <c r="AO387" s="26">
        <v>10</v>
      </c>
      <c r="AP387" s="26">
        <f t="shared" si="266"/>
        <v>10</v>
      </c>
      <c r="AQ387" s="101">
        <f t="shared" si="267"/>
        <v>91</v>
      </c>
      <c r="AR387" s="106">
        <f t="shared" si="268"/>
        <v>2794.96</v>
      </c>
      <c r="AS387" s="107">
        <f t="shared" si="291"/>
        <v>21</v>
      </c>
      <c r="AT387" s="107">
        <f t="shared" si="291"/>
        <v>33</v>
      </c>
      <c r="AU387" s="107">
        <f t="shared" si="291"/>
        <v>25</v>
      </c>
      <c r="AV387" s="107">
        <f t="shared" si="291"/>
        <v>13</v>
      </c>
      <c r="AW387" s="107">
        <f t="shared" si="291"/>
        <v>0</v>
      </c>
      <c r="AX387" s="107">
        <f t="shared" si="291"/>
        <v>0</v>
      </c>
      <c r="AY387" s="107">
        <f t="shared" si="291"/>
        <v>0</v>
      </c>
      <c r="AZ387" s="107">
        <f t="shared" si="291"/>
        <v>0</v>
      </c>
      <c r="BA387" s="108">
        <f t="shared" si="269"/>
        <v>92</v>
      </c>
      <c r="BB387" s="103">
        <f t="shared" si="270"/>
        <v>36</v>
      </c>
      <c r="BC387" s="109">
        <f t="shared" si="271"/>
        <v>1093.68</v>
      </c>
      <c r="BD387" s="107">
        <f t="shared" si="252"/>
        <v>8</v>
      </c>
      <c r="BE387" s="107">
        <f t="shared" si="292"/>
        <v>13</v>
      </c>
      <c r="BF387" s="107">
        <f t="shared" si="292"/>
        <v>10</v>
      </c>
      <c r="BG387" s="107">
        <f t="shared" si="292"/>
        <v>5</v>
      </c>
      <c r="BH387" s="107">
        <f t="shared" si="292"/>
        <v>0</v>
      </c>
      <c r="BI387" s="107">
        <f t="shared" si="292"/>
        <v>0</v>
      </c>
      <c r="BJ387" s="107">
        <f t="shared" si="292"/>
        <v>0</v>
      </c>
      <c r="BK387" s="107">
        <f t="shared" si="292"/>
        <v>0</v>
      </c>
      <c r="BL387" s="110">
        <f t="shared" si="272"/>
        <v>36</v>
      </c>
      <c r="BM387" s="111">
        <f t="shared" si="273"/>
        <v>29</v>
      </c>
      <c r="BN387" s="111">
        <f t="shared" si="274"/>
        <v>46</v>
      </c>
      <c r="BO387" s="111">
        <f t="shared" si="275"/>
        <v>35</v>
      </c>
      <c r="BP387" s="111">
        <f t="shared" si="276"/>
        <v>18</v>
      </c>
      <c r="BQ387" s="111">
        <f t="shared" si="277"/>
        <v>0</v>
      </c>
      <c r="BR387" s="111">
        <f t="shared" si="278"/>
        <v>0</v>
      </c>
      <c r="BS387" s="111">
        <f t="shared" si="279"/>
        <v>0</v>
      </c>
      <c r="BT387" s="111">
        <f t="shared" si="280"/>
        <v>0</v>
      </c>
      <c r="BU387" s="143">
        <f t="shared" si="281"/>
        <v>128</v>
      </c>
      <c r="BV387" s="113">
        <f t="shared" si="282"/>
        <v>3888.64</v>
      </c>
      <c r="BW387" s="169" t="s">
        <v>135</v>
      </c>
      <c r="BX387" s="174">
        <v>2021</v>
      </c>
      <c r="BY387" s="169" t="s">
        <v>2422</v>
      </c>
      <c r="BZ387" s="169" t="str">
        <f t="shared" si="283"/>
        <v>NOVIEMBRE</v>
      </c>
      <c r="CA387" s="169" t="str">
        <f t="shared" si="284"/>
        <v>YCHO21RT_11.1</v>
      </c>
      <c r="CB387" s="118" t="str">
        <f>VLOOKUP(F387,[3]TOTALES!$E:$E,1,0)</f>
        <v>W2RQ06K7UW2</v>
      </c>
      <c r="CC387" s="118" t="s">
        <v>243</v>
      </c>
      <c r="CD387" s="118">
        <f>VLOOKUP(A387,'[4]1. ARCHIVO COMPRA'!$A:$BU,73,0)</f>
        <v>0</v>
      </c>
      <c r="CF387" s="164">
        <v>44331</v>
      </c>
      <c r="CG387" s="128"/>
    </row>
    <row r="388" spans="1:85" x14ac:dyDescent="0.25">
      <c r="A388" s="128" t="str">
        <f t="shared" si="253"/>
        <v>W2RQ06K7UW2G1G2</v>
      </c>
      <c r="B388" s="188">
        <v>44501</v>
      </c>
      <c r="C388" s="128"/>
      <c r="D388" s="128" t="s">
        <v>562</v>
      </c>
      <c r="E388" s="128" t="s">
        <v>567</v>
      </c>
      <c r="F388" s="128" t="s">
        <v>1189</v>
      </c>
      <c r="G388" s="128" t="s">
        <v>1190</v>
      </c>
      <c r="H388" s="128" t="s">
        <v>506</v>
      </c>
      <c r="I388" s="128" t="s">
        <v>533</v>
      </c>
      <c r="J388" s="128" t="s">
        <v>547</v>
      </c>
      <c r="K388" s="128" t="s">
        <v>683</v>
      </c>
      <c r="L388" s="128" t="s">
        <v>2255</v>
      </c>
      <c r="M388" s="137">
        <v>98</v>
      </c>
      <c r="N388" s="128">
        <f>IFERROR(VLOOKUP(M388*$M$8*$N$8,'RAM costing'!$A$3:$B$81,2,1),0)</f>
        <v>99000</v>
      </c>
      <c r="O388" s="128">
        <f>IFERROR(VLOOKUP(M388*$M$9*$N$9,'RAM costing'!$E$3:$F$81,2,1),0)</f>
        <v>399</v>
      </c>
      <c r="P388" s="128"/>
      <c r="Q388" s="129">
        <f t="shared" si="254"/>
        <v>0.31</v>
      </c>
      <c r="R388" s="18">
        <v>30.38</v>
      </c>
      <c r="S388" s="25">
        <f t="shared" si="255"/>
        <v>0</v>
      </c>
      <c r="T388" s="25">
        <f t="shared" si="256"/>
        <v>0</v>
      </c>
      <c r="U388" s="25">
        <f t="shared" si="257"/>
        <v>0</v>
      </c>
      <c r="V388" s="25">
        <f t="shared" si="258"/>
        <v>0</v>
      </c>
      <c r="W388" s="25">
        <f t="shared" si="259"/>
        <v>0</v>
      </c>
      <c r="X388" s="25">
        <f t="shared" si="260"/>
        <v>0</v>
      </c>
      <c r="Y388" s="25">
        <f t="shared" si="261"/>
        <v>0</v>
      </c>
      <c r="Z388" s="25">
        <f t="shared" si="262"/>
        <v>0</v>
      </c>
      <c r="AA388" s="26"/>
      <c r="AB388" s="25">
        <f t="shared" si="263"/>
        <v>0</v>
      </c>
      <c r="AC388" s="25">
        <f t="shared" si="285"/>
        <v>0</v>
      </c>
      <c r="AD388" s="25"/>
      <c r="AE388" s="25"/>
      <c r="AF388" s="25"/>
      <c r="AG388" s="25"/>
      <c r="AH388" s="25"/>
      <c r="AI388" s="25"/>
      <c r="AJ388" s="26"/>
      <c r="AK388" s="25"/>
      <c r="AL388" s="26"/>
      <c r="AM388" s="25">
        <f t="shared" si="264"/>
        <v>0</v>
      </c>
      <c r="AN388" s="25">
        <f t="shared" si="265"/>
        <v>0</v>
      </c>
      <c r="AO388" s="26"/>
      <c r="AP388" s="26">
        <f t="shared" si="266"/>
        <v>0</v>
      </c>
      <c r="AQ388" s="101">
        <f t="shared" si="267"/>
        <v>0</v>
      </c>
      <c r="AR388" s="106">
        <f t="shared" si="268"/>
        <v>0</v>
      </c>
      <c r="AS388" s="107">
        <f t="shared" si="291"/>
        <v>0</v>
      </c>
      <c r="AT388" s="107">
        <f t="shared" si="291"/>
        <v>0</v>
      </c>
      <c r="AU388" s="107">
        <f t="shared" si="291"/>
        <v>0</v>
      </c>
      <c r="AV388" s="107">
        <f t="shared" si="291"/>
        <v>0</v>
      </c>
      <c r="AW388" s="107">
        <f t="shared" si="291"/>
        <v>0</v>
      </c>
      <c r="AX388" s="107">
        <f t="shared" si="291"/>
        <v>0</v>
      </c>
      <c r="AY388" s="107">
        <f t="shared" si="291"/>
        <v>0</v>
      </c>
      <c r="AZ388" s="107">
        <f t="shared" si="291"/>
        <v>0</v>
      </c>
      <c r="BA388" s="108">
        <f t="shared" si="269"/>
        <v>0</v>
      </c>
      <c r="BB388" s="103">
        <f t="shared" si="270"/>
        <v>0</v>
      </c>
      <c r="BC388" s="109">
        <f t="shared" si="271"/>
        <v>0</v>
      </c>
      <c r="BD388" s="107">
        <f t="shared" si="252"/>
        <v>0</v>
      </c>
      <c r="BE388" s="107">
        <f t="shared" si="292"/>
        <v>0</v>
      </c>
      <c r="BF388" s="107">
        <f t="shared" si="292"/>
        <v>0</v>
      </c>
      <c r="BG388" s="107">
        <f t="shared" si="292"/>
        <v>0</v>
      </c>
      <c r="BH388" s="107">
        <f t="shared" si="292"/>
        <v>0</v>
      </c>
      <c r="BI388" s="107">
        <f t="shared" si="292"/>
        <v>0</v>
      </c>
      <c r="BJ388" s="107">
        <f t="shared" si="292"/>
        <v>0</v>
      </c>
      <c r="BK388" s="107">
        <f t="shared" si="292"/>
        <v>0</v>
      </c>
      <c r="BL388" s="110">
        <f t="shared" si="272"/>
        <v>0</v>
      </c>
      <c r="BM388" s="111">
        <f t="shared" si="273"/>
        <v>0</v>
      </c>
      <c r="BN388" s="111">
        <f t="shared" si="274"/>
        <v>0</v>
      </c>
      <c r="BO388" s="111">
        <f t="shared" si="275"/>
        <v>0</v>
      </c>
      <c r="BP388" s="111">
        <f t="shared" si="276"/>
        <v>0</v>
      </c>
      <c r="BQ388" s="111">
        <f t="shared" si="277"/>
        <v>0</v>
      </c>
      <c r="BR388" s="111">
        <f t="shared" si="278"/>
        <v>0</v>
      </c>
      <c r="BS388" s="111">
        <f t="shared" si="279"/>
        <v>0</v>
      </c>
      <c r="BT388" s="111">
        <f t="shared" si="280"/>
        <v>0</v>
      </c>
      <c r="BU388" s="112">
        <f t="shared" si="281"/>
        <v>0</v>
      </c>
      <c r="BV388" s="113">
        <f t="shared" si="282"/>
        <v>0</v>
      </c>
      <c r="BW388" s="169" t="s">
        <v>135</v>
      </c>
      <c r="BX388" s="174">
        <v>2021</v>
      </c>
      <c r="BY388" s="169" t="s">
        <v>2422</v>
      </c>
      <c r="BZ388" s="169" t="str">
        <f t="shared" si="283"/>
        <v>NOVIEMBRE</v>
      </c>
      <c r="CA388" s="169" t="str">
        <f t="shared" si="284"/>
        <v>YCHO21RT_11.1</v>
      </c>
      <c r="CB388" s="118" t="str">
        <f>VLOOKUP(F388,[3]TOTALES!$E:$E,1,0)</f>
        <v>W2RQ06K7UW2</v>
      </c>
      <c r="CC388" s="118" t="s">
        <v>243</v>
      </c>
      <c r="CD388" s="118">
        <f>VLOOKUP(A388,'[4]1. ARCHIVO COMPRA'!$A:$BU,73,0)</f>
        <v>0</v>
      </c>
      <c r="CF388" s="128"/>
      <c r="CG388" s="128"/>
    </row>
    <row r="389" spans="1:85" x14ac:dyDescent="0.25">
      <c r="A389" s="128" t="str">
        <f t="shared" si="253"/>
        <v>W2RQ06K7UW2JBLK</v>
      </c>
      <c r="B389" s="188">
        <v>44501</v>
      </c>
      <c r="C389" s="128"/>
      <c r="D389" s="128" t="s">
        <v>562</v>
      </c>
      <c r="E389" s="128" t="s">
        <v>567</v>
      </c>
      <c r="F389" s="128" t="s">
        <v>1189</v>
      </c>
      <c r="G389" s="128" t="s">
        <v>1190</v>
      </c>
      <c r="H389" s="128" t="s">
        <v>494</v>
      </c>
      <c r="I389" s="128" t="s">
        <v>520</v>
      </c>
      <c r="J389" s="128" t="s">
        <v>547</v>
      </c>
      <c r="K389" s="128" t="s">
        <v>683</v>
      </c>
      <c r="L389" s="128" t="s">
        <v>2255</v>
      </c>
      <c r="M389" s="137">
        <v>98</v>
      </c>
      <c r="N389" s="128">
        <f>IFERROR(VLOOKUP(M389*$M$8*$N$8,'RAM costing'!$A$3:$B$81,2,1),0)</f>
        <v>99000</v>
      </c>
      <c r="O389" s="128">
        <f>IFERROR(VLOOKUP(M389*$M$9*$N$9,'RAM costing'!$E$3:$F$81,2,1),0)</f>
        <v>399</v>
      </c>
      <c r="P389" s="128"/>
      <c r="Q389" s="129">
        <f t="shared" si="254"/>
        <v>0.31</v>
      </c>
      <c r="R389" s="18">
        <v>30.38</v>
      </c>
      <c r="S389" s="25">
        <f t="shared" si="255"/>
        <v>0</v>
      </c>
      <c r="T389" s="25">
        <f t="shared" si="256"/>
        <v>0</v>
      </c>
      <c r="U389" s="25">
        <f t="shared" si="257"/>
        <v>0</v>
      </c>
      <c r="V389" s="25">
        <f t="shared" si="258"/>
        <v>0</v>
      </c>
      <c r="W389" s="25">
        <f t="shared" si="259"/>
        <v>0</v>
      </c>
      <c r="X389" s="25">
        <f t="shared" si="260"/>
        <v>0</v>
      </c>
      <c r="Y389" s="25">
        <f t="shared" si="261"/>
        <v>0</v>
      </c>
      <c r="Z389" s="25">
        <f t="shared" si="262"/>
        <v>0</v>
      </c>
      <c r="AA389" s="26"/>
      <c r="AB389" s="25">
        <f t="shared" si="263"/>
        <v>0</v>
      </c>
      <c r="AC389" s="25">
        <f t="shared" si="285"/>
        <v>0</v>
      </c>
      <c r="AD389" s="25"/>
      <c r="AE389" s="25"/>
      <c r="AF389" s="25"/>
      <c r="AG389" s="25"/>
      <c r="AH389" s="25"/>
      <c r="AI389" s="25"/>
      <c r="AJ389" s="26"/>
      <c r="AK389" s="25"/>
      <c r="AL389" s="26"/>
      <c r="AM389" s="25">
        <f t="shared" si="264"/>
        <v>0</v>
      </c>
      <c r="AN389" s="25">
        <f t="shared" si="265"/>
        <v>0</v>
      </c>
      <c r="AO389" s="26"/>
      <c r="AP389" s="26">
        <f t="shared" si="266"/>
        <v>0</v>
      </c>
      <c r="AQ389" s="101">
        <f t="shared" si="267"/>
        <v>0</v>
      </c>
      <c r="AR389" s="106">
        <f t="shared" si="268"/>
        <v>0</v>
      </c>
      <c r="AS389" s="107">
        <f t="shared" si="291"/>
        <v>0</v>
      </c>
      <c r="AT389" s="107">
        <f t="shared" si="291"/>
        <v>0</v>
      </c>
      <c r="AU389" s="107">
        <f t="shared" si="291"/>
        <v>0</v>
      </c>
      <c r="AV389" s="107">
        <f t="shared" si="291"/>
        <v>0</v>
      </c>
      <c r="AW389" s="107">
        <f t="shared" si="291"/>
        <v>0</v>
      </c>
      <c r="AX389" s="107">
        <f t="shared" si="291"/>
        <v>0</v>
      </c>
      <c r="AY389" s="107">
        <f t="shared" si="291"/>
        <v>0</v>
      </c>
      <c r="AZ389" s="107">
        <f t="shared" si="291"/>
        <v>0</v>
      </c>
      <c r="BA389" s="108">
        <f t="shared" si="269"/>
        <v>0</v>
      </c>
      <c r="BB389" s="103">
        <f t="shared" si="270"/>
        <v>0</v>
      </c>
      <c r="BC389" s="109">
        <f t="shared" si="271"/>
        <v>0</v>
      </c>
      <c r="BD389" s="107">
        <f t="shared" si="252"/>
        <v>0</v>
      </c>
      <c r="BE389" s="107">
        <f t="shared" si="292"/>
        <v>0</v>
      </c>
      <c r="BF389" s="107">
        <f t="shared" si="292"/>
        <v>0</v>
      </c>
      <c r="BG389" s="107">
        <f t="shared" si="292"/>
        <v>0</v>
      </c>
      <c r="BH389" s="107">
        <f t="shared" si="292"/>
        <v>0</v>
      </c>
      <c r="BI389" s="107">
        <f t="shared" si="292"/>
        <v>0</v>
      </c>
      <c r="BJ389" s="107">
        <f t="shared" si="292"/>
        <v>0</v>
      </c>
      <c r="BK389" s="107">
        <f t="shared" si="292"/>
        <v>0</v>
      </c>
      <c r="BL389" s="110">
        <f t="shared" si="272"/>
        <v>0</v>
      </c>
      <c r="BM389" s="111">
        <f t="shared" si="273"/>
        <v>0</v>
      </c>
      <c r="BN389" s="111">
        <f t="shared" si="274"/>
        <v>0</v>
      </c>
      <c r="BO389" s="111">
        <f t="shared" si="275"/>
        <v>0</v>
      </c>
      <c r="BP389" s="111">
        <f t="shared" si="276"/>
        <v>0</v>
      </c>
      <c r="BQ389" s="111">
        <f t="shared" si="277"/>
        <v>0</v>
      </c>
      <c r="BR389" s="111">
        <f t="shared" si="278"/>
        <v>0</v>
      </c>
      <c r="BS389" s="111">
        <f t="shared" si="279"/>
        <v>0</v>
      </c>
      <c r="BT389" s="111">
        <f t="shared" si="280"/>
        <v>0</v>
      </c>
      <c r="BU389" s="112">
        <f t="shared" si="281"/>
        <v>0</v>
      </c>
      <c r="BV389" s="113">
        <f t="shared" si="282"/>
        <v>0</v>
      </c>
      <c r="BW389" s="169" t="s">
        <v>135</v>
      </c>
      <c r="BX389" s="174">
        <v>2021</v>
      </c>
      <c r="BY389" s="169" t="s">
        <v>2422</v>
      </c>
      <c r="BZ389" s="169" t="str">
        <f t="shared" si="283"/>
        <v>NOVIEMBRE</v>
      </c>
      <c r="CA389" s="169" t="str">
        <f t="shared" si="284"/>
        <v>YCHO21RT_11.1</v>
      </c>
      <c r="CB389" s="118" t="str">
        <f>VLOOKUP(F389,[3]TOTALES!$E:$E,1,0)</f>
        <v>W2RQ06K7UW2</v>
      </c>
      <c r="CC389" s="118" t="s">
        <v>243</v>
      </c>
      <c r="CD389" s="118">
        <f>VLOOKUP(A389,'[4]1. ARCHIVO COMPRA'!$A:$BU,73,0)</f>
        <v>0</v>
      </c>
      <c r="CF389" s="128"/>
      <c r="CG389" s="128"/>
    </row>
    <row r="390" spans="1:85" x14ac:dyDescent="0.25">
      <c r="A390" s="128" t="str">
        <f t="shared" si="253"/>
        <v>W1YAJ2D4F52CRG1</v>
      </c>
      <c r="B390" s="188">
        <v>44501</v>
      </c>
      <c r="C390" s="128"/>
      <c r="D390" s="128" t="s">
        <v>563</v>
      </c>
      <c r="E390" s="128" t="s">
        <v>148</v>
      </c>
      <c r="F390" s="128" t="s">
        <v>1191</v>
      </c>
      <c r="G390" s="128" t="s">
        <v>960</v>
      </c>
      <c r="H390" s="128" t="s">
        <v>1192</v>
      </c>
      <c r="I390" s="128" t="s">
        <v>1193</v>
      </c>
      <c r="J390" s="128" t="s">
        <v>668</v>
      </c>
      <c r="K390" s="128" t="s">
        <v>682</v>
      </c>
      <c r="L390" s="128" t="s">
        <v>2257</v>
      </c>
      <c r="M390" s="137">
        <v>89</v>
      </c>
      <c r="N390" s="128">
        <f>IFERROR(VLOOKUP(M390*$M$8*$N$8,'RAM costing'!$A$3:$B$81,2,1),0)</f>
        <v>89000</v>
      </c>
      <c r="O390" s="128">
        <f>IFERROR(VLOOKUP(M390*$M$9*$N$9,'RAM costing'!$E$3:$F$81,2,1),0)</f>
        <v>359</v>
      </c>
      <c r="P390" s="128"/>
      <c r="Q390" s="129">
        <f t="shared" si="254"/>
        <v>0.31</v>
      </c>
      <c r="R390" s="18">
        <v>27.59</v>
      </c>
      <c r="S390" s="25">
        <f t="shared" si="255"/>
        <v>0</v>
      </c>
      <c r="T390" s="25">
        <f t="shared" si="256"/>
        <v>0</v>
      </c>
      <c r="U390" s="25">
        <f t="shared" si="257"/>
        <v>0</v>
      </c>
      <c r="V390" s="25">
        <f t="shared" si="258"/>
        <v>0</v>
      </c>
      <c r="W390" s="25">
        <f t="shared" si="259"/>
        <v>0</v>
      </c>
      <c r="X390" s="25">
        <f t="shared" si="260"/>
        <v>0</v>
      </c>
      <c r="Y390" s="25">
        <f t="shared" si="261"/>
        <v>0</v>
      </c>
      <c r="Z390" s="25">
        <f t="shared" si="262"/>
        <v>0</v>
      </c>
      <c r="AA390" s="26"/>
      <c r="AB390" s="25">
        <f t="shared" si="263"/>
        <v>0</v>
      </c>
      <c r="AC390" s="25">
        <f t="shared" ref="AC390:AC395" si="293">AO390</f>
        <v>0</v>
      </c>
      <c r="AD390" s="25"/>
      <c r="AE390" s="25"/>
      <c r="AF390" s="25"/>
      <c r="AG390" s="25"/>
      <c r="AH390" s="25"/>
      <c r="AI390" s="25"/>
      <c r="AJ390" s="26"/>
      <c r="AK390" s="25"/>
      <c r="AL390" s="26"/>
      <c r="AM390" s="25">
        <f t="shared" si="264"/>
        <v>0</v>
      </c>
      <c r="AN390" s="25">
        <f t="shared" si="265"/>
        <v>0</v>
      </c>
      <c r="AO390" s="26"/>
      <c r="AP390" s="26">
        <f t="shared" si="266"/>
        <v>0</v>
      </c>
      <c r="AQ390" s="101">
        <f t="shared" si="267"/>
        <v>0</v>
      </c>
      <c r="AR390" s="106">
        <f t="shared" si="268"/>
        <v>0</v>
      </c>
      <c r="AS390" s="107">
        <f t="shared" si="291"/>
        <v>0</v>
      </c>
      <c r="AT390" s="107">
        <f t="shared" si="291"/>
        <v>0</v>
      </c>
      <c r="AU390" s="107">
        <f t="shared" si="291"/>
        <v>0</v>
      </c>
      <c r="AV390" s="107">
        <f t="shared" si="291"/>
        <v>0</v>
      </c>
      <c r="AW390" s="107">
        <f t="shared" si="291"/>
        <v>0</v>
      </c>
      <c r="AX390" s="107">
        <f t="shared" si="291"/>
        <v>0</v>
      </c>
      <c r="AY390" s="107">
        <f t="shared" si="291"/>
        <v>0</v>
      </c>
      <c r="AZ390" s="107">
        <f t="shared" si="291"/>
        <v>0</v>
      </c>
      <c r="BA390" s="108">
        <f t="shared" si="269"/>
        <v>0</v>
      </c>
      <c r="BB390" s="103">
        <f t="shared" si="270"/>
        <v>0</v>
      </c>
      <c r="BC390" s="109">
        <f t="shared" si="271"/>
        <v>0</v>
      </c>
      <c r="BD390" s="107">
        <f t="shared" si="252"/>
        <v>0</v>
      </c>
      <c r="BE390" s="107">
        <f t="shared" si="292"/>
        <v>0</v>
      </c>
      <c r="BF390" s="107">
        <f t="shared" si="292"/>
        <v>0</v>
      </c>
      <c r="BG390" s="107">
        <f t="shared" si="292"/>
        <v>0</v>
      </c>
      <c r="BH390" s="107">
        <f t="shared" si="292"/>
        <v>0</v>
      </c>
      <c r="BI390" s="107">
        <f t="shared" si="292"/>
        <v>0</v>
      </c>
      <c r="BJ390" s="107">
        <f t="shared" si="292"/>
        <v>0</v>
      </c>
      <c r="BK390" s="107">
        <f t="shared" si="292"/>
        <v>0</v>
      </c>
      <c r="BL390" s="110">
        <f t="shared" si="272"/>
        <v>0</v>
      </c>
      <c r="BM390" s="111">
        <f t="shared" si="273"/>
        <v>0</v>
      </c>
      <c r="BN390" s="111">
        <f t="shared" si="274"/>
        <v>0</v>
      </c>
      <c r="BO390" s="111">
        <f t="shared" si="275"/>
        <v>0</v>
      </c>
      <c r="BP390" s="111">
        <f t="shared" si="276"/>
        <v>0</v>
      </c>
      <c r="BQ390" s="111">
        <f t="shared" si="277"/>
        <v>0</v>
      </c>
      <c r="BR390" s="111">
        <f t="shared" si="278"/>
        <v>0</v>
      </c>
      <c r="BS390" s="111">
        <f t="shared" si="279"/>
        <v>0</v>
      </c>
      <c r="BT390" s="111">
        <f t="shared" si="280"/>
        <v>0</v>
      </c>
      <c r="BU390" s="112">
        <f t="shared" si="281"/>
        <v>0</v>
      </c>
      <c r="BV390" s="113">
        <f t="shared" si="282"/>
        <v>0</v>
      </c>
      <c r="BW390" s="169" t="s">
        <v>135</v>
      </c>
      <c r="BX390" s="174">
        <v>2021</v>
      </c>
      <c r="BY390" s="169" t="s">
        <v>2422</v>
      </c>
      <c r="BZ390" s="169" t="str">
        <f t="shared" si="283"/>
        <v>NOVIEMBRE</v>
      </c>
      <c r="CA390" s="169" t="str">
        <f t="shared" si="284"/>
        <v>YCHO21RT_11.1</v>
      </c>
      <c r="CB390" s="118" t="e">
        <f>VLOOKUP(F390,[3]TOTALES!$E:$E,1,0)</f>
        <v>#N/A</v>
      </c>
      <c r="CC390" s="118" t="str">
        <f>VLOOKUP(E390,'3.PARAMETROS'!J:L,3,0)</f>
        <v>JEANS</v>
      </c>
      <c r="CD390" s="118">
        <f>VLOOKUP(A390,'[4]1. ARCHIVO COMPRA'!$A:$BU,73,0)</f>
        <v>0</v>
      </c>
      <c r="CF390" s="128"/>
      <c r="CG390" s="128"/>
    </row>
    <row r="391" spans="1:85" x14ac:dyDescent="0.25">
      <c r="A391" s="128" t="str">
        <f t="shared" si="253"/>
        <v>W0BL1IW6NW0JBLK</v>
      </c>
      <c r="B391" s="188">
        <v>44501</v>
      </c>
      <c r="C391" s="128"/>
      <c r="D391" s="128" t="s">
        <v>557</v>
      </c>
      <c r="E391" s="128" t="s">
        <v>558</v>
      </c>
      <c r="F391" s="128" t="s">
        <v>1194</v>
      </c>
      <c r="G391" s="128" t="s">
        <v>1195</v>
      </c>
      <c r="H391" s="128" t="s">
        <v>494</v>
      </c>
      <c r="I391" s="128" t="s">
        <v>520</v>
      </c>
      <c r="J391" s="128" t="s">
        <v>673</v>
      </c>
      <c r="K391" s="128" t="s">
        <v>683</v>
      </c>
      <c r="L391" s="128" t="s">
        <v>2255</v>
      </c>
      <c r="M391" s="137">
        <v>148</v>
      </c>
      <c r="N391" s="128">
        <f>IFERROR(VLOOKUP(M391*$M$8*$N$8,'RAM costing'!$A$3:$B$81,2,1),0)</f>
        <v>139000</v>
      </c>
      <c r="O391" s="128">
        <f>IFERROR(VLOOKUP(M391*$M$9*$N$9,'RAM costing'!$E$3:$F$81,2,1),0)</f>
        <v>429</v>
      </c>
      <c r="P391" s="128"/>
      <c r="Q391" s="129">
        <f t="shared" si="254"/>
        <v>0.31</v>
      </c>
      <c r="R391" s="18">
        <v>45.88</v>
      </c>
      <c r="S391" s="25">
        <f t="shared" si="255"/>
        <v>0</v>
      </c>
      <c r="T391" s="25">
        <f t="shared" si="256"/>
        <v>0</v>
      </c>
      <c r="U391" s="25">
        <f t="shared" si="257"/>
        <v>0</v>
      </c>
      <c r="V391" s="25">
        <f t="shared" si="258"/>
        <v>0</v>
      </c>
      <c r="W391" s="25">
        <f t="shared" si="259"/>
        <v>0</v>
      </c>
      <c r="X391" s="25">
        <f t="shared" si="260"/>
        <v>0</v>
      </c>
      <c r="Y391" s="25">
        <f t="shared" si="261"/>
        <v>0</v>
      </c>
      <c r="Z391" s="25">
        <f t="shared" si="262"/>
        <v>0</v>
      </c>
      <c r="AA391" s="26"/>
      <c r="AB391" s="25">
        <f t="shared" si="263"/>
        <v>0</v>
      </c>
      <c r="AC391" s="25">
        <f t="shared" si="293"/>
        <v>0</v>
      </c>
      <c r="AD391" s="25"/>
      <c r="AE391" s="25"/>
      <c r="AF391" s="25"/>
      <c r="AG391" s="25"/>
      <c r="AH391" s="25"/>
      <c r="AI391" s="25"/>
      <c r="AJ391" s="26"/>
      <c r="AK391" s="25"/>
      <c r="AL391" s="26"/>
      <c r="AM391" s="25">
        <f t="shared" si="264"/>
        <v>0</v>
      </c>
      <c r="AN391" s="25">
        <f t="shared" si="265"/>
        <v>0</v>
      </c>
      <c r="AO391" s="26"/>
      <c r="AP391" s="26">
        <f t="shared" si="266"/>
        <v>0</v>
      </c>
      <c r="AQ391" s="101">
        <f t="shared" si="267"/>
        <v>0</v>
      </c>
      <c r="AR391" s="106">
        <f t="shared" si="268"/>
        <v>0</v>
      </c>
      <c r="AS391" s="107">
        <f t="shared" si="291"/>
        <v>0</v>
      </c>
      <c r="AT391" s="107">
        <f t="shared" si="291"/>
        <v>0</v>
      </c>
      <c r="AU391" s="107">
        <f t="shared" si="291"/>
        <v>0</v>
      </c>
      <c r="AV391" s="107">
        <f t="shared" si="291"/>
        <v>0</v>
      </c>
      <c r="AW391" s="107">
        <f t="shared" si="291"/>
        <v>0</v>
      </c>
      <c r="AX391" s="107">
        <f t="shared" si="291"/>
        <v>0</v>
      </c>
      <c r="AY391" s="107">
        <f t="shared" si="291"/>
        <v>0</v>
      </c>
      <c r="AZ391" s="107">
        <f t="shared" si="291"/>
        <v>0</v>
      </c>
      <c r="BA391" s="108">
        <f t="shared" si="269"/>
        <v>0</v>
      </c>
      <c r="BB391" s="103">
        <f t="shared" si="270"/>
        <v>0</v>
      </c>
      <c r="BC391" s="109">
        <f t="shared" si="271"/>
        <v>0</v>
      </c>
      <c r="BD391" s="107">
        <f t="shared" si="252"/>
        <v>0</v>
      </c>
      <c r="BE391" s="107">
        <f t="shared" si="292"/>
        <v>0</v>
      </c>
      <c r="BF391" s="107">
        <f t="shared" si="292"/>
        <v>0</v>
      </c>
      <c r="BG391" s="107">
        <f t="shared" si="292"/>
        <v>0</v>
      </c>
      <c r="BH391" s="107">
        <f t="shared" si="292"/>
        <v>0</v>
      </c>
      <c r="BI391" s="107">
        <f t="shared" si="292"/>
        <v>0</v>
      </c>
      <c r="BJ391" s="107">
        <f t="shared" si="292"/>
        <v>0</v>
      </c>
      <c r="BK391" s="107">
        <f t="shared" si="292"/>
        <v>0</v>
      </c>
      <c r="BL391" s="110">
        <f t="shared" si="272"/>
        <v>0</v>
      </c>
      <c r="BM391" s="111">
        <f t="shared" si="273"/>
        <v>0</v>
      </c>
      <c r="BN391" s="111">
        <f t="shared" si="274"/>
        <v>0</v>
      </c>
      <c r="BO391" s="111">
        <f t="shared" si="275"/>
        <v>0</v>
      </c>
      <c r="BP391" s="111">
        <f t="shared" si="276"/>
        <v>0</v>
      </c>
      <c r="BQ391" s="111">
        <f t="shared" si="277"/>
        <v>0</v>
      </c>
      <c r="BR391" s="111">
        <f t="shared" si="278"/>
        <v>0</v>
      </c>
      <c r="BS391" s="111">
        <f t="shared" si="279"/>
        <v>0</v>
      </c>
      <c r="BT391" s="111">
        <f t="shared" si="280"/>
        <v>0</v>
      </c>
      <c r="BU391" s="112">
        <f t="shared" si="281"/>
        <v>0</v>
      </c>
      <c r="BV391" s="113">
        <f t="shared" si="282"/>
        <v>0</v>
      </c>
      <c r="BW391" s="169" t="s">
        <v>135</v>
      </c>
      <c r="BX391" s="174">
        <v>2021</v>
      </c>
      <c r="BY391" s="169" t="s">
        <v>2422</v>
      </c>
      <c r="BZ391" s="169" t="str">
        <f t="shared" si="283"/>
        <v>NOVIEMBRE</v>
      </c>
      <c r="CA391" s="169" t="str">
        <f t="shared" si="284"/>
        <v>YCHO21RT_11.1</v>
      </c>
      <c r="CB391" s="118" t="e">
        <f>VLOOKUP(F391,[3]TOTALES!$E:$E,1,0)</f>
        <v>#N/A</v>
      </c>
      <c r="CC391" s="118" t="e">
        <f>VLOOKUP(E391,'3.PARAMETROS'!J:L,3,0)</f>
        <v>#N/A</v>
      </c>
      <c r="CD391" s="118">
        <f>VLOOKUP(A391,'[4]1. ARCHIVO COMPRA'!$A:$BU,73,0)</f>
        <v>0</v>
      </c>
      <c r="CF391" s="128"/>
      <c r="CG391" s="128"/>
    </row>
    <row r="392" spans="1:85" x14ac:dyDescent="0.25">
      <c r="A392" s="128" t="str">
        <f t="shared" si="253"/>
        <v>W0BL1IW6NW0INK</v>
      </c>
      <c r="B392" s="188">
        <v>44501</v>
      </c>
      <c r="C392" s="128"/>
      <c r="D392" s="128" t="s">
        <v>557</v>
      </c>
      <c r="E392" s="128" t="s">
        <v>558</v>
      </c>
      <c r="F392" s="128" t="s">
        <v>1194</v>
      </c>
      <c r="G392" s="128" t="s">
        <v>1195</v>
      </c>
      <c r="H392" s="128" t="s">
        <v>1196</v>
      </c>
      <c r="I392" s="128" t="s">
        <v>1197</v>
      </c>
      <c r="J392" s="128" t="s">
        <v>673</v>
      </c>
      <c r="K392" s="128" t="s">
        <v>683</v>
      </c>
      <c r="L392" s="128" t="s">
        <v>2255</v>
      </c>
      <c r="M392" s="137">
        <v>148</v>
      </c>
      <c r="N392" s="128">
        <f>IFERROR(VLOOKUP(M392*$M$8*$N$8,'RAM costing'!$A$3:$B$81,2,1),0)</f>
        <v>139000</v>
      </c>
      <c r="O392" s="128">
        <f>IFERROR(VLOOKUP(M392*$M$9*$N$9,'RAM costing'!$E$3:$F$81,2,1),0)</f>
        <v>429</v>
      </c>
      <c r="P392" s="128"/>
      <c r="Q392" s="129">
        <f t="shared" si="254"/>
        <v>0.31</v>
      </c>
      <c r="R392" s="18">
        <v>45.88</v>
      </c>
      <c r="S392" s="25">
        <f t="shared" si="255"/>
        <v>0</v>
      </c>
      <c r="T392" s="25">
        <f t="shared" si="256"/>
        <v>0</v>
      </c>
      <c r="U392" s="25">
        <f t="shared" si="257"/>
        <v>0</v>
      </c>
      <c r="V392" s="25">
        <f t="shared" si="258"/>
        <v>0</v>
      </c>
      <c r="W392" s="25">
        <f t="shared" si="259"/>
        <v>0</v>
      </c>
      <c r="X392" s="25">
        <f t="shared" si="260"/>
        <v>0</v>
      </c>
      <c r="Y392" s="25">
        <f t="shared" si="261"/>
        <v>0</v>
      </c>
      <c r="Z392" s="25">
        <f t="shared" si="262"/>
        <v>0</v>
      </c>
      <c r="AA392" s="26"/>
      <c r="AB392" s="25">
        <f t="shared" si="263"/>
        <v>0</v>
      </c>
      <c r="AC392" s="25">
        <f t="shared" si="293"/>
        <v>0</v>
      </c>
      <c r="AD392" s="25"/>
      <c r="AE392" s="25"/>
      <c r="AF392" s="25"/>
      <c r="AG392" s="25"/>
      <c r="AH392" s="25"/>
      <c r="AI392" s="25"/>
      <c r="AJ392" s="26"/>
      <c r="AK392" s="25"/>
      <c r="AL392" s="26"/>
      <c r="AM392" s="25">
        <f t="shared" si="264"/>
        <v>0</v>
      </c>
      <c r="AN392" s="25">
        <f t="shared" si="265"/>
        <v>0</v>
      </c>
      <c r="AO392" s="26"/>
      <c r="AP392" s="26">
        <f t="shared" si="266"/>
        <v>0</v>
      </c>
      <c r="AQ392" s="101">
        <f t="shared" si="267"/>
        <v>0</v>
      </c>
      <c r="AR392" s="106">
        <f t="shared" si="268"/>
        <v>0</v>
      </c>
      <c r="AS392" s="107">
        <f t="shared" si="291"/>
        <v>0</v>
      </c>
      <c r="AT392" s="107">
        <f t="shared" si="291"/>
        <v>0</v>
      </c>
      <c r="AU392" s="107">
        <f t="shared" si="291"/>
        <v>0</v>
      </c>
      <c r="AV392" s="107">
        <f t="shared" si="291"/>
        <v>0</v>
      </c>
      <c r="AW392" s="107">
        <f t="shared" si="291"/>
        <v>0</v>
      </c>
      <c r="AX392" s="107">
        <f t="shared" si="291"/>
        <v>0</v>
      </c>
      <c r="AY392" s="107">
        <f t="shared" si="291"/>
        <v>0</v>
      </c>
      <c r="AZ392" s="107">
        <f t="shared" si="291"/>
        <v>0</v>
      </c>
      <c r="BA392" s="108">
        <f t="shared" si="269"/>
        <v>0</v>
      </c>
      <c r="BB392" s="103">
        <f t="shared" si="270"/>
        <v>0</v>
      </c>
      <c r="BC392" s="109">
        <f t="shared" si="271"/>
        <v>0</v>
      </c>
      <c r="BD392" s="107">
        <f t="shared" si="252"/>
        <v>0</v>
      </c>
      <c r="BE392" s="107">
        <f t="shared" si="292"/>
        <v>0</v>
      </c>
      <c r="BF392" s="107">
        <f t="shared" si="292"/>
        <v>0</v>
      </c>
      <c r="BG392" s="107">
        <f t="shared" si="292"/>
        <v>0</v>
      </c>
      <c r="BH392" s="107">
        <f t="shared" si="292"/>
        <v>0</v>
      </c>
      <c r="BI392" s="107">
        <f t="shared" si="292"/>
        <v>0</v>
      </c>
      <c r="BJ392" s="107">
        <f t="shared" si="292"/>
        <v>0</v>
      </c>
      <c r="BK392" s="107">
        <f t="shared" si="292"/>
        <v>0</v>
      </c>
      <c r="BL392" s="110">
        <f t="shared" si="272"/>
        <v>0</v>
      </c>
      <c r="BM392" s="111">
        <f t="shared" si="273"/>
        <v>0</v>
      </c>
      <c r="BN392" s="111">
        <f t="shared" si="274"/>
        <v>0</v>
      </c>
      <c r="BO392" s="111">
        <f t="shared" si="275"/>
        <v>0</v>
      </c>
      <c r="BP392" s="111">
        <f t="shared" si="276"/>
        <v>0</v>
      </c>
      <c r="BQ392" s="111">
        <f t="shared" si="277"/>
        <v>0</v>
      </c>
      <c r="BR392" s="111">
        <f t="shared" si="278"/>
        <v>0</v>
      </c>
      <c r="BS392" s="111">
        <f t="shared" si="279"/>
        <v>0</v>
      </c>
      <c r="BT392" s="111">
        <f t="shared" si="280"/>
        <v>0</v>
      </c>
      <c r="BU392" s="112">
        <f t="shared" si="281"/>
        <v>0</v>
      </c>
      <c r="BV392" s="113">
        <f t="shared" si="282"/>
        <v>0</v>
      </c>
      <c r="BW392" s="169" t="s">
        <v>135</v>
      </c>
      <c r="BX392" s="174">
        <v>2021</v>
      </c>
      <c r="BY392" s="169" t="s">
        <v>2422</v>
      </c>
      <c r="BZ392" s="169" t="str">
        <f t="shared" si="283"/>
        <v>NOVIEMBRE</v>
      </c>
      <c r="CA392" s="169" t="str">
        <f t="shared" si="284"/>
        <v>YCHO21RT_11.1</v>
      </c>
      <c r="CB392" s="118" t="e">
        <f>VLOOKUP(F392,[3]TOTALES!$E:$E,1,0)</f>
        <v>#N/A</v>
      </c>
      <c r="CC392" s="118" t="e">
        <f>VLOOKUP(E392,'3.PARAMETROS'!J:L,3,0)</f>
        <v>#N/A</v>
      </c>
      <c r="CD392" s="118">
        <f>VLOOKUP(A392,'[4]1. ARCHIVO COMPRA'!$A:$BU,73,0)</f>
        <v>0</v>
      </c>
      <c r="CF392" s="128"/>
      <c r="CG392" s="128"/>
    </row>
    <row r="393" spans="1:85" x14ac:dyDescent="0.25">
      <c r="A393" s="128" t="str">
        <f t="shared" si="253"/>
        <v>W0BL1IW6NW0G011</v>
      </c>
      <c r="B393" s="188">
        <v>44501</v>
      </c>
      <c r="C393" s="128"/>
      <c r="D393" s="128" t="s">
        <v>557</v>
      </c>
      <c r="E393" s="128" t="s">
        <v>558</v>
      </c>
      <c r="F393" s="128" t="s">
        <v>1194</v>
      </c>
      <c r="G393" s="128" t="s">
        <v>1195</v>
      </c>
      <c r="H393" s="128" t="s">
        <v>496</v>
      </c>
      <c r="I393" s="128" t="s">
        <v>522</v>
      </c>
      <c r="J393" s="128" t="s">
        <v>673</v>
      </c>
      <c r="K393" s="128" t="s">
        <v>683</v>
      </c>
      <c r="L393" s="128" t="s">
        <v>2255</v>
      </c>
      <c r="M393" s="137">
        <v>148</v>
      </c>
      <c r="N393" s="128">
        <f>IFERROR(VLOOKUP(M393*$M$8*$N$8,'RAM costing'!$A$3:$B$81,2,1),0)</f>
        <v>139000</v>
      </c>
      <c r="O393" s="128">
        <f>IFERROR(VLOOKUP(M393*$M$9*$N$9,'RAM costing'!$E$3:$F$81,2,1),0)</f>
        <v>429</v>
      </c>
      <c r="P393" s="128"/>
      <c r="Q393" s="129">
        <f t="shared" si="254"/>
        <v>0.31</v>
      </c>
      <c r="R393" s="18">
        <v>45.88</v>
      </c>
      <c r="S393" s="25">
        <f t="shared" si="255"/>
        <v>0</v>
      </c>
      <c r="T393" s="25">
        <f t="shared" si="256"/>
        <v>0</v>
      </c>
      <c r="U393" s="25">
        <f t="shared" si="257"/>
        <v>0</v>
      </c>
      <c r="V393" s="25">
        <f t="shared" si="258"/>
        <v>0</v>
      </c>
      <c r="W393" s="25">
        <f t="shared" si="259"/>
        <v>0</v>
      </c>
      <c r="X393" s="25">
        <f t="shared" si="260"/>
        <v>0</v>
      </c>
      <c r="Y393" s="25">
        <f t="shared" si="261"/>
        <v>0</v>
      </c>
      <c r="Z393" s="25">
        <f t="shared" si="262"/>
        <v>0</v>
      </c>
      <c r="AA393" s="26"/>
      <c r="AB393" s="25">
        <f t="shared" si="263"/>
        <v>0</v>
      </c>
      <c r="AC393" s="25">
        <f t="shared" si="293"/>
        <v>0</v>
      </c>
      <c r="AD393" s="25"/>
      <c r="AE393" s="25"/>
      <c r="AF393" s="25"/>
      <c r="AG393" s="25"/>
      <c r="AH393" s="25"/>
      <c r="AI393" s="25"/>
      <c r="AJ393" s="26"/>
      <c r="AK393" s="25"/>
      <c r="AL393" s="26"/>
      <c r="AM393" s="25">
        <f t="shared" si="264"/>
        <v>0</v>
      </c>
      <c r="AN393" s="25">
        <f t="shared" si="265"/>
        <v>0</v>
      </c>
      <c r="AO393" s="26"/>
      <c r="AP393" s="26">
        <f t="shared" si="266"/>
        <v>0</v>
      </c>
      <c r="AQ393" s="101">
        <f t="shared" si="267"/>
        <v>0</v>
      </c>
      <c r="AR393" s="106">
        <f t="shared" si="268"/>
        <v>0</v>
      </c>
      <c r="AS393" s="107">
        <f t="shared" si="291"/>
        <v>0</v>
      </c>
      <c r="AT393" s="107">
        <f t="shared" si="291"/>
        <v>0</v>
      </c>
      <c r="AU393" s="107">
        <f t="shared" si="291"/>
        <v>0</v>
      </c>
      <c r="AV393" s="107">
        <f t="shared" si="291"/>
        <v>0</v>
      </c>
      <c r="AW393" s="107">
        <f t="shared" si="291"/>
        <v>0</v>
      </c>
      <c r="AX393" s="107">
        <f t="shared" si="291"/>
        <v>0</v>
      </c>
      <c r="AY393" s="107">
        <f t="shared" si="291"/>
        <v>0</v>
      </c>
      <c r="AZ393" s="107">
        <f t="shared" si="291"/>
        <v>0</v>
      </c>
      <c r="BA393" s="108">
        <f t="shared" si="269"/>
        <v>0</v>
      </c>
      <c r="BB393" s="103">
        <f t="shared" si="270"/>
        <v>0</v>
      </c>
      <c r="BC393" s="109">
        <f t="shared" si="271"/>
        <v>0</v>
      </c>
      <c r="BD393" s="107">
        <f t="shared" si="252"/>
        <v>0</v>
      </c>
      <c r="BE393" s="107">
        <f t="shared" si="292"/>
        <v>0</v>
      </c>
      <c r="BF393" s="107">
        <f t="shared" si="292"/>
        <v>0</v>
      </c>
      <c r="BG393" s="107">
        <f t="shared" si="292"/>
        <v>0</v>
      </c>
      <c r="BH393" s="107">
        <f t="shared" si="292"/>
        <v>0</v>
      </c>
      <c r="BI393" s="107">
        <f t="shared" si="292"/>
        <v>0</v>
      </c>
      <c r="BJ393" s="107">
        <f t="shared" si="292"/>
        <v>0</v>
      </c>
      <c r="BK393" s="107">
        <f t="shared" si="292"/>
        <v>0</v>
      </c>
      <c r="BL393" s="110">
        <f t="shared" si="272"/>
        <v>0</v>
      </c>
      <c r="BM393" s="111">
        <f t="shared" si="273"/>
        <v>0</v>
      </c>
      <c r="BN393" s="111">
        <f t="shared" si="274"/>
        <v>0</v>
      </c>
      <c r="BO393" s="111">
        <f t="shared" si="275"/>
        <v>0</v>
      </c>
      <c r="BP393" s="111">
        <f t="shared" si="276"/>
        <v>0</v>
      </c>
      <c r="BQ393" s="111">
        <f t="shared" si="277"/>
        <v>0</v>
      </c>
      <c r="BR393" s="111">
        <f t="shared" si="278"/>
        <v>0</v>
      </c>
      <c r="BS393" s="111">
        <f t="shared" si="279"/>
        <v>0</v>
      </c>
      <c r="BT393" s="111">
        <f t="shared" si="280"/>
        <v>0</v>
      </c>
      <c r="BU393" s="112">
        <f t="shared" si="281"/>
        <v>0</v>
      </c>
      <c r="BV393" s="113">
        <f t="shared" si="282"/>
        <v>0</v>
      </c>
      <c r="BW393" s="169" t="s">
        <v>135</v>
      </c>
      <c r="BX393" s="174">
        <v>2021</v>
      </c>
      <c r="BY393" s="169" t="s">
        <v>2422</v>
      </c>
      <c r="BZ393" s="169" t="str">
        <f t="shared" si="283"/>
        <v>NOVIEMBRE</v>
      </c>
      <c r="CA393" s="169" t="str">
        <f t="shared" si="284"/>
        <v>YCHO21RT_11.1</v>
      </c>
      <c r="CB393" s="118" t="e">
        <f>VLOOKUP(F393,[3]TOTALES!$E:$E,1,0)</f>
        <v>#N/A</v>
      </c>
      <c r="CC393" s="118" t="e">
        <f>VLOOKUP(E393,'3.PARAMETROS'!J:L,3,0)</f>
        <v>#N/A</v>
      </c>
      <c r="CD393" s="118">
        <f>VLOOKUP(A393,'[4]1. ARCHIVO COMPRA'!$A:$BU,73,0)</f>
        <v>0</v>
      </c>
      <c r="CF393" s="128"/>
      <c r="CG393" s="128"/>
    </row>
    <row r="394" spans="1:85" x14ac:dyDescent="0.25">
      <c r="A394" s="128" t="str">
        <f t="shared" si="253"/>
        <v>W0BL1IW6NW0G896</v>
      </c>
      <c r="B394" s="188">
        <v>44501</v>
      </c>
      <c r="C394" s="128"/>
      <c r="D394" s="128" t="s">
        <v>557</v>
      </c>
      <c r="E394" s="128" t="s">
        <v>558</v>
      </c>
      <c r="F394" s="128" t="s">
        <v>1194</v>
      </c>
      <c r="G394" s="128" t="s">
        <v>1195</v>
      </c>
      <c r="H394" s="128" t="s">
        <v>498</v>
      </c>
      <c r="I394" s="128" t="s">
        <v>526</v>
      </c>
      <c r="J394" s="128" t="s">
        <v>673</v>
      </c>
      <c r="K394" s="128" t="s">
        <v>683</v>
      </c>
      <c r="L394" s="128" t="s">
        <v>2255</v>
      </c>
      <c r="M394" s="137">
        <v>148</v>
      </c>
      <c r="N394" s="128">
        <f>IFERROR(VLOOKUP(M394*$M$8*$N$8,'RAM costing'!$A$3:$B$81,2,1),0)</f>
        <v>139000</v>
      </c>
      <c r="O394" s="128">
        <f>IFERROR(VLOOKUP(M394*$M$9*$N$9,'RAM costing'!$E$3:$F$81,2,1),0)</f>
        <v>429</v>
      </c>
      <c r="P394" s="128"/>
      <c r="Q394" s="129">
        <f t="shared" si="254"/>
        <v>0.31</v>
      </c>
      <c r="R394" s="18">
        <v>45.88</v>
      </c>
      <c r="S394" s="25">
        <f t="shared" si="255"/>
        <v>0</v>
      </c>
      <c r="T394" s="25">
        <f t="shared" si="256"/>
        <v>0</v>
      </c>
      <c r="U394" s="25">
        <f t="shared" si="257"/>
        <v>0</v>
      </c>
      <c r="V394" s="25">
        <f t="shared" si="258"/>
        <v>0</v>
      </c>
      <c r="W394" s="25">
        <f t="shared" si="259"/>
        <v>0</v>
      </c>
      <c r="X394" s="25">
        <f t="shared" si="260"/>
        <v>0</v>
      </c>
      <c r="Y394" s="25">
        <f t="shared" si="261"/>
        <v>0</v>
      </c>
      <c r="Z394" s="25">
        <f t="shared" si="262"/>
        <v>0</v>
      </c>
      <c r="AA394" s="26"/>
      <c r="AB394" s="25">
        <f t="shared" si="263"/>
        <v>0</v>
      </c>
      <c r="AC394" s="25">
        <f t="shared" si="293"/>
        <v>0</v>
      </c>
      <c r="AD394" s="25"/>
      <c r="AE394" s="25"/>
      <c r="AF394" s="25"/>
      <c r="AG394" s="25"/>
      <c r="AH394" s="25"/>
      <c r="AI394" s="25"/>
      <c r="AJ394" s="26"/>
      <c r="AK394" s="25"/>
      <c r="AL394" s="26"/>
      <c r="AM394" s="25">
        <f t="shared" si="264"/>
        <v>0</v>
      </c>
      <c r="AN394" s="25">
        <f t="shared" si="265"/>
        <v>0</v>
      </c>
      <c r="AO394" s="26"/>
      <c r="AP394" s="26">
        <f t="shared" si="266"/>
        <v>0</v>
      </c>
      <c r="AQ394" s="101">
        <f t="shared" si="267"/>
        <v>0</v>
      </c>
      <c r="AR394" s="106">
        <f t="shared" si="268"/>
        <v>0</v>
      </c>
      <c r="AS394" s="107">
        <f t="shared" si="291"/>
        <v>0</v>
      </c>
      <c r="AT394" s="107">
        <f t="shared" si="291"/>
        <v>0</v>
      </c>
      <c r="AU394" s="107">
        <f t="shared" si="291"/>
        <v>0</v>
      </c>
      <c r="AV394" s="107">
        <f t="shared" si="291"/>
        <v>0</v>
      </c>
      <c r="AW394" s="107">
        <f t="shared" si="291"/>
        <v>0</v>
      </c>
      <c r="AX394" s="107">
        <f t="shared" si="291"/>
        <v>0</v>
      </c>
      <c r="AY394" s="107">
        <f t="shared" si="291"/>
        <v>0</v>
      </c>
      <c r="AZ394" s="107">
        <f t="shared" si="291"/>
        <v>0</v>
      </c>
      <c r="BA394" s="108">
        <f t="shared" si="269"/>
        <v>0</v>
      </c>
      <c r="BB394" s="103">
        <f t="shared" si="270"/>
        <v>0</v>
      </c>
      <c r="BC394" s="109">
        <f t="shared" si="271"/>
        <v>0</v>
      </c>
      <c r="BD394" s="107">
        <f t="shared" si="252"/>
        <v>0</v>
      </c>
      <c r="BE394" s="107">
        <f t="shared" si="292"/>
        <v>0</v>
      </c>
      <c r="BF394" s="107">
        <f t="shared" si="292"/>
        <v>0</v>
      </c>
      <c r="BG394" s="107">
        <f t="shared" si="292"/>
        <v>0</v>
      </c>
      <c r="BH394" s="107">
        <f t="shared" si="292"/>
        <v>0</v>
      </c>
      <c r="BI394" s="107">
        <f t="shared" si="292"/>
        <v>0</v>
      </c>
      <c r="BJ394" s="107">
        <f t="shared" si="292"/>
        <v>0</v>
      </c>
      <c r="BK394" s="107">
        <f t="shared" si="292"/>
        <v>0</v>
      </c>
      <c r="BL394" s="110">
        <f t="shared" si="272"/>
        <v>0</v>
      </c>
      <c r="BM394" s="111">
        <f t="shared" si="273"/>
        <v>0</v>
      </c>
      <c r="BN394" s="111">
        <f t="shared" si="274"/>
        <v>0</v>
      </c>
      <c r="BO394" s="111">
        <f t="shared" si="275"/>
        <v>0</v>
      </c>
      <c r="BP394" s="111">
        <f t="shared" si="276"/>
        <v>0</v>
      </c>
      <c r="BQ394" s="111">
        <f t="shared" si="277"/>
        <v>0</v>
      </c>
      <c r="BR394" s="111">
        <f t="shared" si="278"/>
        <v>0</v>
      </c>
      <c r="BS394" s="111">
        <f t="shared" si="279"/>
        <v>0</v>
      </c>
      <c r="BT394" s="111">
        <f t="shared" si="280"/>
        <v>0</v>
      </c>
      <c r="BU394" s="112">
        <f t="shared" si="281"/>
        <v>0</v>
      </c>
      <c r="BV394" s="113">
        <f t="shared" si="282"/>
        <v>0</v>
      </c>
      <c r="BW394" s="169" t="s">
        <v>135</v>
      </c>
      <c r="BX394" s="174">
        <v>2021</v>
      </c>
      <c r="BY394" s="169" t="s">
        <v>2422</v>
      </c>
      <c r="BZ394" s="169" t="str">
        <f t="shared" si="283"/>
        <v>NOVIEMBRE</v>
      </c>
      <c r="CA394" s="169" t="str">
        <f t="shared" si="284"/>
        <v>YCHO21RT_11.1</v>
      </c>
      <c r="CB394" s="118" t="e">
        <f>VLOOKUP(F394,[3]TOTALES!$E:$E,1,0)</f>
        <v>#N/A</v>
      </c>
      <c r="CC394" s="118" t="e">
        <f>VLOOKUP(E394,'3.PARAMETROS'!J:L,3,0)</f>
        <v>#N/A</v>
      </c>
      <c r="CD394" s="118">
        <f>VLOOKUP(A394,'[4]1. ARCHIVO COMPRA'!$A:$BU,73,0)</f>
        <v>0</v>
      </c>
      <c r="CF394" s="128"/>
      <c r="CG394" s="128"/>
    </row>
    <row r="395" spans="1:85" x14ac:dyDescent="0.25">
      <c r="A395" s="128" t="str">
        <f t="shared" si="253"/>
        <v>W1YA99D4GV1CRD1</v>
      </c>
      <c r="B395" s="188">
        <v>44501</v>
      </c>
      <c r="C395" s="128"/>
      <c r="D395" s="128" t="s">
        <v>563</v>
      </c>
      <c r="E395" s="128" t="s">
        <v>148</v>
      </c>
      <c r="F395" s="128" t="s">
        <v>1198</v>
      </c>
      <c r="G395" s="128" t="s">
        <v>1199</v>
      </c>
      <c r="H395" s="128" t="s">
        <v>1200</v>
      </c>
      <c r="I395" s="128" t="s">
        <v>1201</v>
      </c>
      <c r="J395" s="128" t="s">
        <v>667</v>
      </c>
      <c r="K395" s="128" t="s">
        <v>682</v>
      </c>
      <c r="L395" s="128" t="s">
        <v>2257</v>
      </c>
      <c r="M395" s="137">
        <v>89</v>
      </c>
      <c r="N395" s="128">
        <f>IFERROR(VLOOKUP(M395*$M$8*$N$8,'RAM costing'!$A$3:$B$81,2,1),0)</f>
        <v>89000</v>
      </c>
      <c r="O395" s="128">
        <f>IFERROR(VLOOKUP(M395*$M$9*$N$9,'RAM costing'!$E$3:$F$81,2,1),0)</f>
        <v>359</v>
      </c>
      <c r="P395" s="128"/>
      <c r="Q395" s="129">
        <f t="shared" si="254"/>
        <v>0.31</v>
      </c>
      <c r="R395" s="18">
        <v>27.59</v>
      </c>
      <c r="S395" s="25">
        <f t="shared" si="255"/>
        <v>0</v>
      </c>
      <c r="T395" s="25">
        <f t="shared" si="256"/>
        <v>0</v>
      </c>
      <c r="U395" s="25">
        <f t="shared" si="257"/>
        <v>0</v>
      </c>
      <c r="V395" s="25">
        <f t="shared" si="258"/>
        <v>0</v>
      </c>
      <c r="W395" s="25">
        <f t="shared" si="259"/>
        <v>0</v>
      </c>
      <c r="X395" s="25">
        <f t="shared" si="260"/>
        <v>0</v>
      </c>
      <c r="Y395" s="25">
        <f t="shared" si="261"/>
        <v>0</v>
      </c>
      <c r="Z395" s="25">
        <f t="shared" si="262"/>
        <v>0</v>
      </c>
      <c r="AA395" s="26"/>
      <c r="AB395" s="25">
        <f t="shared" si="263"/>
        <v>0</v>
      </c>
      <c r="AC395" s="25">
        <f t="shared" si="293"/>
        <v>0</v>
      </c>
      <c r="AD395" s="25"/>
      <c r="AE395" s="25"/>
      <c r="AF395" s="25"/>
      <c r="AG395" s="25"/>
      <c r="AH395" s="25"/>
      <c r="AI395" s="25"/>
      <c r="AJ395" s="26"/>
      <c r="AK395" s="25"/>
      <c r="AL395" s="26"/>
      <c r="AM395" s="25">
        <f t="shared" si="264"/>
        <v>0</v>
      </c>
      <c r="AN395" s="25">
        <f t="shared" si="265"/>
        <v>0</v>
      </c>
      <c r="AO395" s="26"/>
      <c r="AP395" s="26">
        <f t="shared" si="266"/>
        <v>0</v>
      </c>
      <c r="AQ395" s="101">
        <f t="shared" si="267"/>
        <v>0</v>
      </c>
      <c r="AR395" s="106">
        <f t="shared" si="268"/>
        <v>0</v>
      </c>
      <c r="AS395" s="107">
        <f t="shared" si="291"/>
        <v>0</v>
      </c>
      <c r="AT395" s="107">
        <f t="shared" si="291"/>
        <v>0</v>
      </c>
      <c r="AU395" s="107">
        <f t="shared" si="291"/>
        <v>0</v>
      </c>
      <c r="AV395" s="107">
        <f t="shared" si="291"/>
        <v>0</v>
      </c>
      <c r="AW395" s="107">
        <f t="shared" si="291"/>
        <v>0</v>
      </c>
      <c r="AX395" s="107">
        <f t="shared" si="291"/>
        <v>0</v>
      </c>
      <c r="AY395" s="107">
        <f t="shared" si="291"/>
        <v>0</v>
      </c>
      <c r="AZ395" s="107">
        <f t="shared" si="291"/>
        <v>0</v>
      </c>
      <c r="BA395" s="108">
        <f t="shared" si="269"/>
        <v>0</v>
      </c>
      <c r="BB395" s="103">
        <f t="shared" si="270"/>
        <v>0</v>
      </c>
      <c r="BC395" s="109">
        <f t="shared" si="271"/>
        <v>0</v>
      </c>
      <c r="BD395" s="107">
        <f t="shared" si="252"/>
        <v>0</v>
      </c>
      <c r="BE395" s="107">
        <f t="shared" si="292"/>
        <v>0</v>
      </c>
      <c r="BF395" s="107">
        <f t="shared" si="292"/>
        <v>0</v>
      </c>
      <c r="BG395" s="107">
        <f t="shared" si="292"/>
        <v>0</v>
      </c>
      <c r="BH395" s="107">
        <f t="shared" si="292"/>
        <v>0</v>
      </c>
      <c r="BI395" s="107">
        <f t="shared" si="292"/>
        <v>0</v>
      </c>
      <c r="BJ395" s="107">
        <f t="shared" si="292"/>
        <v>0</v>
      </c>
      <c r="BK395" s="107">
        <f t="shared" si="292"/>
        <v>0</v>
      </c>
      <c r="BL395" s="110">
        <f t="shared" si="272"/>
        <v>0</v>
      </c>
      <c r="BM395" s="111">
        <f t="shared" si="273"/>
        <v>0</v>
      </c>
      <c r="BN395" s="111">
        <f t="shared" si="274"/>
        <v>0</v>
      </c>
      <c r="BO395" s="111">
        <f t="shared" si="275"/>
        <v>0</v>
      </c>
      <c r="BP395" s="111">
        <f t="shared" si="276"/>
        <v>0</v>
      </c>
      <c r="BQ395" s="111">
        <f t="shared" si="277"/>
        <v>0</v>
      </c>
      <c r="BR395" s="111">
        <f t="shared" si="278"/>
        <v>0</v>
      </c>
      <c r="BS395" s="111">
        <f t="shared" si="279"/>
        <v>0</v>
      </c>
      <c r="BT395" s="111">
        <f t="shared" si="280"/>
        <v>0</v>
      </c>
      <c r="BU395" s="112">
        <f t="shared" si="281"/>
        <v>0</v>
      </c>
      <c r="BV395" s="113">
        <f t="shared" si="282"/>
        <v>0</v>
      </c>
      <c r="BW395" s="169" t="s">
        <v>135</v>
      </c>
      <c r="BX395" s="174">
        <v>2021</v>
      </c>
      <c r="BY395" s="169" t="s">
        <v>2422</v>
      </c>
      <c r="BZ395" s="169" t="str">
        <f t="shared" si="283"/>
        <v>NOVIEMBRE</v>
      </c>
      <c r="CA395" s="169" t="str">
        <f t="shared" si="284"/>
        <v>YCHO21RT_11.1</v>
      </c>
      <c r="CB395" s="118" t="e">
        <f>VLOOKUP(F395,[3]TOTALES!$E:$E,1,0)</f>
        <v>#N/A</v>
      </c>
      <c r="CC395" s="118" t="str">
        <f>VLOOKUP(E395,'3.PARAMETROS'!J:L,3,0)</f>
        <v>JEANS</v>
      </c>
      <c r="CD395" s="118">
        <f>VLOOKUP(A395,'[4]1. ARCHIVO COMPRA'!$A:$BU,73,0)</f>
        <v>0</v>
      </c>
      <c r="CF395" s="128"/>
      <c r="CG395" s="128"/>
    </row>
    <row r="396" spans="1:85" x14ac:dyDescent="0.25">
      <c r="A396" s="128" t="str">
        <f t="shared" si="253"/>
        <v>W2RQ07K68I0G8CR</v>
      </c>
      <c r="B396" s="188">
        <v>44501</v>
      </c>
      <c r="C396" s="128"/>
      <c r="D396" s="128" t="s">
        <v>562</v>
      </c>
      <c r="E396" s="128" t="s">
        <v>565</v>
      </c>
      <c r="F396" s="128" t="s">
        <v>1202</v>
      </c>
      <c r="G396" s="128" t="s">
        <v>1203</v>
      </c>
      <c r="H396" s="128" t="s">
        <v>957</v>
      </c>
      <c r="I396" s="128" t="s">
        <v>958</v>
      </c>
      <c r="J396" s="128" t="s">
        <v>678</v>
      </c>
      <c r="K396" s="128" t="s">
        <v>684</v>
      </c>
      <c r="L396" s="128" t="s">
        <v>2255</v>
      </c>
      <c r="M396" s="137">
        <v>89</v>
      </c>
      <c r="N396" s="128">
        <f>IFERROR(VLOOKUP(M396*$M$8*$N$8,'RAM costing'!$A$3:$B$81,2,1),0)</f>
        <v>89000</v>
      </c>
      <c r="O396" s="128">
        <f>IFERROR(VLOOKUP(M396*$M$9*$N$9,'RAM costing'!$E$3:$F$81,2,1),0)</f>
        <v>359</v>
      </c>
      <c r="P396" s="128"/>
      <c r="Q396" s="129">
        <f t="shared" si="254"/>
        <v>0.31</v>
      </c>
      <c r="R396" s="18">
        <v>27.59</v>
      </c>
      <c r="S396" s="25">
        <f t="shared" si="255"/>
        <v>0</v>
      </c>
      <c r="T396" s="25">
        <f t="shared" si="256"/>
        <v>0</v>
      </c>
      <c r="U396" s="25">
        <f t="shared" si="257"/>
        <v>0</v>
      </c>
      <c r="V396" s="25">
        <f t="shared" si="258"/>
        <v>0</v>
      </c>
      <c r="W396" s="25">
        <f t="shared" si="259"/>
        <v>0</v>
      </c>
      <c r="X396" s="25">
        <f t="shared" si="260"/>
        <v>0</v>
      </c>
      <c r="Y396" s="25">
        <f t="shared" si="261"/>
        <v>0</v>
      </c>
      <c r="Z396" s="25">
        <f t="shared" si="262"/>
        <v>0</v>
      </c>
      <c r="AA396" s="26"/>
      <c r="AB396" s="25">
        <f t="shared" si="263"/>
        <v>0</v>
      </c>
      <c r="AC396" s="25">
        <f t="shared" si="285"/>
        <v>0</v>
      </c>
      <c r="AD396" s="25"/>
      <c r="AE396" s="25"/>
      <c r="AF396" s="25"/>
      <c r="AG396" s="25"/>
      <c r="AH396" s="25"/>
      <c r="AI396" s="25"/>
      <c r="AJ396" s="26"/>
      <c r="AK396" s="25"/>
      <c r="AL396" s="26"/>
      <c r="AM396" s="25">
        <f t="shared" si="264"/>
        <v>0</v>
      </c>
      <c r="AN396" s="25">
        <f t="shared" si="265"/>
        <v>0</v>
      </c>
      <c r="AO396" s="26"/>
      <c r="AP396" s="26">
        <f t="shared" si="266"/>
        <v>0</v>
      </c>
      <c r="AQ396" s="101">
        <f t="shared" si="267"/>
        <v>0</v>
      </c>
      <c r="AR396" s="106">
        <f t="shared" si="268"/>
        <v>0</v>
      </c>
      <c r="AS396" s="107">
        <f t="shared" si="291"/>
        <v>0</v>
      </c>
      <c r="AT396" s="107">
        <f t="shared" si="291"/>
        <v>0</v>
      </c>
      <c r="AU396" s="107">
        <f t="shared" si="291"/>
        <v>0</v>
      </c>
      <c r="AV396" s="107">
        <f t="shared" si="291"/>
        <v>0</v>
      </c>
      <c r="AW396" s="107">
        <f t="shared" si="291"/>
        <v>0</v>
      </c>
      <c r="AX396" s="107">
        <f t="shared" si="291"/>
        <v>0</v>
      </c>
      <c r="AY396" s="107">
        <f t="shared" si="291"/>
        <v>0</v>
      </c>
      <c r="AZ396" s="107">
        <f t="shared" si="291"/>
        <v>0</v>
      </c>
      <c r="BA396" s="108">
        <f t="shared" si="269"/>
        <v>0</v>
      </c>
      <c r="BB396" s="103">
        <f t="shared" si="270"/>
        <v>0</v>
      </c>
      <c r="BC396" s="109">
        <f t="shared" si="271"/>
        <v>0</v>
      </c>
      <c r="BD396" s="107">
        <f t="shared" si="252"/>
        <v>0</v>
      </c>
      <c r="BE396" s="107">
        <f t="shared" si="292"/>
        <v>0</v>
      </c>
      <c r="BF396" s="107">
        <f t="shared" si="292"/>
        <v>0</v>
      </c>
      <c r="BG396" s="107">
        <f t="shared" si="292"/>
        <v>0</v>
      </c>
      <c r="BH396" s="107">
        <f t="shared" si="292"/>
        <v>0</v>
      </c>
      <c r="BI396" s="107">
        <f t="shared" si="292"/>
        <v>0</v>
      </c>
      <c r="BJ396" s="107">
        <f t="shared" si="292"/>
        <v>0</v>
      </c>
      <c r="BK396" s="107">
        <f t="shared" si="292"/>
        <v>0</v>
      </c>
      <c r="BL396" s="110">
        <f t="shared" si="272"/>
        <v>0</v>
      </c>
      <c r="BM396" s="111">
        <f t="shared" si="273"/>
        <v>0</v>
      </c>
      <c r="BN396" s="111">
        <f t="shared" si="274"/>
        <v>0</v>
      </c>
      <c r="BO396" s="111">
        <f t="shared" si="275"/>
        <v>0</v>
      </c>
      <c r="BP396" s="111">
        <f t="shared" si="276"/>
        <v>0</v>
      </c>
      <c r="BQ396" s="111">
        <f t="shared" si="277"/>
        <v>0</v>
      </c>
      <c r="BR396" s="111">
        <f t="shared" si="278"/>
        <v>0</v>
      </c>
      <c r="BS396" s="111">
        <f t="shared" si="279"/>
        <v>0</v>
      </c>
      <c r="BT396" s="111">
        <f t="shared" si="280"/>
        <v>0</v>
      </c>
      <c r="BU396" s="112">
        <f t="shared" si="281"/>
        <v>0</v>
      </c>
      <c r="BV396" s="113">
        <f t="shared" si="282"/>
        <v>0</v>
      </c>
      <c r="BW396" s="169" t="s">
        <v>135</v>
      </c>
      <c r="BX396" s="174">
        <v>2021</v>
      </c>
      <c r="BY396" s="169" t="s">
        <v>2422</v>
      </c>
      <c r="BZ396" s="169" t="str">
        <f t="shared" si="283"/>
        <v>NOVIEMBRE</v>
      </c>
      <c r="CA396" s="169" t="str">
        <f t="shared" si="284"/>
        <v>YCHO21RT_11.1</v>
      </c>
      <c r="CB396" s="118" t="str">
        <f>VLOOKUP(F396,[3]TOTALES!$E:$E,1,0)</f>
        <v>W2RQ07K68I0</v>
      </c>
      <c r="CC396" s="118" t="s">
        <v>243</v>
      </c>
      <c r="CD396" s="118">
        <f>VLOOKUP(A396,'[4]1. ARCHIVO COMPRA'!$A:$BU,73,0)</f>
        <v>0</v>
      </c>
      <c r="CF396" s="128"/>
      <c r="CG396" s="128"/>
    </row>
    <row r="397" spans="1:85" x14ac:dyDescent="0.25">
      <c r="A397" s="128" t="str">
        <f t="shared" si="253"/>
        <v>W2RQ07K68I0F60Q</v>
      </c>
      <c r="B397" s="188">
        <v>44501</v>
      </c>
      <c r="C397" s="128"/>
      <c r="D397" s="128" t="s">
        <v>562</v>
      </c>
      <c r="E397" s="128" t="s">
        <v>565</v>
      </c>
      <c r="F397" s="128" t="s">
        <v>1202</v>
      </c>
      <c r="G397" s="128" t="s">
        <v>1203</v>
      </c>
      <c r="H397" s="128" t="s">
        <v>1204</v>
      </c>
      <c r="I397" s="128" t="s">
        <v>1205</v>
      </c>
      <c r="J397" s="128" t="s">
        <v>678</v>
      </c>
      <c r="K397" s="128" t="s">
        <v>684</v>
      </c>
      <c r="L397" s="128" t="s">
        <v>2255</v>
      </c>
      <c r="M397" s="137">
        <v>89</v>
      </c>
      <c r="N397" s="128">
        <f>IFERROR(VLOOKUP(M397*$M$8*$N$8,'RAM costing'!$A$3:$B$81,2,1),0)</f>
        <v>89000</v>
      </c>
      <c r="O397" s="128">
        <f>IFERROR(VLOOKUP(M397*$M$9*$N$9,'RAM costing'!$E$3:$F$81,2,1),0)</f>
        <v>359</v>
      </c>
      <c r="P397" s="128"/>
      <c r="Q397" s="129">
        <f t="shared" si="254"/>
        <v>0.31</v>
      </c>
      <c r="R397" s="18">
        <v>27.59</v>
      </c>
      <c r="S397" s="25">
        <f t="shared" si="255"/>
        <v>0</v>
      </c>
      <c r="T397" s="25">
        <f t="shared" si="256"/>
        <v>0</v>
      </c>
      <c r="U397" s="25">
        <f t="shared" si="257"/>
        <v>0</v>
      </c>
      <c r="V397" s="25">
        <f t="shared" si="258"/>
        <v>0</v>
      </c>
      <c r="W397" s="25">
        <f t="shared" si="259"/>
        <v>0</v>
      </c>
      <c r="X397" s="25">
        <f t="shared" si="260"/>
        <v>0</v>
      </c>
      <c r="Y397" s="25">
        <f t="shared" si="261"/>
        <v>0</v>
      </c>
      <c r="Z397" s="25">
        <f t="shared" si="262"/>
        <v>0</v>
      </c>
      <c r="AA397" s="26"/>
      <c r="AB397" s="25">
        <f t="shared" si="263"/>
        <v>0</v>
      </c>
      <c r="AC397" s="25">
        <f t="shared" si="285"/>
        <v>0</v>
      </c>
      <c r="AD397" s="25"/>
      <c r="AE397" s="25"/>
      <c r="AF397" s="25"/>
      <c r="AG397" s="25"/>
      <c r="AH397" s="25"/>
      <c r="AI397" s="25"/>
      <c r="AJ397" s="26"/>
      <c r="AK397" s="25"/>
      <c r="AL397" s="26"/>
      <c r="AM397" s="25">
        <f t="shared" si="264"/>
        <v>0</v>
      </c>
      <c r="AN397" s="25">
        <f t="shared" si="265"/>
        <v>0</v>
      </c>
      <c r="AO397" s="26"/>
      <c r="AP397" s="26">
        <f t="shared" si="266"/>
        <v>0</v>
      </c>
      <c r="AQ397" s="101">
        <f t="shared" si="267"/>
        <v>0</v>
      </c>
      <c r="AR397" s="106">
        <f t="shared" si="268"/>
        <v>0</v>
      </c>
      <c r="AS397" s="107">
        <f t="shared" si="291"/>
        <v>0</v>
      </c>
      <c r="AT397" s="107">
        <f t="shared" si="291"/>
        <v>0</v>
      </c>
      <c r="AU397" s="107">
        <f t="shared" si="291"/>
        <v>0</v>
      </c>
      <c r="AV397" s="107">
        <f t="shared" si="291"/>
        <v>0</v>
      </c>
      <c r="AW397" s="107">
        <f t="shared" si="291"/>
        <v>0</v>
      </c>
      <c r="AX397" s="107">
        <f t="shared" si="291"/>
        <v>0</v>
      </c>
      <c r="AY397" s="107">
        <f t="shared" si="291"/>
        <v>0</v>
      </c>
      <c r="AZ397" s="107">
        <f t="shared" si="291"/>
        <v>0</v>
      </c>
      <c r="BA397" s="108">
        <f t="shared" si="269"/>
        <v>0</v>
      </c>
      <c r="BB397" s="103">
        <f t="shared" si="270"/>
        <v>0</v>
      </c>
      <c r="BC397" s="109">
        <f t="shared" si="271"/>
        <v>0</v>
      </c>
      <c r="BD397" s="107">
        <f t="shared" si="252"/>
        <v>0</v>
      </c>
      <c r="BE397" s="107">
        <f t="shared" si="292"/>
        <v>0</v>
      </c>
      <c r="BF397" s="107">
        <f t="shared" si="292"/>
        <v>0</v>
      </c>
      <c r="BG397" s="107">
        <f t="shared" si="292"/>
        <v>0</v>
      </c>
      <c r="BH397" s="107">
        <f t="shared" si="292"/>
        <v>0</v>
      </c>
      <c r="BI397" s="107">
        <f t="shared" si="292"/>
        <v>0</v>
      </c>
      <c r="BJ397" s="107">
        <f t="shared" si="292"/>
        <v>0</v>
      </c>
      <c r="BK397" s="107">
        <f t="shared" si="292"/>
        <v>0</v>
      </c>
      <c r="BL397" s="110">
        <f t="shared" si="272"/>
        <v>0</v>
      </c>
      <c r="BM397" s="111">
        <f t="shared" si="273"/>
        <v>0</v>
      </c>
      <c r="BN397" s="111">
        <f t="shared" si="274"/>
        <v>0</v>
      </c>
      <c r="BO397" s="111">
        <f t="shared" si="275"/>
        <v>0</v>
      </c>
      <c r="BP397" s="111">
        <f t="shared" si="276"/>
        <v>0</v>
      </c>
      <c r="BQ397" s="111">
        <f t="shared" si="277"/>
        <v>0</v>
      </c>
      <c r="BR397" s="111">
        <f t="shared" si="278"/>
        <v>0</v>
      </c>
      <c r="BS397" s="111">
        <f t="shared" si="279"/>
        <v>0</v>
      </c>
      <c r="BT397" s="111">
        <f t="shared" si="280"/>
        <v>0</v>
      </c>
      <c r="BU397" s="112">
        <f t="shared" si="281"/>
        <v>0</v>
      </c>
      <c r="BV397" s="113">
        <f t="shared" si="282"/>
        <v>0</v>
      </c>
      <c r="BW397" s="169" t="s">
        <v>135</v>
      </c>
      <c r="BX397" s="174">
        <v>2021</v>
      </c>
      <c r="BY397" s="169" t="s">
        <v>2422</v>
      </c>
      <c r="BZ397" s="169" t="str">
        <f t="shared" si="283"/>
        <v>NOVIEMBRE</v>
      </c>
      <c r="CA397" s="169" t="str">
        <f t="shared" si="284"/>
        <v>YCHO21RT_11.1</v>
      </c>
      <c r="CB397" s="118" t="str">
        <f>VLOOKUP(F397,[3]TOTALES!$E:$E,1,0)</f>
        <v>W2RQ07K68I0</v>
      </c>
      <c r="CC397" s="118" t="s">
        <v>243</v>
      </c>
      <c r="CD397" s="118">
        <f>VLOOKUP(A397,'[4]1. ARCHIVO COMPRA'!$A:$BU,73,0)</f>
        <v>0</v>
      </c>
      <c r="CF397" s="128"/>
      <c r="CG397" s="128"/>
    </row>
    <row r="398" spans="1:85" x14ac:dyDescent="0.25">
      <c r="A398" s="128" t="str">
        <f t="shared" si="253"/>
        <v>W2RQ07K68I0G1G2</v>
      </c>
      <c r="B398" s="187">
        <v>44501</v>
      </c>
      <c r="C398" s="128"/>
      <c r="D398" s="128" t="s">
        <v>562</v>
      </c>
      <c r="E398" s="128" t="s">
        <v>565</v>
      </c>
      <c r="F398" s="128" t="s">
        <v>1202</v>
      </c>
      <c r="G398" s="128" t="s">
        <v>1203</v>
      </c>
      <c r="H398" s="128" t="s">
        <v>506</v>
      </c>
      <c r="I398" s="128" t="s">
        <v>533</v>
      </c>
      <c r="J398" s="128" t="s">
        <v>678</v>
      </c>
      <c r="K398" s="128" t="s">
        <v>684</v>
      </c>
      <c r="L398" s="128" t="s">
        <v>2255</v>
      </c>
      <c r="M398" s="137">
        <v>89</v>
      </c>
      <c r="N398" s="128">
        <f>IFERROR(VLOOKUP(M398*$M$8*$N$8,'RAM costing'!$A$3:$B$81,2,1),0)</f>
        <v>89000</v>
      </c>
      <c r="O398" s="128">
        <f>IFERROR(VLOOKUP(M398*$M$9*$N$9,'RAM costing'!$E$3:$F$81,2,1),0)</f>
        <v>359</v>
      </c>
      <c r="P398" s="128"/>
      <c r="Q398" s="129">
        <f t="shared" si="254"/>
        <v>0.31</v>
      </c>
      <c r="R398" s="18">
        <v>27.59</v>
      </c>
      <c r="S398" s="25">
        <f t="shared" si="255"/>
        <v>8</v>
      </c>
      <c r="T398" s="25">
        <f t="shared" si="256"/>
        <v>8</v>
      </c>
      <c r="U398" s="25">
        <f t="shared" si="257"/>
        <v>8</v>
      </c>
      <c r="V398" s="25">
        <f t="shared" si="258"/>
        <v>6</v>
      </c>
      <c r="W398" s="25">
        <f t="shared" si="259"/>
        <v>4</v>
      </c>
      <c r="X398" s="25">
        <f t="shared" si="260"/>
        <v>6</v>
      </c>
      <c r="Y398" s="25">
        <f t="shared" si="261"/>
        <v>5</v>
      </c>
      <c r="Z398" s="25">
        <f t="shared" si="262"/>
        <v>3</v>
      </c>
      <c r="AA398" s="26"/>
      <c r="AB398" s="25">
        <f t="shared" si="263"/>
        <v>5</v>
      </c>
      <c r="AC398" s="25">
        <f t="shared" si="285"/>
        <v>16</v>
      </c>
      <c r="AD398" s="25"/>
      <c r="AE398" s="25"/>
      <c r="AF398" s="25"/>
      <c r="AG398" s="25"/>
      <c r="AH398" s="25"/>
      <c r="AI398" s="25"/>
      <c r="AJ398" s="26"/>
      <c r="AK398" s="25"/>
      <c r="AL398" s="26"/>
      <c r="AM398" s="25">
        <f t="shared" si="264"/>
        <v>6</v>
      </c>
      <c r="AN398" s="25">
        <f t="shared" si="265"/>
        <v>6</v>
      </c>
      <c r="AO398" s="26">
        <v>8</v>
      </c>
      <c r="AP398" s="26">
        <f t="shared" si="266"/>
        <v>8</v>
      </c>
      <c r="AQ398" s="101">
        <f t="shared" si="267"/>
        <v>69</v>
      </c>
      <c r="AR398" s="106">
        <f t="shared" si="268"/>
        <v>1931.3</v>
      </c>
      <c r="AS398" s="107">
        <f t="shared" si="291"/>
        <v>16</v>
      </c>
      <c r="AT398" s="107">
        <f t="shared" si="291"/>
        <v>25</v>
      </c>
      <c r="AU398" s="107">
        <f t="shared" si="291"/>
        <v>19</v>
      </c>
      <c r="AV398" s="107">
        <f t="shared" si="291"/>
        <v>10</v>
      </c>
      <c r="AW398" s="107">
        <f t="shared" si="291"/>
        <v>0</v>
      </c>
      <c r="AX398" s="107">
        <f t="shared" si="291"/>
        <v>0</v>
      </c>
      <c r="AY398" s="107">
        <f t="shared" si="291"/>
        <v>0</v>
      </c>
      <c r="AZ398" s="107">
        <f t="shared" si="291"/>
        <v>0</v>
      </c>
      <c r="BA398" s="108">
        <f t="shared" si="269"/>
        <v>70</v>
      </c>
      <c r="BB398" s="103">
        <f t="shared" si="270"/>
        <v>28</v>
      </c>
      <c r="BC398" s="109">
        <f t="shared" si="271"/>
        <v>772.52</v>
      </c>
      <c r="BD398" s="107">
        <f t="shared" si="252"/>
        <v>6</v>
      </c>
      <c r="BE398" s="107">
        <f t="shared" si="292"/>
        <v>10</v>
      </c>
      <c r="BF398" s="107">
        <f t="shared" si="292"/>
        <v>8</v>
      </c>
      <c r="BG398" s="107">
        <f t="shared" si="292"/>
        <v>4</v>
      </c>
      <c r="BH398" s="107">
        <f t="shared" si="292"/>
        <v>0</v>
      </c>
      <c r="BI398" s="107">
        <f t="shared" si="292"/>
        <v>0</v>
      </c>
      <c r="BJ398" s="107">
        <f t="shared" si="292"/>
        <v>0</v>
      </c>
      <c r="BK398" s="107">
        <f t="shared" si="292"/>
        <v>0</v>
      </c>
      <c r="BL398" s="110">
        <f t="shared" si="272"/>
        <v>28</v>
      </c>
      <c r="BM398" s="111">
        <f t="shared" si="273"/>
        <v>22</v>
      </c>
      <c r="BN398" s="111">
        <f t="shared" si="274"/>
        <v>35</v>
      </c>
      <c r="BO398" s="111">
        <f t="shared" si="275"/>
        <v>27</v>
      </c>
      <c r="BP398" s="111">
        <f t="shared" si="276"/>
        <v>14</v>
      </c>
      <c r="BQ398" s="111">
        <f t="shared" si="277"/>
        <v>0</v>
      </c>
      <c r="BR398" s="111">
        <f t="shared" si="278"/>
        <v>0</v>
      </c>
      <c r="BS398" s="111">
        <f t="shared" si="279"/>
        <v>0</v>
      </c>
      <c r="BT398" s="111">
        <f t="shared" si="280"/>
        <v>0</v>
      </c>
      <c r="BU398" s="143">
        <f t="shared" si="281"/>
        <v>98</v>
      </c>
      <c r="BV398" s="113">
        <f t="shared" si="282"/>
        <v>2703.82</v>
      </c>
      <c r="BW398" s="169" t="s">
        <v>135</v>
      </c>
      <c r="BX398" s="174">
        <v>2021</v>
      </c>
      <c r="BY398" s="169" t="s">
        <v>2422</v>
      </c>
      <c r="BZ398" s="169" t="str">
        <f t="shared" si="283"/>
        <v>NOVIEMBRE</v>
      </c>
      <c r="CA398" s="169" t="str">
        <f t="shared" si="284"/>
        <v>YCHO21RT_11.1</v>
      </c>
      <c r="CB398" s="118" t="str">
        <f>VLOOKUP(F398,[3]TOTALES!$E:$E,1,0)</f>
        <v>W2RQ07K68I0</v>
      </c>
      <c r="CC398" s="118" t="s">
        <v>243</v>
      </c>
      <c r="CD398" s="118">
        <f>VLOOKUP(A398,'[4]1. ARCHIVO COMPRA'!$A:$BU,73,0)</f>
        <v>0</v>
      </c>
      <c r="CF398" s="164">
        <v>44331</v>
      </c>
      <c r="CG398" s="128"/>
    </row>
    <row r="399" spans="1:85" s="162" customFormat="1" x14ac:dyDescent="0.25">
      <c r="A399" s="155" t="str">
        <f t="shared" si="253"/>
        <v>W2RQ07K68I0JBLK</v>
      </c>
      <c r="B399" s="189">
        <v>44501</v>
      </c>
      <c r="C399" s="155"/>
      <c r="D399" s="155" t="s">
        <v>562</v>
      </c>
      <c r="E399" s="155" t="s">
        <v>565</v>
      </c>
      <c r="F399" s="155" t="s">
        <v>1202</v>
      </c>
      <c r="G399" s="155" t="s">
        <v>1203</v>
      </c>
      <c r="H399" s="155" t="s">
        <v>494</v>
      </c>
      <c r="I399" s="155" t="s">
        <v>520</v>
      </c>
      <c r="J399" s="128" t="s">
        <v>678</v>
      </c>
      <c r="K399" s="128" t="s">
        <v>684</v>
      </c>
      <c r="L399" s="155" t="s">
        <v>2255</v>
      </c>
      <c r="M399" s="156">
        <v>89</v>
      </c>
      <c r="N399" s="128">
        <f>IFERROR(VLOOKUP(M399*$M$8*$N$8,'RAM costing'!$A$3:$B$81,2,1),0)</f>
        <v>89000</v>
      </c>
      <c r="O399" s="128">
        <f>IFERROR(VLOOKUP(M399*$M$9*$N$9,'RAM costing'!$E$3:$F$81,2,1),0)</f>
        <v>359</v>
      </c>
      <c r="P399" s="128"/>
      <c r="Q399" s="157">
        <f t="shared" si="254"/>
        <v>0.31</v>
      </c>
      <c r="R399" s="158">
        <v>27.59</v>
      </c>
      <c r="S399" s="25">
        <f t="shared" si="255"/>
        <v>12</v>
      </c>
      <c r="T399" s="25">
        <f t="shared" si="256"/>
        <v>12</v>
      </c>
      <c r="U399" s="25">
        <f t="shared" si="257"/>
        <v>12</v>
      </c>
      <c r="V399" s="25">
        <f t="shared" si="258"/>
        <v>10</v>
      </c>
      <c r="W399" s="25">
        <f t="shared" si="259"/>
        <v>8</v>
      </c>
      <c r="X399" s="25">
        <f t="shared" si="260"/>
        <v>10</v>
      </c>
      <c r="Y399" s="25">
        <f t="shared" si="261"/>
        <v>9</v>
      </c>
      <c r="Z399" s="25">
        <f t="shared" si="262"/>
        <v>7</v>
      </c>
      <c r="AA399" s="26"/>
      <c r="AB399" s="25">
        <f t="shared" si="263"/>
        <v>9</v>
      </c>
      <c r="AC399" s="25">
        <f t="shared" si="285"/>
        <v>24</v>
      </c>
      <c r="AD399" s="25"/>
      <c r="AE399" s="25"/>
      <c r="AF399" s="25"/>
      <c r="AG399" s="25"/>
      <c r="AH399" s="25"/>
      <c r="AI399" s="25">
        <v>12</v>
      </c>
      <c r="AJ399" s="26"/>
      <c r="AK399" s="25"/>
      <c r="AL399" s="26"/>
      <c r="AM399" s="25">
        <f t="shared" si="264"/>
        <v>10</v>
      </c>
      <c r="AN399" s="25">
        <f t="shared" si="265"/>
        <v>10</v>
      </c>
      <c r="AO399" s="26">
        <v>12</v>
      </c>
      <c r="AP399" s="26">
        <f t="shared" si="266"/>
        <v>12</v>
      </c>
      <c r="AQ399" s="101">
        <f t="shared" si="267"/>
        <v>125</v>
      </c>
      <c r="AR399" s="106">
        <f t="shared" si="268"/>
        <v>3476.34</v>
      </c>
      <c r="AS399" s="107">
        <f t="shared" si="291"/>
        <v>29</v>
      </c>
      <c r="AT399" s="107">
        <f t="shared" si="291"/>
        <v>45</v>
      </c>
      <c r="AU399" s="107">
        <f t="shared" si="291"/>
        <v>34</v>
      </c>
      <c r="AV399" s="107">
        <f t="shared" si="291"/>
        <v>18</v>
      </c>
      <c r="AW399" s="107">
        <f t="shared" si="291"/>
        <v>0</v>
      </c>
      <c r="AX399" s="107">
        <f t="shared" si="291"/>
        <v>0</v>
      </c>
      <c r="AY399" s="107">
        <f t="shared" si="291"/>
        <v>0</v>
      </c>
      <c r="AZ399" s="107">
        <f t="shared" si="291"/>
        <v>0</v>
      </c>
      <c r="BA399" s="108">
        <f t="shared" si="269"/>
        <v>126</v>
      </c>
      <c r="BB399" s="103">
        <f t="shared" si="270"/>
        <v>44</v>
      </c>
      <c r="BC399" s="109">
        <f t="shared" si="271"/>
        <v>1213.96</v>
      </c>
      <c r="BD399" s="107">
        <f t="shared" ref="BD399:BD462" si="294">ROUND(IF($L399=$L$4,($BB399*BD$4),IF($L399=$L$5,($BB399*BD$5),IF($L399=$L$6,($BB399*BD$6),IF($L399=$L$7,($BB399*BD$7))))),0)</f>
        <v>10</v>
      </c>
      <c r="BE399" s="107">
        <f t="shared" si="292"/>
        <v>16</v>
      </c>
      <c r="BF399" s="107">
        <f t="shared" si="292"/>
        <v>12</v>
      </c>
      <c r="BG399" s="107">
        <f t="shared" si="292"/>
        <v>6</v>
      </c>
      <c r="BH399" s="107">
        <f t="shared" si="292"/>
        <v>0</v>
      </c>
      <c r="BI399" s="107">
        <f t="shared" si="292"/>
        <v>0</v>
      </c>
      <c r="BJ399" s="107">
        <f t="shared" si="292"/>
        <v>0</v>
      </c>
      <c r="BK399" s="107">
        <f t="shared" si="292"/>
        <v>0</v>
      </c>
      <c r="BL399" s="110">
        <f t="shared" si="272"/>
        <v>44</v>
      </c>
      <c r="BM399" s="159">
        <f t="shared" si="273"/>
        <v>39</v>
      </c>
      <c r="BN399" s="159">
        <f t="shared" si="274"/>
        <v>61</v>
      </c>
      <c r="BO399" s="159">
        <f t="shared" si="275"/>
        <v>46</v>
      </c>
      <c r="BP399" s="159">
        <f t="shared" si="276"/>
        <v>24</v>
      </c>
      <c r="BQ399" s="159">
        <f t="shared" si="277"/>
        <v>0</v>
      </c>
      <c r="BR399" s="159">
        <f t="shared" si="278"/>
        <v>0</v>
      </c>
      <c r="BS399" s="159">
        <f t="shared" si="279"/>
        <v>0</v>
      </c>
      <c r="BT399" s="159">
        <f t="shared" si="280"/>
        <v>0</v>
      </c>
      <c r="BU399" s="160">
        <f t="shared" si="281"/>
        <v>170</v>
      </c>
      <c r="BV399" s="161">
        <f t="shared" si="282"/>
        <v>4690.3</v>
      </c>
      <c r="BW399" s="169" t="s">
        <v>135</v>
      </c>
      <c r="BX399" s="174">
        <v>2021</v>
      </c>
      <c r="BY399" s="169" t="s">
        <v>2422</v>
      </c>
      <c r="BZ399" s="169" t="str">
        <f t="shared" si="283"/>
        <v>NOVIEMBRE</v>
      </c>
      <c r="CA399" s="169" t="str">
        <f t="shared" si="284"/>
        <v>YCHO21RT_11.1</v>
      </c>
      <c r="CB399" s="162" t="str">
        <f>VLOOKUP(F399,[3]TOTALES!$E:$E,1,0)</f>
        <v>W2RQ07K68I0</v>
      </c>
      <c r="CC399" s="162" t="s">
        <v>243</v>
      </c>
      <c r="CD399" s="162">
        <f>VLOOKUP(A399,'[4]1. ARCHIVO COMPRA'!$A:$BU,73,0)</f>
        <v>0</v>
      </c>
      <c r="CF399" s="163" t="s">
        <v>2414</v>
      </c>
      <c r="CG399" s="154" t="s">
        <v>2415</v>
      </c>
    </row>
    <row r="400" spans="1:85" x14ac:dyDescent="0.25">
      <c r="A400" s="128" t="str">
        <f t="shared" ref="A400:A463" si="295">F400&amp;H400</f>
        <v>W2RQ07K68I0A405</v>
      </c>
      <c r="B400" s="188">
        <v>44501</v>
      </c>
      <c r="C400" s="128"/>
      <c r="D400" s="128" t="s">
        <v>562</v>
      </c>
      <c r="E400" s="128" t="s">
        <v>565</v>
      </c>
      <c r="F400" s="128" t="s">
        <v>1202</v>
      </c>
      <c r="G400" s="128" t="s">
        <v>1203</v>
      </c>
      <c r="H400" s="128" t="s">
        <v>998</v>
      </c>
      <c r="I400" s="128" t="s">
        <v>999</v>
      </c>
      <c r="J400" s="128" t="s">
        <v>678</v>
      </c>
      <c r="K400" s="128" t="s">
        <v>684</v>
      </c>
      <c r="L400" s="128" t="s">
        <v>2255</v>
      </c>
      <c r="M400" s="137">
        <v>89</v>
      </c>
      <c r="N400" s="128">
        <f>IFERROR(VLOOKUP(M400*$M$8*$N$8,'RAM costing'!$A$3:$B$81,2,1),0)</f>
        <v>89000</v>
      </c>
      <c r="O400" s="128">
        <f>IFERROR(VLOOKUP(M400*$M$9*$N$9,'RAM costing'!$E$3:$F$81,2,1),0)</f>
        <v>359</v>
      </c>
      <c r="P400" s="128"/>
      <c r="Q400" s="129">
        <f t="shared" ref="Q400:Q463" si="296">R400/M400</f>
        <v>0.31</v>
      </c>
      <c r="R400" s="18">
        <v>27.59</v>
      </c>
      <c r="S400" s="25">
        <f t="shared" ref="S400:S463" si="297">AO400</f>
        <v>0</v>
      </c>
      <c r="T400" s="25">
        <f t="shared" ref="T400:T463" si="298">AO400</f>
        <v>0</v>
      </c>
      <c r="U400" s="25">
        <f t="shared" ref="U400:U463" si="299">AO400</f>
        <v>0</v>
      </c>
      <c r="V400" s="25">
        <f t="shared" ref="V400:V463" si="300">IF(AO400&gt;0,AO400-2,0)</f>
        <v>0</v>
      </c>
      <c r="W400" s="25">
        <f t="shared" ref="W400:W463" si="301">IF(AO400&gt;0,AO400-4,0)</f>
        <v>0</v>
      </c>
      <c r="X400" s="25">
        <f t="shared" ref="X400:X463" si="302">IF(AO400&gt;0,AO400-2,0)</f>
        <v>0</v>
      </c>
      <c r="Y400" s="25">
        <f t="shared" ref="Y400:Y463" si="303">IF(AO400&gt;0,AO400-3,0)</f>
        <v>0</v>
      </c>
      <c r="Z400" s="25">
        <f t="shared" ref="Z400:Z463" si="304">IF(AO400&gt;0,AO400-5,0)</f>
        <v>0</v>
      </c>
      <c r="AA400" s="26"/>
      <c r="AB400" s="25">
        <f t="shared" ref="AB400:AB463" si="305">IF(AO400&gt;0,AO400-3,0)</f>
        <v>0</v>
      </c>
      <c r="AC400" s="25">
        <f t="shared" ref="AC400:AC463" si="306">IF(AO400&gt;0,AO400*2,0)</f>
        <v>0</v>
      </c>
      <c r="AD400" s="25"/>
      <c r="AE400" s="25"/>
      <c r="AF400" s="25"/>
      <c r="AG400" s="25"/>
      <c r="AH400" s="25"/>
      <c r="AI400" s="25"/>
      <c r="AJ400" s="26"/>
      <c r="AK400" s="25"/>
      <c r="AL400" s="26"/>
      <c r="AM400" s="25">
        <f t="shared" ref="AM400:AM463" si="307">IF(AO400&gt;0,AO400-2,0)</f>
        <v>0</v>
      </c>
      <c r="AN400" s="25">
        <f t="shared" ref="AN400:AN463" si="308">IF(AO400&gt;0,AO400-2,0)</f>
        <v>0</v>
      </c>
      <c r="AO400" s="26"/>
      <c r="AP400" s="26">
        <f t="shared" ref="AP400:AP463" si="309">AO400</f>
        <v>0</v>
      </c>
      <c r="AQ400" s="101">
        <f t="shared" ref="AQ400:AQ463" si="310">SUM(S400:AI400)</f>
        <v>0</v>
      </c>
      <c r="AR400" s="106">
        <f t="shared" ref="AR400:AR463" si="311">BA400*R400</f>
        <v>0</v>
      </c>
      <c r="AS400" s="107">
        <f t="shared" si="291"/>
        <v>0</v>
      </c>
      <c r="AT400" s="107">
        <f t="shared" si="291"/>
        <v>0</v>
      </c>
      <c r="AU400" s="107">
        <f t="shared" si="291"/>
        <v>0</v>
      </c>
      <c r="AV400" s="107">
        <f t="shared" si="291"/>
        <v>0</v>
      </c>
      <c r="AW400" s="107">
        <f t="shared" si="291"/>
        <v>0</v>
      </c>
      <c r="AX400" s="107">
        <f t="shared" si="291"/>
        <v>0</v>
      </c>
      <c r="AY400" s="107">
        <f t="shared" si="291"/>
        <v>0</v>
      </c>
      <c r="AZ400" s="107">
        <f t="shared" si="291"/>
        <v>0</v>
      </c>
      <c r="BA400" s="108">
        <f t="shared" ref="BA400:BA463" si="312">SUM(AS400:AZ400)</f>
        <v>0</v>
      </c>
      <c r="BB400" s="103">
        <f t="shared" ref="BB400:BB463" si="313">SUM(AJ400:AP400)</f>
        <v>0</v>
      </c>
      <c r="BC400" s="109">
        <f t="shared" ref="BC400:BC463" si="314">BL400*R400</f>
        <v>0</v>
      </c>
      <c r="BD400" s="107">
        <f t="shared" si="294"/>
        <v>0</v>
      </c>
      <c r="BE400" s="107">
        <f t="shared" si="292"/>
        <v>0</v>
      </c>
      <c r="BF400" s="107">
        <f t="shared" si="292"/>
        <v>0</v>
      </c>
      <c r="BG400" s="107">
        <f t="shared" si="292"/>
        <v>0</v>
      </c>
      <c r="BH400" s="107">
        <f t="shared" si="292"/>
        <v>0</v>
      </c>
      <c r="BI400" s="107">
        <f t="shared" si="292"/>
        <v>0</v>
      </c>
      <c r="BJ400" s="107">
        <f t="shared" si="292"/>
        <v>0</v>
      </c>
      <c r="BK400" s="107">
        <f t="shared" si="292"/>
        <v>0</v>
      </c>
      <c r="BL400" s="110">
        <f t="shared" ref="BL400:BL463" si="315">SUM(BD400:BK400)</f>
        <v>0</v>
      </c>
      <c r="BM400" s="111">
        <f t="shared" ref="BM400:BM463" si="316">AS400+BD400</f>
        <v>0</v>
      </c>
      <c r="BN400" s="111">
        <f t="shared" ref="BN400:BN463" si="317">AT400+BE400</f>
        <v>0</v>
      </c>
      <c r="BO400" s="111">
        <f t="shared" ref="BO400:BO463" si="318">AU400+BF400</f>
        <v>0</v>
      </c>
      <c r="BP400" s="111">
        <f t="shared" ref="BP400:BP463" si="319">AV400+BG400</f>
        <v>0</v>
      </c>
      <c r="BQ400" s="111">
        <f t="shared" ref="BQ400:BQ463" si="320">AW400+BH400</f>
        <v>0</v>
      </c>
      <c r="BR400" s="111">
        <f t="shared" ref="BR400:BR463" si="321">AX400+BI400</f>
        <v>0</v>
      </c>
      <c r="BS400" s="111">
        <f t="shared" ref="BS400:BS463" si="322">AY400+BJ400</f>
        <v>0</v>
      </c>
      <c r="BT400" s="111">
        <f t="shared" ref="BT400:BT463" si="323">AZ400+BK400</f>
        <v>0</v>
      </c>
      <c r="BU400" s="112">
        <f t="shared" ref="BU400:BU463" si="324">SUM(BM400:BT400)</f>
        <v>0</v>
      </c>
      <c r="BV400" s="113">
        <f t="shared" ref="BV400:BV463" si="325">SUM(R400*BU400)</f>
        <v>0</v>
      </c>
      <c r="BW400" s="169" t="s">
        <v>135</v>
      </c>
      <c r="BX400" s="174">
        <v>2021</v>
      </c>
      <c r="BY400" s="169" t="s">
        <v>2422</v>
      </c>
      <c r="BZ400" s="169" t="str">
        <f t="shared" ref="BZ400:BZ463" si="326">UPPER(TEXT(MID(B400,1,10),"MMMM"))</f>
        <v>NOVIEMBRE</v>
      </c>
      <c r="CA400" s="169" t="str">
        <f t="shared" ref="CA400:CA463" si="327">VLOOKUP(BZ400,$B$10:$D$12,3,0)</f>
        <v>YCHO21RT_11.1</v>
      </c>
      <c r="CB400" s="118" t="str">
        <f>VLOOKUP(F400,[3]TOTALES!$E:$E,1,0)</f>
        <v>W2RQ07K68I0</v>
      </c>
      <c r="CC400" s="118" t="s">
        <v>243</v>
      </c>
      <c r="CD400" s="118">
        <f>VLOOKUP(A400,'[4]1. ARCHIVO COMPRA'!$A:$BU,73,0)</f>
        <v>0</v>
      </c>
      <c r="CF400" s="128"/>
      <c r="CG400" s="128"/>
    </row>
    <row r="401" spans="1:85" x14ac:dyDescent="0.25">
      <c r="A401" s="128" t="str">
        <f t="shared" si="295"/>
        <v>W2RQ07K68I0G011</v>
      </c>
      <c r="B401" s="187">
        <v>44501</v>
      </c>
      <c r="C401" s="128"/>
      <c r="D401" s="128" t="s">
        <v>562</v>
      </c>
      <c r="E401" s="128" t="s">
        <v>565</v>
      </c>
      <c r="F401" s="128" t="s">
        <v>1202</v>
      </c>
      <c r="G401" s="128" t="s">
        <v>1203</v>
      </c>
      <c r="H401" s="128" t="s">
        <v>496</v>
      </c>
      <c r="I401" s="128" t="s">
        <v>522</v>
      </c>
      <c r="J401" s="128" t="s">
        <v>678</v>
      </c>
      <c r="K401" s="128" t="s">
        <v>684</v>
      </c>
      <c r="L401" s="128" t="s">
        <v>2255</v>
      </c>
      <c r="M401" s="137">
        <v>89</v>
      </c>
      <c r="N401" s="128">
        <f>IFERROR(VLOOKUP(M401*$M$8*$N$8,'RAM costing'!$A$3:$B$81,2,1),0)</f>
        <v>89000</v>
      </c>
      <c r="O401" s="128">
        <f>IFERROR(VLOOKUP(M401*$M$9*$N$9,'RAM costing'!$E$3:$F$81,2,1),0)</f>
        <v>359</v>
      </c>
      <c r="P401" s="128"/>
      <c r="Q401" s="129">
        <f t="shared" si="296"/>
        <v>0.31</v>
      </c>
      <c r="R401" s="18">
        <v>27.59</v>
      </c>
      <c r="S401" s="25">
        <f t="shared" si="297"/>
        <v>0</v>
      </c>
      <c r="T401" s="25">
        <f t="shared" si="298"/>
        <v>0</v>
      </c>
      <c r="U401" s="25">
        <f t="shared" si="299"/>
        <v>0</v>
      </c>
      <c r="V401" s="25">
        <f t="shared" si="300"/>
        <v>0</v>
      </c>
      <c r="W401" s="25">
        <f t="shared" si="301"/>
        <v>0</v>
      </c>
      <c r="X401" s="25">
        <f t="shared" si="302"/>
        <v>0</v>
      </c>
      <c r="Y401" s="25">
        <f t="shared" si="303"/>
        <v>0</v>
      </c>
      <c r="Z401" s="25">
        <f t="shared" si="304"/>
        <v>0</v>
      </c>
      <c r="AA401" s="26"/>
      <c r="AB401" s="25">
        <f t="shared" si="305"/>
        <v>0</v>
      </c>
      <c r="AC401" s="25">
        <f t="shared" si="306"/>
        <v>0</v>
      </c>
      <c r="AD401" s="25"/>
      <c r="AE401" s="25"/>
      <c r="AF401" s="25"/>
      <c r="AG401" s="25"/>
      <c r="AH401" s="25"/>
      <c r="AI401" s="25">
        <v>6</v>
      </c>
      <c r="AJ401" s="26"/>
      <c r="AK401" s="25"/>
      <c r="AL401" s="26"/>
      <c r="AM401" s="25">
        <f t="shared" si="307"/>
        <v>0</v>
      </c>
      <c r="AN401" s="25">
        <f t="shared" si="308"/>
        <v>0</v>
      </c>
      <c r="AO401" s="26"/>
      <c r="AP401" s="26">
        <f t="shared" si="309"/>
        <v>0</v>
      </c>
      <c r="AQ401" s="101">
        <f t="shared" si="310"/>
        <v>6</v>
      </c>
      <c r="AR401" s="106">
        <f t="shared" si="311"/>
        <v>165.54</v>
      </c>
      <c r="AS401" s="107">
        <f t="shared" si="291"/>
        <v>1</v>
      </c>
      <c r="AT401" s="107">
        <f t="shared" si="291"/>
        <v>2</v>
      </c>
      <c r="AU401" s="107">
        <f t="shared" si="291"/>
        <v>2</v>
      </c>
      <c r="AV401" s="107">
        <f t="shared" si="291"/>
        <v>1</v>
      </c>
      <c r="AW401" s="107">
        <f t="shared" si="291"/>
        <v>0</v>
      </c>
      <c r="AX401" s="107">
        <f t="shared" si="291"/>
        <v>0</v>
      </c>
      <c r="AY401" s="107">
        <f t="shared" si="291"/>
        <v>0</v>
      </c>
      <c r="AZ401" s="107">
        <f t="shared" si="291"/>
        <v>0</v>
      </c>
      <c r="BA401" s="108">
        <f t="shared" si="312"/>
        <v>6</v>
      </c>
      <c r="BB401" s="103">
        <f t="shared" si="313"/>
        <v>0</v>
      </c>
      <c r="BC401" s="109">
        <f t="shared" si="314"/>
        <v>0</v>
      </c>
      <c r="BD401" s="107">
        <f t="shared" si="294"/>
        <v>0</v>
      </c>
      <c r="BE401" s="107">
        <f t="shared" si="292"/>
        <v>0</v>
      </c>
      <c r="BF401" s="107">
        <f t="shared" si="292"/>
        <v>0</v>
      </c>
      <c r="BG401" s="107">
        <f t="shared" si="292"/>
        <v>0</v>
      </c>
      <c r="BH401" s="107">
        <f t="shared" si="292"/>
        <v>0</v>
      </c>
      <c r="BI401" s="107">
        <f t="shared" si="292"/>
        <v>0</v>
      </c>
      <c r="BJ401" s="107">
        <f t="shared" si="292"/>
        <v>0</v>
      </c>
      <c r="BK401" s="107">
        <f t="shared" si="292"/>
        <v>0</v>
      </c>
      <c r="BL401" s="110">
        <f t="shared" si="315"/>
        <v>0</v>
      </c>
      <c r="BM401" s="111">
        <f t="shared" si="316"/>
        <v>1</v>
      </c>
      <c r="BN401" s="111">
        <f t="shared" si="317"/>
        <v>2</v>
      </c>
      <c r="BO401" s="111">
        <f t="shared" si="318"/>
        <v>2</v>
      </c>
      <c r="BP401" s="111">
        <f t="shared" si="319"/>
        <v>1</v>
      </c>
      <c r="BQ401" s="111">
        <f t="shared" si="320"/>
        <v>0</v>
      </c>
      <c r="BR401" s="111">
        <f t="shared" si="321"/>
        <v>0</v>
      </c>
      <c r="BS401" s="111">
        <f t="shared" si="322"/>
        <v>0</v>
      </c>
      <c r="BT401" s="111">
        <f t="shared" si="323"/>
        <v>0</v>
      </c>
      <c r="BU401" s="143">
        <f t="shared" si="324"/>
        <v>6</v>
      </c>
      <c r="BV401" s="113">
        <f t="shared" si="325"/>
        <v>165.54</v>
      </c>
      <c r="BW401" s="169" t="s">
        <v>135</v>
      </c>
      <c r="BX401" s="174">
        <v>2021</v>
      </c>
      <c r="BY401" s="169" t="s">
        <v>2422</v>
      </c>
      <c r="BZ401" s="169" t="str">
        <f t="shared" si="326"/>
        <v>NOVIEMBRE</v>
      </c>
      <c r="CA401" s="169" t="str">
        <f t="shared" si="327"/>
        <v>YCHO21RT_11.1</v>
      </c>
      <c r="CB401" s="118" t="str">
        <f>VLOOKUP(F401,[3]TOTALES!$E:$E,1,0)</f>
        <v>W2RQ07K68I0</v>
      </c>
      <c r="CC401" s="118" t="s">
        <v>243</v>
      </c>
      <c r="CD401" s="118">
        <f>VLOOKUP(A401,'[4]1. ARCHIVO COMPRA'!$A:$BU,73,0)</f>
        <v>0</v>
      </c>
      <c r="CF401" s="164">
        <v>44331</v>
      </c>
      <c r="CG401" s="128"/>
    </row>
    <row r="402" spans="1:85" s="162" customFormat="1" x14ac:dyDescent="0.25">
      <c r="A402" s="155" t="str">
        <f t="shared" si="295"/>
        <v>W2RQ07K68I0LHY</v>
      </c>
      <c r="B402" s="189">
        <v>44501</v>
      </c>
      <c r="C402" s="155"/>
      <c r="D402" s="155" t="s">
        <v>562</v>
      </c>
      <c r="E402" s="155" t="s">
        <v>565</v>
      </c>
      <c r="F402" s="155" t="s">
        <v>1202</v>
      </c>
      <c r="G402" s="155" t="s">
        <v>1203</v>
      </c>
      <c r="H402" s="155" t="s">
        <v>599</v>
      </c>
      <c r="I402" s="155" t="s">
        <v>600</v>
      </c>
      <c r="J402" s="128" t="s">
        <v>678</v>
      </c>
      <c r="K402" s="128" t="s">
        <v>684</v>
      </c>
      <c r="L402" s="155" t="s">
        <v>2255</v>
      </c>
      <c r="M402" s="156">
        <v>89</v>
      </c>
      <c r="N402" s="128">
        <f>IFERROR(VLOOKUP(M402*$M$8*$N$8,'RAM costing'!$A$3:$B$81,2,1),0)</f>
        <v>89000</v>
      </c>
      <c r="O402" s="128">
        <f>IFERROR(VLOOKUP(M402*$M$9*$N$9,'RAM costing'!$E$3:$F$81,2,1),0)</f>
        <v>359</v>
      </c>
      <c r="P402" s="128"/>
      <c r="Q402" s="157">
        <f t="shared" si="296"/>
        <v>0.31</v>
      </c>
      <c r="R402" s="158">
        <v>27.59</v>
      </c>
      <c r="S402" s="25">
        <f t="shared" si="297"/>
        <v>12</v>
      </c>
      <c r="T402" s="25">
        <f t="shared" si="298"/>
        <v>12</v>
      </c>
      <c r="U402" s="25">
        <f t="shared" si="299"/>
        <v>12</v>
      </c>
      <c r="V402" s="25">
        <f t="shared" si="300"/>
        <v>10</v>
      </c>
      <c r="W402" s="25">
        <f t="shared" si="301"/>
        <v>8</v>
      </c>
      <c r="X402" s="25">
        <f t="shared" si="302"/>
        <v>10</v>
      </c>
      <c r="Y402" s="25">
        <f t="shared" si="303"/>
        <v>9</v>
      </c>
      <c r="Z402" s="25">
        <f t="shared" si="304"/>
        <v>7</v>
      </c>
      <c r="AA402" s="26"/>
      <c r="AB402" s="25">
        <f t="shared" si="305"/>
        <v>9</v>
      </c>
      <c r="AC402" s="25">
        <f t="shared" si="306"/>
        <v>24</v>
      </c>
      <c r="AD402" s="25"/>
      <c r="AE402" s="25"/>
      <c r="AF402" s="25"/>
      <c r="AG402" s="25"/>
      <c r="AH402" s="25"/>
      <c r="AI402" s="25">
        <v>6</v>
      </c>
      <c r="AJ402" s="26"/>
      <c r="AK402" s="25"/>
      <c r="AL402" s="26"/>
      <c r="AM402" s="25">
        <f t="shared" si="307"/>
        <v>10</v>
      </c>
      <c r="AN402" s="25">
        <f t="shared" si="308"/>
        <v>10</v>
      </c>
      <c r="AO402" s="26">
        <v>12</v>
      </c>
      <c r="AP402" s="26">
        <f t="shared" si="309"/>
        <v>12</v>
      </c>
      <c r="AQ402" s="101">
        <f t="shared" si="310"/>
        <v>119</v>
      </c>
      <c r="AR402" s="106">
        <f t="shared" si="311"/>
        <v>3283.21</v>
      </c>
      <c r="AS402" s="107">
        <f t="shared" si="291"/>
        <v>27</v>
      </c>
      <c r="AT402" s="107">
        <f t="shared" si="291"/>
        <v>43</v>
      </c>
      <c r="AU402" s="107">
        <f t="shared" si="291"/>
        <v>32</v>
      </c>
      <c r="AV402" s="107">
        <f t="shared" si="291"/>
        <v>17</v>
      </c>
      <c r="AW402" s="107">
        <f t="shared" si="291"/>
        <v>0</v>
      </c>
      <c r="AX402" s="107">
        <f t="shared" si="291"/>
        <v>0</v>
      </c>
      <c r="AY402" s="107">
        <f t="shared" si="291"/>
        <v>0</v>
      </c>
      <c r="AZ402" s="107">
        <f t="shared" si="291"/>
        <v>0</v>
      </c>
      <c r="BA402" s="108">
        <f t="shared" si="312"/>
        <v>119</v>
      </c>
      <c r="BB402" s="103">
        <f t="shared" si="313"/>
        <v>44</v>
      </c>
      <c r="BC402" s="109">
        <f t="shared" si="314"/>
        <v>1213.96</v>
      </c>
      <c r="BD402" s="107">
        <f t="shared" si="294"/>
        <v>10</v>
      </c>
      <c r="BE402" s="107">
        <f t="shared" si="292"/>
        <v>16</v>
      </c>
      <c r="BF402" s="107">
        <f t="shared" si="292"/>
        <v>12</v>
      </c>
      <c r="BG402" s="107">
        <f t="shared" si="292"/>
        <v>6</v>
      </c>
      <c r="BH402" s="107">
        <f t="shared" si="292"/>
        <v>0</v>
      </c>
      <c r="BI402" s="107">
        <f t="shared" si="292"/>
        <v>0</v>
      </c>
      <c r="BJ402" s="107">
        <f t="shared" si="292"/>
        <v>0</v>
      </c>
      <c r="BK402" s="107">
        <f t="shared" si="292"/>
        <v>0</v>
      </c>
      <c r="BL402" s="110">
        <f t="shared" si="315"/>
        <v>44</v>
      </c>
      <c r="BM402" s="159">
        <f t="shared" si="316"/>
        <v>37</v>
      </c>
      <c r="BN402" s="159">
        <f t="shared" si="317"/>
        <v>59</v>
      </c>
      <c r="BO402" s="159">
        <f t="shared" si="318"/>
        <v>44</v>
      </c>
      <c r="BP402" s="159">
        <f t="shared" si="319"/>
        <v>23</v>
      </c>
      <c r="BQ402" s="159">
        <f t="shared" si="320"/>
        <v>0</v>
      </c>
      <c r="BR402" s="159">
        <f t="shared" si="321"/>
        <v>0</v>
      </c>
      <c r="BS402" s="159">
        <f t="shared" si="322"/>
        <v>0</v>
      </c>
      <c r="BT402" s="159">
        <f t="shared" si="323"/>
        <v>0</v>
      </c>
      <c r="BU402" s="160">
        <f t="shared" si="324"/>
        <v>163</v>
      </c>
      <c r="BV402" s="161">
        <f t="shared" si="325"/>
        <v>4497.17</v>
      </c>
      <c r="BW402" s="169" t="s">
        <v>135</v>
      </c>
      <c r="BX402" s="174">
        <v>2021</v>
      </c>
      <c r="BY402" s="169" t="s">
        <v>2422</v>
      </c>
      <c r="BZ402" s="169" t="str">
        <f t="shared" si="326"/>
        <v>NOVIEMBRE</v>
      </c>
      <c r="CA402" s="169" t="str">
        <f t="shared" si="327"/>
        <v>YCHO21RT_11.1</v>
      </c>
      <c r="CB402" s="162" t="str">
        <f>VLOOKUP(F402,[3]TOTALES!$E:$E,1,0)</f>
        <v>W2RQ07K68I0</v>
      </c>
      <c r="CC402" s="162" t="s">
        <v>243</v>
      </c>
      <c r="CD402" s="162">
        <f>VLOOKUP(A402,'[4]1. ARCHIVO COMPRA'!$A:$BU,73,0)</f>
        <v>0</v>
      </c>
      <c r="CF402" s="163" t="s">
        <v>2414</v>
      </c>
      <c r="CG402" s="154" t="s">
        <v>2415</v>
      </c>
    </row>
    <row r="403" spans="1:85" x14ac:dyDescent="0.25">
      <c r="A403" s="128" t="str">
        <f t="shared" si="295"/>
        <v>W93K0QR96O0F9A2</v>
      </c>
      <c r="B403" s="188">
        <v>44501</v>
      </c>
      <c r="C403" s="128"/>
      <c r="D403" s="128" t="s">
        <v>562</v>
      </c>
      <c r="E403" s="128" t="s">
        <v>708</v>
      </c>
      <c r="F403" s="128" t="s">
        <v>1206</v>
      </c>
      <c r="G403" s="128" t="s">
        <v>1207</v>
      </c>
      <c r="H403" s="128" t="s">
        <v>1208</v>
      </c>
      <c r="I403" s="128" t="s">
        <v>1209</v>
      </c>
      <c r="J403" s="128" t="s">
        <v>2129</v>
      </c>
      <c r="K403" s="128" t="s">
        <v>687</v>
      </c>
      <c r="L403" s="128" t="s">
        <v>2255</v>
      </c>
      <c r="M403" s="137">
        <v>108</v>
      </c>
      <c r="N403" s="128">
        <f>IFERROR(VLOOKUP(M403*$M$8*$N$8,'RAM costing'!$A$3:$B$81,2,1),0)</f>
        <v>109000</v>
      </c>
      <c r="O403" s="128">
        <f>IFERROR(VLOOKUP(M403*$M$9*$N$9,'RAM costing'!$E$3:$F$81,2,1),0)</f>
        <v>429</v>
      </c>
      <c r="P403" s="128"/>
      <c r="Q403" s="129">
        <f t="shared" si="296"/>
        <v>0.31</v>
      </c>
      <c r="R403" s="18">
        <v>33.479999999999997</v>
      </c>
      <c r="S403" s="25">
        <f t="shared" si="297"/>
        <v>0</v>
      </c>
      <c r="T403" s="25">
        <f t="shared" si="298"/>
        <v>0</v>
      </c>
      <c r="U403" s="25">
        <f t="shared" si="299"/>
        <v>0</v>
      </c>
      <c r="V403" s="25">
        <f t="shared" si="300"/>
        <v>0</v>
      </c>
      <c r="W403" s="25">
        <f t="shared" si="301"/>
        <v>0</v>
      </c>
      <c r="X403" s="25">
        <f t="shared" si="302"/>
        <v>0</v>
      </c>
      <c r="Y403" s="25">
        <f t="shared" si="303"/>
        <v>0</v>
      </c>
      <c r="Z403" s="25">
        <f t="shared" si="304"/>
        <v>0</v>
      </c>
      <c r="AA403" s="26"/>
      <c r="AB403" s="25">
        <f t="shared" si="305"/>
        <v>0</v>
      </c>
      <c r="AC403" s="25">
        <f t="shared" ref="AC403:AC416" si="328">AO403</f>
        <v>0</v>
      </c>
      <c r="AD403" s="25"/>
      <c r="AE403" s="25"/>
      <c r="AF403" s="25"/>
      <c r="AG403" s="25"/>
      <c r="AH403" s="25"/>
      <c r="AI403" s="25"/>
      <c r="AJ403" s="26"/>
      <c r="AK403" s="25"/>
      <c r="AL403" s="26"/>
      <c r="AM403" s="25">
        <f t="shared" si="307"/>
        <v>0</v>
      </c>
      <c r="AN403" s="25">
        <f t="shared" si="308"/>
        <v>0</v>
      </c>
      <c r="AO403" s="26"/>
      <c r="AP403" s="26">
        <f t="shared" si="309"/>
        <v>0</v>
      </c>
      <c r="AQ403" s="101">
        <f t="shared" si="310"/>
        <v>0</v>
      </c>
      <c r="AR403" s="106">
        <f t="shared" si="311"/>
        <v>0</v>
      </c>
      <c r="AS403" s="107">
        <f t="shared" si="291"/>
        <v>0</v>
      </c>
      <c r="AT403" s="107">
        <f t="shared" si="291"/>
        <v>0</v>
      </c>
      <c r="AU403" s="107">
        <f t="shared" si="291"/>
        <v>0</v>
      </c>
      <c r="AV403" s="107">
        <f t="shared" si="291"/>
        <v>0</v>
      </c>
      <c r="AW403" s="107">
        <f t="shared" si="291"/>
        <v>0</v>
      </c>
      <c r="AX403" s="107">
        <f t="shared" si="291"/>
        <v>0</v>
      </c>
      <c r="AY403" s="107">
        <f t="shared" si="291"/>
        <v>0</v>
      </c>
      <c r="AZ403" s="107">
        <f t="shared" si="291"/>
        <v>0</v>
      </c>
      <c r="BA403" s="108">
        <f t="shared" si="312"/>
        <v>0</v>
      </c>
      <c r="BB403" s="103">
        <f t="shared" si="313"/>
        <v>0</v>
      </c>
      <c r="BC403" s="109">
        <f t="shared" si="314"/>
        <v>0</v>
      </c>
      <c r="BD403" s="107">
        <f t="shared" si="294"/>
        <v>0</v>
      </c>
      <c r="BE403" s="107">
        <f t="shared" si="292"/>
        <v>0</v>
      </c>
      <c r="BF403" s="107">
        <f t="shared" si="292"/>
        <v>0</v>
      </c>
      <c r="BG403" s="107">
        <f t="shared" si="292"/>
        <v>0</v>
      </c>
      <c r="BH403" s="107">
        <f t="shared" si="292"/>
        <v>0</v>
      </c>
      <c r="BI403" s="107">
        <f t="shared" si="292"/>
        <v>0</v>
      </c>
      <c r="BJ403" s="107">
        <f t="shared" si="292"/>
        <v>0</v>
      </c>
      <c r="BK403" s="107">
        <f t="shared" si="292"/>
        <v>0</v>
      </c>
      <c r="BL403" s="110">
        <f t="shared" si="315"/>
        <v>0</v>
      </c>
      <c r="BM403" s="111">
        <f t="shared" si="316"/>
        <v>0</v>
      </c>
      <c r="BN403" s="111">
        <f t="shared" si="317"/>
        <v>0</v>
      </c>
      <c r="BO403" s="111">
        <f t="shared" si="318"/>
        <v>0</v>
      </c>
      <c r="BP403" s="111">
        <f t="shared" si="319"/>
        <v>0</v>
      </c>
      <c r="BQ403" s="111">
        <f t="shared" si="320"/>
        <v>0</v>
      </c>
      <c r="BR403" s="111">
        <f t="shared" si="321"/>
        <v>0</v>
      </c>
      <c r="BS403" s="111">
        <f t="shared" si="322"/>
        <v>0</v>
      </c>
      <c r="BT403" s="111">
        <f t="shared" si="323"/>
        <v>0</v>
      </c>
      <c r="BU403" s="112">
        <f t="shared" si="324"/>
        <v>0</v>
      </c>
      <c r="BV403" s="113">
        <f t="shared" si="325"/>
        <v>0</v>
      </c>
      <c r="BW403" s="169" t="s">
        <v>135</v>
      </c>
      <c r="BX403" s="174">
        <v>2021</v>
      </c>
      <c r="BY403" s="169" t="s">
        <v>2422</v>
      </c>
      <c r="BZ403" s="169" t="str">
        <f t="shared" si="326"/>
        <v>NOVIEMBRE</v>
      </c>
      <c r="CA403" s="169" t="str">
        <f t="shared" si="327"/>
        <v>YCHO21RT_11.1</v>
      </c>
      <c r="CB403" s="118" t="e">
        <f>VLOOKUP(F403,[3]TOTALES!$E:$E,1,0)</f>
        <v>#N/A</v>
      </c>
      <c r="CC403" s="118" t="e">
        <f>VLOOKUP(E403,'3.PARAMETROS'!J:L,3,0)</f>
        <v>#N/A</v>
      </c>
      <c r="CD403" s="118">
        <f>VLOOKUP(A403,'[4]1. ARCHIVO COMPRA'!$A:$BU,73,0)</f>
        <v>0</v>
      </c>
      <c r="CF403" s="128"/>
      <c r="CG403" s="128"/>
    </row>
    <row r="404" spans="1:85" x14ac:dyDescent="0.25">
      <c r="A404" s="128" t="str">
        <f t="shared" si="295"/>
        <v>W2RI04J1300G8CR</v>
      </c>
      <c r="B404" s="188">
        <v>44501</v>
      </c>
      <c r="C404" s="128"/>
      <c r="D404" s="128" t="s">
        <v>562</v>
      </c>
      <c r="E404" s="128" t="s">
        <v>701</v>
      </c>
      <c r="F404" s="128" t="s">
        <v>1210</v>
      </c>
      <c r="G404" s="128" t="s">
        <v>1211</v>
      </c>
      <c r="H404" s="128" t="s">
        <v>957</v>
      </c>
      <c r="I404" s="128" t="s">
        <v>958</v>
      </c>
      <c r="J404" s="128" t="s">
        <v>2130</v>
      </c>
      <c r="K404" s="128" t="s">
        <v>684</v>
      </c>
      <c r="L404" s="128" t="s">
        <v>2255</v>
      </c>
      <c r="M404" s="137">
        <v>39</v>
      </c>
      <c r="N404" s="128">
        <f>IFERROR(VLOOKUP(M404*$M$8*$N$8,'RAM costing'!$A$3:$B$81,2,1),0)</f>
        <v>39000</v>
      </c>
      <c r="O404" s="128">
        <f>IFERROR(VLOOKUP(M404*$M$9*$N$9,'RAM costing'!$E$3:$F$81,2,1),0)</f>
        <v>159</v>
      </c>
      <c r="P404" s="128"/>
      <c r="Q404" s="129">
        <f t="shared" si="296"/>
        <v>0.31</v>
      </c>
      <c r="R404" s="18">
        <v>12.09</v>
      </c>
      <c r="S404" s="25">
        <f t="shared" si="297"/>
        <v>0</v>
      </c>
      <c r="T404" s="25">
        <f t="shared" si="298"/>
        <v>0</v>
      </c>
      <c r="U404" s="25">
        <f t="shared" si="299"/>
        <v>0</v>
      </c>
      <c r="V404" s="25">
        <f t="shared" si="300"/>
        <v>0</v>
      </c>
      <c r="W404" s="25">
        <f t="shared" si="301"/>
        <v>0</v>
      </c>
      <c r="X404" s="25">
        <f t="shared" si="302"/>
        <v>0</v>
      </c>
      <c r="Y404" s="25">
        <f t="shared" si="303"/>
        <v>0</v>
      </c>
      <c r="Z404" s="25">
        <f t="shared" si="304"/>
        <v>0</v>
      </c>
      <c r="AA404" s="26"/>
      <c r="AB404" s="25">
        <f t="shared" si="305"/>
        <v>0</v>
      </c>
      <c r="AC404" s="25">
        <f t="shared" si="328"/>
        <v>0</v>
      </c>
      <c r="AD404" s="25"/>
      <c r="AE404" s="25"/>
      <c r="AF404" s="25"/>
      <c r="AG404" s="25"/>
      <c r="AH404" s="25"/>
      <c r="AI404" s="25"/>
      <c r="AJ404" s="26"/>
      <c r="AK404" s="25"/>
      <c r="AL404" s="26"/>
      <c r="AM404" s="25">
        <f t="shared" si="307"/>
        <v>0</v>
      </c>
      <c r="AN404" s="25">
        <f t="shared" si="308"/>
        <v>0</v>
      </c>
      <c r="AO404" s="26"/>
      <c r="AP404" s="26">
        <f t="shared" si="309"/>
        <v>0</v>
      </c>
      <c r="AQ404" s="101">
        <f t="shared" si="310"/>
        <v>0</v>
      </c>
      <c r="AR404" s="106">
        <f t="shared" si="311"/>
        <v>0</v>
      </c>
      <c r="AS404" s="107">
        <f t="shared" si="291"/>
        <v>0</v>
      </c>
      <c r="AT404" s="107">
        <f t="shared" si="291"/>
        <v>0</v>
      </c>
      <c r="AU404" s="107">
        <f t="shared" si="291"/>
        <v>0</v>
      </c>
      <c r="AV404" s="107">
        <f t="shared" si="291"/>
        <v>0</v>
      </c>
      <c r="AW404" s="107">
        <f t="shared" si="291"/>
        <v>0</v>
      </c>
      <c r="AX404" s="107">
        <f t="shared" si="291"/>
        <v>0</v>
      </c>
      <c r="AY404" s="107">
        <f t="shared" si="291"/>
        <v>0</v>
      </c>
      <c r="AZ404" s="107">
        <f t="shared" si="291"/>
        <v>0</v>
      </c>
      <c r="BA404" s="108">
        <f t="shared" si="312"/>
        <v>0</v>
      </c>
      <c r="BB404" s="103">
        <f t="shared" si="313"/>
        <v>0</v>
      </c>
      <c r="BC404" s="109">
        <f t="shared" si="314"/>
        <v>0</v>
      </c>
      <c r="BD404" s="107">
        <f t="shared" si="294"/>
        <v>0</v>
      </c>
      <c r="BE404" s="107">
        <f t="shared" si="292"/>
        <v>0</v>
      </c>
      <c r="BF404" s="107">
        <f t="shared" si="292"/>
        <v>0</v>
      </c>
      <c r="BG404" s="107">
        <f t="shared" si="292"/>
        <v>0</v>
      </c>
      <c r="BH404" s="107">
        <f t="shared" si="292"/>
        <v>0</v>
      </c>
      <c r="BI404" s="107">
        <f t="shared" si="292"/>
        <v>0</v>
      </c>
      <c r="BJ404" s="107">
        <f t="shared" si="292"/>
        <v>0</v>
      </c>
      <c r="BK404" s="107">
        <f t="shared" si="292"/>
        <v>0</v>
      </c>
      <c r="BL404" s="110">
        <f t="shared" si="315"/>
        <v>0</v>
      </c>
      <c r="BM404" s="111">
        <f t="shared" si="316"/>
        <v>0</v>
      </c>
      <c r="BN404" s="111">
        <f t="shared" si="317"/>
        <v>0</v>
      </c>
      <c r="BO404" s="111">
        <f t="shared" si="318"/>
        <v>0</v>
      </c>
      <c r="BP404" s="111">
        <f t="shared" si="319"/>
        <v>0</v>
      </c>
      <c r="BQ404" s="111">
        <f t="shared" si="320"/>
        <v>0</v>
      </c>
      <c r="BR404" s="111">
        <f t="shared" si="321"/>
        <v>0</v>
      </c>
      <c r="BS404" s="111">
        <f t="shared" si="322"/>
        <v>0</v>
      </c>
      <c r="BT404" s="111">
        <f t="shared" si="323"/>
        <v>0</v>
      </c>
      <c r="BU404" s="112">
        <f t="shared" si="324"/>
        <v>0</v>
      </c>
      <c r="BV404" s="113">
        <f t="shared" si="325"/>
        <v>0</v>
      </c>
      <c r="BW404" s="169" t="s">
        <v>135</v>
      </c>
      <c r="BX404" s="174">
        <v>2021</v>
      </c>
      <c r="BY404" s="169" t="s">
        <v>2422</v>
      </c>
      <c r="BZ404" s="169" t="str">
        <f t="shared" si="326"/>
        <v>NOVIEMBRE</v>
      </c>
      <c r="CA404" s="169" t="str">
        <f t="shared" si="327"/>
        <v>YCHO21RT_11.1</v>
      </c>
      <c r="CB404" s="118" t="str">
        <f>VLOOKUP(F404,[3]TOTALES!$E:$E,1,0)</f>
        <v>W2RI04J1300</v>
      </c>
      <c r="CC404" s="118" t="e">
        <f>VLOOKUP(E404,'3.PARAMETROS'!J:L,3,0)</f>
        <v>#N/A</v>
      </c>
      <c r="CD404" s="118">
        <f>VLOOKUP(A404,'[4]1. ARCHIVO COMPRA'!$A:$BU,73,0)</f>
        <v>0</v>
      </c>
      <c r="CF404" s="128"/>
      <c r="CG404" s="128"/>
    </row>
    <row r="405" spans="1:85" x14ac:dyDescent="0.25">
      <c r="A405" s="128" t="str">
        <f t="shared" si="295"/>
        <v>W2RI04J1300F60Q</v>
      </c>
      <c r="B405" s="188">
        <v>44501</v>
      </c>
      <c r="C405" s="128"/>
      <c r="D405" s="128" t="s">
        <v>562</v>
      </c>
      <c r="E405" s="128" t="s">
        <v>701</v>
      </c>
      <c r="F405" s="128" t="s">
        <v>1210</v>
      </c>
      <c r="G405" s="128" t="s">
        <v>1211</v>
      </c>
      <c r="H405" s="128" t="s">
        <v>1204</v>
      </c>
      <c r="I405" s="128" t="s">
        <v>1205</v>
      </c>
      <c r="J405" s="128" t="s">
        <v>2130</v>
      </c>
      <c r="K405" s="128" t="s">
        <v>684</v>
      </c>
      <c r="L405" s="128" t="s">
        <v>2255</v>
      </c>
      <c r="M405" s="137">
        <v>39</v>
      </c>
      <c r="N405" s="128">
        <f>IFERROR(VLOOKUP(M405*$M$8*$N$8,'RAM costing'!$A$3:$B$81,2,1),0)</f>
        <v>39000</v>
      </c>
      <c r="O405" s="128">
        <f>IFERROR(VLOOKUP(M405*$M$9*$N$9,'RAM costing'!$E$3:$F$81,2,1),0)</f>
        <v>159</v>
      </c>
      <c r="P405" s="128"/>
      <c r="Q405" s="129">
        <f t="shared" si="296"/>
        <v>0.31</v>
      </c>
      <c r="R405" s="18">
        <v>12.09</v>
      </c>
      <c r="S405" s="25">
        <f t="shared" si="297"/>
        <v>0</v>
      </c>
      <c r="T405" s="25">
        <f t="shared" si="298"/>
        <v>0</v>
      </c>
      <c r="U405" s="25">
        <f t="shared" si="299"/>
        <v>0</v>
      </c>
      <c r="V405" s="25">
        <f t="shared" si="300"/>
        <v>0</v>
      </c>
      <c r="W405" s="25">
        <f t="shared" si="301"/>
        <v>0</v>
      </c>
      <c r="X405" s="25">
        <f t="shared" si="302"/>
        <v>0</v>
      </c>
      <c r="Y405" s="25">
        <f t="shared" si="303"/>
        <v>0</v>
      </c>
      <c r="Z405" s="25">
        <f t="shared" si="304"/>
        <v>0</v>
      </c>
      <c r="AA405" s="26"/>
      <c r="AB405" s="25">
        <f t="shared" si="305"/>
        <v>0</v>
      </c>
      <c r="AC405" s="25">
        <f t="shared" si="328"/>
        <v>0</v>
      </c>
      <c r="AD405" s="25"/>
      <c r="AE405" s="25"/>
      <c r="AF405" s="25"/>
      <c r="AG405" s="25"/>
      <c r="AH405" s="25"/>
      <c r="AI405" s="25"/>
      <c r="AJ405" s="26"/>
      <c r="AK405" s="25"/>
      <c r="AL405" s="26"/>
      <c r="AM405" s="25">
        <f t="shared" si="307"/>
        <v>0</v>
      </c>
      <c r="AN405" s="25">
        <f t="shared" si="308"/>
        <v>0</v>
      </c>
      <c r="AO405" s="26"/>
      <c r="AP405" s="26">
        <f t="shared" si="309"/>
        <v>0</v>
      </c>
      <c r="AQ405" s="101">
        <f t="shared" si="310"/>
        <v>0</v>
      </c>
      <c r="AR405" s="106">
        <f t="shared" si="311"/>
        <v>0</v>
      </c>
      <c r="AS405" s="107">
        <f t="shared" si="291"/>
        <v>0</v>
      </c>
      <c r="AT405" s="107">
        <f t="shared" si="291"/>
        <v>0</v>
      </c>
      <c r="AU405" s="107">
        <f t="shared" si="291"/>
        <v>0</v>
      </c>
      <c r="AV405" s="107">
        <f t="shared" si="291"/>
        <v>0</v>
      </c>
      <c r="AW405" s="107">
        <f t="shared" si="291"/>
        <v>0</v>
      </c>
      <c r="AX405" s="107">
        <f t="shared" si="291"/>
        <v>0</v>
      </c>
      <c r="AY405" s="107">
        <f t="shared" si="291"/>
        <v>0</v>
      </c>
      <c r="AZ405" s="107">
        <f t="shared" si="291"/>
        <v>0</v>
      </c>
      <c r="BA405" s="108">
        <f t="shared" si="312"/>
        <v>0</v>
      </c>
      <c r="BB405" s="103">
        <f t="shared" si="313"/>
        <v>0</v>
      </c>
      <c r="BC405" s="109">
        <f t="shared" si="314"/>
        <v>0</v>
      </c>
      <c r="BD405" s="107">
        <f t="shared" si="294"/>
        <v>0</v>
      </c>
      <c r="BE405" s="107">
        <f t="shared" si="292"/>
        <v>0</v>
      </c>
      <c r="BF405" s="107">
        <f t="shared" si="292"/>
        <v>0</v>
      </c>
      <c r="BG405" s="107">
        <f t="shared" si="292"/>
        <v>0</v>
      </c>
      <c r="BH405" s="107">
        <f t="shared" si="292"/>
        <v>0</v>
      </c>
      <c r="BI405" s="107">
        <f t="shared" si="292"/>
        <v>0</v>
      </c>
      <c r="BJ405" s="107">
        <f t="shared" si="292"/>
        <v>0</v>
      </c>
      <c r="BK405" s="107">
        <f t="shared" si="292"/>
        <v>0</v>
      </c>
      <c r="BL405" s="110">
        <f t="shared" si="315"/>
        <v>0</v>
      </c>
      <c r="BM405" s="111">
        <f t="shared" si="316"/>
        <v>0</v>
      </c>
      <c r="BN405" s="111">
        <f t="shared" si="317"/>
        <v>0</v>
      </c>
      <c r="BO405" s="111">
        <f t="shared" si="318"/>
        <v>0</v>
      </c>
      <c r="BP405" s="111">
        <f t="shared" si="319"/>
        <v>0</v>
      </c>
      <c r="BQ405" s="111">
        <f t="shared" si="320"/>
        <v>0</v>
      </c>
      <c r="BR405" s="111">
        <f t="shared" si="321"/>
        <v>0</v>
      </c>
      <c r="BS405" s="111">
        <f t="shared" si="322"/>
        <v>0</v>
      </c>
      <c r="BT405" s="111">
        <f t="shared" si="323"/>
        <v>0</v>
      </c>
      <c r="BU405" s="112">
        <f t="shared" si="324"/>
        <v>0</v>
      </c>
      <c r="BV405" s="113">
        <f t="shared" si="325"/>
        <v>0</v>
      </c>
      <c r="BW405" s="169" t="s">
        <v>135</v>
      </c>
      <c r="BX405" s="174">
        <v>2021</v>
      </c>
      <c r="BY405" s="169" t="s">
        <v>2422</v>
      </c>
      <c r="BZ405" s="169" t="str">
        <f t="shared" si="326"/>
        <v>NOVIEMBRE</v>
      </c>
      <c r="CA405" s="169" t="str">
        <f t="shared" si="327"/>
        <v>YCHO21RT_11.1</v>
      </c>
      <c r="CB405" s="118" t="str">
        <f>VLOOKUP(F405,[3]TOTALES!$E:$E,1,0)</f>
        <v>W2RI04J1300</v>
      </c>
      <c r="CC405" s="118" t="e">
        <f>VLOOKUP(E405,'3.PARAMETROS'!J:L,3,0)</f>
        <v>#N/A</v>
      </c>
      <c r="CD405" s="118">
        <f>VLOOKUP(A405,'[4]1. ARCHIVO COMPRA'!$A:$BU,73,0)</f>
        <v>0</v>
      </c>
      <c r="CF405" s="128"/>
      <c r="CG405" s="128"/>
    </row>
    <row r="406" spans="1:85" x14ac:dyDescent="0.25">
      <c r="A406" s="128" t="str">
        <f t="shared" si="295"/>
        <v>W2RI04J1300JBLK</v>
      </c>
      <c r="B406" s="188">
        <v>44501</v>
      </c>
      <c r="C406" s="128"/>
      <c r="D406" s="128" t="s">
        <v>562</v>
      </c>
      <c r="E406" s="128" t="s">
        <v>701</v>
      </c>
      <c r="F406" s="128" t="s">
        <v>1210</v>
      </c>
      <c r="G406" s="128" t="s">
        <v>1211</v>
      </c>
      <c r="H406" s="128" t="s">
        <v>494</v>
      </c>
      <c r="I406" s="128" t="s">
        <v>520</v>
      </c>
      <c r="J406" s="128" t="s">
        <v>2130</v>
      </c>
      <c r="K406" s="128" t="s">
        <v>684</v>
      </c>
      <c r="L406" s="128" t="s">
        <v>2255</v>
      </c>
      <c r="M406" s="137">
        <v>39</v>
      </c>
      <c r="N406" s="128">
        <f>IFERROR(VLOOKUP(M406*$M$8*$N$8,'RAM costing'!$A$3:$B$81,2,1),0)</f>
        <v>39000</v>
      </c>
      <c r="O406" s="128">
        <f>IFERROR(VLOOKUP(M406*$M$9*$N$9,'RAM costing'!$E$3:$F$81,2,1),0)</f>
        <v>159</v>
      </c>
      <c r="P406" s="128"/>
      <c r="Q406" s="129">
        <f t="shared" si="296"/>
        <v>0.31</v>
      </c>
      <c r="R406" s="18">
        <v>12.09</v>
      </c>
      <c r="S406" s="25">
        <f t="shared" si="297"/>
        <v>0</v>
      </c>
      <c r="T406" s="25">
        <f t="shared" si="298"/>
        <v>0</v>
      </c>
      <c r="U406" s="25">
        <f t="shared" si="299"/>
        <v>0</v>
      </c>
      <c r="V406" s="25">
        <f t="shared" si="300"/>
        <v>0</v>
      </c>
      <c r="W406" s="25">
        <f t="shared" si="301"/>
        <v>0</v>
      </c>
      <c r="X406" s="25">
        <f t="shared" si="302"/>
        <v>0</v>
      </c>
      <c r="Y406" s="25">
        <f t="shared" si="303"/>
        <v>0</v>
      </c>
      <c r="Z406" s="25">
        <f t="shared" si="304"/>
        <v>0</v>
      </c>
      <c r="AA406" s="26"/>
      <c r="AB406" s="25">
        <f t="shared" si="305"/>
        <v>0</v>
      </c>
      <c r="AC406" s="25">
        <f t="shared" si="328"/>
        <v>0</v>
      </c>
      <c r="AD406" s="25"/>
      <c r="AE406" s="25"/>
      <c r="AF406" s="25"/>
      <c r="AG406" s="25"/>
      <c r="AH406" s="25"/>
      <c r="AI406" s="25"/>
      <c r="AJ406" s="26"/>
      <c r="AK406" s="25"/>
      <c r="AL406" s="26"/>
      <c r="AM406" s="25">
        <f t="shared" si="307"/>
        <v>0</v>
      </c>
      <c r="AN406" s="25">
        <f t="shared" si="308"/>
        <v>0</v>
      </c>
      <c r="AO406" s="26"/>
      <c r="AP406" s="26">
        <f t="shared" si="309"/>
        <v>0</v>
      </c>
      <c r="AQ406" s="101">
        <f t="shared" si="310"/>
        <v>0</v>
      </c>
      <c r="AR406" s="106">
        <f t="shared" si="311"/>
        <v>0</v>
      </c>
      <c r="AS406" s="107">
        <f t="shared" si="291"/>
        <v>0</v>
      </c>
      <c r="AT406" s="107">
        <f t="shared" si="291"/>
        <v>0</v>
      </c>
      <c r="AU406" s="107">
        <f t="shared" si="291"/>
        <v>0</v>
      </c>
      <c r="AV406" s="107">
        <f t="shared" si="291"/>
        <v>0</v>
      </c>
      <c r="AW406" s="107">
        <f t="shared" si="291"/>
        <v>0</v>
      </c>
      <c r="AX406" s="107">
        <f t="shared" si="291"/>
        <v>0</v>
      </c>
      <c r="AY406" s="107">
        <f t="shared" si="291"/>
        <v>0</v>
      </c>
      <c r="AZ406" s="107">
        <f t="shared" si="291"/>
        <v>0</v>
      </c>
      <c r="BA406" s="108">
        <f t="shared" si="312"/>
        <v>0</v>
      </c>
      <c r="BB406" s="103">
        <f t="shared" si="313"/>
        <v>0</v>
      </c>
      <c r="BC406" s="109">
        <f t="shared" si="314"/>
        <v>0</v>
      </c>
      <c r="BD406" s="107">
        <f t="shared" si="294"/>
        <v>0</v>
      </c>
      <c r="BE406" s="107">
        <f t="shared" si="292"/>
        <v>0</v>
      </c>
      <c r="BF406" s="107">
        <f t="shared" si="292"/>
        <v>0</v>
      </c>
      <c r="BG406" s="107">
        <f t="shared" si="292"/>
        <v>0</v>
      </c>
      <c r="BH406" s="107">
        <f t="shared" si="292"/>
        <v>0</v>
      </c>
      <c r="BI406" s="107">
        <f t="shared" si="292"/>
        <v>0</v>
      </c>
      <c r="BJ406" s="107">
        <f t="shared" si="292"/>
        <v>0</v>
      </c>
      <c r="BK406" s="107">
        <f t="shared" si="292"/>
        <v>0</v>
      </c>
      <c r="BL406" s="110">
        <f t="shared" si="315"/>
        <v>0</v>
      </c>
      <c r="BM406" s="111">
        <f t="shared" si="316"/>
        <v>0</v>
      </c>
      <c r="BN406" s="111">
        <f t="shared" si="317"/>
        <v>0</v>
      </c>
      <c r="BO406" s="111">
        <f t="shared" si="318"/>
        <v>0</v>
      </c>
      <c r="BP406" s="111">
        <f t="shared" si="319"/>
        <v>0</v>
      </c>
      <c r="BQ406" s="111">
        <f t="shared" si="320"/>
        <v>0</v>
      </c>
      <c r="BR406" s="111">
        <f t="shared" si="321"/>
        <v>0</v>
      </c>
      <c r="BS406" s="111">
        <f t="shared" si="322"/>
        <v>0</v>
      </c>
      <c r="BT406" s="111">
        <f t="shared" si="323"/>
        <v>0</v>
      </c>
      <c r="BU406" s="112">
        <f t="shared" si="324"/>
        <v>0</v>
      </c>
      <c r="BV406" s="113">
        <f t="shared" si="325"/>
        <v>0</v>
      </c>
      <c r="BW406" s="169" t="s">
        <v>135</v>
      </c>
      <c r="BX406" s="174">
        <v>2021</v>
      </c>
      <c r="BY406" s="169" t="s">
        <v>2422</v>
      </c>
      <c r="BZ406" s="169" t="str">
        <f t="shared" si="326"/>
        <v>NOVIEMBRE</v>
      </c>
      <c r="CA406" s="169" t="str">
        <f t="shared" si="327"/>
        <v>YCHO21RT_11.1</v>
      </c>
      <c r="CB406" s="118" t="str">
        <f>VLOOKUP(F406,[3]TOTALES!$E:$E,1,0)</f>
        <v>W2RI04J1300</v>
      </c>
      <c r="CC406" s="118" t="e">
        <f>VLOOKUP(E406,'3.PARAMETROS'!J:L,3,0)</f>
        <v>#N/A</v>
      </c>
      <c r="CD406" s="118">
        <f>VLOOKUP(A406,'[4]1. ARCHIVO COMPRA'!$A:$BU,73,0)</f>
        <v>0</v>
      </c>
      <c r="CF406" s="128"/>
      <c r="CG406" s="128"/>
    </row>
    <row r="407" spans="1:85" x14ac:dyDescent="0.25">
      <c r="A407" s="128" t="str">
        <f t="shared" si="295"/>
        <v>W2RI04J1300G472</v>
      </c>
      <c r="B407" s="188">
        <v>44501</v>
      </c>
      <c r="C407" s="128"/>
      <c r="D407" s="128" t="s">
        <v>562</v>
      </c>
      <c r="E407" s="128" t="s">
        <v>701</v>
      </c>
      <c r="F407" s="128" t="s">
        <v>1210</v>
      </c>
      <c r="G407" s="128" t="s">
        <v>1211</v>
      </c>
      <c r="H407" s="128" t="s">
        <v>509</v>
      </c>
      <c r="I407" s="128" t="s">
        <v>536</v>
      </c>
      <c r="J407" s="128" t="s">
        <v>2130</v>
      </c>
      <c r="K407" s="128" t="s">
        <v>684</v>
      </c>
      <c r="L407" s="128" t="s">
        <v>2255</v>
      </c>
      <c r="M407" s="137">
        <v>39</v>
      </c>
      <c r="N407" s="128">
        <f>IFERROR(VLOOKUP(M407*$M$8*$N$8,'RAM costing'!$A$3:$B$81,2,1),0)</f>
        <v>39000</v>
      </c>
      <c r="O407" s="128">
        <f>IFERROR(VLOOKUP(M407*$M$9*$N$9,'RAM costing'!$E$3:$F$81,2,1),0)</f>
        <v>159</v>
      </c>
      <c r="P407" s="128"/>
      <c r="Q407" s="129">
        <f t="shared" si="296"/>
        <v>0.31</v>
      </c>
      <c r="R407" s="18">
        <v>12.09</v>
      </c>
      <c r="S407" s="25">
        <f t="shared" si="297"/>
        <v>0</v>
      </c>
      <c r="T407" s="25">
        <f t="shared" si="298"/>
        <v>0</v>
      </c>
      <c r="U407" s="25">
        <f t="shared" si="299"/>
        <v>0</v>
      </c>
      <c r="V407" s="25">
        <f t="shared" si="300"/>
        <v>0</v>
      </c>
      <c r="W407" s="25">
        <f t="shared" si="301"/>
        <v>0</v>
      </c>
      <c r="X407" s="25">
        <f t="shared" si="302"/>
        <v>0</v>
      </c>
      <c r="Y407" s="25">
        <f t="shared" si="303"/>
        <v>0</v>
      </c>
      <c r="Z407" s="25">
        <f t="shared" si="304"/>
        <v>0</v>
      </c>
      <c r="AA407" s="26"/>
      <c r="AB407" s="25">
        <f t="shared" si="305"/>
        <v>0</v>
      </c>
      <c r="AC407" s="25">
        <f t="shared" si="328"/>
        <v>0</v>
      </c>
      <c r="AD407" s="25"/>
      <c r="AE407" s="25"/>
      <c r="AF407" s="25"/>
      <c r="AG407" s="25"/>
      <c r="AH407" s="25"/>
      <c r="AI407" s="25"/>
      <c r="AJ407" s="26"/>
      <c r="AK407" s="25"/>
      <c r="AL407" s="26"/>
      <c r="AM407" s="25">
        <f t="shared" si="307"/>
        <v>0</v>
      </c>
      <c r="AN407" s="25">
        <f t="shared" si="308"/>
        <v>0</v>
      </c>
      <c r="AO407" s="26"/>
      <c r="AP407" s="26">
        <f t="shared" si="309"/>
        <v>0</v>
      </c>
      <c r="AQ407" s="101">
        <f t="shared" si="310"/>
        <v>0</v>
      </c>
      <c r="AR407" s="106">
        <f t="shared" si="311"/>
        <v>0</v>
      </c>
      <c r="AS407" s="107">
        <f t="shared" si="291"/>
        <v>0</v>
      </c>
      <c r="AT407" s="107">
        <f t="shared" si="291"/>
        <v>0</v>
      </c>
      <c r="AU407" s="107">
        <f t="shared" si="291"/>
        <v>0</v>
      </c>
      <c r="AV407" s="107">
        <f t="shared" si="291"/>
        <v>0</v>
      </c>
      <c r="AW407" s="107">
        <f t="shared" si="291"/>
        <v>0</v>
      </c>
      <c r="AX407" s="107">
        <f t="shared" si="291"/>
        <v>0</v>
      </c>
      <c r="AY407" s="107">
        <f t="shared" si="291"/>
        <v>0</v>
      </c>
      <c r="AZ407" s="107">
        <f t="shared" si="291"/>
        <v>0</v>
      </c>
      <c r="BA407" s="108">
        <f t="shared" si="312"/>
        <v>0</v>
      </c>
      <c r="BB407" s="103">
        <f t="shared" si="313"/>
        <v>0</v>
      </c>
      <c r="BC407" s="109">
        <f t="shared" si="314"/>
        <v>0</v>
      </c>
      <c r="BD407" s="107">
        <f t="shared" si="294"/>
        <v>0</v>
      </c>
      <c r="BE407" s="107">
        <f t="shared" si="292"/>
        <v>0</v>
      </c>
      <c r="BF407" s="107">
        <f t="shared" si="292"/>
        <v>0</v>
      </c>
      <c r="BG407" s="107">
        <f t="shared" si="292"/>
        <v>0</v>
      </c>
      <c r="BH407" s="107">
        <f t="shared" si="292"/>
        <v>0</v>
      </c>
      <c r="BI407" s="107">
        <f t="shared" si="292"/>
        <v>0</v>
      </c>
      <c r="BJ407" s="107">
        <f t="shared" si="292"/>
        <v>0</v>
      </c>
      <c r="BK407" s="107">
        <f t="shared" si="292"/>
        <v>0</v>
      </c>
      <c r="BL407" s="110">
        <f t="shared" si="315"/>
        <v>0</v>
      </c>
      <c r="BM407" s="111">
        <f t="shared" si="316"/>
        <v>0</v>
      </c>
      <c r="BN407" s="111">
        <f t="shared" si="317"/>
        <v>0</v>
      </c>
      <c r="BO407" s="111">
        <f t="shared" si="318"/>
        <v>0</v>
      </c>
      <c r="BP407" s="111">
        <f t="shared" si="319"/>
        <v>0</v>
      </c>
      <c r="BQ407" s="111">
        <f t="shared" si="320"/>
        <v>0</v>
      </c>
      <c r="BR407" s="111">
        <f t="shared" si="321"/>
        <v>0</v>
      </c>
      <c r="BS407" s="111">
        <f t="shared" si="322"/>
        <v>0</v>
      </c>
      <c r="BT407" s="111">
        <f t="shared" si="323"/>
        <v>0</v>
      </c>
      <c r="BU407" s="112">
        <f t="shared" si="324"/>
        <v>0</v>
      </c>
      <c r="BV407" s="113">
        <f t="shared" si="325"/>
        <v>0</v>
      </c>
      <c r="BW407" s="169" t="s">
        <v>135</v>
      </c>
      <c r="BX407" s="174">
        <v>2021</v>
      </c>
      <c r="BY407" s="169" t="s">
        <v>2422</v>
      </c>
      <c r="BZ407" s="169" t="str">
        <f t="shared" si="326"/>
        <v>NOVIEMBRE</v>
      </c>
      <c r="CA407" s="169" t="str">
        <f t="shared" si="327"/>
        <v>YCHO21RT_11.1</v>
      </c>
      <c r="CB407" s="118" t="str">
        <f>VLOOKUP(F407,[3]TOTALES!$E:$E,1,0)</f>
        <v>W2RI04J1300</v>
      </c>
      <c r="CC407" s="118" t="e">
        <f>VLOOKUP(E407,'3.PARAMETROS'!J:L,3,0)</f>
        <v>#N/A</v>
      </c>
      <c r="CD407" s="118">
        <f>VLOOKUP(A407,'[4]1. ARCHIVO COMPRA'!$A:$BU,73,0)</f>
        <v>0</v>
      </c>
      <c r="CF407" s="128"/>
      <c r="CG407" s="128"/>
    </row>
    <row r="408" spans="1:85" x14ac:dyDescent="0.25">
      <c r="A408" s="128" t="str">
        <f t="shared" si="295"/>
        <v>W2RI04J1300G585</v>
      </c>
      <c r="B408" s="188">
        <v>44501</v>
      </c>
      <c r="C408" s="128"/>
      <c r="D408" s="128" t="s">
        <v>562</v>
      </c>
      <c r="E408" s="128" t="s">
        <v>701</v>
      </c>
      <c r="F408" s="128" t="s">
        <v>1210</v>
      </c>
      <c r="G408" s="128" t="s">
        <v>1211</v>
      </c>
      <c r="H408" s="128" t="s">
        <v>499</v>
      </c>
      <c r="I408" s="128" t="s">
        <v>527</v>
      </c>
      <c r="J408" s="128" t="s">
        <v>2130</v>
      </c>
      <c r="K408" s="128" t="s">
        <v>684</v>
      </c>
      <c r="L408" s="128" t="s">
        <v>2255</v>
      </c>
      <c r="M408" s="137">
        <v>39</v>
      </c>
      <c r="N408" s="128">
        <f>IFERROR(VLOOKUP(M408*$M$8*$N$8,'RAM costing'!$A$3:$B$81,2,1),0)</f>
        <v>39000</v>
      </c>
      <c r="O408" s="128">
        <f>IFERROR(VLOOKUP(M408*$M$9*$N$9,'RAM costing'!$E$3:$F$81,2,1),0)</f>
        <v>159</v>
      </c>
      <c r="P408" s="128"/>
      <c r="Q408" s="129">
        <f t="shared" si="296"/>
        <v>0.31</v>
      </c>
      <c r="R408" s="18">
        <v>12.09</v>
      </c>
      <c r="S408" s="25">
        <f t="shared" si="297"/>
        <v>0</v>
      </c>
      <c r="T408" s="25">
        <f t="shared" si="298"/>
        <v>0</v>
      </c>
      <c r="U408" s="25">
        <f t="shared" si="299"/>
        <v>0</v>
      </c>
      <c r="V408" s="25">
        <f t="shared" si="300"/>
        <v>0</v>
      </c>
      <c r="W408" s="25">
        <f t="shared" si="301"/>
        <v>0</v>
      </c>
      <c r="X408" s="25">
        <f t="shared" si="302"/>
        <v>0</v>
      </c>
      <c r="Y408" s="25">
        <f t="shared" si="303"/>
        <v>0</v>
      </c>
      <c r="Z408" s="25">
        <f t="shared" si="304"/>
        <v>0</v>
      </c>
      <c r="AA408" s="26"/>
      <c r="AB408" s="25">
        <f t="shared" si="305"/>
        <v>0</v>
      </c>
      <c r="AC408" s="25">
        <f t="shared" si="328"/>
        <v>0</v>
      </c>
      <c r="AD408" s="25"/>
      <c r="AE408" s="25"/>
      <c r="AF408" s="25"/>
      <c r="AG408" s="25"/>
      <c r="AH408" s="25"/>
      <c r="AI408" s="25"/>
      <c r="AJ408" s="26"/>
      <c r="AK408" s="25"/>
      <c r="AL408" s="26"/>
      <c r="AM408" s="25">
        <f t="shared" si="307"/>
        <v>0</v>
      </c>
      <c r="AN408" s="25">
        <f t="shared" si="308"/>
        <v>0</v>
      </c>
      <c r="AO408" s="26"/>
      <c r="AP408" s="26">
        <f t="shared" si="309"/>
        <v>0</v>
      </c>
      <c r="AQ408" s="101">
        <f t="shared" si="310"/>
        <v>0</v>
      </c>
      <c r="AR408" s="106">
        <f t="shared" si="311"/>
        <v>0</v>
      </c>
      <c r="AS408" s="107">
        <f t="shared" si="291"/>
        <v>0</v>
      </c>
      <c r="AT408" s="107">
        <f t="shared" si="291"/>
        <v>0</v>
      </c>
      <c r="AU408" s="107">
        <f t="shared" si="291"/>
        <v>0</v>
      </c>
      <c r="AV408" s="107">
        <f t="shared" si="291"/>
        <v>0</v>
      </c>
      <c r="AW408" s="107">
        <f t="shared" si="291"/>
        <v>0</v>
      </c>
      <c r="AX408" s="107">
        <f t="shared" si="291"/>
        <v>0</v>
      </c>
      <c r="AY408" s="107">
        <f t="shared" si="291"/>
        <v>0</v>
      </c>
      <c r="AZ408" s="107">
        <f t="shared" si="291"/>
        <v>0</v>
      </c>
      <c r="BA408" s="108">
        <f t="shared" si="312"/>
        <v>0</v>
      </c>
      <c r="BB408" s="103">
        <f t="shared" si="313"/>
        <v>0</v>
      </c>
      <c r="BC408" s="109">
        <f t="shared" si="314"/>
        <v>0</v>
      </c>
      <c r="BD408" s="107">
        <f t="shared" si="294"/>
        <v>0</v>
      </c>
      <c r="BE408" s="107">
        <f t="shared" si="292"/>
        <v>0</v>
      </c>
      <c r="BF408" s="107">
        <f t="shared" si="292"/>
        <v>0</v>
      </c>
      <c r="BG408" s="107">
        <f t="shared" si="292"/>
        <v>0</v>
      </c>
      <c r="BH408" s="107">
        <f t="shared" si="292"/>
        <v>0</v>
      </c>
      <c r="BI408" s="107">
        <f t="shared" si="292"/>
        <v>0</v>
      </c>
      <c r="BJ408" s="107">
        <f t="shared" si="292"/>
        <v>0</v>
      </c>
      <c r="BK408" s="107">
        <f t="shared" si="292"/>
        <v>0</v>
      </c>
      <c r="BL408" s="110">
        <f t="shared" si="315"/>
        <v>0</v>
      </c>
      <c r="BM408" s="111">
        <f t="shared" si="316"/>
        <v>0</v>
      </c>
      <c r="BN408" s="111">
        <f t="shared" si="317"/>
        <v>0</v>
      </c>
      <c r="BO408" s="111">
        <f t="shared" si="318"/>
        <v>0</v>
      </c>
      <c r="BP408" s="111">
        <f t="shared" si="319"/>
        <v>0</v>
      </c>
      <c r="BQ408" s="111">
        <f t="shared" si="320"/>
        <v>0</v>
      </c>
      <c r="BR408" s="111">
        <f t="shared" si="321"/>
        <v>0</v>
      </c>
      <c r="BS408" s="111">
        <f t="shared" si="322"/>
        <v>0</v>
      </c>
      <c r="BT408" s="111">
        <f t="shared" si="323"/>
        <v>0</v>
      </c>
      <c r="BU408" s="112">
        <f t="shared" si="324"/>
        <v>0</v>
      </c>
      <c r="BV408" s="113">
        <f t="shared" si="325"/>
        <v>0</v>
      </c>
      <c r="BW408" s="169" t="s">
        <v>135</v>
      </c>
      <c r="BX408" s="174">
        <v>2021</v>
      </c>
      <c r="BY408" s="169" t="s">
        <v>2422</v>
      </c>
      <c r="BZ408" s="169" t="str">
        <f t="shared" si="326"/>
        <v>NOVIEMBRE</v>
      </c>
      <c r="CA408" s="169" t="str">
        <f t="shared" si="327"/>
        <v>YCHO21RT_11.1</v>
      </c>
      <c r="CB408" s="118" t="str">
        <f>VLOOKUP(F408,[3]TOTALES!$E:$E,1,0)</f>
        <v>W2RI04J1300</v>
      </c>
      <c r="CC408" s="118" t="e">
        <f>VLOOKUP(E408,'3.PARAMETROS'!J:L,3,0)</f>
        <v>#N/A</v>
      </c>
      <c r="CD408" s="118">
        <f>VLOOKUP(A408,'[4]1. ARCHIVO COMPRA'!$A:$BU,73,0)</f>
        <v>0</v>
      </c>
      <c r="CF408" s="128"/>
      <c r="CG408" s="128"/>
    </row>
    <row r="409" spans="1:85" x14ac:dyDescent="0.25">
      <c r="A409" s="128" t="str">
        <f t="shared" si="295"/>
        <v>W2RI04J1300G012</v>
      </c>
      <c r="B409" s="188">
        <v>44501</v>
      </c>
      <c r="C409" s="128"/>
      <c r="D409" s="128" t="s">
        <v>562</v>
      </c>
      <c r="E409" s="128" t="s">
        <v>701</v>
      </c>
      <c r="F409" s="128" t="s">
        <v>1210</v>
      </c>
      <c r="G409" s="128" t="s">
        <v>1211</v>
      </c>
      <c r="H409" s="128" t="s">
        <v>582</v>
      </c>
      <c r="I409" s="128" t="s">
        <v>583</v>
      </c>
      <c r="J409" s="128" t="s">
        <v>2130</v>
      </c>
      <c r="K409" s="128" t="s">
        <v>684</v>
      </c>
      <c r="L409" s="128" t="s">
        <v>2255</v>
      </c>
      <c r="M409" s="137">
        <v>39</v>
      </c>
      <c r="N409" s="128">
        <f>IFERROR(VLOOKUP(M409*$M$8*$N$8,'RAM costing'!$A$3:$B$81,2,1),0)</f>
        <v>39000</v>
      </c>
      <c r="O409" s="128">
        <f>IFERROR(VLOOKUP(M409*$M$9*$N$9,'RAM costing'!$E$3:$F$81,2,1),0)</f>
        <v>159</v>
      </c>
      <c r="P409" s="128"/>
      <c r="Q409" s="129">
        <f t="shared" si="296"/>
        <v>0.31</v>
      </c>
      <c r="R409" s="18">
        <v>12.09</v>
      </c>
      <c r="S409" s="25">
        <f t="shared" si="297"/>
        <v>0</v>
      </c>
      <c r="T409" s="25">
        <f t="shared" si="298"/>
        <v>0</v>
      </c>
      <c r="U409" s="25">
        <f t="shared" si="299"/>
        <v>0</v>
      </c>
      <c r="V409" s="25">
        <f t="shared" si="300"/>
        <v>0</v>
      </c>
      <c r="W409" s="25">
        <f t="shared" si="301"/>
        <v>0</v>
      </c>
      <c r="X409" s="25">
        <f t="shared" si="302"/>
        <v>0</v>
      </c>
      <c r="Y409" s="25">
        <f t="shared" si="303"/>
        <v>0</v>
      </c>
      <c r="Z409" s="25">
        <f t="shared" si="304"/>
        <v>0</v>
      </c>
      <c r="AA409" s="26"/>
      <c r="AB409" s="25">
        <f t="shared" si="305"/>
        <v>0</v>
      </c>
      <c r="AC409" s="25">
        <f t="shared" si="328"/>
        <v>0</v>
      </c>
      <c r="AD409" s="25"/>
      <c r="AE409" s="25"/>
      <c r="AF409" s="25"/>
      <c r="AG409" s="25"/>
      <c r="AH409" s="25"/>
      <c r="AI409" s="25"/>
      <c r="AJ409" s="26"/>
      <c r="AK409" s="25"/>
      <c r="AL409" s="26"/>
      <c r="AM409" s="25">
        <f t="shared" si="307"/>
        <v>0</v>
      </c>
      <c r="AN409" s="25">
        <f t="shared" si="308"/>
        <v>0</v>
      </c>
      <c r="AO409" s="26"/>
      <c r="AP409" s="26">
        <f t="shared" si="309"/>
        <v>0</v>
      </c>
      <c r="AQ409" s="101">
        <f t="shared" si="310"/>
        <v>0</v>
      </c>
      <c r="AR409" s="106">
        <f t="shared" si="311"/>
        <v>0</v>
      </c>
      <c r="AS409" s="107">
        <f t="shared" si="291"/>
        <v>0</v>
      </c>
      <c r="AT409" s="107">
        <f t="shared" si="291"/>
        <v>0</v>
      </c>
      <c r="AU409" s="107">
        <f t="shared" si="291"/>
        <v>0</v>
      </c>
      <c r="AV409" s="107">
        <f t="shared" si="291"/>
        <v>0</v>
      </c>
      <c r="AW409" s="107">
        <f t="shared" si="291"/>
        <v>0</v>
      </c>
      <c r="AX409" s="107">
        <f t="shared" si="291"/>
        <v>0</v>
      </c>
      <c r="AY409" s="107">
        <f t="shared" si="291"/>
        <v>0</v>
      </c>
      <c r="AZ409" s="107">
        <f t="shared" si="291"/>
        <v>0</v>
      </c>
      <c r="BA409" s="108">
        <f t="shared" si="312"/>
        <v>0</v>
      </c>
      <c r="BB409" s="103">
        <f t="shared" si="313"/>
        <v>0</v>
      </c>
      <c r="BC409" s="109">
        <f t="shared" si="314"/>
        <v>0</v>
      </c>
      <c r="BD409" s="107">
        <f t="shared" si="294"/>
        <v>0</v>
      </c>
      <c r="BE409" s="107">
        <f t="shared" si="292"/>
        <v>0</v>
      </c>
      <c r="BF409" s="107">
        <f t="shared" si="292"/>
        <v>0</v>
      </c>
      <c r="BG409" s="107">
        <f t="shared" si="292"/>
        <v>0</v>
      </c>
      <c r="BH409" s="107">
        <f t="shared" si="292"/>
        <v>0</v>
      </c>
      <c r="BI409" s="107">
        <f t="shared" si="292"/>
        <v>0</v>
      </c>
      <c r="BJ409" s="107">
        <f t="shared" si="292"/>
        <v>0</v>
      </c>
      <c r="BK409" s="107">
        <f t="shared" si="292"/>
        <v>0</v>
      </c>
      <c r="BL409" s="110">
        <f t="shared" si="315"/>
        <v>0</v>
      </c>
      <c r="BM409" s="111">
        <f t="shared" si="316"/>
        <v>0</v>
      </c>
      <c r="BN409" s="111">
        <f t="shared" si="317"/>
        <v>0</v>
      </c>
      <c r="BO409" s="111">
        <f t="shared" si="318"/>
        <v>0</v>
      </c>
      <c r="BP409" s="111">
        <f t="shared" si="319"/>
        <v>0</v>
      </c>
      <c r="BQ409" s="111">
        <f t="shared" si="320"/>
        <v>0</v>
      </c>
      <c r="BR409" s="111">
        <f t="shared" si="321"/>
        <v>0</v>
      </c>
      <c r="BS409" s="111">
        <f t="shared" si="322"/>
        <v>0</v>
      </c>
      <c r="BT409" s="111">
        <f t="shared" si="323"/>
        <v>0</v>
      </c>
      <c r="BU409" s="112">
        <f t="shared" si="324"/>
        <v>0</v>
      </c>
      <c r="BV409" s="113">
        <f t="shared" si="325"/>
        <v>0</v>
      </c>
      <c r="BW409" s="169" t="s">
        <v>135</v>
      </c>
      <c r="BX409" s="174">
        <v>2021</v>
      </c>
      <c r="BY409" s="169" t="s">
        <v>2422</v>
      </c>
      <c r="BZ409" s="169" t="str">
        <f t="shared" si="326"/>
        <v>NOVIEMBRE</v>
      </c>
      <c r="CA409" s="169" t="str">
        <f t="shared" si="327"/>
        <v>YCHO21RT_11.1</v>
      </c>
      <c r="CB409" s="118" t="str">
        <f>VLOOKUP(F409,[3]TOTALES!$E:$E,1,0)</f>
        <v>W2RI04J1300</v>
      </c>
      <c r="CC409" s="118" t="e">
        <f>VLOOKUP(E409,'3.PARAMETROS'!J:L,3,0)</f>
        <v>#N/A</v>
      </c>
      <c r="CD409" s="118">
        <f>VLOOKUP(A409,'[4]1. ARCHIVO COMPRA'!$A:$BU,73,0)</f>
        <v>0</v>
      </c>
      <c r="CF409" s="128"/>
      <c r="CG409" s="128"/>
    </row>
    <row r="410" spans="1:85" x14ac:dyDescent="0.25">
      <c r="A410" s="128" t="str">
        <f t="shared" si="295"/>
        <v>W2RI04J1300G7HR</v>
      </c>
      <c r="B410" s="188">
        <v>44501</v>
      </c>
      <c r="C410" s="128"/>
      <c r="D410" s="128" t="s">
        <v>562</v>
      </c>
      <c r="E410" s="128" t="s">
        <v>701</v>
      </c>
      <c r="F410" s="128" t="s">
        <v>1210</v>
      </c>
      <c r="G410" s="128" t="s">
        <v>1211</v>
      </c>
      <c r="H410" s="128" t="s">
        <v>1177</v>
      </c>
      <c r="I410" s="128" t="s">
        <v>1178</v>
      </c>
      <c r="J410" s="128" t="s">
        <v>2130</v>
      </c>
      <c r="K410" s="128" t="s">
        <v>684</v>
      </c>
      <c r="L410" s="128" t="s">
        <v>2255</v>
      </c>
      <c r="M410" s="137">
        <v>39</v>
      </c>
      <c r="N410" s="128">
        <f>IFERROR(VLOOKUP(M410*$M$8*$N$8,'RAM costing'!$A$3:$B$81,2,1),0)</f>
        <v>39000</v>
      </c>
      <c r="O410" s="128">
        <f>IFERROR(VLOOKUP(M410*$M$9*$N$9,'RAM costing'!$E$3:$F$81,2,1),0)</f>
        <v>159</v>
      </c>
      <c r="P410" s="128"/>
      <c r="Q410" s="129">
        <f t="shared" si="296"/>
        <v>0.31</v>
      </c>
      <c r="R410" s="18">
        <v>12.09</v>
      </c>
      <c r="S410" s="25">
        <f t="shared" si="297"/>
        <v>0</v>
      </c>
      <c r="T410" s="25">
        <f t="shared" si="298"/>
        <v>0</v>
      </c>
      <c r="U410" s="25">
        <f t="shared" si="299"/>
        <v>0</v>
      </c>
      <c r="V410" s="25">
        <f t="shared" si="300"/>
        <v>0</v>
      </c>
      <c r="W410" s="25">
        <f t="shared" si="301"/>
        <v>0</v>
      </c>
      <c r="X410" s="25">
        <f t="shared" si="302"/>
        <v>0</v>
      </c>
      <c r="Y410" s="25">
        <f t="shared" si="303"/>
        <v>0</v>
      </c>
      <c r="Z410" s="25">
        <f t="shared" si="304"/>
        <v>0</v>
      </c>
      <c r="AA410" s="26"/>
      <c r="AB410" s="25">
        <f t="shared" si="305"/>
        <v>0</v>
      </c>
      <c r="AC410" s="25">
        <f t="shared" si="328"/>
        <v>0</v>
      </c>
      <c r="AD410" s="25"/>
      <c r="AE410" s="25"/>
      <c r="AF410" s="25"/>
      <c r="AG410" s="25"/>
      <c r="AH410" s="25"/>
      <c r="AI410" s="25"/>
      <c r="AJ410" s="26"/>
      <c r="AK410" s="25"/>
      <c r="AL410" s="26"/>
      <c r="AM410" s="25">
        <f t="shared" si="307"/>
        <v>0</v>
      </c>
      <c r="AN410" s="25">
        <f t="shared" si="308"/>
        <v>0</v>
      </c>
      <c r="AO410" s="26"/>
      <c r="AP410" s="26">
        <f t="shared" si="309"/>
        <v>0</v>
      </c>
      <c r="AQ410" s="101">
        <f t="shared" si="310"/>
        <v>0</v>
      </c>
      <c r="AR410" s="106">
        <f t="shared" si="311"/>
        <v>0</v>
      </c>
      <c r="AS410" s="107">
        <f t="shared" si="291"/>
        <v>0</v>
      </c>
      <c r="AT410" s="107">
        <f t="shared" si="291"/>
        <v>0</v>
      </c>
      <c r="AU410" s="107">
        <f t="shared" si="291"/>
        <v>0</v>
      </c>
      <c r="AV410" s="107">
        <f t="shared" si="291"/>
        <v>0</v>
      </c>
      <c r="AW410" s="107">
        <f t="shared" si="291"/>
        <v>0</v>
      </c>
      <c r="AX410" s="107">
        <f t="shared" si="291"/>
        <v>0</v>
      </c>
      <c r="AY410" s="107">
        <f t="shared" si="291"/>
        <v>0</v>
      </c>
      <c r="AZ410" s="107">
        <f t="shared" si="291"/>
        <v>0</v>
      </c>
      <c r="BA410" s="108">
        <f t="shared" si="312"/>
        <v>0</v>
      </c>
      <c r="BB410" s="103">
        <f t="shared" si="313"/>
        <v>0</v>
      </c>
      <c r="BC410" s="109">
        <f t="shared" si="314"/>
        <v>0</v>
      </c>
      <c r="BD410" s="107">
        <f t="shared" si="294"/>
        <v>0</v>
      </c>
      <c r="BE410" s="107">
        <f t="shared" si="292"/>
        <v>0</v>
      </c>
      <c r="BF410" s="107">
        <f t="shared" si="292"/>
        <v>0</v>
      </c>
      <c r="BG410" s="107">
        <f t="shared" si="292"/>
        <v>0</v>
      </c>
      <c r="BH410" s="107">
        <f t="shared" si="292"/>
        <v>0</v>
      </c>
      <c r="BI410" s="107">
        <f t="shared" si="292"/>
        <v>0</v>
      </c>
      <c r="BJ410" s="107">
        <f t="shared" si="292"/>
        <v>0</v>
      </c>
      <c r="BK410" s="107">
        <f t="shared" si="292"/>
        <v>0</v>
      </c>
      <c r="BL410" s="110">
        <f t="shared" si="315"/>
        <v>0</v>
      </c>
      <c r="BM410" s="111">
        <f t="shared" si="316"/>
        <v>0</v>
      </c>
      <c r="BN410" s="111">
        <f t="shared" si="317"/>
        <v>0</v>
      </c>
      <c r="BO410" s="111">
        <f t="shared" si="318"/>
        <v>0</v>
      </c>
      <c r="BP410" s="111">
        <f t="shared" si="319"/>
        <v>0</v>
      </c>
      <c r="BQ410" s="111">
        <f t="shared" si="320"/>
        <v>0</v>
      </c>
      <c r="BR410" s="111">
        <f t="shared" si="321"/>
        <v>0</v>
      </c>
      <c r="BS410" s="111">
        <f t="shared" si="322"/>
        <v>0</v>
      </c>
      <c r="BT410" s="111">
        <f t="shared" si="323"/>
        <v>0</v>
      </c>
      <c r="BU410" s="112">
        <f t="shared" si="324"/>
        <v>0</v>
      </c>
      <c r="BV410" s="113">
        <f t="shared" si="325"/>
        <v>0</v>
      </c>
      <c r="BW410" s="169" t="s">
        <v>135</v>
      </c>
      <c r="BX410" s="174">
        <v>2021</v>
      </c>
      <c r="BY410" s="169" t="s">
        <v>2422</v>
      </c>
      <c r="BZ410" s="169" t="str">
        <f t="shared" si="326"/>
        <v>NOVIEMBRE</v>
      </c>
      <c r="CA410" s="169" t="str">
        <f t="shared" si="327"/>
        <v>YCHO21RT_11.1</v>
      </c>
      <c r="CB410" s="118" t="str">
        <f>VLOOKUP(F410,[3]TOTALES!$E:$E,1,0)</f>
        <v>W2RI04J1300</v>
      </c>
      <c r="CC410" s="118" t="e">
        <f>VLOOKUP(E410,'3.PARAMETROS'!J:L,3,0)</f>
        <v>#N/A</v>
      </c>
      <c r="CD410" s="118">
        <f>VLOOKUP(A410,'[4]1. ARCHIVO COMPRA'!$A:$BU,73,0)</f>
        <v>0</v>
      </c>
      <c r="CF410" s="128"/>
      <c r="CG410" s="128"/>
    </row>
    <row r="411" spans="1:85" x14ac:dyDescent="0.25">
      <c r="A411" s="128" t="str">
        <f t="shared" si="295"/>
        <v>W2RI04J1300LHY</v>
      </c>
      <c r="B411" s="188">
        <v>44501</v>
      </c>
      <c r="C411" s="128"/>
      <c r="D411" s="128" t="s">
        <v>562</v>
      </c>
      <c r="E411" s="128" t="s">
        <v>701</v>
      </c>
      <c r="F411" s="128" t="s">
        <v>1210</v>
      </c>
      <c r="G411" s="128" t="s">
        <v>1211</v>
      </c>
      <c r="H411" s="128" t="s">
        <v>599</v>
      </c>
      <c r="I411" s="128" t="s">
        <v>600</v>
      </c>
      <c r="J411" s="128" t="s">
        <v>2130</v>
      </c>
      <c r="K411" s="128" t="s">
        <v>684</v>
      </c>
      <c r="L411" s="128" t="s">
        <v>2255</v>
      </c>
      <c r="M411" s="137">
        <v>39</v>
      </c>
      <c r="N411" s="128">
        <f>IFERROR(VLOOKUP(M411*$M$8*$N$8,'RAM costing'!$A$3:$B$81,2,1),0)</f>
        <v>39000</v>
      </c>
      <c r="O411" s="128">
        <f>IFERROR(VLOOKUP(M411*$M$9*$N$9,'RAM costing'!$E$3:$F$81,2,1),0)</f>
        <v>159</v>
      </c>
      <c r="P411" s="128"/>
      <c r="Q411" s="129">
        <f t="shared" si="296"/>
        <v>0.31</v>
      </c>
      <c r="R411" s="18">
        <v>12.09</v>
      </c>
      <c r="S411" s="25">
        <f t="shared" si="297"/>
        <v>0</v>
      </c>
      <c r="T411" s="25">
        <f t="shared" si="298"/>
        <v>0</v>
      </c>
      <c r="U411" s="25">
        <f t="shared" si="299"/>
        <v>0</v>
      </c>
      <c r="V411" s="25">
        <f t="shared" si="300"/>
        <v>0</v>
      </c>
      <c r="W411" s="25">
        <f t="shared" si="301"/>
        <v>0</v>
      </c>
      <c r="X411" s="25">
        <f t="shared" si="302"/>
        <v>0</v>
      </c>
      <c r="Y411" s="25">
        <f t="shared" si="303"/>
        <v>0</v>
      </c>
      <c r="Z411" s="25">
        <f t="shared" si="304"/>
        <v>0</v>
      </c>
      <c r="AA411" s="26"/>
      <c r="AB411" s="25">
        <f t="shared" si="305"/>
        <v>0</v>
      </c>
      <c r="AC411" s="25">
        <f t="shared" si="328"/>
        <v>0</v>
      </c>
      <c r="AD411" s="25"/>
      <c r="AE411" s="25"/>
      <c r="AF411" s="25"/>
      <c r="AG411" s="25"/>
      <c r="AH411" s="25"/>
      <c r="AI411" s="25"/>
      <c r="AJ411" s="26"/>
      <c r="AK411" s="25"/>
      <c r="AL411" s="26"/>
      <c r="AM411" s="25">
        <f t="shared" si="307"/>
        <v>0</v>
      </c>
      <c r="AN411" s="25">
        <f t="shared" si="308"/>
        <v>0</v>
      </c>
      <c r="AO411" s="26"/>
      <c r="AP411" s="26">
        <f t="shared" si="309"/>
        <v>0</v>
      </c>
      <c r="AQ411" s="101">
        <f t="shared" si="310"/>
        <v>0</v>
      </c>
      <c r="AR411" s="106">
        <f t="shared" si="311"/>
        <v>0</v>
      </c>
      <c r="AS411" s="107">
        <f t="shared" si="291"/>
        <v>0</v>
      </c>
      <c r="AT411" s="107">
        <f t="shared" si="291"/>
        <v>0</v>
      </c>
      <c r="AU411" s="107">
        <f t="shared" si="291"/>
        <v>0</v>
      </c>
      <c r="AV411" s="107">
        <f t="shared" si="291"/>
        <v>0</v>
      </c>
      <c r="AW411" s="107">
        <f t="shared" si="291"/>
        <v>0</v>
      </c>
      <c r="AX411" s="107">
        <f t="shared" si="291"/>
        <v>0</v>
      </c>
      <c r="AY411" s="107">
        <f t="shared" si="291"/>
        <v>0</v>
      </c>
      <c r="AZ411" s="107">
        <f t="shared" si="291"/>
        <v>0</v>
      </c>
      <c r="BA411" s="108">
        <f t="shared" si="312"/>
        <v>0</v>
      </c>
      <c r="BB411" s="103">
        <f t="shared" si="313"/>
        <v>0</v>
      </c>
      <c r="BC411" s="109">
        <f t="shared" si="314"/>
        <v>0</v>
      </c>
      <c r="BD411" s="107">
        <f t="shared" si="294"/>
        <v>0</v>
      </c>
      <c r="BE411" s="107">
        <f t="shared" si="292"/>
        <v>0</v>
      </c>
      <c r="BF411" s="107">
        <f t="shared" si="292"/>
        <v>0</v>
      </c>
      <c r="BG411" s="107">
        <f t="shared" si="292"/>
        <v>0</v>
      </c>
      <c r="BH411" s="107">
        <f t="shared" si="292"/>
        <v>0</v>
      </c>
      <c r="BI411" s="107">
        <f t="shared" si="292"/>
        <v>0</v>
      </c>
      <c r="BJ411" s="107">
        <f t="shared" si="292"/>
        <v>0</v>
      </c>
      <c r="BK411" s="107">
        <f t="shared" si="292"/>
        <v>0</v>
      </c>
      <c r="BL411" s="110">
        <f t="shared" si="315"/>
        <v>0</v>
      </c>
      <c r="BM411" s="111">
        <f t="shared" si="316"/>
        <v>0</v>
      </c>
      <c r="BN411" s="111">
        <f t="shared" si="317"/>
        <v>0</v>
      </c>
      <c r="BO411" s="111">
        <f t="shared" si="318"/>
        <v>0</v>
      </c>
      <c r="BP411" s="111">
        <f t="shared" si="319"/>
        <v>0</v>
      </c>
      <c r="BQ411" s="111">
        <f t="shared" si="320"/>
        <v>0</v>
      </c>
      <c r="BR411" s="111">
        <f t="shared" si="321"/>
        <v>0</v>
      </c>
      <c r="BS411" s="111">
        <f t="shared" si="322"/>
        <v>0</v>
      </c>
      <c r="BT411" s="111">
        <f t="shared" si="323"/>
        <v>0</v>
      </c>
      <c r="BU411" s="112">
        <f t="shared" si="324"/>
        <v>0</v>
      </c>
      <c r="BV411" s="113">
        <f t="shared" si="325"/>
        <v>0</v>
      </c>
      <c r="BW411" s="169" t="s">
        <v>135</v>
      </c>
      <c r="BX411" s="174">
        <v>2021</v>
      </c>
      <c r="BY411" s="169" t="s">
        <v>2422</v>
      </c>
      <c r="BZ411" s="169" t="str">
        <f t="shared" si="326"/>
        <v>NOVIEMBRE</v>
      </c>
      <c r="CA411" s="169" t="str">
        <f t="shared" si="327"/>
        <v>YCHO21RT_11.1</v>
      </c>
      <c r="CB411" s="118" t="str">
        <f>VLOOKUP(F411,[3]TOTALES!$E:$E,1,0)</f>
        <v>W2RI04J1300</v>
      </c>
      <c r="CC411" s="118" t="e">
        <f>VLOOKUP(E411,'3.PARAMETROS'!J:L,3,0)</f>
        <v>#N/A</v>
      </c>
      <c r="CD411" s="118">
        <f>VLOOKUP(A411,'[4]1. ARCHIVO COMPRA'!$A:$BU,73,0)</f>
        <v>0</v>
      </c>
      <c r="CF411" s="128"/>
      <c r="CG411" s="128"/>
    </row>
    <row r="412" spans="1:85" x14ac:dyDescent="0.25">
      <c r="A412" s="128" t="str">
        <f t="shared" si="295"/>
        <v>W2RD21WE120G1G2</v>
      </c>
      <c r="B412" s="188">
        <v>44501</v>
      </c>
      <c r="C412" s="128"/>
      <c r="D412" s="128" t="s">
        <v>557</v>
      </c>
      <c r="E412" s="128" t="s">
        <v>709</v>
      </c>
      <c r="F412" s="128" t="s">
        <v>1212</v>
      </c>
      <c r="G412" s="128" t="s">
        <v>1213</v>
      </c>
      <c r="H412" s="128" t="s">
        <v>506</v>
      </c>
      <c r="I412" s="128" t="s">
        <v>533</v>
      </c>
      <c r="J412" s="128" t="s">
        <v>2131</v>
      </c>
      <c r="K412" s="128" t="s">
        <v>683</v>
      </c>
      <c r="L412" s="128" t="s">
        <v>2255</v>
      </c>
      <c r="M412" s="137">
        <v>118</v>
      </c>
      <c r="N412" s="128">
        <f>IFERROR(VLOOKUP(M412*$M$8*$N$8,'RAM costing'!$A$3:$B$81,2,1),0)</f>
        <v>119000</v>
      </c>
      <c r="O412" s="128">
        <f>IFERROR(VLOOKUP(M412*$M$9*$N$9,'RAM costing'!$E$3:$F$81,2,1),0)</f>
        <v>429</v>
      </c>
      <c r="P412" s="128"/>
      <c r="Q412" s="129">
        <f t="shared" si="296"/>
        <v>0.31</v>
      </c>
      <c r="R412" s="18">
        <v>36.58</v>
      </c>
      <c r="S412" s="25">
        <f t="shared" si="297"/>
        <v>0</v>
      </c>
      <c r="T412" s="25">
        <f t="shared" si="298"/>
        <v>0</v>
      </c>
      <c r="U412" s="25">
        <f t="shared" si="299"/>
        <v>0</v>
      </c>
      <c r="V412" s="25">
        <f t="shared" si="300"/>
        <v>0</v>
      </c>
      <c r="W412" s="25">
        <f t="shared" si="301"/>
        <v>0</v>
      </c>
      <c r="X412" s="25">
        <f t="shared" si="302"/>
        <v>0</v>
      </c>
      <c r="Y412" s="25">
        <f t="shared" si="303"/>
        <v>0</v>
      </c>
      <c r="Z412" s="25">
        <f t="shared" si="304"/>
        <v>0</v>
      </c>
      <c r="AA412" s="26"/>
      <c r="AB412" s="25">
        <f t="shared" si="305"/>
        <v>0</v>
      </c>
      <c r="AC412" s="25">
        <f t="shared" si="328"/>
        <v>0</v>
      </c>
      <c r="AD412" s="25"/>
      <c r="AE412" s="25"/>
      <c r="AF412" s="25"/>
      <c r="AG412" s="25"/>
      <c r="AH412" s="25"/>
      <c r="AI412" s="25"/>
      <c r="AJ412" s="26"/>
      <c r="AK412" s="25"/>
      <c r="AL412" s="26"/>
      <c r="AM412" s="25">
        <f t="shared" si="307"/>
        <v>0</v>
      </c>
      <c r="AN412" s="25">
        <f t="shared" si="308"/>
        <v>0</v>
      </c>
      <c r="AO412" s="26"/>
      <c r="AP412" s="26">
        <f t="shared" si="309"/>
        <v>0</v>
      </c>
      <c r="AQ412" s="101">
        <f t="shared" si="310"/>
        <v>0</v>
      </c>
      <c r="AR412" s="106">
        <f t="shared" si="311"/>
        <v>0</v>
      </c>
      <c r="AS412" s="107">
        <f t="shared" si="291"/>
        <v>0</v>
      </c>
      <c r="AT412" s="107">
        <f t="shared" si="291"/>
        <v>0</v>
      </c>
      <c r="AU412" s="107">
        <f t="shared" si="291"/>
        <v>0</v>
      </c>
      <c r="AV412" s="107">
        <f t="shared" si="291"/>
        <v>0</v>
      </c>
      <c r="AW412" s="107">
        <f t="shared" si="291"/>
        <v>0</v>
      </c>
      <c r="AX412" s="107">
        <f t="shared" si="291"/>
        <v>0</v>
      </c>
      <c r="AY412" s="107">
        <f t="shared" si="291"/>
        <v>0</v>
      </c>
      <c r="AZ412" s="107">
        <f t="shared" si="291"/>
        <v>0</v>
      </c>
      <c r="BA412" s="108">
        <f t="shared" si="312"/>
        <v>0</v>
      </c>
      <c r="BB412" s="103">
        <f t="shared" si="313"/>
        <v>0</v>
      </c>
      <c r="BC412" s="109">
        <f t="shared" si="314"/>
        <v>0</v>
      </c>
      <c r="BD412" s="107">
        <f t="shared" si="294"/>
        <v>0</v>
      </c>
      <c r="BE412" s="107">
        <f t="shared" si="292"/>
        <v>0</v>
      </c>
      <c r="BF412" s="107">
        <f t="shared" si="292"/>
        <v>0</v>
      </c>
      <c r="BG412" s="107">
        <f t="shared" si="292"/>
        <v>0</v>
      </c>
      <c r="BH412" s="107">
        <f t="shared" si="292"/>
        <v>0</v>
      </c>
      <c r="BI412" s="107">
        <f t="shared" si="292"/>
        <v>0</v>
      </c>
      <c r="BJ412" s="107">
        <f t="shared" si="292"/>
        <v>0</v>
      </c>
      <c r="BK412" s="107">
        <f t="shared" si="292"/>
        <v>0</v>
      </c>
      <c r="BL412" s="110">
        <f t="shared" si="315"/>
        <v>0</v>
      </c>
      <c r="BM412" s="111">
        <f t="shared" si="316"/>
        <v>0</v>
      </c>
      <c r="BN412" s="111">
        <f t="shared" si="317"/>
        <v>0</v>
      </c>
      <c r="BO412" s="111">
        <f t="shared" si="318"/>
        <v>0</v>
      </c>
      <c r="BP412" s="111">
        <f t="shared" si="319"/>
        <v>0</v>
      </c>
      <c r="BQ412" s="111">
        <f t="shared" si="320"/>
        <v>0</v>
      </c>
      <c r="BR412" s="111">
        <f t="shared" si="321"/>
        <v>0</v>
      </c>
      <c r="BS412" s="111">
        <f t="shared" si="322"/>
        <v>0</v>
      </c>
      <c r="BT412" s="111">
        <f t="shared" si="323"/>
        <v>0</v>
      </c>
      <c r="BU412" s="112">
        <f t="shared" si="324"/>
        <v>0</v>
      </c>
      <c r="BV412" s="113">
        <f t="shared" si="325"/>
        <v>0</v>
      </c>
      <c r="BW412" s="169" t="s">
        <v>135</v>
      </c>
      <c r="BX412" s="174">
        <v>2021</v>
      </c>
      <c r="BY412" s="169" t="s">
        <v>2422</v>
      </c>
      <c r="BZ412" s="169" t="str">
        <f t="shared" si="326"/>
        <v>NOVIEMBRE</v>
      </c>
      <c r="CA412" s="169" t="str">
        <f t="shared" si="327"/>
        <v>YCHO21RT_11.1</v>
      </c>
      <c r="CB412" s="118" t="e">
        <f>VLOOKUP(F412,[3]TOTALES!$E:$E,1,0)</f>
        <v>#N/A</v>
      </c>
      <c r="CC412" s="118" t="str">
        <f>VLOOKUP(E412,'3.PARAMETROS'!J:L,3,0)</f>
        <v>FALDAS</v>
      </c>
      <c r="CD412" s="118">
        <f>VLOOKUP(A412,'[4]1. ARCHIVO COMPRA'!$A:$BU,73,0)</f>
        <v>0</v>
      </c>
      <c r="CF412" s="128"/>
      <c r="CG412" s="128"/>
    </row>
    <row r="413" spans="1:85" x14ac:dyDescent="0.25">
      <c r="A413" s="128" t="str">
        <f t="shared" si="295"/>
        <v>W2RD21WE120JBLK</v>
      </c>
      <c r="B413" s="188">
        <v>44501</v>
      </c>
      <c r="C413" s="128"/>
      <c r="D413" s="128" t="s">
        <v>557</v>
      </c>
      <c r="E413" s="128" t="s">
        <v>709</v>
      </c>
      <c r="F413" s="128" t="s">
        <v>1212</v>
      </c>
      <c r="G413" s="128" t="s">
        <v>1213</v>
      </c>
      <c r="H413" s="128" t="s">
        <v>494</v>
      </c>
      <c r="I413" s="128" t="s">
        <v>520</v>
      </c>
      <c r="J413" s="128" t="s">
        <v>2131</v>
      </c>
      <c r="K413" s="128" t="s">
        <v>683</v>
      </c>
      <c r="L413" s="128" t="s">
        <v>2255</v>
      </c>
      <c r="M413" s="137">
        <v>118</v>
      </c>
      <c r="N413" s="128">
        <f>IFERROR(VLOOKUP(M413*$M$8*$N$8,'RAM costing'!$A$3:$B$81,2,1),0)</f>
        <v>119000</v>
      </c>
      <c r="O413" s="128">
        <f>IFERROR(VLOOKUP(M413*$M$9*$N$9,'RAM costing'!$E$3:$F$81,2,1),0)</f>
        <v>429</v>
      </c>
      <c r="P413" s="128"/>
      <c r="Q413" s="129">
        <f t="shared" si="296"/>
        <v>0.31</v>
      </c>
      <c r="R413" s="18">
        <v>36.58</v>
      </c>
      <c r="S413" s="25">
        <f t="shared" si="297"/>
        <v>0</v>
      </c>
      <c r="T413" s="25">
        <f t="shared" si="298"/>
        <v>0</v>
      </c>
      <c r="U413" s="25">
        <f t="shared" si="299"/>
        <v>0</v>
      </c>
      <c r="V413" s="25">
        <f t="shared" si="300"/>
        <v>0</v>
      </c>
      <c r="W413" s="25">
        <f t="shared" si="301"/>
        <v>0</v>
      </c>
      <c r="X413" s="25">
        <f t="shared" si="302"/>
        <v>0</v>
      </c>
      <c r="Y413" s="25">
        <f t="shared" si="303"/>
        <v>0</v>
      </c>
      <c r="Z413" s="25">
        <f t="shared" si="304"/>
        <v>0</v>
      </c>
      <c r="AA413" s="26"/>
      <c r="AB413" s="25">
        <f t="shared" si="305"/>
        <v>0</v>
      </c>
      <c r="AC413" s="25">
        <f t="shared" si="328"/>
        <v>0</v>
      </c>
      <c r="AD413" s="25"/>
      <c r="AE413" s="25"/>
      <c r="AF413" s="25"/>
      <c r="AG413" s="25"/>
      <c r="AH413" s="25"/>
      <c r="AI413" s="25"/>
      <c r="AJ413" s="26"/>
      <c r="AK413" s="25"/>
      <c r="AL413" s="26"/>
      <c r="AM413" s="25">
        <f t="shared" si="307"/>
        <v>0</v>
      </c>
      <c r="AN413" s="25">
        <f t="shared" si="308"/>
        <v>0</v>
      </c>
      <c r="AO413" s="26"/>
      <c r="AP413" s="26">
        <f t="shared" si="309"/>
        <v>0</v>
      </c>
      <c r="AQ413" s="101">
        <f t="shared" si="310"/>
        <v>0</v>
      </c>
      <c r="AR413" s="106">
        <f t="shared" si="311"/>
        <v>0</v>
      </c>
      <c r="AS413" s="107">
        <f t="shared" si="291"/>
        <v>0</v>
      </c>
      <c r="AT413" s="107">
        <f t="shared" si="291"/>
        <v>0</v>
      </c>
      <c r="AU413" s="107">
        <f t="shared" si="291"/>
        <v>0</v>
      </c>
      <c r="AV413" s="107">
        <f t="shared" si="291"/>
        <v>0</v>
      </c>
      <c r="AW413" s="107">
        <f t="shared" ref="AS413:AZ445" si="329">ROUND(IF($L413=$L$4,($AQ413*AW$4),IF($L413=$L$5,($AQ413*AW$5),IF($L413=$L$6,($AQ413*AW$6),IF($L413=$L$7,($AQ413*AW$7))))),0)</f>
        <v>0</v>
      </c>
      <c r="AX413" s="107">
        <f t="shared" si="329"/>
        <v>0</v>
      </c>
      <c r="AY413" s="107">
        <f t="shared" si="329"/>
        <v>0</v>
      </c>
      <c r="AZ413" s="107">
        <f t="shared" si="329"/>
        <v>0</v>
      </c>
      <c r="BA413" s="108">
        <f t="shared" si="312"/>
        <v>0</v>
      </c>
      <c r="BB413" s="103">
        <f t="shared" si="313"/>
        <v>0</v>
      </c>
      <c r="BC413" s="109">
        <f t="shared" si="314"/>
        <v>0</v>
      </c>
      <c r="BD413" s="107">
        <f t="shared" si="294"/>
        <v>0</v>
      </c>
      <c r="BE413" s="107">
        <f t="shared" si="292"/>
        <v>0</v>
      </c>
      <c r="BF413" s="107">
        <f t="shared" si="292"/>
        <v>0</v>
      </c>
      <c r="BG413" s="107">
        <f t="shared" si="292"/>
        <v>0</v>
      </c>
      <c r="BH413" s="107">
        <f t="shared" ref="BE413:BK445" si="330">ROUND(IF($L413=$L$4,($BB413*BH$4),IF($L413=$L$5,($BB413*BH$5),IF($L413=$L$6,($BB413*BH$6),IF($L413=$L$7,($BB413*BH$7))))),0)</f>
        <v>0</v>
      </c>
      <c r="BI413" s="107">
        <f t="shared" si="330"/>
        <v>0</v>
      </c>
      <c r="BJ413" s="107">
        <f t="shared" si="330"/>
        <v>0</v>
      </c>
      <c r="BK413" s="107">
        <f t="shared" si="330"/>
        <v>0</v>
      </c>
      <c r="BL413" s="110">
        <f t="shared" si="315"/>
        <v>0</v>
      </c>
      <c r="BM413" s="111">
        <f t="shared" si="316"/>
        <v>0</v>
      </c>
      <c r="BN413" s="111">
        <f t="shared" si="317"/>
        <v>0</v>
      </c>
      <c r="BO413" s="111">
        <f t="shared" si="318"/>
        <v>0</v>
      </c>
      <c r="BP413" s="111">
        <f t="shared" si="319"/>
        <v>0</v>
      </c>
      <c r="BQ413" s="111">
        <f t="shared" si="320"/>
        <v>0</v>
      </c>
      <c r="BR413" s="111">
        <f t="shared" si="321"/>
        <v>0</v>
      </c>
      <c r="BS413" s="111">
        <f t="shared" si="322"/>
        <v>0</v>
      </c>
      <c r="BT413" s="111">
        <f t="shared" si="323"/>
        <v>0</v>
      </c>
      <c r="BU413" s="112">
        <f t="shared" si="324"/>
        <v>0</v>
      </c>
      <c r="BV413" s="113">
        <f t="shared" si="325"/>
        <v>0</v>
      </c>
      <c r="BW413" s="169" t="s">
        <v>135</v>
      </c>
      <c r="BX413" s="174">
        <v>2021</v>
      </c>
      <c r="BY413" s="169" t="s">
        <v>2422</v>
      </c>
      <c r="BZ413" s="169" t="str">
        <f t="shared" si="326"/>
        <v>NOVIEMBRE</v>
      </c>
      <c r="CA413" s="169" t="str">
        <f t="shared" si="327"/>
        <v>YCHO21RT_11.1</v>
      </c>
      <c r="CB413" s="118" t="e">
        <f>VLOOKUP(F413,[3]TOTALES!$E:$E,1,0)</f>
        <v>#N/A</v>
      </c>
      <c r="CC413" s="118" t="str">
        <f>VLOOKUP(E413,'3.PARAMETROS'!J:L,3,0)</f>
        <v>FALDAS</v>
      </c>
      <c r="CD413" s="118">
        <f>VLOOKUP(A413,'[4]1. ARCHIVO COMPRA'!$A:$BU,73,0)</f>
        <v>0</v>
      </c>
      <c r="CF413" s="128"/>
      <c r="CG413" s="128"/>
    </row>
    <row r="414" spans="1:85" x14ac:dyDescent="0.25">
      <c r="A414" s="128" t="str">
        <f t="shared" si="295"/>
        <v>W2RD21WE120A10B</v>
      </c>
      <c r="B414" s="188">
        <v>44501</v>
      </c>
      <c r="C414" s="128"/>
      <c r="D414" s="128" t="s">
        <v>557</v>
      </c>
      <c r="E414" s="128" t="s">
        <v>709</v>
      </c>
      <c r="F414" s="128" t="s">
        <v>1212</v>
      </c>
      <c r="G414" s="128" t="s">
        <v>1213</v>
      </c>
      <c r="H414" s="128" t="s">
        <v>1000</v>
      </c>
      <c r="I414" s="128" t="s">
        <v>1001</v>
      </c>
      <c r="J414" s="128" t="s">
        <v>2131</v>
      </c>
      <c r="K414" s="128" t="s">
        <v>683</v>
      </c>
      <c r="L414" s="128" t="s">
        <v>2255</v>
      </c>
      <c r="M414" s="137">
        <v>118</v>
      </c>
      <c r="N414" s="128">
        <f>IFERROR(VLOOKUP(M414*$M$8*$N$8,'RAM costing'!$A$3:$B$81,2,1),0)</f>
        <v>119000</v>
      </c>
      <c r="O414" s="128">
        <f>IFERROR(VLOOKUP(M414*$M$9*$N$9,'RAM costing'!$E$3:$F$81,2,1),0)</f>
        <v>429</v>
      </c>
      <c r="P414" s="128"/>
      <c r="Q414" s="129">
        <f t="shared" si="296"/>
        <v>0.31</v>
      </c>
      <c r="R414" s="18">
        <v>36.58</v>
      </c>
      <c r="S414" s="25">
        <f t="shared" si="297"/>
        <v>0</v>
      </c>
      <c r="T414" s="25">
        <f t="shared" si="298"/>
        <v>0</v>
      </c>
      <c r="U414" s="25">
        <f t="shared" si="299"/>
        <v>0</v>
      </c>
      <c r="V414" s="25">
        <f t="shared" si="300"/>
        <v>0</v>
      </c>
      <c r="W414" s="25">
        <f t="shared" si="301"/>
        <v>0</v>
      </c>
      <c r="X414" s="25">
        <f t="shared" si="302"/>
        <v>0</v>
      </c>
      <c r="Y414" s="25">
        <f t="shared" si="303"/>
        <v>0</v>
      </c>
      <c r="Z414" s="25">
        <f t="shared" si="304"/>
        <v>0</v>
      </c>
      <c r="AA414" s="26"/>
      <c r="AB414" s="25">
        <f t="shared" si="305"/>
        <v>0</v>
      </c>
      <c r="AC414" s="25">
        <f t="shared" si="328"/>
        <v>0</v>
      </c>
      <c r="AD414" s="25"/>
      <c r="AE414" s="25"/>
      <c r="AF414" s="25"/>
      <c r="AG414" s="25"/>
      <c r="AH414" s="25"/>
      <c r="AI414" s="25"/>
      <c r="AJ414" s="26"/>
      <c r="AK414" s="25"/>
      <c r="AL414" s="26"/>
      <c r="AM414" s="25">
        <f t="shared" si="307"/>
        <v>0</v>
      </c>
      <c r="AN414" s="25">
        <f t="shared" si="308"/>
        <v>0</v>
      </c>
      <c r="AO414" s="26"/>
      <c r="AP414" s="26">
        <f t="shared" si="309"/>
        <v>0</v>
      </c>
      <c r="AQ414" s="101">
        <f t="shared" si="310"/>
        <v>0</v>
      </c>
      <c r="AR414" s="106">
        <f t="shared" si="311"/>
        <v>0</v>
      </c>
      <c r="AS414" s="107">
        <f t="shared" si="329"/>
        <v>0</v>
      </c>
      <c r="AT414" s="107">
        <f t="shared" si="329"/>
        <v>0</v>
      </c>
      <c r="AU414" s="107">
        <f t="shared" si="329"/>
        <v>0</v>
      </c>
      <c r="AV414" s="107">
        <f t="shared" si="329"/>
        <v>0</v>
      </c>
      <c r="AW414" s="107">
        <f t="shared" si="329"/>
        <v>0</v>
      </c>
      <c r="AX414" s="107">
        <f t="shared" si="329"/>
        <v>0</v>
      </c>
      <c r="AY414" s="107">
        <f t="shared" si="329"/>
        <v>0</v>
      </c>
      <c r="AZ414" s="107">
        <f t="shared" si="329"/>
        <v>0</v>
      </c>
      <c r="BA414" s="108">
        <f t="shared" si="312"/>
        <v>0</v>
      </c>
      <c r="BB414" s="103">
        <f t="shared" si="313"/>
        <v>0</v>
      </c>
      <c r="BC414" s="109">
        <f t="shared" si="314"/>
        <v>0</v>
      </c>
      <c r="BD414" s="107">
        <f t="shared" si="294"/>
        <v>0</v>
      </c>
      <c r="BE414" s="107">
        <f t="shared" si="330"/>
        <v>0</v>
      </c>
      <c r="BF414" s="107">
        <f t="shared" si="330"/>
        <v>0</v>
      </c>
      <c r="BG414" s="107">
        <f t="shared" si="330"/>
        <v>0</v>
      </c>
      <c r="BH414" s="107">
        <f t="shared" si="330"/>
        <v>0</v>
      </c>
      <c r="BI414" s="107">
        <f t="shared" si="330"/>
        <v>0</v>
      </c>
      <c r="BJ414" s="107">
        <f t="shared" si="330"/>
        <v>0</v>
      </c>
      <c r="BK414" s="107">
        <f t="shared" si="330"/>
        <v>0</v>
      </c>
      <c r="BL414" s="110">
        <f t="shared" si="315"/>
        <v>0</v>
      </c>
      <c r="BM414" s="111">
        <f t="shared" si="316"/>
        <v>0</v>
      </c>
      <c r="BN414" s="111">
        <f t="shared" si="317"/>
        <v>0</v>
      </c>
      <c r="BO414" s="111">
        <f t="shared" si="318"/>
        <v>0</v>
      </c>
      <c r="BP414" s="111">
        <f t="shared" si="319"/>
        <v>0</v>
      </c>
      <c r="BQ414" s="111">
        <f t="shared" si="320"/>
        <v>0</v>
      </c>
      <c r="BR414" s="111">
        <f t="shared" si="321"/>
        <v>0</v>
      </c>
      <c r="BS414" s="111">
        <f t="shared" si="322"/>
        <v>0</v>
      </c>
      <c r="BT414" s="111">
        <f t="shared" si="323"/>
        <v>0</v>
      </c>
      <c r="BU414" s="112">
        <f t="shared" si="324"/>
        <v>0</v>
      </c>
      <c r="BV414" s="113">
        <f t="shared" si="325"/>
        <v>0</v>
      </c>
      <c r="BW414" s="169" t="s">
        <v>135</v>
      </c>
      <c r="BX414" s="174">
        <v>2021</v>
      </c>
      <c r="BY414" s="169" t="s">
        <v>2422</v>
      </c>
      <c r="BZ414" s="169" t="str">
        <f t="shared" si="326"/>
        <v>NOVIEMBRE</v>
      </c>
      <c r="CA414" s="169" t="str">
        <f t="shared" si="327"/>
        <v>YCHO21RT_11.1</v>
      </c>
      <c r="CB414" s="118" t="e">
        <f>VLOOKUP(F414,[3]TOTALES!$E:$E,1,0)</f>
        <v>#N/A</v>
      </c>
      <c r="CC414" s="118" t="str">
        <f>VLOOKUP(E414,'3.PARAMETROS'!J:L,3,0)</f>
        <v>FALDAS</v>
      </c>
      <c r="CD414" s="118">
        <f>VLOOKUP(A414,'[4]1. ARCHIVO COMPRA'!$A:$BU,73,0)</f>
        <v>0</v>
      </c>
      <c r="CF414" s="128"/>
      <c r="CG414" s="128"/>
    </row>
    <row r="415" spans="1:85" x14ac:dyDescent="0.25">
      <c r="A415" s="128" t="str">
        <f t="shared" si="295"/>
        <v>W1BL52WE9P0G012</v>
      </c>
      <c r="B415" s="188">
        <v>44501</v>
      </c>
      <c r="C415" s="128"/>
      <c r="D415" s="128" t="s">
        <v>557</v>
      </c>
      <c r="E415" s="128" t="s">
        <v>558</v>
      </c>
      <c r="F415" s="128" t="s">
        <v>1214</v>
      </c>
      <c r="G415" s="128" t="s">
        <v>1215</v>
      </c>
      <c r="H415" s="128" t="s">
        <v>582</v>
      </c>
      <c r="I415" s="128" t="s">
        <v>583</v>
      </c>
      <c r="J415" s="128" t="s">
        <v>2132</v>
      </c>
      <c r="K415" s="128" t="s">
        <v>683</v>
      </c>
      <c r="L415" s="128" t="s">
        <v>2255</v>
      </c>
      <c r="M415" s="137">
        <v>258</v>
      </c>
      <c r="N415" s="128">
        <f>IFERROR(VLOOKUP(M415*$M$8*$N$8,'RAM costing'!$A$3:$B$81,2,1),0)</f>
        <v>249000</v>
      </c>
      <c r="O415" s="128">
        <f>IFERROR(VLOOKUP(M415*$M$9*$N$9,'RAM costing'!$E$3:$F$81,2,1),0)</f>
        <v>429</v>
      </c>
      <c r="P415" s="128"/>
      <c r="Q415" s="129">
        <f t="shared" si="296"/>
        <v>0.31</v>
      </c>
      <c r="R415" s="18">
        <v>79.98</v>
      </c>
      <c r="S415" s="25">
        <f t="shared" si="297"/>
        <v>0</v>
      </c>
      <c r="T415" s="25">
        <f t="shared" si="298"/>
        <v>0</v>
      </c>
      <c r="U415" s="25">
        <f t="shared" si="299"/>
        <v>0</v>
      </c>
      <c r="V415" s="25">
        <f t="shared" si="300"/>
        <v>0</v>
      </c>
      <c r="W415" s="25">
        <f t="shared" si="301"/>
        <v>0</v>
      </c>
      <c r="X415" s="25">
        <f t="shared" si="302"/>
        <v>0</v>
      </c>
      <c r="Y415" s="25">
        <f t="shared" si="303"/>
        <v>0</v>
      </c>
      <c r="Z415" s="25">
        <f t="shared" si="304"/>
        <v>0</v>
      </c>
      <c r="AA415" s="26"/>
      <c r="AB415" s="25">
        <f t="shared" si="305"/>
        <v>0</v>
      </c>
      <c r="AC415" s="25">
        <f t="shared" si="328"/>
        <v>0</v>
      </c>
      <c r="AD415" s="25"/>
      <c r="AE415" s="25"/>
      <c r="AF415" s="25"/>
      <c r="AG415" s="25"/>
      <c r="AH415" s="25"/>
      <c r="AI415" s="25"/>
      <c r="AJ415" s="26"/>
      <c r="AK415" s="25"/>
      <c r="AL415" s="26"/>
      <c r="AM415" s="25">
        <f t="shared" si="307"/>
        <v>0</v>
      </c>
      <c r="AN415" s="25">
        <f t="shared" si="308"/>
        <v>0</v>
      </c>
      <c r="AO415" s="26"/>
      <c r="AP415" s="26">
        <f t="shared" si="309"/>
        <v>0</v>
      </c>
      <c r="AQ415" s="101">
        <f t="shared" si="310"/>
        <v>0</v>
      </c>
      <c r="AR415" s="106">
        <f t="shared" si="311"/>
        <v>0</v>
      </c>
      <c r="AS415" s="107">
        <f t="shared" si="329"/>
        <v>0</v>
      </c>
      <c r="AT415" s="107">
        <f t="shared" si="329"/>
        <v>0</v>
      </c>
      <c r="AU415" s="107">
        <f t="shared" si="329"/>
        <v>0</v>
      </c>
      <c r="AV415" s="107">
        <f t="shared" si="329"/>
        <v>0</v>
      </c>
      <c r="AW415" s="107">
        <f t="shared" si="329"/>
        <v>0</v>
      </c>
      <c r="AX415" s="107">
        <f t="shared" si="329"/>
        <v>0</v>
      </c>
      <c r="AY415" s="107">
        <f t="shared" si="329"/>
        <v>0</v>
      </c>
      <c r="AZ415" s="107">
        <f t="shared" si="329"/>
        <v>0</v>
      </c>
      <c r="BA415" s="108">
        <f t="shared" si="312"/>
        <v>0</v>
      </c>
      <c r="BB415" s="103">
        <f t="shared" si="313"/>
        <v>0</v>
      </c>
      <c r="BC415" s="109">
        <f t="shared" si="314"/>
        <v>0</v>
      </c>
      <c r="BD415" s="107">
        <f t="shared" si="294"/>
        <v>0</v>
      </c>
      <c r="BE415" s="107">
        <f t="shared" si="330"/>
        <v>0</v>
      </c>
      <c r="BF415" s="107">
        <f t="shared" si="330"/>
        <v>0</v>
      </c>
      <c r="BG415" s="107">
        <f t="shared" si="330"/>
        <v>0</v>
      </c>
      <c r="BH415" s="107">
        <f t="shared" si="330"/>
        <v>0</v>
      </c>
      <c r="BI415" s="107">
        <f t="shared" si="330"/>
        <v>0</v>
      </c>
      <c r="BJ415" s="107">
        <f t="shared" si="330"/>
        <v>0</v>
      </c>
      <c r="BK415" s="107">
        <f t="shared" si="330"/>
        <v>0</v>
      </c>
      <c r="BL415" s="110">
        <f t="shared" si="315"/>
        <v>0</v>
      </c>
      <c r="BM415" s="111">
        <f t="shared" si="316"/>
        <v>0</v>
      </c>
      <c r="BN415" s="111">
        <f t="shared" si="317"/>
        <v>0</v>
      </c>
      <c r="BO415" s="111">
        <f t="shared" si="318"/>
        <v>0</v>
      </c>
      <c r="BP415" s="111">
        <f t="shared" si="319"/>
        <v>0</v>
      </c>
      <c r="BQ415" s="111">
        <f t="shared" si="320"/>
        <v>0</v>
      </c>
      <c r="BR415" s="111">
        <f t="shared" si="321"/>
        <v>0</v>
      </c>
      <c r="BS415" s="111">
        <f t="shared" si="322"/>
        <v>0</v>
      </c>
      <c r="BT415" s="111">
        <f t="shared" si="323"/>
        <v>0</v>
      </c>
      <c r="BU415" s="112">
        <f t="shared" si="324"/>
        <v>0</v>
      </c>
      <c r="BV415" s="113">
        <f t="shared" si="325"/>
        <v>0</v>
      </c>
      <c r="BW415" s="169" t="s">
        <v>135</v>
      </c>
      <c r="BX415" s="174">
        <v>2021</v>
      </c>
      <c r="BY415" s="169" t="s">
        <v>2422</v>
      </c>
      <c r="BZ415" s="169" t="str">
        <f t="shared" si="326"/>
        <v>NOVIEMBRE</v>
      </c>
      <c r="CA415" s="169" t="str">
        <f t="shared" si="327"/>
        <v>YCHO21RT_11.1</v>
      </c>
      <c r="CB415" s="118" t="e">
        <f>VLOOKUP(F415,[3]TOTALES!$E:$E,1,0)</f>
        <v>#N/A</v>
      </c>
      <c r="CC415" s="118" t="e">
        <f>VLOOKUP(E415,'3.PARAMETROS'!J:L,3,0)</f>
        <v>#N/A</v>
      </c>
      <c r="CD415" s="118">
        <f>VLOOKUP(A415,'[4]1. ARCHIVO COMPRA'!$A:$BU,73,0)</f>
        <v>0</v>
      </c>
      <c r="CF415" s="128"/>
      <c r="CG415" s="128"/>
    </row>
    <row r="416" spans="1:85" x14ac:dyDescent="0.25">
      <c r="A416" s="128" t="str">
        <f t="shared" si="295"/>
        <v>W1BL52WE9P0G7HR</v>
      </c>
      <c r="B416" s="188">
        <v>44501</v>
      </c>
      <c r="C416" s="128"/>
      <c r="D416" s="128" t="s">
        <v>557</v>
      </c>
      <c r="E416" s="128" t="s">
        <v>558</v>
      </c>
      <c r="F416" s="128" t="s">
        <v>1214</v>
      </c>
      <c r="G416" s="128" t="s">
        <v>1215</v>
      </c>
      <c r="H416" s="128" t="s">
        <v>1177</v>
      </c>
      <c r="I416" s="128" t="s">
        <v>1178</v>
      </c>
      <c r="J416" s="128" t="s">
        <v>2132</v>
      </c>
      <c r="K416" s="128" t="s">
        <v>683</v>
      </c>
      <c r="L416" s="128" t="s">
        <v>2255</v>
      </c>
      <c r="M416" s="137">
        <v>258</v>
      </c>
      <c r="N416" s="128">
        <f>IFERROR(VLOOKUP(M416*$M$8*$N$8,'RAM costing'!$A$3:$B$81,2,1),0)</f>
        <v>249000</v>
      </c>
      <c r="O416" s="128">
        <f>IFERROR(VLOOKUP(M416*$M$9*$N$9,'RAM costing'!$E$3:$F$81,2,1),0)</f>
        <v>429</v>
      </c>
      <c r="P416" s="128"/>
      <c r="Q416" s="129">
        <f t="shared" si="296"/>
        <v>0.31</v>
      </c>
      <c r="R416" s="18">
        <v>79.98</v>
      </c>
      <c r="S416" s="25">
        <f t="shared" si="297"/>
        <v>0</v>
      </c>
      <c r="T416" s="25">
        <f t="shared" si="298"/>
        <v>0</v>
      </c>
      <c r="U416" s="25">
        <f t="shared" si="299"/>
        <v>0</v>
      </c>
      <c r="V416" s="25">
        <f t="shared" si="300"/>
        <v>0</v>
      </c>
      <c r="W416" s="25">
        <f t="shared" si="301"/>
        <v>0</v>
      </c>
      <c r="X416" s="25">
        <f t="shared" si="302"/>
        <v>0</v>
      </c>
      <c r="Y416" s="25">
        <f t="shared" si="303"/>
        <v>0</v>
      </c>
      <c r="Z416" s="25">
        <f t="shared" si="304"/>
        <v>0</v>
      </c>
      <c r="AA416" s="26"/>
      <c r="AB416" s="25">
        <f t="shared" si="305"/>
        <v>0</v>
      </c>
      <c r="AC416" s="25">
        <f t="shared" si="328"/>
        <v>0</v>
      </c>
      <c r="AD416" s="25"/>
      <c r="AE416" s="25"/>
      <c r="AF416" s="25"/>
      <c r="AG416" s="25"/>
      <c r="AH416" s="25"/>
      <c r="AI416" s="25"/>
      <c r="AJ416" s="26"/>
      <c r="AK416" s="25"/>
      <c r="AL416" s="26"/>
      <c r="AM416" s="25">
        <f t="shared" si="307"/>
        <v>0</v>
      </c>
      <c r="AN416" s="25">
        <f t="shared" si="308"/>
        <v>0</v>
      </c>
      <c r="AO416" s="26"/>
      <c r="AP416" s="26">
        <f t="shared" si="309"/>
        <v>0</v>
      </c>
      <c r="AQ416" s="101">
        <f t="shared" si="310"/>
        <v>0</v>
      </c>
      <c r="AR416" s="106">
        <f t="shared" si="311"/>
        <v>0</v>
      </c>
      <c r="AS416" s="107">
        <f t="shared" si="329"/>
        <v>0</v>
      </c>
      <c r="AT416" s="107">
        <f t="shared" si="329"/>
        <v>0</v>
      </c>
      <c r="AU416" s="107">
        <f t="shared" si="329"/>
        <v>0</v>
      </c>
      <c r="AV416" s="107">
        <f t="shared" si="329"/>
        <v>0</v>
      </c>
      <c r="AW416" s="107">
        <f t="shared" si="329"/>
        <v>0</v>
      </c>
      <c r="AX416" s="107">
        <f t="shared" si="329"/>
        <v>0</v>
      </c>
      <c r="AY416" s="107">
        <f t="shared" si="329"/>
        <v>0</v>
      </c>
      <c r="AZ416" s="107">
        <f t="shared" si="329"/>
        <v>0</v>
      </c>
      <c r="BA416" s="108">
        <f t="shared" si="312"/>
        <v>0</v>
      </c>
      <c r="BB416" s="103">
        <f t="shared" si="313"/>
        <v>0</v>
      </c>
      <c r="BC416" s="109">
        <f t="shared" si="314"/>
        <v>0</v>
      </c>
      <c r="BD416" s="107">
        <f t="shared" si="294"/>
        <v>0</v>
      </c>
      <c r="BE416" s="107">
        <f t="shared" si="330"/>
        <v>0</v>
      </c>
      <c r="BF416" s="107">
        <f t="shared" si="330"/>
        <v>0</v>
      </c>
      <c r="BG416" s="107">
        <f t="shared" si="330"/>
        <v>0</v>
      </c>
      <c r="BH416" s="107">
        <f t="shared" si="330"/>
        <v>0</v>
      </c>
      <c r="BI416" s="107">
        <f t="shared" si="330"/>
        <v>0</v>
      </c>
      <c r="BJ416" s="107">
        <f t="shared" si="330"/>
        <v>0</v>
      </c>
      <c r="BK416" s="107">
        <f t="shared" si="330"/>
        <v>0</v>
      </c>
      <c r="BL416" s="110">
        <f t="shared" si="315"/>
        <v>0</v>
      </c>
      <c r="BM416" s="111">
        <f t="shared" si="316"/>
        <v>0</v>
      </c>
      <c r="BN416" s="111">
        <f t="shared" si="317"/>
        <v>0</v>
      </c>
      <c r="BO416" s="111">
        <f t="shared" si="318"/>
        <v>0</v>
      </c>
      <c r="BP416" s="111">
        <f t="shared" si="319"/>
        <v>0</v>
      </c>
      <c r="BQ416" s="111">
        <f t="shared" si="320"/>
        <v>0</v>
      </c>
      <c r="BR416" s="111">
        <f t="shared" si="321"/>
        <v>0</v>
      </c>
      <c r="BS416" s="111">
        <f t="shared" si="322"/>
        <v>0</v>
      </c>
      <c r="BT416" s="111">
        <f t="shared" si="323"/>
        <v>0</v>
      </c>
      <c r="BU416" s="112">
        <f t="shared" si="324"/>
        <v>0</v>
      </c>
      <c r="BV416" s="113">
        <f t="shared" si="325"/>
        <v>0</v>
      </c>
      <c r="BW416" s="169" t="s">
        <v>135</v>
      </c>
      <c r="BX416" s="174">
        <v>2021</v>
      </c>
      <c r="BY416" s="169" t="s">
        <v>2422</v>
      </c>
      <c r="BZ416" s="169" t="str">
        <f t="shared" si="326"/>
        <v>NOVIEMBRE</v>
      </c>
      <c r="CA416" s="169" t="str">
        <f t="shared" si="327"/>
        <v>YCHO21RT_11.1</v>
      </c>
      <c r="CB416" s="118" t="e">
        <f>VLOOKUP(F416,[3]TOTALES!$E:$E,1,0)</f>
        <v>#N/A</v>
      </c>
      <c r="CC416" s="118" t="e">
        <f>VLOOKUP(E416,'3.PARAMETROS'!J:L,3,0)</f>
        <v>#N/A</v>
      </c>
      <c r="CD416" s="118">
        <f>VLOOKUP(A416,'[4]1. ARCHIVO COMPRA'!$A:$BU,73,0)</f>
        <v>0</v>
      </c>
      <c r="CF416" s="128"/>
      <c r="CG416" s="128"/>
    </row>
    <row r="417" spans="1:85" x14ac:dyDescent="0.25">
      <c r="A417" s="128" t="str">
        <f t="shared" si="295"/>
        <v>W1RD06KAVB1JTMU</v>
      </c>
      <c r="B417" s="187">
        <v>44501</v>
      </c>
      <c r="C417" s="128"/>
      <c r="D417" s="128" t="s">
        <v>562</v>
      </c>
      <c r="E417" s="128"/>
      <c r="F417" s="128" t="s">
        <v>1216</v>
      </c>
      <c r="G417" s="128" t="s">
        <v>1217</v>
      </c>
      <c r="H417" s="128" t="s">
        <v>586</v>
      </c>
      <c r="I417" s="128" t="s">
        <v>587</v>
      </c>
      <c r="J417" s="128" t="s">
        <v>2133</v>
      </c>
      <c r="K417" s="128" t="s">
        <v>2252</v>
      </c>
      <c r="L417" s="128" t="s">
        <v>2255</v>
      </c>
      <c r="M417" s="137">
        <v>69</v>
      </c>
      <c r="N417" s="128">
        <f>IFERROR(VLOOKUP(M417*$M$8*$N$8,'RAM costing'!$A$3:$B$81,2,1),0)</f>
        <v>69000</v>
      </c>
      <c r="O417" s="128">
        <f>IFERROR(VLOOKUP(M417*$M$9*$N$9,'RAM costing'!$E$3:$F$81,2,1),0)</f>
        <v>279</v>
      </c>
      <c r="P417" s="128"/>
      <c r="Q417" s="129">
        <f t="shared" si="296"/>
        <v>0.31</v>
      </c>
      <c r="R417" s="18">
        <v>21.39</v>
      </c>
      <c r="S417" s="25">
        <f t="shared" si="297"/>
        <v>6</v>
      </c>
      <c r="T417" s="25">
        <f t="shared" si="298"/>
        <v>6</v>
      </c>
      <c r="U417" s="25">
        <f t="shared" si="299"/>
        <v>6</v>
      </c>
      <c r="V417" s="25">
        <f t="shared" si="300"/>
        <v>4</v>
      </c>
      <c r="W417" s="25">
        <v>0</v>
      </c>
      <c r="X417" s="25">
        <f t="shared" si="302"/>
        <v>4</v>
      </c>
      <c r="Y417" s="25">
        <v>0</v>
      </c>
      <c r="Z417" s="25">
        <v>0</v>
      </c>
      <c r="AA417" s="26"/>
      <c r="AB417" s="25">
        <v>0</v>
      </c>
      <c r="AC417" s="26">
        <f>AO417</f>
        <v>6</v>
      </c>
      <c r="AD417" s="25"/>
      <c r="AE417" s="25"/>
      <c r="AF417" s="25"/>
      <c r="AG417" s="25"/>
      <c r="AH417" s="25"/>
      <c r="AI417" s="25"/>
      <c r="AJ417" s="26"/>
      <c r="AK417" s="25"/>
      <c r="AL417" s="26"/>
      <c r="AM417" s="25">
        <f t="shared" si="307"/>
        <v>4</v>
      </c>
      <c r="AN417" s="25">
        <f t="shared" si="308"/>
        <v>4</v>
      </c>
      <c r="AO417" s="26">
        <v>6</v>
      </c>
      <c r="AP417" s="26">
        <f t="shared" si="309"/>
        <v>6</v>
      </c>
      <c r="AQ417" s="101">
        <f t="shared" si="310"/>
        <v>32</v>
      </c>
      <c r="AR417" s="106">
        <f t="shared" si="311"/>
        <v>684.48</v>
      </c>
      <c r="AS417" s="107">
        <f t="shared" si="329"/>
        <v>7</v>
      </c>
      <c r="AT417" s="107">
        <f t="shared" si="329"/>
        <v>12</v>
      </c>
      <c r="AU417" s="107">
        <f t="shared" si="329"/>
        <v>9</v>
      </c>
      <c r="AV417" s="107">
        <f t="shared" si="329"/>
        <v>4</v>
      </c>
      <c r="AW417" s="107">
        <f t="shared" si="329"/>
        <v>0</v>
      </c>
      <c r="AX417" s="107">
        <f t="shared" si="329"/>
        <v>0</v>
      </c>
      <c r="AY417" s="107">
        <f t="shared" si="329"/>
        <v>0</v>
      </c>
      <c r="AZ417" s="107">
        <f t="shared" si="329"/>
        <v>0</v>
      </c>
      <c r="BA417" s="108">
        <f t="shared" si="312"/>
        <v>32</v>
      </c>
      <c r="BB417" s="103">
        <f t="shared" si="313"/>
        <v>20</v>
      </c>
      <c r="BC417" s="109">
        <f t="shared" si="314"/>
        <v>427.8</v>
      </c>
      <c r="BD417" s="107">
        <f t="shared" si="294"/>
        <v>5</v>
      </c>
      <c r="BE417" s="107">
        <f t="shared" si="330"/>
        <v>7</v>
      </c>
      <c r="BF417" s="107">
        <f t="shared" si="330"/>
        <v>5</v>
      </c>
      <c r="BG417" s="107">
        <f t="shared" si="330"/>
        <v>3</v>
      </c>
      <c r="BH417" s="107">
        <f t="shared" si="330"/>
        <v>0</v>
      </c>
      <c r="BI417" s="107">
        <f t="shared" si="330"/>
        <v>0</v>
      </c>
      <c r="BJ417" s="107">
        <f t="shared" si="330"/>
        <v>0</v>
      </c>
      <c r="BK417" s="107">
        <f t="shared" si="330"/>
        <v>0</v>
      </c>
      <c r="BL417" s="110">
        <f t="shared" si="315"/>
        <v>20</v>
      </c>
      <c r="BM417" s="111">
        <f t="shared" si="316"/>
        <v>12</v>
      </c>
      <c r="BN417" s="111">
        <f t="shared" si="317"/>
        <v>19</v>
      </c>
      <c r="BO417" s="111">
        <f t="shared" si="318"/>
        <v>14</v>
      </c>
      <c r="BP417" s="111">
        <f t="shared" si="319"/>
        <v>7</v>
      </c>
      <c r="BQ417" s="111">
        <f t="shared" si="320"/>
        <v>0</v>
      </c>
      <c r="BR417" s="111">
        <f t="shared" si="321"/>
        <v>0</v>
      </c>
      <c r="BS417" s="111">
        <f t="shared" si="322"/>
        <v>0</v>
      </c>
      <c r="BT417" s="111">
        <f t="shared" si="323"/>
        <v>0</v>
      </c>
      <c r="BU417" s="143">
        <f t="shared" si="324"/>
        <v>52</v>
      </c>
      <c r="BV417" s="113">
        <f t="shared" si="325"/>
        <v>1112.28</v>
      </c>
      <c r="BW417" s="169" t="s">
        <v>135</v>
      </c>
      <c r="BX417" s="174">
        <v>2021</v>
      </c>
      <c r="BY417" s="169" t="s">
        <v>2422</v>
      </c>
      <c r="BZ417" s="169" t="str">
        <f t="shared" si="326"/>
        <v>NOVIEMBRE</v>
      </c>
      <c r="CA417" s="169" t="str">
        <f t="shared" si="327"/>
        <v>YCHO21RT_11.1</v>
      </c>
      <c r="CB417" s="118" t="e">
        <f>VLOOKUP(F417,[3]TOTALES!$E:$E,1,0)</f>
        <v>#N/A</v>
      </c>
      <c r="CC417" s="118" t="s">
        <v>221</v>
      </c>
      <c r="CD417" s="118">
        <f>VLOOKUP(A417,'[4]1. ARCHIVO COMPRA'!$A:$BU,73,0)</f>
        <v>0</v>
      </c>
      <c r="CF417" s="164">
        <v>44331</v>
      </c>
      <c r="CG417" s="128"/>
    </row>
    <row r="418" spans="1:85" x14ac:dyDescent="0.25">
      <c r="A418" s="128" t="str">
        <f t="shared" si="295"/>
        <v>W1BR29Z2WD0MCH</v>
      </c>
      <c r="B418" s="188">
        <v>44501</v>
      </c>
      <c r="C418" s="128" t="s">
        <v>696</v>
      </c>
      <c r="D418" s="128" t="s">
        <v>560</v>
      </c>
      <c r="E418" s="128"/>
      <c r="F418" s="128" t="s">
        <v>1218</v>
      </c>
      <c r="G418" s="128" t="s">
        <v>1219</v>
      </c>
      <c r="H418" s="128" t="s">
        <v>512</v>
      </c>
      <c r="I418" s="128" t="s">
        <v>617</v>
      </c>
      <c r="J418" s="128" t="s">
        <v>2134</v>
      </c>
      <c r="K418" s="128" t="s">
        <v>683</v>
      </c>
      <c r="L418" s="128" t="s">
        <v>2255</v>
      </c>
      <c r="M418" s="137">
        <v>148</v>
      </c>
      <c r="N418" s="128">
        <f>IFERROR(VLOOKUP(M418*$M$8*$N$8,'RAM costing'!$A$3:$B$81,2,1),0)</f>
        <v>139000</v>
      </c>
      <c r="O418" s="128">
        <f>IFERROR(VLOOKUP(M418*$M$9*$N$9,'RAM costing'!$E$3:$F$81,2,1),0)</f>
        <v>429</v>
      </c>
      <c r="P418" s="128"/>
      <c r="Q418" s="129">
        <f t="shared" si="296"/>
        <v>0.31</v>
      </c>
      <c r="R418" s="18">
        <v>45.88</v>
      </c>
      <c r="S418" s="25">
        <f t="shared" si="297"/>
        <v>0</v>
      </c>
      <c r="T418" s="25">
        <f t="shared" si="298"/>
        <v>0</v>
      </c>
      <c r="U418" s="25">
        <f t="shared" si="299"/>
        <v>0</v>
      </c>
      <c r="V418" s="25">
        <f t="shared" si="300"/>
        <v>0</v>
      </c>
      <c r="W418" s="25">
        <f t="shared" si="301"/>
        <v>0</v>
      </c>
      <c r="X418" s="25">
        <f t="shared" si="302"/>
        <v>0</v>
      </c>
      <c r="Y418" s="25">
        <f t="shared" si="303"/>
        <v>0</v>
      </c>
      <c r="Z418" s="25">
        <f t="shared" si="304"/>
        <v>0</v>
      </c>
      <c r="AA418" s="26"/>
      <c r="AB418" s="25">
        <f t="shared" si="305"/>
        <v>0</v>
      </c>
      <c r="AC418" s="25">
        <f t="shared" ref="AC418:AC426" si="331">AO418</f>
        <v>0</v>
      </c>
      <c r="AD418" s="25"/>
      <c r="AE418" s="25"/>
      <c r="AF418" s="25"/>
      <c r="AG418" s="25"/>
      <c r="AH418" s="25"/>
      <c r="AI418" s="25"/>
      <c r="AJ418" s="26"/>
      <c r="AK418" s="25"/>
      <c r="AL418" s="26"/>
      <c r="AM418" s="25">
        <f t="shared" si="307"/>
        <v>0</v>
      </c>
      <c r="AN418" s="25">
        <f t="shared" si="308"/>
        <v>0</v>
      </c>
      <c r="AO418" s="26"/>
      <c r="AP418" s="26">
        <f t="shared" si="309"/>
        <v>0</v>
      </c>
      <c r="AQ418" s="101">
        <f t="shared" si="310"/>
        <v>0</v>
      </c>
      <c r="AR418" s="106">
        <f t="shared" si="311"/>
        <v>0</v>
      </c>
      <c r="AS418" s="107">
        <f t="shared" si="329"/>
        <v>0</v>
      </c>
      <c r="AT418" s="107">
        <f t="shared" si="329"/>
        <v>0</v>
      </c>
      <c r="AU418" s="107">
        <f t="shared" si="329"/>
        <v>0</v>
      </c>
      <c r="AV418" s="107">
        <f t="shared" si="329"/>
        <v>0</v>
      </c>
      <c r="AW418" s="107">
        <f t="shared" si="329"/>
        <v>0</v>
      </c>
      <c r="AX418" s="107">
        <f t="shared" si="329"/>
        <v>0</v>
      </c>
      <c r="AY418" s="107">
        <f t="shared" si="329"/>
        <v>0</v>
      </c>
      <c r="AZ418" s="107">
        <f t="shared" si="329"/>
        <v>0</v>
      </c>
      <c r="BA418" s="108">
        <f t="shared" si="312"/>
        <v>0</v>
      </c>
      <c r="BB418" s="103">
        <f t="shared" si="313"/>
        <v>0</v>
      </c>
      <c r="BC418" s="109">
        <f t="shared" si="314"/>
        <v>0</v>
      </c>
      <c r="BD418" s="107">
        <f t="shared" si="294"/>
        <v>0</v>
      </c>
      <c r="BE418" s="107">
        <f t="shared" si="330"/>
        <v>0</v>
      </c>
      <c r="BF418" s="107">
        <f t="shared" si="330"/>
        <v>0</v>
      </c>
      <c r="BG418" s="107">
        <f t="shared" si="330"/>
        <v>0</v>
      </c>
      <c r="BH418" s="107">
        <f t="shared" si="330"/>
        <v>0</v>
      </c>
      <c r="BI418" s="107">
        <f t="shared" si="330"/>
        <v>0</v>
      </c>
      <c r="BJ418" s="107">
        <f t="shared" si="330"/>
        <v>0</v>
      </c>
      <c r="BK418" s="107">
        <f t="shared" si="330"/>
        <v>0</v>
      </c>
      <c r="BL418" s="110">
        <f t="shared" si="315"/>
        <v>0</v>
      </c>
      <c r="BM418" s="111">
        <f t="shared" si="316"/>
        <v>0</v>
      </c>
      <c r="BN418" s="111">
        <f t="shared" si="317"/>
        <v>0</v>
      </c>
      <c r="BO418" s="111">
        <f t="shared" si="318"/>
        <v>0</v>
      </c>
      <c r="BP418" s="111">
        <f t="shared" si="319"/>
        <v>0</v>
      </c>
      <c r="BQ418" s="111">
        <f t="shared" si="320"/>
        <v>0</v>
      </c>
      <c r="BR418" s="111">
        <f t="shared" si="321"/>
        <v>0</v>
      </c>
      <c r="BS418" s="111">
        <f t="shared" si="322"/>
        <v>0</v>
      </c>
      <c r="BT418" s="111">
        <f t="shared" si="323"/>
        <v>0</v>
      </c>
      <c r="BU418" s="112">
        <f t="shared" si="324"/>
        <v>0</v>
      </c>
      <c r="BV418" s="113">
        <f t="shared" si="325"/>
        <v>0</v>
      </c>
      <c r="BW418" s="169" t="s">
        <v>135</v>
      </c>
      <c r="BX418" s="174">
        <v>2021</v>
      </c>
      <c r="BY418" s="169" t="s">
        <v>2422</v>
      </c>
      <c r="BZ418" s="169" t="str">
        <f t="shared" si="326"/>
        <v>NOVIEMBRE</v>
      </c>
      <c r="CA418" s="169" t="str">
        <f t="shared" si="327"/>
        <v>YCHO21RT_11.1</v>
      </c>
      <c r="CB418" s="118" t="str">
        <f>VLOOKUP(F418,[3]TOTALES!$E:$E,1,0)</f>
        <v>W1BR29Z2WD0</v>
      </c>
      <c r="CC418" s="118" t="e">
        <f>VLOOKUP(E418,'3.PARAMETROS'!J:L,3,0)</f>
        <v>#N/A</v>
      </c>
      <c r="CD418" s="118">
        <f>VLOOKUP(A418,'[4]1. ARCHIVO COMPRA'!$A:$BU,73,0)</f>
        <v>0</v>
      </c>
      <c r="CF418" s="128"/>
      <c r="CG418" s="128"/>
    </row>
    <row r="419" spans="1:85" x14ac:dyDescent="0.25">
      <c r="A419" s="128" t="str">
        <f t="shared" si="295"/>
        <v>W1BR29Z2WD0G1G2</v>
      </c>
      <c r="B419" s="188">
        <v>44501</v>
      </c>
      <c r="C419" s="128" t="s">
        <v>696</v>
      </c>
      <c r="D419" s="128" t="s">
        <v>560</v>
      </c>
      <c r="E419" s="128"/>
      <c r="F419" s="128" t="s">
        <v>1218</v>
      </c>
      <c r="G419" s="128" t="s">
        <v>1219</v>
      </c>
      <c r="H419" s="128" t="s">
        <v>506</v>
      </c>
      <c r="I419" s="128" t="s">
        <v>533</v>
      </c>
      <c r="J419" s="128" t="s">
        <v>2134</v>
      </c>
      <c r="K419" s="128" t="s">
        <v>683</v>
      </c>
      <c r="L419" s="128" t="s">
        <v>2255</v>
      </c>
      <c r="M419" s="137">
        <v>148</v>
      </c>
      <c r="N419" s="128">
        <f>IFERROR(VLOOKUP(M419*$M$8*$N$8,'RAM costing'!$A$3:$B$81,2,1),0)</f>
        <v>139000</v>
      </c>
      <c r="O419" s="128">
        <f>IFERROR(VLOOKUP(M419*$M$9*$N$9,'RAM costing'!$E$3:$F$81,2,1),0)</f>
        <v>429</v>
      </c>
      <c r="P419" s="128"/>
      <c r="Q419" s="129">
        <f t="shared" si="296"/>
        <v>0.31</v>
      </c>
      <c r="R419" s="18">
        <v>45.88</v>
      </c>
      <c r="S419" s="25">
        <f t="shared" si="297"/>
        <v>0</v>
      </c>
      <c r="T419" s="25">
        <f t="shared" si="298"/>
        <v>0</v>
      </c>
      <c r="U419" s="25">
        <f t="shared" si="299"/>
        <v>0</v>
      </c>
      <c r="V419" s="25">
        <f t="shared" si="300"/>
        <v>0</v>
      </c>
      <c r="W419" s="25">
        <f t="shared" si="301"/>
        <v>0</v>
      </c>
      <c r="X419" s="25">
        <f t="shared" si="302"/>
        <v>0</v>
      </c>
      <c r="Y419" s="25">
        <f t="shared" si="303"/>
        <v>0</v>
      </c>
      <c r="Z419" s="25">
        <f t="shared" si="304"/>
        <v>0</v>
      </c>
      <c r="AA419" s="26"/>
      <c r="AB419" s="25">
        <f t="shared" si="305"/>
        <v>0</v>
      </c>
      <c r="AC419" s="25">
        <f t="shared" si="331"/>
        <v>0</v>
      </c>
      <c r="AD419" s="25"/>
      <c r="AE419" s="25"/>
      <c r="AF419" s="25"/>
      <c r="AG419" s="25"/>
      <c r="AH419" s="25"/>
      <c r="AI419" s="25"/>
      <c r="AJ419" s="26"/>
      <c r="AK419" s="25"/>
      <c r="AL419" s="26"/>
      <c r="AM419" s="25">
        <f t="shared" si="307"/>
        <v>0</v>
      </c>
      <c r="AN419" s="25">
        <f t="shared" si="308"/>
        <v>0</v>
      </c>
      <c r="AO419" s="26"/>
      <c r="AP419" s="26">
        <f t="shared" si="309"/>
        <v>0</v>
      </c>
      <c r="AQ419" s="101">
        <f t="shared" si="310"/>
        <v>0</v>
      </c>
      <c r="AR419" s="106">
        <f t="shared" si="311"/>
        <v>0</v>
      </c>
      <c r="AS419" s="107">
        <f t="shared" si="329"/>
        <v>0</v>
      </c>
      <c r="AT419" s="107">
        <f t="shared" si="329"/>
        <v>0</v>
      </c>
      <c r="AU419" s="107">
        <f t="shared" si="329"/>
        <v>0</v>
      </c>
      <c r="AV419" s="107">
        <f t="shared" si="329"/>
        <v>0</v>
      </c>
      <c r="AW419" s="107">
        <f t="shared" si="329"/>
        <v>0</v>
      </c>
      <c r="AX419" s="107">
        <f t="shared" si="329"/>
        <v>0</v>
      </c>
      <c r="AY419" s="107">
        <f t="shared" si="329"/>
        <v>0</v>
      </c>
      <c r="AZ419" s="107">
        <f t="shared" si="329"/>
        <v>0</v>
      </c>
      <c r="BA419" s="108">
        <f t="shared" si="312"/>
        <v>0</v>
      </c>
      <c r="BB419" s="103">
        <f t="shared" si="313"/>
        <v>0</v>
      </c>
      <c r="BC419" s="109">
        <f t="shared" si="314"/>
        <v>0</v>
      </c>
      <c r="BD419" s="107">
        <f t="shared" si="294"/>
        <v>0</v>
      </c>
      <c r="BE419" s="107">
        <f t="shared" si="330"/>
        <v>0</v>
      </c>
      <c r="BF419" s="107">
        <f t="shared" si="330"/>
        <v>0</v>
      </c>
      <c r="BG419" s="107">
        <f t="shared" si="330"/>
        <v>0</v>
      </c>
      <c r="BH419" s="107">
        <f t="shared" si="330"/>
        <v>0</v>
      </c>
      <c r="BI419" s="107">
        <f t="shared" si="330"/>
        <v>0</v>
      </c>
      <c r="BJ419" s="107">
        <f t="shared" si="330"/>
        <v>0</v>
      </c>
      <c r="BK419" s="107">
        <f t="shared" si="330"/>
        <v>0</v>
      </c>
      <c r="BL419" s="110">
        <f t="shared" si="315"/>
        <v>0</v>
      </c>
      <c r="BM419" s="111">
        <f t="shared" si="316"/>
        <v>0</v>
      </c>
      <c r="BN419" s="111">
        <f t="shared" si="317"/>
        <v>0</v>
      </c>
      <c r="BO419" s="111">
        <f t="shared" si="318"/>
        <v>0</v>
      </c>
      <c r="BP419" s="111">
        <f t="shared" si="319"/>
        <v>0</v>
      </c>
      <c r="BQ419" s="111">
        <f t="shared" si="320"/>
        <v>0</v>
      </c>
      <c r="BR419" s="111">
        <f t="shared" si="321"/>
        <v>0</v>
      </c>
      <c r="BS419" s="111">
        <f t="shared" si="322"/>
        <v>0</v>
      </c>
      <c r="BT419" s="111">
        <f t="shared" si="323"/>
        <v>0</v>
      </c>
      <c r="BU419" s="112">
        <f t="shared" si="324"/>
        <v>0</v>
      </c>
      <c r="BV419" s="113">
        <f t="shared" si="325"/>
        <v>0</v>
      </c>
      <c r="BW419" s="169" t="s">
        <v>135</v>
      </c>
      <c r="BX419" s="174">
        <v>2021</v>
      </c>
      <c r="BY419" s="169" t="s">
        <v>2422</v>
      </c>
      <c r="BZ419" s="169" t="str">
        <f t="shared" si="326"/>
        <v>NOVIEMBRE</v>
      </c>
      <c r="CA419" s="169" t="str">
        <f t="shared" si="327"/>
        <v>YCHO21RT_11.1</v>
      </c>
      <c r="CB419" s="118" t="str">
        <f>VLOOKUP(F419,[3]TOTALES!$E:$E,1,0)</f>
        <v>W1BR29Z2WD0</v>
      </c>
      <c r="CC419" s="118" t="e">
        <f>VLOOKUP(E419,'3.PARAMETROS'!J:L,3,0)</f>
        <v>#N/A</v>
      </c>
      <c r="CD419" s="118">
        <f>VLOOKUP(A419,'[4]1. ARCHIVO COMPRA'!$A:$BU,73,0)</f>
        <v>0</v>
      </c>
      <c r="CF419" s="128"/>
      <c r="CG419" s="128"/>
    </row>
    <row r="420" spans="1:85" x14ac:dyDescent="0.25">
      <c r="A420" s="128" t="str">
        <f t="shared" si="295"/>
        <v>W1BR29Z2WD0G7HL</v>
      </c>
      <c r="B420" s="188">
        <v>44501</v>
      </c>
      <c r="C420" s="128" t="s">
        <v>696</v>
      </c>
      <c r="D420" s="128" t="s">
        <v>560</v>
      </c>
      <c r="E420" s="128"/>
      <c r="F420" s="128" t="s">
        <v>1218</v>
      </c>
      <c r="G420" s="128" t="s">
        <v>1219</v>
      </c>
      <c r="H420" s="128" t="s">
        <v>909</v>
      </c>
      <c r="I420" s="128" t="s">
        <v>910</v>
      </c>
      <c r="J420" s="128" t="s">
        <v>2134</v>
      </c>
      <c r="K420" s="128" t="s">
        <v>683</v>
      </c>
      <c r="L420" s="128" t="s">
        <v>2255</v>
      </c>
      <c r="M420" s="137">
        <v>148</v>
      </c>
      <c r="N420" s="128">
        <f>IFERROR(VLOOKUP(M420*$M$8*$N$8,'RAM costing'!$A$3:$B$81,2,1),0)</f>
        <v>139000</v>
      </c>
      <c r="O420" s="128">
        <f>IFERROR(VLOOKUP(M420*$M$9*$N$9,'RAM costing'!$E$3:$F$81,2,1),0)</f>
        <v>429</v>
      </c>
      <c r="P420" s="128"/>
      <c r="Q420" s="129">
        <f t="shared" si="296"/>
        <v>0.31</v>
      </c>
      <c r="R420" s="18">
        <v>45.88</v>
      </c>
      <c r="S420" s="25">
        <f t="shared" si="297"/>
        <v>0</v>
      </c>
      <c r="T420" s="25">
        <f t="shared" si="298"/>
        <v>0</v>
      </c>
      <c r="U420" s="25">
        <f t="shared" si="299"/>
        <v>0</v>
      </c>
      <c r="V420" s="25">
        <f t="shared" si="300"/>
        <v>0</v>
      </c>
      <c r="W420" s="25">
        <f t="shared" si="301"/>
        <v>0</v>
      </c>
      <c r="X420" s="25">
        <f t="shared" si="302"/>
        <v>0</v>
      </c>
      <c r="Y420" s="25">
        <f t="shared" si="303"/>
        <v>0</v>
      </c>
      <c r="Z420" s="25">
        <f t="shared" si="304"/>
        <v>0</v>
      </c>
      <c r="AA420" s="26"/>
      <c r="AB420" s="25">
        <f t="shared" si="305"/>
        <v>0</v>
      </c>
      <c r="AC420" s="25">
        <f t="shared" si="331"/>
        <v>0</v>
      </c>
      <c r="AD420" s="25"/>
      <c r="AE420" s="25"/>
      <c r="AF420" s="25"/>
      <c r="AG420" s="25"/>
      <c r="AH420" s="25"/>
      <c r="AI420" s="25"/>
      <c r="AJ420" s="26"/>
      <c r="AK420" s="25"/>
      <c r="AL420" s="26"/>
      <c r="AM420" s="25">
        <f t="shared" si="307"/>
        <v>0</v>
      </c>
      <c r="AN420" s="25">
        <f t="shared" si="308"/>
        <v>0</v>
      </c>
      <c r="AO420" s="26"/>
      <c r="AP420" s="26">
        <f t="shared" si="309"/>
        <v>0</v>
      </c>
      <c r="AQ420" s="101">
        <f t="shared" si="310"/>
        <v>0</v>
      </c>
      <c r="AR420" s="106">
        <f t="shared" si="311"/>
        <v>0</v>
      </c>
      <c r="AS420" s="107">
        <f t="shared" si="329"/>
        <v>0</v>
      </c>
      <c r="AT420" s="107">
        <f t="shared" si="329"/>
        <v>0</v>
      </c>
      <c r="AU420" s="107">
        <f t="shared" si="329"/>
        <v>0</v>
      </c>
      <c r="AV420" s="107">
        <f t="shared" si="329"/>
        <v>0</v>
      </c>
      <c r="AW420" s="107">
        <f t="shared" si="329"/>
        <v>0</v>
      </c>
      <c r="AX420" s="107">
        <f t="shared" si="329"/>
        <v>0</v>
      </c>
      <c r="AY420" s="107">
        <f t="shared" si="329"/>
        <v>0</v>
      </c>
      <c r="AZ420" s="107">
        <f t="shared" si="329"/>
        <v>0</v>
      </c>
      <c r="BA420" s="108">
        <f t="shared" si="312"/>
        <v>0</v>
      </c>
      <c r="BB420" s="103">
        <f t="shared" si="313"/>
        <v>0</v>
      </c>
      <c r="BC420" s="109">
        <f t="shared" si="314"/>
        <v>0</v>
      </c>
      <c r="BD420" s="107">
        <f t="shared" si="294"/>
        <v>0</v>
      </c>
      <c r="BE420" s="107">
        <f t="shared" si="330"/>
        <v>0</v>
      </c>
      <c r="BF420" s="107">
        <f t="shared" si="330"/>
        <v>0</v>
      </c>
      <c r="BG420" s="107">
        <f t="shared" si="330"/>
        <v>0</v>
      </c>
      <c r="BH420" s="107">
        <f t="shared" si="330"/>
        <v>0</v>
      </c>
      <c r="BI420" s="107">
        <f t="shared" si="330"/>
        <v>0</v>
      </c>
      <c r="BJ420" s="107">
        <f t="shared" si="330"/>
        <v>0</v>
      </c>
      <c r="BK420" s="107">
        <f t="shared" si="330"/>
        <v>0</v>
      </c>
      <c r="BL420" s="110">
        <f t="shared" si="315"/>
        <v>0</v>
      </c>
      <c r="BM420" s="111">
        <f t="shared" si="316"/>
        <v>0</v>
      </c>
      <c r="BN420" s="111">
        <f t="shared" si="317"/>
        <v>0</v>
      </c>
      <c r="BO420" s="111">
        <f t="shared" si="318"/>
        <v>0</v>
      </c>
      <c r="BP420" s="111">
        <f t="shared" si="319"/>
        <v>0</v>
      </c>
      <c r="BQ420" s="111">
        <f t="shared" si="320"/>
        <v>0</v>
      </c>
      <c r="BR420" s="111">
        <f t="shared" si="321"/>
        <v>0</v>
      </c>
      <c r="BS420" s="111">
        <f t="shared" si="322"/>
        <v>0</v>
      </c>
      <c r="BT420" s="111">
        <f t="shared" si="323"/>
        <v>0</v>
      </c>
      <c r="BU420" s="112">
        <f t="shared" si="324"/>
        <v>0</v>
      </c>
      <c r="BV420" s="113">
        <f t="shared" si="325"/>
        <v>0</v>
      </c>
      <c r="BW420" s="169" t="s">
        <v>135</v>
      </c>
      <c r="BX420" s="174">
        <v>2021</v>
      </c>
      <c r="BY420" s="169" t="s">
        <v>2422</v>
      </c>
      <c r="BZ420" s="169" t="str">
        <f t="shared" si="326"/>
        <v>NOVIEMBRE</v>
      </c>
      <c r="CA420" s="169" t="str">
        <f t="shared" si="327"/>
        <v>YCHO21RT_11.1</v>
      </c>
      <c r="CB420" s="118" t="str">
        <f>VLOOKUP(F420,[3]TOTALES!$E:$E,1,0)</f>
        <v>W1BR29Z2WD0</v>
      </c>
      <c r="CC420" s="118" t="e">
        <f>VLOOKUP(E420,'3.PARAMETROS'!J:L,3,0)</f>
        <v>#N/A</v>
      </c>
      <c r="CD420" s="118">
        <f>VLOOKUP(A420,'[4]1. ARCHIVO COMPRA'!$A:$BU,73,0)</f>
        <v>0</v>
      </c>
      <c r="CF420" s="128"/>
      <c r="CG420" s="128"/>
    </row>
    <row r="421" spans="1:85" x14ac:dyDescent="0.25">
      <c r="A421" s="128" t="str">
        <f t="shared" si="295"/>
        <v>W1BR29Z2WD0JBLK</v>
      </c>
      <c r="B421" s="188">
        <v>44501</v>
      </c>
      <c r="C421" s="128" t="s">
        <v>696</v>
      </c>
      <c r="D421" s="128" t="s">
        <v>560</v>
      </c>
      <c r="E421" s="128"/>
      <c r="F421" s="128" t="s">
        <v>1218</v>
      </c>
      <c r="G421" s="128" t="s">
        <v>1219</v>
      </c>
      <c r="H421" s="128" t="s">
        <v>494</v>
      </c>
      <c r="I421" s="128" t="s">
        <v>520</v>
      </c>
      <c r="J421" s="128" t="s">
        <v>2134</v>
      </c>
      <c r="K421" s="128" t="s">
        <v>683</v>
      </c>
      <c r="L421" s="128" t="s">
        <v>2255</v>
      </c>
      <c r="M421" s="137">
        <v>148</v>
      </c>
      <c r="N421" s="128">
        <f>IFERROR(VLOOKUP(M421*$M$8*$N$8,'RAM costing'!$A$3:$B$81,2,1),0)</f>
        <v>139000</v>
      </c>
      <c r="O421" s="128">
        <f>IFERROR(VLOOKUP(M421*$M$9*$N$9,'RAM costing'!$E$3:$F$81,2,1),0)</f>
        <v>429</v>
      </c>
      <c r="P421" s="128"/>
      <c r="Q421" s="129">
        <f t="shared" si="296"/>
        <v>0.31</v>
      </c>
      <c r="R421" s="18">
        <v>45.88</v>
      </c>
      <c r="S421" s="25">
        <f t="shared" si="297"/>
        <v>0</v>
      </c>
      <c r="T421" s="25">
        <f t="shared" si="298"/>
        <v>0</v>
      </c>
      <c r="U421" s="25">
        <f t="shared" si="299"/>
        <v>0</v>
      </c>
      <c r="V421" s="25">
        <f t="shared" si="300"/>
        <v>0</v>
      </c>
      <c r="W421" s="25">
        <f t="shared" si="301"/>
        <v>0</v>
      </c>
      <c r="X421" s="25">
        <f t="shared" si="302"/>
        <v>0</v>
      </c>
      <c r="Y421" s="25">
        <f t="shared" si="303"/>
        <v>0</v>
      </c>
      <c r="Z421" s="25">
        <f t="shared" si="304"/>
        <v>0</v>
      </c>
      <c r="AA421" s="26"/>
      <c r="AB421" s="25">
        <f t="shared" si="305"/>
        <v>0</v>
      </c>
      <c r="AC421" s="25">
        <f t="shared" si="331"/>
        <v>0</v>
      </c>
      <c r="AD421" s="25"/>
      <c r="AE421" s="25"/>
      <c r="AF421" s="25"/>
      <c r="AG421" s="25"/>
      <c r="AH421" s="25"/>
      <c r="AI421" s="25"/>
      <c r="AJ421" s="26"/>
      <c r="AK421" s="25"/>
      <c r="AL421" s="26"/>
      <c r="AM421" s="25">
        <f t="shared" si="307"/>
        <v>0</v>
      </c>
      <c r="AN421" s="25">
        <f t="shared" si="308"/>
        <v>0</v>
      </c>
      <c r="AO421" s="26"/>
      <c r="AP421" s="26">
        <f t="shared" si="309"/>
        <v>0</v>
      </c>
      <c r="AQ421" s="101">
        <f t="shared" si="310"/>
        <v>0</v>
      </c>
      <c r="AR421" s="106">
        <f t="shared" si="311"/>
        <v>0</v>
      </c>
      <c r="AS421" s="107">
        <f t="shared" si="329"/>
        <v>0</v>
      </c>
      <c r="AT421" s="107">
        <f t="shared" si="329"/>
        <v>0</v>
      </c>
      <c r="AU421" s="107">
        <f t="shared" si="329"/>
        <v>0</v>
      </c>
      <c r="AV421" s="107">
        <f t="shared" si="329"/>
        <v>0</v>
      </c>
      <c r="AW421" s="107">
        <f t="shared" si="329"/>
        <v>0</v>
      </c>
      <c r="AX421" s="107">
        <f t="shared" si="329"/>
        <v>0</v>
      </c>
      <c r="AY421" s="107">
        <f t="shared" si="329"/>
        <v>0</v>
      </c>
      <c r="AZ421" s="107">
        <f t="shared" si="329"/>
        <v>0</v>
      </c>
      <c r="BA421" s="108">
        <f t="shared" si="312"/>
        <v>0</v>
      </c>
      <c r="BB421" s="103">
        <f t="shared" si="313"/>
        <v>0</v>
      </c>
      <c r="BC421" s="109">
        <f t="shared" si="314"/>
        <v>0</v>
      </c>
      <c r="BD421" s="107">
        <f t="shared" si="294"/>
        <v>0</v>
      </c>
      <c r="BE421" s="107">
        <f t="shared" si="330"/>
        <v>0</v>
      </c>
      <c r="BF421" s="107">
        <f t="shared" si="330"/>
        <v>0</v>
      </c>
      <c r="BG421" s="107">
        <f t="shared" si="330"/>
        <v>0</v>
      </c>
      <c r="BH421" s="107">
        <f t="shared" si="330"/>
        <v>0</v>
      </c>
      <c r="BI421" s="107">
        <f t="shared" si="330"/>
        <v>0</v>
      </c>
      <c r="BJ421" s="107">
        <f t="shared" si="330"/>
        <v>0</v>
      </c>
      <c r="BK421" s="107">
        <f t="shared" si="330"/>
        <v>0</v>
      </c>
      <c r="BL421" s="110">
        <f t="shared" si="315"/>
        <v>0</v>
      </c>
      <c r="BM421" s="111">
        <f t="shared" si="316"/>
        <v>0</v>
      </c>
      <c r="BN421" s="111">
        <f t="shared" si="317"/>
        <v>0</v>
      </c>
      <c r="BO421" s="111">
        <f t="shared" si="318"/>
        <v>0</v>
      </c>
      <c r="BP421" s="111">
        <f t="shared" si="319"/>
        <v>0</v>
      </c>
      <c r="BQ421" s="111">
        <f t="shared" si="320"/>
        <v>0</v>
      </c>
      <c r="BR421" s="111">
        <f t="shared" si="321"/>
        <v>0</v>
      </c>
      <c r="BS421" s="111">
        <f t="shared" si="322"/>
        <v>0</v>
      </c>
      <c r="BT421" s="111">
        <f t="shared" si="323"/>
        <v>0</v>
      </c>
      <c r="BU421" s="112">
        <f t="shared" si="324"/>
        <v>0</v>
      </c>
      <c r="BV421" s="113">
        <f t="shared" si="325"/>
        <v>0</v>
      </c>
      <c r="BW421" s="169" t="s">
        <v>135</v>
      </c>
      <c r="BX421" s="174">
        <v>2021</v>
      </c>
      <c r="BY421" s="169" t="s">
        <v>2422</v>
      </c>
      <c r="BZ421" s="169" t="str">
        <f t="shared" si="326"/>
        <v>NOVIEMBRE</v>
      </c>
      <c r="CA421" s="169" t="str">
        <f t="shared" si="327"/>
        <v>YCHO21RT_11.1</v>
      </c>
      <c r="CB421" s="118" t="str">
        <f>VLOOKUP(F421,[3]TOTALES!$E:$E,1,0)</f>
        <v>W1BR29Z2WD0</v>
      </c>
      <c r="CC421" s="118" t="e">
        <f>VLOOKUP(E421,'3.PARAMETROS'!J:L,3,0)</f>
        <v>#N/A</v>
      </c>
      <c r="CD421" s="118">
        <f>VLOOKUP(A421,'[4]1. ARCHIVO COMPRA'!$A:$BU,73,0)</f>
        <v>0</v>
      </c>
      <c r="CF421" s="128"/>
      <c r="CG421" s="128"/>
    </row>
    <row r="422" spans="1:85" x14ac:dyDescent="0.25">
      <c r="A422" s="128" t="str">
        <f t="shared" si="295"/>
        <v>W1BR29Z2WD0G1EJ</v>
      </c>
      <c r="B422" s="188">
        <v>44501</v>
      </c>
      <c r="C422" s="128" t="s">
        <v>696</v>
      </c>
      <c r="D422" s="128" t="s">
        <v>560</v>
      </c>
      <c r="E422" s="128"/>
      <c r="F422" s="128" t="s">
        <v>1218</v>
      </c>
      <c r="G422" s="128" t="s">
        <v>1219</v>
      </c>
      <c r="H422" s="128" t="s">
        <v>1220</v>
      </c>
      <c r="I422" s="128" t="s">
        <v>1221</v>
      </c>
      <c r="J422" s="128" t="s">
        <v>2134</v>
      </c>
      <c r="K422" s="128" t="s">
        <v>683</v>
      </c>
      <c r="L422" s="128" t="s">
        <v>2255</v>
      </c>
      <c r="M422" s="137">
        <v>148</v>
      </c>
      <c r="N422" s="128">
        <f>IFERROR(VLOOKUP(M422*$M$8*$N$8,'RAM costing'!$A$3:$B$81,2,1),0)</f>
        <v>139000</v>
      </c>
      <c r="O422" s="128">
        <f>IFERROR(VLOOKUP(M422*$M$9*$N$9,'RAM costing'!$E$3:$F$81,2,1),0)</f>
        <v>429</v>
      </c>
      <c r="P422" s="128"/>
      <c r="Q422" s="129">
        <f t="shared" si="296"/>
        <v>0.31</v>
      </c>
      <c r="R422" s="18">
        <v>45.88</v>
      </c>
      <c r="S422" s="25">
        <f t="shared" si="297"/>
        <v>0</v>
      </c>
      <c r="T422" s="25">
        <f t="shared" si="298"/>
        <v>0</v>
      </c>
      <c r="U422" s="25">
        <f t="shared" si="299"/>
        <v>0</v>
      </c>
      <c r="V422" s="25">
        <f t="shared" si="300"/>
        <v>0</v>
      </c>
      <c r="W422" s="25">
        <f t="shared" si="301"/>
        <v>0</v>
      </c>
      <c r="X422" s="25">
        <f t="shared" si="302"/>
        <v>0</v>
      </c>
      <c r="Y422" s="25">
        <f t="shared" si="303"/>
        <v>0</v>
      </c>
      <c r="Z422" s="25">
        <f t="shared" si="304"/>
        <v>0</v>
      </c>
      <c r="AA422" s="26"/>
      <c r="AB422" s="25">
        <f t="shared" si="305"/>
        <v>0</v>
      </c>
      <c r="AC422" s="25">
        <f t="shared" si="331"/>
        <v>0</v>
      </c>
      <c r="AD422" s="25"/>
      <c r="AE422" s="25"/>
      <c r="AF422" s="25"/>
      <c r="AG422" s="25"/>
      <c r="AH422" s="25"/>
      <c r="AI422" s="25"/>
      <c r="AJ422" s="26"/>
      <c r="AK422" s="25"/>
      <c r="AL422" s="26"/>
      <c r="AM422" s="25">
        <f t="shared" si="307"/>
        <v>0</v>
      </c>
      <c r="AN422" s="25">
        <f t="shared" si="308"/>
        <v>0</v>
      </c>
      <c r="AO422" s="26"/>
      <c r="AP422" s="26">
        <f t="shared" si="309"/>
        <v>0</v>
      </c>
      <c r="AQ422" s="101">
        <f t="shared" si="310"/>
        <v>0</v>
      </c>
      <c r="AR422" s="106">
        <f t="shared" si="311"/>
        <v>0</v>
      </c>
      <c r="AS422" s="107">
        <f t="shared" si="329"/>
        <v>0</v>
      </c>
      <c r="AT422" s="107">
        <f t="shared" si="329"/>
        <v>0</v>
      </c>
      <c r="AU422" s="107">
        <f t="shared" si="329"/>
        <v>0</v>
      </c>
      <c r="AV422" s="107">
        <f t="shared" si="329"/>
        <v>0</v>
      </c>
      <c r="AW422" s="107">
        <f t="shared" si="329"/>
        <v>0</v>
      </c>
      <c r="AX422" s="107">
        <f t="shared" si="329"/>
        <v>0</v>
      </c>
      <c r="AY422" s="107">
        <f t="shared" si="329"/>
        <v>0</v>
      </c>
      <c r="AZ422" s="107">
        <f t="shared" si="329"/>
        <v>0</v>
      </c>
      <c r="BA422" s="108">
        <f t="shared" si="312"/>
        <v>0</v>
      </c>
      <c r="BB422" s="103">
        <f t="shared" si="313"/>
        <v>0</v>
      </c>
      <c r="BC422" s="109">
        <f t="shared" si="314"/>
        <v>0</v>
      </c>
      <c r="BD422" s="107">
        <f t="shared" si="294"/>
        <v>0</v>
      </c>
      <c r="BE422" s="107">
        <f t="shared" si="330"/>
        <v>0</v>
      </c>
      <c r="BF422" s="107">
        <f t="shared" si="330"/>
        <v>0</v>
      </c>
      <c r="BG422" s="107">
        <f t="shared" si="330"/>
        <v>0</v>
      </c>
      <c r="BH422" s="107">
        <f t="shared" si="330"/>
        <v>0</v>
      </c>
      <c r="BI422" s="107">
        <f t="shared" si="330"/>
        <v>0</v>
      </c>
      <c r="BJ422" s="107">
        <f t="shared" si="330"/>
        <v>0</v>
      </c>
      <c r="BK422" s="107">
        <f t="shared" si="330"/>
        <v>0</v>
      </c>
      <c r="BL422" s="110">
        <f t="shared" si="315"/>
        <v>0</v>
      </c>
      <c r="BM422" s="111">
        <f t="shared" si="316"/>
        <v>0</v>
      </c>
      <c r="BN422" s="111">
        <f t="shared" si="317"/>
        <v>0</v>
      </c>
      <c r="BO422" s="111">
        <f t="shared" si="318"/>
        <v>0</v>
      </c>
      <c r="BP422" s="111">
        <f t="shared" si="319"/>
        <v>0</v>
      </c>
      <c r="BQ422" s="111">
        <f t="shared" si="320"/>
        <v>0</v>
      </c>
      <c r="BR422" s="111">
        <f t="shared" si="321"/>
        <v>0</v>
      </c>
      <c r="BS422" s="111">
        <f t="shared" si="322"/>
        <v>0</v>
      </c>
      <c r="BT422" s="111">
        <f t="shared" si="323"/>
        <v>0</v>
      </c>
      <c r="BU422" s="112">
        <f t="shared" si="324"/>
        <v>0</v>
      </c>
      <c r="BV422" s="113">
        <f t="shared" si="325"/>
        <v>0</v>
      </c>
      <c r="BW422" s="169" t="s">
        <v>135</v>
      </c>
      <c r="BX422" s="174">
        <v>2021</v>
      </c>
      <c r="BY422" s="169" t="s">
        <v>2422</v>
      </c>
      <c r="BZ422" s="169" t="str">
        <f t="shared" si="326"/>
        <v>NOVIEMBRE</v>
      </c>
      <c r="CA422" s="169" t="str">
        <f t="shared" si="327"/>
        <v>YCHO21RT_11.1</v>
      </c>
      <c r="CB422" s="118" t="str">
        <f>VLOOKUP(F422,[3]TOTALES!$E:$E,1,0)</f>
        <v>W1BR29Z2WD0</v>
      </c>
      <c r="CC422" s="118" t="e">
        <f>VLOOKUP(E422,'3.PARAMETROS'!J:L,3,0)</f>
        <v>#N/A</v>
      </c>
      <c r="CD422" s="118">
        <f>VLOOKUP(A422,'[4]1. ARCHIVO COMPRA'!$A:$BU,73,0)</f>
        <v>0</v>
      </c>
      <c r="CF422" s="128"/>
      <c r="CG422" s="128"/>
    </row>
    <row r="423" spans="1:85" x14ac:dyDescent="0.25">
      <c r="A423" s="128" t="str">
        <f t="shared" si="295"/>
        <v>W1BR29Z2WD0CHD</v>
      </c>
      <c r="B423" s="188">
        <v>44501</v>
      </c>
      <c r="C423" s="128" t="s">
        <v>696</v>
      </c>
      <c r="D423" s="128" t="s">
        <v>560</v>
      </c>
      <c r="E423" s="128"/>
      <c r="F423" s="128" t="s">
        <v>1218</v>
      </c>
      <c r="G423" s="128" t="s">
        <v>1219</v>
      </c>
      <c r="H423" s="128" t="s">
        <v>603</v>
      </c>
      <c r="I423" s="128" t="s">
        <v>604</v>
      </c>
      <c r="J423" s="128" t="s">
        <v>2134</v>
      </c>
      <c r="K423" s="128" t="s">
        <v>683</v>
      </c>
      <c r="L423" s="128" t="s">
        <v>2255</v>
      </c>
      <c r="M423" s="137">
        <v>148</v>
      </c>
      <c r="N423" s="128">
        <f>IFERROR(VLOOKUP(M423*$M$8*$N$8,'RAM costing'!$A$3:$B$81,2,1),0)</f>
        <v>139000</v>
      </c>
      <c r="O423" s="128">
        <f>IFERROR(VLOOKUP(M423*$M$9*$N$9,'RAM costing'!$E$3:$F$81,2,1),0)</f>
        <v>429</v>
      </c>
      <c r="P423" s="128"/>
      <c r="Q423" s="129">
        <f t="shared" si="296"/>
        <v>0.31</v>
      </c>
      <c r="R423" s="18">
        <v>45.88</v>
      </c>
      <c r="S423" s="25">
        <f t="shared" si="297"/>
        <v>0</v>
      </c>
      <c r="T423" s="25">
        <f t="shared" si="298"/>
        <v>0</v>
      </c>
      <c r="U423" s="25">
        <f t="shared" si="299"/>
        <v>0</v>
      </c>
      <c r="V423" s="25">
        <f t="shared" si="300"/>
        <v>0</v>
      </c>
      <c r="W423" s="25">
        <f t="shared" si="301"/>
        <v>0</v>
      </c>
      <c r="X423" s="25">
        <f t="shared" si="302"/>
        <v>0</v>
      </c>
      <c r="Y423" s="25">
        <f t="shared" si="303"/>
        <v>0</v>
      </c>
      <c r="Z423" s="25">
        <f t="shared" si="304"/>
        <v>0</v>
      </c>
      <c r="AA423" s="26"/>
      <c r="AB423" s="25">
        <f t="shared" si="305"/>
        <v>0</v>
      </c>
      <c r="AC423" s="25">
        <f t="shared" si="331"/>
        <v>0</v>
      </c>
      <c r="AD423" s="25"/>
      <c r="AE423" s="25"/>
      <c r="AF423" s="25"/>
      <c r="AG423" s="25"/>
      <c r="AH423" s="25"/>
      <c r="AI423" s="25"/>
      <c r="AJ423" s="26"/>
      <c r="AK423" s="25"/>
      <c r="AL423" s="26"/>
      <c r="AM423" s="25">
        <f t="shared" si="307"/>
        <v>0</v>
      </c>
      <c r="AN423" s="25">
        <f t="shared" si="308"/>
        <v>0</v>
      </c>
      <c r="AO423" s="26"/>
      <c r="AP423" s="26">
        <f t="shared" si="309"/>
        <v>0</v>
      </c>
      <c r="AQ423" s="101">
        <f t="shared" si="310"/>
        <v>0</v>
      </c>
      <c r="AR423" s="106">
        <f t="shared" si="311"/>
        <v>0</v>
      </c>
      <c r="AS423" s="107">
        <f t="shared" si="329"/>
        <v>0</v>
      </c>
      <c r="AT423" s="107">
        <f t="shared" si="329"/>
        <v>0</v>
      </c>
      <c r="AU423" s="107">
        <f t="shared" si="329"/>
        <v>0</v>
      </c>
      <c r="AV423" s="107">
        <f t="shared" si="329"/>
        <v>0</v>
      </c>
      <c r="AW423" s="107">
        <f t="shared" si="329"/>
        <v>0</v>
      </c>
      <c r="AX423" s="107">
        <f t="shared" si="329"/>
        <v>0</v>
      </c>
      <c r="AY423" s="107">
        <f t="shared" si="329"/>
        <v>0</v>
      </c>
      <c r="AZ423" s="107">
        <f t="shared" si="329"/>
        <v>0</v>
      </c>
      <c r="BA423" s="108">
        <f t="shared" si="312"/>
        <v>0</v>
      </c>
      <c r="BB423" s="103">
        <f t="shared" si="313"/>
        <v>0</v>
      </c>
      <c r="BC423" s="109">
        <f t="shared" si="314"/>
        <v>0</v>
      </c>
      <c r="BD423" s="107">
        <f t="shared" si="294"/>
        <v>0</v>
      </c>
      <c r="BE423" s="107">
        <f t="shared" si="330"/>
        <v>0</v>
      </c>
      <c r="BF423" s="107">
        <f t="shared" si="330"/>
        <v>0</v>
      </c>
      <c r="BG423" s="107">
        <f t="shared" si="330"/>
        <v>0</v>
      </c>
      <c r="BH423" s="107">
        <f t="shared" si="330"/>
        <v>0</v>
      </c>
      <c r="BI423" s="107">
        <f t="shared" si="330"/>
        <v>0</v>
      </c>
      <c r="BJ423" s="107">
        <f t="shared" si="330"/>
        <v>0</v>
      </c>
      <c r="BK423" s="107">
        <f t="shared" si="330"/>
        <v>0</v>
      </c>
      <c r="BL423" s="110">
        <f t="shared" si="315"/>
        <v>0</v>
      </c>
      <c r="BM423" s="111">
        <f t="shared" si="316"/>
        <v>0</v>
      </c>
      <c r="BN423" s="111">
        <f t="shared" si="317"/>
        <v>0</v>
      </c>
      <c r="BO423" s="111">
        <f t="shared" si="318"/>
        <v>0</v>
      </c>
      <c r="BP423" s="111">
        <f t="shared" si="319"/>
        <v>0</v>
      </c>
      <c r="BQ423" s="111">
        <f t="shared" si="320"/>
        <v>0</v>
      </c>
      <c r="BR423" s="111">
        <f t="shared" si="321"/>
        <v>0</v>
      </c>
      <c r="BS423" s="111">
        <f t="shared" si="322"/>
        <v>0</v>
      </c>
      <c r="BT423" s="111">
        <f t="shared" si="323"/>
        <v>0</v>
      </c>
      <c r="BU423" s="112">
        <f t="shared" si="324"/>
        <v>0</v>
      </c>
      <c r="BV423" s="113">
        <f t="shared" si="325"/>
        <v>0</v>
      </c>
      <c r="BW423" s="169" t="s">
        <v>135</v>
      </c>
      <c r="BX423" s="174">
        <v>2021</v>
      </c>
      <c r="BY423" s="169" t="s">
        <v>2422</v>
      </c>
      <c r="BZ423" s="169" t="str">
        <f t="shared" si="326"/>
        <v>NOVIEMBRE</v>
      </c>
      <c r="CA423" s="169" t="str">
        <f t="shared" si="327"/>
        <v>YCHO21RT_11.1</v>
      </c>
      <c r="CB423" s="118" t="str">
        <f>VLOOKUP(F423,[3]TOTALES!$E:$E,1,0)</f>
        <v>W1BR29Z2WD0</v>
      </c>
      <c r="CC423" s="118" t="e">
        <f>VLOOKUP(E423,'3.PARAMETROS'!J:L,3,0)</f>
        <v>#N/A</v>
      </c>
      <c r="CD423" s="118">
        <f>VLOOKUP(A423,'[4]1. ARCHIVO COMPRA'!$A:$BU,73,0)</f>
        <v>0</v>
      </c>
      <c r="CF423" s="128"/>
      <c r="CG423" s="128"/>
    </row>
    <row r="424" spans="1:85" x14ac:dyDescent="0.25">
      <c r="A424" s="128" t="str">
        <f t="shared" si="295"/>
        <v>W1BR29Z2WD0G8DQ</v>
      </c>
      <c r="B424" s="188">
        <v>44501</v>
      </c>
      <c r="C424" s="128" t="s">
        <v>696</v>
      </c>
      <c r="D424" s="128" t="s">
        <v>560</v>
      </c>
      <c r="E424" s="128"/>
      <c r="F424" s="128" t="s">
        <v>1218</v>
      </c>
      <c r="G424" s="128" t="s">
        <v>1219</v>
      </c>
      <c r="H424" s="128" t="s">
        <v>843</v>
      </c>
      <c r="I424" s="128" t="s">
        <v>844</v>
      </c>
      <c r="J424" s="128" t="s">
        <v>2134</v>
      </c>
      <c r="K424" s="128" t="s">
        <v>683</v>
      </c>
      <c r="L424" s="128" t="s">
        <v>2255</v>
      </c>
      <c r="M424" s="137">
        <v>148</v>
      </c>
      <c r="N424" s="128">
        <f>IFERROR(VLOOKUP(M424*$M$8*$N$8,'RAM costing'!$A$3:$B$81,2,1),0)</f>
        <v>139000</v>
      </c>
      <c r="O424" s="128">
        <f>IFERROR(VLOOKUP(M424*$M$9*$N$9,'RAM costing'!$E$3:$F$81,2,1),0)</f>
        <v>429</v>
      </c>
      <c r="P424" s="128"/>
      <c r="Q424" s="129">
        <f t="shared" si="296"/>
        <v>0.31</v>
      </c>
      <c r="R424" s="18">
        <v>45.88</v>
      </c>
      <c r="S424" s="25">
        <f t="shared" si="297"/>
        <v>0</v>
      </c>
      <c r="T424" s="25">
        <f t="shared" si="298"/>
        <v>0</v>
      </c>
      <c r="U424" s="25">
        <f t="shared" si="299"/>
        <v>0</v>
      </c>
      <c r="V424" s="25">
        <f t="shared" si="300"/>
        <v>0</v>
      </c>
      <c r="W424" s="25">
        <f t="shared" si="301"/>
        <v>0</v>
      </c>
      <c r="X424" s="25">
        <f t="shared" si="302"/>
        <v>0</v>
      </c>
      <c r="Y424" s="25">
        <f t="shared" si="303"/>
        <v>0</v>
      </c>
      <c r="Z424" s="25">
        <f t="shared" si="304"/>
        <v>0</v>
      </c>
      <c r="AA424" s="26"/>
      <c r="AB424" s="25">
        <f t="shared" si="305"/>
        <v>0</v>
      </c>
      <c r="AC424" s="25">
        <f t="shared" si="331"/>
        <v>0</v>
      </c>
      <c r="AD424" s="25"/>
      <c r="AE424" s="25"/>
      <c r="AF424" s="25"/>
      <c r="AG424" s="25"/>
      <c r="AH424" s="25"/>
      <c r="AI424" s="25"/>
      <c r="AJ424" s="26"/>
      <c r="AK424" s="25"/>
      <c r="AL424" s="26"/>
      <c r="AM424" s="25">
        <f t="shared" si="307"/>
        <v>0</v>
      </c>
      <c r="AN424" s="25">
        <f t="shared" si="308"/>
        <v>0</v>
      </c>
      <c r="AO424" s="26"/>
      <c r="AP424" s="26">
        <f t="shared" si="309"/>
        <v>0</v>
      </c>
      <c r="AQ424" s="101">
        <f t="shared" si="310"/>
        <v>0</v>
      </c>
      <c r="AR424" s="106">
        <f t="shared" si="311"/>
        <v>0</v>
      </c>
      <c r="AS424" s="107">
        <f t="shared" si="329"/>
        <v>0</v>
      </c>
      <c r="AT424" s="107">
        <f t="shared" si="329"/>
        <v>0</v>
      </c>
      <c r="AU424" s="107">
        <f t="shared" si="329"/>
        <v>0</v>
      </c>
      <c r="AV424" s="107">
        <f t="shared" si="329"/>
        <v>0</v>
      </c>
      <c r="AW424" s="107">
        <f t="shared" si="329"/>
        <v>0</v>
      </c>
      <c r="AX424" s="107">
        <f t="shared" si="329"/>
        <v>0</v>
      </c>
      <c r="AY424" s="107">
        <f t="shared" si="329"/>
        <v>0</v>
      </c>
      <c r="AZ424" s="107">
        <f t="shared" si="329"/>
        <v>0</v>
      </c>
      <c r="BA424" s="108">
        <f t="shared" si="312"/>
        <v>0</v>
      </c>
      <c r="BB424" s="103">
        <f t="shared" si="313"/>
        <v>0</v>
      </c>
      <c r="BC424" s="109">
        <f t="shared" si="314"/>
        <v>0</v>
      </c>
      <c r="BD424" s="107">
        <f t="shared" si="294"/>
        <v>0</v>
      </c>
      <c r="BE424" s="107">
        <f t="shared" si="330"/>
        <v>0</v>
      </c>
      <c r="BF424" s="107">
        <f t="shared" si="330"/>
        <v>0</v>
      </c>
      <c r="BG424" s="107">
        <f t="shared" si="330"/>
        <v>0</v>
      </c>
      <c r="BH424" s="107">
        <f t="shared" si="330"/>
        <v>0</v>
      </c>
      <c r="BI424" s="107">
        <f t="shared" si="330"/>
        <v>0</v>
      </c>
      <c r="BJ424" s="107">
        <f t="shared" si="330"/>
        <v>0</v>
      </c>
      <c r="BK424" s="107">
        <f t="shared" si="330"/>
        <v>0</v>
      </c>
      <c r="BL424" s="110">
        <f t="shared" si="315"/>
        <v>0</v>
      </c>
      <c r="BM424" s="111">
        <f t="shared" si="316"/>
        <v>0</v>
      </c>
      <c r="BN424" s="111">
        <f t="shared" si="317"/>
        <v>0</v>
      </c>
      <c r="BO424" s="111">
        <f t="shared" si="318"/>
        <v>0</v>
      </c>
      <c r="BP424" s="111">
        <f t="shared" si="319"/>
        <v>0</v>
      </c>
      <c r="BQ424" s="111">
        <f t="shared" si="320"/>
        <v>0</v>
      </c>
      <c r="BR424" s="111">
        <f t="shared" si="321"/>
        <v>0</v>
      </c>
      <c r="BS424" s="111">
        <f t="shared" si="322"/>
        <v>0</v>
      </c>
      <c r="BT424" s="111">
        <f t="shared" si="323"/>
        <v>0</v>
      </c>
      <c r="BU424" s="112">
        <f t="shared" si="324"/>
        <v>0</v>
      </c>
      <c r="BV424" s="113">
        <f t="shared" si="325"/>
        <v>0</v>
      </c>
      <c r="BW424" s="169" t="s">
        <v>135</v>
      </c>
      <c r="BX424" s="174">
        <v>2021</v>
      </c>
      <c r="BY424" s="169" t="s">
        <v>2422</v>
      </c>
      <c r="BZ424" s="169" t="str">
        <f t="shared" si="326"/>
        <v>NOVIEMBRE</v>
      </c>
      <c r="CA424" s="169" t="str">
        <f t="shared" si="327"/>
        <v>YCHO21RT_11.1</v>
      </c>
      <c r="CB424" s="118" t="str">
        <f>VLOOKUP(F424,[3]TOTALES!$E:$E,1,0)</f>
        <v>W1BR29Z2WD0</v>
      </c>
      <c r="CC424" s="118" t="e">
        <f>VLOOKUP(E424,'3.PARAMETROS'!J:L,3,0)</f>
        <v>#N/A</v>
      </c>
      <c r="CD424" s="118">
        <f>VLOOKUP(A424,'[4]1. ARCHIVO COMPRA'!$A:$BU,73,0)</f>
        <v>0</v>
      </c>
      <c r="CF424" s="128"/>
      <c r="CG424" s="128"/>
    </row>
    <row r="425" spans="1:85" x14ac:dyDescent="0.25">
      <c r="A425" s="128" t="str">
        <f t="shared" si="295"/>
        <v>W2RD09WE0L0JBLK</v>
      </c>
      <c r="B425" s="188">
        <v>44501</v>
      </c>
      <c r="C425" s="128"/>
      <c r="D425" s="128" t="s">
        <v>557</v>
      </c>
      <c r="E425" s="128" t="s">
        <v>709</v>
      </c>
      <c r="F425" s="128" t="s">
        <v>1222</v>
      </c>
      <c r="G425" s="128" t="s">
        <v>1223</v>
      </c>
      <c r="H425" s="128" t="s">
        <v>494</v>
      </c>
      <c r="I425" s="128" t="s">
        <v>520</v>
      </c>
      <c r="J425" s="128" t="s">
        <v>2135</v>
      </c>
      <c r="K425" s="128" t="s">
        <v>683</v>
      </c>
      <c r="L425" s="128" t="s">
        <v>2255</v>
      </c>
      <c r="M425" s="137">
        <v>89</v>
      </c>
      <c r="N425" s="128">
        <f>IFERROR(VLOOKUP(M425*$M$8*$N$8,'RAM costing'!$A$3:$B$81,2,1),0)</f>
        <v>89000</v>
      </c>
      <c r="O425" s="128">
        <f>IFERROR(VLOOKUP(M425*$M$9*$N$9,'RAM costing'!$E$3:$F$81,2,1),0)</f>
        <v>359</v>
      </c>
      <c r="P425" s="128"/>
      <c r="Q425" s="129">
        <f t="shared" si="296"/>
        <v>0.31</v>
      </c>
      <c r="R425" s="18">
        <v>27.59</v>
      </c>
      <c r="S425" s="25">
        <f t="shared" si="297"/>
        <v>0</v>
      </c>
      <c r="T425" s="25">
        <f t="shared" si="298"/>
        <v>0</v>
      </c>
      <c r="U425" s="25">
        <f t="shared" si="299"/>
        <v>0</v>
      </c>
      <c r="V425" s="25">
        <f t="shared" si="300"/>
        <v>0</v>
      </c>
      <c r="W425" s="25">
        <f t="shared" si="301"/>
        <v>0</v>
      </c>
      <c r="X425" s="25">
        <f t="shared" si="302"/>
        <v>0</v>
      </c>
      <c r="Y425" s="25">
        <f t="shared" si="303"/>
        <v>0</v>
      </c>
      <c r="Z425" s="25">
        <f t="shared" si="304"/>
        <v>0</v>
      </c>
      <c r="AA425" s="26"/>
      <c r="AB425" s="25">
        <f t="shared" si="305"/>
        <v>0</v>
      </c>
      <c r="AC425" s="25">
        <f t="shared" si="331"/>
        <v>0</v>
      </c>
      <c r="AD425" s="25"/>
      <c r="AE425" s="25"/>
      <c r="AF425" s="25"/>
      <c r="AG425" s="25"/>
      <c r="AH425" s="25"/>
      <c r="AI425" s="25"/>
      <c r="AJ425" s="26"/>
      <c r="AK425" s="25"/>
      <c r="AL425" s="26"/>
      <c r="AM425" s="25">
        <f t="shared" si="307"/>
        <v>0</v>
      </c>
      <c r="AN425" s="25">
        <f t="shared" si="308"/>
        <v>0</v>
      </c>
      <c r="AO425" s="26"/>
      <c r="AP425" s="26">
        <f t="shared" si="309"/>
        <v>0</v>
      </c>
      <c r="AQ425" s="101">
        <f t="shared" si="310"/>
        <v>0</v>
      </c>
      <c r="AR425" s="106">
        <f t="shared" si="311"/>
        <v>0</v>
      </c>
      <c r="AS425" s="107">
        <f t="shared" si="329"/>
        <v>0</v>
      </c>
      <c r="AT425" s="107">
        <f t="shared" si="329"/>
        <v>0</v>
      </c>
      <c r="AU425" s="107">
        <f t="shared" si="329"/>
        <v>0</v>
      </c>
      <c r="AV425" s="107">
        <f t="shared" si="329"/>
        <v>0</v>
      </c>
      <c r="AW425" s="107">
        <f t="shared" si="329"/>
        <v>0</v>
      </c>
      <c r="AX425" s="107">
        <f t="shared" si="329"/>
        <v>0</v>
      </c>
      <c r="AY425" s="107">
        <f t="shared" si="329"/>
        <v>0</v>
      </c>
      <c r="AZ425" s="107">
        <f t="shared" si="329"/>
        <v>0</v>
      </c>
      <c r="BA425" s="108">
        <f t="shared" si="312"/>
        <v>0</v>
      </c>
      <c r="BB425" s="103">
        <f t="shared" si="313"/>
        <v>0</v>
      </c>
      <c r="BC425" s="109">
        <f t="shared" si="314"/>
        <v>0</v>
      </c>
      <c r="BD425" s="107">
        <f t="shared" si="294"/>
        <v>0</v>
      </c>
      <c r="BE425" s="107">
        <f t="shared" si="330"/>
        <v>0</v>
      </c>
      <c r="BF425" s="107">
        <f t="shared" si="330"/>
        <v>0</v>
      </c>
      <c r="BG425" s="107">
        <f t="shared" si="330"/>
        <v>0</v>
      </c>
      <c r="BH425" s="107">
        <f t="shared" si="330"/>
        <v>0</v>
      </c>
      <c r="BI425" s="107">
        <f t="shared" si="330"/>
        <v>0</v>
      </c>
      <c r="BJ425" s="107">
        <f t="shared" si="330"/>
        <v>0</v>
      </c>
      <c r="BK425" s="107">
        <f t="shared" si="330"/>
        <v>0</v>
      </c>
      <c r="BL425" s="110">
        <f t="shared" si="315"/>
        <v>0</v>
      </c>
      <c r="BM425" s="111">
        <f t="shared" si="316"/>
        <v>0</v>
      </c>
      <c r="BN425" s="111">
        <f t="shared" si="317"/>
        <v>0</v>
      </c>
      <c r="BO425" s="111">
        <f t="shared" si="318"/>
        <v>0</v>
      </c>
      <c r="BP425" s="111">
        <f t="shared" si="319"/>
        <v>0</v>
      </c>
      <c r="BQ425" s="111">
        <f t="shared" si="320"/>
        <v>0</v>
      </c>
      <c r="BR425" s="111">
        <f t="shared" si="321"/>
        <v>0</v>
      </c>
      <c r="BS425" s="111">
        <f t="shared" si="322"/>
        <v>0</v>
      </c>
      <c r="BT425" s="111">
        <f t="shared" si="323"/>
        <v>0</v>
      </c>
      <c r="BU425" s="112">
        <f t="shared" si="324"/>
        <v>0</v>
      </c>
      <c r="BV425" s="113">
        <f t="shared" si="325"/>
        <v>0</v>
      </c>
      <c r="BW425" s="169" t="s">
        <v>135</v>
      </c>
      <c r="BX425" s="174">
        <v>2021</v>
      </c>
      <c r="BY425" s="169" t="s">
        <v>2422</v>
      </c>
      <c r="BZ425" s="169" t="str">
        <f t="shared" si="326"/>
        <v>NOVIEMBRE</v>
      </c>
      <c r="CA425" s="169" t="str">
        <f t="shared" si="327"/>
        <v>YCHO21RT_11.1</v>
      </c>
      <c r="CB425" s="118" t="str">
        <f>VLOOKUP(F425,[3]TOTALES!$E:$E,1,0)</f>
        <v>W2RD09WE0L0</v>
      </c>
      <c r="CC425" s="118" t="str">
        <f>VLOOKUP(E425,'3.PARAMETROS'!J:L,3,0)</f>
        <v>FALDAS</v>
      </c>
      <c r="CD425" s="118">
        <f>VLOOKUP(A425,'[4]1. ARCHIVO COMPRA'!$A:$BU,73,0)</f>
        <v>0</v>
      </c>
      <c r="CF425" s="128"/>
      <c r="CG425" s="128"/>
    </row>
    <row r="426" spans="1:85" x14ac:dyDescent="0.25">
      <c r="A426" s="128" t="str">
        <f t="shared" si="295"/>
        <v>W2RD09WE0L0P10Z</v>
      </c>
      <c r="B426" s="188">
        <v>44501</v>
      </c>
      <c r="C426" s="128"/>
      <c r="D426" s="128" t="s">
        <v>557</v>
      </c>
      <c r="E426" s="128" t="s">
        <v>709</v>
      </c>
      <c r="F426" s="128" t="s">
        <v>1222</v>
      </c>
      <c r="G426" s="128" t="s">
        <v>1223</v>
      </c>
      <c r="H426" s="128" t="s">
        <v>1224</v>
      </c>
      <c r="I426" s="128" t="s">
        <v>1225</v>
      </c>
      <c r="J426" s="128" t="s">
        <v>2135</v>
      </c>
      <c r="K426" s="128" t="s">
        <v>683</v>
      </c>
      <c r="L426" s="128" t="s">
        <v>2255</v>
      </c>
      <c r="M426" s="137">
        <v>89</v>
      </c>
      <c r="N426" s="128">
        <f>IFERROR(VLOOKUP(M426*$M$8*$N$8,'RAM costing'!$A$3:$B$81,2,1),0)</f>
        <v>89000</v>
      </c>
      <c r="O426" s="128">
        <f>IFERROR(VLOOKUP(M426*$M$9*$N$9,'RAM costing'!$E$3:$F$81,2,1),0)</f>
        <v>359</v>
      </c>
      <c r="P426" s="128"/>
      <c r="Q426" s="129">
        <f t="shared" si="296"/>
        <v>0.31</v>
      </c>
      <c r="R426" s="18">
        <v>27.59</v>
      </c>
      <c r="S426" s="25">
        <f t="shared" si="297"/>
        <v>0</v>
      </c>
      <c r="T426" s="25">
        <f t="shared" si="298"/>
        <v>0</v>
      </c>
      <c r="U426" s="25">
        <f t="shared" si="299"/>
        <v>0</v>
      </c>
      <c r="V426" s="25">
        <f t="shared" si="300"/>
        <v>0</v>
      </c>
      <c r="W426" s="25">
        <f t="shared" si="301"/>
        <v>0</v>
      </c>
      <c r="X426" s="25">
        <f t="shared" si="302"/>
        <v>0</v>
      </c>
      <c r="Y426" s="25">
        <f t="shared" si="303"/>
        <v>0</v>
      </c>
      <c r="Z426" s="25">
        <f t="shared" si="304"/>
        <v>0</v>
      </c>
      <c r="AA426" s="26"/>
      <c r="AB426" s="25">
        <f t="shared" si="305"/>
        <v>0</v>
      </c>
      <c r="AC426" s="25">
        <f t="shared" si="331"/>
        <v>0</v>
      </c>
      <c r="AD426" s="25"/>
      <c r="AE426" s="25"/>
      <c r="AF426" s="25"/>
      <c r="AG426" s="25"/>
      <c r="AH426" s="25"/>
      <c r="AI426" s="25"/>
      <c r="AJ426" s="26"/>
      <c r="AK426" s="25"/>
      <c r="AL426" s="26"/>
      <c r="AM426" s="25">
        <f t="shared" si="307"/>
        <v>0</v>
      </c>
      <c r="AN426" s="25">
        <f t="shared" si="308"/>
        <v>0</v>
      </c>
      <c r="AO426" s="26"/>
      <c r="AP426" s="26">
        <f t="shared" si="309"/>
        <v>0</v>
      </c>
      <c r="AQ426" s="101">
        <f t="shared" si="310"/>
        <v>0</v>
      </c>
      <c r="AR426" s="106">
        <f t="shared" si="311"/>
        <v>0</v>
      </c>
      <c r="AS426" s="107">
        <f t="shared" si="329"/>
        <v>0</v>
      </c>
      <c r="AT426" s="107">
        <f t="shared" si="329"/>
        <v>0</v>
      </c>
      <c r="AU426" s="107">
        <f t="shared" si="329"/>
        <v>0</v>
      </c>
      <c r="AV426" s="107">
        <f t="shared" si="329"/>
        <v>0</v>
      </c>
      <c r="AW426" s="107">
        <f t="shared" si="329"/>
        <v>0</v>
      </c>
      <c r="AX426" s="107">
        <f t="shared" si="329"/>
        <v>0</v>
      </c>
      <c r="AY426" s="107">
        <f t="shared" si="329"/>
        <v>0</v>
      </c>
      <c r="AZ426" s="107">
        <f t="shared" si="329"/>
        <v>0</v>
      </c>
      <c r="BA426" s="108">
        <f t="shared" si="312"/>
        <v>0</v>
      </c>
      <c r="BB426" s="103">
        <f t="shared" si="313"/>
        <v>0</v>
      </c>
      <c r="BC426" s="109">
        <f t="shared" si="314"/>
        <v>0</v>
      </c>
      <c r="BD426" s="107">
        <f t="shared" si="294"/>
        <v>0</v>
      </c>
      <c r="BE426" s="107">
        <f t="shared" si="330"/>
        <v>0</v>
      </c>
      <c r="BF426" s="107">
        <f t="shared" si="330"/>
        <v>0</v>
      </c>
      <c r="BG426" s="107">
        <f t="shared" si="330"/>
        <v>0</v>
      </c>
      <c r="BH426" s="107">
        <f t="shared" si="330"/>
        <v>0</v>
      </c>
      <c r="BI426" s="107">
        <f t="shared" si="330"/>
        <v>0</v>
      </c>
      <c r="BJ426" s="107">
        <f t="shared" si="330"/>
        <v>0</v>
      </c>
      <c r="BK426" s="107">
        <f t="shared" si="330"/>
        <v>0</v>
      </c>
      <c r="BL426" s="110">
        <f t="shared" si="315"/>
        <v>0</v>
      </c>
      <c r="BM426" s="111">
        <f t="shared" si="316"/>
        <v>0</v>
      </c>
      <c r="BN426" s="111">
        <f t="shared" si="317"/>
        <v>0</v>
      </c>
      <c r="BO426" s="111">
        <f t="shared" si="318"/>
        <v>0</v>
      </c>
      <c r="BP426" s="111">
        <f t="shared" si="319"/>
        <v>0</v>
      </c>
      <c r="BQ426" s="111">
        <f t="shared" si="320"/>
        <v>0</v>
      </c>
      <c r="BR426" s="111">
        <f t="shared" si="321"/>
        <v>0</v>
      </c>
      <c r="BS426" s="111">
        <f t="shared" si="322"/>
        <v>0</v>
      </c>
      <c r="BT426" s="111">
        <f t="shared" si="323"/>
        <v>0</v>
      </c>
      <c r="BU426" s="112">
        <f t="shared" si="324"/>
        <v>0</v>
      </c>
      <c r="BV426" s="113">
        <f t="shared" si="325"/>
        <v>0</v>
      </c>
      <c r="BW426" s="169" t="s">
        <v>135</v>
      </c>
      <c r="BX426" s="174">
        <v>2021</v>
      </c>
      <c r="BY426" s="169" t="s">
        <v>2422</v>
      </c>
      <c r="BZ426" s="169" t="str">
        <f t="shared" si="326"/>
        <v>NOVIEMBRE</v>
      </c>
      <c r="CA426" s="169" t="str">
        <f t="shared" si="327"/>
        <v>YCHO21RT_11.1</v>
      </c>
      <c r="CB426" s="118" t="str">
        <f>VLOOKUP(F426,[3]TOTALES!$E:$E,1,0)</f>
        <v>W2RD09WE0L0</v>
      </c>
      <c r="CC426" s="118" t="str">
        <f>VLOOKUP(E426,'3.PARAMETROS'!J:L,3,0)</f>
        <v>FALDAS</v>
      </c>
      <c r="CD426" s="118">
        <f>VLOOKUP(A426,'[4]1. ARCHIVO COMPRA'!$A:$BU,73,0)</f>
        <v>0</v>
      </c>
      <c r="CF426" s="128"/>
      <c r="CG426" s="128"/>
    </row>
    <row r="427" spans="1:85" x14ac:dyDescent="0.25">
      <c r="A427" s="128" t="str">
        <f t="shared" si="295"/>
        <v>W2RD09WE0L0P30G</v>
      </c>
      <c r="B427" s="187">
        <v>44501</v>
      </c>
      <c r="C427" s="128"/>
      <c r="D427" s="128" t="s">
        <v>557</v>
      </c>
      <c r="E427" s="128" t="s">
        <v>709</v>
      </c>
      <c r="F427" s="128" t="s">
        <v>1222</v>
      </c>
      <c r="G427" s="128" t="s">
        <v>1223</v>
      </c>
      <c r="H427" s="128" t="s">
        <v>615</v>
      </c>
      <c r="I427" s="128" t="s">
        <v>616</v>
      </c>
      <c r="J427" s="128" t="s">
        <v>2135</v>
      </c>
      <c r="K427" s="128" t="s">
        <v>683</v>
      </c>
      <c r="L427" s="128" t="s">
        <v>2255</v>
      </c>
      <c r="M427" s="137">
        <v>89</v>
      </c>
      <c r="N427" s="128">
        <f>IFERROR(VLOOKUP(M427*$M$8*$N$8,'RAM costing'!$A$3:$B$81,2,1),0)</f>
        <v>89000</v>
      </c>
      <c r="O427" s="128">
        <f>IFERROR(VLOOKUP(M427*$M$9*$N$9,'RAM costing'!$E$3:$F$81,2,1),0)</f>
        <v>359</v>
      </c>
      <c r="P427" s="128"/>
      <c r="Q427" s="129">
        <f t="shared" si="296"/>
        <v>0.31</v>
      </c>
      <c r="R427" s="18">
        <v>27.59</v>
      </c>
      <c r="S427" s="25">
        <f t="shared" si="297"/>
        <v>6</v>
      </c>
      <c r="T427" s="25">
        <f t="shared" si="298"/>
        <v>6</v>
      </c>
      <c r="U427" s="25">
        <f t="shared" si="299"/>
        <v>6</v>
      </c>
      <c r="V427" s="25">
        <v>6</v>
      </c>
      <c r="W427" s="25">
        <v>0</v>
      </c>
      <c r="X427" s="25">
        <v>0</v>
      </c>
      <c r="Y427" s="25">
        <v>0</v>
      </c>
      <c r="Z427" s="25">
        <v>0</v>
      </c>
      <c r="AA427" s="26"/>
      <c r="AB427" s="25">
        <v>0</v>
      </c>
      <c r="AC427" s="26">
        <f>AO427</f>
        <v>6</v>
      </c>
      <c r="AD427" s="25"/>
      <c r="AE427" s="25"/>
      <c r="AF427" s="25"/>
      <c r="AG427" s="25"/>
      <c r="AH427" s="25"/>
      <c r="AI427" s="25"/>
      <c r="AJ427" s="26"/>
      <c r="AK427" s="25"/>
      <c r="AL427" s="26"/>
      <c r="AM427" s="25">
        <v>0</v>
      </c>
      <c r="AN427" s="25">
        <v>0</v>
      </c>
      <c r="AO427" s="26">
        <v>6</v>
      </c>
      <c r="AP427" s="26">
        <f t="shared" si="309"/>
        <v>6</v>
      </c>
      <c r="AQ427" s="101">
        <f t="shared" si="310"/>
        <v>30</v>
      </c>
      <c r="AR427" s="106">
        <f t="shared" si="311"/>
        <v>827.7</v>
      </c>
      <c r="AS427" s="107">
        <f t="shared" si="329"/>
        <v>7</v>
      </c>
      <c r="AT427" s="107">
        <f t="shared" si="329"/>
        <v>11</v>
      </c>
      <c r="AU427" s="107">
        <f t="shared" si="329"/>
        <v>8</v>
      </c>
      <c r="AV427" s="107">
        <f t="shared" si="329"/>
        <v>4</v>
      </c>
      <c r="AW427" s="107">
        <f t="shared" si="329"/>
        <v>0</v>
      </c>
      <c r="AX427" s="107">
        <f t="shared" si="329"/>
        <v>0</v>
      </c>
      <c r="AY427" s="107">
        <f t="shared" si="329"/>
        <v>0</v>
      </c>
      <c r="AZ427" s="107">
        <f t="shared" si="329"/>
        <v>0</v>
      </c>
      <c r="BA427" s="108">
        <f t="shared" si="312"/>
        <v>30</v>
      </c>
      <c r="BB427" s="103">
        <f t="shared" si="313"/>
        <v>12</v>
      </c>
      <c r="BC427" s="109">
        <f t="shared" si="314"/>
        <v>331.08</v>
      </c>
      <c r="BD427" s="107">
        <f t="shared" si="294"/>
        <v>3</v>
      </c>
      <c r="BE427" s="107">
        <f t="shared" si="330"/>
        <v>4</v>
      </c>
      <c r="BF427" s="107">
        <f t="shared" si="330"/>
        <v>3</v>
      </c>
      <c r="BG427" s="107">
        <f t="shared" si="330"/>
        <v>2</v>
      </c>
      <c r="BH427" s="107">
        <f t="shared" si="330"/>
        <v>0</v>
      </c>
      <c r="BI427" s="107">
        <f t="shared" si="330"/>
        <v>0</v>
      </c>
      <c r="BJ427" s="107">
        <f t="shared" si="330"/>
        <v>0</v>
      </c>
      <c r="BK427" s="107">
        <f t="shared" si="330"/>
        <v>0</v>
      </c>
      <c r="BL427" s="110">
        <f t="shared" si="315"/>
        <v>12</v>
      </c>
      <c r="BM427" s="111">
        <f t="shared" si="316"/>
        <v>10</v>
      </c>
      <c r="BN427" s="111">
        <f t="shared" si="317"/>
        <v>15</v>
      </c>
      <c r="BO427" s="111">
        <f t="shared" si="318"/>
        <v>11</v>
      </c>
      <c r="BP427" s="111">
        <f t="shared" si="319"/>
        <v>6</v>
      </c>
      <c r="BQ427" s="111">
        <f t="shared" si="320"/>
        <v>0</v>
      </c>
      <c r="BR427" s="111">
        <f t="shared" si="321"/>
        <v>0</v>
      </c>
      <c r="BS427" s="111">
        <f t="shared" si="322"/>
        <v>0</v>
      </c>
      <c r="BT427" s="111">
        <f t="shared" si="323"/>
        <v>0</v>
      </c>
      <c r="BU427" s="143">
        <f t="shared" si="324"/>
        <v>42</v>
      </c>
      <c r="BV427" s="113">
        <f t="shared" si="325"/>
        <v>1158.78</v>
      </c>
      <c r="BW427" s="169" t="s">
        <v>135</v>
      </c>
      <c r="BX427" s="174">
        <v>2021</v>
      </c>
      <c r="BY427" s="169" t="s">
        <v>2422</v>
      </c>
      <c r="BZ427" s="169" t="str">
        <f t="shared" si="326"/>
        <v>NOVIEMBRE</v>
      </c>
      <c r="CA427" s="169" t="str">
        <f t="shared" si="327"/>
        <v>YCHO21RT_11.1</v>
      </c>
      <c r="CB427" s="118" t="str">
        <f>VLOOKUP(F427,[3]TOTALES!$E:$E,1,0)</f>
        <v>W2RD09WE0L0</v>
      </c>
      <c r="CC427" s="118" t="str">
        <f>VLOOKUP(E427,'3.PARAMETROS'!J:L,3,0)</f>
        <v>FALDAS</v>
      </c>
      <c r="CD427" s="118">
        <f>VLOOKUP(A427,'[4]1. ARCHIVO COMPRA'!$A:$BU,73,0)</f>
        <v>0</v>
      </c>
      <c r="CF427" s="164">
        <v>44331</v>
      </c>
      <c r="CG427" s="128"/>
    </row>
    <row r="428" spans="1:85" x14ac:dyDescent="0.25">
      <c r="A428" s="128" t="str">
        <f t="shared" si="295"/>
        <v>W2RA15D4KM3MNLX</v>
      </c>
      <c r="B428" s="188">
        <v>44501</v>
      </c>
      <c r="C428" s="128"/>
      <c r="D428" s="128" t="s">
        <v>563</v>
      </c>
      <c r="E428" s="128" t="s">
        <v>148</v>
      </c>
      <c r="F428" s="128" t="s">
        <v>1226</v>
      </c>
      <c r="G428" s="128" t="s">
        <v>820</v>
      </c>
      <c r="H428" s="128" t="s">
        <v>1227</v>
      </c>
      <c r="I428" s="128" t="s">
        <v>1228</v>
      </c>
      <c r="J428" s="128" t="s">
        <v>2136</v>
      </c>
      <c r="K428" s="128" t="s">
        <v>688</v>
      </c>
      <c r="L428" s="128" t="s">
        <v>2257</v>
      </c>
      <c r="M428" s="137">
        <v>108</v>
      </c>
      <c r="N428" s="128">
        <f>IFERROR(VLOOKUP(M428*$M$8*$N$8,'RAM costing'!$A$3:$B$81,2,1),0)</f>
        <v>109000</v>
      </c>
      <c r="O428" s="128">
        <f>IFERROR(VLOOKUP(M428*$M$9*$N$9,'RAM costing'!$E$3:$F$81,2,1),0)</f>
        <v>429</v>
      </c>
      <c r="P428" s="128"/>
      <c r="Q428" s="129">
        <f t="shared" si="296"/>
        <v>0.31</v>
      </c>
      <c r="R428" s="18">
        <v>33.479999999999997</v>
      </c>
      <c r="S428" s="25">
        <f t="shared" si="297"/>
        <v>0</v>
      </c>
      <c r="T428" s="25">
        <f t="shared" si="298"/>
        <v>0</v>
      </c>
      <c r="U428" s="25">
        <f t="shared" si="299"/>
        <v>0</v>
      </c>
      <c r="V428" s="25">
        <f t="shared" si="300"/>
        <v>0</v>
      </c>
      <c r="W428" s="25">
        <f t="shared" si="301"/>
        <v>0</v>
      </c>
      <c r="X428" s="25">
        <f t="shared" si="302"/>
        <v>0</v>
      </c>
      <c r="Y428" s="25">
        <f t="shared" si="303"/>
        <v>0</v>
      </c>
      <c r="Z428" s="25">
        <f t="shared" si="304"/>
        <v>0</v>
      </c>
      <c r="AA428" s="26"/>
      <c r="AB428" s="25">
        <f t="shared" si="305"/>
        <v>0</v>
      </c>
      <c r="AC428" s="25">
        <f t="shared" ref="AC428:AC437" si="332">AO428</f>
        <v>0</v>
      </c>
      <c r="AD428" s="25"/>
      <c r="AE428" s="25"/>
      <c r="AF428" s="25"/>
      <c r="AG428" s="25"/>
      <c r="AH428" s="25"/>
      <c r="AI428" s="25"/>
      <c r="AJ428" s="26"/>
      <c r="AK428" s="25"/>
      <c r="AL428" s="26"/>
      <c r="AM428" s="25">
        <f t="shared" si="307"/>
        <v>0</v>
      </c>
      <c r="AN428" s="25">
        <f t="shared" si="308"/>
        <v>0</v>
      </c>
      <c r="AO428" s="26"/>
      <c r="AP428" s="26">
        <f t="shared" si="309"/>
        <v>0</v>
      </c>
      <c r="AQ428" s="101">
        <f t="shared" si="310"/>
        <v>0</v>
      </c>
      <c r="AR428" s="106">
        <f t="shared" si="311"/>
        <v>0</v>
      </c>
      <c r="AS428" s="107">
        <f t="shared" si="329"/>
        <v>0</v>
      </c>
      <c r="AT428" s="107">
        <f t="shared" si="329"/>
        <v>0</v>
      </c>
      <c r="AU428" s="107">
        <f t="shared" si="329"/>
        <v>0</v>
      </c>
      <c r="AV428" s="107">
        <f t="shared" si="329"/>
        <v>0</v>
      </c>
      <c r="AW428" s="107">
        <f t="shared" si="329"/>
        <v>0</v>
      </c>
      <c r="AX428" s="107">
        <f t="shared" si="329"/>
        <v>0</v>
      </c>
      <c r="AY428" s="107">
        <f t="shared" si="329"/>
        <v>0</v>
      </c>
      <c r="AZ428" s="107">
        <f t="shared" si="329"/>
        <v>0</v>
      </c>
      <c r="BA428" s="108">
        <f t="shared" si="312"/>
        <v>0</v>
      </c>
      <c r="BB428" s="103">
        <f t="shared" si="313"/>
        <v>0</v>
      </c>
      <c r="BC428" s="109">
        <f t="shared" si="314"/>
        <v>0</v>
      </c>
      <c r="BD428" s="107">
        <f t="shared" si="294"/>
        <v>0</v>
      </c>
      <c r="BE428" s="107">
        <f t="shared" si="330"/>
        <v>0</v>
      </c>
      <c r="BF428" s="107">
        <f t="shared" si="330"/>
        <v>0</v>
      </c>
      <c r="BG428" s="107">
        <f t="shared" si="330"/>
        <v>0</v>
      </c>
      <c r="BH428" s="107">
        <f t="shared" si="330"/>
        <v>0</v>
      </c>
      <c r="BI428" s="107">
        <f t="shared" si="330"/>
        <v>0</v>
      </c>
      <c r="BJ428" s="107">
        <f t="shared" si="330"/>
        <v>0</v>
      </c>
      <c r="BK428" s="107">
        <f t="shared" si="330"/>
        <v>0</v>
      </c>
      <c r="BL428" s="110">
        <f t="shared" si="315"/>
        <v>0</v>
      </c>
      <c r="BM428" s="111">
        <f t="shared" si="316"/>
        <v>0</v>
      </c>
      <c r="BN428" s="111">
        <f t="shared" si="317"/>
        <v>0</v>
      </c>
      <c r="BO428" s="111">
        <f t="shared" si="318"/>
        <v>0</v>
      </c>
      <c r="BP428" s="111">
        <f t="shared" si="319"/>
        <v>0</v>
      </c>
      <c r="BQ428" s="111">
        <f t="shared" si="320"/>
        <v>0</v>
      </c>
      <c r="BR428" s="111">
        <f t="shared" si="321"/>
        <v>0</v>
      </c>
      <c r="BS428" s="111">
        <f t="shared" si="322"/>
        <v>0</v>
      </c>
      <c r="BT428" s="111">
        <f t="shared" si="323"/>
        <v>0</v>
      </c>
      <c r="BU428" s="112">
        <f t="shared" si="324"/>
        <v>0</v>
      </c>
      <c r="BV428" s="113">
        <f t="shared" si="325"/>
        <v>0</v>
      </c>
      <c r="BW428" s="169" t="s">
        <v>135</v>
      </c>
      <c r="BX428" s="174">
        <v>2021</v>
      </c>
      <c r="BY428" s="169" t="s">
        <v>2422</v>
      </c>
      <c r="BZ428" s="169" t="str">
        <f t="shared" si="326"/>
        <v>NOVIEMBRE</v>
      </c>
      <c r="CA428" s="169" t="str">
        <f t="shared" si="327"/>
        <v>YCHO21RT_11.1</v>
      </c>
      <c r="CB428" s="118" t="e">
        <f>VLOOKUP(F428,[3]TOTALES!$E:$E,1,0)</f>
        <v>#N/A</v>
      </c>
      <c r="CC428" s="118" t="str">
        <f>VLOOKUP(E428,'3.PARAMETROS'!J:L,3,0)</f>
        <v>JEANS</v>
      </c>
      <c r="CD428" s="118">
        <f>VLOOKUP(A428,'[4]1. ARCHIVO COMPRA'!$A:$BU,73,0)</f>
        <v>0</v>
      </c>
      <c r="CF428" s="128"/>
      <c r="CG428" s="128"/>
    </row>
    <row r="429" spans="1:85" x14ac:dyDescent="0.25">
      <c r="A429" s="128" t="str">
        <f t="shared" si="295"/>
        <v>W1YA99D4F52CRG1</v>
      </c>
      <c r="B429" s="188">
        <v>44501</v>
      </c>
      <c r="C429" s="128"/>
      <c r="D429" s="128" t="s">
        <v>563</v>
      </c>
      <c r="E429" s="128" t="s">
        <v>148</v>
      </c>
      <c r="F429" s="128" t="s">
        <v>1229</v>
      </c>
      <c r="G429" s="128" t="s">
        <v>1199</v>
      </c>
      <c r="H429" s="128" t="s">
        <v>1192</v>
      </c>
      <c r="I429" s="128" t="s">
        <v>1193</v>
      </c>
      <c r="J429" s="128" t="s">
        <v>668</v>
      </c>
      <c r="K429" s="128" t="s">
        <v>682</v>
      </c>
      <c r="L429" s="128" t="s">
        <v>2257</v>
      </c>
      <c r="M429" s="137">
        <v>89</v>
      </c>
      <c r="N429" s="128">
        <f>IFERROR(VLOOKUP(M429*$M$8*$N$8,'RAM costing'!$A$3:$B$81,2,1),0)</f>
        <v>89000</v>
      </c>
      <c r="O429" s="128">
        <f>IFERROR(VLOOKUP(M429*$M$9*$N$9,'RAM costing'!$E$3:$F$81,2,1),0)</f>
        <v>359</v>
      </c>
      <c r="P429" s="128"/>
      <c r="Q429" s="129">
        <f t="shared" si="296"/>
        <v>0.31</v>
      </c>
      <c r="R429" s="18">
        <v>27.59</v>
      </c>
      <c r="S429" s="25">
        <f t="shared" si="297"/>
        <v>0</v>
      </c>
      <c r="T429" s="25">
        <f t="shared" si="298"/>
        <v>0</v>
      </c>
      <c r="U429" s="25">
        <f t="shared" si="299"/>
        <v>0</v>
      </c>
      <c r="V429" s="25">
        <f t="shared" si="300"/>
        <v>0</v>
      </c>
      <c r="W429" s="25">
        <f t="shared" si="301"/>
        <v>0</v>
      </c>
      <c r="X429" s="25">
        <f t="shared" si="302"/>
        <v>0</v>
      </c>
      <c r="Y429" s="25">
        <f t="shared" si="303"/>
        <v>0</v>
      </c>
      <c r="Z429" s="25">
        <f t="shared" si="304"/>
        <v>0</v>
      </c>
      <c r="AA429" s="26"/>
      <c r="AB429" s="25">
        <f t="shared" si="305"/>
        <v>0</v>
      </c>
      <c r="AC429" s="25">
        <f t="shared" si="332"/>
        <v>0</v>
      </c>
      <c r="AD429" s="25"/>
      <c r="AE429" s="25"/>
      <c r="AF429" s="25"/>
      <c r="AG429" s="25"/>
      <c r="AH429" s="25"/>
      <c r="AI429" s="25"/>
      <c r="AJ429" s="26"/>
      <c r="AK429" s="25"/>
      <c r="AL429" s="26"/>
      <c r="AM429" s="25">
        <f t="shared" si="307"/>
        <v>0</v>
      </c>
      <c r="AN429" s="25">
        <f t="shared" si="308"/>
        <v>0</v>
      </c>
      <c r="AO429" s="26"/>
      <c r="AP429" s="26">
        <f t="shared" si="309"/>
        <v>0</v>
      </c>
      <c r="AQ429" s="101">
        <f t="shared" si="310"/>
        <v>0</v>
      </c>
      <c r="AR429" s="106">
        <f t="shared" si="311"/>
        <v>0</v>
      </c>
      <c r="AS429" s="107">
        <f t="shared" si="329"/>
        <v>0</v>
      </c>
      <c r="AT429" s="107">
        <f t="shared" si="329"/>
        <v>0</v>
      </c>
      <c r="AU429" s="107">
        <f t="shared" si="329"/>
        <v>0</v>
      </c>
      <c r="AV429" s="107">
        <f t="shared" si="329"/>
        <v>0</v>
      </c>
      <c r="AW429" s="107">
        <f t="shared" si="329"/>
        <v>0</v>
      </c>
      <c r="AX429" s="107">
        <f t="shared" si="329"/>
        <v>0</v>
      </c>
      <c r="AY429" s="107">
        <f t="shared" si="329"/>
        <v>0</v>
      </c>
      <c r="AZ429" s="107">
        <f t="shared" si="329"/>
        <v>0</v>
      </c>
      <c r="BA429" s="108">
        <f t="shared" si="312"/>
        <v>0</v>
      </c>
      <c r="BB429" s="103">
        <f t="shared" si="313"/>
        <v>0</v>
      </c>
      <c r="BC429" s="109">
        <f t="shared" si="314"/>
        <v>0</v>
      </c>
      <c r="BD429" s="107">
        <f t="shared" si="294"/>
        <v>0</v>
      </c>
      <c r="BE429" s="107">
        <f t="shared" si="330"/>
        <v>0</v>
      </c>
      <c r="BF429" s="107">
        <f t="shared" si="330"/>
        <v>0</v>
      </c>
      <c r="BG429" s="107">
        <f t="shared" si="330"/>
        <v>0</v>
      </c>
      <c r="BH429" s="107">
        <f t="shared" si="330"/>
        <v>0</v>
      </c>
      <c r="BI429" s="107">
        <f t="shared" si="330"/>
        <v>0</v>
      </c>
      <c r="BJ429" s="107">
        <f t="shared" si="330"/>
        <v>0</v>
      </c>
      <c r="BK429" s="107">
        <f t="shared" si="330"/>
        <v>0</v>
      </c>
      <c r="BL429" s="110">
        <f t="shared" si="315"/>
        <v>0</v>
      </c>
      <c r="BM429" s="111">
        <f t="shared" si="316"/>
        <v>0</v>
      </c>
      <c r="BN429" s="111">
        <f t="shared" si="317"/>
        <v>0</v>
      </c>
      <c r="BO429" s="111">
        <f t="shared" si="318"/>
        <v>0</v>
      </c>
      <c r="BP429" s="111">
        <f t="shared" si="319"/>
        <v>0</v>
      </c>
      <c r="BQ429" s="111">
        <f t="shared" si="320"/>
        <v>0</v>
      </c>
      <c r="BR429" s="111">
        <f t="shared" si="321"/>
        <v>0</v>
      </c>
      <c r="BS429" s="111">
        <f t="shared" si="322"/>
        <v>0</v>
      </c>
      <c r="BT429" s="111">
        <f t="shared" si="323"/>
        <v>0</v>
      </c>
      <c r="BU429" s="112">
        <f t="shared" si="324"/>
        <v>0</v>
      </c>
      <c r="BV429" s="113">
        <f t="shared" si="325"/>
        <v>0</v>
      </c>
      <c r="BW429" s="169" t="s">
        <v>135</v>
      </c>
      <c r="BX429" s="174">
        <v>2021</v>
      </c>
      <c r="BY429" s="169" t="s">
        <v>2422</v>
      </c>
      <c r="BZ429" s="169" t="str">
        <f t="shared" si="326"/>
        <v>NOVIEMBRE</v>
      </c>
      <c r="CA429" s="169" t="str">
        <f t="shared" si="327"/>
        <v>YCHO21RT_11.1</v>
      </c>
      <c r="CB429" s="118" t="e">
        <f>VLOOKUP(F429,[3]TOTALES!$E:$E,1,0)</f>
        <v>#N/A</v>
      </c>
      <c r="CC429" s="118" t="str">
        <f>VLOOKUP(E429,'3.PARAMETROS'!J:L,3,0)</f>
        <v>JEANS</v>
      </c>
      <c r="CD429" s="118">
        <f>VLOOKUP(A429,'[4]1. ARCHIVO COMPRA'!$A:$BU,73,0)</f>
        <v>0</v>
      </c>
      <c r="CF429" s="128"/>
      <c r="CG429" s="128"/>
    </row>
    <row r="430" spans="1:85" x14ac:dyDescent="0.25">
      <c r="A430" s="128" t="str">
        <f t="shared" si="295"/>
        <v>W2RR05Z2YN0JBLK</v>
      </c>
      <c r="B430" s="188">
        <v>44501</v>
      </c>
      <c r="C430" s="128"/>
      <c r="D430" s="128" t="s">
        <v>560</v>
      </c>
      <c r="E430" s="128" t="s">
        <v>561</v>
      </c>
      <c r="F430" s="128" t="s">
        <v>1230</v>
      </c>
      <c r="G430" s="128" t="s">
        <v>1231</v>
      </c>
      <c r="H430" s="128" t="s">
        <v>494</v>
      </c>
      <c r="I430" s="128" t="s">
        <v>520</v>
      </c>
      <c r="J430" s="128" t="s">
        <v>2137</v>
      </c>
      <c r="K430" s="128" t="s">
        <v>683</v>
      </c>
      <c r="L430" s="128" t="s">
        <v>2255</v>
      </c>
      <c r="M430" s="137">
        <v>79</v>
      </c>
      <c r="N430" s="128">
        <f>IFERROR(VLOOKUP(M430*$M$8*$N$8,'RAM costing'!$A$3:$B$81,2,1),0)</f>
        <v>79000</v>
      </c>
      <c r="O430" s="128">
        <f>IFERROR(VLOOKUP(M430*$M$9*$N$9,'RAM costing'!$E$3:$F$81,2,1),0)</f>
        <v>319</v>
      </c>
      <c r="P430" s="128"/>
      <c r="Q430" s="129">
        <f t="shared" si="296"/>
        <v>0.31</v>
      </c>
      <c r="R430" s="18">
        <v>24.49</v>
      </c>
      <c r="S430" s="25">
        <f t="shared" si="297"/>
        <v>0</v>
      </c>
      <c r="T430" s="25">
        <f t="shared" si="298"/>
        <v>0</v>
      </c>
      <c r="U430" s="25">
        <f t="shared" si="299"/>
        <v>0</v>
      </c>
      <c r="V430" s="25">
        <f t="shared" si="300"/>
        <v>0</v>
      </c>
      <c r="W430" s="25">
        <f t="shared" si="301"/>
        <v>0</v>
      </c>
      <c r="X430" s="25">
        <f t="shared" si="302"/>
        <v>0</v>
      </c>
      <c r="Y430" s="25">
        <f t="shared" si="303"/>
        <v>0</v>
      </c>
      <c r="Z430" s="25">
        <f t="shared" si="304"/>
        <v>0</v>
      </c>
      <c r="AA430" s="26"/>
      <c r="AB430" s="25">
        <f t="shared" si="305"/>
        <v>0</v>
      </c>
      <c r="AC430" s="25">
        <f t="shared" si="332"/>
        <v>0</v>
      </c>
      <c r="AD430" s="25"/>
      <c r="AE430" s="25"/>
      <c r="AF430" s="25"/>
      <c r="AG430" s="25"/>
      <c r="AH430" s="25"/>
      <c r="AI430" s="25"/>
      <c r="AJ430" s="26"/>
      <c r="AK430" s="25"/>
      <c r="AL430" s="26"/>
      <c r="AM430" s="25">
        <f t="shared" si="307"/>
        <v>0</v>
      </c>
      <c r="AN430" s="25">
        <f t="shared" si="308"/>
        <v>0</v>
      </c>
      <c r="AO430" s="26"/>
      <c r="AP430" s="26">
        <f t="shared" si="309"/>
        <v>0</v>
      </c>
      <c r="AQ430" s="101">
        <f t="shared" si="310"/>
        <v>0</v>
      </c>
      <c r="AR430" s="106">
        <f t="shared" si="311"/>
        <v>0</v>
      </c>
      <c r="AS430" s="107">
        <f t="shared" si="329"/>
        <v>0</v>
      </c>
      <c r="AT430" s="107">
        <f t="shared" si="329"/>
        <v>0</v>
      </c>
      <c r="AU430" s="107">
        <f t="shared" si="329"/>
        <v>0</v>
      </c>
      <c r="AV430" s="107">
        <f t="shared" si="329"/>
        <v>0</v>
      </c>
      <c r="AW430" s="107">
        <f t="shared" si="329"/>
        <v>0</v>
      </c>
      <c r="AX430" s="107">
        <f t="shared" si="329"/>
        <v>0</v>
      </c>
      <c r="AY430" s="107">
        <f t="shared" si="329"/>
        <v>0</v>
      </c>
      <c r="AZ430" s="107">
        <f t="shared" si="329"/>
        <v>0</v>
      </c>
      <c r="BA430" s="108">
        <f t="shared" si="312"/>
        <v>0</v>
      </c>
      <c r="BB430" s="103">
        <f t="shared" si="313"/>
        <v>0</v>
      </c>
      <c r="BC430" s="109">
        <f t="shared" si="314"/>
        <v>0</v>
      </c>
      <c r="BD430" s="107">
        <f t="shared" si="294"/>
        <v>0</v>
      </c>
      <c r="BE430" s="107">
        <f t="shared" si="330"/>
        <v>0</v>
      </c>
      <c r="BF430" s="107">
        <f t="shared" si="330"/>
        <v>0</v>
      </c>
      <c r="BG430" s="107">
        <f t="shared" si="330"/>
        <v>0</v>
      </c>
      <c r="BH430" s="107">
        <f t="shared" si="330"/>
        <v>0</v>
      </c>
      <c r="BI430" s="107">
        <f t="shared" si="330"/>
        <v>0</v>
      </c>
      <c r="BJ430" s="107">
        <f t="shared" si="330"/>
        <v>0</v>
      </c>
      <c r="BK430" s="107">
        <f t="shared" si="330"/>
        <v>0</v>
      </c>
      <c r="BL430" s="110">
        <f t="shared" si="315"/>
        <v>0</v>
      </c>
      <c r="BM430" s="111">
        <f t="shared" si="316"/>
        <v>0</v>
      </c>
      <c r="BN430" s="111">
        <f t="shared" si="317"/>
        <v>0</v>
      </c>
      <c r="BO430" s="111">
        <f t="shared" si="318"/>
        <v>0</v>
      </c>
      <c r="BP430" s="111">
        <f t="shared" si="319"/>
        <v>0</v>
      </c>
      <c r="BQ430" s="111">
        <f t="shared" si="320"/>
        <v>0</v>
      </c>
      <c r="BR430" s="111">
        <f t="shared" si="321"/>
        <v>0</v>
      </c>
      <c r="BS430" s="111">
        <f t="shared" si="322"/>
        <v>0</v>
      </c>
      <c r="BT430" s="111">
        <f t="shared" si="323"/>
        <v>0</v>
      </c>
      <c r="BU430" s="112">
        <f t="shared" si="324"/>
        <v>0</v>
      </c>
      <c r="BV430" s="113">
        <f t="shared" si="325"/>
        <v>0</v>
      </c>
      <c r="BW430" s="169" t="s">
        <v>135</v>
      </c>
      <c r="BX430" s="174">
        <v>2021</v>
      </c>
      <c r="BY430" s="169" t="s">
        <v>2422</v>
      </c>
      <c r="BZ430" s="169" t="str">
        <f t="shared" si="326"/>
        <v>NOVIEMBRE</v>
      </c>
      <c r="CA430" s="169" t="str">
        <f t="shared" si="327"/>
        <v>YCHO21RT_11.1</v>
      </c>
      <c r="CB430" s="118" t="e">
        <f>VLOOKUP(F430,[3]TOTALES!$E:$E,1,0)</f>
        <v>#N/A</v>
      </c>
      <c r="CC430" s="118" t="e">
        <f>VLOOKUP(E430,'3.PARAMETROS'!J:L,3,0)</f>
        <v>#N/A</v>
      </c>
      <c r="CD430" s="118">
        <f>VLOOKUP(A430,'[4]1. ARCHIVO COMPRA'!$A:$BU,73,0)</f>
        <v>0</v>
      </c>
      <c r="CF430" s="128"/>
      <c r="CG430" s="128"/>
    </row>
    <row r="431" spans="1:85" x14ac:dyDescent="0.25">
      <c r="A431" s="128" t="str">
        <f t="shared" si="295"/>
        <v>W2RR05Z2YN0G7K7</v>
      </c>
      <c r="B431" s="188">
        <v>44501</v>
      </c>
      <c r="C431" s="128"/>
      <c r="D431" s="128" t="s">
        <v>560</v>
      </c>
      <c r="E431" s="128" t="s">
        <v>561</v>
      </c>
      <c r="F431" s="128" t="s">
        <v>1230</v>
      </c>
      <c r="G431" s="128" t="s">
        <v>1231</v>
      </c>
      <c r="H431" s="128" t="s">
        <v>518</v>
      </c>
      <c r="I431" s="128" t="s">
        <v>544</v>
      </c>
      <c r="J431" s="128" t="s">
        <v>2137</v>
      </c>
      <c r="K431" s="128" t="s">
        <v>683</v>
      </c>
      <c r="L431" s="128" t="s">
        <v>2255</v>
      </c>
      <c r="M431" s="137">
        <v>79</v>
      </c>
      <c r="N431" s="128">
        <f>IFERROR(VLOOKUP(M431*$M$8*$N$8,'RAM costing'!$A$3:$B$81,2,1),0)</f>
        <v>79000</v>
      </c>
      <c r="O431" s="128">
        <f>IFERROR(VLOOKUP(M431*$M$9*$N$9,'RAM costing'!$E$3:$F$81,2,1),0)</f>
        <v>319</v>
      </c>
      <c r="P431" s="128"/>
      <c r="Q431" s="129">
        <f t="shared" si="296"/>
        <v>0.31</v>
      </c>
      <c r="R431" s="18">
        <v>24.49</v>
      </c>
      <c r="S431" s="25">
        <f t="shared" si="297"/>
        <v>0</v>
      </c>
      <c r="T431" s="25">
        <f t="shared" si="298"/>
        <v>0</v>
      </c>
      <c r="U431" s="25">
        <f t="shared" si="299"/>
        <v>0</v>
      </c>
      <c r="V431" s="25">
        <f t="shared" si="300"/>
        <v>0</v>
      </c>
      <c r="W431" s="25">
        <f t="shared" si="301"/>
        <v>0</v>
      </c>
      <c r="X431" s="25">
        <f t="shared" si="302"/>
        <v>0</v>
      </c>
      <c r="Y431" s="25">
        <f t="shared" si="303"/>
        <v>0</v>
      </c>
      <c r="Z431" s="25">
        <f t="shared" si="304"/>
        <v>0</v>
      </c>
      <c r="AA431" s="26"/>
      <c r="AB431" s="25">
        <f t="shared" si="305"/>
        <v>0</v>
      </c>
      <c r="AC431" s="25">
        <f t="shared" si="332"/>
        <v>0</v>
      </c>
      <c r="AD431" s="25"/>
      <c r="AE431" s="25"/>
      <c r="AF431" s="25"/>
      <c r="AG431" s="25"/>
      <c r="AH431" s="25"/>
      <c r="AI431" s="25"/>
      <c r="AJ431" s="26"/>
      <c r="AK431" s="25"/>
      <c r="AL431" s="26"/>
      <c r="AM431" s="25">
        <f t="shared" si="307"/>
        <v>0</v>
      </c>
      <c r="AN431" s="25">
        <f t="shared" si="308"/>
        <v>0</v>
      </c>
      <c r="AO431" s="26"/>
      <c r="AP431" s="26">
        <f t="shared" si="309"/>
        <v>0</v>
      </c>
      <c r="AQ431" s="101">
        <f t="shared" si="310"/>
        <v>0</v>
      </c>
      <c r="AR431" s="106">
        <f t="shared" si="311"/>
        <v>0</v>
      </c>
      <c r="AS431" s="107">
        <f t="shared" si="329"/>
        <v>0</v>
      </c>
      <c r="AT431" s="107">
        <f t="shared" si="329"/>
        <v>0</v>
      </c>
      <c r="AU431" s="107">
        <f t="shared" si="329"/>
        <v>0</v>
      </c>
      <c r="AV431" s="107">
        <f t="shared" si="329"/>
        <v>0</v>
      </c>
      <c r="AW431" s="107">
        <f t="shared" si="329"/>
        <v>0</v>
      </c>
      <c r="AX431" s="107">
        <f t="shared" si="329"/>
        <v>0</v>
      </c>
      <c r="AY431" s="107">
        <f t="shared" si="329"/>
        <v>0</v>
      </c>
      <c r="AZ431" s="107">
        <f t="shared" si="329"/>
        <v>0</v>
      </c>
      <c r="BA431" s="108">
        <f t="shared" si="312"/>
        <v>0</v>
      </c>
      <c r="BB431" s="103">
        <f t="shared" si="313"/>
        <v>0</v>
      </c>
      <c r="BC431" s="109">
        <f t="shared" si="314"/>
        <v>0</v>
      </c>
      <c r="BD431" s="107">
        <f t="shared" si="294"/>
        <v>0</v>
      </c>
      <c r="BE431" s="107">
        <f t="shared" si="330"/>
        <v>0</v>
      </c>
      <c r="BF431" s="107">
        <f t="shared" si="330"/>
        <v>0</v>
      </c>
      <c r="BG431" s="107">
        <f t="shared" si="330"/>
        <v>0</v>
      </c>
      <c r="BH431" s="107">
        <f t="shared" si="330"/>
        <v>0</v>
      </c>
      <c r="BI431" s="107">
        <f t="shared" si="330"/>
        <v>0</v>
      </c>
      <c r="BJ431" s="107">
        <f t="shared" si="330"/>
        <v>0</v>
      </c>
      <c r="BK431" s="107">
        <f t="shared" si="330"/>
        <v>0</v>
      </c>
      <c r="BL431" s="110">
        <f t="shared" si="315"/>
        <v>0</v>
      </c>
      <c r="BM431" s="111">
        <f t="shared" si="316"/>
        <v>0</v>
      </c>
      <c r="BN431" s="111">
        <f t="shared" si="317"/>
        <v>0</v>
      </c>
      <c r="BO431" s="111">
        <f t="shared" si="318"/>
        <v>0</v>
      </c>
      <c r="BP431" s="111">
        <f t="shared" si="319"/>
        <v>0</v>
      </c>
      <c r="BQ431" s="111">
        <f t="shared" si="320"/>
        <v>0</v>
      </c>
      <c r="BR431" s="111">
        <f t="shared" si="321"/>
        <v>0</v>
      </c>
      <c r="BS431" s="111">
        <f t="shared" si="322"/>
        <v>0</v>
      </c>
      <c r="BT431" s="111">
        <f t="shared" si="323"/>
        <v>0</v>
      </c>
      <c r="BU431" s="112">
        <f t="shared" si="324"/>
        <v>0</v>
      </c>
      <c r="BV431" s="113">
        <f t="shared" si="325"/>
        <v>0</v>
      </c>
      <c r="BW431" s="169" t="s">
        <v>135</v>
      </c>
      <c r="BX431" s="174">
        <v>2021</v>
      </c>
      <c r="BY431" s="169" t="s">
        <v>2422</v>
      </c>
      <c r="BZ431" s="169" t="str">
        <f t="shared" si="326"/>
        <v>NOVIEMBRE</v>
      </c>
      <c r="CA431" s="169" t="str">
        <f t="shared" si="327"/>
        <v>YCHO21RT_11.1</v>
      </c>
      <c r="CB431" s="118" t="e">
        <f>VLOOKUP(F431,[3]TOTALES!$E:$E,1,0)</f>
        <v>#N/A</v>
      </c>
      <c r="CC431" s="118" t="e">
        <f>VLOOKUP(E431,'3.PARAMETROS'!J:L,3,0)</f>
        <v>#N/A</v>
      </c>
      <c r="CD431" s="118">
        <f>VLOOKUP(A431,'[4]1. ARCHIVO COMPRA'!$A:$BU,73,0)</f>
        <v>0</v>
      </c>
      <c r="CF431" s="128"/>
      <c r="CG431" s="128"/>
    </row>
    <row r="432" spans="1:85" x14ac:dyDescent="0.25">
      <c r="A432" s="128" t="str">
        <f t="shared" si="295"/>
        <v>W2RH10WEE00G5Q8</v>
      </c>
      <c r="B432" s="188">
        <v>44501</v>
      </c>
      <c r="C432" s="128"/>
      <c r="D432" s="128" t="s">
        <v>557</v>
      </c>
      <c r="E432" s="128" t="s">
        <v>151</v>
      </c>
      <c r="F432" s="128" t="s">
        <v>1232</v>
      </c>
      <c r="G432" s="128" t="s">
        <v>1233</v>
      </c>
      <c r="H432" s="128" t="s">
        <v>1175</v>
      </c>
      <c r="I432" s="128" t="s">
        <v>1176</v>
      </c>
      <c r="J432" s="128" t="s">
        <v>2138</v>
      </c>
      <c r="K432" s="128" t="s">
        <v>683</v>
      </c>
      <c r="L432" s="128" t="s">
        <v>2255</v>
      </c>
      <c r="M432" s="137">
        <v>128</v>
      </c>
      <c r="N432" s="128">
        <f>IFERROR(VLOOKUP(M432*$M$8*$N$8,'RAM costing'!$A$3:$B$81,2,1),0)</f>
        <v>119000</v>
      </c>
      <c r="O432" s="128">
        <f>IFERROR(VLOOKUP(M432*$M$9*$N$9,'RAM costing'!$E$3:$F$81,2,1),0)</f>
        <v>429</v>
      </c>
      <c r="P432" s="128"/>
      <c r="Q432" s="129">
        <f t="shared" si="296"/>
        <v>0.31</v>
      </c>
      <c r="R432" s="18">
        <v>39.68</v>
      </c>
      <c r="S432" s="25">
        <f t="shared" si="297"/>
        <v>0</v>
      </c>
      <c r="T432" s="25">
        <f t="shared" si="298"/>
        <v>0</v>
      </c>
      <c r="U432" s="25">
        <f t="shared" si="299"/>
        <v>0</v>
      </c>
      <c r="V432" s="25">
        <f t="shared" si="300"/>
        <v>0</v>
      </c>
      <c r="W432" s="25">
        <f t="shared" si="301"/>
        <v>0</v>
      </c>
      <c r="X432" s="25">
        <f t="shared" si="302"/>
        <v>0</v>
      </c>
      <c r="Y432" s="25">
        <f t="shared" si="303"/>
        <v>0</v>
      </c>
      <c r="Z432" s="25">
        <f t="shared" si="304"/>
        <v>0</v>
      </c>
      <c r="AA432" s="26"/>
      <c r="AB432" s="25">
        <f t="shared" si="305"/>
        <v>0</v>
      </c>
      <c r="AC432" s="25">
        <f t="shared" si="332"/>
        <v>0</v>
      </c>
      <c r="AD432" s="25"/>
      <c r="AE432" s="25"/>
      <c r="AF432" s="25"/>
      <c r="AG432" s="25"/>
      <c r="AH432" s="25"/>
      <c r="AI432" s="25"/>
      <c r="AJ432" s="26"/>
      <c r="AK432" s="25"/>
      <c r="AL432" s="26"/>
      <c r="AM432" s="25">
        <f t="shared" si="307"/>
        <v>0</v>
      </c>
      <c r="AN432" s="25">
        <f t="shared" si="308"/>
        <v>0</v>
      </c>
      <c r="AO432" s="26"/>
      <c r="AP432" s="26">
        <f t="shared" si="309"/>
        <v>0</v>
      </c>
      <c r="AQ432" s="101">
        <f t="shared" si="310"/>
        <v>0</v>
      </c>
      <c r="AR432" s="106">
        <f t="shared" si="311"/>
        <v>0</v>
      </c>
      <c r="AS432" s="107">
        <f t="shared" si="329"/>
        <v>0</v>
      </c>
      <c r="AT432" s="107">
        <f t="shared" si="329"/>
        <v>0</v>
      </c>
      <c r="AU432" s="107">
        <f t="shared" si="329"/>
        <v>0</v>
      </c>
      <c r="AV432" s="107">
        <f t="shared" si="329"/>
        <v>0</v>
      </c>
      <c r="AW432" s="107">
        <f t="shared" si="329"/>
        <v>0</v>
      </c>
      <c r="AX432" s="107">
        <f t="shared" si="329"/>
        <v>0</v>
      </c>
      <c r="AY432" s="107">
        <f t="shared" si="329"/>
        <v>0</v>
      </c>
      <c r="AZ432" s="107">
        <f t="shared" si="329"/>
        <v>0</v>
      </c>
      <c r="BA432" s="108">
        <f t="shared" si="312"/>
        <v>0</v>
      </c>
      <c r="BB432" s="103">
        <f t="shared" si="313"/>
        <v>0</v>
      </c>
      <c r="BC432" s="109">
        <f t="shared" si="314"/>
        <v>0</v>
      </c>
      <c r="BD432" s="107">
        <f t="shared" si="294"/>
        <v>0</v>
      </c>
      <c r="BE432" s="107">
        <f t="shared" si="330"/>
        <v>0</v>
      </c>
      <c r="BF432" s="107">
        <f t="shared" si="330"/>
        <v>0</v>
      </c>
      <c r="BG432" s="107">
        <f t="shared" si="330"/>
        <v>0</v>
      </c>
      <c r="BH432" s="107">
        <f t="shared" si="330"/>
        <v>0</v>
      </c>
      <c r="BI432" s="107">
        <f t="shared" si="330"/>
        <v>0</v>
      </c>
      <c r="BJ432" s="107">
        <f t="shared" si="330"/>
        <v>0</v>
      </c>
      <c r="BK432" s="107">
        <f t="shared" si="330"/>
        <v>0</v>
      </c>
      <c r="BL432" s="110">
        <f t="shared" si="315"/>
        <v>0</v>
      </c>
      <c r="BM432" s="111">
        <f t="shared" si="316"/>
        <v>0</v>
      </c>
      <c r="BN432" s="111">
        <f t="shared" si="317"/>
        <v>0</v>
      </c>
      <c r="BO432" s="111">
        <f t="shared" si="318"/>
        <v>0</v>
      </c>
      <c r="BP432" s="111">
        <f t="shared" si="319"/>
        <v>0</v>
      </c>
      <c r="BQ432" s="111">
        <f t="shared" si="320"/>
        <v>0</v>
      </c>
      <c r="BR432" s="111">
        <f t="shared" si="321"/>
        <v>0</v>
      </c>
      <c r="BS432" s="111">
        <f t="shared" si="322"/>
        <v>0</v>
      </c>
      <c r="BT432" s="111">
        <f t="shared" si="323"/>
        <v>0</v>
      </c>
      <c r="BU432" s="112">
        <f t="shared" si="324"/>
        <v>0</v>
      </c>
      <c r="BV432" s="113">
        <f t="shared" si="325"/>
        <v>0</v>
      </c>
      <c r="BW432" s="169" t="s">
        <v>135</v>
      </c>
      <c r="BX432" s="174">
        <v>2021</v>
      </c>
      <c r="BY432" s="169" t="s">
        <v>2422</v>
      </c>
      <c r="BZ432" s="169" t="str">
        <f t="shared" si="326"/>
        <v>NOVIEMBRE</v>
      </c>
      <c r="CA432" s="169" t="str">
        <f t="shared" si="327"/>
        <v>YCHO21RT_11.1</v>
      </c>
      <c r="CB432" s="118" t="e">
        <f>VLOOKUP(F432,[3]TOTALES!$E:$E,1,0)</f>
        <v>#N/A</v>
      </c>
      <c r="CC432" s="118" t="str">
        <f>VLOOKUP(E432,'3.PARAMETROS'!J:L,3,0)</f>
        <v>CAMISAS</v>
      </c>
      <c r="CD432" s="118">
        <f>VLOOKUP(A432,'[4]1. ARCHIVO COMPRA'!$A:$BU,73,0)</f>
        <v>0</v>
      </c>
      <c r="CF432" s="128"/>
      <c r="CG432" s="128"/>
    </row>
    <row r="433" spans="1:85" x14ac:dyDescent="0.25">
      <c r="A433" s="128" t="str">
        <f t="shared" si="295"/>
        <v>W2RH10WEE00G1G2</v>
      </c>
      <c r="B433" s="188">
        <v>44501</v>
      </c>
      <c r="C433" s="128"/>
      <c r="D433" s="128" t="s">
        <v>557</v>
      </c>
      <c r="E433" s="128" t="s">
        <v>151</v>
      </c>
      <c r="F433" s="128" t="s">
        <v>1232</v>
      </c>
      <c r="G433" s="128" t="s">
        <v>1233</v>
      </c>
      <c r="H433" s="128" t="s">
        <v>506</v>
      </c>
      <c r="I433" s="128" t="s">
        <v>533</v>
      </c>
      <c r="J433" s="128" t="s">
        <v>2138</v>
      </c>
      <c r="K433" s="128" t="s">
        <v>683</v>
      </c>
      <c r="L433" s="128" t="s">
        <v>2255</v>
      </c>
      <c r="M433" s="137">
        <v>128</v>
      </c>
      <c r="N433" s="128">
        <f>IFERROR(VLOOKUP(M433*$M$8*$N$8,'RAM costing'!$A$3:$B$81,2,1),0)</f>
        <v>119000</v>
      </c>
      <c r="O433" s="128">
        <f>IFERROR(VLOOKUP(M433*$M$9*$N$9,'RAM costing'!$E$3:$F$81,2,1),0)</f>
        <v>429</v>
      </c>
      <c r="P433" s="128"/>
      <c r="Q433" s="129">
        <f t="shared" si="296"/>
        <v>0.31</v>
      </c>
      <c r="R433" s="18">
        <v>39.68</v>
      </c>
      <c r="S433" s="25">
        <f t="shared" si="297"/>
        <v>0</v>
      </c>
      <c r="T433" s="25">
        <f t="shared" si="298"/>
        <v>0</v>
      </c>
      <c r="U433" s="25">
        <f t="shared" si="299"/>
        <v>0</v>
      </c>
      <c r="V433" s="25">
        <f t="shared" si="300"/>
        <v>0</v>
      </c>
      <c r="W433" s="25">
        <f t="shared" si="301"/>
        <v>0</v>
      </c>
      <c r="X433" s="25">
        <f t="shared" si="302"/>
        <v>0</v>
      </c>
      <c r="Y433" s="25">
        <f t="shared" si="303"/>
        <v>0</v>
      </c>
      <c r="Z433" s="25">
        <f t="shared" si="304"/>
        <v>0</v>
      </c>
      <c r="AA433" s="26"/>
      <c r="AB433" s="25">
        <f t="shared" si="305"/>
        <v>0</v>
      </c>
      <c r="AC433" s="25">
        <f t="shared" si="332"/>
        <v>0</v>
      </c>
      <c r="AD433" s="25"/>
      <c r="AE433" s="25"/>
      <c r="AF433" s="25"/>
      <c r="AG433" s="25"/>
      <c r="AH433" s="25"/>
      <c r="AI433" s="25"/>
      <c r="AJ433" s="26"/>
      <c r="AK433" s="25"/>
      <c r="AL433" s="26"/>
      <c r="AM433" s="25">
        <f t="shared" si="307"/>
        <v>0</v>
      </c>
      <c r="AN433" s="25">
        <f t="shared" si="308"/>
        <v>0</v>
      </c>
      <c r="AO433" s="26"/>
      <c r="AP433" s="26">
        <f t="shared" si="309"/>
        <v>0</v>
      </c>
      <c r="AQ433" s="101">
        <f t="shared" si="310"/>
        <v>0</v>
      </c>
      <c r="AR433" s="106">
        <f t="shared" si="311"/>
        <v>0</v>
      </c>
      <c r="AS433" s="107">
        <f t="shared" si="329"/>
        <v>0</v>
      </c>
      <c r="AT433" s="107">
        <f t="shared" si="329"/>
        <v>0</v>
      </c>
      <c r="AU433" s="107">
        <f t="shared" si="329"/>
        <v>0</v>
      </c>
      <c r="AV433" s="107">
        <f t="shared" si="329"/>
        <v>0</v>
      </c>
      <c r="AW433" s="107">
        <f t="shared" si="329"/>
        <v>0</v>
      </c>
      <c r="AX433" s="107">
        <f t="shared" si="329"/>
        <v>0</v>
      </c>
      <c r="AY433" s="107">
        <f t="shared" si="329"/>
        <v>0</v>
      </c>
      <c r="AZ433" s="107">
        <f t="shared" si="329"/>
        <v>0</v>
      </c>
      <c r="BA433" s="108">
        <f t="shared" si="312"/>
        <v>0</v>
      </c>
      <c r="BB433" s="103">
        <f t="shared" si="313"/>
        <v>0</v>
      </c>
      <c r="BC433" s="109">
        <f t="shared" si="314"/>
        <v>0</v>
      </c>
      <c r="BD433" s="107">
        <f t="shared" si="294"/>
        <v>0</v>
      </c>
      <c r="BE433" s="107">
        <f t="shared" si="330"/>
        <v>0</v>
      </c>
      <c r="BF433" s="107">
        <f t="shared" si="330"/>
        <v>0</v>
      </c>
      <c r="BG433" s="107">
        <f t="shared" si="330"/>
        <v>0</v>
      </c>
      <c r="BH433" s="107">
        <f t="shared" si="330"/>
        <v>0</v>
      </c>
      <c r="BI433" s="107">
        <f t="shared" si="330"/>
        <v>0</v>
      </c>
      <c r="BJ433" s="107">
        <f t="shared" si="330"/>
        <v>0</v>
      </c>
      <c r="BK433" s="107">
        <f t="shared" si="330"/>
        <v>0</v>
      </c>
      <c r="BL433" s="110">
        <f t="shared" si="315"/>
        <v>0</v>
      </c>
      <c r="BM433" s="111">
        <f t="shared" si="316"/>
        <v>0</v>
      </c>
      <c r="BN433" s="111">
        <f t="shared" si="317"/>
        <v>0</v>
      </c>
      <c r="BO433" s="111">
        <f t="shared" si="318"/>
        <v>0</v>
      </c>
      <c r="BP433" s="111">
        <f t="shared" si="319"/>
        <v>0</v>
      </c>
      <c r="BQ433" s="111">
        <f t="shared" si="320"/>
        <v>0</v>
      </c>
      <c r="BR433" s="111">
        <f t="shared" si="321"/>
        <v>0</v>
      </c>
      <c r="BS433" s="111">
        <f t="shared" si="322"/>
        <v>0</v>
      </c>
      <c r="BT433" s="111">
        <f t="shared" si="323"/>
        <v>0</v>
      </c>
      <c r="BU433" s="112">
        <f t="shared" si="324"/>
        <v>0</v>
      </c>
      <c r="BV433" s="113">
        <f t="shared" si="325"/>
        <v>0</v>
      </c>
      <c r="BW433" s="169" t="s">
        <v>135</v>
      </c>
      <c r="BX433" s="174">
        <v>2021</v>
      </c>
      <c r="BY433" s="169" t="s">
        <v>2422</v>
      </c>
      <c r="BZ433" s="169" t="str">
        <f t="shared" si="326"/>
        <v>NOVIEMBRE</v>
      </c>
      <c r="CA433" s="169" t="str">
        <f t="shared" si="327"/>
        <v>YCHO21RT_11.1</v>
      </c>
      <c r="CB433" s="118" t="e">
        <f>VLOOKUP(F433,[3]TOTALES!$E:$E,1,0)</f>
        <v>#N/A</v>
      </c>
      <c r="CC433" s="118" t="str">
        <f>VLOOKUP(E433,'3.PARAMETROS'!J:L,3,0)</f>
        <v>CAMISAS</v>
      </c>
      <c r="CD433" s="118">
        <f>VLOOKUP(A433,'[4]1. ARCHIVO COMPRA'!$A:$BU,73,0)</f>
        <v>0</v>
      </c>
      <c r="CF433" s="128"/>
      <c r="CG433" s="128"/>
    </row>
    <row r="434" spans="1:85" x14ac:dyDescent="0.25">
      <c r="A434" s="128" t="str">
        <f t="shared" si="295"/>
        <v>W2RH10WEE00JBLK</v>
      </c>
      <c r="B434" s="188">
        <v>44501</v>
      </c>
      <c r="C434" s="128"/>
      <c r="D434" s="128" t="s">
        <v>557</v>
      </c>
      <c r="E434" s="128" t="s">
        <v>151</v>
      </c>
      <c r="F434" s="128" t="s">
        <v>1232</v>
      </c>
      <c r="G434" s="128" t="s">
        <v>1233</v>
      </c>
      <c r="H434" s="128" t="s">
        <v>494</v>
      </c>
      <c r="I434" s="128" t="s">
        <v>520</v>
      </c>
      <c r="J434" s="128" t="s">
        <v>2138</v>
      </c>
      <c r="K434" s="128" t="s">
        <v>683</v>
      </c>
      <c r="L434" s="128" t="s">
        <v>2255</v>
      </c>
      <c r="M434" s="137">
        <v>128</v>
      </c>
      <c r="N434" s="128">
        <f>IFERROR(VLOOKUP(M434*$M$8*$N$8,'RAM costing'!$A$3:$B$81,2,1),0)</f>
        <v>119000</v>
      </c>
      <c r="O434" s="128">
        <f>IFERROR(VLOOKUP(M434*$M$9*$N$9,'RAM costing'!$E$3:$F$81,2,1),0)</f>
        <v>429</v>
      </c>
      <c r="P434" s="128"/>
      <c r="Q434" s="129">
        <f t="shared" si="296"/>
        <v>0.31</v>
      </c>
      <c r="R434" s="18">
        <v>39.68</v>
      </c>
      <c r="S434" s="25">
        <f t="shared" si="297"/>
        <v>0</v>
      </c>
      <c r="T434" s="25">
        <f t="shared" si="298"/>
        <v>0</v>
      </c>
      <c r="U434" s="25">
        <f t="shared" si="299"/>
        <v>0</v>
      </c>
      <c r="V434" s="25">
        <f t="shared" si="300"/>
        <v>0</v>
      </c>
      <c r="W434" s="25">
        <f t="shared" si="301"/>
        <v>0</v>
      </c>
      <c r="X434" s="25">
        <f t="shared" si="302"/>
        <v>0</v>
      </c>
      <c r="Y434" s="25">
        <f t="shared" si="303"/>
        <v>0</v>
      </c>
      <c r="Z434" s="25">
        <f t="shared" si="304"/>
        <v>0</v>
      </c>
      <c r="AA434" s="26"/>
      <c r="AB434" s="25">
        <f t="shared" si="305"/>
        <v>0</v>
      </c>
      <c r="AC434" s="25">
        <f t="shared" si="332"/>
        <v>0</v>
      </c>
      <c r="AD434" s="25"/>
      <c r="AE434" s="25"/>
      <c r="AF434" s="25"/>
      <c r="AG434" s="25"/>
      <c r="AH434" s="25"/>
      <c r="AI434" s="25"/>
      <c r="AJ434" s="26"/>
      <c r="AK434" s="25"/>
      <c r="AL434" s="26"/>
      <c r="AM434" s="25">
        <f t="shared" si="307"/>
        <v>0</v>
      </c>
      <c r="AN434" s="25">
        <f t="shared" si="308"/>
        <v>0</v>
      </c>
      <c r="AO434" s="26"/>
      <c r="AP434" s="26">
        <f t="shared" si="309"/>
        <v>0</v>
      </c>
      <c r="AQ434" s="101">
        <f t="shared" si="310"/>
        <v>0</v>
      </c>
      <c r="AR434" s="106">
        <f t="shared" si="311"/>
        <v>0</v>
      </c>
      <c r="AS434" s="107">
        <f t="shared" si="329"/>
        <v>0</v>
      </c>
      <c r="AT434" s="107">
        <f t="shared" si="329"/>
        <v>0</v>
      </c>
      <c r="AU434" s="107">
        <f t="shared" si="329"/>
        <v>0</v>
      </c>
      <c r="AV434" s="107">
        <f t="shared" si="329"/>
        <v>0</v>
      </c>
      <c r="AW434" s="107">
        <f t="shared" si="329"/>
        <v>0</v>
      </c>
      <c r="AX434" s="107">
        <f t="shared" si="329"/>
        <v>0</v>
      </c>
      <c r="AY434" s="107">
        <f t="shared" si="329"/>
        <v>0</v>
      </c>
      <c r="AZ434" s="107">
        <f t="shared" si="329"/>
        <v>0</v>
      </c>
      <c r="BA434" s="108">
        <f t="shared" si="312"/>
        <v>0</v>
      </c>
      <c r="BB434" s="103">
        <f t="shared" si="313"/>
        <v>0</v>
      </c>
      <c r="BC434" s="109">
        <f t="shared" si="314"/>
        <v>0</v>
      </c>
      <c r="BD434" s="107">
        <f t="shared" si="294"/>
        <v>0</v>
      </c>
      <c r="BE434" s="107">
        <f t="shared" si="330"/>
        <v>0</v>
      </c>
      <c r="BF434" s="107">
        <f t="shared" si="330"/>
        <v>0</v>
      </c>
      <c r="BG434" s="107">
        <f t="shared" si="330"/>
        <v>0</v>
      </c>
      <c r="BH434" s="107">
        <f t="shared" si="330"/>
        <v>0</v>
      </c>
      <c r="BI434" s="107">
        <f t="shared" si="330"/>
        <v>0</v>
      </c>
      <c r="BJ434" s="107">
        <f t="shared" si="330"/>
        <v>0</v>
      </c>
      <c r="BK434" s="107">
        <f t="shared" si="330"/>
        <v>0</v>
      </c>
      <c r="BL434" s="110">
        <f t="shared" si="315"/>
        <v>0</v>
      </c>
      <c r="BM434" s="111">
        <f t="shared" si="316"/>
        <v>0</v>
      </c>
      <c r="BN434" s="111">
        <f t="shared" si="317"/>
        <v>0</v>
      </c>
      <c r="BO434" s="111">
        <f t="shared" si="318"/>
        <v>0</v>
      </c>
      <c r="BP434" s="111">
        <f t="shared" si="319"/>
        <v>0</v>
      </c>
      <c r="BQ434" s="111">
        <f t="shared" si="320"/>
        <v>0</v>
      </c>
      <c r="BR434" s="111">
        <f t="shared" si="321"/>
        <v>0</v>
      </c>
      <c r="BS434" s="111">
        <f t="shared" si="322"/>
        <v>0</v>
      </c>
      <c r="BT434" s="111">
        <f t="shared" si="323"/>
        <v>0</v>
      </c>
      <c r="BU434" s="112">
        <f t="shared" si="324"/>
        <v>0</v>
      </c>
      <c r="BV434" s="113">
        <f t="shared" si="325"/>
        <v>0</v>
      </c>
      <c r="BW434" s="169" t="s">
        <v>135</v>
      </c>
      <c r="BX434" s="174">
        <v>2021</v>
      </c>
      <c r="BY434" s="169" t="s">
        <v>2422</v>
      </c>
      <c r="BZ434" s="169" t="str">
        <f t="shared" si="326"/>
        <v>NOVIEMBRE</v>
      </c>
      <c r="CA434" s="169" t="str">
        <f t="shared" si="327"/>
        <v>YCHO21RT_11.1</v>
      </c>
      <c r="CB434" s="118" t="e">
        <f>VLOOKUP(F434,[3]TOTALES!$E:$E,1,0)</f>
        <v>#N/A</v>
      </c>
      <c r="CC434" s="118" t="str">
        <f>VLOOKUP(E434,'3.PARAMETROS'!J:L,3,0)</f>
        <v>CAMISAS</v>
      </c>
      <c r="CD434" s="118">
        <f>VLOOKUP(A434,'[4]1. ARCHIVO COMPRA'!$A:$BU,73,0)</f>
        <v>0</v>
      </c>
      <c r="CF434" s="128"/>
      <c r="CG434" s="128"/>
    </row>
    <row r="435" spans="1:85" x14ac:dyDescent="0.25">
      <c r="A435" s="128" t="str">
        <f t="shared" si="295"/>
        <v>W2RH10WEE00G011</v>
      </c>
      <c r="B435" s="188">
        <v>44501</v>
      </c>
      <c r="C435" s="128"/>
      <c r="D435" s="128" t="s">
        <v>557</v>
      </c>
      <c r="E435" s="128" t="s">
        <v>151</v>
      </c>
      <c r="F435" s="128" t="s">
        <v>1232</v>
      </c>
      <c r="G435" s="128" t="s">
        <v>1233</v>
      </c>
      <c r="H435" s="128" t="s">
        <v>496</v>
      </c>
      <c r="I435" s="128" t="s">
        <v>522</v>
      </c>
      <c r="J435" s="128" t="s">
        <v>2138</v>
      </c>
      <c r="K435" s="128" t="s">
        <v>683</v>
      </c>
      <c r="L435" s="128" t="s">
        <v>2255</v>
      </c>
      <c r="M435" s="137">
        <v>128</v>
      </c>
      <c r="N435" s="128">
        <f>IFERROR(VLOOKUP(M435*$M$8*$N$8,'RAM costing'!$A$3:$B$81,2,1),0)</f>
        <v>119000</v>
      </c>
      <c r="O435" s="128">
        <f>IFERROR(VLOOKUP(M435*$M$9*$N$9,'RAM costing'!$E$3:$F$81,2,1),0)</f>
        <v>429</v>
      </c>
      <c r="P435" s="128"/>
      <c r="Q435" s="129">
        <f t="shared" si="296"/>
        <v>0.31</v>
      </c>
      <c r="R435" s="18">
        <v>39.68</v>
      </c>
      <c r="S435" s="25">
        <f t="shared" si="297"/>
        <v>0</v>
      </c>
      <c r="T435" s="25">
        <f t="shared" si="298"/>
        <v>0</v>
      </c>
      <c r="U435" s="25">
        <f t="shared" si="299"/>
        <v>0</v>
      </c>
      <c r="V435" s="25">
        <f t="shared" si="300"/>
        <v>0</v>
      </c>
      <c r="W435" s="25">
        <f t="shared" si="301"/>
        <v>0</v>
      </c>
      <c r="X435" s="25">
        <f t="shared" si="302"/>
        <v>0</v>
      </c>
      <c r="Y435" s="25">
        <f t="shared" si="303"/>
        <v>0</v>
      </c>
      <c r="Z435" s="25">
        <f t="shared" si="304"/>
        <v>0</v>
      </c>
      <c r="AA435" s="26"/>
      <c r="AB435" s="25">
        <f t="shared" si="305"/>
        <v>0</v>
      </c>
      <c r="AC435" s="25">
        <f t="shared" si="332"/>
        <v>0</v>
      </c>
      <c r="AD435" s="25"/>
      <c r="AE435" s="25"/>
      <c r="AF435" s="25"/>
      <c r="AG435" s="25"/>
      <c r="AH435" s="25"/>
      <c r="AI435" s="25"/>
      <c r="AJ435" s="26"/>
      <c r="AK435" s="25"/>
      <c r="AL435" s="26"/>
      <c r="AM435" s="25">
        <f t="shared" si="307"/>
        <v>0</v>
      </c>
      <c r="AN435" s="25">
        <f t="shared" si="308"/>
        <v>0</v>
      </c>
      <c r="AO435" s="26"/>
      <c r="AP435" s="26">
        <f t="shared" si="309"/>
        <v>0</v>
      </c>
      <c r="AQ435" s="101">
        <f t="shared" si="310"/>
        <v>0</v>
      </c>
      <c r="AR435" s="106">
        <f t="shared" si="311"/>
        <v>0</v>
      </c>
      <c r="AS435" s="107">
        <f t="shared" si="329"/>
        <v>0</v>
      </c>
      <c r="AT435" s="107">
        <f t="shared" si="329"/>
        <v>0</v>
      </c>
      <c r="AU435" s="107">
        <f t="shared" si="329"/>
        <v>0</v>
      </c>
      <c r="AV435" s="107">
        <f t="shared" si="329"/>
        <v>0</v>
      </c>
      <c r="AW435" s="107">
        <f t="shared" si="329"/>
        <v>0</v>
      </c>
      <c r="AX435" s="107">
        <f t="shared" si="329"/>
        <v>0</v>
      </c>
      <c r="AY435" s="107">
        <f t="shared" si="329"/>
        <v>0</v>
      </c>
      <c r="AZ435" s="107">
        <f t="shared" si="329"/>
        <v>0</v>
      </c>
      <c r="BA435" s="108">
        <f t="shared" si="312"/>
        <v>0</v>
      </c>
      <c r="BB435" s="103">
        <f t="shared" si="313"/>
        <v>0</v>
      </c>
      <c r="BC435" s="109">
        <f t="shared" si="314"/>
        <v>0</v>
      </c>
      <c r="BD435" s="107">
        <f t="shared" si="294"/>
        <v>0</v>
      </c>
      <c r="BE435" s="107">
        <f t="shared" si="330"/>
        <v>0</v>
      </c>
      <c r="BF435" s="107">
        <f t="shared" si="330"/>
        <v>0</v>
      </c>
      <c r="BG435" s="107">
        <f t="shared" si="330"/>
        <v>0</v>
      </c>
      <c r="BH435" s="107">
        <f t="shared" si="330"/>
        <v>0</v>
      </c>
      <c r="BI435" s="107">
        <f t="shared" si="330"/>
        <v>0</v>
      </c>
      <c r="BJ435" s="107">
        <f t="shared" si="330"/>
        <v>0</v>
      </c>
      <c r="BK435" s="107">
        <f t="shared" si="330"/>
        <v>0</v>
      </c>
      <c r="BL435" s="110">
        <f t="shared" si="315"/>
        <v>0</v>
      </c>
      <c r="BM435" s="111">
        <f t="shared" si="316"/>
        <v>0</v>
      </c>
      <c r="BN435" s="111">
        <f t="shared" si="317"/>
        <v>0</v>
      </c>
      <c r="BO435" s="111">
        <f t="shared" si="318"/>
        <v>0</v>
      </c>
      <c r="BP435" s="111">
        <f t="shared" si="319"/>
        <v>0</v>
      </c>
      <c r="BQ435" s="111">
        <f t="shared" si="320"/>
        <v>0</v>
      </c>
      <c r="BR435" s="111">
        <f t="shared" si="321"/>
        <v>0</v>
      </c>
      <c r="BS435" s="111">
        <f t="shared" si="322"/>
        <v>0</v>
      </c>
      <c r="BT435" s="111">
        <f t="shared" si="323"/>
        <v>0</v>
      </c>
      <c r="BU435" s="112">
        <f t="shared" si="324"/>
        <v>0</v>
      </c>
      <c r="BV435" s="113">
        <f t="shared" si="325"/>
        <v>0</v>
      </c>
      <c r="BW435" s="169" t="s">
        <v>135</v>
      </c>
      <c r="BX435" s="174">
        <v>2021</v>
      </c>
      <c r="BY435" s="169" t="s">
        <v>2422</v>
      </c>
      <c r="BZ435" s="169" t="str">
        <f t="shared" si="326"/>
        <v>NOVIEMBRE</v>
      </c>
      <c r="CA435" s="169" t="str">
        <f t="shared" si="327"/>
        <v>YCHO21RT_11.1</v>
      </c>
      <c r="CB435" s="118" t="e">
        <f>VLOOKUP(F435,[3]TOTALES!$E:$E,1,0)</f>
        <v>#N/A</v>
      </c>
      <c r="CC435" s="118" t="str">
        <f>VLOOKUP(E435,'3.PARAMETROS'!J:L,3,0)</f>
        <v>CAMISAS</v>
      </c>
      <c r="CD435" s="118">
        <f>VLOOKUP(A435,'[4]1. ARCHIVO COMPRA'!$A:$BU,73,0)</f>
        <v>0</v>
      </c>
      <c r="CF435" s="128"/>
      <c r="CG435" s="128"/>
    </row>
    <row r="436" spans="1:85" x14ac:dyDescent="0.25">
      <c r="A436" s="128" t="str">
        <f t="shared" si="295"/>
        <v>W2RH10WEE00G7HC</v>
      </c>
      <c r="B436" s="188">
        <v>44501</v>
      </c>
      <c r="C436" s="128"/>
      <c r="D436" s="128" t="s">
        <v>557</v>
      </c>
      <c r="E436" s="128" t="s">
        <v>151</v>
      </c>
      <c r="F436" s="128" t="s">
        <v>1232</v>
      </c>
      <c r="G436" s="128" t="s">
        <v>1233</v>
      </c>
      <c r="H436" s="128" t="s">
        <v>578</v>
      </c>
      <c r="I436" s="128" t="s">
        <v>579</v>
      </c>
      <c r="J436" s="128" t="s">
        <v>2138</v>
      </c>
      <c r="K436" s="128" t="s">
        <v>683</v>
      </c>
      <c r="L436" s="128" t="s">
        <v>2255</v>
      </c>
      <c r="M436" s="137">
        <v>128</v>
      </c>
      <c r="N436" s="128">
        <f>IFERROR(VLOOKUP(M436*$M$8*$N$8,'RAM costing'!$A$3:$B$81,2,1),0)</f>
        <v>119000</v>
      </c>
      <c r="O436" s="128">
        <f>IFERROR(VLOOKUP(M436*$M$9*$N$9,'RAM costing'!$E$3:$F$81,2,1),0)</f>
        <v>429</v>
      </c>
      <c r="P436" s="128"/>
      <c r="Q436" s="129">
        <f t="shared" si="296"/>
        <v>0.31</v>
      </c>
      <c r="R436" s="18">
        <v>39.68</v>
      </c>
      <c r="S436" s="25">
        <f t="shared" si="297"/>
        <v>0</v>
      </c>
      <c r="T436" s="25">
        <f t="shared" si="298"/>
        <v>0</v>
      </c>
      <c r="U436" s="25">
        <f t="shared" si="299"/>
        <v>0</v>
      </c>
      <c r="V436" s="25">
        <f t="shared" si="300"/>
        <v>0</v>
      </c>
      <c r="W436" s="25">
        <f t="shared" si="301"/>
        <v>0</v>
      </c>
      <c r="X436" s="25">
        <f t="shared" si="302"/>
        <v>0</v>
      </c>
      <c r="Y436" s="25">
        <f t="shared" si="303"/>
        <v>0</v>
      </c>
      <c r="Z436" s="25">
        <f t="shared" si="304"/>
        <v>0</v>
      </c>
      <c r="AA436" s="26"/>
      <c r="AB436" s="25">
        <f t="shared" si="305"/>
        <v>0</v>
      </c>
      <c r="AC436" s="25">
        <f t="shared" si="332"/>
        <v>0</v>
      </c>
      <c r="AD436" s="25"/>
      <c r="AE436" s="25"/>
      <c r="AF436" s="25"/>
      <c r="AG436" s="25"/>
      <c r="AH436" s="25"/>
      <c r="AI436" s="25"/>
      <c r="AJ436" s="26"/>
      <c r="AK436" s="25"/>
      <c r="AL436" s="26"/>
      <c r="AM436" s="25">
        <f t="shared" si="307"/>
        <v>0</v>
      </c>
      <c r="AN436" s="25">
        <f t="shared" si="308"/>
        <v>0</v>
      </c>
      <c r="AO436" s="26"/>
      <c r="AP436" s="26">
        <f t="shared" si="309"/>
        <v>0</v>
      </c>
      <c r="AQ436" s="101">
        <f t="shared" si="310"/>
        <v>0</v>
      </c>
      <c r="AR436" s="106">
        <f t="shared" si="311"/>
        <v>0</v>
      </c>
      <c r="AS436" s="107">
        <f t="shared" si="329"/>
        <v>0</v>
      </c>
      <c r="AT436" s="107">
        <f t="shared" si="329"/>
        <v>0</v>
      </c>
      <c r="AU436" s="107">
        <f t="shared" si="329"/>
        <v>0</v>
      </c>
      <c r="AV436" s="107">
        <f t="shared" si="329"/>
        <v>0</v>
      </c>
      <c r="AW436" s="107">
        <f t="shared" si="329"/>
        <v>0</v>
      </c>
      <c r="AX436" s="107">
        <f t="shared" si="329"/>
        <v>0</v>
      </c>
      <c r="AY436" s="107">
        <f t="shared" si="329"/>
        <v>0</v>
      </c>
      <c r="AZ436" s="107">
        <f t="shared" si="329"/>
        <v>0</v>
      </c>
      <c r="BA436" s="108">
        <f t="shared" si="312"/>
        <v>0</v>
      </c>
      <c r="BB436" s="103">
        <f t="shared" si="313"/>
        <v>0</v>
      </c>
      <c r="BC436" s="109">
        <f t="shared" si="314"/>
        <v>0</v>
      </c>
      <c r="BD436" s="107">
        <f t="shared" si="294"/>
        <v>0</v>
      </c>
      <c r="BE436" s="107">
        <f t="shared" si="330"/>
        <v>0</v>
      </c>
      <c r="BF436" s="107">
        <f t="shared" si="330"/>
        <v>0</v>
      </c>
      <c r="BG436" s="107">
        <f t="shared" si="330"/>
        <v>0</v>
      </c>
      <c r="BH436" s="107">
        <f t="shared" si="330"/>
        <v>0</v>
      </c>
      <c r="BI436" s="107">
        <f t="shared" si="330"/>
        <v>0</v>
      </c>
      <c r="BJ436" s="107">
        <f t="shared" si="330"/>
        <v>0</v>
      </c>
      <c r="BK436" s="107">
        <f t="shared" si="330"/>
        <v>0</v>
      </c>
      <c r="BL436" s="110">
        <f t="shared" si="315"/>
        <v>0</v>
      </c>
      <c r="BM436" s="111">
        <f t="shared" si="316"/>
        <v>0</v>
      </c>
      <c r="BN436" s="111">
        <f t="shared" si="317"/>
        <v>0</v>
      </c>
      <c r="BO436" s="111">
        <f t="shared" si="318"/>
        <v>0</v>
      </c>
      <c r="BP436" s="111">
        <f t="shared" si="319"/>
        <v>0</v>
      </c>
      <c r="BQ436" s="111">
        <f t="shared" si="320"/>
        <v>0</v>
      </c>
      <c r="BR436" s="111">
        <f t="shared" si="321"/>
        <v>0</v>
      </c>
      <c r="BS436" s="111">
        <f t="shared" si="322"/>
        <v>0</v>
      </c>
      <c r="BT436" s="111">
        <f t="shared" si="323"/>
        <v>0</v>
      </c>
      <c r="BU436" s="112">
        <f t="shared" si="324"/>
        <v>0</v>
      </c>
      <c r="BV436" s="113">
        <f t="shared" si="325"/>
        <v>0</v>
      </c>
      <c r="BW436" s="169" t="s">
        <v>135</v>
      </c>
      <c r="BX436" s="174">
        <v>2021</v>
      </c>
      <c r="BY436" s="169" t="s">
        <v>2422</v>
      </c>
      <c r="BZ436" s="169" t="str">
        <f t="shared" si="326"/>
        <v>NOVIEMBRE</v>
      </c>
      <c r="CA436" s="169" t="str">
        <f t="shared" si="327"/>
        <v>YCHO21RT_11.1</v>
      </c>
      <c r="CB436" s="118" t="e">
        <f>VLOOKUP(F436,[3]TOTALES!$E:$E,1,0)</f>
        <v>#N/A</v>
      </c>
      <c r="CC436" s="118" t="str">
        <f>VLOOKUP(E436,'3.PARAMETROS'!J:L,3,0)</f>
        <v>CAMISAS</v>
      </c>
      <c r="CD436" s="118">
        <f>VLOOKUP(A436,'[4]1. ARCHIVO COMPRA'!$A:$BU,73,0)</f>
        <v>0</v>
      </c>
      <c r="CF436" s="128"/>
      <c r="CG436" s="128"/>
    </row>
    <row r="437" spans="1:85" x14ac:dyDescent="0.25">
      <c r="A437" s="128" t="str">
        <f t="shared" si="295"/>
        <v>W2RH10WEE00G896</v>
      </c>
      <c r="B437" s="188">
        <v>44501</v>
      </c>
      <c r="C437" s="128"/>
      <c r="D437" s="128" t="s">
        <v>557</v>
      </c>
      <c r="E437" s="128" t="s">
        <v>151</v>
      </c>
      <c r="F437" s="128" t="s">
        <v>1232</v>
      </c>
      <c r="G437" s="128" t="s">
        <v>1233</v>
      </c>
      <c r="H437" s="128" t="s">
        <v>498</v>
      </c>
      <c r="I437" s="128" t="s">
        <v>526</v>
      </c>
      <c r="J437" s="128" t="s">
        <v>2138</v>
      </c>
      <c r="K437" s="128" t="s">
        <v>683</v>
      </c>
      <c r="L437" s="128" t="s">
        <v>2255</v>
      </c>
      <c r="M437" s="137">
        <v>128</v>
      </c>
      <c r="N437" s="128">
        <f>IFERROR(VLOOKUP(M437*$M$8*$N$8,'RAM costing'!$A$3:$B$81,2,1),0)</f>
        <v>119000</v>
      </c>
      <c r="O437" s="128">
        <f>IFERROR(VLOOKUP(M437*$M$9*$N$9,'RAM costing'!$E$3:$F$81,2,1),0)</f>
        <v>429</v>
      </c>
      <c r="P437" s="128"/>
      <c r="Q437" s="129">
        <f t="shared" si="296"/>
        <v>0.31</v>
      </c>
      <c r="R437" s="18">
        <v>39.68</v>
      </c>
      <c r="S437" s="25">
        <f t="shared" si="297"/>
        <v>0</v>
      </c>
      <c r="T437" s="25">
        <f t="shared" si="298"/>
        <v>0</v>
      </c>
      <c r="U437" s="25">
        <f t="shared" si="299"/>
        <v>0</v>
      </c>
      <c r="V437" s="25">
        <f t="shared" si="300"/>
        <v>0</v>
      </c>
      <c r="W437" s="25">
        <f t="shared" si="301"/>
        <v>0</v>
      </c>
      <c r="X437" s="25">
        <f t="shared" si="302"/>
        <v>0</v>
      </c>
      <c r="Y437" s="25">
        <f t="shared" si="303"/>
        <v>0</v>
      </c>
      <c r="Z437" s="25">
        <f t="shared" si="304"/>
        <v>0</v>
      </c>
      <c r="AA437" s="26"/>
      <c r="AB437" s="25">
        <f t="shared" si="305"/>
        <v>0</v>
      </c>
      <c r="AC437" s="25">
        <f t="shared" si="332"/>
        <v>0</v>
      </c>
      <c r="AD437" s="25"/>
      <c r="AE437" s="25"/>
      <c r="AF437" s="25"/>
      <c r="AG437" s="25"/>
      <c r="AH437" s="25"/>
      <c r="AI437" s="25"/>
      <c r="AJ437" s="26"/>
      <c r="AK437" s="25"/>
      <c r="AL437" s="26"/>
      <c r="AM437" s="25">
        <f t="shared" si="307"/>
        <v>0</v>
      </c>
      <c r="AN437" s="25">
        <f t="shared" si="308"/>
        <v>0</v>
      </c>
      <c r="AO437" s="26"/>
      <c r="AP437" s="26">
        <f t="shared" si="309"/>
        <v>0</v>
      </c>
      <c r="AQ437" s="101">
        <f t="shared" si="310"/>
        <v>0</v>
      </c>
      <c r="AR437" s="106">
        <f t="shared" si="311"/>
        <v>0</v>
      </c>
      <c r="AS437" s="107">
        <f t="shared" si="329"/>
        <v>0</v>
      </c>
      <c r="AT437" s="107">
        <f t="shared" si="329"/>
        <v>0</v>
      </c>
      <c r="AU437" s="107">
        <f t="shared" si="329"/>
        <v>0</v>
      </c>
      <c r="AV437" s="107">
        <f t="shared" si="329"/>
        <v>0</v>
      </c>
      <c r="AW437" s="107">
        <f t="shared" si="329"/>
        <v>0</v>
      </c>
      <c r="AX437" s="107">
        <f t="shared" si="329"/>
        <v>0</v>
      </c>
      <c r="AY437" s="107">
        <f t="shared" si="329"/>
        <v>0</v>
      </c>
      <c r="AZ437" s="107">
        <f t="shared" si="329"/>
        <v>0</v>
      </c>
      <c r="BA437" s="108">
        <f t="shared" si="312"/>
        <v>0</v>
      </c>
      <c r="BB437" s="103">
        <f t="shared" si="313"/>
        <v>0</v>
      </c>
      <c r="BC437" s="109">
        <f t="shared" si="314"/>
        <v>0</v>
      </c>
      <c r="BD437" s="107">
        <f t="shared" si="294"/>
        <v>0</v>
      </c>
      <c r="BE437" s="107">
        <f t="shared" si="330"/>
        <v>0</v>
      </c>
      <c r="BF437" s="107">
        <f t="shared" si="330"/>
        <v>0</v>
      </c>
      <c r="BG437" s="107">
        <f t="shared" si="330"/>
        <v>0</v>
      </c>
      <c r="BH437" s="107">
        <f t="shared" si="330"/>
        <v>0</v>
      </c>
      <c r="BI437" s="107">
        <f t="shared" si="330"/>
        <v>0</v>
      </c>
      <c r="BJ437" s="107">
        <f t="shared" si="330"/>
        <v>0</v>
      </c>
      <c r="BK437" s="107">
        <f t="shared" si="330"/>
        <v>0</v>
      </c>
      <c r="BL437" s="110">
        <f t="shared" si="315"/>
        <v>0</v>
      </c>
      <c r="BM437" s="111">
        <f t="shared" si="316"/>
        <v>0</v>
      </c>
      <c r="BN437" s="111">
        <f t="shared" si="317"/>
        <v>0</v>
      </c>
      <c r="BO437" s="111">
        <f t="shared" si="318"/>
        <v>0</v>
      </c>
      <c r="BP437" s="111">
        <f t="shared" si="319"/>
        <v>0</v>
      </c>
      <c r="BQ437" s="111">
        <f t="shared" si="320"/>
        <v>0</v>
      </c>
      <c r="BR437" s="111">
        <f t="shared" si="321"/>
        <v>0</v>
      </c>
      <c r="BS437" s="111">
        <f t="shared" si="322"/>
        <v>0</v>
      </c>
      <c r="BT437" s="111">
        <f t="shared" si="323"/>
        <v>0</v>
      </c>
      <c r="BU437" s="112">
        <f t="shared" si="324"/>
        <v>0</v>
      </c>
      <c r="BV437" s="113">
        <f t="shared" si="325"/>
        <v>0</v>
      </c>
      <c r="BW437" s="169" t="s">
        <v>135</v>
      </c>
      <c r="BX437" s="174">
        <v>2021</v>
      </c>
      <c r="BY437" s="169" t="s">
        <v>2422</v>
      </c>
      <c r="BZ437" s="169" t="str">
        <f t="shared" si="326"/>
        <v>NOVIEMBRE</v>
      </c>
      <c r="CA437" s="169" t="str">
        <f t="shared" si="327"/>
        <v>YCHO21RT_11.1</v>
      </c>
      <c r="CB437" s="118" t="e">
        <f>VLOOKUP(F437,[3]TOTALES!$E:$E,1,0)</f>
        <v>#N/A</v>
      </c>
      <c r="CC437" s="118" t="str">
        <f>VLOOKUP(E437,'3.PARAMETROS'!J:L,3,0)</f>
        <v>CAMISAS</v>
      </c>
      <c r="CD437" s="118">
        <f>VLOOKUP(A437,'[4]1. ARCHIVO COMPRA'!$A:$BU,73,0)</f>
        <v>0</v>
      </c>
      <c r="CF437" s="128"/>
      <c r="CG437" s="128"/>
    </row>
    <row r="438" spans="1:85" x14ac:dyDescent="0.25">
      <c r="A438" s="128" t="str">
        <f t="shared" si="295"/>
        <v>W2RA99D4KM3MNLX</v>
      </c>
      <c r="B438" s="187">
        <v>44501</v>
      </c>
      <c r="C438" s="128"/>
      <c r="D438" s="128" t="s">
        <v>563</v>
      </c>
      <c r="E438" s="128" t="s">
        <v>148</v>
      </c>
      <c r="F438" s="128" t="s">
        <v>1234</v>
      </c>
      <c r="G438" s="128" t="s">
        <v>1199</v>
      </c>
      <c r="H438" s="128" t="s">
        <v>1227</v>
      </c>
      <c r="I438" s="128" t="s">
        <v>1228</v>
      </c>
      <c r="J438" s="128" t="s">
        <v>2136</v>
      </c>
      <c r="K438" s="128" t="s">
        <v>688</v>
      </c>
      <c r="L438" s="128" t="s">
        <v>2257</v>
      </c>
      <c r="M438" s="137">
        <v>108</v>
      </c>
      <c r="N438" s="128">
        <f>IFERROR(VLOOKUP(M438*$M$8*$N$8,'RAM costing'!$A$3:$B$81,2,1),0)</f>
        <v>109000</v>
      </c>
      <c r="O438" s="128">
        <f>IFERROR(VLOOKUP(M438*$M$9*$N$9,'RAM costing'!$E$3:$F$81,2,1),0)</f>
        <v>429</v>
      </c>
      <c r="P438" s="128"/>
      <c r="Q438" s="129">
        <f t="shared" si="296"/>
        <v>0.31</v>
      </c>
      <c r="R438" s="18">
        <v>33.479999999999997</v>
      </c>
      <c r="S438" s="25">
        <f t="shared" si="297"/>
        <v>10</v>
      </c>
      <c r="T438" s="25">
        <f t="shared" si="298"/>
        <v>10</v>
      </c>
      <c r="U438" s="25">
        <f t="shared" si="299"/>
        <v>10</v>
      </c>
      <c r="V438" s="25">
        <f t="shared" si="300"/>
        <v>8</v>
      </c>
      <c r="W438" s="25">
        <v>0</v>
      </c>
      <c r="X438" s="25">
        <f t="shared" si="302"/>
        <v>8</v>
      </c>
      <c r="Y438" s="25">
        <f t="shared" si="303"/>
        <v>7</v>
      </c>
      <c r="Z438" s="25">
        <v>0</v>
      </c>
      <c r="AA438" s="26"/>
      <c r="AB438" s="25">
        <f t="shared" si="305"/>
        <v>7</v>
      </c>
      <c r="AC438" s="26">
        <f>AO438</f>
        <v>10</v>
      </c>
      <c r="AD438" s="25"/>
      <c r="AE438" s="25"/>
      <c r="AF438" s="25"/>
      <c r="AG438" s="25"/>
      <c r="AH438" s="25"/>
      <c r="AI438" s="25"/>
      <c r="AJ438" s="26"/>
      <c r="AK438" s="25"/>
      <c r="AL438" s="26"/>
      <c r="AM438" s="25">
        <f t="shared" si="307"/>
        <v>8</v>
      </c>
      <c r="AN438" s="25">
        <f t="shared" si="308"/>
        <v>8</v>
      </c>
      <c r="AO438" s="26">
        <v>10</v>
      </c>
      <c r="AP438" s="26">
        <f t="shared" si="309"/>
        <v>10</v>
      </c>
      <c r="AQ438" s="101">
        <f t="shared" si="310"/>
        <v>70</v>
      </c>
      <c r="AR438" s="106">
        <f t="shared" si="311"/>
        <v>2310.12</v>
      </c>
      <c r="AS438" s="107">
        <f t="shared" si="329"/>
        <v>6</v>
      </c>
      <c r="AT438" s="107">
        <f t="shared" si="329"/>
        <v>6</v>
      </c>
      <c r="AU438" s="107">
        <f t="shared" si="329"/>
        <v>13</v>
      </c>
      <c r="AV438" s="107">
        <f t="shared" si="329"/>
        <v>15</v>
      </c>
      <c r="AW438" s="107">
        <f t="shared" si="329"/>
        <v>15</v>
      </c>
      <c r="AX438" s="107">
        <f t="shared" si="329"/>
        <v>8</v>
      </c>
      <c r="AY438" s="107">
        <f t="shared" si="329"/>
        <v>6</v>
      </c>
      <c r="AZ438" s="107">
        <f t="shared" si="329"/>
        <v>0</v>
      </c>
      <c r="BA438" s="108">
        <f t="shared" si="312"/>
        <v>69</v>
      </c>
      <c r="BB438" s="103">
        <f t="shared" si="313"/>
        <v>36</v>
      </c>
      <c r="BC438" s="109">
        <f t="shared" si="314"/>
        <v>1205.28</v>
      </c>
      <c r="BD438" s="107">
        <f t="shared" si="294"/>
        <v>3</v>
      </c>
      <c r="BE438" s="107">
        <f t="shared" si="330"/>
        <v>3</v>
      </c>
      <c r="BF438" s="107">
        <f t="shared" si="330"/>
        <v>7</v>
      </c>
      <c r="BG438" s="107">
        <f t="shared" si="330"/>
        <v>8</v>
      </c>
      <c r="BH438" s="107">
        <f t="shared" si="330"/>
        <v>8</v>
      </c>
      <c r="BI438" s="107">
        <f t="shared" si="330"/>
        <v>4</v>
      </c>
      <c r="BJ438" s="107">
        <f t="shared" si="330"/>
        <v>3</v>
      </c>
      <c r="BK438" s="107">
        <f t="shared" si="330"/>
        <v>0</v>
      </c>
      <c r="BL438" s="110">
        <f t="shared" si="315"/>
        <v>36</v>
      </c>
      <c r="BM438" s="111">
        <f t="shared" si="316"/>
        <v>9</v>
      </c>
      <c r="BN438" s="111">
        <f t="shared" si="317"/>
        <v>9</v>
      </c>
      <c r="BO438" s="111">
        <f t="shared" si="318"/>
        <v>20</v>
      </c>
      <c r="BP438" s="111">
        <f t="shared" si="319"/>
        <v>23</v>
      </c>
      <c r="BQ438" s="111">
        <f t="shared" si="320"/>
        <v>23</v>
      </c>
      <c r="BR438" s="111">
        <f t="shared" si="321"/>
        <v>12</v>
      </c>
      <c r="BS438" s="111">
        <f t="shared" si="322"/>
        <v>9</v>
      </c>
      <c r="BT438" s="111">
        <f t="shared" si="323"/>
        <v>0</v>
      </c>
      <c r="BU438" s="143">
        <f t="shared" si="324"/>
        <v>105</v>
      </c>
      <c r="BV438" s="113">
        <f t="shared" si="325"/>
        <v>3515.3999999999996</v>
      </c>
      <c r="BW438" s="169" t="s">
        <v>135</v>
      </c>
      <c r="BX438" s="174">
        <v>2021</v>
      </c>
      <c r="BY438" s="169" t="s">
        <v>2422</v>
      </c>
      <c r="BZ438" s="169" t="str">
        <f t="shared" si="326"/>
        <v>NOVIEMBRE</v>
      </c>
      <c r="CA438" s="169" t="str">
        <f t="shared" si="327"/>
        <v>YCHO21RT_11.1</v>
      </c>
      <c r="CB438" s="118" t="str">
        <f>VLOOKUP(F438,[3]TOTALES!$E:$E,1,0)</f>
        <v>W2RA99D4KM3</v>
      </c>
      <c r="CC438" s="118" t="str">
        <f>VLOOKUP(E438,'3.PARAMETROS'!J:L,3,0)</f>
        <v>JEANS</v>
      </c>
      <c r="CD438" s="118">
        <f>VLOOKUP(A438,'[4]1. ARCHIVO COMPRA'!$A:$BU,73,0)</f>
        <v>0</v>
      </c>
      <c r="CF438" s="164">
        <v>44331</v>
      </c>
      <c r="CG438" s="128"/>
    </row>
    <row r="439" spans="1:85" x14ac:dyDescent="0.25">
      <c r="A439" s="128" t="str">
        <f t="shared" si="295"/>
        <v>W2RH24WEE20G8CR</v>
      </c>
      <c r="B439" s="188">
        <v>44501</v>
      </c>
      <c r="C439" s="128"/>
      <c r="D439" s="128" t="s">
        <v>557</v>
      </c>
      <c r="E439" s="128" t="s">
        <v>151</v>
      </c>
      <c r="F439" s="128" t="s">
        <v>1235</v>
      </c>
      <c r="G439" s="128" t="s">
        <v>1236</v>
      </c>
      <c r="H439" s="128" t="s">
        <v>957</v>
      </c>
      <c r="I439" s="128" t="s">
        <v>958</v>
      </c>
      <c r="J439" s="128" t="s">
        <v>2139</v>
      </c>
      <c r="K439" s="128" t="s">
        <v>689</v>
      </c>
      <c r="L439" s="128" t="s">
        <v>2255</v>
      </c>
      <c r="M439" s="137">
        <v>118</v>
      </c>
      <c r="N439" s="128">
        <f>IFERROR(VLOOKUP(M439*$M$8*$N$8,'RAM costing'!$A$3:$B$81,2,1),0)</f>
        <v>119000</v>
      </c>
      <c r="O439" s="128">
        <f>IFERROR(VLOOKUP(M439*$M$9*$N$9,'RAM costing'!$E$3:$F$81,2,1),0)</f>
        <v>429</v>
      </c>
      <c r="P439" s="128"/>
      <c r="Q439" s="129">
        <f t="shared" si="296"/>
        <v>0.31</v>
      </c>
      <c r="R439" s="18">
        <v>36.58</v>
      </c>
      <c r="S439" s="25">
        <f t="shared" si="297"/>
        <v>0</v>
      </c>
      <c r="T439" s="25">
        <f t="shared" si="298"/>
        <v>0</v>
      </c>
      <c r="U439" s="25">
        <f t="shared" si="299"/>
        <v>0</v>
      </c>
      <c r="V439" s="25">
        <f t="shared" si="300"/>
        <v>0</v>
      </c>
      <c r="W439" s="25">
        <f t="shared" si="301"/>
        <v>0</v>
      </c>
      <c r="X439" s="25">
        <f t="shared" si="302"/>
        <v>0</v>
      </c>
      <c r="Y439" s="25">
        <f t="shared" si="303"/>
        <v>0</v>
      </c>
      <c r="Z439" s="25">
        <f t="shared" si="304"/>
        <v>0</v>
      </c>
      <c r="AA439" s="26"/>
      <c r="AB439" s="25">
        <f t="shared" si="305"/>
        <v>0</v>
      </c>
      <c r="AC439" s="25">
        <f t="shared" ref="AC439:AC448" si="333">AO439</f>
        <v>0</v>
      </c>
      <c r="AD439" s="25"/>
      <c r="AE439" s="25"/>
      <c r="AF439" s="25"/>
      <c r="AG439" s="25"/>
      <c r="AH439" s="25"/>
      <c r="AI439" s="25"/>
      <c r="AJ439" s="26"/>
      <c r="AK439" s="25"/>
      <c r="AL439" s="26"/>
      <c r="AM439" s="25">
        <f t="shared" si="307"/>
        <v>0</v>
      </c>
      <c r="AN439" s="25">
        <f t="shared" si="308"/>
        <v>0</v>
      </c>
      <c r="AO439" s="26"/>
      <c r="AP439" s="26">
        <f t="shared" si="309"/>
        <v>0</v>
      </c>
      <c r="AQ439" s="101">
        <f t="shared" si="310"/>
        <v>0</v>
      </c>
      <c r="AR439" s="106">
        <f t="shared" si="311"/>
        <v>0</v>
      </c>
      <c r="AS439" s="107">
        <f t="shared" si="329"/>
        <v>0</v>
      </c>
      <c r="AT439" s="107">
        <f t="shared" si="329"/>
        <v>0</v>
      </c>
      <c r="AU439" s="107">
        <f t="shared" si="329"/>
        <v>0</v>
      </c>
      <c r="AV439" s="107">
        <f t="shared" si="329"/>
        <v>0</v>
      </c>
      <c r="AW439" s="107">
        <f t="shared" si="329"/>
        <v>0</v>
      </c>
      <c r="AX439" s="107">
        <f t="shared" si="329"/>
        <v>0</v>
      </c>
      <c r="AY439" s="107">
        <f t="shared" si="329"/>
        <v>0</v>
      </c>
      <c r="AZ439" s="107">
        <f t="shared" si="329"/>
        <v>0</v>
      </c>
      <c r="BA439" s="108">
        <f t="shared" si="312"/>
        <v>0</v>
      </c>
      <c r="BB439" s="103">
        <f t="shared" si="313"/>
        <v>0</v>
      </c>
      <c r="BC439" s="109">
        <f t="shared" si="314"/>
        <v>0</v>
      </c>
      <c r="BD439" s="107">
        <f t="shared" si="294"/>
        <v>0</v>
      </c>
      <c r="BE439" s="107">
        <f t="shared" si="330"/>
        <v>0</v>
      </c>
      <c r="BF439" s="107">
        <f t="shared" si="330"/>
        <v>0</v>
      </c>
      <c r="BG439" s="107">
        <f t="shared" si="330"/>
        <v>0</v>
      </c>
      <c r="BH439" s="107">
        <f t="shared" si="330"/>
        <v>0</v>
      </c>
      <c r="BI439" s="107">
        <f t="shared" si="330"/>
        <v>0</v>
      </c>
      <c r="BJ439" s="107">
        <f t="shared" si="330"/>
        <v>0</v>
      </c>
      <c r="BK439" s="107">
        <f t="shared" si="330"/>
        <v>0</v>
      </c>
      <c r="BL439" s="110">
        <f t="shared" si="315"/>
        <v>0</v>
      </c>
      <c r="BM439" s="111">
        <f t="shared" si="316"/>
        <v>0</v>
      </c>
      <c r="BN439" s="111">
        <f t="shared" si="317"/>
        <v>0</v>
      </c>
      <c r="BO439" s="111">
        <f t="shared" si="318"/>
        <v>0</v>
      </c>
      <c r="BP439" s="111">
        <f t="shared" si="319"/>
        <v>0</v>
      </c>
      <c r="BQ439" s="111">
        <f t="shared" si="320"/>
        <v>0</v>
      </c>
      <c r="BR439" s="111">
        <f t="shared" si="321"/>
        <v>0</v>
      </c>
      <c r="BS439" s="111">
        <f t="shared" si="322"/>
        <v>0</v>
      </c>
      <c r="BT439" s="111">
        <f t="shared" si="323"/>
        <v>0</v>
      </c>
      <c r="BU439" s="112">
        <f t="shared" si="324"/>
        <v>0</v>
      </c>
      <c r="BV439" s="113">
        <f t="shared" si="325"/>
        <v>0</v>
      </c>
      <c r="BW439" s="169" t="s">
        <v>135</v>
      </c>
      <c r="BX439" s="174">
        <v>2021</v>
      </c>
      <c r="BY439" s="169" t="s">
        <v>2422</v>
      </c>
      <c r="BZ439" s="169" t="str">
        <f t="shared" si="326"/>
        <v>NOVIEMBRE</v>
      </c>
      <c r="CA439" s="169" t="str">
        <f t="shared" si="327"/>
        <v>YCHO21RT_11.1</v>
      </c>
      <c r="CB439" s="118" t="e">
        <f>VLOOKUP(F439,[3]TOTALES!$E:$E,1,0)</f>
        <v>#N/A</v>
      </c>
      <c r="CC439" s="118" t="str">
        <f>VLOOKUP(E439,'3.PARAMETROS'!J:L,3,0)</f>
        <v>CAMISAS</v>
      </c>
      <c r="CD439" s="118">
        <f>VLOOKUP(A439,'[4]1. ARCHIVO COMPRA'!$A:$BU,73,0)</f>
        <v>0</v>
      </c>
      <c r="CF439" s="128"/>
      <c r="CG439" s="128"/>
    </row>
    <row r="440" spans="1:85" x14ac:dyDescent="0.25">
      <c r="A440" s="128" t="str">
        <f t="shared" si="295"/>
        <v>W2RH24WEE20A605</v>
      </c>
      <c r="B440" s="188">
        <v>44501</v>
      </c>
      <c r="C440" s="128"/>
      <c r="D440" s="128" t="s">
        <v>557</v>
      </c>
      <c r="E440" s="128" t="s">
        <v>151</v>
      </c>
      <c r="F440" s="128" t="s">
        <v>1235</v>
      </c>
      <c r="G440" s="128" t="s">
        <v>1236</v>
      </c>
      <c r="H440" s="128" t="s">
        <v>507</v>
      </c>
      <c r="I440" s="128" t="s">
        <v>534</v>
      </c>
      <c r="J440" s="128" t="s">
        <v>2139</v>
      </c>
      <c r="K440" s="128" t="s">
        <v>689</v>
      </c>
      <c r="L440" s="128" t="s">
        <v>2255</v>
      </c>
      <c r="M440" s="137">
        <v>118</v>
      </c>
      <c r="N440" s="128">
        <f>IFERROR(VLOOKUP(M440*$M$8*$N$8,'RAM costing'!$A$3:$B$81,2,1),0)</f>
        <v>119000</v>
      </c>
      <c r="O440" s="128">
        <f>IFERROR(VLOOKUP(M440*$M$9*$N$9,'RAM costing'!$E$3:$F$81,2,1),0)</f>
        <v>429</v>
      </c>
      <c r="P440" s="128"/>
      <c r="Q440" s="129">
        <f t="shared" si="296"/>
        <v>0.31</v>
      </c>
      <c r="R440" s="18">
        <v>36.58</v>
      </c>
      <c r="S440" s="25">
        <f t="shared" si="297"/>
        <v>0</v>
      </c>
      <c r="T440" s="25">
        <f t="shared" si="298"/>
        <v>0</v>
      </c>
      <c r="U440" s="25">
        <f t="shared" si="299"/>
        <v>0</v>
      </c>
      <c r="V440" s="25">
        <f t="shared" si="300"/>
        <v>0</v>
      </c>
      <c r="W440" s="25">
        <f t="shared" si="301"/>
        <v>0</v>
      </c>
      <c r="X440" s="25">
        <f t="shared" si="302"/>
        <v>0</v>
      </c>
      <c r="Y440" s="25">
        <f t="shared" si="303"/>
        <v>0</v>
      </c>
      <c r="Z440" s="25">
        <f t="shared" si="304"/>
        <v>0</v>
      </c>
      <c r="AA440" s="26"/>
      <c r="AB440" s="25">
        <f t="shared" si="305"/>
        <v>0</v>
      </c>
      <c r="AC440" s="25">
        <f t="shared" si="333"/>
        <v>0</v>
      </c>
      <c r="AD440" s="25"/>
      <c r="AE440" s="25"/>
      <c r="AF440" s="25"/>
      <c r="AG440" s="25"/>
      <c r="AH440" s="25"/>
      <c r="AI440" s="25"/>
      <c r="AJ440" s="26"/>
      <c r="AK440" s="25"/>
      <c r="AL440" s="26"/>
      <c r="AM440" s="25">
        <f t="shared" si="307"/>
        <v>0</v>
      </c>
      <c r="AN440" s="25">
        <f t="shared" si="308"/>
        <v>0</v>
      </c>
      <c r="AO440" s="26"/>
      <c r="AP440" s="26">
        <f t="shared" si="309"/>
        <v>0</v>
      </c>
      <c r="AQ440" s="101">
        <f t="shared" si="310"/>
        <v>0</v>
      </c>
      <c r="AR440" s="106">
        <f t="shared" si="311"/>
        <v>0</v>
      </c>
      <c r="AS440" s="107">
        <f t="shared" si="329"/>
        <v>0</v>
      </c>
      <c r="AT440" s="107">
        <f t="shared" si="329"/>
        <v>0</v>
      </c>
      <c r="AU440" s="107">
        <f t="shared" si="329"/>
        <v>0</v>
      </c>
      <c r="AV440" s="107">
        <f t="shared" si="329"/>
        <v>0</v>
      </c>
      <c r="AW440" s="107">
        <f t="shared" si="329"/>
        <v>0</v>
      </c>
      <c r="AX440" s="107">
        <f t="shared" si="329"/>
        <v>0</v>
      </c>
      <c r="AY440" s="107">
        <f t="shared" si="329"/>
        <v>0</v>
      </c>
      <c r="AZ440" s="107">
        <f t="shared" si="329"/>
        <v>0</v>
      </c>
      <c r="BA440" s="108">
        <f t="shared" si="312"/>
        <v>0</v>
      </c>
      <c r="BB440" s="103">
        <f t="shared" si="313"/>
        <v>0</v>
      </c>
      <c r="BC440" s="109">
        <f t="shared" si="314"/>
        <v>0</v>
      </c>
      <c r="BD440" s="107">
        <f t="shared" si="294"/>
        <v>0</v>
      </c>
      <c r="BE440" s="107">
        <f t="shared" si="330"/>
        <v>0</v>
      </c>
      <c r="BF440" s="107">
        <f t="shared" si="330"/>
        <v>0</v>
      </c>
      <c r="BG440" s="107">
        <f t="shared" si="330"/>
        <v>0</v>
      </c>
      <c r="BH440" s="107">
        <f t="shared" si="330"/>
        <v>0</v>
      </c>
      <c r="BI440" s="107">
        <f t="shared" si="330"/>
        <v>0</v>
      </c>
      <c r="BJ440" s="107">
        <f t="shared" si="330"/>
        <v>0</v>
      </c>
      <c r="BK440" s="107">
        <f t="shared" si="330"/>
        <v>0</v>
      </c>
      <c r="BL440" s="110">
        <f t="shared" si="315"/>
        <v>0</v>
      </c>
      <c r="BM440" s="111">
        <f t="shared" si="316"/>
        <v>0</v>
      </c>
      <c r="BN440" s="111">
        <f t="shared" si="317"/>
        <v>0</v>
      </c>
      <c r="BO440" s="111">
        <f t="shared" si="318"/>
        <v>0</v>
      </c>
      <c r="BP440" s="111">
        <f t="shared" si="319"/>
        <v>0</v>
      </c>
      <c r="BQ440" s="111">
        <f t="shared" si="320"/>
        <v>0</v>
      </c>
      <c r="BR440" s="111">
        <f t="shared" si="321"/>
        <v>0</v>
      </c>
      <c r="BS440" s="111">
        <f t="shared" si="322"/>
        <v>0</v>
      </c>
      <c r="BT440" s="111">
        <f t="shared" si="323"/>
        <v>0</v>
      </c>
      <c r="BU440" s="112">
        <f t="shared" si="324"/>
        <v>0</v>
      </c>
      <c r="BV440" s="113">
        <f t="shared" si="325"/>
        <v>0</v>
      </c>
      <c r="BW440" s="169" t="s">
        <v>135</v>
      </c>
      <c r="BX440" s="174">
        <v>2021</v>
      </c>
      <c r="BY440" s="169" t="s">
        <v>2422</v>
      </c>
      <c r="BZ440" s="169" t="str">
        <f t="shared" si="326"/>
        <v>NOVIEMBRE</v>
      </c>
      <c r="CA440" s="169" t="str">
        <f t="shared" si="327"/>
        <v>YCHO21RT_11.1</v>
      </c>
      <c r="CB440" s="118" t="e">
        <f>VLOOKUP(F440,[3]TOTALES!$E:$E,1,0)</f>
        <v>#N/A</v>
      </c>
      <c r="CC440" s="118" t="str">
        <f>VLOOKUP(E440,'3.PARAMETROS'!J:L,3,0)</f>
        <v>CAMISAS</v>
      </c>
      <c r="CD440" s="118">
        <f>VLOOKUP(A440,'[4]1. ARCHIVO COMPRA'!$A:$BU,73,0)</f>
        <v>0</v>
      </c>
      <c r="CF440" s="128"/>
      <c r="CG440" s="128"/>
    </row>
    <row r="441" spans="1:85" x14ac:dyDescent="0.25">
      <c r="A441" s="128" t="str">
        <f t="shared" si="295"/>
        <v>W2RH24WEE20G7HA</v>
      </c>
      <c r="B441" s="188">
        <v>44501</v>
      </c>
      <c r="C441" s="128"/>
      <c r="D441" s="128" t="s">
        <v>557</v>
      </c>
      <c r="E441" s="128" t="s">
        <v>151</v>
      </c>
      <c r="F441" s="128" t="s">
        <v>1235</v>
      </c>
      <c r="G441" s="128" t="s">
        <v>1236</v>
      </c>
      <c r="H441" s="128" t="s">
        <v>855</v>
      </c>
      <c r="I441" s="128" t="s">
        <v>856</v>
      </c>
      <c r="J441" s="128" t="s">
        <v>2139</v>
      </c>
      <c r="K441" s="128" t="s">
        <v>689</v>
      </c>
      <c r="L441" s="128" t="s">
        <v>2255</v>
      </c>
      <c r="M441" s="137">
        <v>118</v>
      </c>
      <c r="N441" s="128">
        <f>IFERROR(VLOOKUP(M441*$M$8*$N$8,'RAM costing'!$A$3:$B$81,2,1),0)</f>
        <v>119000</v>
      </c>
      <c r="O441" s="128">
        <f>IFERROR(VLOOKUP(M441*$M$9*$N$9,'RAM costing'!$E$3:$F$81,2,1),0)</f>
        <v>429</v>
      </c>
      <c r="P441" s="128"/>
      <c r="Q441" s="129">
        <f t="shared" si="296"/>
        <v>0.31</v>
      </c>
      <c r="R441" s="18">
        <v>36.58</v>
      </c>
      <c r="S441" s="25">
        <f t="shared" si="297"/>
        <v>0</v>
      </c>
      <c r="T441" s="25">
        <f t="shared" si="298"/>
        <v>0</v>
      </c>
      <c r="U441" s="25">
        <f t="shared" si="299"/>
        <v>0</v>
      </c>
      <c r="V441" s="25">
        <f t="shared" si="300"/>
        <v>0</v>
      </c>
      <c r="W441" s="25">
        <f t="shared" si="301"/>
        <v>0</v>
      </c>
      <c r="X441" s="25">
        <f t="shared" si="302"/>
        <v>0</v>
      </c>
      <c r="Y441" s="25">
        <f t="shared" si="303"/>
        <v>0</v>
      </c>
      <c r="Z441" s="25">
        <f t="shared" si="304"/>
        <v>0</v>
      </c>
      <c r="AA441" s="26"/>
      <c r="AB441" s="25">
        <f t="shared" si="305"/>
        <v>0</v>
      </c>
      <c r="AC441" s="25">
        <f t="shared" si="333"/>
        <v>0</v>
      </c>
      <c r="AD441" s="25"/>
      <c r="AE441" s="25"/>
      <c r="AF441" s="25"/>
      <c r="AG441" s="25"/>
      <c r="AH441" s="25"/>
      <c r="AI441" s="25"/>
      <c r="AJ441" s="26"/>
      <c r="AK441" s="25"/>
      <c r="AL441" s="26"/>
      <c r="AM441" s="25">
        <f t="shared" si="307"/>
        <v>0</v>
      </c>
      <c r="AN441" s="25">
        <f t="shared" si="308"/>
        <v>0</v>
      </c>
      <c r="AO441" s="26"/>
      <c r="AP441" s="26">
        <f t="shared" si="309"/>
        <v>0</v>
      </c>
      <c r="AQ441" s="101">
        <f t="shared" si="310"/>
        <v>0</v>
      </c>
      <c r="AR441" s="106">
        <f t="shared" si="311"/>
        <v>0</v>
      </c>
      <c r="AS441" s="107">
        <f t="shared" si="329"/>
        <v>0</v>
      </c>
      <c r="AT441" s="107">
        <f t="shared" si="329"/>
        <v>0</v>
      </c>
      <c r="AU441" s="107">
        <f t="shared" si="329"/>
        <v>0</v>
      </c>
      <c r="AV441" s="107">
        <f t="shared" si="329"/>
        <v>0</v>
      </c>
      <c r="AW441" s="107">
        <f t="shared" si="329"/>
        <v>0</v>
      </c>
      <c r="AX441" s="107">
        <f t="shared" si="329"/>
        <v>0</v>
      </c>
      <c r="AY441" s="107">
        <f t="shared" si="329"/>
        <v>0</v>
      </c>
      <c r="AZ441" s="107">
        <f t="shared" si="329"/>
        <v>0</v>
      </c>
      <c r="BA441" s="108">
        <f t="shared" si="312"/>
        <v>0</v>
      </c>
      <c r="BB441" s="103">
        <f t="shared" si="313"/>
        <v>0</v>
      </c>
      <c r="BC441" s="109">
        <f t="shared" si="314"/>
        <v>0</v>
      </c>
      <c r="BD441" s="107">
        <f t="shared" si="294"/>
        <v>0</v>
      </c>
      <c r="BE441" s="107">
        <f t="shared" si="330"/>
        <v>0</v>
      </c>
      <c r="BF441" s="107">
        <f t="shared" si="330"/>
        <v>0</v>
      </c>
      <c r="BG441" s="107">
        <f t="shared" si="330"/>
        <v>0</v>
      </c>
      <c r="BH441" s="107">
        <f t="shared" si="330"/>
        <v>0</v>
      </c>
      <c r="BI441" s="107">
        <f t="shared" si="330"/>
        <v>0</v>
      </c>
      <c r="BJ441" s="107">
        <f t="shared" si="330"/>
        <v>0</v>
      </c>
      <c r="BK441" s="107">
        <f t="shared" si="330"/>
        <v>0</v>
      </c>
      <c r="BL441" s="110">
        <f t="shared" si="315"/>
        <v>0</v>
      </c>
      <c r="BM441" s="111">
        <f t="shared" si="316"/>
        <v>0</v>
      </c>
      <c r="BN441" s="111">
        <f t="shared" si="317"/>
        <v>0</v>
      </c>
      <c r="BO441" s="111">
        <f t="shared" si="318"/>
        <v>0</v>
      </c>
      <c r="BP441" s="111">
        <f t="shared" si="319"/>
        <v>0</v>
      </c>
      <c r="BQ441" s="111">
        <f t="shared" si="320"/>
        <v>0</v>
      </c>
      <c r="BR441" s="111">
        <f t="shared" si="321"/>
        <v>0</v>
      </c>
      <c r="BS441" s="111">
        <f t="shared" si="322"/>
        <v>0</v>
      </c>
      <c r="BT441" s="111">
        <f t="shared" si="323"/>
        <v>0</v>
      </c>
      <c r="BU441" s="112">
        <f t="shared" si="324"/>
        <v>0</v>
      </c>
      <c r="BV441" s="113">
        <f t="shared" si="325"/>
        <v>0</v>
      </c>
      <c r="BW441" s="169" t="s">
        <v>135</v>
      </c>
      <c r="BX441" s="174">
        <v>2021</v>
      </c>
      <c r="BY441" s="169" t="s">
        <v>2422</v>
      </c>
      <c r="BZ441" s="169" t="str">
        <f t="shared" si="326"/>
        <v>NOVIEMBRE</v>
      </c>
      <c r="CA441" s="169" t="str">
        <f t="shared" si="327"/>
        <v>YCHO21RT_11.1</v>
      </c>
      <c r="CB441" s="118" t="e">
        <f>VLOOKUP(F441,[3]TOTALES!$E:$E,1,0)</f>
        <v>#N/A</v>
      </c>
      <c r="CC441" s="118" t="str">
        <f>VLOOKUP(E441,'3.PARAMETROS'!J:L,3,0)</f>
        <v>CAMISAS</v>
      </c>
      <c r="CD441" s="118">
        <f>VLOOKUP(A441,'[4]1. ARCHIVO COMPRA'!$A:$BU,73,0)</f>
        <v>0</v>
      </c>
      <c r="CF441" s="128"/>
      <c r="CG441" s="128"/>
    </row>
    <row r="442" spans="1:85" x14ac:dyDescent="0.25">
      <c r="A442" s="128" t="str">
        <f t="shared" si="295"/>
        <v>W2RH24WEE20G472</v>
      </c>
      <c r="B442" s="188">
        <v>44501</v>
      </c>
      <c r="C442" s="128"/>
      <c r="D442" s="128" t="s">
        <v>557</v>
      </c>
      <c r="E442" s="128" t="s">
        <v>151</v>
      </c>
      <c r="F442" s="128" t="s">
        <v>1235</v>
      </c>
      <c r="G442" s="128" t="s">
        <v>1236</v>
      </c>
      <c r="H442" s="128" t="s">
        <v>509</v>
      </c>
      <c r="I442" s="128" t="s">
        <v>536</v>
      </c>
      <c r="J442" s="128" t="s">
        <v>2139</v>
      </c>
      <c r="K442" s="128" t="s">
        <v>689</v>
      </c>
      <c r="L442" s="128" t="s">
        <v>2255</v>
      </c>
      <c r="M442" s="137">
        <v>118</v>
      </c>
      <c r="N442" s="128">
        <f>IFERROR(VLOOKUP(M442*$M$8*$N$8,'RAM costing'!$A$3:$B$81,2,1),0)</f>
        <v>119000</v>
      </c>
      <c r="O442" s="128">
        <f>IFERROR(VLOOKUP(M442*$M$9*$N$9,'RAM costing'!$E$3:$F$81,2,1),0)</f>
        <v>429</v>
      </c>
      <c r="P442" s="128"/>
      <c r="Q442" s="129">
        <f t="shared" si="296"/>
        <v>0.31</v>
      </c>
      <c r="R442" s="18">
        <v>36.58</v>
      </c>
      <c r="S442" s="25">
        <f t="shared" si="297"/>
        <v>0</v>
      </c>
      <c r="T442" s="25">
        <f t="shared" si="298"/>
        <v>0</v>
      </c>
      <c r="U442" s="25">
        <f t="shared" si="299"/>
        <v>0</v>
      </c>
      <c r="V442" s="25">
        <f t="shared" si="300"/>
        <v>0</v>
      </c>
      <c r="W442" s="25">
        <f t="shared" si="301"/>
        <v>0</v>
      </c>
      <c r="X442" s="25">
        <f t="shared" si="302"/>
        <v>0</v>
      </c>
      <c r="Y442" s="25">
        <f t="shared" si="303"/>
        <v>0</v>
      </c>
      <c r="Z442" s="25">
        <f t="shared" si="304"/>
        <v>0</v>
      </c>
      <c r="AA442" s="26"/>
      <c r="AB442" s="25">
        <f t="shared" si="305"/>
        <v>0</v>
      </c>
      <c r="AC442" s="25">
        <f t="shared" si="333"/>
        <v>0</v>
      </c>
      <c r="AD442" s="25"/>
      <c r="AE442" s="25"/>
      <c r="AF442" s="25"/>
      <c r="AG442" s="25"/>
      <c r="AH442" s="25"/>
      <c r="AI442" s="25"/>
      <c r="AJ442" s="26"/>
      <c r="AK442" s="25"/>
      <c r="AL442" s="26"/>
      <c r="AM442" s="25">
        <f t="shared" si="307"/>
        <v>0</v>
      </c>
      <c r="AN442" s="25">
        <f t="shared" si="308"/>
        <v>0</v>
      </c>
      <c r="AO442" s="26"/>
      <c r="AP442" s="26">
        <f t="shared" si="309"/>
        <v>0</v>
      </c>
      <c r="AQ442" s="101">
        <f t="shared" si="310"/>
        <v>0</v>
      </c>
      <c r="AR442" s="106">
        <f t="shared" si="311"/>
        <v>0</v>
      </c>
      <c r="AS442" s="107">
        <f t="shared" si="329"/>
        <v>0</v>
      </c>
      <c r="AT442" s="107">
        <f t="shared" si="329"/>
        <v>0</v>
      </c>
      <c r="AU442" s="107">
        <f t="shared" si="329"/>
        <v>0</v>
      </c>
      <c r="AV442" s="107">
        <f t="shared" si="329"/>
        <v>0</v>
      </c>
      <c r="AW442" s="107">
        <f t="shared" si="329"/>
        <v>0</v>
      </c>
      <c r="AX442" s="107">
        <f t="shared" si="329"/>
        <v>0</v>
      </c>
      <c r="AY442" s="107">
        <f t="shared" si="329"/>
        <v>0</v>
      </c>
      <c r="AZ442" s="107">
        <f t="shared" si="329"/>
        <v>0</v>
      </c>
      <c r="BA442" s="108">
        <f t="shared" si="312"/>
        <v>0</v>
      </c>
      <c r="BB442" s="103">
        <f t="shared" si="313"/>
        <v>0</v>
      </c>
      <c r="BC442" s="109">
        <f t="shared" si="314"/>
        <v>0</v>
      </c>
      <c r="BD442" s="107">
        <f t="shared" si="294"/>
        <v>0</v>
      </c>
      <c r="BE442" s="107">
        <f t="shared" si="330"/>
        <v>0</v>
      </c>
      <c r="BF442" s="107">
        <f t="shared" si="330"/>
        <v>0</v>
      </c>
      <c r="BG442" s="107">
        <f t="shared" si="330"/>
        <v>0</v>
      </c>
      <c r="BH442" s="107">
        <f t="shared" si="330"/>
        <v>0</v>
      </c>
      <c r="BI442" s="107">
        <f t="shared" si="330"/>
        <v>0</v>
      </c>
      <c r="BJ442" s="107">
        <f t="shared" si="330"/>
        <v>0</v>
      </c>
      <c r="BK442" s="107">
        <f t="shared" si="330"/>
        <v>0</v>
      </c>
      <c r="BL442" s="110">
        <f t="shared" si="315"/>
        <v>0</v>
      </c>
      <c r="BM442" s="111">
        <f t="shared" si="316"/>
        <v>0</v>
      </c>
      <c r="BN442" s="111">
        <f t="shared" si="317"/>
        <v>0</v>
      </c>
      <c r="BO442" s="111">
        <f t="shared" si="318"/>
        <v>0</v>
      </c>
      <c r="BP442" s="111">
        <f t="shared" si="319"/>
        <v>0</v>
      </c>
      <c r="BQ442" s="111">
        <f t="shared" si="320"/>
        <v>0</v>
      </c>
      <c r="BR442" s="111">
        <f t="shared" si="321"/>
        <v>0</v>
      </c>
      <c r="BS442" s="111">
        <f t="shared" si="322"/>
        <v>0</v>
      </c>
      <c r="BT442" s="111">
        <f t="shared" si="323"/>
        <v>0</v>
      </c>
      <c r="BU442" s="112">
        <f t="shared" si="324"/>
        <v>0</v>
      </c>
      <c r="BV442" s="113">
        <f t="shared" si="325"/>
        <v>0</v>
      </c>
      <c r="BW442" s="169" t="s">
        <v>135</v>
      </c>
      <c r="BX442" s="174">
        <v>2021</v>
      </c>
      <c r="BY442" s="169" t="s">
        <v>2422</v>
      </c>
      <c r="BZ442" s="169" t="str">
        <f t="shared" si="326"/>
        <v>NOVIEMBRE</v>
      </c>
      <c r="CA442" s="169" t="str">
        <f t="shared" si="327"/>
        <v>YCHO21RT_11.1</v>
      </c>
      <c r="CB442" s="118" t="e">
        <f>VLOOKUP(F442,[3]TOTALES!$E:$E,1,0)</f>
        <v>#N/A</v>
      </c>
      <c r="CC442" s="118" t="str">
        <f>VLOOKUP(E442,'3.PARAMETROS'!J:L,3,0)</f>
        <v>CAMISAS</v>
      </c>
      <c r="CD442" s="118">
        <f>VLOOKUP(A442,'[4]1. ARCHIVO COMPRA'!$A:$BU,73,0)</f>
        <v>0</v>
      </c>
      <c r="CF442" s="128"/>
      <c r="CG442" s="128"/>
    </row>
    <row r="443" spans="1:85" x14ac:dyDescent="0.25">
      <c r="A443" s="128" t="str">
        <f t="shared" si="295"/>
        <v>W1RP01KAL10G5Q8</v>
      </c>
      <c r="B443" s="188">
        <v>44501</v>
      </c>
      <c r="C443" s="128"/>
      <c r="D443" s="128" t="s">
        <v>562</v>
      </c>
      <c r="E443" s="128" t="s">
        <v>294</v>
      </c>
      <c r="F443" s="128" t="s">
        <v>1237</v>
      </c>
      <c r="G443" s="128" t="s">
        <v>1238</v>
      </c>
      <c r="H443" s="128" t="s">
        <v>1175</v>
      </c>
      <c r="I443" s="128" t="s">
        <v>1176</v>
      </c>
      <c r="J443" s="128" t="s">
        <v>2140</v>
      </c>
      <c r="K443" s="128" t="s">
        <v>687</v>
      </c>
      <c r="L443" s="128" t="s">
        <v>2255</v>
      </c>
      <c r="M443" s="137">
        <v>79</v>
      </c>
      <c r="N443" s="128">
        <f>IFERROR(VLOOKUP(M443*$M$8*$N$8,'RAM costing'!$A$3:$B$81,2,1),0)</f>
        <v>79000</v>
      </c>
      <c r="O443" s="128">
        <f>IFERROR(VLOOKUP(M443*$M$9*$N$9,'RAM costing'!$E$3:$F$81,2,1),0)</f>
        <v>319</v>
      </c>
      <c r="P443" s="128"/>
      <c r="Q443" s="129">
        <f t="shared" si="296"/>
        <v>0.31</v>
      </c>
      <c r="R443" s="18">
        <v>24.49</v>
      </c>
      <c r="S443" s="25">
        <f t="shared" si="297"/>
        <v>0</v>
      </c>
      <c r="T443" s="25">
        <f t="shared" si="298"/>
        <v>0</v>
      </c>
      <c r="U443" s="25">
        <f t="shared" si="299"/>
        <v>0</v>
      </c>
      <c r="V443" s="25">
        <f t="shared" si="300"/>
        <v>0</v>
      </c>
      <c r="W443" s="25">
        <f t="shared" si="301"/>
        <v>0</v>
      </c>
      <c r="X443" s="25">
        <f t="shared" si="302"/>
        <v>0</v>
      </c>
      <c r="Y443" s="25">
        <f t="shared" si="303"/>
        <v>0</v>
      </c>
      <c r="Z443" s="25">
        <f t="shared" si="304"/>
        <v>0</v>
      </c>
      <c r="AA443" s="26"/>
      <c r="AB443" s="25">
        <f t="shared" si="305"/>
        <v>0</v>
      </c>
      <c r="AC443" s="25">
        <f t="shared" si="333"/>
        <v>0</v>
      </c>
      <c r="AD443" s="25"/>
      <c r="AE443" s="25"/>
      <c r="AF443" s="25"/>
      <c r="AG443" s="25"/>
      <c r="AH443" s="25"/>
      <c r="AI443" s="25"/>
      <c r="AJ443" s="26"/>
      <c r="AK443" s="25"/>
      <c r="AL443" s="26"/>
      <c r="AM443" s="25">
        <f t="shared" si="307"/>
        <v>0</v>
      </c>
      <c r="AN443" s="25">
        <f t="shared" si="308"/>
        <v>0</v>
      </c>
      <c r="AO443" s="26"/>
      <c r="AP443" s="26">
        <f t="shared" si="309"/>
        <v>0</v>
      </c>
      <c r="AQ443" s="101">
        <f t="shared" si="310"/>
        <v>0</v>
      </c>
      <c r="AR443" s="106">
        <f t="shared" si="311"/>
        <v>0</v>
      </c>
      <c r="AS443" s="107">
        <f t="shared" si="329"/>
        <v>0</v>
      </c>
      <c r="AT443" s="107">
        <f t="shared" si="329"/>
        <v>0</v>
      </c>
      <c r="AU443" s="107">
        <f t="shared" si="329"/>
        <v>0</v>
      </c>
      <c r="AV443" s="107">
        <f t="shared" si="329"/>
        <v>0</v>
      </c>
      <c r="AW443" s="107">
        <f t="shared" si="329"/>
        <v>0</v>
      </c>
      <c r="AX443" s="107">
        <f t="shared" si="329"/>
        <v>0</v>
      </c>
      <c r="AY443" s="107">
        <f t="shared" si="329"/>
        <v>0</v>
      </c>
      <c r="AZ443" s="107">
        <f t="shared" si="329"/>
        <v>0</v>
      </c>
      <c r="BA443" s="108">
        <f t="shared" si="312"/>
        <v>0</v>
      </c>
      <c r="BB443" s="103">
        <f t="shared" si="313"/>
        <v>0</v>
      </c>
      <c r="BC443" s="109">
        <f t="shared" si="314"/>
        <v>0</v>
      </c>
      <c r="BD443" s="107">
        <f t="shared" si="294"/>
        <v>0</v>
      </c>
      <c r="BE443" s="107">
        <f t="shared" si="330"/>
        <v>0</v>
      </c>
      <c r="BF443" s="107">
        <f t="shared" si="330"/>
        <v>0</v>
      </c>
      <c r="BG443" s="107">
        <f t="shared" si="330"/>
        <v>0</v>
      </c>
      <c r="BH443" s="107">
        <f t="shared" si="330"/>
        <v>0</v>
      </c>
      <c r="BI443" s="107">
        <f t="shared" si="330"/>
        <v>0</v>
      </c>
      <c r="BJ443" s="107">
        <f t="shared" si="330"/>
        <v>0</v>
      </c>
      <c r="BK443" s="107">
        <f t="shared" si="330"/>
        <v>0</v>
      </c>
      <c r="BL443" s="110">
        <f t="shared" si="315"/>
        <v>0</v>
      </c>
      <c r="BM443" s="111">
        <f t="shared" si="316"/>
        <v>0</v>
      </c>
      <c r="BN443" s="111">
        <f t="shared" si="317"/>
        <v>0</v>
      </c>
      <c r="BO443" s="111">
        <f t="shared" si="318"/>
        <v>0</v>
      </c>
      <c r="BP443" s="111">
        <f t="shared" si="319"/>
        <v>0</v>
      </c>
      <c r="BQ443" s="111">
        <f t="shared" si="320"/>
        <v>0</v>
      </c>
      <c r="BR443" s="111">
        <f t="shared" si="321"/>
        <v>0</v>
      </c>
      <c r="BS443" s="111">
        <f t="shared" si="322"/>
        <v>0</v>
      </c>
      <c r="BT443" s="111">
        <f t="shared" si="323"/>
        <v>0</v>
      </c>
      <c r="BU443" s="112">
        <f t="shared" si="324"/>
        <v>0</v>
      </c>
      <c r="BV443" s="113">
        <f t="shared" si="325"/>
        <v>0</v>
      </c>
      <c r="BW443" s="169" t="s">
        <v>135</v>
      </c>
      <c r="BX443" s="174">
        <v>2021</v>
      </c>
      <c r="BY443" s="169" t="s">
        <v>2422</v>
      </c>
      <c r="BZ443" s="169" t="str">
        <f t="shared" si="326"/>
        <v>NOVIEMBRE</v>
      </c>
      <c r="CA443" s="169" t="str">
        <f t="shared" si="327"/>
        <v>YCHO21RT_11.1</v>
      </c>
      <c r="CB443" s="118" t="e">
        <f>VLOOKUP(F443,[3]TOTALES!$E:$E,1,0)</f>
        <v>#N/A</v>
      </c>
      <c r="CC443" s="118" t="str">
        <f>VLOOKUP(E443,'3.PARAMETROS'!J:L,3,0)</f>
        <v>TOPS</v>
      </c>
      <c r="CD443" s="118">
        <f>VLOOKUP(A443,'[4]1. ARCHIVO COMPRA'!$A:$BU,73,0)</f>
        <v>0</v>
      </c>
      <c r="CF443" s="128"/>
      <c r="CG443" s="128"/>
    </row>
    <row r="444" spans="1:85" x14ac:dyDescent="0.25">
      <c r="A444" s="128" t="str">
        <f t="shared" si="295"/>
        <v>W1RP01KAL10G4Q9</v>
      </c>
      <c r="B444" s="188">
        <v>44501</v>
      </c>
      <c r="C444" s="128"/>
      <c r="D444" s="128" t="s">
        <v>562</v>
      </c>
      <c r="E444" s="128" t="s">
        <v>294</v>
      </c>
      <c r="F444" s="128" t="s">
        <v>1237</v>
      </c>
      <c r="G444" s="128" t="s">
        <v>1238</v>
      </c>
      <c r="H444" s="128" t="s">
        <v>508</v>
      </c>
      <c r="I444" s="128" t="s">
        <v>535</v>
      </c>
      <c r="J444" s="128" t="s">
        <v>2140</v>
      </c>
      <c r="K444" s="128" t="s">
        <v>687</v>
      </c>
      <c r="L444" s="128" t="s">
        <v>2255</v>
      </c>
      <c r="M444" s="137">
        <v>79</v>
      </c>
      <c r="N444" s="128">
        <f>IFERROR(VLOOKUP(M444*$M$8*$N$8,'RAM costing'!$A$3:$B$81,2,1),0)</f>
        <v>79000</v>
      </c>
      <c r="O444" s="128">
        <f>IFERROR(VLOOKUP(M444*$M$9*$N$9,'RAM costing'!$E$3:$F$81,2,1),0)</f>
        <v>319</v>
      </c>
      <c r="P444" s="128"/>
      <c r="Q444" s="129">
        <f t="shared" si="296"/>
        <v>0.31</v>
      </c>
      <c r="R444" s="18">
        <v>24.49</v>
      </c>
      <c r="S444" s="25">
        <f t="shared" si="297"/>
        <v>0</v>
      </c>
      <c r="T444" s="25">
        <f t="shared" si="298"/>
        <v>0</v>
      </c>
      <c r="U444" s="25">
        <f t="shared" si="299"/>
        <v>0</v>
      </c>
      <c r="V444" s="25">
        <f t="shared" si="300"/>
        <v>0</v>
      </c>
      <c r="W444" s="25">
        <f t="shared" si="301"/>
        <v>0</v>
      </c>
      <c r="X444" s="25">
        <f t="shared" si="302"/>
        <v>0</v>
      </c>
      <c r="Y444" s="25">
        <f t="shared" si="303"/>
        <v>0</v>
      </c>
      <c r="Z444" s="25">
        <f t="shared" si="304"/>
        <v>0</v>
      </c>
      <c r="AA444" s="26"/>
      <c r="AB444" s="25">
        <f t="shared" si="305"/>
        <v>0</v>
      </c>
      <c r="AC444" s="25">
        <f t="shared" si="333"/>
        <v>0</v>
      </c>
      <c r="AD444" s="25"/>
      <c r="AE444" s="25"/>
      <c r="AF444" s="25"/>
      <c r="AG444" s="25"/>
      <c r="AH444" s="25"/>
      <c r="AI444" s="25"/>
      <c r="AJ444" s="26"/>
      <c r="AK444" s="25"/>
      <c r="AL444" s="26"/>
      <c r="AM444" s="25">
        <f t="shared" si="307"/>
        <v>0</v>
      </c>
      <c r="AN444" s="25">
        <f t="shared" si="308"/>
        <v>0</v>
      </c>
      <c r="AO444" s="26"/>
      <c r="AP444" s="26">
        <f t="shared" si="309"/>
        <v>0</v>
      </c>
      <c r="AQ444" s="101">
        <f t="shared" si="310"/>
        <v>0</v>
      </c>
      <c r="AR444" s="106">
        <f t="shared" si="311"/>
        <v>0</v>
      </c>
      <c r="AS444" s="107">
        <f t="shared" si="329"/>
        <v>0</v>
      </c>
      <c r="AT444" s="107">
        <f t="shared" si="329"/>
        <v>0</v>
      </c>
      <c r="AU444" s="107">
        <f t="shared" si="329"/>
        <v>0</v>
      </c>
      <c r="AV444" s="107">
        <f t="shared" si="329"/>
        <v>0</v>
      </c>
      <c r="AW444" s="107">
        <f t="shared" si="329"/>
        <v>0</v>
      </c>
      <c r="AX444" s="107">
        <f t="shared" si="329"/>
        <v>0</v>
      </c>
      <c r="AY444" s="107">
        <f t="shared" si="329"/>
        <v>0</v>
      </c>
      <c r="AZ444" s="107">
        <f t="shared" si="329"/>
        <v>0</v>
      </c>
      <c r="BA444" s="108">
        <f t="shared" si="312"/>
        <v>0</v>
      </c>
      <c r="BB444" s="103">
        <f t="shared" si="313"/>
        <v>0</v>
      </c>
      <c r="BC444" s="109">
        <f t="shared" si="314"/>
        <v>0</v>
      </c>
      <c r="BD444" s="107">
        <f t="shared" si="294"/>
        <v>0</v>
      </c>
      <c r="BE444" s="107">
        <f t="shared" si="330"/>
        <v>0</v>
      </c>
      <c r="BF444" s="107">
        <f t="shared" si="330"/>
        <v>0</v>
      </c>
      <c r="BG444" s="107">
        <f t="shared" si="330"/>
        <v>0</v>
      </c>
      <c r="BH444" s="107">
        <f t="shared" si="330"/>
        <v>0</v>
      </c>
      <c r="BI444" s="107">
        <f t="shared" si="330"/>
        <v>0</v>
      </c>
      <c r="BJ444" s="107">
        <f t="shared" si="330"/>
        <v>0</v>
      </c>
      <c r="BK444" s="107">
        <f t="shared" si="330"/>
        <v>0</v>
      </c>
      <c r="BL444" s="110">
        <f t="shared" si="315"/>
        <v>0</v>
      </c>
      <c r="BM444" s="111">
        <f t="shared" si="316"/>
        <v>0</v>
      </c>
      <c r="BN444" s="111">
        <f t="shared" si="317"/>
        <v>0</v>
      </c>
      <c r="BO444" s="111">
        <f t="shared" si="318"/>
        <v>0</v>
      </c>
      <c r="BP444" s="111">
        <f t="shared" si="319"/>
        <v>0</v>
      </c>
      <c r="BQ444" s="111">
        <f t="shared" si="320"/>
        <v>0</v>
      </c>
      <c r="BR444" s="111">
        <f t="shared" si="321"/>
        <v>0</v>
      </c>
      <c r="BS444" s="111">
        <f t="shared" si="322"/>
        <v>0</v>
      </c>
      <c r="BT444" s="111">
        <f t="shared" si="323"/>
        <v>0</v>
      </c>
      <c r="BU444" s="112">
        <f t="shared" si="324"/>
        <v>0</v>
      </c>
      <c r="BV444" s="113">
        <f t="shared" si="325"/>
        <v>0</v>
      </c>
      <c r="BW444" s="169" t="s">
        <v>135</v>
      </c>
      <c r="BX444" s="174">
        <v>2021</v>
      </c>
      <c r="BY444" s="169" t="s">
        <v>2422</v>
      </c>
      <c r="BZ444" s="169" t="str">
        <f t="shared" si="326"/>
        <v>NOVIEMBRE</v>
      </c>
      <c r="CA444" s="169" t="str">
        <f t="shared" si="327"/>
        <v>YCHO21RT_11.1</v>
      </c>
      <c r="CB444" s="118" t="e">
        <f>VLOOKUP(F444,[3]TOTALES!$E:$E,1,0)</f>
        <v>#N/A</v>
      </c>
      <c r="CC444" s="118" t="str">
        <f>VLOOKUP(E444,'3.PARAMETROS'!J:L,3,0)</f>
        <v>TOPS</v>
      </c>
      <c r="CD444" s="118">
        <f>VLOOKUP(A444,'[4]1. ARCHIVO COMPRA'!$A:$BU,73,0)</f>
        <v>0</v>
      </c>
      <c r="CF444" s="128"/>
      <c r="CG444" s="128"/>
    </row>
    <row r="445" spans="1:85" x14ac:dyDescent="0.25">
      <c r="A445" s="128" t="str">
        <f t="shared" si="295"/>
        <v>W1RP01KAL10G7DM</v>
      </c>
      <c r="B445" s="188">
        <v>44501</v>
      </c>
      <c r="C445" s="128"/>
      <c r="D445" s="128" t="s">
        <v>562</v>
      </c>
      <c r="E445" s="128" t="s">
        <v>294</v>
      </c>
      <c r="F445" s="128" t="s">
        <v>1237</v>
      </c>
      <c r="G445" s="128" t="s">
        <v>1238</v>
      </c>
      <c r="H445" s="128" t="s">
        <v>649</v>
      </c>
      <c r="I445" s="128" t="s">
        <v>650</v>
      </c>
      <c r="J445" s="128" t="s">
        <v>2140</v>
      </c>
      <c r="K445" s="128" t="s">
        <v>687</v>
      </c>
      <c r="L445" s="128" t="s">
        <v>2255</v>
      </c>
      <c r="M445" s="137">
        <v>79</v>
      </c>
      <c r="N445" s="128">
        <f>IFERROR(VLOOKUP(M445*$M$8*$N$8,'RAM costing'!$A$3:$B$81,2,1),0)</f>
        <v>79000</v>
      </c>
      <c r="O445" s="128">
        <f>IFERROR(VLOOKUP(M445*$M$9*$N$9,'RAM costing'!$E$3:$F$81,2,1),0)</f>
        <v>319</v>
      </c>
      <c r="P445" s="128"/>
      <c r="Q445" s="129">
        <f t="shared" si="296"/>
        <v>0.31</v>
      </c>
      <c r="R445" s="18">
        <v>24.49</v>
      </c>
      <c r="S445" s="25">
        <f t="shared" si="297"/>
        <v>0</v>
      </c>
      <c r="T445" s="25">
        <f t="shared" si="298"/>
        <v>0</v>
      </c>
      <c r="U445" s="25">
        <f t="shared" si="299"/>
        <v>0</v>
      </c>
      <c r="V445" s="25">
        <f t="shared" si="300"/>
        <v>0</v>
      </c>
      <c r="W445" s="25">
        <f t="shared" si="301"/>
        <v>0</v>
      </c>
      <c r="X445" s="25">
        <f t="shared" si="302"/>
        <v>0</v>
      </c>
      <c r="Y445" s="25">
        <f t="shared" si="303"/>
        <v>0</v>
      </c>
      <c r="Z445" s="25">
        <f t="shared" si="304"/>
        <v>0</v>
      </c>
      <c r="AA445" s="26"/>
      <c r="AB445" s="25">
        <f t="shared" si="305"/>
        <v>0</v>
      </c>
      <c r="AC445" s="25">
        <f t="shared" si="333"/>
        <v>0</v>
      </c>
      <c r="AD445" s="25"/>
      <c r="AE445" s="25"/>
      <c r="AF445" s="25"/>
      <c r="AG445" s="25"/>
      <c r="AH445" s="25"/>
      <c r="AI445" s="25"/>
      <c r="AJ445" s="26"/>
      <c r="AK445" s="25"/>
      <c r="AL445" s="26"/>
      <c r="AM445" s="25">
        <f t="shared" si="307"/>
        <v>0</v>
      </c>
      <c r="AN445" s="25">
        <f t="shared" si="308"/>
        <v>0</v>
      </c>
      <c r="AO445" s="26"/>
      <c r="AP445" s="26">
        <f t="shared" si="309"/>
        <v>0</v>
      </c>
      <c r="AQ445" s="101">
        <f t="shared" si="310"/>
        <v>0</v>
      </c>
      <c r="AR445" s="106">
        <f t="shared" si="311"/>
        <v>0</v>
      </c>
      <c r="AS445" s="107">
        <f t="shared" si="329"/>
        <v>0</v>
      </c>
      <c r="AT445" s="107">
        <f t="shared" si="329"/>
        <v>0</v>
      </c>
      <c r="AU445" s="107">
        <f t="shared" si="329"/>
        <v>0</v>
      </c>
      <c r="AV445" s="107">
        <f t="shared" ref="AS445:AZ477" si="334">ROUND(IF($L445=$L$4,($AQ445*AV$4),IF($L445=$L$5,($AQ445*AV$5),IF($L445=$L$6,($AQ445*AV$6),IF($L445=$L$7,($AQ445*AV$7))))),0)</f>
        <v>0</v>
      </c>
      <c r="AW445" s="107">
        <f t="shared" si="334"/>
        <v>0</v>
      </c>
      <c r="AX445" s="107">
        <f t="shared" si="334"/>
        <v>0</v>
      </c>
      <c r="AY445" s="107">
        <f t="shared" si="334"/>
        <v>0</v>
      </c>
      <c r="AZ445" s="107">
        <f t="shared" si="334"/>
        <v>0</v>
      </c>
      <c r="BA445" s="108">
        <f t="shared" si="312"/>
        <v>0</v>
      </c>
      <c r="BB445" s="103">
        <f t="shared" si="313"/>
        <v>0</v>
      </c>
      <c r="BC445" s="109">
        <f t="shared" si="314"/>
        <v>0</v>
      </c>
      <c r="BD445" s="107">
        <f t="shared" si="294"/>
        <v>0</v>
      </c>
      <c r="BE445" s="107">
        <f t="shared" si="330"/>
        <v>0</v>
      </c>
      <c r="BF445" s="107">
        <f t="shared" si="330"/>
        <v>0</v>
      </c>
      <c r="BG445" s="107">
        <f t="shared" ref="BE445:BK477" si="335">ROUND(IF($L445=$L$4,($BB445*BG$4),IF($L445=$L$5,($BB445*BG$5),IF($L445=$L$6,($BB445*BG$6),IF($L445=$L$7,($BB445*BG$7))))),0)</f>
        <v>0</v>
      </c>
      <c r="BH445" s="107">
        <f t="shared" si="335"/>
        <v>0</v>
      </c>
      <c r="BI445" s="107">
        <f t="shared" si="335"/>
        <v>0</v>
      </c>
      <c r="BJ445" s="107">
        <f t="shared" si="335"/>
        <v>0</v>
      </c>
      <c r="BK445" s="107">
        <f t="shared" si="335"/>
        <v>0</v>
      </c>
      <c r="BL445" s="110">
        <f t="shared" si="315"/>
        <v>0</v>
      </c>
      <c r="BM445" s="111">
        <f t="shared" si="316"/>
        <v>0</v>
      </c>
      <c r="BN445" s="111">
        <f t="shared" si="317"/>
        <v>0</v>
      </c>
      <c r="BO445" s="111">
        <f t="shared" si="318"/>
        <v>0</v>
      </c>
      <c r="BP445" s="111">
        <f t="shared" si="319"/>
        <v>0</v>
      </c>
      <c r="BQ445" s="111">
        <f t="shared" si="320"/>
        <v>0</v>
      </c>
      <c r="BR445" s="111">
        <f t="shared" si="321"/>
        <v>0</v>
      </c>
      <c r="BS445" s="111">
        <f t="shared" si="322"/>
        <v>0</v>
      </c>
      <c r="BT445" s="111">
        <f t="shared" si="323"/>
        <v>0</v>
      </c>
      <c r="BU445" s="112">
        <f t="shared" si="324"/>
        <v>0</v>
      </c>
      <c r="BV445" s="113">
        <f t="shared" si="325"/>
        <v>0</v>
      </c>
      <c r="BW445" s="169" t="s">
        <v>135</v>
      </c>
      <c r="BX445" s="174">
        <v>2021</v>
      </c>
      <c r="BY445" s="169" t="s">
        <v>2422</v>
      </c>
      <c r="BZ445" s="169" t="str">
        <f t="shared" si="326"/>
        <v>NOVIEMBRE</v>
      </c>
      <c r="CA445" s="169" t="str">
        <f t="shared" si="327"/>
        <v>YCHO21RT_11.1</v>
      </c>
      <c r="CB445" s="118" t="e">
        <f>VLOOKUP(F445,[3]TOTALES!$E:$E,1,0)</f>
        <v>#N/A</v>
      </c>
      <c r="CC445" s="118" t="str">
        <f>VLOOKUP(E445,'3.PARAMETROS'!J:L,3,0)</f>
        <v>TOPS</v>
      </c>
      <c r="CD445" s="118">
        <f>VLOOKUP(A445,'[4]1. ARCHIVO COMPRA'!$A:$BU,73,0)</f>
        <v>0</v>
      </c>
      <c r="CF445" s="128"/>
      <c r="CG445" s="128"/>
    </row>
    <row r="446" spans="1:85" x14ac:dyDescent="0.25">
      <c r="A446" s="128" t="str">
        <f t="shared" si="295"/>
        <v>W1RP01KAL10A10B</v>
      </c>
      <c r="B446" s="188">
        <v>44501</v>
      </c>
      <c r="C446" s="128"/>
      <c r="D446" s="128" t="s">
        <v>562</v>
      </c>
      <c r="E446" s="128" t="s">
        <v>294</v>
      </c>
      <c r="F446" s="128" t="s">
        <v>1237</v>
      </c>
      <c r="G446" s="128" t="s">
        <v>1238</v>
      </c>
      <c r="H446" s="128" t="s">
        <v>1000</v>
      </c>
      <c r="I446" s="128" t="s">
        <v>1001</v>
      </c>
      <c r="J446" s="128" t="s">
        <v>2140</v>
      </c>
      <c r="K446" s="128" t="s">
        <v>687</v>
      </c>
      <c r="L446" s="128" t="s">
        <v>2255</v>
      </c>
      <c r="M446" s="137">
        <v>79</v>
      </c>
      <c r="N446" s="128">
        <f>IFERROR(VLOOKUP(M446*$M$8*$N$8,'RAM costing'!$A$3:$B$81,2,1),0)</f>
        <v>79000</v>
      </c>
      <c r="O446" s="128">
        <f>IFERROR(VLOOKUP(M446*$M$9*$N$9,'RAM costing'!$E$3:$F$81,2,1),0)</f>
        <v>319</v>
      </c>
      <c r="P446" s="128"/>
      <c r="Q446" s="129">
        <f t="shared" si="296"/>
        <v>0.31</v>
      </c>
      <c r="R446" s="18">
        <v>24.49</v>
      </c>
      <c r="S446" s="25">
        <f t="shared" si="297"/>
        <v>0</v>
      </c>
      <c r="T446" s="25">
        <f t="shared" si="298"/>
        <v>0</v>
      </c>
      <c r="U446" s="25">
        <f t="shared" si="299"/>
        <v>0</v>
      </c>
      <c r="V446" s="25">
        <f t="shared" si="300"/>
        <v>0</v>
      </c>
      <c r="W446" s="25">
        <f t="shared" si="301"/>
        <v>0</v>
      </c>
      <c r="X446" s="25">
        <f t="shared" si="302"/>
        <v>0</v>
      </c>
      <c r="Y446" s="25">
        <f t="shared" si="303"/>
        <v>0</v>
      </c>
      <c r="Z446" s="25">
        <f t="shared" si="304"/>
        <v>0</v>
      </c>
      <c r="AA446" s="26"/>
      <c r="AB446" s="25">
        <f t="shared" si="305"/>
        <v>0</v>
      </c>
      <c r="AC446" s="25">
        <f t="shared" si="333"/>
        <v>0</v>
      </c>
      <c r="AD446" s="25"/>
      <c r="AE446" s="25"/>
      <c r="AF446" s="25"/>
      <c r="AG446" s="25"/>
      <c r="AH446" s="25"/>
      <c r="AI446" s="25"/>
      <c r="AJ446" s="26"/>
      <c r="AK446" s="25"/>
      <c r="AL446" s="26"/>
      <c r="AM446" s="25">
        <f t="shared" si="307"/>
        <v>0</v>
      </c>
      <c r="AN446" s="25">
        <f t="shared" si="308"/>
        <v>0</v>
      </c>
      <c r="AO446" s="26"/>
      <c r="AP446" s="26">
        <f t="shared" si="309"/>
        <v>0</v>
      </c>
      <c r="AQ446" s="101">
        <f t="shared" si="310"/>
        <v>0</v>
      </c>
      <c r="AR446" s="106">
        <f t="shared" si="311"/>
        <v>0</v>
      </c>
      <c r="AS446" s="107">
        <f t="shared" si="334"/>
        <v>0</v>
      </c>
      <c r="AT446" s="107">
        <f t="shared" si="334"/>
        <v>0</v>
      </c>
      <c r="AU446" s="107">
        <f t="shared" si="334"/>
        <v>0</v>
      </c>
      <c r="AV446" s="107">
        <f t="shared" si="334"/>
        <v>0</v>
      </c>
      <c r="AW446" s="107">
        <f t="shared" si="334"/>
        <v>0</v>
      </c>
      <c r="AX446" s="107">
        <f t="shared" si="334"/>
        <v>0</v>
      </c>
      <c r="AY446" s="107">
        <f t="shared" si="334"/>
        <v>0</v>
      </c>
      <c r="AZ446" s="107">
        <f t="shared" si="334"/>
        <v>0</v>
      </c>
      <c r="BA446" s="108">
        <f t="shared" si="312"/>
        <v>0</v>
      </c>
      <c r="BB446" s="103">
        <f t="shared" si="313"/>
        <v>0</v>
      </c>
      <c r="BC446" s="109">
        <f t="shared" si="314"/>
        <v>0</v>
      </c>
      <c r="BD446" s="107">
        <f t="shared" si="294"/>
        <v>0</v>
      </c>
      <c r="BE446" s="107">
        <f t="shared" si="335"/>
        <v>0</v>
      </c>
      <c r="BF446" s="107">
        <f t="shared" si="335"/>
        <v>0</v>
      </c>
      <c r="BG446" s="107">
        <f t="shared" si="335"/>
        <v>0</v>
      </c>
      <c r="BH446" s="107">
        <f t="shared" si="335"/>
        <v>0</v>
      </c>
      <c r="BI446" s="107">
        <f t="shared" si="335"/>
        <v>0</v>
      </c>
      <c r="BJ446" s="107">
        <f t="shared" si="335"/>
        <v>0</v>
      </c>
      <c r="BK446" s="107">
        <f t="shared" si="335"/>
        <v>0</v>
      </c>
      <c r="BL446" s="110">
        <f t="shared" si="315"/>
        <v>0</v>
      </c>
      <c r="BM446" s="111">
        <f t="shared" si="316"/>
        <v>0</v>
      </c>
      <c r="BN446" s="111">
        <f t="shared" si="317"/>
        <v>0</v>
      </c>
      <c r="BO446" s="111">
        <f t="shared" si="318"/>
        <v>0</v>
      </c>
      <c r="BP446" s="111">
        <f t="shared" si="319"/>
        <v>0</v>
      </c>
      <c r="BQ446" s="111">
        <f t="shared" si="320"/>
        <v>0</v>
      </c>
      <c r="BR446" s="111">
        <f t="shared" si="321"/>
        <v>0</v>
      </c>
      <c r="BS446" s="111">
        <f t="shared" si="322"/>
        <v>0</v>
      </c>
      <c r="BT446" s="111">
        <f t="shared" si="323"/>
        <v>0</v>
      </c>
      <c r="BU446" s="112">
        <f t="shared" si="324"/>
        <v>0</v>
      </c>
      <c r="BV446" s="113">
        <f t="shared" si="325"/>
        <v>0</v>
      </c>
      <c r="BW446" s="169" t="s">
        <v>135</v>
      </c>
      <c r="BX446" s="174">
        <v>2021</v>
      </c>
      <c r="BY446" s="169" t="s">
        <v>2422</v>
      </c>
      <c r="BZ446" s="169" t="str">
        <f t="shared" si="326"/>
        <v>NOVIEMBRE</v>
      </c>
      <c r="CA446" s="169" t="str">
        <f t="shared" si="327"/>
        <v>YCHO21RT_11.1</v>
      </c>
      <c r="CB446" s="118" t="e">
        <f>VLOOKUP(F446,[3]TOTALES!$E:$E,1,0)</f>
        <v>#N/A</v>
      </c>
      <c r="CC446" s="118" t="str">
        <f>VLOOKUP(E446,'3.PARAMETROS'!J:L,3,0)</f>
        <v>TOPS</v>
      </c>
      <c r="CD446" s="118">
        <f>VLOOKUP(A446,'[4]1. ARCHIVO COMPRA'!$A:$BU,73,0)</f>
        <v>0</v>
      </c>
      <c r="CF446" s="128"/>
      <c r="CG446" s="128"/>
    </row>
    <row r="447" spans="1:85" x14ac:dyDescent="0.25">
      <c r="A447" s="128" t="str">
        <f t="shared" si="295"/>
        <v>W1RP01KAL10G5A1</v>
      </c>
      <c r="B447" s="188">
        <v>44501</v>
      </c>
      <c r="C447" s="128"/>
      <c r="D447" s="128" t="s">
        <v>562</v>
      </c>
      <c r="E447" s="128" t="s">
        <v>294</v>
      </c>
      <c r="F447" s="128" t="s">
        <v>1237</v>
      </c>
      <c r="G447" s="128" t="s">
        <v>1238</v>
      </c>
      <c r="H447" s="128" t="s">
        <v>1239</v>
      </c>
      <c r="I447" s="128" t="s">
        <v>1240</v>
      </c>
      <c r="J447" s="128" t="s">
        <v>2140</v>
      </c>
      <c r="K447" s="128" t="s">
        <v>687</v>
      </c>
      <c r="L447" s="128" t="s">
        <v>2255</v>
      </c>
      <c r="M447" s="137">
        <v>79</v>
      </c>
      <c r="N447" s="128">
        <f>IFERROR(VLOOKUP(M447*$M$8*$N$8,'RAM costing'!$A$3:$B$81,2,1),0)</f>
        <v>79000</v>
      </c>
      <c r="O447" s="128">
        <f>IFERROR(VLOOKUP(M447*$M$9*$N$9,'RAM costing'!$E$3:$F$81,2,1),0)</f>
        <v>319</v>
      </c>
      <c r="P447" s="128"/>
      <c r="Q447" s="129">
        <f t="shared" si="296"/>
        <v>0.31</v>
      </c>
      <c r="R447" s="18">
        <v>24.49</v>
      </c>
      <c r="S447" s="25">
        <f t="shared" si="297"/>
        <v>0</v>
      </c>
      <c r="T447" s="25">
        <f t="shared" si="298"/>
        <v>0</v>
      </c>
      <c r="U447" s="25">
        <f t="shared" si="299"/>
        <v>0</v>
      </c>
      <c r="V447" s="25">
        <f t="shared" si="300"/>
        <v>0</v>
      </c>
      <c r="W447" s="25">
        <f t="shared" si="301"/>
        <v>0</v>
      </c>
      <c r="X447" s="25">
        <f t="shared" si="302"/>
        <v>0</v>
      </c>
      <c r="Y447" s="25">
        <f t="shared" si="303"/>
        <v>0</v>
      </c>
      <c r="Z447" s="25">
        <f t="shared" si="304"/>
        <v>0</v>
      </c>
      <c r="AA447" s="26"/>
      <c r="AB447" s="25">
        <f t="shared" si="305"/>
        <v>0</v>
      </c>
      <c r="AC447" s="25">
        <f t="shared" si="333"/>
        <v>0</v>
      </c>
      <c r="AD447" s="25"/>
      <c r="AE447" s="25"/>
      <c r="AF447" s="25"/>
      <c r="AG447" s="25"/>
      <c r="AH447" s="25"/>
      <c r="AI447" s="25"/>
      <c r="AJ447" s="26"/>
      <c r="AK447" s="25"/>
      <c r="AL447" s="26"/>
      <c r="AM447" s="25">
        <f t="shared" si="307"/>
        <v>0</v>
      </c>
      <c r="AN447" s="25">
        <f t="shared" si="308"/>
        <v>0</v>
      </c>
      <c r="AO447" s="26"/>
      <c r="AP447" s="26">
        <f t="shared" si="309"/>
        <v>0</v>
      </c>
      <c r="AQ447" s="101">
        <f t="shared" si="310"/>
        <v>0</v>
      </c>
      <c r="AR447" s="106">
        <f t="shared" si="311"/>
        <v>0</v>
      </c>
      <c r="AS447" s="107">
        <f t="shared" si="334"/>
        <v>0</v>
      </c>
      <c r="AT447" s="107">
        <f t="shared" si="334"/>
        <v>0</v>
      </c>
      <c r="AU447" s="107">
        <f t="shared" si="334"/>
        <v>0</v>
      </c>
      <c r="AV447" s="107">
        <f t="shared" si="334"/>
        <v>0</v>
      </c>
      <c r="AW447" s="107">
        <f t="shared" si="334"/>
        <v>0</v>
      </c>
      <c r="AX447" s="107">
        <f t="shared" si="334"/>
        <v>0</v>
      </c>
      <c r="AY447" s="107">
        <f t="shared" si="334"/>
        <v>0</v>
      </c>
      <c r="AZ447" s="107">
        <f t="shared" si="334"/>
        <v>0</v>
      </c>
      <c r="BA447" s="108">
        <f t="shared" si="312"/>
        <v>0</v>
      </c>
      <c r="BB447" s="103">
        <f t="shared" si="313"/>
        <v>0</v>
      </c>
      <c r="BC447" s="109">
        <f t="shared" si="314"/>
        <v>0</v>
      </c>
      <c r="BD447" s="107">
        <f t="shared" si="294"/>
        <v>0</v>
      </c>
      <c r="BE447" s="107">
        <f t="shared" si="335"/>
        <v>0</v>
      </c>
      <c r="BF447" s="107">
        <f t="shared" si="335"/>
        <v>0</v>
      </c>
      <c r="BG447" s="107">
        <f t="shared" si="335"/>
        <v>0</v>
      </c>
      <c r="BH447" s="107">
        <f t="shared" si="335"/>
        <v>0</v>
      </c>
      <c r="BI447" s="107">
        <f t="shared" si="335"/>
        <v>0</v>
      </c>
      <c r="BJ447" s="107">
        <f t="shared" si="335"/>
        <v>0</v>
      </c>
      <c r="BK447" s="107">
        <f t="shared" si="335"/>
        <v>0</v>
      </c>
      <c r="BL447" s="110">
        <f t="shared" si="315"/>
        <v>0</v>
      </c>
      <c r="BM447" s="111">
        <f t="shared" si="316"/>
        <v>0</v>
      </c>
      <c r="BN447" s="111">
        <f t="shared" si="317"/>
        <v>0</v>
      </c>
      <c r="BO447" s="111">
        <f t="shared" si="318"/>
        <v>0</v>
      </c>
      <c r="BP447" s="111">
        <f t="shared" si="319"/>
        <v>0</v>
      </c>
      <c r="BQ447" s="111">
        <f t="shared" si="320"/>
        <v>0</v>
      </c>
      <c r="BR447" s="111">
        <f t="shared" si="321"/>
        <v>0</v>
      </c>
      <c r="BS447" s="111">
        <f t="shared" si="322"/>
        <v>0</v>
      </c>
      <c r="BT447" s="111">
        <f t="shared" si="323"/>
        <v>0</v>
      </c>
      <c r="BU447" s="112">
        <f t="shared" si="324"/>
        <v>0</v>
      </c>
      <c r="BV447" s="113">
        <f t="shared" si="325"/>
        <v>0</v>
      </c>
      <c r="BW447" s="169" t="s">
        <v>135</v>
      </c>
      <c r="BX447" s="174">
        <v>2021</v>
      </c>
      <c r="BY447" s="169" t="s">
        <v>2422</v>
      </c>
      <c r="BZ447" s="169" t="str">
        <f t="shared" si="326"/>
        <v>NOVIEMBRE</v>
      </c>
      <c r="CA447" s="169" t="str">
        <f t="shared" si="327"/>
        <v>YCHO21RT_11.1</v>
      </c>
      <c r="CB447" s="118" t="e">
        <f>VLOOKUP(F447,[3]TOTALES!$E:$E,1,0)</f>
        <v>#N/A</v>
      </c>
      <c r="CC447" s="118" t="str">
        <f>VLOOKUP(E447,'3.PARAMETROS'!J:L,3,0)</f>
        <v>TOPS</v>
      </c>
      <c r="CD447" s="118">
        <f>VLOOKUP(A447,'[4]1. ARCHIVO COMPRA'!$A:$BU,73,0)</f>
        <v>0</v>
      </c>
      <c r="CF447" s="128"/>
      <c r="CG447" s="128"/>
    </row>
    <row r="448" spans="1:85" x14ac:dyDescent="0.25">
      <c r="A448" s="128" t="str">
        <f t="shared" si="295"/>
        <v>W2RAB5D4KQ0OESS</v>
      </c>
      <c r="B448" s="188">
        <v>44501</v>
      </c>
      <c r="C448" s="128"/>
      <c r="D448" s="128" t="s">
        <v>563</v>
      </c>
      <c r="E448" s="128" t="s">
        <v>214</v>
      </c>
      <c r="F448" s="128" t="s">
        <v>1241</v>
      </c>
      <c r="G448" s="128" t="s">
        <v>1242</v>
      </c>
      <c r="H448" s="128" t="s">
        <v>1243</v>
      </c>
      <c r="I448" s="128" t="s">
        <v>1244</v>
      </c>
      <c r="J448" s="128" t="s">
        <v>2141</v>
      </c>
      <c r="K448" s="128" t="s">
        <v>683</v>
      </c>
      <c r="L448" s="128" t="s">
        <v>2257</v>
      </c>
      <c r="M448" s="137">
        <v>128</v>
      </c>
      <c r="N448" s="128">
        <f>IFERROR(VLOOKUP(M448*$M$8*$N$8,'RAM costing'!$A$3:$B$81,2,1),0)</f>
        <v>119000</v>
      </c>
      <c r="O448" s="128">
        <f>IFERROR(VLOOKUP(M448*$M$9*$N$9,'RAM costing'!$E$3:$F$81,2,1),0)</f>
        <v>429</v>
      </c>
      <c r="P448" s="128"/>
      <c r="Q448" s="129">
        <f t="shared" si="296"/>
        <v>0.31</v>
      </c>
      <c r="R448" s="18">
        <v>39.68</v>
      </c>
      <c r="S448" s="25">
        <f t="shared" si="297"/>
        <v>0</v>
      </c>
      <c r="T448" s="25">
        <f t="shared" si="298"/>
        <v>0</v>
      </c>
      <c r="U448" s="25">
        <f t="shared" si="299"/>
        <v>0</v>
      </c>
      <c r="V448" s="25">
        <f t="shared" si="300"/>
        <v>0</v>
      </c>
      <c r="W448" s="25">
        <f t="shared" si="301"/>
        <v>0</v>
      </c>
      <c r="X448" s="25">
        <f t="shared" si="302"/>
        <v>0</v>
      </c>
      <c r="Y448" s="25">
        <f t="shared" si="303"/>
        <v>0</v>
      </c>
      <c r="Z448" s="25">
        <f t="shared" si="304"/>
        <v>0</v>
      </c>
      <c r="AA448" s="26"/>
      <c r="AB448" s="25">
        <f t="shared" si="305"/>
        <v>0</v>
      </c>
      <c r="AC448" s="25">
        <f t="shared" si="333"/>
        <v>0</v>
      </c>
      <c r="AD448" s="25"/>
      <c r="AE448" s="25"/>
      <c r="AF448" s="25"/>
      <c r="AG448" s="25"/>
      <c r="AH448" s="25"/>
      <c r="AI448" s="25"/>
      <c r="AJ448" s="26"/>
      <c r="AK448" s="25"/>
      <c r="AL448" s="26"/>
      <c r="AM448" s="25">
        <f t="shared" si="307"/>
        <v>0</v>
      </c>
      <c r="AN448" s="25">
        <f t="shared" si="308"/>
        <v>0</v>
      </c>
      <c r="AO448" s="26"/>
      <c r="AP448" s="26">
        <f t="shared" si="309"/>
        <v>0</v>
      </c>
      <c r="AQ448" s="101">
        <f t="shared" si="310"/>
        <v>0</v>
      </c>
      <c r="AR448" s="106">
        <f t="shared" si="311"/>
        <v>0</v>
      </c>
      <c r="AS448" s="107">
        <f t="shared" si="334"/>
        <v>0</v>
      </c>
      <c r="AT448" s="107">
        <f t="shared" si="334"/>
        <v>0</v>
      </c>
      <c r="AU448" s="107">
        <f t="shared" si="334"/>
        <v>0</v>
      </c>
      <c r="AV448" s="107">
        <f t="shared" si="334"/>
        <v>0</v>
      </c>
      <c r="AW448" s="107">
        <f t="shared" si="334"/>
        <v>0</v>
      </c>
      <c r="AX448" s="107">
        <f t="shared" si="334"/>
        <v>0</v>
      </c>
      <c r="AY448" s="107">
        <f t="shared" si="334"/>
        <v>0</v>
      </c>
      <c r="AZ448" s="107">
        <f t="shared" si="334"/>
        <v>0</v>
      </c>
      <c r="BA448" s="108">
        <f t="shared" si="312"/>
        <v>0</v>
      </c>
      <c r="BB448" s="103">
        <f t="shared" si="313"/>
        <v>0</v>
      </c>
      <c r="BC448" s="109">
        <f t="shared" si="314"/>
        <v>0</v>
      </c>
      <c r="BD448" s="107">
        <f t="shared" si="294"/>
        <v>0</v>
      </c>
      <c r="BE448" s="107">
        <f t="shared" si="335"/>
        <v>0</v>
      </c>
      <c r="BF448" s="107">
        <f t="shared" si="335"/>
        <v>0</v>
      </c>
      <c r="BG448" s="107">
        <f t="shared" si="335"/>
        <v>0</v>
      </c>
      <c r="BH448" s="107">
        <f t="shared" si="335"/>
        <v>0</v>
      </c>
      <c r="BI448" s="107">
        <f t="shared" si="335"/>
        <v>0</v>
      </c>
      <c r="BJ448" s="107">
        <f t="shared" si="335"/>
        <v>0</v>
      </c>
      <c r="BK448" s="107">
        <f t="shared" si="335"/>
        <v>0</v>
      </c>
      <c r="BL448" s="110">
        <f t="shared" si="315"/>
        <v>0</v>
      </c>
      <c r="BM448" s="111">
        <f t="shared" si="316"/>
        <v>0</v>
      </c>
      <c r="BN448" s="111">
        <f t="shared" si="317"/>
        <v>0</v>
      </c>
      <c r="BO448" s="111">
        <f t="shared" si="318"/>
        <v>0</v>
      </c>
      <c r="BP448" s="111">
        <f t="shared" si="319"/>
        <v>0</v>
      </c>
      <c r="BQ448" s="111">
        <f t="shared" si="320"/>
        <v>0</v>
      </c>
      <c r="BR448" s="111">
        <f t="shared" si="321"/>
        <v>0</v>
      </c>
      <c r="BS448" s="111">
        <f t="shared" si="322"/>
        <v>0</v>
      </c>
      <c r="BT448" s="111">
        <f t="shared" si="323"/>
        <v>0</v>
      </c>
      <c r="BU448" s="112">
        <f t="shared" si="324"/>
        <v>0</v>
      </c>
      <c r="BV448" s="113">
        <f t="shared" si="325"/>
        <v>0</v>
      </c>
      <c r="BW448" s="169" t="s">
        <v>135</v>
      </c>
      <c r="BX448" s="174">
        <v>2021</v>
      </c>
      <c r="BY448" s="169" t="s">
        <v>2422</v>
      </c>
      <c r="BZ448" s="169" t="str">
        <f t="shared" si="326"/>
        <v>NOVIEMBRE</v>
      </c>
      <c r="CA448" s="169" t="str">
        <f t="shared" si="327"/>
        <v>YCHO21RT_11.1</v>
      </c>
      <c r="CB448" s="118" t="str">
        <f>VLOOKUP(F448,[3]TOTALES!$E:$E,1,0)</f>
        <v>W2RAB5D4KQ0</v>
      </c>
      <c r="CC448" s="118" t="str">
        <f>VLOOKUP(E448,'3.PARAMETROS'!J:L,3,0)</f>
        <v>JEANS MODA</v>
      </c>
      <c r="CD448" s="118">
        <f>VLOOKUP(A448,'[4]1. ARCHIVO COMPRA'!$A:$BU,73,0)</f>
        <v>0</v>
      </c>
      <c r="CF448" s="128"/>
      <c r="CG448" s="128"/>
    </row>
    <row r="449" spans="1:85" x14ac:dyDescent="0.25">
      <c r="A449" s="128" t="str">
        <f t="shared" si="295"/>
        <v>W2RAB5D4KQ0STSN</v>
      </c>
      <c r="B449" s="187">
        <v>44501</v>
      </c>
      <c r="C449" s="128"/>
      <c r="D449" s="128" t="s">
        <v>563</v>
      </c>
      <c r="E449" s="128" t="s">
        <v>214</v>
      </c>
      <c r="F449" s="128" t="s">
        <v>1241</v>
      </c>
      <c r="G449" s="128" t="s">
        <v>1242</v>
      </c>
      <c r="H449" s="128" t="s">
        <v>1245</v>
      </c>
      <c r="I449" s="128" t="s">
        <v>1246</v>
      </c>
      <c r="J449" s="128" t="s">
        <v>2141</v>
      </c>
      <c r="K449" s="128" t="s">
        <v>683</v>
      </c>
      <c r="L449" s="128" t="s">
        <v>2257</v>
      </c>
      <c r="M449" s="137">
        <v>128</v>
      </c>
      <c r="N449" s="128">
        <f>IFERROR(VLOOKUP(M449*$M$8*$N$8,'RAM costing'!$A$3:$B$81,2,1),0)</f>
        <v>119000</v>
      </c>
      <c r="O449" s="128">
        <f>IFERROR(VLOOKUP(M449*$M$9*$N$9,'RAM costing'!$E$3:$F$81,2,1),0)</f>
        <v>429</v>
      </c>
      <c r="P449" s="128"/>
      <c r="Q449" s="129">
        <f t="shared" si="296"/>
        <v>0.31</v>
      </c>
      <c r="R449" s="18">
        <v>39.68</v>
      </c>
      <c r="S449" s="25">
        <f t="shared" si="297"/>
        <v>16</v>
      </c>
      <c r="T449" s="25">
        <f t="shared" si="298"/>
        <v>16</v>
      </c>
      <c r="U449" s="25">
        <f t="shared" si="299"/>
        <v>16</v>
      </c>
      <c r="V449" s="25">
        <f t="shared" si="300"/>
        <v>14</v>
      </c>
      <c r="W449" s="25">
        <f t="shared" si="301"/>
        <v>12</v>
      </c>
      <c r="X449" s="25">
        <f t="shared" si="302"/>
        <v>14</v>
      </c>
      <c r="Y449" s="25">
        <f t="shared" si="303"/>
        <v>13</v>
      </c>
      <c r="Z449" s="25">
        <f t="shared" si="304"/>
        <v>11</v>
      </c>
      <c r="AA449" s="26"/>
      <c r="AB449" s="25">
        <f t="shared" si="305"/>
        <v>13</v>
      </c>
      <c r="AC449" s="26">
        <f t="shared" ref="AC449:AC450" si="336">AO449</f>
        <v>16</v>
      </c>
      <c r="AD449" s="25"/>
      <c r="AE449" s="25"/>
      <c r="AF449" s="25"/>
      <c r="AG449" s="25"/>
      <c r="AH449" s="25"/>
      <c r="AI449" s="25"/>
      <c r="AJ449" s="26"/>
      <c r="AK449" s="25"/>
      <c r="AL449" s="26"/>
      <c r="AM449" s="25">
        <f t="shared" si="307"/>
        <v>14</v>
      </c>
      <c r="AN449" s="25">
        <f t="shared" si="308"/>
        <v>14</v>
      </c>
      <c r="AO449" s="26">
        <v>16</v>
      </c>
      <c r="AP449" s="26">
        <f t="shared" si="309"/>
        <v>16</v>
      </c>
      <c r="AQ449" s="101">
        <f t="shared" si="310"/>
        <v>141</v>
      </c>
      <c r="AR449" s="106">
        <f t="shared" si="311"/>
        <v>5594.88</v>
      </c>
      <c r="AS449" s="107">
        <f t="shared" si="334"/>
        <v>13</v>
      </c>
      <c r="AT449" s="107">
        <f t="shared" si="334"/>
        <v>11</v>
      </c>
      <c r="AU449" s="107">
        <f t="shared" si="334"/>
        <v>27</v>
      </c>
      <c r="AV449" s="107">
        <f t="shared" si="334"/>
        <v>31</v>
      </c>
      <c r="AW449" s="107">
        <f t="shared" si="334"/>
        <v>30</v>
      </c>
      <c r="AX449" s="107">
        <f t="shared" si="334"/>
        <v>16</v>
      </c>
      <c r="AY449" s="107">
        <f t="shared" si="334"/>
        <v>13</v>
      </c>
      <c r="AZ449" s="107">
        <f t="shared" si="334"/>
        <v>0</v>
      </c>
      <c r="BA449" s="108">
        <f t="shared" si="312"/>
        <v>141</v>
      </c>
      <c r="BB449" s="103">
        <f t="shared" si="313"/>
        <v>60</v>
      </c>
      <c r="BC449" s="109">
        <f t="shared" si="314"/>
        <v>2341.12</v>
      </c>
      <c r="BD449" s="107">
        <f t="shared" si="294"/>
        <v>5</v>
      </c>
      <c r="BE449" s="107">
        <f t="shared" si="335"/>
        <v>5</v>
      </c>
      <c r="BF449" s="107">
        <f t="shared" si="335"/>
        <v>11</v>
      </c>
      <c r="BG449" s="107">
        <f t="shared" si="335"/>
        <v>13</v>
      </c>
      <c r="BH449" s="107">
        <f t="shared" si="335"/>
        <v>13</v>
      </c>
      <c r="BI449" s="107">
        <f t="shared" si="335"/>
        <v>7</v>
      </c>
      <c r="BJ449" s="107">
        <f t="shared" si="335"/>
        <v>5</v>
      </c>
      <c r="BK449" s="107">
        <f t="shared" si="335"/>
        <v>0</v>
      </c>
      <c r="BL449" s="110">
        <f t="shared" si="315"/>
        <v>59</v>
      </c>
      <c r="BM449" s="111">
        <f t="shared" si="316"/>
        <v>18</v>
      </c>
      <c r="BN449" s="111">
        <f t="shared" si="317"/>
        <v>16</v>
      </c>
      <c r="BO449" s="111">
        <f t="shared" si="318"/>
        <v>38</v>
      </c>
      <c r="BP449" s="111">
        <f t="shared" si="319"/>
        <v>44</v>
      </c>
      <c r="BQ449" s="111">
        <f t="shared" si="320"/>
        <v>43</v>
      </c>
      <c r="BR449" s="111">
        <f t="shared" si="321"/>
        <v>23</v>
      </c>
      <c r="BS449" s="111">
        <f t="shared" si="322"/>
        <v>18</v>
      </c>
      <c r="BT449" s="111">
        <f t="shared" si="323"/>
        <v>0</v>
      </c>
      <c r="BU449" s="143">
        <f t="shared" si="324"/>
        <v>200</v>
      </c>
      <c r="BV449" s="113">
        <f t="shared" si="325"/>
        <v>7936</v>
      </c>
      <c r="BW449" s="169" t="s">
        <v>135</v>
      </c>
      <c r="BX449" s="174">
        <v>2021</v>
      </c>
      <c r="BY449" s="169" t="s">
        <v>2422</v>
      </c>
      <c r="BZ449" s="169" t="str">
        <f t="shared" si="326"/>
        <v>NOVIEMBRE</v>
      </c>
      <c r="CA449" s="169" t="str">
        <f t="shared" si="327"/>
        <v>YCHO21RT_11.1</v>
      </c>
      <c r="CB449" s="118" t="str">
        <f>VLOOKUP(F449,[3]TOTALES!$E:$E,1,0)</f>
        <v>W2RAB5D4KQ0</v>
      </c>
      <c r="CC449" s="118" t="str">
        <f>VLOOKUP(E449,'3.PARAMETROS'!J:L,3,0)</f>
        <v>JEANS MODA</v>
      </c>
      <c r="CD449" s="118">
        <f>VLOOKUP(A449,'[4]1. ARCHIVO COMPRA'!$A:$BU,73,0)</f>
        <v>0</v>
      </c>
      <c r="CF449" s="164">
        <v>44331</v>
      </c>
      <c r="CG449" s="128"/>
    </row>
    <row r="450" spans="1:85" x14ac:dyDescent="0.25">
      <c r="A450" s="128" t="str">
        <f t="shared" si="295"/>
        <v>W2RA18D4KH6REFV</v>
      </c>
      <c r="B450" s="187">
        <v>44501</v>
      </c>
      <c r="C450" s="128"/>
      <c r="D450" s="128" t="s">
        <v>563</v>
      </c>
      <c r="E450" s="128" t="s">
        <v>148</v>
      </c>
      <c r="F450" s="128" t="s">
        <v>1247</v>
      </c>
      <c r="G450" s="128" t="s">
        <v>1248</v>
      </c>
      <c r="H450" s="128" t="s">
        <v>1249</v>
      </c>
      <c r="I450" s="128" t="s">
        <v>1250</v>
      </c>
      <c r="J450" s="128" t="s">
        <v>676</v>
      </c>
      <c r="K450" s="128" t="s">
        <v>688</v>
      </c>
      <c r="L450" s="128" t="s">
        <v>2257</v>
      </c>
      <c r="M450" s="137">
        <v>118</v>
      </c>
      <c r="N450" s="128">
        <f>IFERROR(VLOOKUP(M450*$M$8*$N$8,'RAM costing'!$A$3:$B$81,2,1),0)</f>
        <v>119000</v>
      </c>
      <c r="O450" s="128">
        <f>IFERROR(VLOOKUP(M450*$M$9*$N$9,'RAM costing'!$E$3:$F$81,2,1),0)</f>
        <v>429</v>
      </c>
      <c r="P450" s="128"/>
      <c r="Q450" s="129">
        <f t="shared" si="296"/>
        <v>0.31</v>
      </c>
      <c r="R450" s="18">
        <v>36.58</v>
      </c>
      <c r="S450" s="25">
        <f t="shared" si="297"/>
        <v>10</v>
      </c>
      <c r="T450" s="25">
        <f t="shared" si="298"/>
        <v>10</v>
      </c>
      <c r="U450" s="25">
        <f t="shared" si="299"/>
        <v>10</v>
      </c>
      <c r="V450" s="25">
        <f t="shared" si="300"/>
        <v>8</v>
      </c>
      <c r="W450" s="25">
        <v>0</v>
      </c>
      <c r="X450" s="25">
        <f t="shared" si="302"/>
        <v>8</v>
      </c>
      <c r="Y450" s="25">
        <f t="shared" si="303"/>
        <v>7</v>
      </c>
      <c r="Z450" s="25">
        <v>0</v>
      </c>
      <c r="AA450" s="26"/>
      <c r="AB450" s="25">
        <f t="shared" si="305"/>
        <v>7</v>
      </c>
      <c r="AC450" s="26">
        <f t="shared" si="336"/>
        <v>10</v>
      </c>
      <c r="AD450" s="25"/>
      <c r="AE450" s="25"/>
      <c r="AF450" s="25"/>
      <c r="AG450" s="25"/>
      <c r="AH450" s="25"/>
      <c r="AI450" s="25"/>
      <c r="AJ450" s="26"/>
      <c r="AK450" s="25"/>
      <c r="AL450" s="26"/>
      <c r="AM450" s="25">
        <f t="shared" si="307"/>
        <v>8</v>
      </c>
      <c r="AN450" s="25">
        <f t="shared" si="308"/>
        <v>8</v>
      </c>
      <c r="AO450" s="26">
        <v>10</v>
      </c>
      <c r="AP450" s="26">
        <f t="shared" si="309"/>
        <v>10</v>
      </c>
      <c r="AQ450" s="101">
        <f t="shared" si="310"/>
        <v>70</v>
      </c>
      <c r="AR450" s="106">
        <f t="shared" si="311"/>
        <v>2524.02</v>
      </c>
      <c r="AS450" s="107">
        <f t="shared" si="334"/>
        <v>6</v>
      </c>
      <c r="AT450" s="107">
        <f t="shared" si="334"/>
        <v>6</v>
      </c>
      <c r="AU450" s="107">
        <f t="shared" si="334"/>
        <v>13</v>
      </c>
      <c r="AV450" s="107">
        <f t="shared" si="334"/>
        <v>15</v>
      </c>
      <c r="AW450" s="107">
        <f t="shared" si="334"/>
        <v>15</v>
      </c>
      <c r="AX450" s="107">
        <f t="shared" si="334"/>
        <v>8</v>
      </c>
      <c r="AY450" s="107">
        <f t="shared" si="334"/>
        <v>6</v>
      </c>
      <c r="AZ450" s="107">
        <f t="shared" si="334"/>
        <v>0</v>
      </c>
      <c r="BA450" s="108">
        <f t="shared" si="312"/>
        <v>69</v>
      </c>
      <c r="BB450" s="103">
        <f t="shared" si="313"/>
        <v>36</v>
      </c>
      <c r="BC450" s="109">
        <f t="shared" si="314"/>
        <v>1316.8799999999999</v>
      </c>
      <c r="BD450" s="107">
        <f t="shared" si="294"/>
        <v>3</v>
      </c>
      <c r="BE450" s="107">
        <f t="shared" si="335"/>
        <v>3</v>
      </c>
      <c r="BF450" s="107">
        <f t="shared" si="335"/>
        <v>7</v>
      </c>
      <c r="BG450" s="107">
        <f t="shared" si="335"/>
        <v>8</v>
      </c>
      <c r="BH450" s="107">
        <f t="shared" si="335"/>
        <v>8</v>
      </c>
      <c r="BI450" s="107">
        <f t="shared" si="335"/>
        <v>4</v>
      </c>
      <c r="BJ450" s="107">
        <f t="shared" si="335"/>
        <v>3</v>
      </c>
      <c r="BK450" s="107">
        <f t="shared" si="335"/>
        <v>0</v>
      </c>
      <c r="BL450" s="110">
        <f t="shared" si="315"/>
        <v>36</v>
      </c>
      <c r="BM450" s="111">
        <f t="shared" si="316"/>
        <v>9</v>
      </c>
      <c r="BN450" s="111">
        <f t="shared" si="317"/>
        <v>9</v>
      </c>
      <c r="BO450" s="111">
        <f t="shared" si="318"/>
        <v>20</v>
      </c>
      <c r="BP450" s="111">
        <f t="shared" si="319"/>
        <v>23</v>
      </c>
      <c r="BQ450" s="111">
        <f t="shared" si="320"/>
        <v>23</v>
      </c>
      <c r="BR450" s="111">
        <f t="shared" si="321"/>
        <v>12</v>
      </c>
      <c r="BS450" s="111">
        <f t="shared" si="322"/>
        <v>9</v>
      </c>
      <c r="BT450" s="111">
        <f t="shared" si="323"/>
        <v>0</v>
      </c>
      <c r="BU450" s="143">
        <f t="shared" si="324"/>
        <v>105</v>
      </c>
      <c r="BV450" s="113">
        <f t="shared" si="325"/>
        <v>3840.8999999999996</v>
      </c>
      <c r="BW450" s="169" t="s">
        <v>135</v>
      </c>
      <c r="BX450" s="174">
        <v>2021</v>
      </c>
      <c r="BY450" s="169" t="s">
        <v>2422</v>
      </c>
      <c r="BZ450" s="169" t="str">
        <f t="shared" si="326"/>
        <v>NOVIEMBRE</v>
      </c>
      <c r="CA450" s="169" t="str">
        <f t="shared" si="327"/>
        <v>YCHO21RT_11.1</v>
      </c>
      <c r="CB450" s="118" t="str">
        <f>VLOOKUP(F450,[3]TOTALES!$E:$E,1,0)</f>
        <v>W2RA18D4KH6</v>
      </c>
      <c r="CC450" s="118" t="str">
        <f>VLOOKUP(E450,'3.PARAMETROS'!J:L,3,0)</f>
        <v>JEANS</v>
      </c>
      <c r="CD450" s="118">
        <f>VLOOKUP(A450,'[4]1. ARCHIVO COMPRA'!$A:$BU,73,0)</f>
        <v>0</v>
      </c>
      <c r="CF450" s="164">
        <v>44331</v>
      </c>
      <c r="CG450" s="128"/>
    </row>
    <row r="451" spans="1:85" x14ac:dyDescent="0.25">
      <c r="A451" s="128" t="str">
        <f t="shared" si="295"/>
        <v>W2RI07I3Z11G8CR</v>
      </c>
      <c r="B451" s="188">
        <v>44501</v>
      </c>
      <c r="C451" s="128"/>
      <c r="D451" s="128" t="s">
        <v>562</v>
      </c>
      <c r="E451" s="128" t="s">
        <v>225</v>
      </c>
      <c r="F451" s="128" t="s">
        <v>1251</v>
      </c>
      <c r="G451" s="128" t="s">
        <v>1252</v>
      </c>
      <c r="H451" s="128" t="s">
        <v>957</v>
      </c>
      <c r="I451" s="128" t="s">
        <v>958</v>
      </c>
      <c r="J451" s="128" t="s">
        <v>550</v>
      </c>
      <c r="K451" s="128" t="s">
        <v>684</v>
      </c>
      <c r="L451" s="128" t="s">
        <v>2255</v>
      </c>
      <c r="M451" s="137">
        <v>44</v>
      </c>
      <c r="N451" s="128">
        <f>IFERROR(VLOOKUP(M451*$M$8*$N$8,'RAM costing'!$A$3:$B$81,2,1),0)</f>
        <v>39000</v>
      </c>
      <c r="O451" s="128">
        <f>IFERROR(VLOOKUP(M451*$M$9*$N$9,'RAM costing'!$E$3:$F$81,2,1),0)</f>
        <v>179</v>
      </c>
      <c r="P451" s="128"/>
      <c r="Q451" s="129">
        <f t="shared" si="296"/>
        <v>0.31</v>
      </c>
      <c r="R451" s="18">
        <v>13.64</v>
      </c>
      <c r="S451" s="25">
        <f t="shared" si="297"/>
        <v>0</v>
      </c>
      <c r="T451" s="25">
        <f t="shared" si="298"/>
        <v>0</v>
      </c>
      <c r="U451" s="25">
        <f t="shared" si="299"/>
        <v>0</v>
      </c>
      <c r="V451" s="25">
        <f t="shared" si="300"/>
        <v>0</v>
      </c>
      <c r="W451" s="25">
        <f t="shared" si="301"/>
        <v>0</v>
      </c>
      <c r="X451" s="25">
        <f t="shared" si="302"/>
        <v>0</v>
      </c>
      <c r="Y451" s="25">
        <f t="shared" si="303"/>
        <v>0</v>
      </c>
      <c r="Z451" s="25">
        <f t="shared" si="304"/>
        <v>0</v>
      </c>
      <c r="AA451" s="26"/>
      <c r="AB451" s="25">
        <f t="shared" si="305"/>
        <v>0</v>
      </c>
      <c r="AC451" s="25">
        <f t="shared" si="306"/>
        <v>0</v>
      </c>
      <c r="AD451" s="25"/>
      <c r="AE451" s="25"/>
      <c r="AF451" s="25"/>
      <c r="AG451" s="25"/>
      <c r="AH451" s="25"/>
      <c r="AI451" s="25"/>
      <c r="AJ451" s="26"/>
      <c r="AK451" s="25"/>
      <c r="AL451" s="26"/>
      <c r="AM451" s="25">
        <f t="shared" si="307"/>
        <v>0</v>
      </c>
      <c r="AN451" s="25">
        <f t="shared" si="308"/>
        <v>0</v>
      </c>
      <c r="AO451" s="26"/>
      <c r="AP451" s="26">
        <f t="shared" si="309"/>
        <v>0</v>
      </c>
      <c r="AQ451" s="101">
        <f t="shared" si="310"/>
        <v>0</v>
      </c>
      <c r="AR451" s="106">
        <f t="shared" si="311"/>
        <v>0</v>
      </c>
      <c r="AS451" s="107">
        <f t="shared" si="334"/>
        <v>0</v>
      </c>
      <c r="AT451" s="107">
        <f t="shared" si="334"/>
        <v>0</v>
      </c>
      <c r="AU451" s="107">
        <f t="shared" si="334"/>
        <v>0</v>
      </c>
      <c r="AV451" s="107">
        <f t="shared" si="334"/>
        <v>0</v>
      </c>
      <c r="AW451" s="107">
        <f t="shared" si="334"/>
        <v>0</v>
      </c>
      <c r="AX451" s="107">
        <f t="shared" si="334"/>
        <v>0</v>
      </c>
      <c r="AY451" s="107">
        <f t="shared" si="334"/>
        <v>0</v>
      </c>
      <c r="AZ451" s="107">
        <f t="shared" si="334"/>
        <v>0</v>
      </c>
      <c r="BA451" s="108">
        <f t="shared" si="312"/>
        <v>0</v>
      </c>
      <c r="BB451" s="103">
        <f t="shared" si="313"/>
        <v>0</v>
      </c>
      <c r="BC451" s="109">
        <f t="shared" si="314"/>
        <v>0</v>
      </c>
      <c r="BD451" s="107">
        <f t="shared" si="294"/>
        <v>0</v>
      </c>
      <c r="BE451" s="107">
        <f t="shared" si="335"/>
        <v>0</v>
      </c>
      <c r="BF451" s="107">
        <f t="shared" si="335"/>
        <v>0</v>
      </c>
      <c r="BG451" s="107">
        <f t="shared" si="335"/>
        <v>0</v>
      </c>
      <c r="BH451" s="107">
        <f t="shared" si="335"/>
        <v>0</v>
      </c>
      <c r="BI451" s="107">
        <f t="shared" si="335"/>
        <v>0</v>
      </c>
      <c r="BJ451" s="107">
        <f t="shared" si="335"/>
        <v>0</v>
      </c>
      <c r="BK451" s="107">
        <f t="shared" si="335"/>
        <v>0</v>
      </c>
      <c r="BL451" s="110">
        <f t="shared" si="315"/>
        <v>0</v>
      </c>
      <c r="BM451" s="111">
        <f t="shared" si="316"/>
        <v>0</v>
      </c>
      <c r="BN451" s="111">
        <f t="shared" si="317"/>
        <v>0</v>
      </c>
      <c r="BO451" s="111">
        <f t="shared" si="318"/>
        <v>0</v>
      </c>
      <c r="BP451" s="111">
        <f t="shared" si="319"/>
        <v>0</v>
      </c>
      <c r="BQ451" s="111">
        <f t="shared" si="320"/>
        <v>0</v>
      </c>
      <c r="BR451" s="111">
        <f t="shared" si="321"/>
        <v>0</v>
      </c>
      <c r="BS451" s="111">
        <f t="shared" si="322"/>
        <v>0</v>
      </c>
      <c r="BT451" s="111">
        <f t="shared" si="323"/>
        <v>0</v>
      </c>
      <c r="BU451" s="112">
        <f t="shared" si="324"/>
        <v>0</v>
      </c>
      <c r="BV451" s="113">
        <f t="shared" si="325"/>
        <v>0</v>
      </c>
      <c r="BW451" s="169" t="s">
        <v>135</v>
      </c>
      <c r="BX451" s="174">
        <v>2021</v>
      </c>
      <c r="BY451" s="169" t="s">
        <v>2422</v>
      </c>
      <c r="BZ451" s="169" t="str">
        <f t="shared" si="326"/>
        <v>NOVIEMBRE</v>
      </c>
      <c r="CA451" s="169" t="str">
        <f t="shared" si="327"/>
        <v>YCHO21RT_11.1</v>
      </c>
      <c r="CB451" s="118" t="str">
        <f>VLOOKUP(F451,[3]TOTALES!$E:$E,1,0)</f>
        <v>W2RI07I3Z11</v>
      </c>
      <c r="CC451" s="118" t="str">
        <f>VLOOKUP(E451,'3.PARAMETROS'!J:L,3,0)</f>
        <v>POLERAS</v>
      </c>
      <c r="CD451" s="118">
        <f>VLOOKUP(A451,'[4]1. ARCHIVO COMPRA'!$A:$BU,73,0)</f>
        <v>0</v>
      </c>
      <c r="CF451" s="128"/>
      <c r="CG451" s="128"/>
    </row>
    <row r="452" spans="1:85" x14ac:dyDescent="0.25">
      <c r="A452" s="128" t="str">
        <f t="shared" si="295"/>
        <v>W2RI07I3Z11F60Q</v>
      </c>
      <c r="B452" s="188">
        <v>44501</v>
      </c>
      <c r="C452" s="128"/>
      <c r="D452" s="128" t="s">
        <v>562</v>
      </c>
      <c r="E452" s="128" t="s">
        <v>225</v>
      </c>
      <c r="F452" s="128" t="s">
        <v>1251</v>
      </c>
      <c r="G452" s="128" t="s">
        <v>1252</v>
      </c>
      <c r="H452" s="128" t="s">
        <v>1204</v>
      </c>
      <c r="I452" s="128" t="s">
        <v>1205</v>
      </c>
      <c r="J452" s="128" t="s">
        <v>550</v>
      </c>
      <c r="K452" s="128" t="s">
        <v>684</v>
      </c>
      <c r="L452" s="128" t="s">
        <v>2255</v>
      </c>
      <c r="M452" s="137">
        <v>44</v>
      </c>
      <c r="N452" s="128">
        <f>IFERROR(VLOOKUP(M452*$M$8*$N$8,'RAM costing'!$A$3:$B$81,2,1),0)</f>
        <v>39000</v>
      </c>
      <c r="O452" s="128">
        <f>IFERROR(VLOOKUP(M452*$M$9*$N$9,'RAM costing'!$E$3:$F$81,2,1),0)</f>
        <v>179</v>
      </c>
      <c r="P452" s="128"/>
      <c r="Q452" s="129">
        <f t="shared" si="296"/>
        <v>0.31</v>
      </c>
      <c r="R452" s="18">
        <v>13.64</v>
      </c>
      <c r="S452" s="25">
        <f t="shared" si="297"/>
        <v>0</v>
      </c>
      <c r="T452" s="25">
        <f t="shared" si="298"/>
        <v>0</v>
      </c>
      <c r="U452" s="25">
        <f t="shared" si="299"/>
        <v>0</v>
      </c>
      <c r="V452" s="25">
        <f t="shared" si="300"/>
        <v>0</v>
      </c>
      <c r="W452" s="25">
        <f t="shared" si="301"/>
        <v>0</v>
      </c>
      <c r="X452" s="25">
        <f t="shared" si="302"/>
        <v>0</v>
      </c>
      <c r="Y452" s="25">
        <f t="shared" si="303"/>
        <v>0</v>
      </c>
      <c r="Z452" s="25">
        <f t="shared" si="304"/>
        <v>0</v>
      </c>
      <c r="AA452" s="26"/>
      <c r="AB452" s="25">
        <f t="shared" si="305"/>
        <v>0</v>
      </c>
      <c r="AC452" s="25">
        <f t="shared" si="306"/>
        <v>0</v>
      </c>
      <c r="AD452" s="25"/>
      <c r="AE452" s="25"/>
      <c r="AF452" s="25"/>
      <c r="AG452" s="25"/>
      <c r="AH452" s="25"/>
      <c r="AI452" s="25"/>
      <c r="AJ452" s="26"/>
      <c r="AK452" s="25"/>
      <c r="AL452" s="26"/>
      <c r="AM452" s="25">
        <f t="shared" si="307"/>
        <v>0</v>
      </c>
      <c r="AN452" s="25">
        <f t="shared" si="308"/>
        <v>0</v>
      </c>
      <c r="AO452" s="26"/>
      <c r="AP452" s="26">
        <f t="shared" si="309"/>
        <v>0</v>
      </c>
      <c r="AQ452" s="101">
        <f t="shared" si="310"/>
        <v>0</v>
      </c>
      <c r="AR452" s="106">
        <f t="shared" si="311"/>
        <v>0</v>
      </c>
      <c r="AS452" s="107">
        <f t="shared" si="334"/>
        <v>0</v>
      </c>
      <c r="AT452" s="107">
        <f t="shared" si="334"/>
        <v>0</v>
      </c>
      <c r="AU452" s="107">
        <f t="shared" si="334"/>
        <v>0</v>
      </c>
      <c r="AV452" s="107">
        <f t="shared" si="334"/>
        <v>0</v>
      </c>
      <c r="AW452" s="107">
        <f t="shared" si="334"/>
        <v>0</v>
      </c>
      <c r="AX452" s="107">
        <f t="shared" si="334"/>
        <v>0</v>
      </c>
      <c r="AY452" s="107">
        <f t="shared" si="334"/>
        <v>0</v>
      </c>
      <c r="AZ452" s="107">
        <f t="shared" si="334"/>
        <v>0</v>
      </c>
      <c r="BA452" s="108">
        <f t="shared" si="312"/>
        <v>0</v>
      </c>
      <c r="BB452" s="103">
        <f t="shared" si="313"/>
        <v>0</v>
      </c>
      <c r="BC452" s="109">
        <f t="shared" si="314"/>
        <v>0</v>
      </c>
      <c r="BD452" s="107">
        <f t="shared" si="294"/>
        <v>0</v>
      </c>
      <c r="BE452" s="107">
        <f t="shared" si="335"/>
        <v>0</v>
      </c>
      <c r="BF452" s="107">
        <f t="shared" si="335"/>
        <v>0</v>
      </c>
      <c r="BG452" s="107">
        <f t="shared" si="335"/>
        <v>0</v>
      </c>
      <c r="BH452" s="107">
        <f t="shared" si="335"/>
        <v>0</v>
      </c>
      <c r="BI452" s="107">
        <f t="shared" si="335"/>
        <v>0</v>
      </c>
      <c r="BJ452" s="107">
        <f t="shared" si="335"/>
        <v>0</v>
      </c>
      <c r="BK452" s="107">
        <f t="shared" si="335"/>
        <v>0</v>
      </c>
      <c r="BL452" s="110">
        <f t="shared" si="315"/>
        <v>0</v>
      </c>
      <c r="BM452" s="111">
        <f t="shared" si="316"/>
        <v>0</v>
      </c>
      <c r="BN452" s="111">
        <f t="shared" si="317"/>
        <v>0</v>
      </c>
      <c r="BO452" s="111">
        <f t="shared" si="318"/>
        <v>0</v>
      </c>
      <c r="BP452" s="111">
        <f t="shared" si="319"/>
        <v>0</v>
      </c>
      <c r="BQ452" s="111">
        <f t="shared" si="320"/>
        <v>0</v>
      </c>
      <c r="BR452" s="111">
        <f t="shared" si="321"/>
        <v>0</v>
      </c>
      <c r="BS452" s="111">
        <f t="shared" si="322"/>
        <v>0</v>
      </c>
      <c r="BT452" s="111">
        <f t="shared" si="323"/>
        <v>0</v>
      </c>
      <c r="BU452" s="112">
        <f t="shared" si="324"/>
        <v>0</v>
      </c>
      <c r="BV452" s="113">
        <f t="shared" si="325"/>
        <v>0</v>
      </c>
      <c r="BW452" s="169" t="s">
        <v>135</v>
      </c>
      <c r="BX452" s="174">
        <v>2021</v>
      </c>
      <c r="BY452" s="169" t="s">
        <v>2422</v>
      </c>
      <c r="BZ452" s="169" t="str">
        <f t="shared" si="326"/>
        <v>NOVIEMBRE</v>
      </c>
      <c r="CA452" s="169" t="str">
        <f t="shared" si="327"/>
        <v>YCHO21RT_11.1</v>
      </c>
      <c r="CB452" s="118" t="str">
        <f>VLOOKUP(F452,[3]TOTALES!$E:$E,1,0)</f>
        <v>W2RI07I3Z11</v>
      </c>
      <c r="CC452" s="118" t="str">
        <f>VLOOKUP(E452,'3.PARAMETROS'!J:L,3,0)</f>
        <v>POLERAS</v>
      </c>
      <c r="CD452" s="118">
        <f>VLOOKUP(A452,'[4]1. ARCHIVO COMPRA'!$A:$BU,73,0)</f>
        <v>0</v>
      </c>
      <c r="CF452" s="128"/>
      <c r="CG452" s="128"/>
    </row>
    <row r="453" spans="1:85" x14ac:dyDescent="0.25">
      <c r="A453" s="128" t="str">
        <f t="shared" si="295"/>
        <v>W2RI07I3Z11G1G2</v>
      </c>
      <c r="B453" s="188">
        <v>44501</v>
      </c>
      <c r="C453" s="128"/>
      <c r="D453" s="128" t="s">
        <v>562</v>
      </c>
      <c r="E453" s="128" t="s">
        <v>225</v>
      </c>
      <c r="F453" s="128" t="s">
        <v>1251</v>
      </c>
      <c r="G453" s="128" t="s">
        <v>1252</v>
      </c>
      <c r="H453" s="128" t="s">
        <v>506</v>
      </c>
      <c r="I453" s="128" t="s">
        <v>533</v>
      </c>
      <c r="J453" s="128" t="s">
        <v>550</v>
      </c>
      <c r="K453" s="128" t="s">
        <v>684</v>
      </c>
      <c r="L453" s="128" t="s">
        <v>2255</v>
      </c>
      <c r="M453" s="137">
        <v>44</v>
      </c>
      <c r="N453" s="128">
        <f>IFERROR(VLOOKUP(M453*$M$8*$N$8,'RAM costing'!$A$3:$B$81,2,1),0)</f>
        <v>39000</v>
      </c>
      <c r="O453" s="128">
        <f>IFERROR(VLOOKUP(M453*$M$9*$N$9,'RAM costing'!$E$3:$F$81,2,1),0)</f>
        <v>179</v>
      </c>
      <c r="P453" s="128"/>
      <c r="Q453" s="129">
        <f t="shared" si="296"/>
        <v>0.31</v>
      </c>
      <c r="R453" s="18">
        <v>13.64</v>
      </c>
      <c r="S453" s="25">
        <f t="shared" si="297"/>
        <v>0</v>
      </c>
      <c r="T453" s="25">
        <f t="shared" si="298"/>
        <v>0</v>
      </c>
      <c r="U453" s="25">
        <f t="shared" si="299"/>
        <v>0</v>
      </c>
      <c r="V453" s="25">
        <f t="shared" si="300"/>
        <v>0</v>
      </c>
      <c r="W453" s="25">
        <f t="shared" si="301"/>
        <v>0</v>
      </c>
      <c r="X453" s="25">
        <f t="shared" si="302"/>
        <v>0</v>
      </c>
      <c r="Y453" s="25">
        <f t="shared" si="303"/>
        <v>0</v>
      </c>
      <c r="Z453" s="25">
        <f t="shared" si="304"/>
        <v>0</v>
      </c>
      <c r="AA453" s="26"/>
      <c r="AB453" s="25">
        <f t="shared" si="305"/>
        <v>0</v>
      </c>
      <c r="AC453" s="25">
        <f t="shared" si="306"/>
        <v>0</v>
      </c>
      <c r="AD453" s="25"/>
      <c r="AE453" s="25"/>
      <c r="AF453" s="25"/>
      <c r="AG453" s="25"/>
      <c r="AH453" s="25"/>
      <c r="AI453" s="25"/>
      <c r="AJ453" s="26"/>
      <c r="AK453" s="25"/>
      <c r="AL453" s="26"/>
      <c r="AM453" s="25">
        <f t="shared" si="307"/>
        <v>0</v>
      </c>
      <c r="AN453" s="25">
        <f t="shared" si="308"/>
        <v>0</v>
      </c>
      <c r="AO453" s="26"/>
      <c r="AP453" s="26">
        <f t="shared" si="309"/>
        <v>0</v>
      </c>
      <c r="AQ453" s="101">
        <f t="shared" si="310"/>
        <v>0</v>
      </c>
      <c r="AR453" s="106">
        <f t="shared" si="311"/>
        <v>0</v>
      </c>
      <c r="AS453" s="107">
        <f t="shared" si="334"/>
        <v>0</v>
      </c>
      <c r="AT453" s="107">
        <f t="shared" si="334"/>
        <v>0</v>
      </c>
      <c r="AU453" s="107">
        <f t="shared" si="334"/>
        <v>0</v>
      </c>
      <c r="AV453" s="107">
        <f t="shared" si="334"/>
        <v>0</v>
      </c>
      <c r="AW453" s="107">
        <f t="shared" si="334"/>
        <v>0</v>
      </c>
      <c r="AX453" s="107">
        <f t="shared" si="334"/>
        <v>0</v>
      </c>
      <c r="AY453" s="107">
        <f t="shared" si="334"/>
        <v>0</v>
      </c>
      <c r="AZ453" s="107">
        <f t="shared" si="334"/>
        <v>0</v>
      </c>
      <c r="BA453" s="108">
        <f t="shared" si="312"/>
        <v>0</v>
      </c>
      <c r="BB453" s="103">
        <f t="shared" si="313"/>
        <v>0</v>
      </c>
      <c r="BC453" s="109">
        <f t="shared" si="314"/>
        <v>0</v>
      </c>
      <c r="BD453" s="107">
        <f t="shared" si="294"/>
        <v>0</v>
      </c>
      <c r="BE453" s="107">
        <f t="shared" si="335"/>
        <v>0</v>
      </c>
      <c r="BF453" s="107">
        <f t="shared" si="335"/>
        <v>0</v>
      </c>
      <c r="BG453" s="107">
        <f t="shared" si="335"/>
        <v>0</v>
      </c>
      <c r="BH453" s="107">
        <f t="shared" si="335"/>
        <v>0</v>
      </c>
      <c r="BI453" s="107">
        <f t="shared" si="335"/>
        <v>0</v>
      </c>
      <c r="BJ453" s="107">
        <f t="shared" si="335"/>
        <v>0</v>
      </c>
      <c r="BK453" s="107">
        <f t="shared" si="335"/>
        <v>0</v>
      </c>
      <c r="BL453" s="110">
        <f t="shared" si="315"/>
        <v>0</v>
      </c>
      <c r="BM453" s="111">
        <f t="shared" si="316"/>
        <v>0</v>
      </c>
      <c r="BN453" s="111">
        <f t="shared" si="317"/>
        <v>0</v>
      </c>
      <c r="BO453" s="111">
        <f t="shared" si="318"/>
        <v>0</v>
      </c>
      <c r="BP453" s="111">
        <f t="shared" si="319"/>
        <v>0</v>
      </c>
      <c r="BQ453" s="111">
        <f t="shared" si="320"/>
        <v>0</v>
      </c>
      <c r="BR453" s="111">
        <f t="shared" si="321"/>
        <v>0</v>
      </c>
      <c r="BS453" s="111">
        <f t="shared" si="322"/>
        <v>0</v>
      </c>
      <c r="BT453" s="111">
        <f t="shared" si="323"/>
        <v>0</v>
      </c>
      <c r="BU453" s="112">
        <f t="shared" si="324"/>
        <v>0</v>
      </c>
      <c r="BV453" s="113">
        <f t="shared" si="325"/>
        <v>0</v>
      </c>
      <c r="BW453" s="169" t="s">
        <v>135</v>
      </c>
      <c r="BX453" s="174">
        <v>2021</v>
      </c>
      <c r="BY453" s="169" t="s">
        <v>2422</v>
      </c>
      <c r="BZ453" s="169" t="str">
        <f t="shared" si="326"/>
        <v>NOVIEMBRE</v>
      </c>
      <c r="CA453" s="169" t="str">
        <f t="shared" si="327"/>
        <v>YCHO21RT_11.1</v>
      </c>
      <c r="CB453" s="118" t="str">
        <f>VLOOKUP(F453,[3]TOTALES!$E:$E,1,0)</f>
        <v>W2RI07I3Z11</v>
      </c>
      <c r="CC453" s="118" t="str">
        <f>VLOOKUP(E453,'3.PARAMETROS'!J:L,3,0)</f>
        <v>POLERAS</v>
      </c>
      <c r="CD453" s="118">
        <f>VLOOKUP(A453,'[4]1. ARCHIVO COMPRA'!$A:$BU,73,0)</f>
        <v>0</v>
      </c>
      <c r="CF453" s="128"/>
      <c r="CG453" s="128"/>
    </row>
    <row r="454" spans="1:85" s="162" customFormat="1" x14ac:dyDescent="0.25">
      <c r="A454" s="155" t="str">
        <f t="shared" si="295"/>
        <v>W2RI07I3Z11JBLK</v>
      </c>
      <c r="B454" s="189">
        <v>44501</v>
      </c>
      <c r="C454" s="155"/>
      <c r="D454" s="155" t="s">
        <v>562</v>
      </c>
      <c r="E454" s="155" t="s">
        <v>225</v>
      </c>
      <c r="F454" s="155" t="s">
        <v>1251</v>
      </c>
      <c r="G454" s="155" t="s">
        <v>1252</v>
      </c>
      <c r="H454" s="155" t="s">
        <v>494</v>
      </c>
      <c r="I454" s="155" t="s">
        <v>520</v>
      </c>
      <c r="J454" s="128" t="s">
        <v>550</v>
      </c>
      <c r="K454" s="128" t="s">
        <v>684</v>
      </c>
      <c r="L454" s="155" t="s">
        <v>2255</v>
      </c>
      <c r="M454" s="156">
        <v>44</v>
      </c>
      <c r="N454" s="128">
        <f>IFERROR(VLOOKUP(M454*$M$8*$N$8,'RAM costing'!$A$3:$B$81,2,1),0)</f>
        <v>39000</v>
      </c>
      <c r="O454" s="128">
        <f>IFERROR(VLOOKUP(M454*$M$9*$N$9,'RAM costing'!$E$3:$F$81,2,1),0)</f>
        <v>179</v>
      </c>
      <c r="P454" s="128"/>
      <c r="Q454" s="157">
        <f t="shared" si="296"/>
        <v>0.31</v>
      </c>
      <c r="R454" s="158">
        <v>13.64</v>
      </c>
      <c r="S454" s="25">
        <f t="shared" si="297"/>
        <v>20</v>
      </c>
      <c r="T454" s="25">
        <f t="shared" si="298"/>
        <v>20</v>
      </c>
      <c r="U454" s="25">
        <f t="shared" si="299"/>
        <v>20</v>
      </c>
      <c r="V454" s="25">
        <f>IF(AO454&gt;0,AO454-4,0)</f>
        <v>16</v>
      </c>
      <c r="W454" s="25">
        <f>IF(AO454&gt;0,AO454-6,0)</f>
        <v>14</v>
      </c>
      <c r="X454" s="25">
        <f>IF(AO454&gt;0,AO454-4,0)</f>
        <v>16</v>
      </c>
      <c r="Y454" s="25">
        <f>IF(AO454&gt;0,AO454-6,0)</f>
        <v>14</v>
      </c>
      <c r="Z454" s="25">
        <f>IF(AO454&gt;0,AO454-8,0)</f>
        <v>12</v>
      </c>
      <c r="AA454" s="26"/>
      <c r="AB454" s="25">
        <f>IF(AO454&gt;0,AO454-6,0)</f>
        <v>14</v>
      </c>
      <c r="AC454" s="25">
        <v>36</v>
      </c>
      <c r="AD454" s="25"/>
      <c r="AE454" s="25"/>
      <c r="AF454" s="25"/>
      <c r="AG454" s="25"/>
      <c r="AH454" s="25"/>
      <c r="AI454" s="25"/>
      <c r="AJ454" s="26"/>
      <c r="AK454" s="25"/>
      <c r="AL454" s="26"/>
      <c r="AM454" s="25">
        <f t="shared" si="307"/>
        <v>18</v>
      </c>
      <c r="AN454" s="25">
        <f t="shared" si="308"/>
        <v>18</v>
      </c>
      <c r="AO454" s="26">
        <v>20</v>
      </c>
      <c r="AP454" s="26">
        <f t="shared" si="309"/>
        <v>20</v>
      </c>
      <c r="AQ454" s="101">
        <f t="shared" si="310"/>
        <v>182</v>
      </c>
      <c r="AR454" s="106">
        <f t="shared" si="311"/>
        <v>2482.48</v>
      </c>
      <c r="AS454" s="107">
        <f t="shared" si="334"/>
        <v>42</v>
      </c>
      <c r="AT454" s="107">
        <f t="shared" si="334"/>
        <v>66</v>
      </c>
      <c r="AU454" s="107">
        <f t="shared" si="334"/>
        <v>49</v>
      </c>
      <c r="AV454" s="107">
        <f t="shared" si="334"/>
        <v>25</v>
      </c>
      <c r="AW454" s="107">
        <f t="shared" si="334"/>
        <v>0</v>
      </c>
      <c r="AX454" s="107">
        <f t="shared" si="334"/>
        <v>0</v>
      </c>
      <c r="AY454" s="107">
        <f t="shared" si="334"/>
        <v>0</v>
      </c>
      <c r="AZ454" s="107">
        <f t="shared" si="334"/>
        <v>0</v>
      </c>
      <c r="BA454" s="108">
        <f t="shared" si="312"/>
        <v>182</v>
      </c>
      <c r="BB454" s="103">
        <f t="shared" si="313"/>
        <v>76</v>
      </c>
      <c r="BC454" s="109">
        <f t="shared" si="314"/>
        <v>1036.6400000000001</v>
      </c>
      <c r="BD454" s="107">
        <f t="shared" si="294"/>
        <v>17</v>
      </c>
      <c r="BE454" s="107">
        <f t="shared" si="335"/>
        <v>27</v>
      </c>
      <c r="BF454" s="107">
        <f t="shared" si="335"/>
        <v>21</v>
      </c>
      <c r="BG454" s="107">
        <f t="shared" si="335"/>
        <v>11</v>
      </c>
      <c r="BH454" s="107">
        <f t="shared" si="335"/>
        <v>0</v>
      </c>
      <c r="BI454" s="107">
        <f t="shared" si="335"/>
        <v>0</v>
      </c>
      <c r="BJ454" s="107">
        <f t="shared" si="335"/>
        <v>0</v>
      </c>
      <c r="BK454" s="107">
        <f t="shared" si="335"/>
        <v>0</v>
      </c>
      <c r="BL454" s="110">
        <f t="shared" si="315"/>
        <v>76</v>
      </c>
      <c r="BM454" s="159">
        <f t="shared" si="316"/>
        <v>59</v>
      </c>
      <c r="BN454" s="159">
        <f t="shared" si="317"/>
        <v>93</v>
      </c>
      <c r="BO454" s="159">
        <f t="shared" si="318"/>
        <v>70</v>
      </c>
      <c r="BP454" s="159">
        <f t="shared" si="319"/>
        <v>36</v>
      </c>
      <c r="BQ454" s="159">
        <f t="shared" si="320"/>
        <v>0</v>
      </c>
      <c r="BR454" s="159">
        <f t="shared" si="321"/>
        <v>0</v>
      </c>
      <c r="BS454" s="159">
        <f t="shared" si="322"/>
        <v>0</v>
      </c>
      <c r="BT454" s="159">
        <f t="shared" si="323"/>
        <v>0</v>
      </c>
      <c r="BU454" s="160">
        <f t="shared" si="324"/>
        <v>258</v>
      </c>
      <c r="BV454" s="161">
        <f t="shared" si="325"/>
        <v>3519.1200000000003</v>
      </c>
      <c r="BW454" s="169" t="s">
        <v>135</v>
      </c>
      <c r="BX454" s="174">
        <v>2021</v>
      </c>
      <c r="BY454" s="169" t="s">
        <v>2422</v>
      </c>
      <c r="BZ454" s="169" t="str">
        <f t="shared" si="326"/>
        <v>NOVIEMBRE</v>
      </c>
      <c r="CA454" s="169" t="str">
        <f t="shared" si="327"/>
        <v>YCHO21RT_11.1</v>
      </c>
      <c r="CB454" s="162" t="str">
        <f>VLOOKUP(F454,[3]TOTALES!$E:$E,1,0)</f>
        <v>W2RI07I3Z11</v>
      </c>
      <c r="CC454" s="162" t="str">
        <f>VLOOKUP(E454,'3.PARAMETROS'!J:L,3,0)</f>
        <v>POLERAS</v>
      </c>
      <c r="CD454" s="162">
        <f>VLOOKUP(A454,'[4]1. ARCHIVO COMPRA'!$A:$BU,73,0)</f>
        <v>0</v>
      </c>
      <c r="CF454" s="163" t="s">
        <v>2414</v>
      </c>
      <c r="CG454" s="154" t="s">
        <v>2415</v>
      </c>
    </row>
    <row r="455" spans="1:85" s="162" customFormat="1" x14ac:dyDescent="0.25">
      <c r="A455" s="155" t="str">
        <f t="shared" si="295"/>
        <v>W2RI07I3Z11A405</v>
      </c>
      <c r="B455" s="189">
        <v>44501</v>
      </c>
      <c r="C455" s="155"/>
      <c r="D455" s="155" t="s">
        <v>562</v>
      </c>
      <c r="E455" s="155" t="s">
        <v>225</v>
      </c>
      <c r="F455" s="155" t="s">
        <v>1251</v>
      </c>
      <c r="G455" s="155" t="s">
        <v>1252</v>
      </c>
      <c r="H455" s="155" t="s">
        <v>998</v>
      </c>
      <c r="I455" s="155" t="s">
        <v>999</v>
      </c>
      <c r="J455" s="128" t="s">
        <v>550</v>
      </c>
      <c r="K455" s="128" t="s">
        <v>684</v>
      </c>
      <c r="L455" s="155" t="s">
        <v>2255</v>
      </c>
      <c r="M455" s="156">
        <v>44</v>
      </c>
      <c r="N455" s="128">
        <f>IFERROR(VLOOKUP(M455*$M$8*$N$8,'RAM costing'!$A$3:$B$81,2,1),0)</f>
        <v>39000</v>
      </c>
      <c r="O455" s="128">
        <f>IFERROR(VLOOKUP(M455*$M$9*$N$9,'RAM costing'!$E$3:$F$81,2,1),0)</f>
        <v>179</v>
      </c>
      <c r="P455" s="128"/>
      <c r="Q455" s="157">
        <f t="shared" si="296"/>
        <v>0.31</v>
      </c>
      <c r="R455" s="158">
        <v>13.64</v>
      </c>
      <c r="S455" s="25">
        <f t="shared" si="297"/>
        <v>20</v>
      </c>
      <c r="T455" s="25">
        <f t="shared" si="298"/>
        <v>20</v>
      </c>
      <c r="U455" s="25">
        <f t="shared" ref="U455:U456" si="337">AO455</f>
        <v>20</v>
      </c>
      <c r="V455" s="25">
        <f t="shared" ref="V455:V456" si="338">IF(AO455&gt;0,AO455-4,0)</f>
        <v>16</v>
      </c>
      <c r="W455" s="25">
        <f t="shared" ref="W455:W456" si="339">IF(AO455&gt;0,AO455-6,0)</f>
        <v>14</v>
      </c>
      <c r="X455" s="25">
        <f t="shared" ref="X455:X456" si="340">IF(AO455&gt;0,AO455-4,0)</f>
        <v>16</v>
      </c>
      <c r="Y455" s="25">
        <f t="shared" ref="Y455:Y456" si="341">IF(AO455&gt;0,AO455-6,0)</f>
        <v>14</v>
      </c>
      <c r="Z455" s="25">
        <f t="shared" ref="Z455:Z456" si="342">IF(AO455&gt;0,AO455-8,0)</f>
        <v>12</v>
      </c>
      <c r="AA455" s="26"/>
      <c r="AB455" s="25">
        <f t="shared" ref="AB455:AB456" si="343">IF(AO455&gt;0,AO455-6,0)</f>
        <v>14</v>
      </c>
      <c r="AC455" s="25">
        <v>36</v>
      </c>
      <c r="AD455" s="25"/>
      <c r="AE455" s="25"/>
      <c r="AF455" s="25"/>
      <c r="AG455" s="25"/>
      <c r="AH455" s="25"/>
      <c r="AI455" s="25"/>
      <c r="AJ455" s="26"/>
      <c r="AK455" s="25"/>
      <c r="AL455" s="26"/>
      <c r="AM455" s="25">
        <f t="shared" si="307"/>
        <v>18</v>
      </c>
      <c r="AN455" s="25">
        <f t="shared" si="308"/>
        <v>18</v>
      </c>
      <c r="AO455" s="26">
        <v>20</v>
      </c>
      <c r="AP455" s="26">
        <f t="shared" si="309"/>
        <v>20</v>
      </c>
      <c r="AQ455" s="101">
        <f t="shared" si="310"/>
        <v>182</v>
      </c>
      <c r="AR455" s="106">
        <f t="shared" si="311"/>
        <v>2482.48</v>
      </c>
      <c r="AS455" s="107">
        <f t="shared" si="334"/>
        <v>42</v>
      </c>
      <c r="AT455" s="107">
        <f t="shared" si="334"/>
        <v>66</v>
      </c>
      <c r="AU455" s="107">
        <f t="shared" si="334"/>
        <v>49</v>
      </c>
      <c r="AV455" s="107">
        <f t="shared" si="334"/>
        <v>25</v>
      </c>
      <c r="AW455" s="107">
        <f t="shared" si="334"/>
        <v>0</v>
      </c>
      <c r="AX455" s="107">
        <f t="shared" si="334"/>
        <v>0</v>
      </c>
      <c r="AY455" s="107">
        <f t="shared" si="334"/>
        <v>0</v>
      </c>
      <c r="AZ455" s="107">
        <f t="shared" si="334"/>
        <v>0</v>
      </c>
      <c r="BA455" s="108">
        <f t="shared" si="312"/>
        <v>182</v>
      </c>
      <c r="BB455" s="103">
        <f t="shared" si="313"/>
        <v>76</v>
      </c>
      <c r="BC455" s="109">
        <f t="shared" si="314"/>
        <v>1036.6400000000001</v>
      </c>
      <c r="BD455" s="107">
        <f t="shared" si="294"/>
        <v>17</v>
      </c>
      <c r="BE455" s="107">
        <f t="shared" si="335"/>
        <v>27</v>
      </c>
      <c r="BF455" s="107">
        <f t="shared" si="335"/>
        <v>21</v>
      </c>
      <c r="BG455" s="107">
        <f t="shared" si="335"/>
        <v>11</v>
      </c>
      <c r="BH455" s="107">
        <f t="shared" si="335"/>
        <v>0</v>
      </c>
      <c r="BI455" s="107">
        <f t="shared" si="335"/>
        <v>0</v>
      </c>
      <c r="BJ455" s="107">
        <f t="shared" si="335"/>
        <v>0</v>
      </c>
      <c r="BK455" s="107">
        <f t="shared" si="335"/>
        <v>0</v>
      </c>
      <c r="BL455" s="110">
        <f t="shared" si="315"/>
        <v>76</v>
      </c>
      <c r="BM455" s="159">
        <f t="shared" si="316"/>
        <v>59</v>
      </c>
      <c r="BN455" s="159">
        <f t="shared" si="317"/>
        <v>93</v>
      </c>
      <c r="BO455" s="159">
        <f t="shared" si="318"/>
        <v>70</v>
      </c>
      <c r="BP455" s="159">
        <f t="shared" si="319"/>
        <v>36</v>
      </c>
      <c r="BQ455" s="159">
        <f t="shared" si="320"/>
        <v>0</v>
      </c>
      <c r="BR455" s="159">
        <f t="shared" si="321"/>
        <v>0</v>
      </c>
      <c r="BS455" s="159">
        <f t="shared" si="322"/>
        <v>0</v>
      </c>
      <c r="BT455" s="159">
        <f t="shared" si="323"/>
        <v>0</v>
      </c>
      <c r="BU455" s="160">
        <f t="shared" si="324"/>
        <v>258</v>
      </c>
      <c r="BV455" s="161">
        <f t="shared" si="325"/>
        <v>3519.1200000000003</v>
      </c>
      <c r="BW455" s="169" t="s">
        <v>135</v>
      </c>
      <c r="BX455" s="174">
        <v>2021</v>
      </c>
      <c r="BY455" s="169" t="s">
        <v>2422</v>
      </c>
      <c r="BZ455" s="169" t="str">
        <f t="shared" si="326"/>
        <v>NOVIEMBRE</v>
      </c>
      <c r="CA455" s="169" t="str">
        <f t="shared" si="327"/>
        <v>YCHO21RT_11.1</v>
      </c>
      <c r="CB455" s="162" t="str">
        <f>VLOOKUP(F455,[3]TOTALES!$E:$E,1,0)</f>
        <v>W2RI07I3Z11</v>
      </c>
      <c r="CC455" s="162" t="str">
        <f>VLOOKUP(E455,'3.PARAMETROS'!J:L,3,0)</f>
        <v>POLERAS</v>
      </c>
      <c r="CD455" s="162">
        <f>VLOOKUP(A455,'[4]1. ARCHIVO COMPRA'!$A:$BU,73,0)</f>
        <v>0</v>
      </c>
      <c r="CF455" s="163" t="s">
        <v>2414</v>
      </c>
      <c r="CG455" s="154" t="s">
        <v>2415</v>
      </c>
    </row>
    <row r="456" spans="1:85" x14ac:dyDescent="0.25">
      <c r="A456" s="128" t="str">
        <f t="shared" si="295"/>
        <v>W2RI07I3Z11G011</v>
      </c>
      <c r="B456" s="187">
        <v>44501</v>
      </c>
      <c r="C456" s="128"/>
      <c r="D456" s="128" t="s">
        <v>562</v>
      </c>
      <c r="E456" s="128" t="s">
        <v>225</v>
      </c>
      <c r="F456" s="128" t="s">
        <v>1251</v>
      </c>
      <c r="G456" s="128" t="s">
        <v>1252</v>
      </c>
      <c r="H456" s="128" t="s">
        <v>496</v>
      </c>
      <c r="I456" s="128" t="s">
        <v>522</v>
      </c>
      <c r="J456" s="128" t="s">
        <v>550</v>
      </c>
      <c r="K456" s="128" t="s">
        <v>684</v>
      </c>
      <c r="L456" s="128" t="s">
        <v>2255</v>
      </c>
      <c r="M456" s="137">
        <v>44</v>
      </c>
      <c r="N456" s="128">
        <f>IFERROR(VLOOKUP(M456*$M$8*$N$8,'RAM costing'!$A$3:$B$81,2,1),0)</f>
        <v>39000</v>
      </c>
      <c r="O456" s="128">
        <f>IFERROR(VLOOKUP(M456*$M$9*$N$9,'RAM costing'!$E$3:$F$81,2,1),0)</f>
        <v>179</v>
      </c>
      <c r="P456" s="128"/>
      <c r="Q456" s="129">
        <f t="shared" si="296"/>
        <v>0.31</v>
      </c>
      <c r="R456" s="18">
        <v>13.64</v>
      </c>
      <c r="S456" s="25">
        <f t="shared" si="297"/>
        <v>20</v>
      </c>
      <c r="T456" s="25">
        <f t="shared" si="298"/>
        <v>20</v>
      </c>
      <c r="U456" s="25">
        <f t="shared" si="337"/>
        <v>20</v>
      </c>
      <c r="V456" s="25">
        <f t="shared" si="338"/>
        <v>16</v>
      </c>
      <c r="W456" s="25">
        <f t="shared" si="339"/>
        <v>14</v>
      </c>
      <c r="X456" s="25">
        <f t="shared" si="340"/>
        <v>16</v>
      </c>
      <c r="Y456" s="25">
        <f t="shared" si="341"/>
        <v>14</v>
      </c>
      <c r="Z456" s="25">
        <f t="shared" si="342"/>
        <v>12</v>
      </c>
      <c r="AA456" s="26"/>
      <c r="AB456" s="25">
        <f t="shared" si="343"/>
        <v>14</v>
      </c>
      <c r="AC456" s="25">
        <v>36</v>
      </c>
      <c r="AD456" s="25"/>
      <c r="AE456" s="25"/>
      <c r="AF456" s="25"/>
      <c r="AG456" s="25"/>
      <c r="AH456" s="25"/>
      <c r="AI456" s="25"/>
      <c r="AJ456" s="26"/>
      <c r="AK456" s="25"/>
      <c r="AL456" s="26"/>
      <c r="AM456" s="25">
        <f t="shared" si="307"/>
        <v>18</v>
      </c>
      <c r="AN456" s="25">
        <f t="shared" si="308"/>
        <v>18</v>
      </c>
      <c r="AO456" s="26">
        <v>20</v>
      </c>
      <c r="AP456" s="26">
        <f t="shared" si="309"/>
        <v>20</v>
      </c>
      <c r="AQ456" s="101">
        <f t="shared" si="310"/>
        <v>182</v>
      </c>
      <c r="AR456" s="106">
        <f t="shared" si="311"/>
        <v>2482.48</v>
      </c>
      <c r="AS456" s="107">
        <f t="shared" si="334"/>
        <v>42</v>
      </c>
      <c r="AT456" s="107">
        <f t="shared" si="334"/>
        <v>66</v>
      </c>
      <c r="AU456" s="107">
        <f t="shared" si="334"/>
        <v>49</v>
      </c>
      <c r="AV456" s="107">
        <f t="shared" si="334"/>
        <v>25</v>
      </c>
      <c r="AW456" s="107">
        <f t="shared" si="334"/>
        <v>0</v>
      </c>
      <c r="AX456" s="107">
        <f t="shared" si="334"/>
        <v>0</v>
      </c>
      <c r="AY456" s="107">
        <f t="shared" si="334"/>
        <v>0</v>
      </c>
      <c r="AZ456" s="107">
        <f t="shared" si="334"/>
        <v>0</v>
      </c>
      <c r="BA456" s="108">
        <f t="shared" si="312"/>
        <v>182</v>
      </c>
      <c r="BB456" s="103">
        <f t="shared" si="313"/>
        <v>76</v>
      </c>
      <c r="BC456" s="109">
        <f t="shared" si="314"/>
        <v>1036.6400000000001</v>
      </c>
      <c r="BD456" s="107">
        <f t="shared" si="294"/>
        <v>17</v>
      </c>
      <c r="BE456" s="107">
        <f t="shared" si="335"/>
        <v>27</v>
      </c>
      <c r="BF456" s="107">
        <f t="shared" si="335"/>
        <v>21</v>
      </c>
      <c r="BG456" s="107">
        <f t="shared" si="335"/>
        <v>11</v>
      </c>
      <c r="BH456" s="107">
        <f t="shared" si="335"/>
        <v>0</v>
      </c>
      <c r="BI456" s="107">
        <f t="shared" si="335"/>
        <v>0</v>
      </c>
      <c r="BJ456" s="107">
        <f t="shared" si="335"/>
        <v>0</v>
      </c>
      <c r="BK456" s="107">
        <f t="shared" si="335"/>
        <v>0</v>
      </c>
      <c r="BL456" s="110">
        <f t="shared" si="315"/>
        <v>76</v>
      </c>
      <c r="BM456" s="111">
        <f t="shared" si="316"/>
        <v>59</v>
      </c>
      <c r="BN456" s="111">
        <f t="shared" si="317"/>
        <v>93</v>
      </c>
      <c r="BO456" s="111">
        <f t="shared" si="318"/>
        <v>70</v>
      </c>
      <c r="BP456" s="111">
        <f t="shared" si="319"/>
        <v>36</v>
      </c>
      <c r="BQ456" s="111">
        <f t="shared" si="320"/>
        <v>0</v>
      </c>
      <c r="BR456" s="111">
        <f t="shared" si="321"/>
        <v>0</v>
      </c>
      <c r="BS456" s="111">
        <f t="shared" si="322"/>
        <v>0</v>
      </c>
      <c r="BT456" s="111">
        <f t="shared" si="323"/>
        <v>0</v>
      </c>
      <c r="BU456" s="143">
        <f t="shared" si="324"/>
        <v>258</v>
      </c>
      <c r="BV456" s="113">
        <f t="shared" si="325"/>
        <v>3519.1200000000003</v>
      </c>
      <c r="BW456" s="169" t="s">
        <v>135</v>
      </c>
      <c r="BX456" s="174">
        <v>2021</v>
      </c>
      <c r="BY456" s="169" t="s">
        <v>2422</v>
      </c>
      <c r="BZ456" s="169" t="str">
        <f t="shared" si="326"/>
        <v>NOVIEMBRE</v>
      </c>
      <c r="CA456" s="169" t="str">
        <f t="shared" si="327"/>
        <v>YCHO21RT_11.1</v>
      </c>
      <c r="CB456" s="118" t="str">
        <f>VLOOKUP(F456,[3]TOTALES!$E:$E,1,0)</f>
        <v>W2RI07I3Z11</v>
      </c>
      <c r="CC456" s="118" t="str">
        <f>VLOOKUP(E456,'3.PARAMETROS'!J:L,3,0)</f>
        <v>POLERAS</v>
      </c>
      <c r="CD456" s="118">
        <f>VLOOKUP(A456,'[4]1. ARCHIVO COMPRA'!$A:$BU,73,0)</f>
        <v>0</v>
      </c>
      <c r="CF456" s="164">
        <v>44331</v>
      </c>
      <c r="CG456" s="128"/>
    </row>
    <row r="457" spans="1:85" x14ac:dyDescent="0.25">
      <c r="A457" s="128" t="str">
        <f t="shared" si="295"/>
        <v>W2RI07I3Z11G585</v>
      </c>
      <c r="B457" s="188">
        <v>44501</v>
      </c>
      <c r="C457" s="128"/>
      <c r="D457" s="128" t="s">
        <v>562</v>
      </c>
      <c r="E457" s="128" t="s">
        <v>225</v>
      </c>
      <c r="F457" s="128" t="s">
        <v>1251</v>
      </c>
      <c r="G457" s="128" t="s">
        <v>1252</v>
      </c>
      <c r="H457" s="128" t="s">
        <v>499</v>
      </c>
      <c r="I457" s="128" t="s">
        <v>527</v>
      </c>
      <c r="J457" s="128" t="s">
        <v>550</v>
      </c>
      <c r="K457" s="128" t="s">
        <v>684</v>
      </c>
      <c r="L457" s="128" t="s">
        <v>2255</v>
      </c>
      <c r="M457" s="137">
        <v>44</v>
      </c>
      <c r="N457" s="128">
        <f>IFERROR(VLOOKUP(M457*$M$8*$N$8,'RAM costing'!$A$3:$B$81,2,1),0)</f>
        <v>39000</v>
      </c>
      <c r="O457" s="128">
        <f>IFERROR(VLOOKUP(M457*$M$9*$N$9,'RAM costing'!$E$3:$F$81,2,1),0)</f>
        <v>179</v>
      </c>
      <c r="P457" s="128"/>
      <c r="Q457" s="129">
        <f t="shared" si="296"/>
        <v>0.31</v>
      </c>
      <c r="R457" s="18">
        <v>13.64</v>
      </c>
      <c r="S457" s="25">
        <f t="shared" si="297"/>
        <v>0</v>
      </c>
      <c r="T457" s="25">
        <f t="shared" si="298"/>
        <v>0</v>
      </c>
      <c r="U457" s="25">
        <f t="shared" si="299"/>
        <v>0</v>
      </c>
      <c r="V457" s="25">
        <f t="shared" si="300"/>
        <v>0</v>
      </c>
      <c r="W457" s="25">
        <f t="shared" si="301"/>
        <v>0</v>
      </c>
      <c r="X457" s="25">
        <f t="shared" si="302"/>
        <v>0</v>
      </c>
      <c r="Y457" s="25">
        <f t="shared" si="303"/>
        <v>0</v>
      </c>
      <c r="Z457" s="25">
        <f t="shared" si="304"/>
        <v>0</v>
      </c>
      <c r="AA457" s="26"/>
      <c r="AB457" s="25">
        <f t="shared" si="305"/>
        <v>0</v>
      </c>
      <c r="AC457" s="25">
        <f t="shared" si="306"/>
        <v>0</v>
      </c>
      <c r="AD457" s="25"/>
      <c r="AE457" s="25"/>
      <c r="AF457" s="25"/>
      <c r="AG457" s="25"/>
      <c r="AH457" s="25"/>
      <c r="AI457" s="25"/>
      <c r="AJ457" s="26"/>
      <c r="AK457" s="25"/>
      <c r="AL457" s="26"/>
      <c r="AM457" s="25">
        <f t="shared" si="307"/>
        <v>0</v>
      </c>
      <c r="AN457" s="25">
        <f t="shared" si="308"/>
        <v>0</v>
      </c>
      <c r="AO457" s="26"/>
      <c r="AP457" s="26">
        <f t="shared" si="309"/>
        <v>0</v>
      </c>
      <c r="AQ457" s="101">
        <f t="shared" si="310"/>
        <v>0</v>
      </c>
      <c r="AR457" s="106">
        <f t="shared" si="311"/>
        <v>0</v>
      </c>
      <c r="AS457" s="107">
        <f t="shared" si="334"/>
        <v>0</v>
      </c>
      <c r="AT457" s="107">
        <f t="shared" si="334"/>
        <v>0</v>
      </c>
      <c r="AU457" s="107">
        <f t="shared" si="334"/>
        <v>0</v>
      </c>
      <c r="AV457" s="107">
        <f t="shared" si="334"/>
        <v>0</v>
      </c>
      <c r="AW457" s="107">
        <f t="shared" si="334"/>
        <v>0</v>
      </c>
      <c r="AX457" s="107">
        <f t="shared" si="334"/>
        <v>0</v>
      </c>
      <c r="AY457" s="107">
        <f t="shared" si="334"/>
        <v>0</v>
      </c>
      <c r="AZ457" s="107">
        <f t="shared" si="334"/>
        <v>0</v>
      </c>
      <c r="BA457" s="108">
        <f t="shared" si="312"/>
        <v>0</v>
      </c>
      <c r="BB457" s="103">
        <f t="shared" si="313"/>
        <v>0</v>
      </c>
      <c r="BC457" s="109">
        <f t="shared" si="314"/>
        <v>0</v>
      </c>
      <c r="BD457" s="107">
        <f t="shared" si="294"/>
        <v>0</v>
      </c>
      <c r="BE457" s="107">
        <f t="shared" si="335"/>
        <v>0</v>
      </c>
      <c r="BF457" s="107">
        <f t="shared" si="335"/>
        <v>0</v>
      </c>
      <c r="BG457" s="107">
        <f t="shared" si="335"/>
        <v>0</v>
      </c>
      <c r="BH457" s="107">
        <f t="shared" si="335"/>
        <v>0</v>
      </c>
      <c r="BI457" s="107">
        <f t="shared" si="335"/>
        <v>0</v>
      </c>
      <c r="BJ457" s="107">
        <f t="shared" si="335"/>
        <v>0</v>
      </c>
      <c r="BK457" s="107">
        <f t="shared" si="335"/>
        <v>0</v>
      </c>
      <c r="BL457" s="110">
        <f t="shared" si="315"/>
        <v>0</v>
      </c>
      <c r="BM457" s="111">
        <f t="shared" si="316"/>
        <v>0</v>
      </c>
      <c r="BN457" s="111">
        <f t="shared" si="317"/>
        <v>0</v>
      </c>
      <c r="BO457" s="111">
        <f t="shared" si="318"/>
        <v>0</v>
      </c>
      <c r="BP457" s="111">
        <f t="shared" si="319"/>
        <v>0</v>
      </c>
      <c r="BQ457" s="111">
        <f t="shared" si="320"/>
        <v>0</v>
      </c>
      <c r="BR457" s="111">
        <f t="shared" si="321"/>
        <v>0</v>
      </c>
      <c r="BS457" s="111">
        <f t="shared" si="322"/>
        <v>0</v>
      </c>
      <c r="BT457" s="111">
        <f t="shared" si="323"/>
        <v>0</v>
      </c>
      <c r="BU457" s="112">
        <f t="shared" si="324"/>
        <v>0</v>
      </c>
      <c r="BV457" s="113">
        <f t="shared" si="325"/>
        <v>0</v>
      </c>
      <c r="BW457" s="169" t="s">
        <v>135</v>
      </c>
      <c r="BX457" s="174">
        <v>2021</v>
      </c>
      <c r="BY457" s="169" t="s">
        <v>2422</v>
      </c>
      <c r="BZ457" s="169" t="str">
        <f t="shared" si="326"/>
        <v>NOVIEMBRE</v>
      </c>
      <c r="CA457" s="169" t="str">
        <f t="shared" si="327"/>
        <v>YCHO21RT_11.1</v>
      </c>
      <c r="CB457" s="118" t="str">
        <f>VLOOKUP(F457,[3]TOTALES!$E:$E,1,0)</f>
        <v>W2RI07I3Z11</v>
      </c>
      <c r="CC457" s="118" t="str">
        <f>VLOOKUP(E457,'3.PARAMETROS'!J:L,3,0)</f>
        <v>POLERAS</v>
      </c>
      <c r="CD457" s="118">
        <f>VLOOKUP(A457,'[4]1. ARCHIVO COMPRA'!$A:$BU,73,0)</f>
        <v>0</v>
      </c>
      <c r="CF457" s="128"/>
      <c r="CG457" s="128"/>
    </row>
    <row r="458" spans="1:85" s="162" customFormat="1" x14ac:dyDescent="0.25">
      <c r="A458" s="155" t="str">
        <f t="shared" si="295"/>
        <v>W2RI07I3Z11LHY</v>
      </c>
      <c r="B458" s="189">
        <v>44501</v>
      </c>
      <c r="C458" s="155"/>
      <c r="D458" s="155" t="s">
        <v>562</v>
      </c>
      <c r="E458" s="155" t="s">
        <v>225</v>
      </c>
      <c r="F458" s="155" t="s">
        <v>1251</v>
      </c>
      <c r="G458" s="155" t="s">
        <v>1252</v>
      </c>
      <c r="H458" s="155" t="s">
        <v>599</v>
      </c>
      <c r="I458" s="155" t="s">
        <v>600</v>
      </c>
      <c r="J458" s="128" t="s">
        <v>550</v>
      </c>
      <c r="K458" s="128" t="s">
        <v>684</v>
      </c>
      <c r="L458" s="155" t="s">
        <v>2255</v>
      </c>
      <c r="M458" s="156">
        <v>44</v>
      </c>
      <c r="N458" s="128">
        <f>IFERROR(VLOOKUP(M458*$M$8*$N$8,'RAM costing'!$A$3:$B$81,2,1),0)</f>
        <v>39000</v>
      </c>
      <c r="O458" s="128">
        <f>IFERROR(VLOOKUP(M458*$M$9*$N$9,'RAM costing'!$E$3:$F$81,2,1),0)</f>
        <v>179</v>
      </c>
      <c r="P458" s="128"/>
      <c r="Q458" s="157">
        <f t="shared" si="296"/>
        <v>0.31</v>
      </c>
      <c r="R458" s="158">
        <v>13.64</v>
      </c>
      <c r="S458" s="25">
        <f t="shared" si="297"/>
        <v>20</v>
      </c>
      <c r="T458" s="25">
        <f t="shared" si="298"/>
        <v>20</v>
      </c>
      <c r="U458" s="25">
        <f t="shared" ref="U458" si="344">AO458</f>
        <v>20</v>
      </c>
      <c r="V458" s="25">
        <f>IF(AO458&gt;0,AO458-4,0)</f>
        <v>16</v>
      </c>
      <c r="W458" s="25">
        <f>IF(AO458&gt;0,AO458-6,0)</f>
        <v>14</v>
      </c>
      <c r="X458" s="25">
        <f>IF(AO458&gt;0,AO458-4,0)</f>
        <v>16</v>
      </c>
      <c r="Y458" s="25">
        <f>IF(AO458&gt;0,AO458-6,0)</f>
        <v>14</v>
      </c>
      <c r="Z458" s="25">
        <f>IF(AO458&gt;0,AO458-8,0)</f>
        <v>12</v>
      </c>
      <c r="AA458" s="26"/>
      <c r="AB458" s="25">
        <f>IF(AO458&gt;0,AO458-6,0)</f>
        <v>14</v>
      </c>
      <c r="AC458" s="25">
        <v>36</v>
      </c>
      <c r="AD458" s="25"/>
      <c r="AE458" s="25"/>
      <c r="AF458" s="25"/>
      <c r="AG458" s="25"/>
      <c r="AH458" s="25"/>
      <c r="AI458" s="25"/>
      <c r="AJ458" s="26"/>
      <c r="AK458" s="25"/>
      <c r="AL458" s="26"/>
      <c r="AM458" s="25">
        <f t="shared" si="307"/>
        <v>18</v>
      </c>
      <c r="AN458" s="25">
        <f t="shared" si="308"/>
        <v>18</v>
      </c>
      <c r="AO458" s="26">
        <v>20</v>
      </c>
      <c r="AP458" s="26">
        <f t="shared" si="309"/>
        <v>20</v>
      </c>
      <c r="AQ458" s="101">
        <f t="shared" si="310"/>
        <v>182</v>
      </c>
      <c r="AR458" s="106">
        <f t="shared" si="311"/>
        <v>2482.48</v>
      </c>
      <c r="AS458" s="107">
        <f t="shared" si="334"/>
        <v>42</v>
      </c>
      <c r="AT458" s="107">
        <f t="shared" si="334"/>
        <v>66</v>
      </c>
      <c r="AU458" s="107">
        <f t="shared" si="334"/>
        <v>49</v>
      </c>
      <c r="AV458" s="107">
        <f t="shared" si="334"/>
        <v>25</v>
      </c>
      <c r="AW458" s="107">
        <f t="shared" si="334"/>
        <v>0</v>
      </c>
      <c r="AX458" s="107">
        <f t="shared" si="334"/>
        <v>0</v>
      </c>
      <c r="AY458" s="107">
        <f t="shared" si="334"/>
        <v>0</v>
      </c>
      <c r="AZ458" s="107">
        <f t="shared" si="334"/>
        <v>0</v>
      </c>
      <c r="BA458" s="108">
        <f t="shared" si="312"/>
        <v>182</v>
      </c>
      <c r="BB458" s="103">
        <f t="shared" si="313"/>
        <v>76</v>
      </c>
      <c r="BC458" s="109">
        <f t="shared" si="314"/>
        <v>1036.6400000000001</v>
      </c>
      <c r="BD458" s="107">
        <f t="shared" si="294"/>
        <v>17</v>
      </c>
      <c r="BE458" s="107">
        <f t="shared" si="335"/>
        <v>27</v>
      </c>
      <c r="BF458" s="107">
        <f t="shared" si="335"/>
        <v>21</v>
      </c>
      <c r="BG458" s="107">
        <f t="shared" si="335"/>
        <v>11</v>
      </c>
      <c r="BH458" s="107">
        <f t="shared" si="335"/>
        <v>0</v>
      </c>
      <c r="BI458" s="107">
        <f t="shared" si="335"/>
        <v>0</v>
      </c>
      <c r="BJ458" s="107">
        <f t="shared" si="335"/>
        <v>0</v>
      </c>
      <c r="BK458" s="107">
        <f t="shared" si="335"/>
        <v>0</v>
      </c>
      <c r="BL458" s="110">
        <f t="shared" si="315"/>
        <v>76</v>
      </c>
      <c r="BM458" s="159">
        <f t="shared" si="316"/>
        <v>59</v>
      </c>
      <c r="BN458" s="159">
        <f t="shared" si="317"/>
        <v>93</v>
      </c>
      <c r="BO458" s="159">
        <f t="shared" si="318"/>
        <v>70</v>
      </c>
      <c r="BP458" s="159">
        <f t="shared" si="319"/>
        <v>36</v>
      </c>
      <c r="BQ458" s="159">
        <f t="shared" si="320"/>
        <v>0</v>
      </c>
      <c r="BR458" s="159">
        <f t="shared" si="321"/>
        <v>0</v>
      </c>
      <c r="BS458" s="159">
        <f t="shared" si="322"/>
        <v>0</v>
      </c>
      <c r="BT458" s="159">
        <f t="shared" si="323"/>
        <v>0</v>
      </c>
      <c r="BU458" s="160">
        <f t="shared" si="324"/>
        <v>258</v>
      </c>
      <c r="BV458" s="161">
        <f t="shared" si="325"/>
        <v>3519.1200000000003</v>
      </c>
      <c r="BW458" s="169" t="s">
        <v>135</v>
      </c>
      <c r="BX458" s="174">
        <v>2021</v>
      </c>
      <c r="BY458" s="169" t="s">
        <v>2422</v>
      </c>
      <c r="BZ458" s="169" t="str">
        <f t="shared" si="326"/>
        <v>NOVIEMBRE</v>
      </c>
      <c r="CA458" s="169" t="str">
        <f t="shared" si="327"/>
        <v>YCHO21RT_11.1</v>
      </c>
      <c r="CB458" s="162" t="str">
        <f>VLOOKUP(F458,[3]TOTALES!$E:$E,1,0)</f>
        <v>W2RI07I3Z11</v>
      </c>
      <c r="CC458" s="162" t="str">
        <f>VLOOKUP(E458,'3.PARAMETROS'!J:L,3,0)</f>
        <v>POLERAS</v>
      </c>
      <c r="CD458" s="162">
        <f>VLOOKUP(A458,'[4]1. ARCHIVO COMPRA'!$A:$BU,73,0)</f>
        <v>0</v>
      </c>
      <c r="CF458" s="163" t="s">
        <v>2414</v>
      </c>
      <c r="CG458" s="154" t="s">
        <v>2415</v>
      </c>
    </row>
    <row r="459" spans="1:85" x14ac:dyDescent="0.25">
      <c r="A459" s="128" t="str">
        <f t="shared" si="295"/>
        <v>W2RI07I3Z11G7T2</v>
      </c>
      <c r="B459" s="188">
        <v>44501</v>
      </c>
      <c r="C459" s="128"/>
      <c r="D459" s="128" t="s">
        <v>562</v>
      </c>
      <c r="E459" s="128" t="s">
        <v>225</v>
      </c>
      <c r="F459" s="128" t="s">
        <v>1251</v>
      </c>
      <c r="G459" s="128" t="s">
        <v>1252</v>
      </c>
      <c r="H459" s="128" t="s">
        <v>515</v>
      </c>
      <c r="I459" s="128" t="s">
        <v>541</v>
      </c>
      <c r="J459" s="128" t="s">
        <v>550</v>
      </c>
      <c r="K459" s="128" t="s">
        <v>684</v>
      </c>
      <c r="L459" s="128" t="s">
        <v>2255</v>
      </c>
      <c r="M459" s="137">
        <v>44</v>
      </c>
      <c r="N459" s="128">
        <f>IFERROR(VLOOKUP(M459*$M$8*$N$8,'RAM costing'!$A$3:$B$81,2,1),0)</f>
        <v>39000</v>
      </c>
      <c r="O459" s="128">
        <f>IFERROR(VLOOKUP(M459*$M$9*$N$9,'RAM costing'!$E$3:$F$81,2,1),0)</f>
        <v>179</v>
      </c>
      <c r="P459" s="128"/>
      <c r="Q459" s="129">
        <f t="shared" si="296"/>
        <v>0.31</v>
      </c>
      <c r="R459" s="18">
        <v>13.64</v>
      </c>
      <c r="S459" s="25">
        <f t="shared" si="297"/>
        <v>0</v>
      </c>
      <c r="T459" s="25">
        <f t="shared" si="298"/>
        <v>0</v>
      </c>
      <c r="U459" s="25">
        <f t="shared" si="299"/>
        <v>0</v>
      </c>
      <c r="V459" s="25">
        <f t="shared" si="300"/>
        <v>0</v>
      </c>
      <c r="W459" s="25">
        <f t="shared" si="301"/>
        <v>0</v>
      </c>
      <c r="X459" s="25">
        <f t="shared" si="302"/>
        <v>0</v>
      </c>
      <c r="Y459" s="25">
        <f t="shared" si="303"/>
        <v>0</v>
      </c>
      <c r="Z459" s="25">
        <f t="shared" si="304"/>
        <v>0</v>
      </c>
      <c r="AA459" s="26"/>
      <c r="AB459" s="25">
        <f t="shared" si="305"/>
        <v>0</v>
      </c>
      <c r="AC459" s="25">
        <f t="shared" si="306"/>
        <v>0</v>
      </c>
      <c r="AD459" s="25"/>
      <c r="AE459" s="25"/>
      <c r="AF459" s="25"/>
      <c r="AG459" s="25"/>
      <c r="AH459" s="25"/>
      <c r="AI459" s="25"/>
      <c r="AJ459" s="26"/>
      <c r="AK459" s="25"/>
      <c r="AL459" s="26"/>
      <c r="AM459" s="25">
        <f t="shared" si="307"/>
        <v>0</v>
      </c>
      <c r="AN459" s="25">
        <f t="shared" si="308"/>
        <v>0</v>
      </c>
      <c r="AO459" s="26"/>
      <c r="AP459" s="26">
        <f t="shared" si="309"/>
        <v>0</v>
      </c>
      <c r="AQ459" s="101">
        <f t="shared" si="310"/>
        <v>0</v>
      </c>
      <c r="AR459" s="106">
        <f t="shared" si="311"/>
        <v>0</v>
      </c>
      <c r="AS459" s="107">
        <f t="shared" si="334"/>
        <v>0</v>
      </c>
      <c r="AT459" s="107">
        <f t="shared" si="334"/>
        <v>0</v>
      </c>
      <c r="AU459" s="107">
        <f t="shared" si="334"/>
        <v>0</v>
      </c>
      <c r="AV459" s="107">
        <f t="shared" si="334"/>
        <v>0</v>
      </c>
      <c r="AW459" s="107">
        <f t="shared" si="334"/>
        <v>0</v>
      </c>
      <c r="AX459" s="107">
        <f t="shared" si="334"/>
        <v>0</v>
      </c>
      <c r="AY459" s="107">
        <f t="shared" si="334"/>
        <v>0</v>
      </c>
      <c r="AZ459" s="107">
        <f t="shared" si="334"/>
        <v>0</v>
      </c>
      <c r="BA459" s="108">
        <f t="shared" si="312"/>
        <v>0</v>
      </c>
      <c r="BB459" s="103">
        <f t="shared" si="313"/>
        <v>0</v>
      </c>
      <c r="BC459" s="109">
        <f t="shared" si="314"/>
        <v>0</v>
      </c>
      <c r="BD459" s="107">
        <f t="shared" si="294"/>
        <v>0</v>
      </c>
      <c r="BE459" s="107">
        <f t="shared" si="335"/>
        <v>0</v>
      </c>
      <c r="BF459" s="107">
        <f t="shared" si="335"/>
        <v>0</v>
      </c>
      <c r="BG459" s="107">
        <f t="shared" si="335"/>
        <v>0</v>
      </c>
      <c r="BH459" s="107">
        <f t="shared" si="335"/>
        <v>0</v>
      </c>
      <c r="BI459" s="107">
        <f t="shared" si="335"/>
        <v>0</v>
      </c>
      <c r="BJ459" s="107">
        <f t="shared" si="335"/>
        <v>0</v>
      </c>
      <c r="BK459" s="107">
        <f t="shared" si="335"/>
        <v>0</v>
      </c>
      <c r="BL459" s="110">
        <f t="shared" si="315"/>
        <v>0</v>
      </c>
      <c r="BM459" s="111">
        <f t="shared" si="316"/>
        <v>0</v>
      </c>
      <c r="BN459" s="111">
        <f t="shared" si="317"/>
        <v>0</v>
      </c>
      <c r="BO459" s="111">
        <f t="shared" si="318"/>
        <v>0</v>
      </c>
      <c r="BP459" s="111">
        <f t="shared" si="319"/>
        <v>0</v>
      </c>
      <c r="BQ459" s="111">
        <f t="shared" si="320"/>
        <v>0</v>
      </c>
      <c r="BR459" s="111">
        <f t="shared" si="321"/>
        <v>0</v>
      </c>
      <c r="BS459" s="111">
        <f t="shared" si="322"/>
        <v>0</v>
      </c>
      <c r="BT459" s="111">
        <f t="shared" si="323"/>
        <v>0</v>
      </c>
      <c r="BU459" s="112">
        <f t="shared" si="324"/>
        <v>0</v>
      </c>
      <c r="BV459" s="113">
        <f t="shared" si="325"/>
        <v>0</v>
      </c>
      <c r="BW459" s="169" t="s">
        <v>135</v>
      </c>
      <c r="BX459" s="174">
        <v>2021</v>
      </c>
      <c r="BY459" s="169" t="s">
        <v>2422</v>
      </c>
      <c r="BZ459" s="169" t="str">
        <f t="shared" si="326"/>
        <v>NOVIEMBRE</v>
      </c>
      <c r="CA459" s="169" t="str">
        <f t="shared" si="327"/>
        <v>YCHO21RT_11.1</v>
      </c>
      <c r="CB459" s="118" t="str">
        <f>VLOOKUP(F459,[3]TOTALES!$E:$E,1,0)</f>
        <v>W2RI07I3Z11</v>
      </c>
      <c r="CC459" s="118" t="str">
        <f>VLOOKUP(E459,'3.PARAMETROS'!J:L,3,0)</f>
        <v>POLERAS</v>
      </c>
      <c r="CD459" s="118">
        <f>VLOOKUP(A459,'[4]1. ARCHIVO COMPRA'!$A:$BU,73,0)</f>
        <v>0</v>
      </c>
      <c r="CF459" s="128"/>
      <c r="CG459" s="128"/>
    </row>
    <row r="460" spans="1:85" x14ac:dyDescent="0.25">
      <c r="A460" s="128" t="str">
        <f t="shared" si="295"/>
        <v>W2RQ11KAYZ0JBLK</v>
      </c>
      <c r="B460" s="187">
        <v>44501</v>
      </c>
      <c r="C460" s="128"/>
      <c r="D460" s="128" t="s">
        <v>562</v>
      </c>
      <c r="E460" s="128" t="s">
        <v>565</v>
      </c>
      <c r="F460" s="128" t="s">
        <v>1253</v>
      </c>
      <c r="G460" s="128" t="s">
        <v>1254</v>
      </c>
      <c r="H460" s="128" t="s">
        <v>494</v>
      </c>
      <c r="I460" s="128" t="s">
        <v>520</v>
      </c>
      <c r="J460" s="128" t="s">
        <v>2142</v>
      </c>
      <c r="K460" s="128" t="s">
        <v>683</v>
      </c>
      <c r="L460" s="128" t="s">
        <v>2255</v>
      </c>
      <c r="M460" s="137">
        <v>79</v>
      </c>
      <c r="N460" s="128">
        <f>IFERROR(VLOOKUP(M460*$M$8*$N$8,'RAM costing'!$A$3:$B$81,2,1),0)</f>
        <v>79000</v>
      </c>
      <c r="O460" s="128">
        <f>IFERROR(VLOOKUP(M460*$M$9*$N$9,'RAM costing'!$E$3:$F$81,2,1),0)</f>
        <v>319</v>
      </c>
      <c r="P460" s="128"/>
      <c r="Q460" s="129">
        <f t="shared" si="296"/>
        <v>0.31</v>
      </c>
      <c r="R460" s="18">
        <v>24.49</v>
      </c>
      <c r="S460" s="25">
        <f t="shared" si="297"/>
        <v>16</v>
      </c>
      <c r="T460" s="25">
        <f t="shared" si="298"/>
        <v>16</v>
      </c>
      <c r="U460" s="25">
        <f t="shared" si="299"/>
        <v>16</v>
      </c>
      <c r="V460" s="25">
        <f t="shared" si="300"/>
        <v>14</v>
      </c>
      <c r="W460" s="25">
        <f t="shared" si="301"/>
        <v>12</v>
      </c>
      <c r="X460" s="25">
        <f t="shared" si="302"/>
        <v>14</v>
      </c>
      <c r="Y460" s="25">
        <f t="shared" si="303"/>
        <v>13</v>
      </c>
      <c r="Z460" s="25">
        <f t="shared" si="304"/>
        <v>11</v>
      </c>
      <c r="AA460" s="26"/>
      <c r="AB460" s="25">
        <f t="shared" si="305"/>
        <v>13</v>
      </c>
      <c r="AC460" s="25">
        <f t="shared" si="306"/>
        <v>32</v>
      </c>
      <c r="AD460" s="25"/>
      <c r="AE460" s="25"/>
      <c r="AF460" s="25"/>
      <c r="AG460" s="25"/>
      <c r="AH460" s="25"/>
      <c r="AI460" s="25">
        <v>12</v>
      </c>
      <c r="AJ460" s="26"/>
      <c r="AK460" s="25"/>
      <c r="AL460" s="26"/>
      <c r="AM460" s="25">
        <f t="shared" si="307"/>
        <v>14</v>
      </c>
      <c r="AN460" s="25">
        <f t="shared" si="308"/>
        <v>14</v>
      </c>
      <c r="AO460" s="26">
        <v>16</v>
      </c>
      <c r="AP460" s="26">
        <f t="shared" si="309"/>
        <v>16</v>
      </c>
      <c r="AQ460" s="101">
        <f t="shared" si="310"/>
        <v>169</v>
      </c>
      <c r="AR460" s="106">
        <f t="shared" si="311"/>
        <v>4163.3</v>
      </c>
      <c r="AS460" s="107">
        <f t="shared" si="334"/>
        <v>39</v>
      </c>
      <c r="AT460" s="107">
        <f t="shared" si="334"/>
        <v>61</v>
      </c>
      <c r="AU460" s="107">
        <f t="shared" si="334"/>
        <v>46</v>
      </c>
      <c r="AV460" s="107">
        <f t="shared" si="334"/>
        <v>24</v>
      </c>
      <c r="AW460" s="107">
        <f t="shared" si="334"/>
        <v>0</v>
      </c>
      <c r="AX460" s="107">
        <f t="shared" si="334"/>
        <v>0</v>
      </c>
      <c r="AY460" s="107">
        <f t="shared" si="334"/>
        <v>0</v>
      </c>
      <c r="AZ460" s="107">
        <f t="shared" si="334"/>
        <v>0</v>
      </c>
      <c r="BA460" s="108">
        <f t="shared" si="312"/>
        <v>170</v>
      </c>
      <c r="BB460" s="103">
        <f t="shared" si="313"/>
        <v>60</v>
      </c>
      <c r="BC460" s="109">
        <f t="shared" si="314"/>
        <v>1469.3999999999999</v>
      </c>
      <c r="BD460" s="107">
        <f t="shared" si="294"/>
        <v>14</v>
      </c>
      <c r="BE460" s="107">
        <f t="shared" si="335"/>
        <v>22</v>
      </c>
      <c r="BF460" s="107">
        <f t="shared" si="335"/>
        <v>16</v>
      </c>
      <c r="BG460" s="107">
        <f t="shared" si="335"/>
        <v>8</v>
      </c>
      <c r="BH460" s="107">
        <f t="shared" si="335"/>
        <v>0</v>
      </c>
      <c r="BI460" s="107">
        <f t="shared" si="335"/>
        <v>0</v>
      </c>
      <c r="BJ460" s="107">
        <f t="shared" si="335"/>
        <v>0</v>
      </c>
      <c r="BK460" s="107">
        <f t="shared" si="335"/>
        <v>0</v>
      </c>
      <c r="BL460" s="110">
        <f t="shared" si="315"/>
        <v>60</v>
      </c>
      <c r="BM460" s="111">
        <f t="shared" si="316"/>
        <v>53</v>
      </c>
      <c r="BN460" s="111">
        <f t="shared" si="317"/>
        <v>83</v>
      </c>
      <c r="BO460" s="111">
        <f t="shared" si="318"/>
        <v>62</v>
      </c>
      <c r="BP460" s="111">
        <f t="shared" si="319"/>
        <v>32</v>
      </c>
      <c r="BQ460" s="111">
        <f t="shared" si="320"/>
        <v>0</v>
      </c>
      <c r="BR460" s="111">
        <f t="shared" si="321"/>
        <v>0</v>
      </c>
      <c r="BS460" s="111">
        <f t="shared" si="322"/>
        <v>0</v>
      </c>
      <c r="BT460" s="111">
        <f t="shared" si="323"/>
        <v>0</v>
      </c>
      <c r="BU460" s="143">
        <f t="shared" si="324"/>
        <v>230</v>
      </c>
      <c r="BV460" s="113">
        <f t="shared" si="325"/>
        <v>5632.7</v>
      </c>
      <c r="BW460" s="169" t="s">
        <v>135</v>
      </c>
      <c r="BX460" s="174">
        <v>2021</v>
      </c>
      <c r="BY460" s="169" t="s">
        <v>2422</v>
      </c>
      <c r="BZ460" s="169" t="str">
        <f t="shared" si="326"/>
        <v>NOVIEMBRE</v>
      </c>
      <c r="CA460" s="169" t="str">
        <f t="shared" si="327"/>
        <v>YCHO21RT_11.1</v>
      </c>
      <c r="CB460" s="118" t="str">
        <f>VLOOKUP(F460,[3]TOTALES!$E:$E,1,0)</f>
        <v>W2RQ11KAYZ0</v>
      </c>
      <c r="CC460" s="118" t="s">
        <v>243</v>
      </c>
      <c r="CD460" s="118">
        <f>VLOOKUP(A460,'[4]1. ARCHIVO COMPRA'!$A:$BU,73,0)</f>
        <v>0</v>
      </c>
      <c r="CF460" s="164">
        <v>44331</v>
      </c>
      <c r="CG460" s="128"/>
    </row>
    <row r="461" spans="1:85" x14ac:dyDescent="0.25">
      <c r="A461" s="128" t="str">
        <f t="shared" si="295"/>
        <v>W2RI09JA911F12N</v>
      </c>
      <c r="B461" s="188">
        <v>44501</v>
      </c>
      <c r="C461" s="128"/>
      <c r="D461" s="128" t="s">
        <v>562</v>
      </c>
      <c r="E461" s="128" t="s">
        <v>710</v>
      </c>
      <c r="F461" s="128" t="s">
        <v>1255</v>
      </c>
      <c r="G461" s="128" t="s">
        <v>1256</v>
      </c>
      <c r="H461" s="128" t="s">
        <v>1257</v>
      </c>
      <c r="I461" s="128" t="s">
        <v>1258</v>
      </c>
      <c r="J461" s="128" t="s">
        <v>2118</v>
      </c>
      <c r="K461" s="128" t="s">
        <v>684</v>
      </c>
      <c r="L461" s="128" t="s">
        <v>2255</v>
      </c>
      <c r="M461" s="137">
        <v>49</v>
      </c>
      <c r="N461" s="128">
        <f>IFERROR(VLOOKUP(M461*$M$8*$N$8,'RAM costing'!$A$3:$B$81,2,1),0)</f>
        <v>49000</v>
      </c>
      <c r="O461" s="128">
        <f>IFERROR(VLOOKUP(M461*$M$9*$N$9,'RAM costing'!$E$3:$F$81,2,1),0)</f>
        <v>199</v>
      </c>
      <c r="P461" s="128"/>
      <c r="Q461" s="129">
        <f t="shared" si="296"/>
        <v>0.31</v>
      </c>
      <c r="R461" s="18">
        <v>15.19</v>
      </c>
      <c r="S461" s="25">
        <f t="shared" si="297"/>
        <v>0</v>
      </c>
      <c r="T461" s="25">
        <f t="shared" si="298"/>
        <v>0</v>
      </c>
      <c r="U461" s="25">
        <f t="shared" si="299"/>
        <v>0</v>
      </c>
      <c r="V461" s="25">
        <f t="shared" si="300"/>
        <v>0</v>
      </c>
      <c r="W461" s="25">
        <f t="shared" si="301"/>
        <v>0</v>
      </c>
      <c r="X461" s="25">
        <f t="shared" si="302"/>
        <v>0</v>
      </c>
      <c r="Y461" s="25">
        <f t="shared" si="303"/>
        <v>0</v>
      </c>
      <c r="Z461" s="25">
        <f t="shared" si="304"/>
        <v>0</v>
      </c>
      <c r="AA461" s="26"/>
      <c r="AB461" s="25">
        <f t="shared" si="305"/>
        <v>0</v>
      </c>
      <c r="AC461" s="25">
        <f t="shared" ref="AC461:AC462" si="345">AO461</f>
        <v>0</v>
      </c>
      <c r="AD461" s="25"/>
      <c r="AE461" s="25"/>
      <c r="AF461" s="25"/>
      <c r="AG461" s="25"/>
      <c r="AH461" s="25"/>
      <c r="AI461" s="25"/>
      <c r="AJ461" s="26"/>
      <c r="AK461" s="25"/>
      <c r="AL461" s="26"/>
      <c r="AM461" s="25">
        <f t="shared" si="307"/>
        <v>0</v>
      </c>
      <c r="AN461" s="25">
        <f t="shared" si="308"/>
        <v>0</v>
      </c>
      <c r="AO461" s="26"/>
      <c r="AP461" s="26">
        <f t="shared" si="309"/>
        <v>0</v>
      </c>
      <c r="AQ461" s="101">
        <f t="shared" si="310"/>
        <v>0</v>
      </c>
      <c r="AR461" s="106">
        <f t="shared" si="311"/>
        <v>0</v>
      </c>
      <c r="AS461" s="107">
        <f t="shared" si="334"/>
        <v>0</v>
      </c>
      <c r="AT461" s="107">
        <f t="shared" si="334"/>
        <v>0</v>
      </c>
      <c r="AU461" s="107">
        <f t="shared" si="334"/>
        <v>0</v>
      </c>
      <c r="AV461" s="107">
        <f t="shared" si="334"/>
        <v>0</v>
      </c>
      <c r="AW461" s="107">
        <f t="shared" si="334"/>
        <v>0</v>
      </c>
      <c r="AX461" s="107">
        <f t="shared" si="334"/>
        <v>0</v>
      </c>
      <c r="AY461" s="107">
        <f t="shared" si="334"/>
        <v>0</v>
      </c>
      <c r="AZ461" s="107">
        <f t="shared" si="334"/>
        <v>0</v>
      </c>
      <c r="BA461" s="108">
        <f t="shared" si="312"/>
        <v>0</v>
      </c>
      <c r="BB461" s="103">
        <f t="shared" si="313"/>
        <v>0</v>
      </c>
      <c r="BC461" s="109">
        <f t="shared" si="314"/>
        <v>0</v>
      </c>
      <c r="BD461" s="107">
        <f t="shared" si="294"/>
        <v>0</v>
      </c>
      <c r="BE461" s="107">
        <f t="shared" si="335"/>
        <v>0</v>
      </c>
      <c r="BF461" s="107">
        <f t="shared" si="335"/>
        <v>0</v>
      </c>
      <c r="BG461" s="107">
        <f t="shared" si="335"/>
        <v>0</v>
      </c>
      <c r="BH461" s="107">
        <f t="shared" si="335"/>
        <v>0</v>
      </c>
      <c r="BI461" s="107">
        <f t="shared" si="335"/>
        <v>0</v>
      </c>
      <c r="BJ461" s="107">
        <f t="shared" si="335"/>
        <v>0</v>
      </c>
      <c r="BK461" s="107">
        <f t="shared" si="335"/>
        <v>0</v>
      </c>
      <c r="BL461" s="110">
        <f t="shared" si="315"/>
        <v>0</v>
      </c>
      <c r="BM461" s="111">
        <f t="shared" si="316"/>
        <v>0</v>
      </c>
      <c r="BN461" s="111">
        <f t="shared" si="317"/>
        <v>0</v>
      </c>
      <c r="BO461" s="111">
        <f t="shared" si="318"/>
        <v>0</v>
      </c>
      <c r="BP461" s="111">
        <f t="shared" si="319"/>
        <v>0</v>
      </c>
      <c r="BQ461" s="111">
        <f t="shared" si="320"/>
        <v>0</v>
      </c>
      <c r="BR461" s="111">
        <f t="shared" si="321"/>
        <v>0</v>
      </c>
      <c r="BS461" s="111">
        <f t="shared" si="322"/>
        <v>0</v>
      </c>
      <c r="BT461" s="111">
        <f t="shared" si="323"/>
        <v>0</v>
      </c>
      <c r="BU461" s="112">
        <f t="shared" si="324"/>
        <v>0</v>
      </c>
      <c r="BV461" s="113">
        <f t="shared" si="325"/>
        <v>0</v>
      </c>
      <c r="BW461" s="169" t="s">
        <v>135</v>
      </c>
      <c r="BX461" s="174">
        <v>2021</v>
      </c>
      <c r="BY461" s="169" t="s">
        <v>2422</v>
      </c>
      <c r="BZ461" s="169" t="str">
        <f t="shared" si="326"/>
        <v>NOVIEMBRE</v>
      </c>
      <c r="CA461" s="169" t="str">
        <f t="shared" si="327"/>
        <v>YCHO21RT_11.1</v>
      </c>
      <c r="CB461" s="118" t="e">
        <f>VLOOKUP(F461,[3]TOTALES!$E:$E,1,0)</f>
        <v>#N/A</v>
      </c>
      <c r="CC461" s="118" t="e">
        <f>VLOOKUP(E461,'3.PARAMETROS'!J:L,3,0)</f>
        <v>#N/A</v>
      </c>
      <c r="CD461" s="118">
        <f>VLOOKUP(A461,'[4]1. ARCHIVO COMPRA'!$A:$BU,73,0)</f>
        <v>0</v>
      </c>
      <c r="CF461" s="128"/>
      <c r="CG461" s="128"/>
    </row>
    <row r="462" spans="1:85" x14ac:dyDescent="0.25">
      <c r="A462" s="128" t="str">
        <f t="shared" si="295"/>
        <v>W2RA94D4KM2STRX</v>
      </c>
      <c r="B462" s="188">
        <v>44501</v>
      </c>
      <c r="C462" s="128"/>
      <c r="D462" s="128" t="s">
        <v>563</v>
      </c>
      <c r="E462" s="128" t="s">
        <v>148</v>
      </c>
      <c r="F462" s="128" t="s">
        <v>1259</v>
      </c>
      <c r="G462" s="128" t="s">
        <v>1260</v>
      </c>
      <c r="H462" s="128" t="s">
        <v>1261</v>
      </c>
      <c r="I462" s="128" t="s">
        <v>1262</v>
      </c>
      <c r="J462" s="128" t="s">
        <v>2136</v>
      </c>
      <c r="K462" s="128" t="s">
        <v>688</v>
      </c>
      <c r="L462" s="128" t="s">
        <v>2257</v>
      </c>
      <c r="M462" s="137">
        <v>128</v>
      </c>
      <c r="N462" s="128">
        <f>IFERROR(VLOOKUP(M462*$M$8*$N$8,'RAM costing'!$A$3:$B$81,2,1),0)</f>
        <v>119000</v>
      </c>
      <c r="O462" s="128">
        <f>IFERROR(VLOOKUP(M462*$M$9*$N$9,'RAM costing'!$E$3:$F$81,2,1),0)</f>
        <v>429</v>
      </c>
      <c r="P462" s="128"/>
      <c r="Q462" s="129">
        <f t="shared" si="296"/>
        <v>0.31</v>
      </c>
      <c r="R462" s="18">
        <v>39.68</v>
      </c>
      <c r="S462" s="25">
        <f t="shared" si="297"/>
        <v>0</v>
      </c>
      <c r="T462" s="25">
        <f t="shared" si="298"/>
        <v>0</v>
      </c>
      <c r="U462" s="25">
        <f t="shared" si="299"/>
        <v>0</v>
      </c>
      <c r="V462" s="25">
        <f t="shared" si="300"/>
        <v>0</v>
      </c>
      <c r="W462" s="25">
        <f t="shared" si="301"/>
        <v>0</v>
      </c>
      <c r="X462" s="25">
        <f t="shared" si="302"/>
        <v>0</v>
      </c>
      <c r="Y462" s="25">
        <f t="shared" si="303"/>
        <v>0</v>
      </c>
      <c r="Z462" s="25">
        <f t="shared" si="304"/>
        <v>0</v>
      </c>
      <c r="AA462" s="26"/>
      <c r="AB462" s="25">
        <f t="shared" si="305"/>
        <v>0</v>
      </c>
      <c r="AC462" s="25">
        <f t="shared" si="345"/>
        <v>0</v>
      </c>
      <c r="AD462" s="25"/>
      <c r="AE462" s="25"/>
      <c r="AF462" s="25"/>
      <c r="AG462" s="25"/>
      <c r="AH462" s="25"/>
      <c r="AI462" s="25"/>
      <c r="AJ462" s="26"/>
      <c r="AK462" s="25"/>
      <c r="AL462" s="26"/>
      <c r="AM462" s="25">
        <f t="shared" si="307"/>
        <v>0</v>
      </c>
      <c r="AN462" s="25">
        <f t="shared" si="308"/>
        <v>0</v>
      </c>
      <c r="AO462" s="26"/>
      <c r="AP462" s="26">
        <f t="shared" si="309"/>
        <v>0</v>
      </c>
      <c r="AQ462" s="101">
        <f t="shared" si="310"/>
        <v>0</v>
      </c>
      <c r="AR462" s="106">
        <f t="shared" si="311"/>
        <v>0</v>
      </c>
      <c r="AS462" s="107">
        <f t="shared" si="334"/>
        <v>0</v>
      </c>
      <c r="AT462" s="107">
        <f t="shared" si="334"/>
        <v>0</v>
      </c>
      <c r="AU462" s="107">
        <f t="shared" si="334"/>
        <v>0</v>
      </c>
      <c r="AV462" s="107">
        <f t="shared" si="334"/>
        <v>0</v>
      </c>
      <c r="AW462" s="107">
        <f t="shared" si="334"/>
        <v>0</v>
      </c>
      <c r="AX462" s="107">
        <f t="shared" si="334"/>
        <v>0</v>
      </c>
      <c r="AY462" s="107">
        <f t="shared" si="334"/>
        <v>0</v>
      </c>
      <c r="AZ462" s="107">
        <f t="shared" si="334"/>
        <v>0</v>
      </c>
      <c r="BA462" s="108">
        <f t="shared" si="312"/>
        <v>0</v>
      </c>
      <c r="BB462" s="103">
        <f t="shared" si="313"/>
        <v>0</v>
      </c>
      <c r="BC462" s="109">
        <f t="shared" si="314"/>
        <v>0</v>
      </c>
      <c r="BD462" s="107">
        <f t="shared" si="294"/>
        <v>0</v>
      </c>
      <c r="BE462" s="107">
        <f t="shared" si="335"/>
        <v>0</v>
      </c>
      <c r="BF462" s="107">
        <f t="shared" si="335"/>
        <v>0</v>
      </c>
      <c r="BG462" s="107">
        <f t="shared" si="335"/>
        <v>0</v>
      </c>
      <c r="BH462" s="107">
        <f t="shared" si="335"/>
        <v>0</v>
      </c>
      <c r="BI462" s="107">
        <f t="shared" si="335"/>
        <v>0</v>
      </c>
      <c r="BJ462" s="107">
        <f t="shared" si="335"/>
        <v>0</v>
      </c>
      <c r="BK462" s="107">
        <f t="shared" si="335"/>
        <v>0</v>
      </c>
      <c r="BL462" s="110">
        <f t="shared" si="315"/>
        <v>0</v>
      </c>
      <c r="BM462" s="111">
        <f t="shared" si="316"/>
        <v>0</v>
      </c>
      <c r="BN462" s="111">
        <f t="shared" si="317"/>
        <v>0</v>
      </c>
      <c r="BO462" s="111">
        <f t="shared" si="318"/>
        <v>0</v>
      </c>
      <c r="BP462" s="111">
        <f t="shared" si="319"/>
        <v>0</v>
      </c>
      <c r="BQ462" s="111">
        <f t="shared" si="320"/>
        <v>0</v>
      </c>
      <c r="BR462" s="111">
        <f t="shared" si="321"/>
        <v>0</v>
      </c>
      <c r="BS462" s="111">
        <f t="shared" si="322"/>
        <v>0</v>
      </c>
      <c r="BT462" s="111">
        <f t="shared" si="323"/>
        <v>0</v>
      </c>
      <c r="BU462" s="112">
        <f t="shared" si="324"/>
        <v>0</v>
      </c>
      <c r="BV462" s="113">
        <f t="shared" si="325"/>
        <v>0</v>
      </c>
      <c r="BW462" s="169" t="s">
        <v>135</v>
      </c>
      <c r="BX462" s="174">
        <v>2021</v>
      </c>
      <c r="BY462" s="169" t="s">
        <v>2422</v>
      </c>
      <c r="BZ462" s="169" t="str">
        <f t="shared" si="326"/>
        <v>NOVIEMBRE</v>
      </c>
      <c r="CA462" s="169" t="str">
        <f t="shared" si="327"/>
        <v>YCHO21RT_11.1</v>
      </c>
      <c r="CB462" s="118" t="e">
        <f>VLOOKUP(F462,[3]TOTALES!$E:$E,1,0)</f>
        <v>#N/A</v>
      </c>
      <c r="CC462" s="118" t="str">
        <f>VLOOKUP(E462,'3.PARAMETROS'!J:L,3,0)</f>
        <v>JEANS</v>
      </c>
      <c r="CD462" s="118">
        <f>VLOOKUP(A462,'[4]1. ARCHIVO COMPRA'!$A:$BU,73,0)</f>
        <v>0</v>
      </c>
      <c r="CF462" s="128"/>
      <c r="CG462" s="128"/>
    </row>
    <row r="463" spans="1:85" s="162" customFormat="1" x14ac:dyDescent="0.25">
      <c r="A463" s="155" t="str">
        <f t="shared" si="295"/>
        <v>W1YI1AJ1311LMGY</v>
      </c>
      <c r="B463" s="189">
        <v>44501</v>
      </c>
      <c r="C463" s="155"/>
      <c r="D463" s="155" t="s">
        <v>562</v>
      </c>
      <c r="E463" s="155" t="s">
        <v>225</v>
      </c>
      <c r="F463" s="155" t="s">
        <v>1263</v>
      </c>
      <c r="G463" s="155" t="s">
        <v>1264</v>
      </c>
      <c r="H463" s="155" t="s">
        <v>500</v>
      </c>
      <c r="I463" s="155" t="s">
        <v>1265</v>
      </c>
      <c r="J463" s="128" t="s">
        <v>551</v>
      </c>
      <c r="K463" s="128" t="s">
        <v>684</v>
      </c>
      <c r="L463" s="155" t="s">
        <v>2255</v>
      </c>
      <c r="M463" s="156">
        <v>29</v>
      </c>
      <c r="N463" s="128">
        <f>IFERROR(VLOOKUP(M463*$M$8*$N$8,'RAM costing'!$A$3:$B$81,2,1),0)</f>
        <v>29000</v>
      </c>
      <c r="O463" s="128">
        <f>IFERROR(VLOOKUP(M463*$M$9*$N$9,'RAM costing'!$E$3:$F$81,2,1),0)</f>
        <v>119</v>
      </c>
      <c r="P463" s="128"/>
      <c r="Q463" s="157">
        <f t="shared" si="296"/>
        <v>0.31</v>
      </c>
      <c r="R463" s="158">
        <v>8.99</v>
      </c>
      <c r="S463" s="25">
        <f t="shared" si="297"/>
        <v>12</v>
      </c>
      <c r="T463" s="25">
        <f t="shared" si="298"/>
        <v>12</v>
      </c>
      <c r="U463" s="25">
        <f t="shared" si="299"/>
        <v>12</v>
      </c>
      <c r="V463" s="25">
        <f t="shared" si="300"/>
        <v>10</v>
      </c>
      <c r="W463" s="25">
        <f t="shared" si="301"/>
        <v>8</v>
      </c>
      <c r="X463" s="25">
        <f t="shared" si="302"/>
        <v>10</v>
      </c>
      <c r="Y463" s="25">
        <f t="shared" si="303"/>
        <v>9</v>
      </c>
      <c r="Z463" s="25">
        <f t="shared" si="304"/>
        <v>7</v>
      </c>
      <c r="AA463" s="26"/>
      <c r="AB463" s="25">
        <f t="shared" si="305"/>
        <v>9</v>
      </c>
      <c r="AC463" s="25">
        <f t="shared" si="306"/>
        <v>24</v>
      </c>
      <c r="AD463" s="25"/>
      <c r="AE463" s="25"/>
      <c r="AF463" s="25"/>
      <c r="AG463" s="25"/>
      <c r="AH463" s="25"/>
      <c r="AI463" s="25"/>
      <c r="AJ463" s="26"/>
      <c r="AK463" s="25"/>
      <c r="AL463" s="26"/>
      <c r="AM463" s="25">
        <f t="shared" si="307"/>
        <v>10</v>
      </c>
      <c r="AN463" s="25">
        <f t="shared" si="308"/>
        <v>10</v>
      </c>
      <c r="AO463" s="26">
        <v>12</v>
      </c>
      <c r="AP463" s="26">
        <f t="shared" si="309"/>
        <v>12</v>
      </c>
      <c r="AQ463" s="101">
        <f t="shared" si="310"/>
        <v>113</v>
      </c>
      <c r="AR463" s="106">
        <f t="shared" si="311"/>
        <v>1024.8600000000001</v>
      </c>
      <c r="AS463" s="107">
        <f t="shared" si="334"/>
        <v>26</v>
      </c>
      <c r="AT463" s="107">
        <f t="shared" si="334"/>
        <v>41</v>
      </c>
      <c r="AU463" s="107">
        <f t="shared" si="334"/>
        <v>31</v>
      </c>
      <c r="AV463" s="107">
        <f t="shared" si="334"/>
        <v>16</v>
      </c>
      <c r="AW463" s="107">
        <f t="shared" si="334"/>
        <v>0</v>
      </c>
      <c r="AX463" s="107">
        <f t="shared" si="334"/>
        <v>0</v>
      </c>
      <c r="AY463" s="107">
        <f t="shared" si="334"/>
        <v>0</v>
      </c>
      <c r="AZ463" s="107">
        <f t="shared" si="334"/>
        <v>0</v>
      </c>
      <c r="BA463" s="108">
        <f t="shared" si="312"/>
        <v>114</v>
      </c>
      <c r="BB463" s="103">
        <f t="shared" si="313"/>
        <v>44</v>
      </c>
      <c r="BC463" s="109">
        <f t="shared" si="314"/>
        <v>395.56</v>
      </c>
      <c r="BD463" s="107">
        <f t="shared" ref="BD463:BD526" si="346">ROUND(IF($L463=$L$4,($BB463*BD$4),IF($L463=$L$5,($BB463*BD$5),IF($L463=$L$6,($BB463*BD$6),IF($L463=$L$7,($BB463*BD$7))))),0)</f>
        <v>10</v>
      </c>
      <c r="BE463" s="107">
        <f t="shared" si="335"/>
        <v>16</v>
      </c>
      <c r="BF463" s="107">
        <f t="shared" si="335"/>
        <v>12</v>
      </c>
      <c r="BG463" s="107">
        <f t="shared" si="335"/>
        <v>6</v>
      </c>
      <c r="BH463" s="107">
        <f t="shared" si="335"/>
        <v>0</v>
      </c>
      <c r="BI463" s="107">
        <f t="shared" si="335"/>
        <v>0</v>
      </c>
      <c r="BJ463" s="107">
        <f t="shared" si="335"/>
        <v>0</v>
      </c>
      <c r="BK463" s="107">
        <f t="shared" si="335"/>
        <v>0</v>
      </c>
      <c r="BL463" s="110">
        <f t="shared" si="315"/>
        <v>44</v>
      </c>
      <c r="BM463" s="159">
        <f t="shared" si="316"/>
        <v>36</v>
      </c>
      <c r="BN463" s="159">
        <f t="shared" si="317"/>
        <v>57</v>
      </c>
      <c r="BO463" s="159">
        <f t="shared" si="318"/>
        <v>43</v>
      </c>
      <c r="BP463" s="159">
        <f t="shared" si="319"/>
        <v>22</v>
      </c>
      <c r="BQ463" s="159">
        <f t="shared" si="320"/>
        <v>0</v>
      </c>
      <c r="BR463" s="159">
        <f t="shared" si="321"/>
        <v>0</v>
      </c>
      <c r="BS463" s="159">
        <f t="shared" si="322"/>
        <v>0</v>
      </c>
      <c r="BT463" s="159">
        <f t="shared" si="323"/>
        <v>0</v>
      </c>
      <c r="BU463" s="160">
        <f t="shared" si="324"/>
        <v>158</v>
      </c>
      <c r="BV463" s="161">
        <f t="shared" si="325"/>
        <v>1420.42</v>
      </c>
      <c r="BW463" s="169" t="s">
        <v>135</v>
      </c>
      <c r="BX463" s="174">
        <v>2021</v>
      </c>
      <c r="BY463" s="169" t="s">
        <v>2422</v>
      </c>
      <c r="BZ463" s="169" t="str">
        <f t="shared" si="326"/>
        <v>NOVIEMBRE</v>
      </c>
      <c r="CA463" s="169" t="str">
        <f t="shared" si="327"/>
        <v>YCHO21RT_11.1</v>
      </c>
      <c r="CB463" s="162" t="e">
        <f>VLOOKUP(F463,[3]TOTALES!$E:$E,1,0)</f>
        <v>#N/A</v>
      </c>
      <c r="CC463" s="162" t="str">
        <f>VLOOKUP(E463,'3.PARAMETROS'!J:L,3,0)</f>
        <v>POLERAS</v>
      </c>
      <c r="CD463" s="162">
        <f>VLOOKUP(A463,'[4]1. ARCHIVO COMPRA'!$A:$BU,73,0)</f>
        <v>0</v>
      </c>
      <c r="CF463" s="163" t="s">
        <v>2414</v>
      </c>
      <c r="CG463" s="154" t="s">
        <v>2415</v>
      </c>
    </row>
    <row r="464" spans="1:85" x14ac:dyDescent="0.25">
      <c r="A464" s="128" t="str">
        <f t="shared" ref="A464:A527" si="347">F464&amp;H464</f>
        <v>W1YI1AJ1311G8CR</v>
      </c>
      <c r="B464" s="188">
        <v>44501</v>
      </c>
      <c r="C464" s="128"/>
      <c r="D464" s="128" t="s">
        <v>562</v>
      </c>
      <c r="E464" s="128" t="s">
        <v>225</v>
      </c>
      <c r="F464" s="128" t="s">
        <v>1263</v>
      </c>
      <c r="G464" s="128" t="s">
        <v>1264</v>
      </c>
      <c r="H464" s="128" t="s">
        <v>957</v>
      </c>
      <c r="I464" s="128" t="s">
        <v>958</v>
      </c>
      <c r="J464" s="128" t="s">
        <v>551</v>
      </c>
      <c r="K464" s="128" t="s">
        <v>684</v>
      </c>
      <c r="L464" s="128" t="s">
        <v>2255</v>
      </c>
      <c r="M464" s="137">
        <v>29</v>
      </c>
      <c r="N464" s="128">
        <f>IFERROR(VLOOKUP(M464*$M$8*$N$8,'RAM costing'!$A$3:$B$81,2,1),0)</f>
        <v>29000</v>
      </c>
      <c r="O464" s="128">
        <f>IFERROR(VLOOKUP(M464*$M$9*$N$9,'RAM costing'!$E$3:$F$81,2,1),0)</f>
        <v>119</v>
      </c>
      <c r="P464" s="128"/>
      <c r="Q464" s="129">
        <f t="shared" ref="Q464:Q527" si="348">R464/M464</f>
        <v>0.31</v>
      </c>
      <c r="R464" s="18">
        <v>8.99</v>
      </c>
      <c r="S464" s="25">
        <f t="shared" ref="S464:S527" si="349">AO464</f>
        <v>0</v>
      </c>
      <c r="T464" s="25">
        <f t="shared" ref="T464:T527" si="350">AO464</f>
        <v>0</v>
      </c>
      <c r="U464" s="25">
        <f t="shared" ref="U464:U527" si="351">AO464</f>
        <v>0</v>
      </c>
      <c r="V464" s="25">
        <f t="shared" ref="V464:V527" si="352">IF(AO464&gt;0,AO464-2,0)</f>
        <v>0</v>
      </c>
      <c r="W464" s="25">
        <f t="shared" ref="W464:W527" si="353">IF(AO464&gt;0,AO464-4,0)</f>
        <v>0</v>
      </c>
      <c r="X464" s="25">
        <f t="shared" ref="X464:X527" si="354">IF(AO464&gt;0,AO464-2,0)</f>
        <v>0</v>
      </c>
      <c r="Y464" s="25">
        <f t="shared" ref="Y464:Y527" si="355">IF(AO464&gt;0,AO464-3,0)</f>
        <v>0</v>
      </c>
      <c r="Z464" s="25">
        <f t="shared" ref="Z464:Z527" si="356">IF(AO464&gt;0,AO464-5,0)</f>
        <v>0</v>
      </c>
      <c r="AA464" s="26"/>
      <c r="AB464" s="25">
        <f t="shared" ref="AB464:AB527" si="357">IF(AO464&gt;0,AO464-3,0)</f>
        <v>0</v>
      </c>
      <c r="AC464" s="25">
        <f t="shared" ref="AC464:AC482" si="358">IF(AO464&gt;0,AO464*2,0)</f>
        <v>0</v>
      </c>
      <c r="AD464" s="25"/>
      <c r="AE464" s="25"/>
      <c r="AF464" s="25"/>
      <c r="AG464" s="25"/>
      <c r="AH464" s="25"/>
      <c r="AI464" s="25"/>
      <c r="AJ464" s="26"/>
      <c r="AK464" s="25"/>
      <c r="AL464" s="26"/>
      <c r="AM464" s="25">
        <f t="shared" ref="AM464:AM527" si="359">IF(AO464&gt;0,AO464-2,0)</f>
        <v>0</v>
      </c>
      <c r="AN464" s="25">
        <f t="shared" ref="AN464:AN527" si="360">IF(AO464&gt;0,AO464-2,0)</f>
        <v>0</v>
      </c>
      <c r="AO464" s="26"/>
      <c r="AP464" s="26">
        <f t="shared" ref="AP464:AP527" si="361">AO464</f>
        <v>0</v>
      </c>
      <c r="AQ464" s="101">
        <f t="shared" ref="AQ464:AQ527" si="362">SUM(S464:AI464)</f>
        <v>0</v>
      </c>
      <c r="AR464" s="106">
        <f t="shared" ref="AR464:AR527" si="363">BA464*R464</f>
        <v>0</v>
      </c>
      <c r="AS464" s="107">
        <f t="shared" si="334"/>
        <v>0</v>
      </c>
      <c r="AT464" s="107">
        <f t="shared" si="334"/>
        <v>0</v>
      </c>
      <c r="AU464" s="107">
        <f t="shared" si="334"/>
        <v>0</v>
      </c>
      <c r="AV464" s="107">
        <f t="shared" si="334"/>
        <v>0</v>
      </c>
      <c r="AW464" s="107">
        <f t="shared" si="334"/>
        <v>0</v>
      </c>
      <c r="AX464" s="107">
        <f t="shared" si="334"/>
        <v>0</v>
      </c>
      <c r="AY464" s="107">
        <f t="shared" si="334"/>
        <v>0</v>
      </c>
      <c r="AZ464" s="107">
        <f t="shared" si="334"/>
        <v>0</v>
      </c>
      <c r="BA464" s="108">
        <f t="shared" ref="BA464:BA527" si="364">SUM(AS464:AZ464)</f>
        <v>0</v>
      </c>
      <c r="BB464" s="103">
        <f t="shared" ref="BB464:BB527" si="365">SUM(AJ464:AP464)</f>
        <v>0</v>
      </c>
      <c r="BC464" s="109">
        <f t="shared" ref="BC464:BC527" si="366">BL464*R464</f>
        <v>0</v>
      </c>
      <c r="BD464" s="107">
        <f t="shared" si="346"/>
        <v>0</v>
      </c>
      <c r="BE464" s="107">
        <f t="shared" si="335"/>
        <v>0</v>
      </c>
      <c r="BF464" s="107">
        <f t="shared" si="335"/>
        <v>0</v>
      </c>
      <c r="BG464" s="107">
        <f t="shared" si="335"/>
        <v>0</v>
      </c>
      <c r="BH464" s="107">
        <f t="shared" si="335"/>
        <v>0</v>
      </c>
      <c r="BI464" s="107">
        <f t="shared" si="335"/>
        <v>0</v>
      </c>
      <c r="BJ464" s="107">
        <f t="shared" si="335"/>
        <v>0</v>
      </c>
      <c r="BK464" s="107">
        <f t="shared" si="335"/>
        <v>0</v>
      </c>
      <c r="BL464" s="110">
        <f t="shared" ref="BL464:BL527" si="367">SUM(BD464:BK464)</f>
        <v>0</v>
      </c>
      <c r="BM464" s="111">
        <f t="shared" ref="BM464:BM527" si="368">AS464+BD464</f>
        <v>0</v>
      </c>
      <c r="BN464" s="111">
        <f t="shared" ref="BN464:BN527" si="369">AT464+BE464</f>
        <v>0</v>
      </c>
      <c r="BO464" s="111">
        <f t="shared" ref="BO464:BO527" si="370">AU464+BF464</f>
        <v>0</v>
      </c>
      <c r="BP464" s="111">
        <f t="shared" ref="BP464:BP527" si="371">AV464+BG464</f>
        <v>0</v>
      </c>
      <c r="BQ464" s="111">
        <f t="shared" ref="BQ464:BQ527" si="372">AW464+BH464</f>
        <v>0</v>
      </c>
      <c r="BR464" s="111">
        <f t="shared" ref="BR464:BR527" si="373">AX464+BI464</f>
        <v>0</v>
      </c>
      <c r="BS464" s="111">
        <f t="shared" ref="BS464:BS527" si="374">AY464+BJ464</f>
        <v>0</v>
      </c>
      <c r="BT464" s="111">
        <f t="shared" ref="BT464:BT527" si="375">AZ464+BK464</f>
        <v>0</v>
      </c>
      <c r="BU464" s="112">
        <f t="shared" ref="BU464:BU527" si="376">SUM(BM464:BT464)</f>
        <v>0</v>
      </c>
      <c r="BV464" s="113">
        <f t="shared" ref="BV464:BV527" si="377">SUM(R464*BU464)</f>
        <v>0</v>
      </c>
      <c r="BW464" s="169" t="s">
        <v>135</v>
      </c>
      <c r="BX464" s="174">
        <v>2021</v>
      </c>
      <c r="BY464" s="169" t="s">
        <v>2422</v>
      </c>
      <c r="BZ464" s="169" t="str">
        <f t="shared" ref="BZ464:BZ527" si="378">UPPER(TEXT(MID(B464,1,10),"MMMM"))</f>
        <v>NOVIEMBRE</v>
      </c>
      <c r="CA464" s="169" t="str">
        <f t="shared" ref="CA464:CA527" si="379">VLOOKUP(BZ464,$B$10:$D$12,3,0)</f>
        <v>YCHO21RT_11.1</v>
      </c>
      <c r="CB464" s="118" t="e">
        <f>VLOOKUP(F464,[3]TOTALES!$E:$E,1,0)</f>
        <v>#N/A</v>
      </c>
      <c r="CC464" s="118" t="str">
        <f>VLOOKUP(E464,'3.PARAMETROS'!J:L,3,0)</f>
        <v>POLERAS</v>
      </c>
      <c r="CD464" s="118">
        <f>VLOOKUP(A464,'[4]1. ARCHIVO COMPRA'!$A:$BU,73,0)</f>
        <v>0</v>
      </c>
      <c r="CF464" s="128"/>
      <c r="CG464" s="128"/>
    </row>
    <row r="465" spans="1:85" x14ac:dyDescent="0.25">
      <c r="A465" s="128" t="str">
        <f t="shared" si="347"/>
        <v>W1YI1AJ1311G64W</v>
      </c>
      <c r="B465" s="188">
        <v>44501</v>
      </c>
      <c r="C465" s="128"/>
      <c r="D465" s="128" t="s">
        <v>562</v>
      </c>
      <c r="E465" s="128" t="s">
        <v>225</v>
      </c>
      <c r="F465" s="128" t="s">
        <v>1263</v>
      </c>
      <c r="G465" s="128" t="s">
        <v>1264</v>
      </c>
      <c r="H465" s="128" t="s">
        <v>1266</v>
      </c>
      <c r="I465" s="128" t="s">
        <v>1267</v>
      </c>
      <c r="J465" s="128" t="s">
        <v>551</v>
      </c>
      <c r="K465" s="128" t="s">
        <v>684</v>
      </c>
      <c r="L465" s="128" t="s">
        <v>2255</v>
      </c>
      <c r="M465" s="137">
        <v>29</v>
      </c>
      <c r="N465" s="128">
        <f>IFERROR(VLOOKUP(M465*$M$8*$N$8,'RAM costing'!$A$3:$B$81,2,1),0)</f>
        <v>29000</v>
      </c>
      <c r="O465" s="128">
        <f>IFERROR(VLOOKUP(M465*$M$9*$N$9,'RAM costing'!$E$3:$F$81,2,1),0)</f>
        <v>119</v>
      </c>
      <c r="P465" s="128"/>
      <c r="Q465" s="129">
        <f t="shared" si="348"/>
        <v>0.31</v>
      </c>
      <c r="R465" s="18">
        <v>8.99</v>
      </c>
      <c r="S465" s="25">
        <f t="shared" si="349"/>
        <v>0</v>
      </c>
      <c r="T465" s="25">
        <f t="shared" si="350"/>
        <v>0</v>
      </c>
      <c r="U465" s="25">
        <f t="shared" si="351"/>
        <v>0</v>
      </c>
      <c r="V465" s="25">
        <f t="shared" si="352"/>
        <v>0</v>
      </c>
      <c r="W465" s="25">
        <f t="shared" si="353"/>
        <v>0</v>
      </c>
      <c r="X465" s="25">
        <f t="shared" si="354"/>
        <v>0</v>
      </c>
      <c r="Y465" s="25">
        <f t="shared" si="355"/>
        <v>0</v>
      </c>
      <c r="Z465" s="25">
        <f t="shared" si="356"/>
        <v>0</v>
      </c>
      <c r="AA465" s="26"/>
      <c r="AB465" s="25">
        <f t="shared" si="357"/>
        <v>0</v>
      </c>
      <c r="AC465" s="25">
        <f t="shared" si="358"/>
        <v>0</v>
      </c>
      <c r="AD465" s="25"/>
      <c r="AE465" s="25"/>
      <c r="AF465" s="25"/>
      <c r="AG465" s="25"/>
      <c r="AH465" s="25"/>
      <c r="AI465" s="25"/>
      <c r="AJ465" s="26"/>
      <c r="AK465" s="25"/>
      <c r="AL465" s="26"/>
      <c r="AM465" s="25">
        <f t="shared" si="359"/>
        <v>0</v>
      </c>
      <c r="AN465" s="25">
        <f t="shared" si="360"/>
        <v>0</v>
      </c>
      <c r="AO465" s="26"/>
      <c r="AP465" s="26">
        <f t="shared" si="361"/>
        <v>0</v>
      </c>
      <c r="AQ465" s="101">
        <f t="shared" si="362"/>
        <v>0</v>
      </c>
      <c r="AR465" s="106">
        <f t="shared" si="363"/>
        <v>0</v>
      </c>
      <c r="AS465" s="107">
        <f t="shared" si="334"/>
        <v>0</v>
      </c>
      <c r="AT465" s="107">
        <f t="shared" si="334"/>
        <v>0</v>
      </c>
      <c r="AU465" s="107">
        <f t="shared" si="334"/>
        <v>0</v>
      </c>
      <c r="AV465" s="107">
        <f t="shared" si="334"/>
        <v>0</v>
      </c>
      <c r="AW465" s="107">
        <f t="shared" si="334"/>
        <v>0</v>
      </c>
      <c r="AX465" s="107">
        <f t="shared" si="334"/>
        <v>0</v>
      </c>
      <c r="AY465" s="107">
        <f t="shared" si="334"/>
        <v>0</v>
      </c>
      <c r="AZ465" s="107">
        <f t="shared" si="334"/>
        <v>0</v>
      </c>
      <c r="BA465" s="108">
        <f t="shared" si="364"/>
        <v>0</v>
      </c>
      <c r="BB465" s="103">
        <f t="shared" si="365"/>
        <v>0</v>
      </c>
      <c r="BC465" s="109">
        <f t="shared" si="366"/>
        <v>0</v>
      </c>
      <c r="BD465" s="107">
        <f t="shared" si="346"/>
        <v>0</v>
      </c>
      <c r="BE465" s="107">
        <f t="shared" si="335"/>
        <v>0</v>
      </c>
      <c r="BF465" s="107">
        <f t="shared" si="335"/>
        <v>0</v>
      </c>
      <c r="BG465" s="107">
        <f t="shared" si="335"/>
        <v>0</v>
      </c>
      <c r="BH465" s="107">
        <f t="shared" si="335"/>
        <v>0</v>
      </c>
      <c r="BI465" s="107">
        <f t="shared" si="335"/>
        <v>0</v>
      </c>
      <c r="BJ465" s="107">
        <f t="shared" si="335"/>
        <v>0</v>
      </c>
      <c r="BK465" s="107">
        <f t="shared" si="335"/>
        <v>0</v>
      </c>
      <c r="BL465" s="110">
        <f t="shared" si="367"/>
        <v>0</v>
      </c>
      <c r="BM465" s="111">
        <f t="shared" si="368"/>
        <v>0</v>
      </c>
      <c r="BN465" s="111">
        <f t="shared" si="369"/>
        <v>0</v>
      </c>
      <c r="BO465" s="111">
        <f t="shared" si="370"/>
        <v>0</v>
      </c>
      <c r="BP465" s="111">
        <f t="shared" si="371"/>
        <v>0</v>
      </c>
      <c r="BQ465" s="111">
        <f t="shared" si="372"/>
        <v>0</v>
      </c>
      <c r="BR465" s="111">
        <f t="shared" si="373"/>
        <v>0</v>
      </c>
      <c r="BS465" s="111">
        <f t="shared" si="374"/>
        <v>0</v>
      </c>
      <c r="BT465" s="111">
        <f t="shared" si="375"/>
        <v>0</v>
      </c>
      <c r="BU465" s="112">
        <f t="shared" si="376"/>
        <v>0</v>
      </c>
      <c r="BV465" s="113">
        <f t="shared" si="377"/>
        <v>0</v>
      </c>
      <c r="BW465" s="169" t="s">
        <v>135</v>
      </c>
      <c r="BX465" s="174">
        <v>2021</v>
      </c>
      <c r="BY465" s="169" t="s">
        <v>2422</v>
      </c>
      <c r="BZ465" s="169" t="str">
        <f t="shared" si="378"/>
        <v>NOVIEMBRE</v>
      </c>
      <c r="CA465" s="169" t="str">
        <f t="shared" si="379"/>
        <v>YCHO21RT_11.1</v>
      </c>
      <c r="CB465" s="118" t="e">
        <f>VLOOKUP(F465,[3]TOTALES!$E:$E,1,0)</f>
        <v>#N/A</v>
      </c>
      <c r="CC465" s="118" t="str">
        <f>VLOOKUP(E465,'3.PARAMETROS'!J:L,3,0)</f>
        <v>POLERAS</v>
      </c>
      <c r="CD465" s="118">
        <f>VLOOKUP(A465,'[4]1. ARCHIVO COMPRA'!$A:$BU,73,0)</f>
        <v>0</v>
      </c>
      <c r="CF465" s="128"/>
      <c r="CG465" s="128"/>
    </row>
    <row r="466" spans="1:85" s="162" customFormat="1" x14ac:dyDescent="0.25">
      <c r="A466" s="155" t="str">
        <f t="shared" si="347"/>
        <v>W1YI1AJ1311G5A8</v>
      </c>
      <c r="B466" s="189">
        <v>44501</v>
      </c>
      <c r="C466" s="155"/>
      <c r="D466" s="155" t="s">
        <v>562</v>
      </c>
      <c r="E466" s="155" t="s">
        <v>225</v>
      </c>
      <c r="F466" s="155" t="s">
        <v>1263</v>
      </c>
      <c r="G466" s="155" t="s">
        <v>1264</v>
      </c>
      <c r="H466" s="155" t="s">
        <v>1183</v>
      </c>
      <c r="I466" s="155" t="s">
        <v>1184</v>
      </c>
      <c r="J466" s="128" t="s">
        <v>551</v>
      </c>
      <c r="K466" s="128" t="s">
        <v>684</v>
      </c>
      <c r="L466" s="155" t="s">
        <v>2255</v>
      </c>
      <c r="M466" s="156">
        <v>29</v>
      </c>
      <c r="N466" s="128">
        <f>IFERROR(VLOOKUP(M466*$M$8*$N$8,'RAM costing'!$A$3:$B$81,2,1),0)</f>
        <v>29000</v>
      </c>
      <c r="O466" s="128">
        <f>IFERROR(VLOOKUP(M466*$M$9*$N$9,'RAM costing'!$E$3:$F$81,2,1),0)</f>
        <v>119</v>
      </c>
      <c r="P466" s="128"/>
      <c r="Q466" s="157">
        <f t="shared" si="348"/>
        <v>0.31</v>
      </c>
      <c r="R466" s="158">
        <v>8.99</v>
      </c>
      <c r="S466" s="25">
        <f t="shared" si="349"/>
        <v>8</v>
      </c>
      <c r="T466" s="25">
        <f t="shared" si="350"/>
        <v>8</v>
      </c>
      <c r="U466" s="25">
        <f t="shared" si="351"/>
        <v>8</v>
      </c>
      <c r="V466" s="25">
        <f t="shared" si="352"/>
        <v>6</v>
      </c>
      <c r="W466" s="25">
        <f t="shared" si="353"/>
        <v>4</v>
      </c>
      <c r="X466" s="25">
        <f t="shared" si="354"/>
        <v>6</v>
      </c>
      <c r="Y466" s="25">
        <f t="shared" si="355"/>
        <v>5</v>
      </c>
      <c r="Z466" s="25">
        <f t="shared" si="356"/>
        <v>3</v>
      </c>
      <c r="AA466" s="26"/>
      <c r="AB466" s="25">
        <f t="shared" si="357"/>
        <v>5</v>
      </c>
      <c r="AC466" s="25">
        <f t="shared" si="358"/>
        <v>16</v>
      </c>
      <c r="AD466" s="25"/>
      <c r="AE466" s="25"/>
      <c r="AF466" s="25"/>
      <c r="AG466" s="25"/>
      <c r="AH466" s="25"/>
      <c r="AI466" s="25"/>
      <c r="AJ466" s="26"/>
      <c r="AK466" s="25"/>
      <c r="AL466" s="26"/>
      <c r="AM466" s="25">
        <f t="shared" si="359"/>
        <v>6</v>
      </c>
      <c r="AN466" s="25">
        <f t="shared" si="360"/>
        <v>6</v>
      </c>
      <c r="AO466" s="26">
        <v>8</v>
      </c>
      <c r="AP466" s="26">
        <f t="shared" si="361"/>
        <v>8</v>
      </c>
      <c r="AQ466" s="101">
        <f t="shared" si="362"/>
        <v>69</v>
      </c>
      <c r="AR466" s="106">
        <f t="shared" si="363"/>
        <v>629.30000000000007</v>
      </c>
      <c r="AS466" s="107">
        <f t="shared" si="334"/>
        <v>16</v>
      </c>
      <c r="AT466" s="107">
        <f t="shared" si="334"/>
        <v>25</v>
      </c>
      <c r="AU466" s="107">
        <f t="shared" si="334"/>
        <v>19</v>
      </c>
      <c r="AV466" s="107">
        <f t="shared" si="334"/>
        <v>10</v>
      </c>
      <c r="AW466" s="107">
        <f t="shared" si="334"/>
        <v>0</v>
      </c>
      <c r="AX466" s="107">
        <f t="shared" si="334"/>
        <v>0</v>
      </c>
      <c r="AY466" s="107">
        <f t="shared" si="334"/>
        <v>0</v>
      </c>
      <c r="AZ466" s="107">
        <f t="shared" si="334"/>
        <v>0</v>
      </c>
      <c r="BA466" s="108">
        <f t="shared" si="364"/>
        <v>70</v>
      </c>
      <c r="BB466" s="103">
        <f t="shared" si="365"/>
        <v>28</v>
      </c>
      <c r="BC466" s="109">
        <f t="shared" si="366"/>
        <v>251.72</v>
      </c>
      <c r="BD466" s="107">
        <f t="shared" si="346"/>
        <v>6</v>
      </c>
      <c r="BE466" s="107">
        <f t="shared" si="335"/>
        <v>10</v>
      </c>
      <c r="BF466" s="107">
        <f t="shared" si="335"/>
        <v>8</v>
      </c>
      <c r="BG466" s="107">
        <f t="shared" si="335"/>
        <v>4</v>
      </c>
      <c r="BH466" s="107">
        <f t="shared" si="335"/>
        <v>0</v>
      </c>
      <c r="BI466" s="107">
        <f t="shared" si="335"/>
        <v>0</v>
      </c>
      <c r="BJ466" s="107">
        <f t="shared" si="335"/>
        <v>0</v>
      </c>
      <c r="BK466" s="107">
        <f t="shared" si="335"/>
        <v>0</v>
      </c>
      <c r="BL466" s="110">
        <f t="shared" si="367"/>
        <v>28</v>
      </c>
      <c r="BM466" s="159">
        <f t="shared" si="368"/>
        <v>22</v>
      </c>
      <c r="BN466" s="159">
        <f t="shared" si="369"/>
        <v>35</v>
      </c>
      <c r="BO466" s="159">
        <f t="shared" si="370"/>
        <v>27</v>
      </c>
      <c r="BP466" s="159">
        <f t="shared" si="371"/>
        <v>14</v>
      </c>
      <c r="BQ466" s="159">
        <f t="shared" si="372"/>
        <v>0</v>
      </c>
      <c r="BR466" s="159">
        <f t="shared" si="373"/>
        <v>0</v>
      </c>
      <c r="BS466" s="159">
        <f t="shared" si="374"/>
        <v>0</v>
      </c>
      <c r="BT466" s="159">
        <f t="shared" si="375"/>
        <v>0</v>
      </c>
      <c r="BU466" s="160">
        <f t="shared" si="376"/>
        <v>98</v>
      </c>
      <c r="BV466" s="161">
        <f t="shared" si="377"/>
        <v>881.02</v>
      </c>
      <c r="BW466" s="169" t="s">
        <v>135</v>
      </c>
      <c r="BX466" s="174">
        <v>2021</v>
      </c>
      <c r="BY466" s="169" t="s">
        <v>2422</v>
      </c>
      <c r="BZ466" s="169" t="str">
        <f t="shared" si="378"/>
        <v>NOVIEMBRE</v>
      </c>
      <c r="CA466" s="169" t="str">
        <f t="shared" si="379"/>
        <v>YCHO21RT_11.1</v>
      </c>
      <c r="CB466" s="162" t="e">
        <f>VLOOKUP(F466,[3]TOTALES!$E:$E,1,0)</f>
        <v>#N/A</v>
      </c>
      <c r="CC466" s="162" t="str">
        <f>VLOOKUP(E466,'3.PARAMETROS'!J:L,3,0)</f>
        <v>POLERAS</v>
      </c>
      <c r="CD466" s="162">
        <f>VLOOKUP(A466,'[4]1. ARCHIVO COMPRA'!$A:$BU,73,0)</f>
        <v>0</v>
      </c>
      <c r="CF466" s="163" t="s">
        <v>2414</v>
      </c>
      <c r="CG466" s="154" t="s">
        <v>2415</v>
      </c>
    </row>
    <row r="467" spans="1:85" s="162" customFormat="1" x14ac:dyDescent="0.25">
      <c r="A467" s="155" t="str">
        <f t="shared" si="347"/>
        <v>W1YI1AJ1311JBLK</v>
      </c>
      <c r="B467" s="189">
        <v>44501</v>
      </c>
      <c r="C467" s="155"/>
      <c r="D467" s="155" t="s">
        <v>562</v>
      </c>
      <c r="E467" s="155" t="s">
        <v>225</v>
      </c>
      <c r="F467" s="155" t="s">
        <v>1263</v>
      </c>
      <c r="G467" s="155" t="s">
        <v>1264</v>
      </c>
      <c r="H467" s="155" t="s">
        <v>494</v>
      </c>
      <c r="I467" s="155" t="s">
        <v>520</v>
      </c>
      <c r="J467" s="128" t="s">
        <v>551</v>
      </c>
      <c r="K467" s="128" t="s">
        <v>684</v>
      </c>
      <c r="L467" s="155" t="s">
        <v>2255</v>
      </c>
      <c r="M467" s="156">
        <v>29</v>
      </c>
      <c r="N467" s="128">
        <f>IFERROR(VLOOKUP(M467*$M$8*$N$8,'RAM costing'!$A$3:$B$81,2,1),0)</f>
        <v>29000</v>
      </c>
      <c r="O467" s="128">
        <f>IFERROR(VLOOKUP(M467*$M$9*$N$9,'RAM costing'!$E$3:$F$81,2,1),0)</f>
        <v>119</v>
      </c>
      <c r="P467" s="128"/>
      <c r="Q467" s="157">
        <f t="shared" si="348"/>
        <v>0.31</v>
      </c>
      <c r="R467" s="158">
        <v>8.99</v>
      </c>
      <c r="S467" s="25">
        <f t="shared" si="349"/>
        <v>16</v>
      </c>
      <c r="T467" s="25">
        <f t="shared" si="350"/>
        <v>16</v>
      </c>
      <c r="U467" s="25">
        <f t="shared" si="351"/>
        <v>16</v>
      </c>
      <c r="V467" s="25">
        <f t="shared" si="352"/>
        <v>14</v>
      </c>
      <c r="W467" s="25">
        <f t="shared" si="353"/>
        <v>12</v>
      </c>
      <c r="X467" s="25">
        <f t="shared" si="354"/>
        <v>14</v>
      </c>
      <c r="Y467" s="25">
        <f t="shared" si="355"/>
        <v>13</v>
      </c>
      <c r="Z467" s="25">
        <f t="shared" si="356"/>
        <v>11</v>
      </c>
      <c r="AA467" s="26"/>
      <c r="AB467" s="25">
        <f t="shared" si="357"/>
        <v>13</v>
      </c>
      <c r="AC467" s="25">
        <f t="shared" si="358"/>
        <v>32</v>
      </c>
      <c r="AD467" s="25"/>
      <c r="AE467" s="25"/>
      <c r="AF467" s="25"/>
      <c r="AG467" s="25"/>
      <c r="AH467" s="25"/>
      <c r="AI467" s="25"/>
      <c r="AJ467" s="26"/>
      <c r="AK467" s="25"/>
      <c r="AL467" s="26"/>
      <c r="AM467" s="25">
        <f t="shared" si="359"/>
        <v>14</v>
      </c>
      <c r="AN467" s="25">
        <f t="shared" si="360"/>
        <v>14</v>
      </c>
      <c r="AO467" s="26">
        <v>16</v>
      </c>
      <c r="AP467" s="26">
        <f t="shared" si="361"/>
        <v>16</v>
      </c>
      <c r="AQ467" s="101">
        <f t="shared" si="362"/>
        <v>157</v>
      </c>
      <c r="AR467" s="106">
        <f t="shared" si="363"/>
        <v>1411.43</v>
      </c>
      <c r="AS467" s="107">
        <f t="shared" si="334"/>
        <v>36</v>
      </c>
      <c r="AT467" s="107">
        <f t="shared" si="334"/>
        <v>57</v>
      </c>
      <c r="AU467" s="107">
        <f t="shared" si="334"/>
        <v>42</v>
      </c>
      <c r="AV467" s="107">
        <f t="shared" si="334"/>
        <v>22</v>
      </c>
      <c r="AW467" s="107">
        <f t="shared" si="334"/>
        <v>0</v>
      </c>
      <c r="AX467" s="107">
        <f t="shared" si="334"/>
        <v>0</v>
      </c>
      <c r="AY467" s="107">
        <f t="shared" si="334"/>
        <v>0</v>
      </c>
      <c r="AZ467" s="107">
        <f t="shared" si="334"/>
        <v>0</v>
      </c>
      <c r="BA467" s="108">
        <f t="shared" si="364"/>
        <v>157</v>
      </c>
      <c r="BB467" s="103">
        <f t="shared" si="365"/>
        <v>60</v>
      </c>
      <c r="BC467" s="109">
        <f t="shared" si="366"/>
        <v>539.4</v>
      </c>
      <c r="BD467" s="107">
        <f t="shared" si="346"/>
        <v>14</v>
      </c>
      <c r="BE467" s="107">
        <f t="shared" si="335"/>
        <v>22</v>
      </c>
      <c r="BF467" s="107">
        <f t="shared" si="335"/>
        <v>16</v>
      </c>
      <c r="BG467" s="107">
        <f t="shared" si="335"/>
        <v>8</v>
      </c>
      <c r="BH467" s="107">
        <f t="shared" si="335"/>
        <v>0</v>
      </c>
      <c r="BI467" s="107">
        <f t="shared" si="335"/>
        <v>0</v>
      </c>
      <c r="BJ467" s="107">
        <f t="shared" si="335"/>
        <v>0</v>
      </c>
      <c r="BK467" s="107">
        <f t="shared" si="335"/>
        <v>0</v>
      </c>
      <c r="BL467" s="110">
        <f t="shared" si="367"/>
        <v>60</v>
      </c>
      <c r="BM467" s="159">
        <f t="shared" si="368"/>
        <v>50</v>
      </c>
      <c r="BN467" s="159">
        <f t="shared" si="369"/>
        <v>79</v>
      </c>
      <c r="BO467" s="159">
        <f t="shared" si="370"/>
        <v>58</v>
      </c>
      <c r="BP467" s="159">
        <f t="shared" si="371"/>
        <v>30</v>
      </c>
      <c r="BQ467" s="159">
        <f t="shared" si="372"/>
        <v>0</v>
      </c>
      <c r="BR467" s="159">
        <f t="shared" si="373"/>
        <v>0</v>
      </c>
      <c r="BS467" s="159">
        <f t="shared" si="374"/>
        <v>0</v>
      </c>
      <c r="BT467" s="159">
        <f t="shared" si="375"/>
        <v>0</v>
      </c>
      <c r="BU467" s="160">
        <f t="shared" si="376"/>
        <v>217</v>
      </c>
      <c r="BV467" s="161">
        <f t="shared" si="377"/>
        <v>1950.8300000000002</v>
      </c>
      <c r="BW467" s="169" t="s">
        <v>135</v>
      </c>
      <c r="BX467" s="174">
        <v>2021</v>
      </c>
      <c r="BY467" s="169" t="s">
        <v>2422</v>
      </c>
      <c r="BZ467" s="169" t="str">
        <f t="shared" si="378"/>
        <v>NOVIEMBRE</v>
      </c>
      <c r="CA467" s="169" t="str">
        <f t="shared" si="379"/>
        <v>YCHO21RT_11.1</v>
      </c>
      <c r="CB467" s="162" t="e">
        <f>VLOOKUP(F467,[3]TOTALES!$E:$E,1,0)</f>
        <v>#N/A</v>
      </c>
      <c r="CC467" s="162" t="str">
        <f>VLOOKUP(E467,'3.PARAMETROS'!J:L,3,0)</f>
        <v>POLERAS</v>
      </c>
      <c r="CD467" s="162">
        <f>VLOOKUP(A467,'[4]1. ARCHIVO COMPRA'!$A:$BU,73,0)</f>
        <v>0</v>
      </c>
      <c r="CF467" s="163" t="s">
        <v>2414</v>
      </c>
      <c r="CG467" s="154" t="s">
        <v>2415</v>
      </c>
    </row>
    <row r="468" spans="1:85" s="162" customFormat="1" x14ac:dyDescent="0.25">
      <c r="A468" s="155" t="str">
        <f t="shared" si="347"/>
        <v>W1YI1AJ1311A405</v>
      </c>
      <c r="B468" s="189">
        <v>44501</v>
      </c>
      <c r="C468" s="155"/>
      <c r="D468" s="155" t="s">
        <v>562</v>
      </c>
      <c r="E468" s="155" t="s">
        <v>225</v>
      </c>
      <c r="F468" s="155" t="s">
        <v>1263</v>
      </c>
      <c r="G468" s="155" t="s">
        <v>1264</v>
      </c>
      <c r="H468" s="155" t="s">
        <v>998</v>
      </c>
      <c r="I468" s="155" t="s">
        <v>999</v>
      </c>
      <c r="J468" s="128" t="s">
        <v>551</v>
      </c>
      <c r="K468" s="128" t="s">
        <v>684</v>
      </c>
      <c r="L468" s="155" t="s">
        <v>2255</v>
      </c>
      <c r="M468" s="156">
        <v>29</v>
      </c>
      <c r="N468" s="128">
        <f>IFERROR(VLOOKUP(M468*$M$8*$N$8,'RAM costing'!$A$3:$B$81,2,1),0)</f>
        <v>29000</v>
      </c>
      <c r="O468" s="128">
        <f>IFERROR(VLOOKUP(M468*$M$9*$N$9,'RAM costing'!$E$3:$F$81,2,1),0)</f>
        <v>119</v>
      </c>
      <c r="P468" s="128"/>
      <c r="Q468" s="157">
        <f t="shared" si="348"/>
        <v>0.31</v>
      </c>
      <c r="R468" s="158">
        <v>8.99</v>
      </c>
      <c r="S468" s="25">
        <f t="shared" si="349"/>
        <v>8</v>
      </c>
      <c r="T468" s="25">
        <f t="shared" si="350"/>
        <v>8</v>
      </c>
      <c r="U468" s="25">
        <f t="shared" si="351"/>
        <v>8</v>
      </c>
      <c r="V468" s="25">
        <f t="shared" si="352"/>
        <v>6</v>
      </c>
      <c r="W468" s="25">
        <f t="shared" si="353"/>
        <v>4</v>
      </c>
      <c r="X468" s="25">
        <f t="shared" si="354"/>
        <v>6</v>
      </c>
      <c r="Y468" s="25">
        <f t="shared" si="355"/>
        <v>5</v>
      </c>
      <c r="Z468" s="25">
        <f t="shared" si="356"/>
        <v>3</v>
      </c>
      <c r="AA468" s="26"/>
      <c r="AB468" s="25">
        <f t="shared" si="357"/>
        <v>5</v>
      </c>
      <c r="AC468" s="25">
        <f t="shared" si="358"/>
        <v>16</v>
      </c>
      <c r="AD468" s="25"/>
      <c r="AE468" s="25"/>
      <c r="AF468" s="25"/>
      <c r="AG468" s="25"/>
      <c r="AH468" s="25"/>
      <c r="AI468" s="25"/>
      <c r="AJ468" s="26"/>
      <c r="AK468" s="25"/>
      <c r="AL468" s="26"/>
      <c r="AM468" s="25">
        <f t="shared" si="359"/>
        <v>6</v>
      </c>
      <c r="AN468" s="25">
        <f t="shared" si="360"/>
        <v>6</v>
      </c>
      <c r="AO468" s="26">
        <v>8</v>
      </c>
      <c r="AP468" s="26">
        <f t="shared" si="361"/>
        <v>8</v>
      </c>
      <c r="AQ468" s="101">
        <f t="shared" si="362"/>
        <v>69</v>
      </c>
      <c r="AR468" s="106">
        <f t="shared" si="363"/>
        <v>629.30000000000007</v>
      </c>
      <c r="AS468" s="107">
        <f t="shared" si="334"/>
        <v>16</v>
      </c>
      <c r="AT468" s="107">
        <f t="shared" si="334"/>
        <v>25</v>
      </c>
      <c r="AU468" s="107">
        <f t="shared" si="334"/>
        <v>19</v>
      </c>
      <c r="AV468" s="107">
        <f t="shared" si="334"/>
        <v>10</v>
      </c>
      <c r="AW468" s="107">
        <f t="shared" si="334"/>
        <v>0</v>
      </c>
      <c r="AX468" s="107">
        <f t="shared" si="334"/>
        <v>0</v>
      </c>
      <c r="AY468" s="107">
        <f t="shared" si="334"/>
        <v>0</v>
      </c>
      <c r="AZ468" s="107">
        <f t="shared" si="334"/>
        <v>0</v>
      </c>
      <c r="BA468" s="108">
        <f t="shared" si="364"/>
        <v>70</v>
      </c>
      <c r="BB468" s="103">
        <f t="shared" si="365"/>
        <v>28</v>
      </c>
      <c r="BC468" s="109">
        <f t="shared" si="366"/>
        <v>251.72</v>
      </c>
      <c r="BD468" s="107">
        <f t="shared" si="346"/>
        <v>6</v>
      </c>
      <c r="BE468" s="107">
        <f t="shared" si="335"/>
        <v>10</v>
      </c>
      <c r="BF468" s="107">
        <f t="shared" si="335"/>
        <v>8</v>
      </c>
      <c r="BG468" s="107">
        <f t="shared" si="335"/>
        <v>4</v>
      </c>
      <c r="BH468" s="107">
        <f t="shared" si="335"/>
        <v>0</v>
      </c>
      <c r="BI468" s="107">
        <f t="shared" si="335"/>
        <v>0</v>
      </c>
      <c r="BJ468" s="107">
        <f t="shared" si="335"/>
        <v>0</v>
      </c>
      <c r="BK468" s="107">
        <f t="shared" si="335"/>
        <v>0</v>
      </c>
      <c r="BL468" s="110">
        <f t="shared" si="367"/>
        <v>28</v>
      </c>
      <c r="BM468" s="159">
        <f t="shared" si="368"/>
        <v>22</v>
      </c>
      <c r="BN468" s="159">
        <f t="shared" si="369"/>
        <v>35</v>
      </c>
      <c r="BO468" s="159">
        <f t="shared" si="370"/>
        <v>27</v>
      </c>
      <c r="BP468" s="159">
        <f t="shared" si="371"/>
        <v>14</v>
      </c>
      <c r="BQ468" s="159">
        <f t="shared" si="372"/>
        <v>0</v>
      </c>
      <c r="BR468" s="159">
        <f t="shared" si="373"/>
        <v>0</v>
      </c>
      <c r="BS468" s="159">
        <f t="shared" si="374"/>
        <v>0</v>
      </c>
      <c r="BT468" s="159">
        <f t="shared" si="375"/>
        <v>0</v>
      </c>
      <c r="BU468" s="160">
        <f t="shared" si="376"/>
        <v>98</v>
      </c>
      <c r="BV468" s="161">
        <f t="shared" si="377"/>
        <v>881.02</v>
      </c>
      <c r="BW468" s="169" t="s">
        <v>135</v>
      </c>
      <c r="BX468" s="174">
        <v>2021</v>
      </c>
      <c r="BY468" s="169" t="s">
        <v>2422</v>
      </c>
      <c r="BZ468" s="169" t="str">
        <f t="shared" si="378"/>
        <v>NOVIEMBRE</v>
      </c>
      <c r="CA468" s="169" t="str">
        <f t="shared" si="379"/>
        <v>YCHO21RT_11.1</v>
      </c>
      <c r="CB468" s="162" t="e">
        <f>VLOOKUP(F468,[3]TOTALES!$E:$E,1,0)</f>
        <v>#N/A</v>
      </c>
      <c r="CC468" s="162" t="str">
        <f>VLOOKUP(E468,'3.PARAMETROS'!J:L,3,0)</f>
        <v>POLERAS</v>
      </c>
      <c r="CD468" s="162">
        <f>VLOOKUP(A468,'[4]1. ARCHIVO COMPRA'!$A:$BU,73,0)</f>
        <v>0</v>
      </c>
      <c r="CF468" s="163" t="s">
        <v>2414</v>
      </c>
      <c r="CG468" s="154" t="s">
        <v>2415</v>
      </c>
    </row>
    <row r="469" spans="1:85" s="162" customFormat="1" x14ac:dyDescent="0.25">
      <c r="A469" s="155" t="str">
        <f t="shared" si="347"/>
        <v>W1YI1AJ1311G011</v>
      </c>
      <c r="B469" s="189">
        <v>44501</v>
      </c>
      <c r="C469" s="155"/>
      <c r="D469" s="155" t="s">
        <v>562</v>
      </c>
      <c r="E469" s="155" t="s">
        <v>225</v>
      </c>
      <c r="F469" s="155" t="s">
        <v>1263</v>
      </c>
      <c r="G469" s="155" t="s">
        <v>1264</v>
      </c>
      <c r="H469" s="155" t="s">
        <v>496</v>
      </c>
      <c r="I469" s="155" t="s">
        <v>522</v>
      </c>
      <c r="J469" s="128" t="s">
        <v>551</v>
      </c>
      <c r="K469" s="128" t="s">
        <v>684</v>
      </c>
      <c r="L469" s="155" t="s">
        <v>2255</v>
      </c>
      <c r="M469" s="156">
        <v>29</v>
      </c>
      <c r="N469" s="128">
        <f>IFERROR(VLOOKUP(M469*$M$8*$N$8,'RAM costing'!$A$3:$B$81,2,1),0)</f>
        <v>29000</v>
      </c>
      <c r="O469" s="128">
        <f>IFERROR(VLOOKUP(M469*$M$9*$N$9,'RAM costing'!$E$3:$F$81,2,1),0)</f>
        <v>119</v>
      </c>
      <c r="P469" s="128"/>
      <c r="Q469" s="157">
        <f t="shared" si="348"/>
        <v>0.31</v>
      </c>
      <c r="R469" s="158">
        <v>8.99</v>
      </c>
      <c r="S469" s="25">
        <f t="shared" si="349"/>
        <v>10</v>
      </c>
      <c r="T469" s="25">
        <f t="shared" si="350"/>
        <v>10</v>
      </c>
      <c r="U469" s="25">
        <f t="shared" si="351"/>
        <v>10</v>
      </c>
      <c r="V469" s="25">
        <f t="shared" si="352"/>
        <v>8</v>
      </c>
      <c r="W469" s="25">
        <f t="shared" si="353"/>
        <v>6</v>
      </c>
      <c r="X469" s="25">
        <f t="shared" si="354"/>
        <v>8</v>
      </c>
      <c r="Y469" s="25">
        <f t="shared" si="355"/>
        <v>7</v>
      </c>
      <c r="Z469" s="25">
        <f t="shared" si="356"/>
        <v>5</v>
      </c>
      <c r="AA469" s="26"/>
      <c r="AB469" s="25">
        <f t="shared" si="357"/>
        <v>7</v>
      </c>
      <c r="AC469" s="25">
        <f t="shared" si="358"/>
        <v>20</v>
      </c>
      <c r="AD469" s="25"/>
      <c r="AE469" s="25"/>
      <c r="AF469" s="25"/>
      <c r="AG469" s="25"/>
      <c r="AH469" s="25"/>
      <c r="AI469" s="25"/>
      <c r="AJ469" s="26"/>
      <c r="AK469" s="25"/>
      <c r="AL469" s="26"/>
      <c r="AM469" s="25">
        <f t="shared" si="359"/>
        <v>8</v>
      </c>
      <c r="AN469" s="25">
        <f t="shared" si="360"/>
        <v>8</v>
      </c>
      <c r="AO469" s="26">
        <v>10</v>
      </c>
      <c r="AP469" s="26">
        <f t="shared" si="361"/>
        <v>10</v>
      </c>
      <c r="AQ469" s="101">
        <f t="shared" si="362"/>
        <v>91</v>
      </c>
      <c r="AR469" s="106">
        <f t="shared" si="363"/>
        <v>827.08</v>
      </c>
      <c r="AS469" s="107">
        <f t="shared" si="334"/>
        <v>21</v>
      </c>
      <c r="AT469" s="107">
        <f t="shared" si="334"/>
        <v>33</v>
      </c>
      <c r="AU469" s="107">
        <f t="shared" si="334"/>
        <v>25</v>
      </c>
      <c r="AV469" s="107">
        <f t="shared" si="334"/>
        <v>13</v>
      </c>
      <c r="AW469" s="107">
        <f t="shared" si="334"/>
        <v>0</v>
      </c>
      <c r="AX469" s="107">
        <f t="shared" si="334"/>
        <v>0</v>
      </c>
      <c r="AY469" s="107">
        <f t="shared" si="334"/>
        <v>0</v>
      </c>
      <c r="AZ469" s="107">
        <f t="shared" si="334"/>
        <v>0</v>
      </c>
      <c r="BA469" s="108">
        <f t="shared" si="364"/>
        <v>92</v>
      </c>
      <c r="BB469" s="103">
        <f t="shared" si="365"/>
        <v>36</v>
      </c>
      <c r="BC469" s="109">
        <f t="shared" si="366"/>
        <v>323.64</v>
      </c>
      <c r="BD469" s="107">
        <f t="shared" si="346"/>
        <v>8</v>
      </c>
      <c r="BE469" s="107">
        <f t="shared" si="335"/>
        <v>13</v>
      </c>
      <c r="BF469" s="107">
        <f t="shared" si="335"/>
        <v>10</v>
      </c>
      <c r="BG469" s="107">
        <f t="shared" si="335"/>
        <v>5</v>
      </c>
      <c r="BH469" s="107">
        <f t="shared" si="335"/>
        <v>0</v>
      </c>
      <c r="BI469" s="107">
        <f t="shared" si="335"/>
        <v>0</v>
      </c>
      <c r="BJ469" s="107">
        <f t="shared" si="335"/>
        <v>0</v>
      </c>
      <c r="BK469" s="107">
        <f t="shared" si="335"/>
        <v>0</v>
      </c>
      <c r="BL469" s="110">
        <f t="shared" si="367"/>
        <v>36</v>
      </c>
      <c r="BM469" s="159">
        <f t="shared" si="368"/>
        <v>29</v>
      </c>
      <c r="BN469" s="159">
        <f t="shared" si="369"/>
        <v>46</v>
      </c>
      <c r="BO469" s="159">
        <f t="shared" si="370"/>
        <v>35</v>
      </c>
      <c r="BP469" s="159">
        <f t="shared" si="371"/>
        <v>18</v>
      </c>
      <c r="BQ469" s="159">
        <f t="shared" si="372"/>
        <v>0</v>
      </c>
      <c r="BR469" s="159">
        <f t="shared" si="373"/>
        <v>0</v>
      </c>
      <c r="BS469" s="159">
        <f t="shared" si="374"/>
        <v>0</v>
      </c>
      <c r="BT469" s="159">
        <f t="shared" si="375"/>
        <v>0</v>
      </c>
      <c r="BU469" s="160">
        <f t="shared" si="376"/>
        <v>128</v>
      </c>
      <c r="BV469" s="161">
        <f t="shared" si="377"/>
        <v>1150.72</v>
      </c>
      <c r="BW469" s="169" t="s">
        <v>135</v>
      </c>
      <c r="BX469" s="174">
        <v>2021</v>
      </c>
      <c r="BY469" s="169" t="s">
        <v>2422</v>
      </c>
      <c r="BZ469" s="169" t="str">
        <f t="shared" si="378"/>
        <v>NOVIEMBRE</v>
      </c>
      <c r="CA469" s="169" t="str">
        <f t="shared" si="379"/>
        <v>YCHO21RT_11.1</v>
      </c>
      <c r="CB469" s="162" t="e">
        <f>VLOOKUP(F469,[3]TOTALES!$E:$E,1,0)</f>
        <v>#N/A</v>
      </c>
      <c r="CC469" s="162" t="str">
        <f>VLOOKUP(E469,'3.PARAMETROS'!J:L,3,0)</f>
        <v>POLERAS</v>
      </c>
      <c r="CD469" s="162">
        <f>VLOOKUP(A469,'[4]1. ARCHIVO COMPRA'!$A:$BU,73,0)</f>
        <v>0</v>
      </c>
      <c r="CF469" s="163" t="s">
        <v>2414</v>
      </c>
      <c r="CG469" s="154" t="s">
        <v>2415</v>
      </c>
    </row>
    <row r="470" spans="1:85" x14ac:dyDescent="0.25">
      <c r="A470" s="128" t="str">
        <f t="shared" si="347"/>
        <v>W1YI1AJ1311G7GP</v>
      </c>
      <c r="B470" s="188">
        <v>44501</v>
      </c>
      <c r="C470" s="128"/>
      <c r="D470" s="128" t="s">
        <v>562</v>
      </c>
      <c r="E470" s="128" t="s">
        <v>225</v>
      </c>
      <c r="F470" s="128" t="s">
        <v>1263</v>
      </c>
      <c r="G470" s="128" t="s">
        <v>1264</v>
      </c>
      <c r="H470" s="128" t="s">
        <v>835</v>
      </c>
      <c r="I470" s="128" t="s">
        <v>836</v>
      </c>
      <c r="J470" s="128" t="s">
        <v>551</v>
      </c>
      <c r="K470" s="128" t="s">
        <v>684</v>
      </c>
      <c r="L470" s="128" t="s">
        <v>2255</v>
      </c>
      <c r="M470" s="137">
        <v>29</v>
      </c>
      <c r="N470" s="128">
        <f>IFERROR(VLOOKUP(M470*$M$8*$N$8,'RAM costing'!$A$3:$B$81,2,1),0)</f>
        <v>29000</v>
      </c>
      <c r="O470" s="128">
        <f>IFERROR(VLOOKUP(M470*$M$9*$N$9,'RAM costing'!$E$3:$F$81,2,1),0)</f>
        <v>119</v>
      </c>
      <c r="P470" s="128"/>
      <c r="Q470" s="129">
        <f t="shared" si="348"/>
        <v>0.31</v>
      </c>
      <c r="R470" s="18">
        <v>8.99</v>
      </c>
      <c r="S470" s="25">
        <f t="shared" si="349"/>
        <v>0</v>
      </c>
      <c r="T470" s="25">
        <f t="shared" si="350"/>
        <v>0</v>
      </c>
      <c r="U470" s="25">
        <f t="shared" si="351"/>
        <v>0</v>
      </c>
      <c r="V470" s="25">
        <f t="shared" si="352"/>
        <v>0</v>
      </c>
      <c r="W470" s="25">
        <f t="shared" si="353"/>
        <v>0</v>
      </c>
      <c r="X470" s="25">
        <f t="shared" si="354"/>
        <v>0</v>
      </c>
      <c r="Y470" s="25">
        <f t="shared" si="355"/>
        <v>0</v>
      </c>
      <c r="Z470" s="25">
        <f t="shared" si="356"/>
        <v>0</v>
      </c>
      <c r="AA470" s="26"/>
      <c r="AB470" s="25">
        <f t="shared" si="357"/>
        <v>0</v>
      </c>
      <c r="AC470" s="25">
        <f t="shared" si="358"/>
        <v>0</v>
      </c>
      <c r="AD470" s="25"/>
      <c r="AE470" s="25"/>
      <c r="AF470" s="25"/>
      <c r="AG470" s="25"/>
      <c r="AH470" s="25"/>
      <c r="AI470" s="25"/>
      <c r="AJ470" s="26"/>
      <c r="AK470" s="25"/>
      <c r="AL470" s="26"/>
      <c r="AM470" s="25">
        <f t="shared" si="359"/>
        <v>0</v>
      </c>
      <c r="AN470" s="25">
        <f t="shared" si="360"/>
        <v>0</v>
      </c>
      <c r="AO470" s="26"/>
      <c r="AP470" s="26">
        <f t="shared" si="361"/>
        <v>0</v>
      </c>
      <c r="AQ470" s="101">
        <f t="shared" si="362"/>
        <v>0</v>
      </c>
      <c r="AR470" s="106">
        <f t="shared" si="363"/>
        <v>0</v>
      </c>
      <c r="AS470" s="107">
        <f t="shared" si="334"/>
        <v>0</v>
      </c>
      <c r="AT470" s="107">
        <f t="shared" si="334"/>
        <v>0</v>
      </c>
      <c r="AU470" s="107">
        <f t="shared" si="334"/>
        <v>0</v>
      </c>
      <c r="AV470" s="107">
        <f t="shared" si="334"/>
        <v>0</v>
      </c>
      <c r="AW470" s="107">
        <f t="shared" si="334"/>
        <v>0</v>
      </c>
      <c r="AX470" s="107">
        <f t="shared" si="334"/>
        <v>0</v>
      </c>
      <c r="AY470" s="107">
        <f t="shared" si="334"/>
        <v>0</v>
      </c>
      <c r="AZ470" s="107">
        <f t="shared" si="334"/>
        <v>0</v>
      </c>
      <c r="BA470" s="108">
        <f t="shared" si="364"/>
        <v>0</v>
      </c>
      <c r="BB470" s="103">
        <f t="shared" si="365"/>
        <v>0</v>
      </c>
      <c r="BC470" s="109">
        <f t="shared" si="366"/>
        <v>0</v>
      </c>
      <c r="BD470" s="107">
        <f t="shared" si="346"/>
        <v>0</v>
      </c>
      <c r="BE470" s="107">
        <f t="shared" si="335"/>
        <v>0</v>
      </c>
      <c r="BF470" s="107">
        <f t="shared" si="335"/>
        <v>0</v>
      </c>
      <c r="BG470" s="107">
        <f t="shared" si="335"/>
        <v>0</v>
      </c>
      <c r="BH470" s="107">
        <f t="shared" si="335"/>
        <v>0</v>
      </c>
      <c r="BI470" s="107">
        <f t="shared" si="335"/>
        <v>0</v>
      </c>
      <c r="BJ470" s="107">
        <f t="shared" si="335"/>
        <v>0</v>
      </c>
      <c r="BK470" s="107">
        <f t="shared" si="335"/>
        <v>0</v>
      </c>
      <c r="BL470" s="110">
        <f t="shared" si="367"/>
        <v>0</v>
      </c>
      <c r="BM470" s="111">
        <f t="shared" si="368"/>
        <v>0</v>
      </c>
      <c r="BN470" s="111">
        <f t="shared" si="369"/>
        <v>0</v>
      </c>
      <c r="BO470" s="111">
        <f t="shared" si="370"/>
        <v>0</v>
      </c>
      <c r="BP470" s="111">
        <f t="shared" si="371"/>
        <v>0</v>
      </c>
      <c r="BQ470" s="111">
        <f t="shared" si="372"/>
        <v>0</v>
      </c>
      <c r="BR470" s="111">
        <f t="shared" si="373"/>
        <v>0</v>
      </c>
      <c r="BS470" s="111">
        <f t="shared" si="374"/>
        <v>0</v>
      </c>
      <c r="BT470" s="111">
        <f t="shared" si="375"/>
        <v>0</v>
      </c>
      <c r="BU470" s="112">
        <f t="shared" si="376"/>
        <v>0</v>
      </c>
      <c r="BV470" s="113">
        <f t="shared" si="377"/>
        <v>0</v>
      </c>
      <c r="BW470" s="169" t="s">
        <v>135</v>
      </c>
      <c r="BX470" s="174">
        <v>2021</v>
      </c>
      <c r="BY470" s="169" t="s">
        <v>2422</v>
      </c>
      <c r="BZ470" s="169" t="str">
        <f t="shared" si="378"/>
        <v>NOVIEMBRE</v>
      </c>
      <c r="CA470" s="169" t="str">
        <f t="shared" si="379"/>
        <v>YCHO21RT_11.1</v>
      </c>
      <c r="CB470" s="118" t="e">
        <f>VLOOKUP(F470,[3]TOTALES!$E:$E,1,0)</f>
        <v>#N/A</v>
      </c>
      <c r="CC470" s="118" t="str">
        <f>VLOOKUP(E470,'3.PARAMETROS'!J:L,3,0)</f>
        <v>POLERAS</v>
      </c>
      <c r="CD470" s="118">
        <f>VLOOKUP(A470,'[4]1. ARCHIVO COMPRA'!$A:$BU,73,0)</f>
        <v>0</v>
      </c>
      <c r="CF470" s="128"/>
      <c r="CG470" s="128"/>
    </row>
    <row r="471" spans="1:85" x14ac:dyDescent="0.25">
      <c r="A471" s="128" t="str">
        <f t="shared" si="347"/>
        <v>W1YI1AJ1311G7K7</v>
      </c>
      <c r="B471" s="188">
        <v>44501</v>
      </c>
      <c r="C471" s="128"/>
      <c r="D471" s="128" t="s">
        <v>562</v>
      </c>
      <c r="E471" s="128" t="s">
        <v>225</v>
      </c>
      <c r="F471" s="128" t="s">
        <v>1263</v>
      </c>
      <c r="G471" s="128" t="s">
        <v>1264</v>
      </c>
      <c r="H471" s="128" t="s">
        <v>518</v>
      </c>
      <c r="I471" s="128" t="s">
        <v>544</v>
      </c>
      <c r="J471" s="128" t="s">
        <v>551</v>
      </c>
      <c r="K471" s="128" t="s">
        <v>684</v>
      </c>
      <c r="L471" s="128" t="s">
        <v>2255</v>
      </c>
      <c r="M471" s="137">
        <v>29</v>
      </c>
      <c r="N471" s="128">
        <f>IFERROR(VLOOKUP(M471*$M$8*$N$8,'RAM costing'!$A$3:$B$81,2,1),0)</f>
        <v>29000</v>
      </c>
      <c r="O471" s="128">
        <f>IFERROR(VLOOKUP(M471*$M$9*$N$9,'RAM costing'!$E$3:$F$81,2,1),0)</f>
        <v>119</v>
      </c>
      <c r="P471" s="128"/>
      <c r="Q471" s="129">
        <f t="shared" si="348"/>
        <v>0.31</v>
      </c>
      <c r="R471" s="18">
        <v>8.99</v>
      </c>
      <c r="S471" s="25">
        <f t="shared" si="349"/>
        <v>0</v>
      </c>
      <c r="T471" s="25">
        <f t="shared" si="350"/>
        <v>0</v>
      </c>
      <c r="U471" s="25">
        <f t="shared" si="351"/>
        <v>0</v>
      </c>
      <c r="V471" s="25">
        <f t="shared" si="352"/>
        <v>0</v>
      </c>
      <c r="W471" s="25">
        <f t="shared" si="353"/>
        <v>0</v>
      </c>
      <c r="X471" s="25">
        <f t="shared" si="354"/>
        <v>0</v>
      </c>
      <c r="Y471" s="25">
        <f t="shared" si="355"/>
        <v>0</v>
      </c>
      <c r="Z471" s="25">
        <f t="shared" si="356"/>
        <v>0</v>
      </c>
      <c r="AA471" s="26"/>
      <c r="AB471" s="25">
        <f t="shared" si="357"/>
        <v>0</v>
      </c>
      <c r="AC471" s="25">
        <f t="shared" si="358"/>
        <v>0</v>
      </c>
      <c r="AD471" s="25"/>
      <c r="AE471" s="25"/>
      <c r="AF471" s="25"/>
      <c r="AG471" s="25"/>
      <c r="AH471" s="25"/>
      <c r="AI471" s="25"/>
      <c r="AJ471" s="26"/>
      <c r="AK471" s="25"/>
      <c r="AL471" s="26"/>
      <c r="AM471" s="25">
        <f t="shared" si="359"/>
        <v>0</v>
      </c>
      <c r="AN471" s="25">
        <f t="shared" si="360"/>
        <v>0</v>
      </c>
      <c r="AO471" s="26"/>
      <c r="AP471" s="26">
        <f t="shared" si="361"/>
        <v>0</v>
      </c>
      <c r="AQ471" s="101">
        <f t="shared" si="362"/>
        <v>0</v>
      </c>
      <c r="AR471" s="106">
        <f t="shared" si="363"/>
        <v>0</v>
      </c>
      <c r="AS471" s="107">
        <f t="shared" si="334"/>
        <v>0</v>
      </c>
      <c r="AT471" s="107">
        <f t="shared" si="334"/>
        <v>0</v>
      </c>
      <c r="AU471" s="107">
        <f t="shared" si="334"/>
        <v>0</v>
      </c>
      <c r="AV471" s="107">
        <f t="shared" si="334"/>
        <v>0</v>
      </c>
      <c r="AW471" s="107">
        <f t="shared" si="334"/>
        <v>0</v>
      </c>
      <c r="AX471" s="107">
        <f t="shared" si="334"/>
        <v>0</v>
      </c>
      <c r="AY471" s="107">
        <f t="shared" si="334"/>
        <v>0</v>
      </c>
      <c r="AZ471" s="107">
        <f t="shared" si="334"/>
        <v>0</v>
      </c>
      <c r="BA471" s="108">
        <f t="shared" si="364"/>
        <v>0</v>
      </c>
      <c r="BB471" s="103">
        <f t="shared" si="365"/>
        <v>0</v>
      </c>
      <c r="BC471" s="109">
        <f t="shared" si="366"/>
        <v>0</v>
      </c>
      <c r="BD471" s="107">
        <f t="shared" si="346"/>
        <v>0</v>
      </c>
      <c r="BE471" s="107">
        <f t="shared" si="335"/>
        <v>0</v>
      </c>
      <c r="BF471" s="107">
        <f t="shared" si="335"/>
        <v>0</v>
      </c>
      <c r="BG471" s="107">
        <f t="shared" si="335"/>
        <v>0</v>
      </c>
      <c r="BH471" s="107">
        <f t="shared" si="335"/>
        <v>0</v>
      </c>
      <c r="BI471" s="107">
        <f t="shared" si="335"/>
        <v>0</v>
      </c>
      <c r="BJ471" s="107">
        <f t="shared" si="335"/>
        <v>0</v>
      </c>
      <c r="BK471" s="107">
        <f t="shared" si="335"/>
        <v>0</v>
      </c>
      <c r="BL471" s="110">
        <f t="shared" si="367"/>
        <v>0</v>
      </c>
      <c r="BM471" s="111">
        <f t="shared" si="368"/>
        <v>0</v>
      </c>
      <c r="BN471" s="111">
        <f t="shared" si="369"/>
        <v>0</v>
      </c>
      <c r="BO471" s="111">
        <f t="shared" si="370"/>
        <v>0</v>
      </c>
      <c r="BP471" s="111">
        <f t="shared" si="371"/>
        <v>0</v>
      </c>
      <c r="BQ471" s="111">
        <f t="shared" si="372"/>
        <v>0</v>
      </c>
      <c r="BR471" s="111">
        <f t="shared" si="373"/>
        <v>0</v>
      </c>
      <c r="BS471" s="111">
        <f t="shared" si="374"/>
        <v>0</v>
      </c>
      <c r="BT471" s="111">
        <f t="shared" si="375"/>
        <v>0</v>
      </c>
      <c r="BU471" s="112">
        <f t="shared" si="376"/>
        <v>0</v>
      </c>
      <c r="BV471" s="113">
        <f t="shared" si="377"/>
        <v>0</v>
      </c>
      <c r="BW471" s="169" t="s">
        <v>135</v>
      </c>
      <c r="BX471" s="174">
        <v>2021</v>
      </c>
      <c r="BY471" s="169" t="s">
        <v>2422</v>
      </c>
      <c r="BZ471" s="169" t="str">
        <f t="shared" si="378"/>
        <v>NOVIEMBRE</v>
      </c>
      <c r="CA471" s="169" t="str">
        <f t="shared" si="379"/>
        <v>YCHO21RT_11.1</v>
      </c>
      <c r="CB471" s="118" t="e">
        <f>VLOOKUP(F471,[3]TOTALES!$E:$E,1,0)</f>
        <v>#N/A</v>
      </c>
      <c r="CC471" s="118" t="str">
        <f>VLOOKUP(E471,'3.PARAMETROS'!J:L,3,0)</f>
        <v>POLERAS</v>
      </c>
      <c r="CD471" s="118">
        <f>VLOOKUP(A471,'[4]1. ARCHIVO COMPRA'!$A:$BU,73,0)</f>
        <v>0</v>
      </c>
      <c r="CF471" s="128"/>
      <c r="CG471" s="128"/>
    </row>
    <row r="472" spans="1:85" x14ac:dyDescent="0.25">
      <c r="A472" s="128" t="str">
        <f t="shared" si="347"/>
        <v>W1YA46D4F51CRB1</v>
      </c>
      <c r="B472" s="188">
        <v>44501</v>
      </c>
      <c r="C472" s="128"/>
      <c r="D472" s="128" t="s">
        <v>563</v>
      </c>
      <c r="E472" s="128" t="s">
        <v>148</v>
      </c>
      <c r="F472" s="128" t="s">
        <v>1268</v>
      </c>
      <c r="G472" s="128" t="s">
        <v>873</v>
      </c>
      <c r="H472" s="128" t="s">
        <v>1269</v>
      </c>
      <c r="I472" s="128" t="s">
        <v>1270</v>
      </c>
      <c r="J472" s="128" t="s">
        <v>668</v>
      </c>
      <c r="K472" s="128" t="s">
        <v>682</v>
      </c>
      <c r="L472" s="128" t="s">
        <v>2257</v>
      </c>
      <c r="M472" s="137">
        <v>89</v>
      </c>
      <c r="N472" s="128">
        <f>IFERROR(VLOOKUP(M472*$M$8*$N$8,'RAM costing'!$A$3:$B$81,2,1),0)</f>
        <v>89000</v>
      </c>
      <c r="O472" s="128">
        <f>IFERROR(VLOOKUP(M472*$M$9*$N$9,'RAM costing'!$E$3:$F$81,2,1),0)</f>
        <v>359</v>
      </c>
      <c r="P472" s="128"/>
      <c r="Q472" s="129">
        <f t="shared" si="348"/>
        <v>0.31</v>
      </c>
      <c r="R472" s="18">
        <v>27.59</v>
      </c>
      <c r="S472" s="25">
        <f t="shared" si="349"/>
        <v>0</v>
      </c>
      <c r="T472" s="25">
        <f t="shared" si="350"/>
        <v>0</v>
      </c>
      <c r="U472" s="25">
        <f t="shared" si="351"/>
        <v>0</v>
      </c>
      <c r="V472" s="25">
        <f t="shared" si="352"/>
        <v>0</v>
      </c>
      <c r="W472" s="25">
        <f t="shared" si="353"/>
        <v>0</v>
      </c>
      <c r="X472" s="25">
        <f t="shared" si="354"/>
        <v>0</v>
      </c>
      <c r="Y472" s="25">
        <f t="shared" si="355"/>
        <v>0</v>
      </c>
      <c r="Z472" s="25">
        <f t="shared" si="356"/>
        <v>0</v>
      </c>
      <c r="AA472" s="26"/>
      <c r="AB472" s="25">
        <f t="shared" si="357"/>
        <v>0</v>
      </c>
      <c r="AC472" s="25">
        <f t="shared" ref="AC472:AC476" si="380">AO472</f>
        <v>0</v>
      </c>
      <c r="AD472" s="25"/>
      <c r="AE472" s="25"/>
      <c r="AF472" s="25"/>
      <c r="AG472" s="25"/>
      <c r="AH472" s="25"/>
      <c r="AI472" s="25"/>
      <c r="AJ472" s="26"/>
      <c r="AK472" s="25"/>
      <c r="AL472" s="26"/>
      <c r="AM472" s="25">
        <f t="shared" si="359"/>
        <v>0</v>
      </c>
      <c r="AN472" s="25">
        <f t="shared" si="360"/>
        <v>0</v>
      </c>
      <c r="AO472" s="26"/>
      <c r="AP472" s="26">
        <f t="shared" si="361"/>
        <v>0</v>
      </c>
      <c r="AQ472" s="101">
        <f t="shared" si="362"/>
        <v>0</v>
      </c>
      <c r="AR472" s="106">
        <f t="shared" si="363"/>
        <v>0</v>
      </c>
      <c r="AS472" s="107">
        <f t="shared" si="334"/>
        <v>0</v>
      </c>
      <c r="AT472" s="107">
        <f t="shared" si="334"/>
        <v>0</v>
      </c>
      <c r="AU472" s="107">
        <f t="shared" si="334"/>
        <v>0</v>
      </c>
      <c r="AV472" s="107">
        <f t="shared" si="334"/>
        <v>0</v>
      </c>
      <c r="AW472" s="107">
        <f t="shared" si="334"/>
        <v>0</v>
      </c>
      <c r="AX472" s="107">
        <f t="shared" si="334"/>
        <v>0</v>
      </c>
      <c r="AY472" s="107">
        <f t="shared" si="334"/>
        <v>0</v>
      </c>
      <c r="AZ472" s="107">
        <f t="shared" si="334"/>
        <v>0</v>
      </c>
      <c r="BA472" s="108">
        <f t="shared" si="364"/>
        <v>0</v>
      </c>
      <c r="BB472" s="103">
        <f t="shared" si="365"/>
        <v>0</v>
      </c>
      <c r="BC472" s="109">
        <f t="shared" si="366"/>
        <v>0</v>
      </c>
      <c r="BD472" s="107">
        <f t="shared" si="346"/>
        <v>0</v>
      </c>
      <c r="BE472" s="107">
        <f t="shared" si="335"/>
        <v>0</v>
      </c>
      <c r="BF472" s="107">
        <f t="shared" si="335"/>
        <v>0</v>
      </c>
      <c r="BG472" s="107">
        <f t="shared" si="335"/>
        <v>0</v>
      </c>
      <c r="BH472" s="107">
        <f t="shared" si="335"/>
        <v>0</v>
      </c>
      <c r="BI472" s="107">
        <f t="shared" si="335"/>
        <v>0</v>
      </c>
      <c r="BJ472" s="107">
        <f t="shared" si="335"/>
        <v>0</v>
      </c>
      <c r="BK472" s="107">
        <f t="shared" si="335"/>
        <v>0</v>
      </c>
      <c r="BL472" s="110">
        <f t="shared" si="367"/>
        <v>0</v>
      </c>
      <c r="BM472" s="111">
        <f t="shared" si="368"/>
        <v>0</v>
      </c>
      <c r="BN472" s="111">
        <f t="shared" si="369"/>
        <v>0</v>
      </c>
      <c r="BO472" s="111">
        <f t="shared" si="370"/>
        <v>0</v>
      </c>
      <c r="BP472" s="111">
        <f t="shared" si="371"/>
        <v>0</v>
      </c>
      <c r="BQ472" s="111">
        <f t="shared" si="372"/>
        <v>0</v>
      </c>
      <c r="BR472" s="111">
        <f t="shared" si="373"/>
        <v>0</v>
      </c>
      <c r="BS472" s="111">
        <f t="shared" si="374"/>
        <v>0</v>
      </c>
      <c r="BT472" s="111">
        <f t="shared" si="375"/>
        <v>0</v>
      </c>
      <c r="BU472" s="112">
        <f t="shared" si="376"/>
        <v>0</v>
      </c>
      <c r="BV472" s="113">
        <f t="shared" si="377"/>
        <v>0</v>
      </c>
      <c r="BW472" s="169" t="s">
        <v>135</v>
      </c>
      <c r="BX472" s="174">
        <v>2021</v>
      </c>
      <c r="BY472" s="169" t="s">
        <v>2422</v>
      </c>
      <c r="BZ472" s="169" t="str">
        <f t="shared" si="378"/>
        <v>NOVIEMBRE</v>
      </c>
      <c r="CA472" s="169" t="str">
        <f t="shared" si="379"/>
        <v>YCHO21RT_11.1</v>
      </c>
      <c r="CB472" s="118" t="e">
        <f>VLOOKUP(F472,[3]TOTALES!$E:$E,1,0)</f>
        <v>#N/A</v>
      </c>
      <c r="CC472" s="118" t="str">
        <f>VLOOKUP(E472,'3.PARAMETROS'!J:L,3,0)</f>
        <v>JEANS</v>
      </c>
      <c r="CD472" s="118">
        <f>VLOOKUP(A472,'[4]1. ARCHIVO COMPRA'!$A:$BU,73,0)</f>
        <v>0</v>
      </c>
      <c r="CF472" s="128"/>
      <c r="CG472" s="128"/>
    </row>
    <row r="473" spans="1:85" x14ac:dyDescent="0.25">
      <c r="A473" s="128" t="str">
        <f t="shared" si="347"/>
        <v>W2RL24WE4N0G5Q5</v>
      </c>
      <c r="B473" s="188">
        <v>44501</v>
      </c>
      <c r="C473" s="128"/>
      <c r="D473" s="128" t="s">
        <v>557</v>
      </c>
      <c r="E473" s="128" t="s">
        <v>558</v>
      </c>
      <c r="F473" s="128" t="s">
        <v>1271</v>
      </c>
      <c r="G473" s="128" t="s">
        <v>940</v>
      </c>
      <c r="H473" s="128" t="s">
        <v>1272</v>
      </c>
      <c r="I473" s="128" t="s">
        <v>1273</v>
      </c>
      <c r="J473" s="128" t="s">
        <v>2143</v>
      </c>
      <c r="K473" s="128" t="s">
        <v>683</v>
      </c>
      <c r="L473" s="128" t="s">
        <v>2255</v>
      </c>
      <c r="M473" s="137">
        <v>188</v>
      </c>
      <c r="N473" s="128">
        <f>IFERROR(VLOOKUP(M473*$M$8*$N$8,'RAM costing'!$A$3:$B$81,2,1),0)</f>
        <v>179000</v>
      </c>
      <c r="O473" s="128">
        <f>IFERROR(VLOOKUP(M473*$M$9*$N$9,'RAM costing'!$E$3:$F$81,2,1),0)</f>
        <v>429</v>
      </c>
      <c r="P473" s="128"/>
      <c r="Q473" s="129">
        <f t="shared" si="348"/>
        <v>0.31</v>
      </c>
      <c r="R473" s="18">
        <v>58.28</v>
      </c>
      <c r="S473" s="25">
        <f t="shared" si="349"/>
        <v>0</v>
      </c>
      <c r="T473" s="25">
        <f t="shared" si="350"/>
        <v>0</v>
      </c>
      <c r="U473" s="25">
        <f t="shared" si="351"/>
        <v>0</v>
      </c>
      <c r="V473" s="25">
        <f t="shared" si="352"/>
        <v>0</v>
      </c>
      <c r="W473" s="25">
        <f t="shared" si="353"/>
        <v>0</v>
      </c>
      <c r="X473" s="25">
        <f t="shared" si="354"/>
        <v>0</v>
      </c>
      <c r="Y473" s="25">
        <f t="shared" si="355"/>
        <v>0</v>
      </c>
      <c r="Z473" s="25">
        <f t="shared" si="356"/>
        <v>0</v>
      </c>
      <c r="AA473" s="26"/>
      <c r="AB473" s="25">
        <f t="shared" si="357"/>
        <v>0</v>
      </c>
      <c r="AC473" s="25">
        <f t="shared" si="380"/>
        <v>0</v>
      </c>
      <c r="AD473" s="25"/>
      <c r="AE473" s="25"/>
      <c r="AF473" s="25"/>
      <c r="AG473" s="25"/>
      <c r="AH473" s="25"/>
      <c r="AI473" s="25"/>
      <c r="AJ473" s="26"/>
      <c r="AK473" s="25"/>
      <c r="AL473" s="26"/>
      <c r="AM473" s="25">
        <f t="shared" si="359"/>
        <v>0</v>
      </c>
      <c r="AN473" s="25">
        <f t="shared" si="360"/>
        <v>0</v>
      </c>
      <c r="AO473" s="26"/>
      <c r="AP473" s="26">
        <f t="shared" si="361"/>
        <v>0</v>
      </c>
      <c r="AQ473" s="101">
        <f t="shared" si="362"/>
        <v>0</v>
      </c>
      <c r="AR473" s="106">
        <f t="shared" si="363"/>
        <v>0</v>
      </c>
      <c r="AS473" s="107">
        <f t="shared" si="334"/>
        <v>0</v>
      </c>
      <c r="AT473" s="107">
        <f t="shared" si="334"/>
        <v>0</v>
      </c>
      <c r="AU473" s="107">
        <f t="shared" si="334"/>
        <v>0</v>
      </c>
      <c r="AV473" s="107">
        <f t="shared" si="334"/>
        <v>0</v>
      </c>
      <c r="AW473" s="107">
        <f t="shared" si="334"/>
        <v>0</v>
      </c>
      <c r="AX473" s="107">
        <f t="shared" si="334"/>
        <v>0</v>
      </c>
      <c r="AY473" s="107">
        <f t="shared" si="334"/>
        <v>0</v>
      </c>
      <c r="AZ473" s="107">
        <f t="shared" si="334"/>
        <v>0</v>
      </c>
      <c r="BA473" s="108">
        <f t="shared" si="364"/>
        <v>0</v>
      </c>
      <c r="BB473" s="103">
        <f t="shared" si="365"/>
        <v>0</v>
      </c>
      <c r="BC473" s="109">
        <f t="shared" si="366"/>
        <v>0</v>
      </c>
      <c r="BD473" s="107">
        <f t="shared" si="346"/>
        <v>0</v>
      </c>
      <c r="BE473" s="107">
        <f t="shared" si="335"/>
        <v>0</v>
      </c>
      <c r="BF473" s="107">
        <f t="shared" si="335"/>
        <v>0</v>
      </c>
      <c r="BG473" s="107">
        <f t="shared" si="335"/>
        <v>0</v>
      </c>
      <c r="BH473" s="107">
        <f t="shared" si="335"/>
        <v>0</v>
      </c>
      <c r="BI473" s="107">
        <f t="shared" si="335"/>
        <v>0</v>
      </c>
      <c r="BJ473" s="107">
        <f t="shared" si="335"/>
        <v>0</v>
      </c>
      <c r="BK473" s="107">
        <f t="shared" si="335"/>
        <v>0</v>
      </c>
      <c r="BL473" s="110">
        <f t="shared" si="367"/>
        <v>0</v>
      </c>
      <c r="BM473" s="111">
        <f t="shared" si="368"/>
        <v>0</v>
      </c>
      <c r="BN473" s="111">
        <f t="shared" si="369"/>
        <v>0</v>
      </c>
      <c r="BO473" s="111">
        <f t="shared" si="370"/>
        <v>0</v>
      </c>
      <c r="BP473" s="111">
        <f t="shared" si="371"/>
        <v>0</v>
      </c>
      <c r="BQ473" s="111">
        <f t="shared" si="372"/>
        <v>0</v>
      </c>
      <c r="BR473" s="111">
        <f t="shared" si="373"/>
        <v>0</v>
      </c>
      <c r="BS473" s="111">
        <f t="shared" si="374"/>
        <v>0</v>
      </c>
      <c r="BT473" s="111">
        <f t="shared" si="375"/>
        <v>0</v>
      </c>
      <c r="BU473" s="112">
        <f t="shared" si="376"/>
        <v>0</v>
      </c>
      <c r="BV473" s="113">
        <f t="shared" si="377"/>
        <v>0</v>
      </c>
      <c r="BW473" s="169" t="s">
        <v>135</v>
      </c>
      <c r="BX473" s="174">
        <v>2021</v>
      </c>
      <c r="BY473" s="169" t="s">
        <v>2422</v>
      </c>
      <c r="BZ473" s="169" t="str">
        <f t="shared" si="378"/>
        <v>NOVIEMBRE</v>
      </c>
      <c r="CA473" s="169" t="str">
        <f t="shared" si="379"/>
        <v>YCHO21RT_11.1</v>
      </c>
      <c r="CB473" s="118" t="str">
        <f>VLOOKUP(F473,[3]TOTALES!$E:$E,1,0)</f>
        <v>W2RL24WE4N0</v>
      </c>
      <c r="CC473" s="118" t="e">
        <f>VLOOKUP(E473,'3.PARAMETROS'!J:L,3,0)</f>
        <v>#N/A</v>
      </c>
      <c r="CD473" s="118">
        <f>VLOOKUP(A473,'[4]1. ARCHIVO COMPRA'!$A:$BU,73,0)</f>
        <v>0</v>
      </c>
      <c r="CF473" s="128"/>
      <c r="CG473" s="128"/>
    </row>
    <row r="474" spans="1:85" x14ac:dyDescent="0.25">
      <c r="A474" s="128" t="str">
        <f t="shared" si="347"/>
        <v>W2RL24WE4N0G7HJ</v>
      </c>
      <c r="B474" s="188">
        <v>44501</v>
      </c>
      <c r="C474" s="128"/>
      <c r="D474" s="128" t="s">
        <v>557</v>
      </c>
      <c r="E474" s="128" t="s">
        <v>558</v>
      </c>
      <c r="F474" s="128" t="s">
        <v>1271</v>
      </c>
      <c r="G474" s="128" t="s">
        <v>940</v>
      </c>
      <c r="H474" s="128" t="s">
        <v>1274</v>
      </c>
      <c r="I474" s="128" t="s">
        <v>1275</v>
      </c>
      <c r="J474" s="128" t="s">
        <v>2143</v>
      </c>
      <c r="K474" s="128" t="s">
        <v>683</v>
      </c>
      <c r="L474" s="128" t="s">
        <v>2255</v>
      </c>
      <c r="M474" s="137">
        <v>188</v>
      </c>
      <c r="N474" s="128">
        <f>IFERROR(VLOOKUP(M474*$M$8*$N$8,'RAM costing'!$A$3:$B$81,2,1),0)</f>
        <v>179000</v>
      </c>
      <c r="O474" s="128">
        <f>IFERROR(VLOOKUP(M474*$M$9*$N$9,'RAM costing'!$E$3:$F$81,2,1),0)</f>
        <v>429</v>
      </c>
      <c r="P474" s="128"/>
      <c r="Q474" s="129">
        <f t="shared" si="348"/>
        <v>0.31</v>
      </c>
      <c r="R474" s="18">
        <v>58.28</v>
      </c>
      <c r="S474" s="25">
        <f t="shared" si="349"/>
        <v>0</v>
      </c>
      <c r="T474" s="25">
        <f t="shared" si="350"/>
        <v>0</v>
      </c>
      <c r="U474" s="25">
        <f t="shared" si="351"/>
        <v>0</v>
      </c>
      <c r="V474" s="25">
        <f t="shared" si="352"/>
        <v>0</v>
      </c>
      <c r="W474" s="25">
        <f t="shared" si="353"/>
        <v>0</v>
      </c>
      <c r="X474" s="25">
        <f t="shared" si="354"/>
        <v>0</v>
      </c>
      <c r="Y474" s="25">
        <f t="shared" si="355"/>
        <v>0</v>
      </c>
      <c r="Z474" s="25">
        <f t="shared" si="356"/>
        <v>0</v>
      </c>
      <c r="AA474" s="26"/>
      <c r="AB474" s="25">
        <f t="shared" si="357"/>
        <v>0</v>
      </c>
      <c r="AC474" s="25">
        <f t="shared" si="380"/>
        <v>0</v>
      </c>
      <c r="AD474" s="25"/>
      <c r="AE474" s="25"/>
      <c r="AF474" s="25"/>
      <c r="AG474" s="25"/>
      <c r="AH474" s="25"/>
      <c r="AI474" s="25"/>
      <c r="AJ474" s="26"/>
      <c r="AK474" s="25"/>
      <c r="AL474" s="26"/>
      <c r="AM474" s="25">
        <f t="shared" si="359"/>
        <v>0</v>
      </c>
      <c r="AN474" s="25">
        <f t="shared" si="360"/>
        <v>0</v>
      </c>
      <c r="AO474" s="26"/>
      <c r="AP474" s="26">
        <f t="shared" si="361"/>
        <v>0</v>
      </c>
      <c r="AQ474" s="101">
        <f t="shared" si="362"/>
        <v>0</v>
      </c>
      <c r="AR474" s="106">
        <f t="shared" si="363"/>
        <v>0</v>
      </c>
      <c r="AS474" s="107">
        <f t="shared" si="334"/>
        <v>0</v>
      </c>
      <c r="AT474" s="107">
        <f t="shared" si="334"/>
        <v>0</v>
      </c>
      <c r="AU474" s="107">
        <f t="shared" si="334"/>
        <v>0</v>
      </c>
      <c r="AV474" s="107">
        <f t="shared" si="334"/>
        <v>0</v>
      </c>
      <c r="AW474" s="107">
        <f t="shared" si="334"/>
        <v>0</v>
      </c>
      <c r="AX474" s="107">
        <f t="shared" si="334"/>
        <v>0</v>
      </c>
      <c r="AY474" s="107">
        <f t="shared" si="334"/>
        <v>0</v>
      </c>
      <c r="AZ474" s="107">
        <f t="shared" si="334"/>
        <v>0</v>
      </c>
      <c r="BA474" s="108">
        <f t="shared" si="364"/>
        <v>0</v>
      </c>
      <c r="BB474" s="103">
        <f t="shared" si="365"/>
        <v>0</v>
      </c>
      <c r="BC474" s="109">
        <f t="shared" si="366"/>
        <v>0</v>
      </c>
      <c r="BD474" s="107">
        <f t="shared" si="346"/>
        <v>0</v>
      </c>
      <c r="BE474" s="107">
        <f t="shared" si="335"/>
        <v>0</v>
      </c>
      <c r="BF474" s="107">
        <f t="shared" si="335"/>
        <v>0</v>
      </c>
      <c r="BG474" s="107">
        <f t="shared" si="335"/>
        <v>0</v>
      </c>
      <c r="BH474" s="107">
        <f t="shared" si="335"/>
        <v>0</v>
      </c>
      <c r="BI474" s="107">
        <f t="shared" si="335"/>
        <v>0</v>
      </c>
      <c r="BJ474" s="107">
        <f t="shared" si="335"/>
        <v>0</v>
      </c>
      <c r="BK474" s="107">
        <f t="shared" si="335"/>
        <v>0</v>
      </c>
      <c r="BL474" s="110">
        <f t="shared" si="367"/>
        <v>0</v>
      </c>
      <c r="BM474" s="111">
        <f t="shared" si="368"/>
        <v>0</v>
      </c>
      <c r="BN474" s="111">
        <f t="shared" si="369"/>
        <v>0</v>
      </c>
      <c r="BO474" s="111">
        <f t="shared" si="370"/>
        <v>0</v>
      </c>
      <c r="BP474" s="111">
        <f t="shared" si="371"/>
        <v>0</v>
      </c>
      <c r="BQ474" s="111">
        <f t="shared" si="372"/>
        <v>0</v>
      </c>
      <c r="BR474" s="111">
        <f t="shared" si="373"/>
        <v>0</v>
      </c>
      <c r="BS474" s="111">
        <f t="shared" si="374"/>
        <v>0</v>
      </c>
      <c r="BT474" s="111">
        <f t="shared" si="375"/>
        <v>0</v>
      </c>
      <c r="BU474" s="112">
        <f t="shared" si="376"/>
        <v>0</v>
      </c>
      <c r="BV474" s="113">
        <f t="shared" si="377"/>
        <v>0</v>
      </c>
      <c r="BW474" s="169" t="s">
        <v>135</v>
      </c>
      <c r="BX474" s="174">
        <v>2021</v>
      </c>
      <c r="BY474" s="169" t="s">
        <v>2422</v>
      </c>
      <c r="BZ474" s="169" t="str">
        <f t="shared" si="378"/>
        <v>NOVIEMBRE</v>
      </c>
      <c r="CA474" s="169" t="str">
        <f t="shared" si="379"/>
        <v>YCHO21RT_11.1</v>
      </c>
      <c r="CB474" s="118" t="str">
        <f>VLOOKUP(F474,[3]TOTALES!$E:$E,1,0)</f>
        <v>W2RL24WE4N0</v>
      </c>
      <c r="CC474" s="118" t="e">
        <f>VLOOKUP(E474,'3.PARAMETROS'!J:L,3,0)</f>
        <v>#N/A</v>
      </c>
      <c r="CD474" s="118">
        <f>VLOOKUP(A474,'[4]1. ARCHIVO COMPRA'!$A:$BU,73,0)</f>
        <v>0</v>
      </c>
      <c r="CF474" s="128"/>
      <c r="CG474" s="128"/>
    </row>
    <row r="475" spans="1:85" x14ac:dyDescent="0.25">
      <c r="A475" s="128" t="str">
        <f t="shared" si="347"/>
        <v>W2RL24WE4N0G8EK</v>
      </c>
      <c r="B475" s="188">
        <v>44501</v>
      </c>
      <c r="C475" s="128"/>
      <c r="D475" s="128" t="s">
        <v>557</v>
      </c>
      <c r="E475" s="128" t="s">
        <v>558</v>
      </c>
      <c r="F475" s="128" t="s">
        <v>1271</v>
      </c>
      <c r="G475" s="128" t="s">
        <v>940</v>
      </c>
      <c r="H475" s="128" t="s">
        <v>1276</v>
      </c>
      <c r="I475" s="128" t="s">
        <v>1277</v>
      </c>
      <c r="J475" s="128" t="s">
        <v>2143</v>
      </c>
      <c r="K475" s="128" t="s">
        <v>683</v>
      </c>
      <c r="L475" s="128" t="s">
        <v>2255</v>
      </c>
      <c r="M475" s="137">
        <v>188</v>
      </c>
      <c r="N475" s="128">
        <f>IFERROR(VLOOKUP(M475*$M$8*$N$8,'RAM costing'!$A$3:$B$81,2,1),0)</f>
        <v>179000</v>
      </c>
      <c r="O475" s="128">
        <f>IFERROR(VLOOKUP(M475*$M$9*$N$9,'RAM costing'!$E$3:$F$81,2,1),0)</f>
        <v>429</v>
      </c>
      <c r="P475" s="128"/>
      <c r="Q475" s="129">
        <f t="shared" si="348"/>
        <v>0.31</v>
      </c>
      <c r="R475" s="18">
        <v>58.28</v>
      </c>
      <c r="S475" s="25">
        <f t="shared" si="349"/>
        <v>0</v>
      </c>
      <c r="T475" s="25">
        <f t="shared" si="350"/>
        <v>0</v>
      </c>
      <c r="U475" s="25">
        <f t="shared" si="351"/>
        <v>0</v>
      </c>
      <c r="V475" s="25">
        <f t="shared" si="352"/>
        <v>0</v>
      </c>
      <c r="W475" s="25">
        <f t="shared" si="353"/>
        <v>0</v>
      </c>
      <c r="X475" s="25">
        <f t="shared" si="354"/>
        <v>0</v>
      </c>
      <c r="Y475" s="25">
        <f t="shared" si="355"/>
        <v>0</v>
      </c>
      <c r="Z475" s="25">
        <f t="shared" si="356"/>
        <v>0</v>
      </c>
      <c r="AA475" s="26"/>
      <c r="AB475" s="25">
        <f t="shared" si="357"/>
        <v>0</v>
      </c>
      <c r="AC475" s="25">
        <f t="shared" si="380"/>
        <v>0</v>
      </c>
      <c r="AD475" s="25"/>
      <c r="AE475" s="25"/>
      <c r="AF475" s="25"/>
      <c r="AG475" s="25"/>
      <c r="AH475" s="25"/>
      <c r="AI475" s="25"/>
      <c r="AJ475" s="26"/>
      <c r="AK475" s="25"/>
      <c r="AL475" s="26"/>
      <c r="AM475" s="25">
        <f t="shared" si="359"/>
        <v>0</v>
      </c>
      <c r="AN475" s="25">
        <f t="shared" si="360"/>
        <v>0</v>
      </c>
      <c r="AO475" s="26"/>
      <c r="AP475" s="26">
        <f t="shared" si="361"/>
        <v>0</v>
      </c>
      <c r="AQ475" s="101">
        <f t="shared" si="362"/>
        <v>0</v>
      </c>
      <c r="AR475" s="106">
        <f t="shared" si="363"/>
        <v>0</v>
      </c>
      <c r="AS475" s="107">
        <f t="shared" si="334"/>
        <v>0</v>
      </c>
      <c r="AT475" s="107">
        <f t="shared" si="334"/>
        <v>0</v>
      </c>
      <c r="AU475" s="107">
        <f t="shared" si="334"/>
        <v>0</v>
      </c>
      <c r="AV475" s="107">
        <f t="shared" si="334"/>
        <v>0</v>
      </c>
      <c r="AW475" s="107">
        <f t="shared" si="334"/>
        <v>0</v>
      </c>
      <c r="AX475" s="107">
        <f t="shared" si="334"/>
        <v>0</v>
      </c>
      <c r="AY475" s="107">
        <f t="shared" si="334"/>
        <v>0</v>
      </c>
      <c r="AZ475" s="107">
        <f t="shared" si="334"/>
        <v>0</v>
      </c>
      <c r="BA475" s="108">
        <f t="shared" si="364"/>
        <v>0</v>
      </c>
      <c r="BB475" s="103">
        <f t="shared" si="365"/>
        <v>0</v>
      </c>
      <c r="BC475" s="109">
        <f t="shared" si="366"/>
        <v>0</v>
      </c>
      <c r="BD475" s="107">
        <f t="shared" si="346"/>
        <v>0</v>
      </c>
      <c r="BE475" s="107">
        <f t="shared" si="335"/>
        <v>0</v>
      </c>
      <c r="BF475" s="107">
        <f t="shared" si="335"/>
        <v>0</v>
      </c>
      <c r="BG475" s="107">
        <f t="shared" si="335"/>
        <v>0</v>
      </c>
      <c r="BH475" s="107">
        <f t="shared" si="335"/>
        <v>0</v>
      </c>
      <c r="BI475" s="107">
        <f t="shared" si="335"/>
        <v>0</v>
      </c>
      <c r="BJ475" s="107">
        <f t="shared" si="335"/>
        <v>0</v>
      </c>
      <c r="BK475" s="107">
        <f t="shared" si="335"/>
        <v>0</v>
      </c>
      <c r="BL475" s="110">
        <f t="shared" si="367"/>
        <v>0</v>
      </c>
      <c r="BM475" s="111">
        <f t="shared" si="368"/>
        <v>0</v>
      </c>
      <c r="BN475" s="111">
        <f t="shared" si="369"/>
        <v>0</v>
      </c>
      <c r="BO475" s="111">
        <f t="shared" si="370"/>
        <v>0</v>
      </c>
      <c r="BP475" s="111">
        <f t="shared" si="371"/>
        <v>0</v>
      </c>
      <c r="BQ475" s="111">
        <f t="shared" si="372"/>
        <v>0</v>
      </c>
      <c r="BR475" s="111">
        <f t="shared" si="373"/>
        <v>0</v>
      </c>
      <c r="BS475" s="111">
        <f t="shared" si="374"/>
        <v>0</v>
      </c>
      <c r="BT475" s="111">
        <f t="shared" si="375"/>
        <v>0</v>
      </c>
      <c r="BU475" s="112">
        <f t="shared" si="376"/>
        <v>0</v>
      </c>
      <c r="BV475" s="113">
        <f t="shared" si="377"/>
        <v>0</v>
      </c>
      <c r="BW475" s="169" t="s">
        <v>135</v>
      </c>
      <c r="BX475" s="174">
        <v>2021</v>
      </c>
      <c r="BY475" s="169" t="s">
        <v>2422</v>
      </c>
      <c r="BZ475" s="169" t="str">
        <f t="shared" si="378"/>
        <v>NOVIEMBRE</v>
      </c>
      <c r="CA475" s="169" t="str">
        <f t="shared" si="379"/>
        <v>YCHO21RT_11.1</v>
      </c>
      <c r="CB475" s="118" t="str">
        <f>VLOOKUP(F475,[3]TOTALES!$E:$E,1,0)</f>
        <v>W2RL24WE4N0</v>
      </c>
      <c r="CC475" s="118" t="e">
        <f>VLOOKUP(E475,'3.PARAMETROS'!J:L,3,0)</f>
        <v>#N/A</v>
      </c>
      <c r="CD475" s="118">
        <f>VLOOKUP(A475,'[4]1. ARCHIVO COMPRA'!$A:$BU,73,0)</f>
        <v>0</v>
      </c>
      <c r="CF475" s="128"/>
      <c r="CG475" s="128"/>
    </row>
    <row r="476" spans="1:85" x14ac:dyDescent="0.25">
      <c r="A476" s="128" t="str">
        <f t="shared" si="347"/>
        <v>W2RL24WE4N0SLV</v>
      </c>
      <c r="B476" s="188">
        <v>44501</v>
      </c>
      <c r="C476" s="128"/>
      <c r="D476" s="128" t="s">
        <v>557</v>
      </c>
      <c r="E476" s="128" t="s">
        <v>558</v>
      </c>
      <c r="F476" s="128" t="s">
        <v>1271</v>
      </c>
      <c r="G476" s="128" t="s">
        <v>940</v>
      </c>
      <c r="H476" s="128" t="s">
        <v>1278</v>
      </c>
      <c r="I476" s="128" t="s">
        <v>1279</v>
      </c>
      <c r="J476" s="128" t="s">
        <v>2143</v>
      </c>
      <c r="K476" s="128" t="s">
        <v>683</v>
      </c>
      <c r="L476" s="128" t="s">
        <v>2255</v>
      </c>
      <c r="M476" s="137">
        <v>188</v>
      </c>
      <c r="N476" s="128">
        <f>IFERROR(VLOOKUP(M476*$M$8*$N$8,'RAM costing'!$A$3:$B$81,2,1),0)</f>
        <v>179000</v>
      </c>
      <c r="O476" s="128">
        <f>IFERROR(VLOOKUP(M476*$M$9*$N$9,'RAM costing'!$E$3:$F$81,2,1),0)</f>
        <v>429</v>
      </c>
      <c r="P476" s="128"/>
      <c r="Q476" s="129">
        <f t="shared" si="348"/>
        <v>0.31</v>
      </c>
      <c r="R476" s="18">
        <v>58.28</v>
      </c>
      <c r="S476" s="25">
        <f t="shared" si="349"/>
        <v>0</v>
      </c>
      <c r="T476" s="25">
        <f t="shared" si="350"/>
        <v>0</v>
      </c>
      <c r="U476" s="25">
        <f t="shared" si="351"/>
        <v>0</v>
      </c>
      <c r="V476" s="25">
        <f t="shared" si="352"/>
        <v>0</v>
      </c>
      <c r="W476" s="25">
        <f t="shared" si="353"/>
        <v>0</v>
      </c>
      <c r="X476" s="25">
        <f t="shared" si="354"/>
        <v>0</v>
      </c>
      <c r="Y476" s="25">
        <f t="shared" si="355"/>
        <v>0</v>
      </c>
      <c r="Z476" s="25">
        <f t="shared" si="356"/>
        <v>0</v>
      </c>
      <c r="AA476" s="26"/>
      <c r="AB476" s="25">
        <f t="shared" si="357"/>
        <v>0</v>
      </c>
      <c r="AC476" s="25">
        <f t="shared" si="380"/>
        <v>0</v>
      </c>
      <c r="AD476" s="25"/>
      <c r="AE476" s="25"/>
      <c r="AF476" s="25"/>
      <c r="AG476" s="25"/>
      <c r="AH476" s="25"/>
      <c r="AI476" s="25"/>
      <c r="AJ476" s="26"/>
      <c r="AK476" s="25"/>
      <c r="AL476" s="26"/>
      <c r="AM476" s="25">
        <f t="shared" si="359"/>
        <v>0</v>
      </c>
      <c r="AN476" s="25">
        <f t="shared" si="360"/>
        <v>0</v>
      </c>
      <c r="AO476" s="26"/>
      <c r="AP476" s="26">
        <f t="shared" si="361"/>
        <v>0</v>
      </c>
      <c r="AQ476" s="101">
        <f t="shared" si="362"/>
        <v>0</v>
      </c>
      <c r="AR476" s="106">
        <f t="shared" si="363"/>
        <v>0</v>
      </c>
      <c r="AS476" s="107">
        <f t="shared" si="334"/>
        <v>0</v>
      </c>
      <c r="AT476" s="107">
        <f t="shared" si="334"/>
        <v>0</v>
      </c>
      <c r="AU476" s="107">
        <f t="shared" si="334"/>
        <v>0</v>
      </c>
      <c r="AV476" s="107">
        <f t="shared" si="334"/>
        <v>0</v>
      </c>
      <c r="AW476" s="107">
        <f t="shared" si="334"/>
        <v>0</v>
      </c>
      <c r="AX476" s="107">
        <f t="shared" si="334"/>
        <v>0</v>
      </c>
      <c r="AY476" s="107">
        <f t="shared" si="334"/>
        <v>0</v>
      </c>
      <c r="AZ476" s="107">
        <f t="shared" si="334"/>
        <v>0</v>
      </c>
      <c r="BA476" s="108">
        <f t="shared" si="364"/>
        <v>0</v>
      </c>
      <c r="BB476" s="103">
        <f t="shared" si="365"/>
        <v>0</v>
      </c>
      <c r="BC476" s="109">
        <f t="shared" si="366"/>
        <v>0</v>
      </c>
      <c r="BD476" s="107">
        <f t="shared" si="346"/>
        <v>0</v>
      </c>
      <c r="BE476" s="107">
        <f t="shared" si="335"/>
        <v>0</v>
      </c>
      <c r="BF476" s="107">
        <f t="shared" si="335"/>
        <v>0</v>
      </c>
      <c r="BG476" s="107">
        <f t="shared" si="335"/>
        <v>0</v>
      </c>
      <c r="BH476" s="107">
        <f t="shared" si="335"/>
        <v>0</v>
      </c>
      <c r="BI476" s="107">
        <f t="shared" si="335"/>
        <v>0</v>
      </c>
      <c r="BJ476" s="107">
        <f t="shared" si="335"/>
        <v>0</v>
      </c>
      <c r="BK476" s="107">
        <f t="shared" si="335"/>
        <v>0</v>
      </c>
      <c r="BL476" s="110">
        <f t="shared" si="367"/>
        <v>0</v>
      </c>
      <c r="BM476" s="111">
        <f t="shared" si="368"/>
        <v>0</v>
      </c>
      <c r="BN476" s="111">
        <f t="shared" si="369"/>
        <v>0</v>
      </c>
      <c r="BO476" s="111">
        <f t="shared" si="370"/>
        <v>0</v>
      </c>
      <c r="BP476" s="111">
        <f t="shared" si="371"/>
        <v>0</v>
      </c>
      <c r="BQ476" s="111">
        <f t="shared" si="372"/>
        <v>0</v>
      </c>
      <c r="BR476" s="111">
        <f t="shared" si="373"/>
        <v>0</v>
      </c>
      <c r="BS476" s="111">
        <f t="shared" si="374"/>
        <v>0</v>
      </c>
      <c r="BT476" s="111">
        <f t="shared" si="375"/>
        <v>0</v>
      </c>
      <c r="BU476" s="112">
        <f t="shared" si="376"/>
        <v>0</v>
      </c>
      <c r="BV476" s="113">
        <f t="shared" si="377"/>
        <v>0</v>
      </c>
      <c r="BW476" s="169" t="s">
        <v>135</v>
      </c>
      <c r="BX476" s="174">
        <v>2021</v>
      </c>
      <c r="BY476" s="169" t="s">
        <v>2422</v>
      </c>
      <c r="BZ476" s="169" t="str">
        <f t="shared" si="378"/>
        <v>NOVIEMBRE</v>
      </c>
      <c r="CA476" s="169" t="str">
        <f t="shared" si="379"/>
        <v>YCHO21RT_11.1</v>
      </c>
      <c r="CB476" s="118" t="str">
        <f>VLOOKUP(F476,[3]TOTALES!$E:$E,1,0)</f>
        <v>W2RL24WE4N0</v>
      </c>
      <c r="CC476" s="118" t="e">
        <f>VLOOKUP(E476,'3.PARAMETROS'!J:L,3,0)</f>
        <v>#N/A</v>
      </c>
      <c r="CD476" s="118">
        <f>VLOOKUP(A476,'[4]1. ARCHIVO COMPRA'!$A:$BU,73,0)</f>
        <v>0</v>
      </c>
      <c r="CF476" s="128"/>
      <c r="CG476" s="128"/>
    </row>
    <row r="477" spans="1:85" s="162" customFormat="1" x14ac:dyDescent="0.25">
      <c r="A477" s="155" t="str">
        <f t="shared" si="347"/>
        <v>W2RI00J1311JBLK</v>
      </c>
      <c r="B477" s="189">
        <v>44501</v>
      </c>
      <c r="C477" s="155"/>
      <c r="D477" s="155" t="s">
        <v>562</v>
      </c>
      <c r="E477" s="155" t="s">
        <v>701</v>
      </c>
      <c r="F477" s="155" t="s">
        <v>1280</v>
      </c>
      <c r="G477" s="155" t="s">
        <v>1281</v>
      </c>
      <c r="H477" s="155" t="s">
        <v>494</v>
      </c>
      <c r="I477" s="155" t="s">
        <v>520</v>
      </c>
      <c r="J477" s="128" t="s">
        <v>551</v>
      </c>
      <c r="K477" s="128" t="s">
        <v>2253</v>
      </c>
      <c r="L477" s="155" t="s">
        <v>2255</v>
      </c>
      <c r="M477" s="156">
        <v>44</v>
      </c>
      <c r="N477" s="128">
        <f>IFERROR(VLOOKUP(M477*$M$8*$N$8,'RAM costing'!$A$3:$B$81,2,1),0)</f>
        <v>39000</v>
      </c>
      <c r="O477" s="128">
        <f>IFERROR(VLOOKUP(M477*$M$9*$N$9,'RAM costing'!$E$3:$F$81,2,1),0)</f>
        <v>179</v>
      </c>
      <c r="P477" s="128"/>
      <c r="Q477" s="157">
        <f t="shared" si="348"/>
        <v>0.31</v>
      </c>
      <c r="R477" s="158">
        <v>13.64</v>
      </c>
      <c r="S477" s="25">
        <f t="shared" si="349"/>
        <v>12</v>
      </c>
      <c r="T477" s="25">
        <f t="shared" si="350"/>
        <v>12</v>
      </c>
      <c r="U477" s="25">
        <f t="shared" si="351"/>
        <v>12</v>
      </c>
      <c r="V477" s="25">
        <f t="shared" si="352"/>
        <v>10</v>
      </c>
      <c r="W477" s="25">
        <f t="shared" si="353"/>
        <v>8</v>
      </c>
      <c r="X477" s="25">
        <f t="shared" si="354"/>
        <v>10</v>
      </c>
      <c r="Y477" s="25">
        <f t="shared" si="355"/>
        <v>9</v>
      </c>
      <c r="Z477" s="25">
        <f t="shared" si="356"/>
        <v>7</v>
      </c>
      <c r="AA477" s="26"/>
      <c r="AB477" s="25">
        <f t="shared" si="357"/>
        <v>9</v>
      </c>
      <c r="AC477" s="25">
        <f t="shared" si="358"/>
        <v>24</v>
      </c>
      <c r="AD477" s="25"/>
      <c r="AE477" s="25"/>
      <c r="AF477" s="25"/>
      <c r="AG477" s="25"/>
      <c r="AH477" s="25"/>
      <c r="AI477" s="25"/>
      <c r="AJ477" s="26"/>
      <c r="AK477" s="25"/>
      <c r="AL477" s="26"/>
      <c r="AM477" s="25">
        <f t="shared" si="359"/>
        <v>10</v>
      </c>
      <c r="AN477" s="25">
        <f t="shared" si="360"/>
        <v>10</v>
      </c>
      <c r="AO477" s="26">
        <v>12</v>
      </c>
      <c r="AP477" s="26">
        <f t="shared" si="361"/>
        <v>12</v>
      </c>
      <c r="AQ477" s="101">
        <f t="shared" si="362"/>
        <v>113</v>
      </c>
      <c r="AR477" s="106">
        <f t="shared" si="363"/>
        <v>1554.96</v>
      </c>
      <c r="AS477" s="107">
        <f t="shared" si="334"/>
        <v>26</v>
      </c>
      <c r="AT477" s="107">
        <f t="shared" si="334"/>
        <v>41</v>
      </c>
      <c r="AU477" s="107">
        <f t="shared" ref="AS477:AZ509" si="381">ROUND(IF($L477=$L$4,($AQ477*AU$4),IF($L477=$L$5,($AQ477*AU$5),IF($L477=$L$6,($AQ477*AU$6),IF($L477=$L$7,($AQ477*AU$7))))),0)</f>
        <v>31</v>
      </c>
      <c r="AV477" s="107">
        <f t="shared" si="381"/>
        <v>16</v>
      </c>
      <c r="AW477" s="107">
        <f t="shared" si="381"/>
        <v>0</v>
      </c>
      <c r="AX477" s="107">
        <f t="shared" si="381"/>
        <v>0</v>
      </c>
      <c r="AY477" s="107">
        <f t="shared" si="381"/>
        <v>0</v>
      </c>
      <c r="AZ477" s="107">
        <f t="shared" si="381"/>
        <v>0</v>
      </c>
      <c r="BA477" s="108">
        <f t="shared" si="364"/>
        <v>114</v>
      </c>
      <c r="BB477" s="103">
        <f t="shared" si="365"/>
        <v>44</v>
      </c>
      <c r="BC477" s="109">
        <f t="shared" si="366"/>
        <v>600.16000000000008</v>
      </c>
      <c r="BD477" s="107">
        <f t="shared" si="346"/>
        <v>10</v>
      </c>
      <c r="BE477" s="107">
        <f t="shared" si="335"/>
        <v>16</v>
      </c>
      <c r="BF477" s="107">
        <f t="shared" si="335"/>
        <v>12</v>
      </c>
      <c r="BG477" s="107">
        <f t="shared" ref="BE477:BK508" si="382">ROUND(IF($L477=$L$4,($BB477*BG$4),IF($L477=$L$5,($BB477*BG$5),IF($L477=$L$6,($BB477*BG$6),IF($L477=$L$7,($BB477*BG$7))))),0)</f>
        <v>6</v>
      </c>
      <c r="BH477" s="107">
        <f t="shared" si="382"/>
        <v>0</v>
      </c>
      <c r="BI477" s="107">
        <f t="shared" si="382"/>
        <v>0</v>
      </c>
      <c r="BJ477" s="107">
        <f t="shared" si="382"/>
        <v>0</v>
      </c>
      <c r="BK477" s="107">
        <f t="shared" si="382"/>
        <v>0</v>
      </c>
      <c r="BL477" s="110">
        <f t="shared" si="367"/>
        <v>44</v>
      </c>
      <c r="BM477" s="159">
        <f t="shared" si="368"/>
        <v>36</v>
      </c>
      <c r="BN477" s="159">
        <f t="shared" si="369"/>
        <v>57</v>
      </c>
      <c r="BO477" s="159">
        <f t="shared" si="370"/>
        <v>43</v>
      </c>
      <c r="BP477" s="159">
        <f t="shared" si="371"/>
        <v>22</v>
      </c>
      <c r="BQ477" s="159">
        <f t="shared" si="372"/>
        <v>0</v>
      </c>
      <c r="BR477" s="159">
        <f t="shared" si="373"/>
        <v>0</v>
      </c>
      <c r="BS477" s="159">
        <f t="shared" si="374"/>
        <v>0</v>
      </c>
      <c r="BT477" s="159">
        <f t="shared" si="375"/>
        <v>0</v>
      </c>
      <c r="BU477" s="160">
        <f t="shared" si="376"/>
        <v>158</v>
      </c>
      <c r="BV477" s="161">
        <f t="shared" si="377"/>
        <v>2155.12</v>
      </c>
      <c r="BW477" s="169" t="s">
        <v>135</v>
      </c>
      <c r="BX477" s="174">
        <v>2021</v>
      </c>
      <c r="BY477" s="169" t="s">
        <v>2422</v>
      </c>
      <c r="BZ477" s="169" t="str">
        <f t="shared" si="378"/>
        <v>NOVIEMBRE</v>
      </c>
      <c r="CA477" s="169" t="str">
        <f t="shared" si="379"/>
        <v>YCHO21RT_11.1</v>
      </c>
      <c r="CB477" s="162" t="str">
        <f>VLOOKUP(F477,[3]TOTALES!$E:$E,1,0)</f>
        <v>W2RI00J1311</v>
      </c>
      <c r="CC477" s="162" t="s">
        <v>228</v>
      </c>
      <c r="CD477" s="162">
        <f>VLOOKUP(A477,'[4]1. ARCHIVO COMPRA'!$A:$BU,73,0)</f>
        <v>0</v>
      </c>
      <c r="CF477" s="163" t="s">
        <v>2414</v>
      </c>
      <c r="CG477" s="154" t="s">
        <v>2415</v>
      </c>
    </row>
    <row r="478" spans="1:85" x14ac:dyDescent="0.25">
      <c r="A478" s="128" t="str">
        <f t="shared" si="347"/>
        <v>W2RI00J1311G011</v>
      </c>
      <c r="B478" s="188">
        <v>44501</v>
      </c>
      <c r="C478" s="128"/>
      <c r="D478" s="128" t="s">
        <v>562</v>
      </c>
      <c r="E478" s="128" t="s">
        <v>701</v>
      </c>
      <c r="F478" s="128" t="s">
        <v>1280</v>
      </c>
      <c r="G478" s="128" t="s">
        <v>1281</v>
      </c>
      <c r="H478" s="128" t="s">
        <v>496</v>
      </c>
      <c r="I478" s="128" t="s">
        <v>522</v>
      </c>
      <c r="J478" s="128" t="s">
        <v>551</v>
      </c>
      <c r="K478" s="128" t="s">
        <v>2253</v>
      </c>
      <c r="L478" s="128" t="s">
        <v>2255</v>
      </c>
      <c r="M478" s="137">
        <v>44</v>
      </c>
      <c r="N478" s="128">
        <f>IFERROR(VLOOKUP(M478*$M$8*$N$8,'RAM costing'!$A$3:$B$81,2,1),0)</f>
        <v>39000</v>
      </c>
      <c r="O478" s="128">
        <f>IFERROR(VLOOKUP(M478*$M$9*$N$9,'RAM costing'!$E$3:$F$81,2,1),0)</f>
        <v>179</v>
      </c>
      <c r="P478" s="128"/>
      <c r="Q478" s="129">
        <f t="shared" si="348"/>
        <v>0.31</v>
      </c>
      <c r="R478" s="18">
        <v>13.64</v>
      </c>
      <c r="S478" s="25">
        <f t="shared" si="349"/>
        <v>0</v>
      </c>
      <c r="T478" s="25">
        <f t="shared" si="350"/>
        <v>0</v>
      </c>
      <c r="U478" s="25">
        <f t="shared" si="351"/>
        <v>0</v>
      </c>
      <c r="V478" s="25">
        <f t="shared" si="352"/>
        <v>0</v>
      </c>
      <c r="W478" s="25">
        <f t="shared" si="353"/>
        <v>0</v>
      </c>
      <c r="X478" s="25">
        <f t="shared" si="354"/>
        <v>0</v>
      </c>
      <c r="Y478" s="25">
        <f t="shared" si="355"/>
        <v>0</v>
      </c>
      <c r="Z478" s="25">
        <f t="shared" si="356"/>
        <v>0</v>
      </c>
      <c r="AA478" s="26"/>
      <c r="AB478" s="25">
        <f t="shared" si="357"/>
        <v>0</v>
      </c>
      <c r="AC478" s="25">
        <f t="shared" si="358"/>
        <v>0</v>
      </c>
      <c r="AD478" s="25"/>
      <c r="AE478" s="25"/>
      <c r="AF478" s="25"/>
      <c r="AG478" s="25"/>
      <c r="AH478" s="25"/>
      <c r="AI478" s="25"/>
      <c r="AJ478" s="26"/>
      <c r="AK478" s="25"/>
      <c r="AL478" s="26"/>
      <c r="AM478" s="25">
        <f t="shared" si="359"/>
        <v>0</v>
      </c>
      <c r="AN478" s="25">
        <f t="shared" si="360"/>
        <v>0</v>
      </c>
      <c r="AO478" s="26"/>
      <c r="AP478" s="26">
        <f t="shared" si="361"/>
        <v>0</v>
      </c>
      <c r="AQ478" s="101">
        <f t="shared" si="362"/>
        <v>0</v>
      </c>
      <c r="AR478" s="106">
        <f t="shared" si="363"/>
        <v>0</v>
      </c>
      <c r="AS478" s="107">
        <f t="shared" si="381"/>
        <v>0</v>
      </c>
      <c r="AT478" s="107">
        <f t="shared" si="381"/>
        <v>0</v>
      </c>
      <c r="AU478" s="107">
        <f t="shared" si="381"/>
        <v>0</v>
      </c>
      <c r="AV478" s="107">
        <f t="shared" si="381"/>
        <v>0</v>
      </c>
      <c r="AW478" s="107">
        <f t="shared" si="381"/>
        <v>0</v>
      </c>
      <c r="AX478" s="107">
        <f t="shared" si="381"/>
        <v>0</v>
      </c>
      <c r="AY478" s="107">
        <f t="shared" si="381"/>
        <v>0</v>
      </c>
      <c r="AZ478" s="107">
        <f t="shared" si="381"/>
        <v>0</v>
      </c>
      <c r="BA478" s="108">
        <f t="shared" si="364"/>
        <v>0</v>
      </c>
      <c r="BB478" s="103">
        <f t="shared" si="365"/>
        <v>0</v>
      </c>
      <c r="BC478" s="109">
        <f t="shared" si="366"/>
        <v>0</v>
      </c>
      <c r="BD478" s="107">
        <f t="shared" si="346"/>
        <v>0</v>
      </c>
      <c r="BE478" s="107">
        <f t="shared" si="382"/>
        <v>0</v>
      </c>
      <c r="BF478" s="107">
        <f t="shared" si="382"/>
        <v>0</v>
      </c>
      <c r="BG478" s="107">
        <f t="shared" si="382"/>
        <v>0</v>
      </c>
      <c r="BH478" s="107">
        <f t="shared" si="382"/>
        <v>0</v>
      </c>
      <c r="BI478" s="107">
        <f t="shared" si="382"/>
        <v>0</v>
      </c>
      <c r="BJ478" s="107">
        <f t="shared" si="382"/>
        <v>0</v>
      </c>
      <c r="BK478" s="107">
        <f t="shared" si="382"/>
        <v>0</v>
      </c>
      <c r="BL478" s="110">
        <f t="shared" si="367"/>
        <v>0</v>
      </c>
      <c r="BM478" s="111">
        <f t="shared" si="368"/>
        <v>0</v>
      </c>
      <c r="BN478" s="111">
        <f t="shared" si="369"/>
        <v>0</v>
      </c>
      <c r="BO478" s="111">
        <f t="shared" si="370"/>
        <v>0</v>
      </c>
      <c r="BP478" s="111">
        <f t="shared" si="371"/>
        <v>0</v>
      </c>
      <c r="BQ478" s="111">
        <f t="shared" si="372"/>
        <v>0</v>
      </c>
      <c r="BR478" s="111">
        <f t="shared" si="373"/>
        <v>0</v>
      </c>
      <c r="BS478" s="111">
        <f t="shared" si="374"/>
        <v>0</v>
      </c>
      <c r="BT478" s="111">
        <f t="shared" si="375"/>
        <v>0</v>
      </c>
      <c r="BU478" s="112">
        <f t="shared" si="376"/>
        <v>0</v>
      </c>
      <c r="BV478" s="113">
        <f t="shared" si="377"/>
        <v>0</v>
      </c>
      <c r="BW478" s="169" t="s">
        <v>135</v>
      </c>
      <c r="BX478" s="174">
        <v>2021</v>
      </c>
      <c r="BY478" s="169" t="s">
        <v>2422</v>
      </c>
      <c r="BZ478" s="169" t="str">
        <f t="shared" si="378"/>
        <v>NOVIEMBRE</v>
      </c>
      <c r="CA478" s="169" t="str">
        <f t="shared" si="379"/>
        <v>YCHO21RT_11.1</v>
      </c>
      <c r="CB478" s="118" t="str">
        <f>VLOOKUP(F478,[3]TOTALES!$E:$E,1,0)</f>
        <v>W2RI00J1311</v>
      </c>
      <c r="CC478" s="118" t="s">
        <v>228</v>
      </c>
      <c r="CD478" s="118">
        <f>VLOOKUP(A478,'[4]1. ARCHIVO COMPRA'!$A:$BU,73,0)</f>
        <v>0</v>
      </c>
      <c r="CF478" s="128"/>
      <c r="CG478" s="128"/>
    </row>
    <row r="479" spans="1:85" x14ac:dyDescent="0.25">
      <c r="A479" s="128" t="str">
        <f t="shared" si="347"/>
        <v>W2RI00J1311G472</v>
      </c>
      <c r="B479" s="188">
        <v>44501</v>
      </c>
      <c r="C479" s="128"/>
      <c r="D479" s="128" t="s">
        <v>562</v>
      </c>
      <c r="E479" s="128" t="s">
        <v>701</v>
      </c>
      <c r="F479" s="128" t="s">
        <v>1280</v>
      </c>
      <c r="G479" s="128" t="s">
        <v>1281</v>
      </c>
      <c r="H479" s="128" t="s">
        <v>509</v>
      </c>
      <c r="I479" s="128" t="s">
        <v>536</v>
      </c>
      <c r="J479" s="128" t="s">
        <v>551</v>
      </c>
      <c r="K479" s="128" t="s">
        <v>2253</v>
      </c>
      <c r="L479" s="128" t="s">
        <v>2255</v>
      </c>
      <c r="M479" s="137">
        <v>44</v>
      </c>
      <c r="N479" s="128">
        <f>IFERROR(VLOOKUP(M479*$M$8*$N$8,'RAM costing'!$A$3:$B$81,2,1),0)</f>
        <v>39000</v>
      </c>
      <c r="O479" s="128">
        <f>IFERROR(VLOOKUP(M479*$M$9*$N$9,'RAM costing'!$E$3:$F$81,2,1),0)</f>
        <v>179</v>
      </c>
      <c r="P479" s="128"/>
      <c r="Q479" s="129">
        <f t="shared" si="348"/>
        <v>0.31</v>
      </c>
      <c r="R479" s="18">
        <v>13.64</v>
      </c>
      <c r="S479" s="25">
        <f t="shared" si="349"/>
        <v>0</v>
      </c>
      <c r="T479" s="25">
        <f t="shared" si="350"/>
        <v>0</v>
      </c>
      <c r="U479" s="25">
        <f t="shared" si="351"/>
        <v>0</v>
      </c>
      <c r="V479" s="25">
        <f t="shared" si="352"/>
        <v>0</v>
      </c>
      <c r="W479" s="25">
        <f t="shared" si="353"/>
        <v>0</v>
      </c>
      <c r="X479" s="25">
        <f t="shared" si="354"/>
        <v>0</v>
      </c>
      <c r="Y479" s="25">
        <f t="shared" si="355"/>
        <v>0</v>
      </c>
      <c r="Z479" s="25">
        <f t="shared" si="356"/>
        <v>0</v>
      </c>
      <c r="AA479" s="26"/>
      <c r="AB479" s="25">
        <f t="shared" si="357"/>
        <v>0</v>
      </c>
      <c r="AC479" s="25">
        <f t="shared" si="358"/>
        <v>0</v>
      </c>
      <c r="AD479" s="25"/>
      <c r="AE479" s="25"/>
      <c r="AF479" s="25"/>
      <c r="AG479" s="25"/>
      <c r="AH479" s="25"/>
      <c r="AI479" s="25"/>
      <c r="AJ479" s="26"/>
      <c r="AK479" s="25"/>
      <c r="AL479" s="26"/>
      <c r="AM479" s="25">
        <f t="shared" si="359"/>
        <v>0</v>
      </c>
      <c r="AN479" s="25">
        <f t="shared" si="360"/>
        <v>0</v>
      </c>
      <c r="AO479" s="26"/>
      <c r="AP479" s="26">
        <f t="shared" si="361"/>
        <v>0</v>
      </c>
      <c r="AQ479" s="101">
        <f t="shared" si="362"/>
        <v>0</v>
      </c>
      <c r="AR479" s="106">
        <f t="shared" si="363"/>
        <v>0</v>
      </c>
      <c r="AS479" s="107">
        <f t="shared" si="381"/>
        <v>0</v>
      </c>
      <c r="AT479" s="107">
        <f t="shared" si="381"/>
        <v>0</v>
      </c>
      <c r="AU479" s="107">
        <f t="shared" si="381"/>
        <v>0</v>
      </c>
      <c r="AV479" s="107">
        <f t="shared" si="381"/>
        <v>0</v>
      </c>
      <c r="AW479" s="107">
        <f t="shared" si="381"/>
        <v>0</v>
      </c>
      <c r="AX479" s="107">
        <f t="shared" si="381"/>
        <v>0</v>
      </c>
      <c r="AY479" s="107">
        <f t="shared" si="381"/>
        <v>0</v>
      </c>
      <c r="AZ479" s="107">
        <f t="shared" si="381"/>
        <v>0</v>
      </c>
      <c r="BA479" s="108">
        <f t="shared" si="364"/>
        <v>0</v>
      </c>
      <c r="BB479" s="103">
        <f t="shared" si="365"/>
        <v>0</v>
      </c>
      <c r="BC479" s="109">
        <f t="shared" si="366"/>
        <v>0</v>
      </c>
      <c r="BD479" s="107">
        <f t="shared" si="346"/>
        <v>0</v>
      </c>
      <c r="BE479" s="107">
        <f t="shared" si="382"/>
        <v>0</v>
      </c>
      <c r="BF479" s="107">
        <f t="shared" si="382"/>
        <v>0</v>
      </c>
      <c r="BG479" s="107">
        <f t="shared" si="382"/>
        <v>0</v>
      </c>
      <c r="BH479" s="107">
        <f t="shared" si="382"/>
        <v>0</v>
      </c>
      <c r="BI479" s="107">
        <f t="shared" si="382"/>
        <v>0</v>
      </c>
      <c r="BJ479" s="107">
        <f t="shared" si="382"/>
        <v>0</v>
      </c>
      <c r="BK479" s="107">
        <f t="shared" si="382"/>
        <v>0</v>
      </c>
      <c r="BL479" s="110">
        <f t="shared" si="367"/>
        <v>0</v>
      </c>
      <c r="BM479" s="111">
        <f t="shared" si="368"/>
        <v>0</v>
      </c>
      <c r="BN479" s="111">
        <f t="shared" si="369"/>
        <v>0</v>
      </c>
      <c r="BO479" s="111">
        <f t="shared" si="370"/>
        <v>0</v>
      </c>
      <c r="BP479" s="111">
        <f t="shared" si="371"/>
        <v>0</v>
      </c>
      <c r="BQ479" s="111">
        <f t="shared" si="372"/>
        <v>0</v>
      </c>
      <c r="BR479" s="111">
        <f t="shared" si="373"/>
        <v>0</v>
      </c>
      <c r="BS479" s="111">
        <f t="shared" si="374"/>
        <v>0</v>
      </c>
      <c r="BT479" s="111">
        <f t="shared" si="375"/>
        <v>0</v>
      </c>
      <c r="BU479" s="112">
        <f t="shared" si="376"/>
        <v>0</v>
      </c>
      <c r="BV479" s="113">
        <f t="shared" si="377"/>
        <v>0</v>
      </c>
      <c r="BW479" s="169" t="s">
        <v>135</v>
      </c>
      <c r="BX479" s="174">
        <v>2021</v>
      </c>
      <c r="BY479" s="169" t="s">
        <v>2422</v>
      </c>
      <c r="BZ479" s="169" t="str">
        <f t="shared" si="378"/>
        <v>NOVIEMBRE</v>
      </c>
      <c r="CA479" s="169" t="str">
        <f t="shared" si="379"/>
        <v>YCHO21RT_11.1</v>
      </c>
      <c r="CB479" s="118" t="str">
        <f>VLOOKUP(F479,[3]TOTALES!$E:$E,1,0)</f>
        <v>W2RI00J1311</v>
      </c>
      <c r="CC479" s="118" t="s">
        <v>228</v>
      </c>
      <c r="CD479" s="118">
        <f>VLOOKUP(A479,'[4]1. ARCHIVO COMPRA'!$A:$BU,73,0)</f>
        <v>0</v>
      </c>
      <c r="CF479" s="128"/>
      <c r="CG479" s="128"/>
    </row>
    <row r="480" spans="1:85" x14ac:dyDescent="0.25">
      <c r="A480" s="128" t="str">
        <f t="shared" si="347"/>
        <v>W2RI00J1311G585</v>
      </c>
      <c r="B480" s="188">
        <v>44501</v>
      </c>
      <c r="C480" s="128"/>
      <c r="D480" s="128" t="s">
        <v>562</v>
      </c>
      <c r="E480" s="128" t="s">
        <v>701</v>
      </c>
      <c r="F480" s="128" t="s">
        <v>1280</v>
      </c>
      <c r="G480" s="128" t="s">
        <v>1281</v>
      </c>
      <c r="H480" s="128" t="s">
        <v>499</v>
      </c>
      <c r="I480" s="128" t="s">
        <v>527</v>
      </c>
      <c r="J480" s="128" t="s">
        <v>551</v>
      </c>
      <c r="K480" s="128" t="s">
        <v>2253</v>
      </c>
      <c r="L480" s="128" t="s">
        <v>2255</v>
      </c>
      <c r="M480" s="137">
        <v>44</v>
      </c>
      <c r="N480" s="128">
        <f>IFERROR(VLOOKUP(M480*$M$8*$N$8,'RAM costing'!$A$3:$B$81,2,1),0)</f>
        <v>39000</v>
      </c>
      <c r="O480" s="128">
        <f>IFERROR(VLOOKUP(M480*$M$9*$N$9,'RAM costing'!$E$3:$F$81,2,1),0)</f>
        <v>179</v>
      </c>
      <c r="P480" s="128"/>
      <c r="Q480" s="129">
        <f t="shared" si="348"/>
        <v>0.31</v>
      </c>
      <c r="R480" s="18">
        <v>13.64</v>
      </c>
      <c r="S480" s="25">
        <f t="shared" si="349"/>
        <v>0</v>
      </c>
      <c r="T480" s="25">
        <f t="shared" si="350"/>
        <v>0</v>
      </c>
      <c r="U480" s="25">
        <f t="shared" si="351"/>
        <v>0</v>
      </c>
      <c r="V480" s="25">
        <f t="shared" si="352"/>
        <v>0</v>
      </c>
      <c r="W480" s="25">
        <f t="shared" si="353"/>
        <v>0</v>
      </c>
      <c r="X480" s="25">
        <f t="shared" si="354"/>
        <v>0</v>
      </c>
      <c r="Y480" s="25">
        <f t="shared" si="355"/>
        <v>0</v>
      </c>
      <c r="Z480" s="25">
        <f t="shared" si="356"/>
        <v>0</v>
      </c>
      <c r="AA480" s="26"/>
      <c r="AB480" s="25">
        <f t="shared" si="357"/>
        <v>0</v>
      </c>
      <c r="AC480" s="25">
        <f t="shared" si="358"/>
        <v>0</v>
      </c>
      <c r="AD480" s="25"/>
      <c r="AE480" s="25"/>
      <c r="AF480" s="25"/>
      <c r="AG480" s="25"/>
      <c r="AH480" s="25"/>
      <c r="AI480" s="25"/>
      <c r="AJ480" s="26"/>
      <c r="AK480" s="25"/>
      <c r="AL480" s="26"/>
      <c r="AM480" s="25">
        <f t="shared" si="359"/>
        <v>0</v>
      </c>
      <c r="AN480" s="25">
        <f t="shared" si="360"/>
        <v>0</v>
      </c>
      <c r="AO480" s="26"/>
      <c r="AP480" s="26">
        <f t="shared" si="361"/>
        <v>0</v>
      </c>
      <c r="AQ480" s="101">
        <f t="shared" si="362"/>
        <v>0</v>
      </c>
      <c r="AR480" s="106">
        <f t="shared" si="363"/>
        <v>0</v>
      </c>
      <c r="AS480" s="107">
        <f t="shared" si="381"/>
        <v>0</v>
      </c>
      <c r="AT480" s="107">
        <f t="shared" si="381"/>
        <v>0</v>
      </c>
      <c r="AU480" s="107">
        <f t="shared" si="381"/>
        <v>0</v>
      </c>
      <c r="AV480" s="107">
        <f t="shared" si="381"/>
        <v>0</v>
      </c>
      <c r="AW480" s="107">
        <f t="shared" si="381"/>
        <v>0</v>
      </c>
      <c r="AX480" s="107">
        <f t="shared" si="381"/>
        <v>0</v>
      </c>
      <c r="AY480" s="107">
        <f t="shared" si="381"/>
        <v>0</v>
      </c>
      <c r="AZ480" s="107">
        <f t="shared" si="381"/>
        <v>0</v>
      </c>
      <c r="BA480" s="108">
        <f t="shared" si="364"/>
        <v>0</v>
      </c>
      <c r="BB480" s="103">
        <f t="shared" si="365"/>
        <v>0</v>
      </c>
      <c r="BC480" s="109">
        <f t="shared" si="366"/>
        <v>0</v>
      </c>
      <c r="BD480" s="107">
        <f t="shared" si="346"/>
        <v>0</v>
      </c>
      <c r="BE480" s="107">
        <f t="shared" si="382"/>
        <v>0</v>
      </c>
      <c r="BF480" s="107">
        <f t="shared" si="382"/>
        <v>0</v>
      </c>
      <c r="BG480" s="107">
        <f t="shared" si="382"/>
        <v>0</v>
      </c>
      <c r="BH480" s="107">
        <f t="shared" si="382"/>
        <v>0</v>
      </c>
      <c r="BI480" s="107">
        <f t="shared" si="382"/>
        <v>0</v>
      </c>
      <c r="BJ480" s="107">
        <f t="shared" si="382"/>
        <v>0</v>
      </c>
      <c r="BK480" s="107">
        <f t="shared" si="382"/>
        <v>0</v>
      </c>
      <c r="BL480" s="110">
        <f t="shared" si="367"/>
        <v>0</v>
      </c>
      <c r="BM480" s="111">
        <f t="shared" si="368"/>
        <v>0</v>
      </c>
      <c r="BN480" s="111">
        <f t="shared" si="369"/>
        <v>0</v>
      </c>
      <c r="BO480" s="111">
        <f t="shared" si="370"/>
        <v>0</v>
      </c>
      <c r="BP480" s="111">
        <f t="shared" si="371"/>
        <v>0</v>
      </c>
      <c r="BQ480" s="111">
        <f t="shared" si="372"/>
        <v>0</v>
      </c>
      <c r="BR480" s="111">
        <f t="shared" si="373"/>
        <v>0</v>
      </c>
      <c r="BS480" s="111">
        <f t="shared" si="374"/>
        <v>0</v>
      </c>
      <c r="BT480" s="111">
        <f t="shared" si="375"/>
        <v>0</v>
      </c>
      <c r="BU480" s="112">
        <f t="shared" si="376"/>
        <v>0</v>
      </c>
      <c r="BV480" s="113">
        <f t="shared" si="377"/>
        <v>0</v>
      </c>
      <c r="BW480" s="169" t="s">
        <v>135</v>
      </c>
      <c r="BX480" s="174">
        <v>2021</v>
      </c>
      <c r="BY480" s="169" t="s">
        <v>2422</v>
      </c>
      <c r="BZ480" s="169" t="str">
        <f t="shared" si="378"/>
        <v>NOVIEMBRE</v>
      </c>
      <c r="CA480" s="169" t="str">
        <f t="shared" si="379"/>
        <v>YCHO21RT_11.1</v>
      </c>
      <c r="CB480" s="118" t="str">
        <f>VLOOKUP(F480,[3]TOTALES!$E:$E,1,0)</f>
        <v>W2RI00J1311</v>
      </c>
      <c r="CC480" s="118" t="s">
        <v>228</v>
      </c>
      <c r="CD480" s="118">
        <f>VLOOKUP(A480,'[4]1. ARCHIVO COMPRA'!$A:$BU,73,0)</f>
        <v>0</v>
      </c>
      <c r="CF480" s="128"/>
      <c r="CG480" s="128"/>
    </row>
    <row r="481" spans="1:85" s="162" customFormat="1" x14ac:dyDescent="0.25">
      <c r="A481" s="155" t="str">
        <f t="shared" si="347"/>
        <v>W2RI00J1311G6K9</v>
      </c>
      <c r="B481" s="189">
        <v>44501</v>
      </c>
      <c r="C481" s="155"/>
      <c r="D481" s="155" t="s">
        <v>562</v>
      </c>
      <c r="E481" s="155" t="s">
        <v>701</v>
      </c>
      <c r="F481" s="155" t="s">
        <v>1280</v>
      </c>
      <c r="G481" s="155" t="s">
        <v>1281</v>
      </c>
      <c r="H481" s="155" t="s">
        <v>722</v>
      </c>
      <c r="I481" s="155" t="s">
        <v>723</v>
      </c>
      <c r="J481" s="128" t="s">
        <v>551</v>
      </c>
      <c r="K481" s="128" t="s">
        <v>2253</v>
      </c>
      <c r="L481" s="155" t="s">
        <v>2255</v>
      </c>
      <c r="M481" s="156">
        <v>44</v>
      </c>
      <c r="N481" s="128">
        <f>IFERROR(VLOOKUP(M481*$M$8*$N$8,'RAM costing'!$A$3:$B$81,2,1),0)</f>
        <v>39000</v>
      </c>
      <c r="O481" s="128">
        <f>IFERROR(VLOOKUP(M481*$M$9*$N$9,'RAM costing'!$E$3:$F$81,2,1),0)</f>
        <v>179</v>
      </c>
      <c r="P481" s="128"/>
      <c r="Q481" s="157">
        <f t="shared" si="348"/>
        <v>0.31</v>
      </c>
      <c r="R481" s="158">
        <v>13.64</v>
      </c>
      <c r="S481" s="25">
        <f t="shared" si="349"/>
        <v>6</v>
      </c>
      <c r="T481" s="25">
        <f t="shared" si="350"/>
        <v>6</v>
      </c>
      <c r="U481" s="25">
        <f t="shared" si="351"/>
        <v>6</v>
      </c>
      <c r="V481" s="25">
        <f t="shared" si="352"/>
        <v>4</v>
      </c>
      <c r="W481" s="25">
        <v>0</v>
      </c>
      <c r="X481" s="25">
        <f t="shared" si="354"/>
        <v>4</v>
      </c>
      <c r="Y481" s="25">
        <f t="shared" si="355"/>
        <v>3</v>
      </c>
      <c r="Z481" s="25">
        <v>0</v>
      </c>
      <c r="AA481" s="26"/>
      <c r="AB481" s="25">
        <f t="shared" si="357"/>
        <v>3</v>
      </c>
      <c r="AC481" s="25">
        <f t="shared" si="358"/>
        <v>12</v>
      </c>
      <c r="AD481" s="25"/>
      <c r="AE481" s="25"/>
      <c r="AF481" s="25"/>
      <c r="AG481" s="25"/>
      <c r="AH481" s="25"/>
      <c r="AI481" s="25"/>
      <c r="AJ481" s="26"/>
      <c r="AK481" s="25"/>
      <c r="AL481" s="26"/>
      <c r="AM481" s="25">
        <f t="shared" si="359"/>
        <v>4</v>
      </c>
      <c r="AN481" s="25">
        <f t="shared" si="360"/>
        <v>4</v>
      </c>
      <c r="AO481" s="26">
        <v>6</v>
      </c>
      <c r="AP481" s="26">
        <f t="shared" si="361"/>
        <v>6</v>
      </c>
      <c r="AQ481" s="101">
        <f t="shared" si="362"/>
        <v>44</v>
      </c>
      <c r="AR481" s="106">
        <f t="shared" si="363"/>
        <v>600.16000000000008</v>
      </c>
      <c r="AS481" s="107">
        <f t="shared" si="381"/>
        <v>10</v>
      </c>
      <c r="AT481" s="107">
        <f t="shared" si="381"/>
        <v>16</v>
      </c>
      <c r="AU481" s="107">
        <f t="shared" si="381"/>
        <v>12</v>
      </c>
      <c r="AV481" s="107">
        <f t="shared" si="381"/>
        <v>6</v>
      </c>
      <c r="AW481" s="107">
        <f t="shared" si="381"/>
        <v>0</v>
      </c>
      <c r="AX481" s="107">
        <f t="shared" si="381"/>
        <v>0</v>
      </c>
      <c r="AY481" s="107">
        <f t="shared" si="381"/>
        <v>0</v>
      </c>
      <c r="AZ481" s="107">
        <f t="shared" si="381"/>
        <v>0</v>
      </c>
      <c r="BA481" s="108">
        <f t="shared" si="364"/>
        <v>44</v>
      </c>
      <c r="BB481" s="103">
        <f t="shared" si="365"/>
        <v>20</v>
      </c>
      <c r="BC481" s="109">
        <f t="shared" si="366"/>
        <v>272.8</v>
      </c>
      <c r="BD481" s="107">
        <f t="shared" si="346"/>
        <v>5</v>
      </c>
      <c r="BE481" s="107">
        <f t="shared" si="382"/>
        <v>7</v>
      </c>
      <c r="BF481" s="107">
        <f t="shared" si="382"/>
        <v>5</v>
      </c>
      <c r="BG481" s="107">
        <f t="shared" si="382"/>
        <v>3</v>
      </c>
      <c r="BH481" s="107">
        <f t="shared" si="382"/>
        <v>0</v>
      </c>
      <c r="BI481" s="107">
        <f t="shared" si="382"/>
        <v>0</v>
      </c>
      <c r="BJ481" s="107">
        <f t="shared" si="382"/>
        <v>0</v>
      </c>
      <c r="BK481" s="107">
        <f t="shared" si="382"/>
        <v>0</v>
      </c>
      <c r="BL481" s="110">
        <f t="shared" si="367"/>
        <v>20</v>
      </c>
      <c r="BM481" s="159">
        <f t="shared" si="368"/>
        <v>15</v>
      </c>
      <c r="BN481" s="159">
        <f t="shared" si="369"/>
        <v>23</v>
      </c>
      <c r="BO481" s="159">
        <f t="shared" si="370"/>
        <v>17</v>
      </c>
      <c r="BP481" s="159">
        <f t="shared" si="371"/>
        <v>9</v>
      </c>
      <c r="BQ481" s="159">
        <f t="shared" si="372"/>
        <v>0</v>
      </c>
      <c r="BR481" s="159">
        <f t="shared" si="373"/>
        <v>0</v>
      </c>
      <c r="BS481" s="159">
        <f t="shared" si="374"/>
        <v>0</v>
      </c>
      <c r="BT481" s="159">
        <f t="shared" si="375"/>
        <v>0</v>
      </c>
      <c r="BU481" s="160">
        <f t="shared" si="376"/>
        <v>64</v>
      </c>
      <c r="BV481" s="161">
        <f t="shared" si="377"/>
        <v>872.96</v>
      </c>
      <c r="BW481" s="169" t="s">
        <v>135</v>
      </c>
      <c r="BX481" s="174">
        <v>2021</v>
      </c>
      <c r="BY481" s="169" t="s">
        <v>2422</v>
      </c>
      <c r="BZ481" s="169" t="str">
        <f t="shared" si="378"/>
        <v>NOVIEMBRE</v>
      </c>
      <c r="CA481" s="169" t="str">
        <f t="shared" si="379"/>
        <v>YCHO21RT_11.1</v>
      </c>
      <c r="CB481" s="162" t="str">
        <f>VLOOKUP(F481,[3]TOTALES!$E:$E,1,0)</f>
        <v>W2RI00J1311</v>
      </c>
      <c r="CC481" s="162" t="s">
        <v>228</v>
      </c>
      <c r="CD481" s="162">
        <f>VLOOKUP(A481,'[4]1. ARCHIVO COMPRA'!$A:$BU,73,0)</f>
        <v>0</v>
      </c>
      <c r="CF481" s="163" t="s">
        <v>2414</v>
      </c>
      <c r="CG481" s="154" t="s">
        <v>2415</v>
      </c>
    </row>
    <row r="482" spans="1:85" x14ac:dyDescent="0.25">
      <c r="A482" s="128" t="str">
        <f t="shared" si="347"/>
        <v>W2RI00J1311LHY</v>
      </c>
      <c r="B482" s="188">
        <v>44501</v>
      </c>
      <c r="C482" s="128"/>
      <c r="D482" s="128" t="s">
        <v>562</v>
      </c>
      <c r="E482" s="128" t="s">
        <v>701</v>
      </c>
      <c r="F482" s="128" t="s">
        <v>1280</v>
      </c>
      <c r="G482" s="128" t="s">
        <v>1281</v>
      </c>
      <c r="H482" s="128" t="s">
        <v>599</v>
      </c>
      <c r="I482" s="128" t="s">
        <v>600</v>
      </c>
      <c r="J482" s="128" t="s">
        <v>551</v>
      </c>
      <c r="K482" s="128" t="s">
        <v>2253</v>
      </c>
      <c r="L482" s="128" t="s">
        <v>2255</v>
      </c>
      <c r="M482" s="137">
        <v>44</v>
      </c>
      <c r="N482" s="128">
        <f>IFERROR(VLOOKUP(M482*$M$8*$N$8,'RAM costing'!$A$3:$B$81,2,1),0)</f>
        <v>39000</v>
      </c>
      <c r="O482" s="128">
        <f>IFERROR(VLOOKUP(M482*$M$9*$N$9,'RAM costing'!$E$3:$F$81,2,1),0)</f>
        <v>179</v>
      </c>
      <c r="P482" s="128"/>
      <c r="Q482" s="129">
        <f t="shared" si="348"/>
        <v>0.31</v>
      </c>
      <c r="R482" s="18">
        <v>13.64</v>
      </c>
      <c r="S482" s="25">
        <f t="shared" si="349"/>
        <v>0</v>
      </c>
      <c r="T482" s="25">
        <f t="shared" si="350"/>
        <v>0</v>
      </c>
      <c r="U482" s="25">
        <f t="shared" si="351"/>
        <v>0</v>
      </c>
      <c r="V482" s="25">
        <f t="shared" si="352"/>
        <v>0</v>
      </c>
      <c r="W482" s="25">
        <f t="shared" si="353"/>
        <v>0</v>
      </c>
      <c r="X482" s="25">
        <f t="shared" si="354"/>
        <v>0</v>
      </c>
      <c r="Y482" s="25">
        <f t="shared" si="355"/>
        <v>0</v>
      </c>
      <c r="Z482" s="25">
        <f t="shared" si="356"/>
        <v>0</v>
      </c>
      <c r="AA482" s="26"/>
      <c r="AB482" s="25">
        <f t="shared" si="357"/>
        <v>0</v>
      </c>
      <c r="AC482" s="25">
        <f t="shared" si="358"/>
        <v>0</v>
      </c>
      <c r="AD482" s="25"/>
      <c r="AE482" s="25"/>
      <c r="AF482" s="25"/>
      <c r="AG482" s="25"/>
      <c r="AH482" s="25"/>
      <c r="AI482" s="25"/>
      <c r="AJ482" s="26"/>
      <c r="AK482" s="25"/>
      <c r="AL482" s="26"/>
      <c r="AM482" s="25">
        <f t="shared" si="359"/>
        <v>0</v>
      </c>
      <c r="AN482" s="25">
        <f t="shared" si="360"/>
        <v>0</v>
      </c>
      <c r="AO482" s="26"/>
      <c r="AP482" s="26">
        <f t="shared" si="361"/>
        <v>0</v>
      </c>
      <c r="AQ482" s="101">
        <f t="shared" si="362"/>
        <v>0</v>
      </c>
      <c r="AR482" s="106">
        <f t="shared" si="363"/>
        <v>0</v>
      </c>
      <c r="AS482" s="107">
        <f t="shared" si="381"/>
        <v>0</v>
      </c>
      <c r="AT482" s="107">
        <f t="shared" si="381"/>
        <v>0</v>
      </c>
      <c r="AU482" s="107">
        <f t="shared" si="381"/>
        <v>0</v>
      </c>
      <c r="AV482" s="107">
        <f t="shared" si="381"/>
        <v>0</v>
      </c>
      <c r="AW482" s="107">
        <f t="shared" si="381"/>
        <v>0</v>
      </c>
      <c r="AX482" s="107">
        <f t="shared" si="381"/>
        <v>0</v>
      </c>
      <c r="AY482" s="107">
        <f t="shared" si="381"/>
        <v>0</v>
      </c>
      <c r="AZ482" s="107">
        <f t="shared" si="381"/>
        <v>0</v>
      </c>
      <c r="BA482" s="108">
        <f t="shared" si="364"/>
        <v>0</v>
      </c>
      <c r="BB482" s="103">
        <f t="shared" si="365"/>
        <v>0</v>
      </c>
      <c r="BC482" s="109">
        <f t="shared" si="366"/>
        <v>0</v>
      </c>
      <c r="BD482" s="107">
        <f t="shared" si="346"/>
        <v>0</v>
      </c>
      <c r="BE482" s="107">
        <f t="shared" si="382"/>
        <v>0</v>
      </c>
      <c r="BF482" s="107">
        <f t="shared" si="382"/>
        <v>0</v>
      </c>
      <c r="BG482" s="107">
        <f t="shared" si="382"/>
        <v>0</v>
      </c>
      <c r="BH482" s="107">
        <f t="shared" si="382"/>
        <v>0</v>
      </c>
      <c r="BI482" s="107">
        <f t="shared" si="382"/>
        <v>0</v>
      </c>
      <c r="BJ482" s="107">
        <f t="shared" si="382"/>
        <v>0</v>
      </c>
      <c r="BK482" s="107">
        <f t="shared" si="382"/>
        <v>0</v>
      </c>
      <c r="BL482" s="110">
        <f t="shared" si="367"/>
        <v>0</v>
      </c>
      <c r="BM482" s="111">
        <f t="shared" si="368"/>
        <v>0</v>
      </c>
      <c r="BN482" s="111">
        <f t="shared" si="369"/>
        <v>0</v>
      </c>
      <c r="BO482" s="111">
        <f t="shared" si="370"/>
        <v>0</v>
      </c>
      <c r="BP482" s="111">
        <f t="shared" si="371"/>
        <v>0</v>
      </c>
      <c r="BQ482" s="111">
        <f t="shared" si="372"/>
        <v>0</v>
      </c>
      <c r="BR482" s="111">
        <f t="shared" si="373"/>
        <v>0</v>
      </c>
      <c r="BS482" s="111">
        <f t="shared" si="374"/>
        <v>0</v>
      </c>
      <c r="BT482" s="111">
        <f t="shared" si="375"/>
        <v>0</v>
      </c>
      <c r="BU482" s="112">
        <f t="shared" si="376"/>
        <v>0</v>
      </c>
      <c r="BV482" s="113">
        <f t="shared" si="377"/>
        <v>0</v>
      </c>
      <c r="BW482" s="169" t="s">
        <v>135</v>
      </c>
      <c r="BX482" s="174">
        <v>2021</v>
      </c>
      <c r="BY482" s="169" t="s">
        <v>2422</v>
      </c>
      <c r="BZ482" s="169" t="str">
        <f t="shared" si="378"/>
        <v>NOVIEMBRE</v>
      </c>
      <c r="CA482" s="169" t="str">
        <f t="shared" si="379"/>
        <v>YCHO21RT_11.1</v>
      </c>
      <c r="CB482" s="118" t="str">
        <f>VLOOKUP(F482,[3]TOTALES!$E:$E,1,0)</f>
        <v>W2RI00J1311</v>
      </c>
      <c r="CC482" s="118" t="s">
        <v>228</v>
      </c>
      <c r="CD482" s="118">
        <f>VLOOKUP(A482,'[4]1. ARCHIVO COMPRA'!$A:$BU,73,0)</f>
        <v>0</v>
      </c>
      <c r="CF482" s="128"/>
      <c r="CG482" s="128"/>
    </row>
    <row r="483" spans="1:85" x14ac:dyDescent="0.25">
      <c r="A483" s="128" t="str">
        <f t="shared" si="347"/>
        <v>W2RL11WEDB0G1G2</v>
      </c>
      <c r="B483" s="188">
        <v>44501</v>
      </c>
      <c r="C483" s="128"/>
      <c r="D483" s="128" t="s">
        <v>557</v>
      </c>
      <c r="E483" s="128" t="s">
        <v>558</v>
      </c>
      <c r="F483" s="128" t="s">
        <v>1282</v>
      </c>
      <c r="G483" s="128" t="s">
        <v>1283</v>
      </c>
      <c r="H483" s="128" t="s">
        <v>506</v>
      </c>
      <c r="I483" s="128" t="s">
        <v>533</v>
      </c>
      <c r="J483" s="128" t="s">
        <v>2144</v>
      </c>
      <c r="K483" s="128" t="s">
        <v>683</v>
      </c>
      <c r="L483" s="128" t="s">
        <v>2255</v>
      </c>
      <c r="M483" s="137">
        <v>248</v>
      </c>
      <c r="N483" s="128">
        <f>IFERROR(VLOOKUP(M483*$M$8*$N$8,'RAM costing'!$A$3:$B$81,2,1),0)</f>
        <v>239000</v>
      </c>
      <c r="O483" s="128">
        <f>IFERROR(VLOOKUP(M483*$M$9*$N$9,'RAM costing'!$E$3:$F$81,2,1),0)</f>
        <v>429</v>
      </c>
      <c r="P483" s="128"/>
      <c r="Q483" s="129">
        <f t="shared" si="348"/>
        <v>0.31</v>
      </c>
      <c r="R483" s="18">
        <v>76.88</v>
      </c>
      <c r="S483" s="25">
        <f t="shared" si="349"/>
        <v>0</v>
      </c>
      <c r="T483" s="25">
        <f t="shared" si="350"/>
        <v>0</v>
      </c>
      <c r="U483" s="25">
        <f t="shared" si="351"/>
        <v>0</v>
      </c>
      <c r="V483" s="25">
        <f t="shared" si="352"/>
        <v>0</v>
      </c>
      <c r="W483" s="25">
        <f t="shared" si="353"/>
        <v>0</v>
      </c>
      <c r="X483" s="25">
        <f t="shared" si="354"/>
        <v>0</v>
      </c>
      <c r="Y483" s="25">
        <f t="shared" si="355"/>
        <v>0</v>
      </c>
      <c r="Z483" s="25">
        <f t="shared" si="356"/>
        <v>0</v>
      </c>
      <c r="AA483" s="26"/>
      <c r="AB483" s="25">
        <f t="shared" si="357"/>
        <v>0</v>
      </c>
      <c r="AC483" s="25">
        <f t="shared" ref="AC483:AC494" si="383">AO483</f>
        <v>0</v>
      </c>
      <c r="AD483" s="25"/>
      <c r="AE483" s="25"/>
      <c r="AF483" s="25"/>
      <c r="AG483" s="25"/>
      <c r="AH483" s="25"/>
      <c r="AI483" s="25"/>
      <c r="AJ483" s="26"/>
      <c r="AK483" s="25"/>
      <c r="AL483" s="26"/>
      <c r="AM483" s="25">
        <f t="shared" si="359"/>
        <v>0</v>
      </c>
      <c r="AN483" s="25">
        <f t="shared" si="360"/>
        <v>0</v>
      </c>
      <c r="AO483" s="26"/>
      <c r="AP483" s="26">
        <f t="shared" si="361"/>
        <v>0</v>
      </c>
      <c r="AQ483" s="101">
        <f t="shared" si="362"/>
        <v>0</v>
      </c>
      <c r="AR483" s="106">
        <f t="shared" si="363"/>
        <v>0</v>
      </c>
      <c r="AS483" s="107">
        <f t="shared" si="381"/>
        <v>0</v>
      </c>
      <c r="AT483" s="107">
        <f t="shared" si="381"/>
        <v>0</v>
      </c>
      <c r="AU483" s="107">
        <f t="shared" si="381"/>
        <v>0</v>
      </c>
      <c r="AV483" s="107">
        <f t="shared" si="381"/>
        <v>0</v>
      </c>
      <c r="AW483" s="107">
        <f t="shared" si="381"/>
        <v>0</v>
      </c>
      <c r="AX483" s="107">
        <f t="shared" si="381"/>
        <v>0</v>
      </c>
      <c r="AY483" s="107">
        <f t="shared" si="381"/>
        <v>0</v>
      </c>
      <c r="AZ483" s="107">
        <f t="shared" si="381"/>
        <v>0</v>
      </c>
      <c r="BA483" s="108">
        <f t="shared" si="364"/>
        <v>0</v>
      </c>
      <c r="BB483" s="103">
        <f t="shared" si="365"/>
        <v>0</v>
      </c>
      <c r="BC483" s="109">
        <f t="shared" si="366"/>
        <v>0</v>
      </c>
      <c r="BD483" s="107">
        <f t="shared" si="346"/>
        <v>0</v>
      </c>
      <c r="BE483" s="107">
        <f t="shared" si="382"/>
        <v>0</v>
      </c>
      <c r="BF483" s="107">
        <f t="shared" si="382"/>
        <v>0</v>
      </c>
      <c r="BG483" s="107">
        <f t="shared" si="382"/>
        <v>0</v>
      </c>
      <c r="BH483" s="107">
        <f t="shared" si="382"/>
        <v>0</v>
      </c>
      <c r="BI483" s="107">
        <f t="shared" si="382"/>
        <v>0</v>
      </c>
      <c r="BJ483" s="107">
        <f t="shared" si="382"/>
        <v>0</v>
      </c>
      <c r="BK483" s="107">
        <f t="shared" si="382"/>
        <v>0</v>
      </c>
      <c r="BL483" s="110">
        <f t="shared" si="367"/>
        <v>0</v>
      </c>
      <c r="BM483" s="111">
        <f t="shared" si="368"/>
        <v>0</v>
      </c>
      <c r="BN483" s="111">
        <f t="shared" si="369"/>
        <v>0</v>
      </c>
      <c r="BO483" s="111">
        <f t="shared" si="370"/>
        <v>0</v>
      </c>
      <c r="BP483" s="111">
        <f t="shared" si="371"/>
        <v>0</v>
      </c>
      <c r="BQ483" s="111">
        <f t="shared" si="372"/>
        <v>0</v>
      </c>
      <c r="BR483" s="111">
        <f t="shared" si="373"/>
        <v>0</v>
      </c>
      <c r="BS483" s="111">
        <f t="shared" si="374"/>
        <v>0</v>
      </c>
      <c r="BT483" s="111">
        <f t="shared" si="375"/>
        <v>0</v>
      </c>
      <c r="BU483" s="112">
        <f t="shared" si="376"/>
        <v>0</v>
      </c>
      <c r="BV483" s="113">
        <f t="shared" si="377"/>
        <v>0</v>
      </c>
      <c r="BW483" s="169" t="s">
        <v>135</v>
      </c>
      <c r="BX483" s="174">
        <v>2021</v>
      </c>
      <c r="BY483" s="169" t="s">
        <v>2422</v>
      </c>
      <c r="BZ483" s="169" t="str">
        <f t="shared" si="378"/>
        <v>NOVIEMBRE</v>
      </c>
      <c r="CA483" s="169" t="str">
        <f t="shared" si="379"/>
        <v>YCHO21RT_11.1</v>
      </c>
      <c r="CB483" s="118" t="e">
        <f>VLOOKUP(F483,[3]TOTALES!$E:$E,1,0)</f>
        <v>#N/A</v>
      </c>
      <c r="CC483" s="118" t="e">
        <f>VLOOKUP(E483,'3.PARAMETROS'!J:L,3,0)</f>
        <v>#N/A</v>
      </c>
      <c r="CD483" s="118">
        <f>VLOOKUP(A483,'[4]1. ARCHIVO COMPRA'!$A:$BU,73,0)</f>
        <v>0</v>
      </c>
      <c r="CF483" s="128"/>
      <c r="CG483" s="128"/>
    </row>
    <row r="484" spans="1:85" x14ac:dyDescent="0.25">
      <c r="A484" s="128" t="str">
        <f t="shared" si="347"/>
        <v>W2RL11WEDB0G4Q9</v>
      </c>
      <c r="B484" s="188">
        <v>44501</v>
      </c>
      <c r="C484" s="128"/>
      <c r="D484" s="128" t="s">
        <v>557</v>
      </c>
      <c r="E484" s="128" t="s">
        <v>558</v>
      </c>
      <c r="F484" s="128" t="s">
        <v>1282</v>
      </c>
      <c r="G484" s="128" t="s">
        <v>1283</v>
      </c>
      <c r="H484" s="128" t="s">
        <v>508</v>
      </c>
      <c r="I484" s="128" t="s">
        <v>535</v>
      </c>
      <c r="J484" s="128" t="s">
        <v>2144</v>
      </c>
      <c r="K484" s="128" t="s">
        <v>683</v>
      </c>
      <c r="L484" s="128" t="s">
        <v>2255</v>
      </c>
      <c r="M484" s="137">
        <v>248</v>
      </c>
      <c r="N484" s="128">
        <f>IFERROR(VLOOKUP(M484*$M$8*$N$8,'RAM costing'!$A$3:$B$81,2,1),0)</f>
        <v>239000</v>
      </c>
      <c r="O484" s="128">
        <f>IFERROR(VLOOKUP(M484*$M$9*$N$9,'RAM costing'!$E$3:$F$81,2,1),0)</f>
        <v>429</v>
      </c>
      <c r="P484" s="128"/>
      <c r="Q484" s="129">
        <f t="shared" si="348"/>
        <v>0.31</v>
      </c>
      <c r="R484" s="18">
        <v>76.88</v>
      </c>
      <c r="S484" s="25">
        <f t="shared" si="349"/>
        <v>0</v>
      </c>
      <c r="T484" s="25">
        <f t="shared" si="350"/>
        <v>0</v>
      </c>
      <c r="U484" s="25">
        <f t="shared" si="351"/>
        <v>0</v>
      </c>
      <c r="V484" s="25">
        <f t="shared" si="352"/>
        <v>0</v>
      </c>
      <c r="W484" s="25">
        <f t="shared" si="353"/>
        <v>0</v>
      </c>
      <c r="X484" s="25">
        <f t="shared" si="354"/>
        <v>0</v>
      </c>
      <c r="Y484" s="25">
        <f t="shared" si="355"/>
        <v>0</v>
      </c>
      <c r="Z484" s="25">
        <f t="shared" si="356"/>
        <v>0</v>
      </c>
      <c r="AA484" s="26"/>
      <c r="AB484" s="25">
        <f t="shared" si="357"/>
        <v>0</v>
      </c>
      <c r="AC484" s="25">
        <f t="shared" si="383"/>
        <v>0</v>
      </c>
      <c r="AD484" s="25"/>
      <c r="AE484" s="25"/>
      <c r="AF484" s="25"/>
      <c r="AG484" s="25"/>
      <c r="AH484" s="25"/>
      <c r="AI484" s="25"/>
      <c r="AJ484" s="26"/>
      <c r="AK484" s="25"/>
      <c r="AL484" s="26"/>
      <c r="AM484" s="25">
        <f t="shared" si="359"/>
        <v>0</v>
      </c>
      <c r="AN484" s="25">
        <f t="shared" si="360"/>
        <v>0</v>
      </c>
      <c r="AO484" s="26"/>
      <c r="AP484" s="26">
        <f t="shared" si="361"/>
        <v>0</v>
      </c>
      <c r="AQ484" s="101">
        <f t="shared" si="362"/>
        <v>0</v>
      </c>
      <c r="AR484" s="106">
        <f t="shared" si="363"/>
        <v>0</v>
      </c>
      <c r="AS484" s="107">
        <f t="shared" si="381"/>
        <v>0</v>
      </c>
      <c r="AT484" s="107">
        <f t="shared" si="381"/>
        <v>0</v>
      </c>
      <c r="AU484" s="107">
        <f t="shared" si="381"/>
        <v>0</v>
      </c>
      <c r="AV484" s="107">
        <f t="shared" si="381"/>
        <v>0</v>
      </c>
      <c r="AW484" s="107">
        <f t="shared" si="381"/>
        <v>0</v>
      </c>
      <c r="AX484" s="107">
        <f t="shared" si="381"/>
        <v>0</v>
      </c>
      <c r="AY484" s="107">
        <f t="shared" si="381"/>
        <v>0</v>
      </c>
      <c r="AZ484" s="107">
        <f t="shared" si="381"/>
        <v>0</v>
      </c>
      <c r="BA484" s="108">
        <f t="shared" si="364"/>
        <v>0</v>
      </c>
      <c r="BB484" s="103">
        <f t="shared" si="365"/>
        <v>0</v>
      </c>
      <c r="BC484" s="109">
        <f t="shared" si="366"/>
        <v>0</v>
      </c>
      <c r="BD484" s="107">
        <f t="shared" si="346"/>
        <v>0</v>
      </c>
      <c r="BE484" s="107">
        <f t="shared" si="382"/>
        <v>0</v>
      </c>
      <c r="BF484" s="107">
        <f t="shared" si="382"/>
        <v>0</v>
      </c>
      <c r="BG484" s="107">
        <f t="shared" si="382"/>
        <v>0</v>
      </c>
      <c r="BH484" s="107">
        <f t="shared" si="382"/>
        <v>0</v>
      </c>
      <c r="BI484" s="107">
        <f t="shared" si="382"/>
        <v>0</v>
      </c>
      <c r="BJ484" s="107">
        <f t="shared" si="382"/>
        <v>0</v>
      </c>
      <c r="BK484" s="107">
        <f t="shared" si="382"/>
        <v>0</v>
      </c>
      <c r="BL484" s="110">
        <f t="shared" si="367"/>
        <v>0</v>
      </c>
      <c r="BM484" s="111">
        <f t="shared" si="368"/>
        <v>0</v>
      </c>
      <c r="BN484" s="111">
        <f t="shared" si="369"/>
        <v>0</v>
      </c>
      <c r="BO484" s="111">
        <f t="shared" si="370"/>
        <v>0</v>
      </c>
      <c r="BP484" s="111">
        <f t="shared" si="371"/>
        <v>0</v>
      </c>
      <c r="BQ484" s="111">
        <f t="shared" si="372"/>
        <v>0</v>
      </c>
      <c r="BR484" s="111">
        <f t="shared" si="373"/>
        <v>0</v>
      </c>
      <c r="BS484" s="111">
        <f t="shared" si="374"/>
        <v>0</v>
      </c>
      <c r="BT484" s="111">
        <f t="shared" si="375"/>
        <v>0</v>
      </c>
      <c r="BU484" s="112">
        <f t="shared" si="376"/>
        <v>0</v>
      </c>
      <c r="BV484" s="113">
        <f t="shared" si="377"/>
        <v>0</v>
      </c>
      <c r="BW484" s="169" t="s">
        <v>135</v>
      </c>
      <c r="BX484" s="174">
        <v>2021</v>
      </c>
      <c r="BY484" s="169" t="s">
        <v>2422</v>
      </c>
      <c r="BZ484" s="169" t="str">
        <f t="shared" si="378"/>
        <v>NOVIEMBRE</v>
      </c>
      <c r="CA484" s="169" t="str">
        <f t="shared" si="379"/>
        <v>YCHO21RT_11.1</v>
      </c>
      <c r="CB484" s="118" t="e">
        <f>VLOOKUP(F484,[3]TOTALES!$E:$E,1,0)</f>
        <v>#N/A</v>
      </c>
      <c r="CC484" s="118" t="e">
        <f>VLOOKUP(E484,'3.PARAMETROS'!J:L,3,0)</f>
        <v>#N/A</v>
      </c>
      <c r="CD484" s="118">
        <f>VLOOKUP(A484,'[4]1. ARCHIVO COMPRA'!$A:$BU,73,0)</f>
        <v>0</v>
      </c>
      <c r="CF484" s="128"/>
      <c r="CG484" s="128"/>
    </row>
    <row r="485" spans="1:85" x14ac:dyDescent="0.25">
      <c r="A485" s="128" t="str">
        <f t="shared" si="347"/>
        <v>W2RL11WEDB0G8K2</v>
      </c>
      <c r="B485" s="188">
        <v>44501</v>
      </c>
      <c r="C485" s="128"/>
      <c r="D485" s="128" t="s">
        <v>557</v>
      </c>
      <c r="E485" s="128" t="s">
        <v>558</v>
      </c>
      <c r="F485" s="128" t="s">
        <v>1282</v>
      </c>
      <c r="G485" s="128" t="s">
        <v>1283</v>
      </c>
      <c r="H485" s="128" t="s">
        <v>584</v>
      </c>
      <c r="I485" s="128" t="s">
        <v>585</v>
      </c>
      <c r="J485" s="128" t="s">
        <v>2144</v>
      </c>
      <c r="K485" s="128" t="s">
        <v>683</v>
      </c>
      <c r="L485" s="128" t="s">
        <v>2255</v>
      </c>
      <c r="M485" s="137">
        <v>248</v>
      </c>
      <c r="N485" s="128">
        <f>IFERROR(VLOOKUP(M485*$M$8*$N$8,'RAM costing'!$A$3:$B$81,2,1),0)</f>
        <v>239000</v>
      </c>
      <c r="O485" s="128">
        <f>IFERROR(VLOOKUP(M485*$M$9*$N$9,'RAM costing'!$E$3:$F$81,2,1),0)</f>
        <v>429</v>
      </c>
      <c r="P485" s="128"/>
      <c r="Q485" s="129">
        <f t="shared" si="348"/>
        <v>0.31</v>
      </c>
      <c r="R485" s="18">
        <v>76.88</v>
      </c>
      <c r="S485" s="25">
        <f t="shared" si="349"/>
        <v>0</v>
      </c>
      <c r="T485" s="25">
        <f t="shared" si="350"/>
        <v>0</v>
      </c>
      <c r="U485" s="25">
        <f t="shared" si="351"/>
        <v>0</v>
      </c>
      <c r="V485" s="25">
        <f t="shared" si="352"/>
        <v>0</v>
      </c>
      <c r="W485" s="25">
        <f t="shared" si="353"/>
        <v>0</v>
      </c>
      <c r="X485" s="25">
        <f t="shared" si="354"/>
        <v>0</v>
      </c>
      <c r="Y485" s="25">
        <f t="shared" si="355"/>
        <v>0</v>
      </c>
      <c r="Z485" s="25">
        <f t="shared" si="356"/>
        <v>0</v>
      </c>
      <c r="AA485" s="26"/>
      <c r="AB485" s="25">
        <f t="shared" si="357"/>
        <v>0</v>
      </c>
      <c r="AC485" s="25">
        <f t="shared" si="383"/>
        <v>0</v>
      </c>
      <c r="AD485" s="25"/>
      <c r="AE485" s="25"/>
      <c r="AF485" s="25"/>
      <c r="AG485" s="25"/>
      <c r="AH485" s="25"/>
      <c r="AI485" s="25"/>
      <c r="AJ485" s="26"/>
      <c r="AK485" s="25"/>
      <c r="AL485" s="26"/>
      <c r="AM485" s="25">
        <f t="shared" si="359"/>
        <v>0</v>
      </c>
      <c r="AN485" s="25">
        <f t="shared" si="360"/>
        <v>0</v>
      </c>
      <c r="AO485" s="26"/>
      <c r="AP485" s="26">
        <f t="shared" si="361"/>
        <v>0</v>
      </c>
      <c r="AQ485" s="101">
        <f t="shared" si="362"/>
        <v>0</v>
      </c>
      <c r="AR485" s="106">
        <f t="shared" si="363"/>
        <v>0</v>
      </c>
      <c r="AS485" s="107">
        <f t="shared" si="381"/>
        <v>0</v>
      </c>
      <c r="AT485" s="107">
        <f t="shared" si="381"/>
        <v>0</v>
      </c>
      <c r="AU485" s="107">
        <f t="shared" si="381"/>
        <v>0</v>
      </c>
      <c r="AV485" s="107">
        <f t="shared" si="381"/>
        <v>0</v>
      </c>
      <c r="AW485" s="107">
        <f t="shared" si="381"/>
        <v>0</v>
      </c>
      <c r="AX485" s="107">
        <f t="shared" si="381"/>
        <v>0</v>
      </c>
      <c r="AY485" s="107">
        <f t="shared" si="381"/>
        <v>0</v>
      </c>
      <c r="AZ485" s="107">
        <f t="shared" si="381"/>
        <v>0</v>
      </c>
      <c r="BA485" s="108">
        <f t="shared" si="364"/>
        <v>0</v>
      </c>
      <c r="BB485" s="103">
        <f t="shared" si="365"/>
        <v>0</v>
      </c>
      <c r="BC485" s="109">
        <f t="shared" si="366"/>
        <v>0</v>
      </c>
      <c r="BD485" s="107">
        <f t="shared" si="346"/>
        <v>0</v>
      </c>
      <c r="BE485" s="107">
        <f t="shared" si="382"/>
        <v>0</v>
      </c>
      <c r="BF485" s="107">
        <f t="shared" si="382"/>
        <v>0</v>
      </c>
      <c r="BG485" s="107">
        <f t="shared" si="382"/>
        <v>0</v>
      </c>
      <c r="BH485" s="107">
        <f t="shared" si="382"/>
        <v>0</v>
      </c>
      <c r="BI485" s="107">
        <f t="shared" si="382"/>
        <v>0</v>
      </c>
      <c r="BJ485" s="107">
        <f t="shared" si="382"/>
        <v>0</v>
      </c>
      <c r="BK485" s="107">
        <f t="shared" si="382"/>
        <v>0</v>
      </c>
      <c r="BL485" s="110">
        <f t="shared" si="367"/>
        <v>0</v>
      </c>
      <c r="BM485" s="111">
        <f t="shared" si="368"/>
        <v>0</v>
      </c>
      <c r="BN485" s="111">
        <f t="shared" si="369"/>
        <v>0</v>
      </c>
      <c r="BO485" s="111">
        <f t="shared" si="370"/>
        <v>0</v>
      </c>
      <c r="BP485" s="111">
        <f t="shared" si="371"/>
        <v>0</v>
      </c>
      <c r="BQ485" s="111">
        <f t="shared" si="372"/>
        <v>0</v>
      </c>
      <c r="BR485" s="111">
        <f t="shared" si="373"/>
        <v>0</v>
      </c>
      <c r="BS485" s="111">
        <f t="shared" si="374"/>
        <v>0</v>
      </c>
      <c r="BT485" s="111">
        <f t="shared" si="375"/>
        <v>0</v>
      </c>
      <c r="BU485" s="112">
        <f t="shared" si="376"/>
        <v>0</v>
      </c>
      <c r="BV485" s="113">
        <f t="shared" si="377"/>
        <v>0</v>
      </c>
      <c r="BW485" s="169" t="s">
        <v>135</v>
      </c>
      <c r="BX485" s="174">
        <v>2021</v>
      </c>
      <c r="BY485" s="169" t="s">
        <v>2422</v>
      </c>
      <c r="BZ485" s="169" t="str">
        <f t="shared" si="378"/>
        <v>NOVIEMBRE</v>
      </c>
      <c r="CA485" s="169" t="str">
        <f t="shared" si="379"/>
        <v>YCHO21RT_11.1</v>
      </c>
      <c r="CB485" s="118" t="e">
        <f>VLOOKUP(F485,[3]TOTALES!$E:$E,1,0)</f>
        <v>#N/A</v>
      </c>
      <c r="CC485" s="118" t="e">
        <f>VLOOKUP(E485,'3.PARAMETROS'!J:L,3,0)</f>
        <v>#N/A</v>
      </c>
      <c r="CD485" s="118">
        <f>VLOOKUP(A485,'[4]1. ARCHIVO COMPRA'!$A:$BU,73,0)</f>
        <v>0</v>
      </c>
      <c r="CF485" s="128"/>
      <c r="CG485" s="128"/>
    </row>
    <row r="486" spans="1:85" x14ac:dyDescent="0.25">
      <c r="A486" s="128" t="str">
        <f t="shared" si="347"/>
        <v>W2RL11WEDB0A10B</v>
      </c>
      <c r="B486" s="188">
        <v>44501</v>
      </c>
      <c r="C486" s="128"/>
      <c r="D486" s="128" t="s">
        <v>557</v>
      </c>
      <c r="E486" s="128" t="s">
        <v>558</v>
      </c>
      <c r="F486" s="128" t="s">
        <v>1282</v>
      </c>
      <c r="G486" s="128" t="s">
        <v>1283</v>
      </c>
      <c r="H486" s="128" t="s">
        <v>1000</v>
      </c>
      <c r="I486" s="128" t="s">
        <v>1001</v>
      </c>
      <c r="J486" s="128" t="s">
        <v>2144</v>
      </c>
      <c r="K486" s="128" t="s">
        <v>683</v>
      </c>
      <c r="L486" s="128" t="s">
        <v>2255</v>
      </c>
      <c r="M486" s="137">
        <v>248</v>
      </c>
      <c r="N486" s="128">
        <f>IFERROR(VLOOKUP(M486*$M$8*$N$8,'RAM costing'!$A$3:$B$81,2,1),0)</f>
        <v>239000</v>
      </c>
      <c r="O486" s="128">
        <f>IFERROR(VLOOKUP(M486*$M$9*$N$9,'RAM costing'!$E$3:$F$81,2,1),0)</f>
        <v>429</v>
      </c>
      <c r="P486" s="128"/>
      <c r="Q486" s="129">
        <f t="shared" si="348"/>
        <v>0.31</v>
      </c>
      <c r="R486" s="18">
        <v>76.88</v>
      </c>
      <c r="S486" s="25">
        <f t="shared" si="349"/>
        <v>0</v>
      </c>
      <c r="T486" s="25">
        <f t="shared" si="350"/>
        <v>0</v>
      </c>
      <c r="U486" s="25">
        <f t="shared" si="351"/>
        <v>0</v>
      </c>
      <c r="V486" s="25">
        <f t="shared" si="352"/>
        <v>0</v>
      </c>
      <c r="W486" s="25">
        <f t="shared" si="353"/>
        <v>0</v>
      </c>
      <c r="X486" s="25">
        <f t="shared" si="354"/>
        <v>0</v>
      </c>
      <c r="Y486" s="25">
        <f t="shared" si="355"/>
        <v>0</v>
      </c>
      <c r="Z486" s="25">
        <f t="shared" si="356"/>
        <v>0</v>
      </c>
      <c r="AA486" s="26"/>
      <c r="AB486" s="25">
        <f t="shared" si="357"/>
        <v>0</v>
      </c>
      <c r="AC486" s="25">
        <f t="shared" si="383"/>
        <v>0</v>
      </c>
      <c r="AD486" s="25"/>
      <c r="AE486" s="25"/>
      <c r="AF486" s="25"/>
      <c r="AG486" s="25"/>
      <c r="AH486" s="25"/>
      <c r="AI486" s="25"/>
      <c r="AJ486" s="26"/>
      <c r="AK486" s="25"/>
      <c r="AL486" s="26"/>
      <c r="AM486" s="25">
        <f t="shared" si="359"/>
        <v>0</v>
      </c>
      <c r="AN486" s="25">
        <f t="shared" si="360"/>
        <v>0</v>
      </c>
      <c r="AO486" s="26"/>
      <c r="AP486" s="26">
        <f t="shared" si="361"/>
        <v>0</v>
      </c>
      <c r="AQ486" s="101">
        <f t="shared" si="362"/>
        <v>0</v>
      </c>
      <c r="AR486" s="106">
        <f t="shared" si="363"/>
        <v>0</v>
      </c>
      <c r="AS486" s="107">
        <f t="shared" si="381"/>
        <v>0</v>
      </c>
      <c r="AT486" s="107">
        <f t="shared" si="381"/>
        <v>0</v>
      </c>
      <c r="AU486" s="107">
        <f t="shared" si="381"/>
        <v>0</v>
      </c>
      <c r="AV486" s="107">
        <f t="shared" si="381"/>
        <v>0</v>
      </c>
      <c r="AW486" s="107">
        <f t="shared" si="381"/>
        <v>0</v>
      </c>
      <c r="AX486" s="107">
        <f t="shared" si="381"/>
        <v>0</v>
      </c>
      <c r="AY486" s="107">
        <f t="shared" si="381"/>
        <v>0</v>
      </c>
      <c r="AZ486" s="107">
        <f t="shared" si="381"/>
        <v>0</v>
      </c>
      <c r="BA486" s="108">
        <f t="shared" si="364"/>
        <v>0</v>
      </c>
      <c r="BB486" s="103">
        <f t="shared" si="365"/>
        <v>0</v>
      </c>
      <c r="BC486" s="109">
        <f t="shared" si="366"/>
        <v>0</v>
      </c>
      <c r="BD486" s="107">
        <f t="shared" si="346"/>
        <v>0</v>
      </c>
      <c r="BE486" s="107">
        <f t="shared" si="382"/>
        <v>0</v>
      </c>
      <c r="BF486" s="107">
        <f t="shared" si="382"/>
        <v>0</v>
      </c>
      <c r="BG486" s="107">
        <f t="shared" si="382"/>
        <v>0</v>
      </c>
      <c r="BH486" s="107">
        <f t="shared" si="382"/>
        <v>0</v>
      </c>
      <c r="BI486" s="107">
        <f t="shared" si="382"/>
        <v>0</v>
      </c>
      <c r="BJ486" s="107">
        <f t="shared" si="382"/>
        <v>0</v>
      </c>
      <c r="BK486" s="107">
        <f t="shared" si="382"/>
        <v>0</v>
      </c>
      <c r="BL486" s="110">
        <f t="shared" si="367"/>
        <v>0</v>
      </c>
      <c r="BM486" s="111">
        <f t="shared" si="368"/>
        <v>0</v>
      </c>
      <c r="BN486" s="111">
        <f t="shared" si="369"/>
        <v>0</v>
      </c>
      <c r="BO486" s="111">
        <f t="shared" si="370"/>
        <v>0</v>
      </c>
      <c r="BP486" s="111">
        <f t="shared" si="371"/>
        <v>0</v>
      </c>
      <c r="BQ486" s="111">
        <f t="shared" si="372"/>
        <v>0</v>
      </c>
      <c r="BR486" s="111">
        <f t="shared" si="373"/>
        <v>0</v>
      </c>
      <c r="BS486" s="111">
        <f t="shared" si="374"/>
        <v>0</v>
      </c>
      <c r="BT486" s="111">
        <f t="shared" si="375"/>
        <v>0</v>
      </c>
      <c r="BU486" s="112">
        <f t="shared" si="376"/>
        <v>0</v>
      </c>
      <c r="BV486" s="113">
        <f t="shared" si="377"/>
        <v>0</v>
      </c>
      <c r="BW486" s="169" t="s">
        <v>135</v>
      </c>
      <c r="BX486" s="174">
        <v>2021</v>
      </c>
      <c r="BY486" s="169" t="s">
        <v>2422</v>
      </c>
      <c r="BZ486" s="169" t="str">
        <f t="shared" si="378"/>
        <v>NOVIEMBRE</v>
      </c>
      <c r="CA486" s="169" t="str">
        <f t="shared" si="379"/>
        <v>YCHO21RT_11.1</v>
      </c>
      <c r="CB486" s="118" t="e">
        <f>VLOOKUP(F486,[3]TOTALES!$E:$E,1,0)</f>
        <v>#N/A</v>
      </c>
      <c r="CC486" s="118" t="e">
        <f>VLOOKUP(E486,'3.PARAMETROS'!J:L,3,0)</f>
        <v>#N/A</v>
      </c>
      <c r="CD486" s="118">
        <f>VLOOKUP(A486,'[4]1. ARCHIVO COMPRA'!$A:$BU,73,0)</f>
        <v>0</v>
      </c>
      <c r="CF486" s="128"/>
      <c r="CG486" s="128"/>
    </row>
    <row r="487" spans="1:85" x14ac:dyDescent="0.25">
      <c r="A487" s="128" t="str">
        <f t="shared" si="347"/>
        <v>W2RI32J1300G8CR</v>
      </c>
      <c r="B487" s="188">
        <v>44501</v>
      </c>
      <c r="C487" s="128"/>
      <c r="D487" s="128" t="s">
        <v>562</v>
      </c>
      <c r="E487" s="128" t="s">
        <v>701</v>
      </c>
      <c r="F487" s="128" t="s">
        <v>1284</v>
      </c>
      <c r="G487" s="128" t="s">
        <v>1285</v>
      </c>
      <c r="H487" s="128" t="s">
        <v>957</v>
      </c>
      <c r="I487" s="128" t="s">
        <v>958</v>
      </c>
      <c r="J487" s="128" t="s">
        <v>2130</v>
      </c>
      <c r="K487" s="128" t="s">
        <v>684</v>
      </c>
      <c r="L487" s="128" t="s">
        <v>2255</v>
      </c>
      <c r="M487" s="137">
        <v>44</v>
      </c>
      <c r="N487" s="128">
        <f>IFERROR(VLOOKUP(M487*$M$8*$N$8,'RAM costing'!$A$3:$B$81,2,1),0)</f>
        <v>39000</v>
      </c>
      <c r="O487" s="128">
        <f>IFERROR(VLOOKUP(M487*$M$9*$N$9,'RAM costing'!$E$3:$F$81,2,1),0)</f>
        <v>179</v>
      </c>
      <c r="P487" s="128"/>
      <c r="Q487" s="129">
        <f t="shared" si="348"/>
        <v>0.31</v>
      </c>
      <c r="R487" s="18">
        <v>13.64</v>
      </c>
      <c r="S487" s="25">
        <f t="shared" si="349"/>
        <v>0</v>
      </c>
      <c r="T487" s="25">
        <f t="shared" si="350"/>
        <v>0</v>
      </c>
      <c r="U487" s="25">
        <f t="shared" si="351"/>
        <v>0</v>
      </c>
      <c r="V487" s="25">
        <f t="shared" si="352"/>
        <v>0</v>
      </c>
      <c r="W487" s="25">
        <f t="shared" si="353"/>
        <v>0</v>
      </c>
      <c r="X487" s="25">
        <f t="shared" si="354"/>
        <v>0</v>
      </c>
      <c r="Y487" s="25">
        <f t="shared" si="355"/>
        <v>0</v>
      </c>
      <c r="Z487" s="25">
        <f t="shared" si="356"/>
        <v>0</v>
      </c>
      <c r="AA487" s="26"/>
      <c r="AB487" s="25">
        <f t="shared" si="357"/>
        <v>0</v>
      </c>
      <c r="AC487" s="25">
        <f t="shared" si="383"/>
        <v>0</v>
      </c>
      <c r="AD487" s="25"/>
      <c r="AE487" s="25"/>
      <c r="AF487" s="25"/>
      <c r="AG487" s="25"/>
      <c r="AH487" s="25"/>
      <c r="AI487" s="25"/>
      <c r="AJ487" s="26"/>
      <c r="AK487" s="25"/>
      <c r="AL487" s="26"/>
      <c r="AM487" s="25">
        <f t="shared" si="359"/>
        <v>0</v>
      </c>
      <c r="AN487" s="25">
        <f t="shared" si="360"/>
        <v>0</v>
      </c>
      <c r="AO487" s="26"/>
      <c r="AP487" s="26">
        <f t="shared" si="361"/>
        <v>0</v>
      </c>
      <c r="AQ487" s="101">
        <f t="shared" si="362"/>
        <v>0</v>
      </c>
      <c r="AR487" s="106">
        <f t="shared" si="363"/>
        <v>0</v>
      </c>
      <c r="AS487" s="107">
        <f t="shared" si="381"/>
        <v>0</v>
      </c>
      <c r="AT487" s="107">
        <f t="shared" si="381"/>
        <v>0</v>
      </c>
      <c r="AU487" s="107">
        <f t="shared" si="381"/>
        <v>0</v>
      </c>
      <c r="AV487" s="107">
        <f t="shared" si="381"/>
        <v>0</v>
      </c>
      <c r="AW487" s="107">
        <f t="shared" si="381"/>
        <v>0</v>
      </c>
      <c r="AX487" s="107">
        <f t="shared" si="381"/>
        <v>0</v>
      </c>
      <c r="AY487" s="107">
        <f t="shared" si="381"/>
        <v>0</v>
      </c>
      <c r="AZ487" s="107">
        <f t="shared" si="381"/>
        <v>0</v>
      </c>
      <c r="BA487" s="108">
        <f t="shared" si="364"/>
        <v>0</v>
      </c>
      <c r="BB487" s="103">
        <f t="shared" si="365"/>
        <v>0</v>
      </c>
      <c r="BC487" s="109">
        <f t="shared" si="366"/>
        <v>0</v>
      </c>
      <c r="BD487" s="107">
        <f t="shared" si="346"/>
        <v>0</v>
      </c>
      <c r="BE487" s="107">
        <f t="shared" si="382"/>
        <v>0</v>
      </c>
      <c r="BF487" s="107">
        <f t="shared" si="382"/>
        <v>0</v>
      </c>
      <c r="BG487" s="107">
        <f t="shared" si="382"/>
        <v>0</v>
      </c>
      <c r="BH487" s="107">
        <f t="shared" si="382"/>
        <v>0</v>
      </c>
      <c r="BI487" s="107">
        <f t="shared" si="382"/>
        <v>0</v>
      </c>
      <c r="BJ487" s="107">
        <f t="shared" si="382"/>
        <v>0</v>
      </c>
      <c r="BK487" s="107">
        <f t="shared" si="382"/>
        <v>0</v>
      </c>
      <c r="BL487" s="110">
        <f t="shared" si="367"/>
        <v>0</v>
      </c>
      <c r="BM487" s="111">
        <f t="shared" si="368"/>
        <v>0</v>
      </c>
      <c r="BN487" s="111">
        <f t="shared" si="369"/>
        <v>0</v>
      </c>
      <c r="BO487" s="111">
        <f t="shared" si="370"/>
        <v>0</v>
      </c>
      <c r="BP487" s="111">
        <f t="shared" si="371"/>
        <v>0</v>
      </c>
      <c r="BQ487" s="111">
        <f t="shared" si="372"/>
        <v>0</v>
      </c>
      <c r="BR487" s="111">
        <f t="shared" si="373"/>
        <v>0</v>
      </c>
      <c r="BS487" s="111">
        <f t="shared" si="374"/>
        <v>0</v>
      </c>
      <c r="BT487" s="111">
        <f t="shared" si="375"/>
        <v>0</v>
      </c>
      <c r="BU487" s="112">
        <f t="shared" si="376"/>
        <v>0</v>
      </c>
      <c r="BV487" s="113">
        <f t="shared" si="377"/>
        <v>0</v>
      </c>
      <c r="BW487" s="169" t="s">
        <v>135</v>
      </c>
      <c r="BX487" s="174">
        <v>2021</v>
      </c>
      <c r="BY487" s="169" t="s">
        <v>2422</v>
      </c>
      <c r="BZ487" s="169" t="str">
        <f t="shared" si="378"/>
        <v>NOVIEMBRE</v>
      </c>
      <c r="CA487" s="169" t="str">
        <f t="shared" si="379"/>
        <v>YCHO21RT_11.1</v>
      </c>
      <c r="CB487" s="118" t="e">
        <f>VLOOKUP(F487,[3]TOTALES!$E:$E,1,0)</f>
        <v>#N/A</v>
      </c>
      <c r="CC487" s="118" t="e">
        <f>VLOOKUP(E487,'3.PARAMETROS'!J:L,3,0)</f>
        <v>#N/A</v>
      </c>
      <c r="CD487" s="118">
        <f>VLOOKUP(A487,'[4]1. ARCHIVO COMPRA'!$A:$BU,73,0)</f>
        <v>0</v>
      </c>
      <c r="CF487" s="128"/>
      <c r="CG487" s="128"/>
    </row>
    <row r="488" spans="1:85" x14ac:dyDescent="0.25">
      <c r="A488" s="128" t="str">
        <f t="shared" si="347"/>
        <v>W2RI32J1300F60Q</v>
      </c>
      <c r="B488" s="188">
        <v>44501</v>
      </c>
      <c r="C488" s="128"/>
      <c r="D488" s="128" t="s">
        <v>562</v>
      </c>
      <c r="E488" s="128" t="s">
        <v>701</v>
      </c>
      <c r="F488" s="128" t="s">
        <v>1284</v>
      </c>
      <c r="G488" s="128" t="s">
        <v>1285</v>
      </c>
      <c r="H488" s="128" t="s">
        <v>1204</v>
      </c>
      <c r="I488" s="128" t="s">
        <v>1205</v>
      </c>
      <c r="J488" s="128" t="s">
        <v>2130</v>
      </c>
      <c r="K488" s="128" t="s">
        <v>684</v>
      </c>
      <c r="L488" s="128" t="s">
        <v>2255</v>
      </c>
      <c r="M488" s="137">
        <v>44</v>
      </c>
      <c r="N488" s="128">
        <f>IFERROR(VLOOKUP(M488*$M$8*$N$8,'RAM costing'!$A$3:$B$81,2,1),0)</f>
        <v>39000</v>
      </c>
      <c r="O488" s="128">
        <f>IFERROR(VLOOKUP(M488*$M$9*$N$9,'RAM costing'!$E$3:$F$81,2,1),0)</f>
        <v>179</v>
      </c>
      <c r="P488" s="128"/>
      <c r="Q488" s="129">
        <f t="shared" si="348"/>
        <v>0.31</v>
      </c>
      <c r="R488" s="18">
        <v>13.64</v>
      </c>
      <c r="S488" s="25">
        <f t="shared" si="349"/>
        <v>0</v>
      </c>
      <c r="T488" s="25">
        <f t="shared" si="350"/>
        <v>0</v>
      </c>
      <c r="U488" s="25">
        <f t="shared" si="351"/>
        <v>0</v>
      </c>
      <c r="V488" s="25">
        <f t="shared" si="352"/>
        <v>0</v>
      </c>
      <c r="W488" s="25">
        <f t="shared" si="353"/>
        <v>0</v>
      </c>
      <c r="X488" s="25">
        <f t="shared" si="354"/>
        <v>0</v>
      </c>
      <c r="Y488" s="25">
        <f t="shared" si="355"/>
        <v>0</v>
      </c>
      <c r="Z488" s="25">
        <f t="shared" si="356"/>
        <v>0</v>
      </c>
      <c r="AA488" s="26"/>
      <c r="AB488" s="25">
        <f t="shared" si="357"/>
        <v>0</v>
      </c>
      <c r="AC488" s="25">
        <f t="shared" si="383"/>
        <v>0</v>
      </c>
      <c r="AD488" s="25"/>
      <c r="AE488" s="25"/>
      <c r="AF488" s="25"/>
      <c r="AG488" s="25"/>
      <c r="AH488" s="25"/>
      <c r="AI488" s="25"/>
      <c r="AJ488" s="26"/>
      <c r="AK488" s="25"/>
      <c r="AL488" s="26"/>
      <c r="AM488" s="25">
        <f t="shared" si="359"/>
        <v>0</v>
      </c>
      <c r="AN488" s="25">
        <f t="shared" si="360"/>
        <v>0</v>
      </c>
      <c r="AO488" s="26"/>
      <c r="AP488" s="26">
        <f t="shared" si="361"/>
        <v>0</v>
      </c>
      <c r="AQ488" s="101">
        <f t="shared" si="362"/>
        <v>0</v>
      </c>
      <c r="AR488" s="106">
        <f t="shared" si="363"/>
        <v>0</v>
      </c>
      <c r="AS488" s="107">
        <f t="shared" si="381"/>
        <v>0</v>
      </c>
      <c r="AT488" s="107">
        <f t="shared" si="381"/>
        <v>0</v>
      </c>
      <c r="AU488" s="107">
        <f t="shared" si="381"/>
        <v>0</v>
      </c>
      <c r="AV488" s="107">
        <f t="shared" si="381"/>
        <v>0</v>
      </c>
      <c r="AW488" s="107">
        <f t="shared" si="381"/>
        <v>0</v>
      </c>
      <c r="AX488" s="107">
        <f t="shared" si="381"/>
        <v>0</v>
      </c>
      <c r="AY488" s="107">
        <f t="shared" si="381"/>
        <v>0</v>
      </c>
      <c r="AZ488" s="107">
        <f t="shared" si="381"/>
        <v>0</v>
      </c>
      <c r="BA488" s="108">
        <f t="shared" si="364"/>
        <v>0</v>
      </c>
      <c r="BB488" s="103">
        <f t="shared" si="365"/>
        <v>0</v>
      </c>
      <c r="BC488" s="109">
        <f t="shared" si="366"/>
        <v>0</v>
      </c>
      <c r="BD488" s="107">
        <f t="shared" si="346"/>
        <v>0</v>
      </c>
      <c r="BE488" s="107">
        <f t="shared" si="382"/>
        <v>0</v>
      </c>
      <c r="BF488" s="107">
        <f t="shared" si="382"/>
        <v>0</v>
      </c>
      <c r="BG488" s="107">
        <f t="shared" si="382"/>
        <v>0</v>
      </c>
      <c r="BH488" s="107">
        <f t="shared" si="382"/>
        <v>0</v>
      </c>
      <c r="BI488" s="107">
        <f t="shared" si="382"/>
        <v>0</v>
      </c>
      <c r="BJ488" s="107">
        <f t="shared" si="382"/>
        <v>0</v>
      </c>
      <c r="BK488" s="107">
        <f t="shared" si="382"/>
        <v>0</v>
      </c>
      <c r="BL488" s="110">
        <f t="shared" si="367"/>
        <v>0</v>
      </c>
      <c r="BM488" s="111">
        <f t="shared" si="368"/>
        <v>0</v>
      </c>
      <c r="BN488" s="111">
        <f t="shared" si="369"/>
        <v>0</v>
      </c>
      <c r="BO488" s="111">
        <f t="shared" si="370"/>
        <v>0</v>
      </c>
      <c r="BP488" s="111">
        <f t="shared" si="371"/>
        <v>0</v>
      </c>
      <c r="BQ488" s="111">
        <f t="shared" si="372"/>
        <v>0</v>
      </c>
      <c r="BR488" s="111">
        <f t="shared" si="373"/>
        <v>0</v>
      </c>
      <c r="BS488" s="111">
        <f t="shared" si="374"/>
        <v>0</v>
      </c>
      <c r="BT488" s="111">
        <f t="shared" si="375"/>
        <v>0</v>
      </c>
      <c r="BU488" s="112">
        <f t="shared" si="376"/>
        <v>0</v>
      </c>
      <c r="BV488" s="113">
        <f t="shared" si="377"/>
        <v>0</v>
      </c>
      <c r="BW488" s="169" t="s">
        <v>135</v>
      </c>
      <c r="BX488" s="174">
        <v>2021</v>
      </c>
      <c r="BY488" s="169" t="s">
        <v>2422</v>
      </c>
      <c r="BZ488" s="169" t="str">
        <f t="shared" si="378"/>
        <v>NOVIEMBRE</v>
      </c>
      <c r="CA488" s="169" t="str">
        <f t="shared" si="379"/>
        <v>YCHO21RT_11.1</v>
      </c>
      <c r="CB488" s="118" t="e">
        <f>VLOOKUP(F488,[3]TOTALES!$E:$E,1,0)</f>
        <v>#N/A</v>
      </c>
      <c r="CC488" s="118" t="e">
        <f>VLOOKUP(E488,'3.PARAMETROS'!J:L,3,0)</f>
        <v>#N/A</v>
      </c>
      <c r="CD488" s="118">
        <f>VLOOKUP(A488,'[4]1. ARCHIVO COMPRA'!$A:$BU,73,0)</f>
        <v>0</v>
      </c>
      <c r="CF488" s="128"/>
      <c r="CG488" s="128"/>
    </row>
    <row r="489" spans="1:85" x14ac:dyDescent="0.25">
      <c r="A489" s="128" t="str">
        <f t="shared" si="347"/>
        <v>W2RI32J1300JBLK</v>
      </c>
      <c r="B489" s="188">
        <v>44501</v>
      </c>
      <c r="C489" s="128"/>
      <c r="D489" s="128" t="s">
        <v>562</v>
      </c>
      <c r="E489" s="128" t="s">
        <v>701</v>
      </c>
      <c r="F489" s="128" t="s">
        <v>1284</v>
      </c>
      <c r="G489" s="128" t="s">
        <v>1285</v>
      </c>
      <c r="H489" s="128" t="s">
        <v>494</v>
      </c>
      <c r="I489" s="128" t="s">
        <v>520</v>
      </c>
      <c r="J489" s="128" t="s">
        <v>2130</v>
      </c>
      <c r="K489" s="128" t="s">
        <v>684</v>
      </c>
      <c r="L489" s="128" t="s">
        <v>2255</v>
      </c>
      <c r="M489" s="137">
        <v>44</v>
      </c>
      <c r="N489" s="128">
        <f>IFERROR(VLOOKUP(M489*$M$8*$N$8,'RAM costing'!$A$3:$B$81,2,1),0)</f>
        <v>39000</v>
      </c>
      <c r="O489" s="128">
        <f>IFERROR(VLOOKUP(M489*$M$9*$N$9,'RAM costing'!$E$3:$F$81,2,1),0)</f>
        <v>179</v>
      </c>
      <c r="P489" s="128"/>
      <c r="Q489" s="129">
        <f t="shared" si="348"/>
        <v>0.31</v>
      </c>
      <c r="R489" s="18">
        <v>13.64</v>
      </c>
      <c r="S489" s="25">
        <f t="shared" si="349"/>
        <v>0</v>
      </c>
      <c r="T489" s="25">
        <f t="shared" si="350"/>
        <v>0</v>
      </c>
      <c r="U489" s="25">
        <f t="shared" si="351"/>
        <v>0</v>
      </c>
      <c r="V489" s="25">
        <f t="shared" si="352"/>
        <v>0</v>
      </c>
      <c r="W489" s="25">
        <f t="shared" si="353"/>
        <v>0</v>
      </c>
      <c r="X489" s="25">
        <f t="shared" si="354"/>
        <v>0</v>
      </c>
      <c r="Y489" s="25">
        <f t="shared" si="355"/>
        <v>0</v>
      </c>
      <c r="Z489" s="25">
        <f t="shared" si="356"/>
        <v>0</v>
      </c>
      <c r="AA489" s="26"/>
      <c r="AB489" s="25">
        <f t="shared" si="357"/>
        <v>0</v>
      </c>
      <c r="AC489" s="25">
        <f t="shared" si="383"/>
        <v>0</v>
      </c>
      <c r="AD489" s="25"/>
      <c r="AE489" s="25"/>
      <c r="AF489" s="25"/>
      <c r="AG489" s="25"/>
      <c r="AH489" s="25"/>
      <c r="AI489" s="25"/>
      <c r="AJ489" s="26"/>
      <c r="AK489" s="25"/>
      <c r="AL489" s="26"/>
      <c r="AM489" s="25">
        <f t="shared" si="359"/>
        <v>0</v>
      </c>
      <c r="AN489" s="25">
        <f t="shared" si="360"/>
        <v>0</v>
      </c>
      <c r="AO489" s="26"/>
      <c r="AP489" s="26">
        <f t="shared" si="361"/>
        <v>0</v>
      </c>
      <c r="AQ489" s="101">
        <f t="shared" si="362"/>
        <v>0</v>
      </c>
      <c r="AR489" s="106">
        <f t="shared" si="363"/>
        <v>0</v>
      </c>
      <c r="AS489" s="107">
        <f t="shared" si="381"/>
        <v>0</v>
      </c>
      <c r="AT489" s="107">
        <f t="shared" si="381"/>
        <v>0</v>
      </c>
      <c r="AU489" s="107">
        <f t="shared" si="381"/>
        <v>0</v>
      </c>
      <c r="AV489" s="107">
        <f t="shared" si="381"/>
        <v>0</v>
      </c>
      <c r="AW489" s="107">
        <f t="shared" si="381"/>
        <v>0</v>
      </c>
      <c r="AX489" s="107">
        <f t="shared" si="381"/>
        <v>0</v>
      </c>
      <c r="AY489" s="107">
        <f t="shared" si="381"/>
        <v>0</v>
      </c>
      <c r="AZ489" s="107">
        <f t="shared" si="381"/>
        <v>0</v>
      </c>
      <c r="BA489" s="108">
        <f t="shared" si="364"/>
        <v>0</v>
      </c>
      <c r="BB489" s="103">
        <f t="shared" si="365"/>
        <v>0</v>
      </c>
      <c r="BC489" s="109">
        <f t="shared" si="366"/>
        <v>0</v>
      </c>
      <c r="BD489" s="107">
        <f t="shared" si="346"/>
        <v>0</v>
      </c>
      <c r="BE489" s="107">
        <f t="shared" si="382"/>
        <v>0</v>
      </c>
      <c r="BF489" s="107">
        <f t="shared" si="382"/>
        <v>0</v>
      </c>
      <c r="BG489" s="107">
        <f t="shared" si="382"/>
        <v>0</v>
      </c>
      <c r="BH489" s="107">
        <f t="shared" si="382"/>
        <v>0</v>
      </c>
      <c r="BI489" s="107">
        <f t="shared" si="382"/>
        <v>0</v>
      </c>
      <c r="BJ489" s="107">
        <f t="shared" si="382"/>
        <v>0</v>
      </c>
      <c r="BK489" s="107">
        <f t="shared" si="382"/>
        <v>0</v>
      </c>
      <c r="BL489" s="110">
        <f t="shared" si="367"/>
        <v>0</v>
      </c>
      <c r="BM489" s="111">
        <f t="shared" si="368"/>
        <v>0</v>
      </c>
      <c r="BN489" s="111">
        <f t="shared" si="369"/>
        <v>0</v>
      </c>
      <c r="BO489" s="111">
        <f t="shared" si="370"/>
        <v>0</v>
      </c>
      <c r="BP489" s="111">
        <f t="shared" si="371"/>
        <v>0</v>
      </c>
      <c r="BQ489" s="111">
        <f t="shared" si="372"/>
        <v>0</v>
      </c>
      <c r="BR489" s="111">
        <f t="shared" si="373"/>
        <v>0</v>
      </c>
      <c r="BS489" s="111">
        <f t="shared" si="374"/>
        <v>0</v>
      </c>
      <c r="BT489" s="111">
        <f t="shared" si="375"/>
        <v>0</v>
      </c>
      <c r="BU489" s="112">
        <f t="shared" si="376"/>
        <v>0</v>
      </c>
      <c r="BV489" s="113">
        <f t="shared" si="377"/>
        <v>0</v>
      </c>
      <c r="BW489" s="169" t="s">
        <v>135</v>
      </c>
      <c r="BX489" s="174">
        <v>2021</v>
      </c>
      <c r="BY489" s="169" t="s">
        <v>2422</v>
      </c>
      <c r="BZ489" s="169" t="str">
        <f t="shared" si="378"/>
        <v>NOVIEMBRE</v>
      </c>
      <c r="CA489" s="169" t="str">
        <f t="shared" si="379"/>
        <v>YCHO21RT_11.1</v>
      </c>
      <c r="CB489" s="118" t="e">
        <f>VLOOKUP(F489,[3]TOTALES!$E:$E,1,0)</f>
        <v>#N/A</v>
      </c>
      <c r="CC489" s="118" t="e">
        <f>VLOOKUP(E489,'3.PARAMETROS'!J:L,3,0)</f>
        <v>#N/A</v>
      </c>
      <c r="CD489" s="118">
        <f>VLOOKUP(A489,'[4]1. ARCHIVO COMPRA'!$A:$BU,73,0)</f>
        <v>0</v>
      </c>
      <c r="CF489" s="128"/>
      <c r="CG489" s="128"/>
    </row>
    <row r="490" spans="1:85" x14ac:dyDescent="0.25">
      <c r="A490" s="128" t="str">
        <f t="shared" si="347"/>
        <v>W2RI32J1300G472</v>
      </c>
      <c r="B490" s="188">
        <v>44501</v>
      </c>
      <c r="C490" s="128"/>
      <c r="D490" s="128" t="s">
        <v>562</v>
      </c>
      <c r="E490" s="128" t="s">
        <v>701</v>
      </c>
      <c r="F490" s="128" t="s">
        <v>1284</v>
      </c>
      <c r="G490" s="128" t="s">
        <v>1285</v>
      </c>
      <c r="H490" s="128" t="s">
        <v>509</v>
      </c>
      <c r="I490" s="128" t="s">
        <v>536</v>
      </c>
      <c r="J490" s="128" t="s">
        <v>2130</v>
      </c>
      <c r="K490" s="128" t="s">
        <v>684</v>
      </c>
      <c r="L490" s="128" t="s">
        <v>2255</v>
      </c>
      <c r="M490" s="137">
        <v>44</v>
      </c>
      <c r="N490" s="128">
        <f>IFERROR(VLOOKUP(M490*$M$8*$N$8,'RAM costing'!$A$3:$B$81,2,1),0)</f>
        <v>39000</v>
      </c>
      <c r="O490" s="128">
        <f>IFERROR(VLOOKUP(M490*$M$9*$N$9,'RAM costing'!$E$3:$F$81,2,1),0)</f>
        <v>179</v>
      </c>
      <c r="P490" s="128"/>
      <c r="Q490" s="129">
        <f t="shared" si="348"/>
        <v>0.31</v>
      </c>
      <c r="R490" s="18">
        <v>13.64</v>
      </c>
      <c r="S490" s="25">
        <f t="shared" si="349"/>
        <v>0</v>
      </c>
      <c r="T490" s="25">
        <f t="shared" si="350"/>
        <v>0</v>
      </c>
      <c r="U490" s="25">
        <f t="shared" si="351"/>
        <v>0</v>
      </c>
      <c r="V490" s="25">
        <f t="shared" si="352"/>
        <v>0</v>
      </c>
      <c r="W490" s="25">
        <f t="shared" si="353"/>
        <v>0</v>
      </c>
      <c r="X490" s="25">
        <f t="shared" si="354"/>
        <v>0</v>
      </c>
      <c r="Y490" s="25">
        <f t="shared" si="355"/>
        <v>0</v>
      </c>
      <c r="Z490" s="25">
        <f t="shared" si="356"/>
        <v>0</v>
      </c>
      <c r="AA490" s="26"/>
      <c r="AB490" s="25">
        <f t="shared" si="357"/>
        <v>0</v>
      </c>
      <c r="AC490" s="25">
        <f t="shared" si="383"/>
        <v>0</v>
      </c>
      <c r="AD490" s="25"/>
      <c r="AE490" s="25"/>
      <c r="AF490" s="25"/>
      <c r="AG490" s="25"/>
      <c r="AH490" s="25"/>
      <c r="AI490" s="25"/>
      <c r="AJ490" s="26"/>
      <c r="AK490" s="25"/>
      <c r="AL490" s="26"/>
      <c r="AM490" s="25">
        <f t="shared" si="359"/>
        <v>0</v>
      </c>
      <c r="AN490" s="25">
        <f t="shared" si="360"/>
        <v>0</v>
      </c>
      <c r="AO490" s="26"/>
      <c r="AP490" s="26">
        <f t="shared" si="361"/>
        <v>0</v>
      </c>
      <c r="AQ490" s="101">
        <f t="shared" si="362"/>
        <v>0</v>
      </c>
      <c r="AR490" s="106">
        <f t="shared" si="363"/>
        <v>0</v>
      </c>
      <c r="AS490" s="107">
        <f t="shared" si="381"/>
        <v>0</v>
      </c>
      <c r="AT490" s="107">
        <f t="shared" si="381"/>
        <v>0</v>
      </c>
      <c r="AU490" s="107">
        <f t="shared" si="381"/>
        <v>0</v>
      </c>
      <c r="AV490" s="107">
        <f t="shared" si="381"/>
        <v>0</v>
      </c>
      <c r="AW490" s="107">
        <f t="shared" si="381"/>
        <v>0</v>
      </c>
      <c r="AX490" s="107">
        <f t="shared" si="381"/>
        <v>0</v>
      </c>
      <c r="AY490" s="107">
        <f t="shared" si="381"/>
        <v>0</v>
      </c>
      <c r="AZ490" s="107">
        <f t="shared" si="381"/>
        <v>0</v>
      </c>
      <c r="BA490" s="108">
        <f t="shared" si="364"/>
        <v>0</v>
      </c>
      <c r="BB490" s="103">
        <f t="shared" si="365"/>
        <v>0</v>
      </c>
      <c r="BC490" s="109">
        <f t="shared" si="366"/>
        <v>0</v>
      </c>
      <c r="BD490" s="107">
        <f t="shared" si="346"/>
        <v>0</v>
      </c>
      <c r="BE490" s="107">
        <f t="shared" si="382"/>
        <v>0</v>
      </c>
      <c r="BF490" s="107">
        <f t="shared" si="382"/>
        <v>0</v>
      </c>
      <c r="BG490" s="107">
        <f t="shared" si="382"/>
        <v>0</v>
      </c>
      <c r="BH490" s="107">
        <f t="shared" si="382"/>
        <v>0</v>
      </c>
      <c r="BI490" s="107">
        <f t="shared" si="382"/>
        <v>0</v>
      </c>
      <c r="BJ490" s="107">
        <f t="shared" si="382"/>
        <v>0</v>
      </c>
      <c r="BK490" s="107">
        <f t="shared" si="382"/>
        <v>0</v>
      </c>
      <c r="BL490" s="110">
        <f t="shared" si="367"/>
        <v>0</v>
      </c>
      <c r="BM490" s="111">
        <f t="shared" si="368"/>
        <v>0</v>
      </c>
      <c r="BN490" s="111">
        <f t="shared" si="369"/>
        <v>0</v>
      </c>
      <c r="BO490" s="111">
        <f t="shared" si="370"/>
        <v>0</v>
      </c>
      <c r="BP490" s="111">
        <f t="shared" si="371"/>
        <v>0</v>
      </c>
      <c r="BQ490" s="111">
        <f t="shared" si="372"/>
        <v>0</v>
      </c>
      <c r="BR490" s="111">
        <f t="shared" si="373"/>
        <v>0</v>
      </c>
      <c r="BS490" s="111">
        <f t="shared" si="374"/>
        <v>0</v>
      </c>
      <c r="BT490" s="111">
        <f t="shared" si="375"/>
        <v>0</v>
      </c>
      <c r="BU490" s="112">
        <f t="shared" si="376"/>
        <v>0</v>
      </c>
      <c r="BV490" s="113">
        <f t="shared" si="377"/>
        <v>0</v>
      </c>
      <c r="BW490" s="169" t="s">
        <v>135</v>
      </c>
      <c r="BX490" s="174">
        <v>2021</v>
      </c>
      <c r="BY490" s="169" t="s">
        <v>2422</v>
      </c>
      <c r="BZ490" s="169" t="str">
        <f t="shared" si="378"/>
        <v>NOVIEMBRE</v>
      </c>
      <c r="CA490" s="169" t="str">
        <f t="shared" si="379"/>
        <v>YCHO21RT_11.1</v>
      </c>
      <c r="CB490" s="118" t="e">
        <f>VLOOKUP(F490,[3]TOTALES!$E:$E,1,0)</f>
        <v>#N/A</v>
      </c>
      <c r="CC490" s="118" t="e">
        <f>VLOOKUP(E490,'3.PARAMETROS'!J:L,3,0)</f>
        <v>#N/A</v>
      </c>
      <c r="CD490" s="118">
        <f>VLOOKUP(A490,'[4]1. ARCHIVO COMPRA'!$A:$BU,73,0)</f>
        <v>0</v>
      </c>
      <c r="CF490" s="128"/>
      <c r="CG490" s="128"/>
    </row>
    <row r="491" spans="1:85" x14ac:dyDescent="0.25">
      <c r="A491" s="128" t="str">
        <f t="shared" si="347"/>
        <v>W2RI32J1300G585</v>
      </c>
      <c r="B491" s="188">
        <v>44501</v>
      </c>
      <c r="C491" s="128"/>
      <c r="D491" s="128" t="s">
        <v>562</v>
      </c>
      <c r="E491" s="128" t="s">
        <v>701</v>
      </c>
      <c r="F491" s="128" t="s">
        <v>1284</v>
      </c>
      <c r="G491" s="128" t="s">
        <v>1285</v>
      </c>
      <c r="H491" s="128" t="s">
        <v>499</v>
      </c>
      <c r="I491" s="128" t="s">
        <v>527</v>
      </c>
      <c r="J491" s="128" t="s">
        <v>2130</v>
      </c>
      <c r="K491" s="128" t="s">
        <v>684</v>
      </c>
      <c r="L491" s="128" t="s">
        <v>2255</v>
      </c>
      <c r="M491" s="137">
        <v>44</v>
      </c>
      <c r="N491" s="128">
        <f>IFERROR(VLOOKUP(M491*$M$8*$N$8,'RAM costing'!$A$3:$B$81,2,1),0)</f>
        <v>39000</v>
      </c>
      <c r="O491" s="128">
        <f>IFERROR(VLOOKUP(M491*$M$9*$N$9,'RAM costing'!$E$3:$F$81,2,1),0)</f>
        <v>179</v>
      </c>
      <c r="P491" s="128"/>
      <c r="Q491" s="129">
        <f t="shared" si="348"/>
        <v>0.31</v>
      </c>
      <c r="R491" s="18">
        <v>13.64</v>
      </c>
      <c r="S491" s="25">
        <f t="shared" si="349"/>
        <v>0</v>
      </c>
      <c r="T491" s="25">
        <f t="shared" si="350"/>
        <v>0</v>
      </c>
      <c r="U491" s="25">
        <f t="shared" si="351"/>
        <v>0</v>
      </c>
      <c r="V491" s="25">
        <f t="shared" si="352"/>
        <v>0</v>
      </c>
      <c r="W491" s="25">
        <f t="shared" si="353"/>
        <v>0</v>
      </c>
      <c r="X491" s="25">
        <f t="shared" si="354"/>
        <v>0</v>
      </c>
      <c r="Y491" s="25">
        <f t="shared" si="355"/>
        <v>0</v>
      </c>
      <c r="Z491" s="25">
        <f t="shared" si="356"/>
        <v>0</v>
      </c>
      <c r="AA491" s="26"/>
      <c r="AB491" s="25">
        <f t="shared" si="357"/>
        <v>0</v>
      </c>
      <c r="AC491" s="25">
        <f t="shared" si="383"/>
        <v>0</v>
      </c>
      <c r="AD491" s="25"/>
      <c r="AE491" s="25"/>
      <c r="AF491" s="25"/>
      <c r="AG491" s="25"/>
      <c r="AH491" s="25"/>
      <c r="AI491" s="25"/>
      <c r="AJ491" s="26"/>
      <c r="AK491" s="25"/>
      <c r="AL491" s="26"/>
      <c r="AM491" s="25">
        <f t="shared" si="359"/>
        <v>0</v>
      </c>
      <c r="AN491" s="25">
        <f t="shared" si="360"/>
        <v>0</v>
      </c>
      <c r="AO491" s="26"/>
      <c r="AP491" s="26">
        <f t="shared" si="361"/>
        <v>0</v>
      </c>
      <c r="AQ491" s="101">
        <f t="shared" si="362"/>
        <v>0</v>
      </c>
      <c r="AR491" s="106">
        <f t="shared" si="363"/>
        <v>0</v>
      </c>
      <c r="AS491" s="107">
        <f t="shared" si="381"/>
        <v>0</v>
      </c>
      <c r="AT491" s="107">
        <f t="shared" si="381"/>
        <v>0</v>
      </c>
      <c r="AU491" s="107">
        <f t="shared" si="381"/>
        <v>0</v>
      </c>
      <c r="AV491" s="107">
        <f t="shared" si="381"/>
        <v>0</v>
      </c>
      <c r="AW491" s="107">
        <f t="shared" si="381"/>
        <v>0</v>
      </c>
      <c r="AX491" s="107">
        <f t="shared" si="381"/>
        <v>0</v>
      </c>
      <c r="AY491" s="107">
        <f t="shared" si="381"/>
        <v>0</v>
      </c>
      <c r="AZ491" s="107">
        <f t="shared" si="381"/>
        <v>0</v>
      </c>
      <c r="BA491" s="108">
        <f t="shared" si="364"/>
        <v>0</v>
      </c>
      <c r="BB491" s="103">
        <f t="shared" si="365"/>
        <v>0</v>
      </c>
      <c r="BC491" s="109">
        <f t="shared" si="366"/>
        <v>0</v>
      </c>
      <c r="BD491" s="107">
        <f t="shared" si="346"/>
        <v>0</v>
      </c>
      <c r="BE491" s="107">
        <f t="shared" si="382"/>
        <v>0</v>
      </c>
      <c r="BF491" s="107">
        <f t="shared" si="382"/>
        <v>0</v>
      </c>
      <c r="BG491" s="107">
        <f t="shared" si="382"/>
        <v>0</v>
      </c>
      <c r="BH491" s="107">
        <f t="shared" si="382"/>
        <v>0</v>
      </c>
      <c r="BI491" s="107">
        <f t="shared" si="382"/>
        <v>0</v>
      </c>
      <c r="BJ491" s="107">
        <f t="shared" si="382"/>
        <v>0</v>
      </c>
      <c r="BK491" s="107">
        <f t="shared" si="382"/>
        <v>0</v>
      </c>
      <c r="BL491" s="110">
        <f t="shared" si="367"/>
        <v>0</v>
      </c>
      <c r="BM491" s="111">
        <f t="shared" si="368"/>
        <v>0</v>
      </c>
      <c r="BN491" s="111">
        <f t="shared" si="369"/>
        <v>0</v>
      </c>
      <c r="BO491" s="111">
        <f t="shared" si="370"/>
        <v>0</v>
      </c>
      <c r="BP491" s="111">
        <f t="shared" si="371"/>
        <v>0</v>
      </c>
      <c r="BQ491" s="111">
        <f t="shared" si="372"/>
        <v>0</v>
      </c>
      <c r="BR491" s="111">
        <f t="shared" si="373"/>
        <v>0</v>
      </c>
      <c r="BS491" s="111">
        <f t="shared" si="374"/>
        <v>0</v>
      </c>
      <c r="BT491" s="111">
        <f t="shared" si="375"/>
        <v>0</v>
      </c>
      <c r="BU491" s="112">
        <f t="shared" si="376"/>
        <v>0</v>
      </c>
      <c r="BV491" s="113">
        <f t="shared" si="377"/>
        <v>0</v>
      </c>
      <c r="BW491" s="169" t="s">
        <v>135</v>
      </c>
      <c r="BX491" s="174">
        <v>2021</v>
      </c>
      <c r="BY491" s="169" t="s">
        <v>2422</v>
      </c>
      <c r="BZ491" s="169" t="str">
        <f t="shared" si="378"/>
        <v>NOVIEMBRE</v>
      </c>
      <c r="CA491" s="169" t="str">
        <f t="shared" si="379"/>
        <v>YCHO21RT_11.1</v>
      </c>
      <c r="CB491" s="118" t="e">
        <f>VLOOKUP(F491,[3]TOTALES!$E:$E,1,0)</f>
        <v>#N/A</v>
      </c>
      <c r="CC491" s="118" t="e">
        <f>VLOOKUP(E491,'3.PARAMETROS'!J:L,3,0)</f>
        <v>#N/A</v>
      </c>
      <c r="CD491" s="118">
        <f>VLOOKUP(A491,'[4]1. ARCHIVO COMPRA'!$A:$BU,73,0)</f>
        <v>0</v>
      </c>
      <c r="CF491" s="128"/>
      <c r="CG491" s="128"/>
    </row>
    <row r="492" spans="1:85" x14ac:dyDescent="0.25">
      <c r="A492" s="128" t="str">
        <f t="shared" si="347"/>
        <v>W2RI32J1300G012</v>
      </c>
      <c r="B492" s="188">
        <v>44501</v>
      </c>
      <c r="C492" s="128"/>
      <c r="D492" s="128" t="s">
        <v>562</v>
      </c>
      <c r="E492" s="128" t="s">
        <v>701</v>
      </c>
      <c r="F492" s="128" t="s">
        <v>1284</v>
      </c>
      <c r="G492" s="128" t="s">
        <v>1285</v>
      </c>
      <c r="H492" s="128" t="s">
        <v>582</v>
      </c>
      <c r="I492" s="128" t="s">
        <v>583</v>
      </c>
      <c r="J492" s="128" t="s">
        <v>2130</v>
      </c>
      <c r="K492" s="128" t="s">
        <v>684</v>
      </c>
      <c r="L492" s="128" t="s">
        <v>2255</v>
      </c>
      <c r="M492" s="137">
        <v>44</v>
      </c>
      <c r="N492" s="128">
        <f>IFERROR(VLOOKUP(M492*$M$8*$N$8,'RAM costing'!$A$3:$B$81,2,1),0)</f>
        <v>39000</v>
      </c>
      <c r="O492" s="128">
        <f>IFERROR(VLOOKUP(M492*$M$9*$N$9,'RAM costing'!$E$3:$F$81,2,1),0)</f>
        <v>179</v>
      </c>
      <c r="P492" s="128"/>
      <c r="Q492" s="129">
        <f t="shared" si="348"/>
        <v>0.31</v>
      </c>
      <c r="R492" s="18">
        <v>13.64</v>
      </c>
      <c r="S492" s="25">
        <f t="shared" si="349"/>
        <v>0</v>
      </c>
      <c r="T492" s="25">
        <f t="shared" si="350"/>
        <v>0</v>
      </c>
      <c r="U492" s="25">
        <f t="shared" si="351"/>
        <v>0</v>
      </c>
      <c r="V492" s="25">
        <f t="shared" si="352"/>
        <v>0</v>
      </c>
      <c r="W492" s="25">
        <f t="shared" si="353"/>
        <v>0</v>
      </c>
      <c r="X492" s="25">
        <f t="shared" si="354"/>
        <v>0</v>
      </c>
      <c r="Y492" s="25">
        <f t="shared" si="355"/>
        <v>0</v>
      </c>
      <c r="Z492" s="25">
        <f t="shared" si="356"/>
        <v>0</v>
      </c>
      <c r="AA492" s="26"/>
      <c r="AB492" s="25">
        <f t="shared" si="357"/>
        <v>0</v>
      </c>
      <c r="AC492" s="25">
        <f t="shared" si="383"/>
        <v>0</v>
      </c>
      <c r="AD492" s="25"/>
      <c r="AE492" s="25"/>
      <c r="AF492" s="25"/>
      <c r="AG492" s="25"/>
      <c r="AH492" s="25"/>
      <c r="AI492" s="25"/>
      <c r="AJ492" s="26"/>
      <c r="AK492" s="25"/>
      <c r="AL492" s="26"/>
      <c r="AM492" s="25">
        <f t="shared" si="359"/>
        <v>0</v>
      </c>
      <c r="AN492" s="25">
        <f t="shared" si="360"/>
        <v>0</v>
      </c>
      <c r="AO492" s="26"/>
      <c r="AP492" s="26">
        <f t="shared" si="361"/>
        <v>0</v>
      </c>
      <c r="AQ492" s="101">
        <f t="shared" si="362"/>
        <v>0</v>
      </c>
      <c r="AR492" s="106">
        <f t="shared" si="363"/>
        <v>0</v>
      </c>
      <c r="AS492" s="107">
        <f t="shared" si="381"/>
        <v>0</v>
      </c>
      <c r="AT492" s="107">
        <f t="shared" si="381"/>
        <v>0</v>
      </c>
      <c r="AU492" s="107">
        <f t="shared" si="381"/>
        <v>0</v>
      </c>
      <c r="AV492" s="107">
        <f t="shared" si="381"/>
        <v>0</v>
      </c>
      <c r="AW492" s="107">
        <f t="shared" si="381"/>
        <v>0</v>
      </c>
      <c r="AX492" s="107">
        <f t="shared" si="381"/>
        <v>0</v>
      </c>
      <c r="AY492" s="107">
        <f t="shared" si="381"/>
        <v>0</v>
      </c>
      <c r="AZ492" s="107">
        <f t="shared" si="381"/>
        <v>0</v>
      </c>
      <c r="BA492" s="108">
        <f t="shared" si="364"/>
        <v>0</v>
      </c>
      <c r="BB492" s="103">
        <f t="shared" si="365"/>
        <v>0</v>
      </c>
      <c r="BC492" s="109">
        <f t="shared" si="366"/>
        <v>0</v>
      </c>
      <c r="BD492" s="107">
        <f t="shared" si="346"/>
        <v>0</v>
      </c>
      <c r="BE492" s="107">
        <f t="shared" si="382"/>
        <v>0</v>
      </c>
      <c r="BF492" s="107">
        <f t="shared" si="382"/>
        <v>0</v>
      </c>
      <c r="BG492" s="107">
        <f t="shared" si="382"/>
        <v>0</v>
      </c>
      <c r="BH492" s="107">
        <f t="shared" si="382"/>
        <v>0</v>
      </c>
      <c r="BI492" s="107">
        <f t="shared" si="382"/>
        <v>0</v>
      </c>
      <c r="BJ492" s="107">
        <f t="shared" si="382"/>
        <v>0</v>
      </c>
      <c r="BK492" s="107">
        <f t="shared" si="382"/>
        <v>0</v>
      </c>
      <c r="BL492" s="110">
        <f t="shared" si="367"/>
        <v>0</v>
      </c>
      <c r="BM492" s="111">
        <f t="shared" si="368"/>
        <v>0</v>
      </c>
      <c r="BN492" s="111">
        <f t="shared" si="369"/>
        <v>0</v>
      </c>
      <c r="BO492" s="111">
        <f t="shared" si="370"/>
        <v>0</v>
      </c>
      <c r="BP492" s="111">
        <f t="shared" si="371"/>
        <v>0</v>
      </c>
      <c r="BQ492" s="111">
        <f t="shared" si="372"/>
        <v>0</v>
      </c>
      <c r="BR492" s="111">
        <f t="shared" si="373"/>
        <v>0</v>
      </c>
      <c r="BS492" s="111">
        <f t="shared" si="374"/>
        <v>0</v>
      </c>
      <c r="BT492" s="111">
        <f t="shared" si="375"/>
        <v>0</v>
      </c>
      <c r="BU492" s="112">
        <f t="shared" si="376"/>
        <v>0</v>
      </c>
      <c r="BV492" s="113">
        <f t="shared" si="377"/>
        <v>0</v>
      </c>
      <c r="BW492" s="169" t="s">
        <v>135</v>
      </c>
      <c r="BX492" s="174">
        <v>2021</v>
      </c>
      <c r="BY492" s="169" t="s">
        <v>2422</v>
      </c>
      <c r="BZ492" s="169" t="str">
        <f t="shared" si="378"/>
        <v>NOVIEMBRE</v>
      </c>
      <c r="CA492" s="169" t="str">
        <f t="shared" si="379"/>
        <v>YCHO21RT_11.1</v>
      </c>
      <c r="CB492" s="118" t="e">
        <f>VLOOKUP(F492,[3]TOTALES!$E:$E,1,0)</f>
        <v>#N/A</v>
      </c>
      <c r="CC492" s="118" t="e">
        <f>VLOOKUP(E492,'3.PARAMETROS'!J:L,3,0)</f>
        <v>#N/A</v>
      </c>
      <c r="CD492" s="118">
        <f>VLOOKUP(A492,'[4]1. ARCHIVO COMPRA'!$A:$BU,73,0)</f>
        <v>0</v>
      </c>
      <c r="CF492" s="128"/>
      <c r="CG492" s="128"/>
    </row>
    <row r="493" spans="1:85" x14ac:dyDescent="0.25">
      <c r="A493" s="128" t="str">
        <f t="shared" si="347"/>
        <v>W2RI32J1300G7HR</v>
      </c>
      <c r="B493" s="188">
        <v>44501</v>
      </c>
      <c r="C493" s="128"/>
      <c r="D493" s="128" t="s">
        <v>562</v>
      </c>
      <c r="E493" s="128" t="s">
        <v>701</v>
      </c>
      <c r="F493" s="128" t="s">
        <v>1284</v>
      </c>
      <c r="G493" s="128" t="s">
        <v>1285</v>
      </c>
      <c r="H493" s="128" t="s">
        <v>1177</v>
      </c>
      <c r="I493" s="128" t="s">
        <v>1178</v>
      </c>
      <c r="J493" s="128" t="s">
        <v>2130</v>
      </c>
      <c r="K493" s="128" t="s">
        <v>684</v>
      </c>
      <c r="L493" s="128" t="s">
        <v>2255</v>
      </c>
      <c r="M493" s="137">
        <v>44</v>
      </c>
      <c r="N493" s="128">
        <f>IFERROR(VLOOKUP(M493*$M$8*$N$8,'RAM costing'!$A$3:$B$81,2,1),0)</f>
        <v>39000</v>
      </c>
      <c r="O493" s="128">
        <f>IFERROR(VLOOKUP(M493*$M$9*$N$9,'RAM costing'!$E$3:$F$81,2,1),0)</f>
        <v>179</v>
      </c>
      <c r="P493" s="128"/>
      <c r="Q493" s="129">
        <f t="shared" si="348"/>
        <v>0.31</v>
      </c>
      <c r="R493" s="18">
        <v>13.64</v>
      </c>
      <c r="S493" s="25">
        <f t="shared" si="349"/>
        <v>0</v>
      </c>
      <c r="T493" s="25">
        <f t="shared" si="350"/>
        <v>0</v>
      </c>
      <c r="U493" s="25">
        <f t="shared" si="351"/>
        <v>0</v>
      </c>
      <c r="V493" s="25">
        <f t="shared" si="352"/>
        <v>0</v>
      </c>
      <c r="W493" s="25">
        <f t="shared" si="353"/>
        <v>0</v>
      </c>
      <c r="X493" s="25">
        <f t="shared" si="354"/>
        <v>0</v>
      </c>
      <c r="Y493" s="25">
        <f t="shared" si="355"/>
        <v>0</v>
      </c>
      <c r="Z493" s="25">
        <f t="shared" si="356"/>
        <v>0</v>
      </c>
      <c r="AA493" s="26"/>
      <c r="AB493" s="25">
        <f t="shared" si="357"/>
        <v>0</v>
      </c>
      <c r="AC493" s="25">
        <f t="shared" si="383"/>
        <v>0</v>
      </c>
      <c r="AD493" s="25"/>
      <c r="AE493" s="25"/>
      <c r="AF493" s="25"/>
      <c r="AG493" s="25"/>
      <c r="AH493" s="25"/>
      <c r="AI493" s="25"/>
      <c r="AJ493" s="26"/>
      <c r="AK493" s="25"/>
      <c r="AL493" s="26"/>
      <c r="AM493" s="25">
        <f t="shared" si="359"/>
        <v>0</v>
      </c>
      <c r="AN493" s="25">
        <f t="shared" si="360"/>
        <v>0</v>
      </c>
      <c r="AO493" s="26"/>
      <c r="AP493" s="26">
        <f t="shared" si="361"/>
        <v>0</v>
      </c>
      <c r="AQ493" s="101">
        <f t="shared" si="362"/>
        <v>0</v>
      </c>
      <c r="AR493" s="106">
        <f t="shared" si="363"/>
        <v>0</v>
      </c>
      <c r="AS493" s="107">
        <f t="shared" si="381"/>
        <v>0</v>
      </c>
      <c r="AT493" s="107">
        <f t="shared" si="381"/>
        <v>0</v>
      </c>
      <c r="AU493" s="107">
        <f t="shared" si="381"/>
        <v>0</v>
      </c>
      <c r="AV493" s="107">
        <f t="shared" si="381"/>
        <v>0</v>
      </c>
      <c r="AW493" s="107">
        <f t="shared" si="381"/>
        <v>0</v>
      </c>
      <c r="AX493" s="107">
        <f t="shared" si="381"/>
        <v>0</v>
      </c>
      <c r="AY493" s="107">
        <f t="shared" si="381"/>
        <v>0</v>
      </c>
      <c r="AZ493" s="107">
        <f t="shared" si="381"/>
        <v>0</v>
      </c>
      <c r="BA493" s="108">
        <f t="shared" si="364"/>
        <v>0</v>
      </c>
      <c r="BB493" s="103">
        <f t="shared" si="365"/>
        <v>0</v>
      </c>
      <c r="BC493" s="109">
        <f t="shared" si="366"/>
        <v>0</v>
      </c>
      <c r="BD493" s="107">
        <f t="shared" si="346"/>
        <v>0</v>
      </c>
      <c r="BE493" s="107">
        <f t="shared" si="382"/>
        <v>0</v>
      </c>
      <c r="BF493" s="107">
        <f t="shared" si="382"/>
        <v>0</v>
      </c>
      <c r="BG493" s="107">
        <f t="shared" si="382"/>
        <v>0</v>
      </c>
      <c r="BH493" s="107">
        <f t="shared" si="382"/>
        <v>0</v>
      </c>
      <c r="BI493" s="107">
        <f t="shared" si="382"/>
        <v>0</v>
      </c>
      <c r="BJ493" s="107">
        <f t="shared" si="382"/>
        <v>0</v>
      </c>
      <c r="BK493" s="107">
        <f t="shared" si="382"/>
        <v>0</v>
      </c>
      <c r="BL493" s="110">
        <f t="shared" si="367"/>
        <v>0</v>
      </c>
      <c r="BM493" s="111">
        <f t="shared" si="368"/>
        <v>0</v>
      </c>
      <c r="BN493" s="111">
        <f t="shared" si="369"/>
        <v>0</v>
      </c>
      <c r="BO493" s="111">
        <f t="shared" si="370"/>
        <v>0</v>
      </c>
      <c r="BP493" s="111">
        <f t="shared" si="371"/>
        <v>0</v>
      </c>
      <c r="BQ493" s="111">
        <f t="shared" si="372"/>
        <v>0</v>
      </c>
      <c r="BR493" s="111">
        <f t="shared" si="373"/>
        <v>0</v>
      </c>
      <c r="BS493" s="111">
        <f t="shared" si="374"/>
        <v>0</v>
      </c>
      <c r="BT493" s="111">
        <f t="shared" si="375"/>
        <v>0</v>
      </c>
      <c r="BU493" s="112">
        <f t="shared" si="376"/>
        <v>0</v>
      </c>
      <c r="BV493" s="113">
        <f t="shared" si="377"/>
        <v>0</v>
      </c>
      <c r="BW493" s="169" t="s">
        <v>135</v>
      </c>
      <c r="BX493" s="174">
        <v>2021</v>
      </c>
      <c r="BY493" s="169" t="s">
        <v>2422</v>
      </c>
      <c r="BZ493" s="169" t="str">
        <f t="shared" si="378"/>
        <v>NOVIEMBRE</v>
      </c>
      <c r="CA493" s="169" t="str">
        <f t="shared" si="379"/>
        <v>YCHO21RT_11.1</v>
      </c>
      <c r="CB493" s="118" t="e">
        <f>VLOOKUP(F493,[3]TOTALES!$E:$E,1,0)</f>
        <v>#N/A</v>
      </c>
      <c r="CC493" s="118" t="e">
        <f>VLOOKUP(E493,'3.PARAMETROS'!J:L,3,0)</f>
        <v>#N/A</v>
      </c>
      <c r="CD493" s="118">
        <f>VLOOKUP(A493,'[4]1. ARCHIVO COMPRA'!$A:$BU,73,0)</f>
        <v>0</v>
      </c>
      <c r="CF493" s="128"/>
      <c r="CG493" s="128"/>
    </row>
    <row r="494" spans="1:85" x14ac:dyDescent="0.25">
      <c r="A494" s="128" t="str">
        <f t="shared" si="347"/>
        <v>W2RI32J1300LHY</v>
      </c>
      <c r="B494" s="188">
        <v>44501</v>
      </c>
      <c r="C494" s="128"/>
      <c r="D494" s="128" t="s">
        <v>562</v>
      </c>
      <c r="E494" s="128" t="s">
        <v>701</v>
      </c>
      <c r="F494" s="128" t="s">
        <v>1284</v>
      </c>
      <c r="G494" s="128" t="s">
        <v>1285</v>
      </c>
      <c r="H494" s="128" t="s">
        <v>599</v>
      </c>
      <c r="I494" s="128" t="s">
        <v>600</v>
      </c>
      <c r="J494" s="128" t="s">
        <v>2130</v>
      </c>
      <c r="K494" s="128" t="s">
        <v>684</v>
      </c>
      <c r="L494" s="128" t="s">
        <v>2255</v>
      </c>
      <c r="M494" s="137">
        <v>44</v>
      </c>
      <c r="N494" s="128">
        <f>IFERROR(VLOOKUP(M494*$M$8*$N$8,'RAM costing'!$A$3:$B$81,2,1),0)</f>
        <v>39000</v>
      </c>
      <c r="O494" s="128">
        <f>IFERROR(VLOOKUP(M494*$M$9*$N$9,'RAM costing'!$E$3:$F$81,2,1),0)</f>
        <v>179</v>
      </c>
      <c r="P494" s="128"/>
      <c r="Q494" s="129">
        <f t="shared" si="348"/>
        <v>0.31</v>
      </c>
      <c r="R494" s="18">
        <v>13.64</v>
      </c>
      <c r="S494" s="25">
        <f t="shared" si="349"/>
        <v>0</v>
      </c>
      <c r="T494" s="25">
        <f t="shared" si="350"/>
        <v>0</v>
      </c>
      <c r="U494" s="25">
        <f t="shared" si="351"/>
        <v>0</v>
      </c>
      <c r="V494" s="25">
        <f t="shared" si="352"/>
        <v>0</v>
      </c>
      <c r="W494" s="25">
        <f t="shared" si="353"/>
        <v>0</v>
      </c>
      <c r="X494" s="25">
        <f t="shared" si="354"/>
        <v>0</v>
      </c>
      <c r="Y494" s="25">
        <f t="shared" si="355"/>
        <v>0</v>
      </c>
      <c r="Z494" s="25">
        <f t="shared" si="356"/>
        <v>0</v>
      </c>
      <c r="AA494" s="26"/>
      <c r="AB494" s="25">
        <f t="shared" si="357"/>
        <v>0</v>
      </c>
      <c r="AC494" s="25">
        <f t="shared" si="383"/>
        <v>0</v>
      </c>
      <c r="AD494" s="25"/>
      <c r="AE494" s="25"/>
      <c r="AF494" s="25"/>
      <c r="AG494" s="25"/>
      <c r="AH494" s="25"/>
      <c r="AI494" s="25"/>
      <c r="AJ494" s="26"/>
      <c r="AK494" s="25"/>
      <c r="AL494" s="26"/>
      <c r="AM494" s="25">
        <f t="shared" si="359"/>
        <v>0</v>
      </c>
      <c r="AN494" s="25">
        <f t="shared" si="360"/>
        <v>0</v>
      </c>
      <c r="AO494" s="26"/>
      <c r="AP494" s="26">
        <f t="shared" si="361"/>
        <v>0</v>
      </c>
      <c r="AQ494" s="101">
        <f t="shared" si="362"/>
        <v>0</v>
      </c>
      <c r="AR494" s="106">
        <f t="shared" si="363"/>
        <v>0</v>
      </c>
      <c r="AS494" s="107">
        <f t="shared" si="381"/>
        <v>0</v>
      </c>
      <c r="AT494" s="107">
        <f t="shared" si="381"/>
        <v>0</v>
      </c>
      <c r="AU494" s="107">
        <f t="shared" si="381"/>
        <v>0</v>
      </c>
      <c r="AV494" s="107">
        <f t="shared" si="381"/>
        <v>0</v>
      </c>
      <c r="AW494" s="107">
        <f t="shared" si="381"/>
        <v>0</v>
      </c>
      <c r="AX494" s="107">
        <f t="shared" si="381"/>
        <v>0</v>
      </c>
      <c r="AY494" s="107">
        <f t="shared" si="381"/>
        <v>0</v>
      </c>
      <c r="AZ494" s="107">
        <f t="shared" si="381"/>
        <v>0</v>
      </c>
      <c r="BA494" s="108">
        <f t="shared" si="364"/>
        <v>0</v>
      </c>
      <c r="BB494" s="103">
        <f t="shared" si="365"/>
        <v>0</v>
      </c>
      <c r="BC494" s="109">
        <f t="shared" si="366"/>
        <v>0</v>
      </c>
      <c r="BD494" s="107">
        <f t="shared" si="346"/>
        <v>0</v>
      </c>
      <c r="BE494" s="107">
        <f t="shared" si="382"/>
        <v>0</v>
      </c>
      <c r="BF494" s="107">
        <f t="shared" si="382"/>
        <v>0</v>
      </c>
      <c r="BG494" s="107">
        <f t="shared" si="382"/>
        <v>0</v>
      </c>
      <c r="BH494" s="107">
        <f t="shared" si="382"/>
        <v>0</v>
      </c>
      <c r="BI494" s="107">
        <f t="shared" si="382"/>
        <v>0</v>
      </c>
      <c r="BJ494" s="107">
        <f t="shared" si="382"/>
        <v>0</v>
      </c>
      <c r="BK494" s="107">
        <f t="shared" si="382"/>
        <v>0</v>
      </c>
      <c r="BL494" s="110">
        <f t="shared" si="367"/>
        <v>0</v>
      </c>
      <c r="BM494" s="111">
        <f t="shared" si="368"/>
        <v>0</v>
      </c>
      <c r="BN494" s="111">
        <f t="shared" si="369"/>
        <v>0</v>
      </c>
      <c r="BO494" s="111">
        <f t="shared" si="370"/>
        <v>0</v>
      </c>
      <c r="BP494" s="111">
        <f t="shared" si="371"/>
        <v>0</v>
      </c>
      <c r="BQ494" s="111">
        <f t="shared" si="372"/>
        <v>0</v>
      </c>
      <c r="BR494" s="111">
        <f t="shared" si="373"/>
        <v>0</v>
      </c>
      <c r="BS494" s="111">
        <f t="shared" si="374"/>
        <v>0</v>
      </c>
      <c r="BT494" s="111">
        <f t="shared" si="375"/>
        <v>0</v>
      </c>
      <c r="BU494" s="112">
        <f t="shared" si="376"/>
        <v>0</v>
      </c>
      <c r="BV494" s="113">
        <f t="shared" si="377"/>
        <v>0</v>
      </c>
      <c r="BW494" s="169" t="s">
        <v>135</v>
      </c>
      <c r="BX494" s="174">
        <v>2021</v>
      </c>
      <c r="BY494" s="169" t="s">
        <v>2422</v>
      </c>
      <c r="BZ494" s="169" t="str">
        <f t="shared" si="378"/>
        <v>NOVIEMBRE</v>
      </c>
      <c r="CA494" s="169" t="str">
        <f t="shared" si="379"/>
        <v>YCHO21RT_11.1</v>
      </c>
      <c r="CB494" s="118" t="e">
        <f>VLOOKUP(F494,[3]TOTALES!$E:$E,1,0)</f>
        <v>#N/A</v>
      </c>
      <c r="CC494" s="118" t="e">
        <f>VLOOKUP(E494,'3.PARAMETROS'!J:L,3,0)</f>
        <v>#N/A</v>
      </c>
      <c r="CD494" s="118">
        <f>VLOOKUP(A494,'[4]1. ARCHIVO COMPRA'!$A:$BU,73,0)</f>
        <v>0</v>
      </c>
      <c r="CF494" s="128"/>
      <c r="CG494" s="128"/>
    </row>
    <row r="495" spans="1:85" x14ac:dyDescent="0.25">
      <c r="A495" s="128" t="str">
        <f t="shared" si="347"/>
        <v>W2RD15K8RN0JBLK</v>
      </c>
      <c r="B495" s="187">
        <v>44501</v>
      </c>
      <c r="C495" s="128"/>
      <c r="D495" s="128" t="s">
        <v>562</v>
      </c>
      <c r="E495" s="128" t="s">
        <v>711</v>
      </c>
      <c r="F495" s="128" t="s">
        <v>1286</v>
      </c>
      <c r="G495" s="128" t="s">
        <v>1287</v>
      </c>
      <c r="H495" s="128" t="s">
        <v>494</v>
      </c>
      <c r="I495" s="128" t="s">
        <v>520</v>
      </c>
      <c r="J495" s="128" t="s">
        <v>2145</v>
      </c>
      <c r="K495" s="128" t="s">
        <v>683</v>
      </c>
      <c r="L495" s="128" t="s">
        <v>2255</v>
      </c>
      <c r="M495" s="137">
        <v>69</v>
      </c>
      <c r="N495" s="128">
        <f>IFERROR(VLOOKUP(M495*$M$8*$N$8,'RAM costing'!$A$3:$B$81,2,1),0)</f>
        <v>69000</v>
      </c>
      <c r="O495" s="128">
        <f>IFERROR(VLOOKUP(M495*$M$9*$N$9,'RAM costing'!$E$3:$F$81,2,1),0)</f>
        <v>279</v>
      </c>
      <c r="P495" s="128"/>
      <c r="Q495" s="129">
        <f t="shared" si="348"/>
        <v>0.31</v>
      </c>
      <c r="R495" s="18">
        <v>21.39</v>
      </c>
      <c r="S495" s="25">
        <f t="shared" si="349"/>
        <v>10</v>
      </c>
      <c r="T495" s="25">
        <f t="shared" si="350"/>
        <v>10</v>
      </c>
      <c r="U495" s="25">
        <f t="shared" si="351"/>
        <v>10</v>
      </c>
      <c r="V495" s="25">
        <f t="shared" si="352"/>
        <v>8</v>
      </c>
      <c r="W495" s="25">
        <f t="shared" si="353"/>
        <v>6</v>
      </c>
      <c r="X495" s="25">
        <f t="shared" si="354"/>
        <v>8</v>
      </c>
      <c r="Y495" s="25">
        <f t="shared" si="355"/>
        <v>7</v>
      </c>
      <c r="Z495" s="25">
        <f t="shared" si="356"/>
        <v>5</v>
      </c>
      <c r="AA495" s="26"/>
      <c r="AB495" s="25">
        <f t="shared" si="357"/>
        <v>7</v>
      </c>
      <c r="AC495" s="26">
        <f>AO495</f>
        <v>10</v>
      </c>
      <c r="AD495" s="25"/>
      <c r="AE495" s="25"/>
      <c r="AF495" s="25"/>
      <c r="AG495" s="25"/>
      <c r="AH495" s="25"/>
      <c r="AI495" s="25"/>
      <c r="AJ495" s="26"/>
      <c r="AK495" s="25"/>
      <c r="AL495" s="26"/>
      <c r="AM495" s="25">
        <f t="shared" si="359"/>
        <v>8</v>
      </c>
      <c r="AN495" s="25">
        <f t="shared" si="360"/>
        <v>8</v>
      </c>
      <c r="AO495" s="26">
        <v>10</v>
      </c>
      <c r="AP495" s="26">
        <f t="shared" si="361"/>
        <v>10</v>
      </c>
      <c r="AQ495" s="101">
        <f t="shared" si="362"/>
        <v>81</v>
      </c>
      <c r="AR495" s="106">
        <f t="shared" si="363"/>
        <v>1732.5900000000001</v>
      </c>
      <c r="AS495" s="107">
        <f t="shared" si="381"/>
        <v>19</v>
      </c>
      <c r="AT495" s="107">
        <f t="shared" si="381"/>
        <v>29</v>
      </c>
      <c r="AU495" s="107">
        <f t="shared" si="381"/>
        <v>22</v>
      </c>
      <c r="AV495" s="107">
        <f t="shared" si="381"/>
        <v>11</v>
      </c>
      <c r="AW495" s="107">
        <f t="shared" si="381"/>
        <v>0</v>
      </c>
      <c r="AX495" s="107">
        <f t="shared" si="381"/>
        <v>0</v>
      </c>
      <c r="AY495" s="107">
        <f t="shared" si="381"/>
        <v>0</v>
      </c>
      <c r="AZ495" s="107">
        <f t="shared" si="381"/>
        <v>0</v>
      </c>
      <c r="BA495" s="108">
        <f t="shared" si="364"/>
        <v>81</v>
      </c>
      <c r="BB495" s="103">
        <f t="shared" si="365"/>
        <v>36</v>
      </c>
      <c r="BC495" s="109">
        <f t="shared" si="366"/>
        <v>770.04</v>
      </c>
      <c r="BD495" s="107">
        <f t="shared" si="346"/>
        <v>8</v>
      </c>
      <c r="BE495" s="107">
        <f t="shared" si="382"/>
        <v>13</v>
      </c>
      <c r="BF495" s="107">
        <f t="shared" si="382"/>
        <v>10</v>
      </c>
      <c r="BG495" s="107">
        <f t="shared" si="382"/>
        <v>5</v>
      </c>
      <c r="BH495" s="107">
        <f t="shared" si="382"/>
        <v>0</v>
      </c>
      <c r="BI495" s="107">
        <f t="shared" si="382"/>
        <v>0</v>
      </c>
      <c r="BJ495" s="107">
        <f t="shared" si="382"/>
        <v>0</v>
      </c>
      <c r="BK495" s="107">
        <f t="shared" si="382"/>
        <v>0</v>
      </c>
      <c r="BL495" s="110">
        <f t="shared" si="367"/>
        <v>36</v>
      </c>
      <c r="BM495" s="111">
        <f t="shared" si="368"/>
        <v>27</v>
      </c>
      <c r="BN495" s="111">
        <f t="shared" si="369"/>
        <v>42</v>
      </c>
      <c r="BO495" s="111">
        <f t="shared" si="370"/>
        <v>32</v>
      </c>
      <c r="BP495" s="111">
        <f t="shared" si="371"/>
        <v>16</v>
      </c>
      <c r="BQ495" s="111">
        <f t="shared" si="372"/>
        <v>0</v>
      </c>
      <c r="BR495" s="111">
        <f t="shared" si="373"/>
        <v>0</v>
      </c>
      <c r="BS495" s="111">
        <f t="shared" si="374"/>
        <v>0</v>
      </c>
      <c r="BT495" s="111">
        <f t="shared" si="375"/>
        <v>0</v>
      </c>
      <c r="BU495" s="143">
        <f t="shared" si="376"/>
        <v>117</v>
      </c>
      <c r="BV495" s="113">
        <f t="shared" si="377"/>
        <v>2502.63</v>
      </c>
      <c r="BW495" s="169" t="s">
        <v>135</v>
      </c>
      <c r="BX495" s="174">
        <v>2021</v>
      </c>
      <c r="BY495" s="169" t="s">
        <v>2422</v>
      </c>
      <c r="BZ495" s="169" t="str">
        <f t="shared" si="378"/>
        <v>NOVIEMBRE</v>
      </c>
      <c r="CA495" s="169" t="str">
        <f t="shared" si="379"/>
        <v>YCHO21RT_11.1</v>
      </c>
      <c r="CB495" s="118" t="str">
        <f>VLOOKUP(F495,[3]TOTALES!$E:$E,1,0)</f>
        <v>W2RD15K8RN0</v>
      </c>
      <c r="CC495" s="118" t="str">
        <f>VLOOKUP(E495,'3.PARAMETROS'!J:L,3,0)</f>
        <v>FALDAS</v>
      </c>
      <c r="CD495" s="118">
        <f>VLOOKUP(A495,'[4]1. ARCHIVO COMPRA'!$A:$BU,73,0)</f>
        <v>0</v>
      </c>
      <c r="CF495" s="164">
        <v>44331</v>
      </c>
      <c r="CG495" s="128"/>
    </row>
    <row r="496" spans="1:85" x14ac:dyDescent="0.25">
      <c r="A496" s="128" t="str">
        <f t="shared" si="347"/>
        <v>W2RD15K8RN0G011</v>
      </c>
      <c r="B496" s="188">
        <v>44501</v>
      </c>
      <c r="C496" s="128"/>
      <c r="D496" s="128" t="s">
        <v>562</v>
      </c>
      <c r="E496" s="128" t="s">
        <v>711</v>
      </c>
      <c r="F496" s="128" t="s">
        <v>1286</v>
      </c>
      <c r="G496" s="128" t="s">
        <v>1287</v>
      </c>
      <c r="H496" s="128" t="s">
        <v>496</v>
      </c>
      <c r="I496" s="128" t="s">
        <v>522</v>
      </c>
      <c r="J496" s="128" t="s">
        <v>2145</v>
      </c>
      <c r="K496" s="128" t="s">
        <v>683</v>
      </c>
      <c r="L496" s="128" t="s">
        <v>2255</v>
      </c>
      <c r="M496" s="137">
        <v>69</v>
      </c>
      <c r="N496" s="128">
        <f>IFERROR(VLOOKUP(M496*$M$8*$N$8,'RAM costing'!$A$3:$B$81,2,1),0)</f>
        <v>69000</v>
      </c>
      <c r="O496" s="128">
        <f>IFERROR(VLOOKUP(M496*$M$9*$N$9,'RAM costing'!$E$3:$F$81,2,1),0)</f>
        <v>279</v>
      </c>
      <c r="P496" s="128"/>
      <c r="Q496" s="129">
        <f t="shared" si="348"/>
        <v>0.31</v>
      </c>
      <c r="R496" s="18">
        <v>21.39</v>
      </c>
      <c r="S496" s="25">
        <f t="shared" si="349"/>
        <v>0</v>
      </c>
      <c r="T496" s="25">
        <f t="shared" si="350"/>
        <v>0</v>
      </c>
      <c r="U496" s="25">
        <f t="shared" si="351"/>
        <v>0</v>
      </c>
      <c r="V496" s="25">
        <f t="shared" si="352"/>
        <v>0</v>
      </c>
      <c r="W496" s="25">
        <f t="shared" si="353"/>
        <v>0</v>
      </c>
      <c r="X496" s="25">
        <f t="shared" si="354"/>
        <v>0</v>
      </c>
      <c r="Y496" s="25">
        <f t="shared" si="355"/>
        <v>0</v>
      </c>
      <c r="Z496" s="25">
        <f t="shared" si="356"/>
        <v>0</v>
      </c>
      <c r="AA496" s="26"/>
      <c r="AB496" s="25">
        <f t="shared" si="357"/>
        <v>0</v>
      </c>
      <c r="AC496" s="25">
        <f t="shared" ref="AC496:AC505" si="384">AO496</f>
        <v>0</v>
      </c>
      <c r="AD496" s="25"/>
      <c r="AE496" s="25"/>
      <c r="AF496" s="25"/>
      <c r="AG496" s="25"/>
      <c r="AH496" s="25"/>
      <c r="AI496" s="25"/>
      <c r="AJ496" s="26"/>
      <c r="AK496" s="25"/>
      <c r="AL496" s="26"/>
      <c r="AM496" s="25">
        <f t="shared" si="359"/>
        <v>0</v>
      </c>
      <c r="AN496" s="25">
        <f t="shared" si="360"/>
        <v>0</v>
      </c>
      <c r="AO496" s="26"/>
      <c r="AP496" s="26">
        <f t="shared" si="361"/>
        <v>0</v>
      </c>
      <c r="AQ496" s="101">
        <f t="shared" si="362"/>
        <v>0</v>
      </c>
      <c r="AR496" s="106">
        <f t="shared" si="363"/>
        <v>0</v>
      </c>
      <c r="AS496" s="107">
        <f t="shared" si="381"/>
        <v>0</v>
      </c>
      <c r="AT496" s="107">
        <f t="shared" si="381"/>
        <v>0</v>
      </c>
      <c r="AU496" s="107">
        <f t="shared" si="381"/>
        <v>0</v>
      </c>
      <c r="AV496" s="107">
        <f t="shared" si="381"/>
        <v>0</v>
      </c>
      <c r="AW496" s="107">
        <f t="shared" si="381"/>
        <v>0</v>
      </c>
      <c r="AX496" s="107">
        <f t="shared" si="381"/>
        <v>0</v>
      </c>
      <c r="AY496" s="107">
        <f t="shared" si="381"/>
        <v>0</v>
      </c>
      <c r="AZ496" s="107">
        <f t="shared" si="381"/>
        <v>0</v>
      </c>
      <c r="BA496" s="108">
        <f t="shared" si="364"/>
        <v>0</v>
      </c>
      <c r="BB496" s="103">
        <f t="shared" si="365"/>
        <v>0</v>
      </c>
      <c r="BC496" s="109">
        <f t="shared" si="366"/>
        <v>0</v>
      </c>
      <c r="BD496" s="107">
        <f t="shared" si="346"/>
        <v>0</v>
      </c>
      <c r="BE496" s="107">
        <f t="shared" si="382"/>
        <v>0</v>
      </c>
      <c r="BF496" s="107">
        <f t="shared" si="382"/>
        <v>0</v>
      </c>
      <c r="BG496" s="107">
        <f t="shared" si="382"/>
        <v>0</v>
      </c>
      <c r="BH496" s="107">
        <f t="shared" si="382"/>
        <v>0</v>
      </c>
      <c r="BI496" s="107">
        <f t="shared" si="382"/>
        <v>0</v>
      </c>
      <c r="BJ496" s="107">
        <f t="shared" si="382"/>
        <v>0</v>
      </c>
      <c r="BK496" s="107">
        <f t="shared" si="382"/>
        <v>0</v>
      </c>
      <c r="BL496" s="110">
        <f t="shared" si="367"/>
        <v>0</v>
      </c>
      <c r="BM496" s="111">
        <f t="shared" si="368"/>
        <v>0</v>
      </c>
      <c r="BN496" s="111">
        <f t="shared" si="369"/>
        <v>0</v>
      </c>
      <c r="BO496" s="111">
        <f t="shared" si="370"/>
        <v>0</v>
      </c>
      <c r="BP496" s="111">
        <f t="shared" si="371"/>
        <v>0</v>
      </c>
      <c r="BQ496" s="111">
        <f t="shared" si="372"/>
        <v>0</v>
      </c>
      <c r="BR496" s="111">
        <f t="shared" si="373"/>
        <v>0</v>
      </c>
      <c r="BS496" s="111">
        <f t="shared" si="374"/>
        <v>0</v>
      </c>
      <c r="BT496" s="111">
        <f t="shared" si="375"/>
        <v>0</v>
      </c>
      <c r="BU496" s="112">
        <f t="shared" si="376"/>
        <v>0</v>
      </c>
      <c r="BV496" s="113">
        <f t="shared" si="377"/>
        <v>0</v>
      </c>
      <c r="BW496" s="169" t="s">
        <v>135</v>
      </c>
      <c r="BX496" s="174">
        <v>2021</v>
      </c>
      <c r="BY496" s="169" t="s">
        <v>2422</v>
      </c>
      <c r="BZ496" s="169" t="str">
        <f t="shared" si="378"/>
        <v>NOVIEMBRE</v>
      </c>
      <c r="CA496" s="169" t="str">
        <f t="shared" si="379"/>
        <v>YCHO21RT_11.1</v>
      </c>
      <c r="CB496" s="118" t="str">
        <f>VLOOKUP(F496,[3]TOTALES!$E:$E,1,0)</f>
        <v>W2RD15K8RN0</v>
      </c>
      <c r="CC496" s="118" t="str">
        <f>VLOOKUP(E496,'3.PARAMETROS'!J:L,3,0)</f>
        <v>FALDAS</v>
      </c>
      <c r="CD496" s="118">
        <f>VLOOKUP(A496,'[4]1. ARCHIVO COMPRA'!$A:$BU,73,0)</f>
        <v>0</v>
      </c>
      <c r="CF496" s="128"/>
      <c r="CG496" s="128"/>
    </row>
    <row r="497" spans="1:85" x14ac:dyDescent="0.25">
      <c r="A497" s="128" t="str">
        <f t="shared" si="347"/>
        <v>W1RR16Z2XV0JTMU</v>
      </c>
      <c r="B497" s="188">
        <v>44501</v>
      </c>
      <c r="C497" s="128"/>
      <c r="D497" s="128" t="s">
        <v>560</v>
      </c>
      <c r="E497" s="128" t="s">
        <v>561</v>
      </c>
      <c r="F497" s="128" t="s">
        <v>1288</v>
      </c>
      <c r="G497" s="128" t="s">
        <v>1289</v>
      </c>
      <c r="H497" s="128" t="s">
        <v>586</v>
      </c>
      <c r="I497" s="128" t="s">
        <v>587</v>
      </c>
      <c r="J497" s="128" t="s">
        <v>2146</v>
      </c>
      <c r="K497" s="128" t="s">
        <v>683</v>
      </c>
      <c r="L497" s="128" t="s">
        <v>2255</v>
      </c>
      <c r="M497" s="137">
        <v>79</v>
      </c>
      <c r="N497" s="128">
        <f>IFERROR(VLOOKUP(M497*$M$8*$N$8,'RAM costing'!$A$3:$B$81,2,1),0)</f>
        <v>79000</v>
      </c>
      <c r="O497" s="128">
        <f>IFERROR(VLOOKUP(M497*$M$9*$N$9,'RAM costing'!$E$3:$F$81,2,1),0)</f>
        <v>319</v>
      </c>
      <c r="P497" s="128"/>
      <c r="Q497" s="129">
        <f t="shared" si="348"/>
        <v>0.31</v>
      </c>
      <c r="R497" s="18">
        <v>24.49</v>
      </c>
      <c r="S497" s="25">
        <f t="shared" si="349"/>
        <v>0</v>
      </c>
      <c r="T497" s="25">
        <f t="shared" si="350"/>
        <v>0</v>
      </c>
      <c r="U497" s="25">
        <f t="shared" si="351"/>
        <v>0</v>
      </c>
      <c r="V497" s="25">
        <f t="shared" si="352"/>
        <v>0</v>
      </c>
      <c r="W497" s="25">
        <f t="shared" si="353"/>
        <v>0</v>
      </c>
      <c r="X497" s="25">
        <f t="shared" si="354"/>
        <v>0</v>
      </c>
      <c r="Y497" s="25">
        <f t="shared" si="355"/>
        <v>0</v>
      </c>
      <c r="Z497" s="25">
        <f t="shared" si="356"/>
        <v>0</v>
      </c>
      <c r="AA497" s="26"/>
      <c r="AB497" s="25">
        <f t="shared" si="357"/>
        <v>0</v>
      </c>
      <c r="AC497" s="25">
        <f t="shared" si="384"/>
        <v>0</v>
      </c>
      <c r="AD497" s="25"/>
      <c r="AE497" s="25"/>
      <c r="AF497" s="25"/>
      <c r="AG497" s="25"/>
      <c r="AH497" s="25"/>
      <c r="AI497" s="25"/>
      <c r="AJ497" s="26"/>
      <c r="AK497" s="25"/>
      <c r="AL497" s="26"/>
      <c r="AM497" s="25">
        <f t="shared" si="359"/>
        <v>0</v>
      </c>
      <c r="AN497" s="25">
        <f t="shared" si="360"/>
        <v>0</v>
      </c>
      <c r="AO497" s="26"/>
      <c r="AP497" s="26">
        <f t="shared" si="361"/>
        <v>0</v>
      </c>
      <c r="AQ497" s="101">
        <f t="shared" si="362"/>
        <v>0</v>
      </c>
      <c r="AR497" s="106">
        <f t="shared" si="363"/>
        <v>0</v>
      </c>
      <c r="AS497" s="107">
        <f t="shared" si="381"/>
        <v>0</v>
      </c>
      <c r="AT497" s="107">
        <f t="shared" si="381"/>
        <v>0</v>
      </c>
      <c r="AU497" s="107">
        <f t="shared" si="381"/>
        <v>0</v>
      </c>
      <c r="AV497" s="107">
        <f t="shared" si="381"/>
        <v>0</v>
      </c>
      <c r="AW497" s="107">
        <f t="shared" si="381"/>
        <v>0</v>
      </c>
      <c r="AX497" s="107">
        <f t="shared" si="381"/>
        <v>0</v>
      </c>
      <c r="AY497" s="107">
        <f t="shared" si="381"/>
        <v>0</v>
      </c>
      <c r="AZ497" s="107">
        <f t="shared" si="381"/>
        <v>0</v>
      </c>
      <c r="BA497" s="108">
        <f t="shared" si="364"/>
        <v>0</v>
      </c>
      <c r="BB497" s="103">
        <f t="shared" si="365"/>
        <v>0</v>
      </c>
      <c r="BC497" s="109">
        <f t="shared" si="366"/>
        <v>0</v>
      </c>
      <c r="BD497" s="107">
        <f t="shared" si="346"/>
        <v>0</v>
      </c>
      <c r="BE497" s="107">
        <f t="shared" si="382"/>
        <v>0</v>
      </c>
      <c r="BF497" s="107">
        <f t="shared" si="382"/>
        <v>0</v>
      </c>
      <c r="BG497" s="107">
        <f t="shared" si="382"/>
        <v>0</v>
      </c>
      <c r="BH497" s="107">
        <f t="shared" si="382"/>
        <v>0</v>
      </c>
      <c r="BI497" s="107">
        <f t="shared" si="382"/>
        <v>0</v>
      </c>
      <c r="BJ497" s="107">
        <f t="shared" si="382"/>
        <v>0</v>
      </c>
      <c r="BK497" s="107">
        <f t="shared" si="382"/>
        <v>0</v>
      </c>
      <c r="BL497" s="110">
        <f t="shared" si="367"/>
        <v>0</v>
      </c>
      <c r="BM497" s="111">
        <f t="shared" si="368"/>
        <v>0</v>
      </c>
      <c r="BN497" s="111">
        <f t="shared" si="369"/>
        <v>0</v>
      </c>
      <c r="BO497" s="111">
        <f t="shared" si="370"/>
        <v>0</v>
      </c>
      <c r="BP497" s="111">
        <f t="shared" si="371"/>
        <v>0</v>
      </c>
      <c r="BQ497" s="111">
        <f t="shared" si="372"/>
        <v>0</v>
      </c>
      <c r="BR497" s="111">
        <f t="shared" si="373"/>
        <v>0</v>
      </c>
      <c r="BS497" s="111">
        <f t="shared" si="374"/>
        <v>0</v>
      </c>
      <c r="BT497" s="111">
        <f t="shared" si="375"/>
        <v>0</v>
      </c>
      <c r="BU497" s="112">
        <f t="shared" si="376"/>
        <v>0</v>
      </c>
      <c r="BV497" s="113">
        <f t="shared" si="377"/>
        <v>0</v>
      </c>
      <c r="BW497" s="169" t="s">
        <v>135</v>
      </c>
      <c r="BX497" s="174">
        <v>2021</v>
      </c>
      <c r="BY497" s="169" t="s">
        <v>2422</v>
      </c>
      <c r="BZ497" s="169" t="str">
        <f t="shared" si="378"/>
        <v>NOVIEMBRE</v>
      </c>
      <c r="CA497" s="169" t="str">
        <f t="shared" si="379"/>
        <v>YCHO21RT_11.1</v>
      </c>
      <c r="CB497" s="118" t="e">
        <f>VLOOKUP(F497,[3]TOTALES!$E:$E,1,0)</f>
        <v>#N/A</v>
      </c>
      <c r="CC497" s="118" t="e">
        <f>VLOOKUP(E497,'3.PARAMETROS'!J:L,3,0)</f>
        <v>#N/A</v>
      </c>
      <c r="CD497" s="118">
        <f>VLOOKUP(A497,'[4]1. ARCHIVO COMPRA'!$A:$BU,73,0)</f>
        <v>0</v>
      </c>
      <c r="CF497" s="128"/>
      <c r="CG497" s="128"/>
    </row>
    <row r="498" spans="1:85" x14ac:dyDescent="0.25">
      <c r="A498" s="128" t="str">
        <f t="shared" si="347"/>
        <v>W1RR16Z2XV0F72R</v>
      </c>
      <c r="B498" s="188">
        <v>44501</v>
      </c>
      <c r="C498" s="128"/>
      <c r="D498" s="128" t="s">
        <v>560</v>
      </c>
      <c r="E498" s="128" t="s">
        <v>561</v>
      </c>
      <c r="F498" s="128" t="s">
        <v>1288</v>
      </c>
      <c r="G498" s="128" t="s">
        <v>1289</v>
      </c>
      <c r="H498" s="128" t="s">
        <v>996</v>
      </c>
      <c r="I498" s="128" t="s">
        <v>997</v>
      </c>
      <c r="J498" s="128" t="s">
        <v>2146</v>
      </c>
      <c r="K498" s="128" t="s">
        <v>683</v>
      </c>
      <c r="L498" s="128" t="s">
        <v>2255</v>
      </c>
      <c r="M498" s="137">
        <v>79</v>
      </c>
      <c r="N498" s="128">
        <f>IFERROR(VLOOKUP(M498*$M$8*$N$8,'RAM costing'!$A$3:$B$81,2,1),0)</f>
        <v>79000</v>
      </c>
      <c r="O498" s="128">
        <f>IFERROR(VLOOKUP(M498*$M$9*$N$9,'RAM costing'!$E$3:$F$81,2,1),0)</f>
        <v>319</v>
      </c>
      <c r="P498" s="128"/>
      <c r="Q498" s="129">
        <f t="shared" si="348"/>
        <v>0.31</v>
      </c>
      <c r="R498" s="18">
        <v>24.49</v>
      </c>
      <c r="S498" s="25">
        <f t="shared" si="349"/>
        <v>0</v>
      </c>
      <c r="T498" s="25">
        <f t="shared" si="350"/>
        <v>0</v>
      </c>
      <c r="U498" s="25">
        <f t="shared" si="351"/>
        <v>0</v>
      </c>
      <c r="V498" s="25">
        <f t="shared" si="352"/>
        <v>0</v>
      </c>
      <c r="W498" s="25">
        <f t="shared" si="353"/>
        <v>0</v>
      </c>
      <c r="X498" s="25">
        <f t="shared" si="354"/>
        <v>0</v>
      </c>
      <c r="Y498" s="25">
        <f t="shared" si="355"/>
        <v>0</v>
      </c>
      <c r="Z498" s="25">
        <f t="shared" si="356"/>
        <v>0</v>
      </c>
      <c r="AA498" s="26"/>
      <c r="AB498" s="25">
        <f t="shared" si="357"/>
        <v>0</v>
      </c>
      <c r="AC498" s="25">
        <f t="shared" si="384"/>
        <v>0</v>
      </c>
      <c r="AD498" s="25"/>
      <c r="AE498" s="25"/>
      <c r="AF498" s="25"/>
      <c r="AG498" s="25"/>
      <c r="AH498" s="25"/>
      <c r="AI498" s="25"/>
      <c r="AJ498" s="26"/>
      <c r="AK498" s="25"/>
      <c r="AL498" s="26"/>
      <c r="AM498" s="25">
        <f t="shared" si="359"/>
        <v>0</v>
      </c>
      <c r="AN498" s="25">
        <f t="shared" si="360"/>
        <v>0</v>
      </c>
      <c r="AO498" s="26"/>
      <c r="AP498" s="26">
        <f t="shared" si="361"/>
        <v>0</v>
      </c>
      <c r="AQ498" s="101">
        <f t="shared" si="362"/>
        <v>0</v>
      </c>
      <c r="AR498" s="106">
        <f t="shared" si="363"/>
        <v>0</v>
      </c>
      <c r="AS498" s="107">
        <f t="shared" si="381"/>
        <v>0</v>
      </c>
      <c r="AT498" s="107">
        <f t="shared" si="381"/>
        <v>0</v>
      </c>
      <c r="AU498" s="107">
        <f t="shared" si="381"/>
        <v>0</v>
      </c>
      <c r="AV498" s="107">
        <f t="shared" si="381"/>
        <v>0</v>
      </c>
      <c r="AW498" s="107">
        <f t="shared" si="381"/>
        <v>0</v>
      </c>
      <c r="AX498" s="107">
        <f t="shared" si="381"/>
        <v>0</v>
      </c>
      <c r="AY498" s="107">
        <f t="shared" si="381"/>
        <v>0</v>
      </c>
      <c r="AZ498" s="107">
        <f t="shared" si="381"/>
        <v>0</v>
      </c>
      <c r="BA498" s="108">
        <f t="shared" si="364"/>
        <v>0</v>
      </c>
      <c r="BB498" s="103">
        <f t="shared" si="365"/>
        <v>0</v>
      </c>
      <c r="BC498" s="109">
        <f t="shared" si="366"/>
        <v>0</v>
      </c>
      <c r="BD498" s="107">
        <f t="shared" si="346"/>
        <v>0</v>
      </c>
      <c r="BE498" s="107">
        <f t="shared" si="382"/>
        <v>0</v>
      </c>
      <c r="BF498" s="107">
        <f t="shared" si="382"/>
        <v>0</v>
      </c>
      <c r="BG498" s="107">
        <f t="shared" si="382"/>
        <v>0</v>
      </c>
      <c r="BH498" s="107">
        <f t="shared" si="382"/>
        <v>0</v>
      </c>
      <c r="BI498" s="107">
        <f t="shared" si="382"/>
        <v>0</v>
      </c>
      <c r="BJ498" s="107">
        <f t="shared" si="382"/>
        <v>0</v>
      </c>
      <c r="BK498" s="107">
        <f t="shared" si="382"/>
        <v>0</v>
      </c>
      <c r="BL498" s="110">
        <f t="shared" si="367"/>
        <v>0</v>
      </c>
      <c r="BM498" s="111">
        <f t="shared" si="368"/>
        <v>0</v>
      </c>
      <c r="BN498" s="111">
        <f t="shared" si="369"/>
        <v>0</v>
      </c>
      <c r="BO498" s="111">
        <f t="shared" si="370"/>
        <v>0</v>
      </c>
      <c r="BP498" s="111">
        <f t="shared" si="371"/>
        <v>0</v>
      </c>
      <c r="BQ498" s="111">
        <f t="shared" si="372"/>
        <v>0</v>
      </c>
      <c r="BR498" s="111">
        <f t="shared" si="373"/>
        <v>0</v>
      </c>
      <c r="BS498" s="111">
        <f t="shared" si="374"/>
        <v>0</v>
      </c>
      <c r="BT498" s="111">
        <f t="shared" si="375"/>
        <v>0</v>
      </c>
      <c r="BU498" s="112">
        <f t="shared" si="376"/>
        <v>0</v>
      </c>
      <c r="BV498" s="113">
        <f t="shared" si="377"/>
        <v>0</v>
      </c>
      <c r="BW498" s="169" t="s">
        <v>135</v>
      </c>
      <c r="BX498" s="174">
        <v>2021</v>
      </c>
      <c r="BY498" s="169" t="s">
        <v>2422</v>
      </c>
      <c r="BZ498" s="169" t="str">
        <f t="shared" si="378"/>
        <v>NOVIEMBRE</v>
      </c>
      <c r="CA498" s="169" t="str">
        <f t="shared" si="379"/>
        <v>YCHO21RT_11.1</v>
      </c>
      <c r="CB498" s="118" t="e">
        <f>VLOOKUP(F498,[3]TOTALES!$E:$E,1,0)</f>
        <v>#N/A</v>
      </c>
      <c r="CC498" s="118" t="e">
        <f>VLOOKUP(E498,'3.PARAMETROS'!J:L,3,0)</f>
        <v>#N/A</v>
      </c>
      <c r="CD498" s="118">
        <f>VLOOKUP(A498,'[4]1. ARCHIVO COMPRA'!$A:$BU,73,0)</f>
        <v>0</v>
      </c>
      <c r="CF498" s="128"/>
      <c r="CG498" s="128"/>
    </row>
    <row r="499" spans="1:85" x14ac:dyDescent="0.25">
      <c r="A499" s="128" t="str">
        <f t="shared" si="347"/>
        <v>W1RR16Z2XV0F50H</v>
      </c>
      <c r="B499" s="188">
        <v>44501</v>
      </c>
      <c r="C499" s="128"/>
      <c r="D499" s="128" t="s">
        <v>560</v>
      </c>
      <c r="E499" s="128" t="s">
        <v>561</v>
      </c>
      <c r="F499" s="128" t="s">
        <v>1288</v>
      </c>
      <c r="G499" s="128" t="s">
        <v>1289</v>
      </c>
      <c r="H499" s="128" t="s">
        <v>1290</v>
      </c>
      <c r="I499" s="128" t="s">
        <v>1291</v>
      </c>
      <c r="J499" s="128" t="s">
        <v>2146</v>
      </c>
      <c r="K499" s="128" t="s">
        <v>683</v>
      </c>
      <c r="L499" s="128" t="s">
        <v>2255</v>
      </c>
      <c r="M499" s="137">
        <v>79</v>
      </c>
      <c r="N499" s="128">
        <f>IFERROR(VLOOKUP(M499*$M$8*$N$8,'RAM costing'!$A$3:$B$81,2,1),0)</f>
        <v>79000</v>
      </c>
      <c r="O499" s="128">
        <f>IFERROR(VLOOKUP(M499*$M$9*$N$9,'RAM costing'!$E$3:$F$81,2,1),0)</f>
        <v>319</v>
      </c>
      <c r="P499" s="128"/>
      <c r="Q499" s="129">
        <f t="shared" si="348"/>
        <v>0.31</v>
      </c>
      <c r="R499" s="18">
        <v>24.49</v>
      </c>
      <c r="S499" s="25">
        <f t="shared" si="349"/>
        <v>0</v>
      </c>
      <c r="T499" s="25">
        <f t="shared" si="350"/>
        <v>0</v>
      </c>
      <c r="U499" s="25">
        <f t="shared" si="351"/>
        <v>0</v>
      </c>
      <c r="V499" s="25">
        <f t="shared" si="352"/>
        <v>0</v>
      </c>
      <c r="W499" s="25">
        <f t="shared" si="353"/>
        <v>0</v>
      </c>
      <c r="X499" s="25">
        <f t="shared" si="354"/>
        <v>0</v>
      </c>
      <c r="Y499" s="25">
        <f t="shared" si="355"/>
        <v>0</v>
      </c>
      <c r="Z499" s="25">
        <f t="shared" si="356"/>
        <v>0</v>
      </c>
      <c r="AA499" s="26"/>
      <c r="AB499" s="25">
        <f t="shared" si="357"/>
        <v>0</v>
      </c>
      <c r="AC499" s="25">
        <f t="shared" si="384"/>
        <v>0</v>
      </c>
      <c r="AD499" s="25"/>
      <c r="AE499" s="25"/>
      <c r="AF499" s="25"/>
      <c r="AG499" s="25"/>
      <c r="AH499" s="25"/>
      <c r="AI499" s="25"/>
      <c r="AJ499" s="26"/>
      <c r="AK499" s="25"/>
      <c r="AL499" s="26"/>
      <c r="AM499" s="25">
        <f t="shared" si="359"/>
        <v>0</v>
      </c>
      <c r="AN499" s="25">
        <f t="shared" si="360"/>
        <v>0</v>
      </c>
      <c r="AO499" s="26"/>
      <c r="AP499" s="26">
        <f t="shared" si="361"/>
        <v>0</v>
      </c>
      <c r="AQ499" s="101">
        <f t="shared" si="362"/>
        <v>0</v>
      </c>
      <c r="AR499" s="106">
        <f t="shared" si="363"/>
        <v>0</v>
      </c>
      <c r="AS499" s="107">
        <f t="shared" si="381"/>
        <v>0</v>
      </c>
      <c r="AT499" s="107">
        <f t="shared" si="381"/>
        <v>0</v>
      </c>
      <c r="AU499" s="107">
        <f t="shared" si="381"/>
        <v>0</v>
      </c>
      <c r="AV499" s="107">
        <f t="shared" si="381"/>
        <v>0</v>
      </c>
      <c r="AW499" s="107">
        <f t="shared" si="381"/>
        <v>0</v>
      </c>
      <c r="AX499" s="107">
        <f t="shared" si="381"/>
        <v>0</v>
      </c>
      <c r="AY499" s="107">
        <f t="shared" si="381"/>
        <v>0</v>
      </c>
      <c r="AZ499" s="107">
        <f t="shared" si="381"/>
        <v>0</v>
      </c>
      <c r="BA499" s="108">
        <f t="shared" si="364"/>
        <v>0</v>
      </c>
      <c r="BB499" s="103">
        <f t="shared" si="365"/>
        <v>0</v>
      </c>
      <c r="BC499" s="109">
        <f t="shared" si="366"/>
        <v>0</v>
      </c>
      <c r="BD499" s="107">
        <f t="shared" si="346"/>
        <v>0</v>
      </c>
      <c r="BE499" s="107">
        <f t="shared" si="382"/>
        <v>0</v>
      </c>
      <c r="BF499" s="107">
        <f t="shared" si="382"/>
        <v>0</v>
      </c>
      <c r="BG499" s="107">
        <f t="shared" si="382"/>
        <v>0</v>
      </c>
      <c r="BH499" s="107">
        <f t="shared" si="382"/>
        <v>0</v>
      </c>
      <c r="BI499" s="107">
        <f t="shared" si="382"/>
        <v>0</v>
      </c>
      <c r="BJ499" s="107">
        <f t="shared" si="382"/>
        <v>0</v>
      </c>
      <c r="BK499" s="107">
        <f t="shared" si="382"/>
        <v>0</v>
      </c>
      <c r="BL499" s="110">
        <f t="shared" si="367"/>
        <v>0</v>
      </c>
      <c r="BM499" s="111">
        <f t="shared" si="368"/>
        <v>0</v>
      </c>
      <c r="BN499" s="111">
        <f t="shared" si="369"/>
        <v>0</v>
      </c>
      <c r="BO499" s="111">
        <f t="shared" si="370"/>
        <v>0</v>
      </c>
      <c r="BP499" s="111">
        <f t="shared" si="371"/>
        <v>0</v>
      </c>
      <c r="BQ499" s="111">
        <f t="shared" si="372"/>
        <v>0</v>
      </c>
      <c r="BR499" s="111">
        <f t="shared" si="373"/>
        <v>0</v>
      </c>
      <c r="BS499" s="111">
        <f t="shared" si="374"/>
        <v>0</v>
      </c>
      <c r="BT499" s="111">
        <f t="shared" si="375"/>
        <v>0</v>
      </c>
      <c r="BU499" s="112">
        <f t="shared" si="376"/>
        <v>0</v>
      </c>
      <c r="BV499" s="113">
        <f t="shared" si="377"/>
        <v>0</v>
      </c>
      <c r="BW499" s="169" t="s">
        <v>135</v>
      </c>
      <c r="BX499" s="174">
        <v>2021</v>
      </c>
      <c r="BY499" s="169" t="s">
        <v>2422</v>
      </c>
      <c r="BZ499" s="169" t="str">
        <f t="shared" si="378"/>
        <v>NOVIEMBRE</v>
      </c>
      <c r="CA499" s="169" t="str">
        <f t="shared" si="379"/>
        <v>YCHO21RT_11.1</v>
      </c>
      <c r="CB499" s="118" t="e">
        <f>VLOOKUP(F499,[3]TOTALES!$E:$E,1,0)</f>
        <v>#N/A</v>
      </c>
      <c r="CC499" s="118" t="e">
        <f>VLOOKUP(E499,'3.PARAMETROS'!J:L,3,0)</f>
        <v>#N/A</v>
      </c>
      <c r="CD499" s="118">
        <f>VLOOKUP(A499,'[4]1. ARCHIVO COMPRA'!$A:$BU,73,0)</f>
        <v>0</v>
      </c>
      <c r="CF499" s="128"/>
      <c r="CG499" s="128"/>
    </row>
    <row r="500" spans="1:85" x14ac:dyDescent="0.25">
      <c r="A500" s="128" t="str">
        <f t="shared" si="347"/>
        <v>W1RR16Z2XV0F147</v>
      </c>
      <c r="B500" s="188">
        <v>44501</v>
      </c>
      <c r="C500" s="128"/>
      <c r="D500" s="128" t="s">
        <v>560</v>
      </c>
      <c r="E500" s="128" t="s">
        <v>561</v>
      </c>
      <c r="F500" s="128" t="s">
        <v>1288</v>
      </c>
      <c r="G500" s="128" t="s">
        <v>1289</v>
      </c>
      <c r="H500" s="128" t="s">
        <v>1292</v>
      </c>
      <c r="I500" s="128" t="s">
        <v>1293</v>
      </c>
      <c r="J500" s="128" t="s">
        <v>2146</v>
      </c>
      <c r="K500" s="128" t="s">
        <v>683</v>
      </c>
      <c r="L500" s="128" t="s">
        <v>2255</v>
      </c>
      <c r="M500" s="137">
        <v>79</v>
      </c>
      <c r="N500" s="128">
        <f>IFERROR(VLOOKUP(M500*$M$8*$N$8,'RAM costing'!$A$3:$B$81,2,1),0)</f>
        <v>79000</v>
      </c>
      <c r="O500" s="128">
        <f>IFERROR(VLOOKUP(M500*$M$9*$N$9,'RAM costing'!$E$3:$F$81,2,1),0)</f>
        <v>319</v>
      </c>
      <c r="P500" s="128"/>
      <c r="Q500" s="129">
        <f t="shared" si="348"/>
        <v>0.31</v>
      </c>
      <c r="R500" s="18">
        <v>24.49</v>
      </c>
      <c r="S500" s="25">
        <f t="shared" si="349"/>
        <v>0</v>
      </c>
      <c r="T500" s="25">
        <f t="shared" si="350"/>
        <v>0</v>
      </c>
      <c r="U500" s="25">
        <f t="shared" si="351"/>
        <v>0</v>
      </c>
      <c r="V500" s="25">
        <f t="shared" si="352"/>
        <v>0</v>
      </c>
      <c r="W500" s="25">
        <f t="shared" si="353"/>
        <v>0</v>
      </c>
      <c r="X500" s="25">
        <f t="shared" si="354"/>
        <v>0</v>
      </c>
      <c r="Y500" s="25">
        <f t="shared" si="355"/>
        <v>0</v>
      </c>
      <c r="Z500" s="25">
        <f t="shared" si="356"/>
        <v>0</v>
      </c>
      <c r="AA500" s="26"/>
      <c r="AB500" s="25">
        <f t="shared" si="357"/>
        <v>0</v>
      </c>
      <c r="AC500" s="25">
        <f t="shared" si="384"/>
        <v>0</v>
      </c>
      <c r="AD500" s="25"/>
      <c r="AE500" s="25"/>
      <c r="AF500" s="25"/>
      <c r="AG500" s="25"/>
      <c r="AH500" s="25"/>
      <c r="AI500" s="25"/>
      <c r="AJ500" s="26"/>
      <c r="AK500" s="25"/>
      <c r="AL500" s="26"/>
      <c r="AM500" s="25">
        <f t="shared" si="359"/>
        <v>0</v>
      </c>
      <c r="AN500" s="25">
        <f t="shared" si="360"/>
        <v>0</v>
      </c>
      <c r="AO500" s="26"/>
      <c r="AP500" s="26">
        <f t="shared" si="361"/>
        <v>0</v>
      </c>
      <c r="AQ500" s="101">
        <f t="shared" si="362"/>
        <v>0</v>
      </c>
      <c r="AR500" s="106">
        <f t="shared" si="363"/>
        <v>0</v>
      </c>
      <c r="AS500" s="107">
        <f t="shared" si="381"/>
        <v>0</v>
      </c>
      <c r="AT500" s="107">
        <f t="shared" si="381"/>
        <v>0</v>
      </c>
      <c r="AU500" s="107">
        <f t="shared" si="381"/>
        <v>0</v>
      </c>
      <c r="AV500" s="107">
        <f t="shared" si="381"/>
        <v>0</v>
      </c>
      <c r="AW500" s="107">
        <f t="shared" si="381"/>
        <v>0</v>
      </c>
      <c r="AX500" s="107">
        <f t="shared" si="381"/>
        <v>0</v>
      </c>
      <c r="AY500" s="107">
        <f t="shared" si="381"/>
        <v>0</v>
      </c>
      <c r="AZ500" s="107">
        <f t="shared" si="381"/>
        <v>0</v>
      </c>
      <c r="BA500" s="108">
        <f t="shared" si="364"/>
        <v>0</v>
      </c>
      <c r="BB500" s="103">
        <f t="shared" si="365"/>
        <v>0</v>
      </c>
      <c r="BC500" s="109">
        <f t="shared" si="366"/>
        <v>0</v>
      </c>
      <c r="BD500" s="107">
        <f t="shared" si="346"/>
        <v>0</v>
      </c>
      <c r="BE500" s="107">
        <f t="shared" si="382"/>
        <v>0</v>
      </c>
      <c r="BF500" s="107">
        <f t="shared" si="382"/>
        <v>0</v>
      </c>
      <c r="BG500" s="107">
        <f t="shared" si="382"/>
        <v>0</v>
      </c>
      <c r="BH500" s="107">
        <f t="shared" si="382"/>
        <v>0</v>
      </c>
      <c r="BI500" s="107">
        <f t="shared" si="382"/>
        <v>0</v>
      </c>
      <c r="BJ500" s="107">
        <f t="shared" si="382"/>
        <v>0</v>
      </c>
      <c r="BK500" s="107">
        <f t="shared" si="382"/>
        <v>0</v>
      </c>
      <c r="BL500" s="110">
        <f t="shared" si="367"/>
        <v>0</v>
      </c>
      <c r="BM500" s="111">
        <f t="shared" si="368"/>
        <v>0</v>
      </c>
      <c r="BN500" s="111">
        <f t="shared" si="369"/>
        <v>0</v>
      </c>
      <c r="BO500" s="111">
        <f t="shared" si="370"/>
        <v>0</v>
      </c>
      <c r="BP500" s="111">
        <f t="shared" si="371"/>
        <v>0</v>
      </c>
      <c r="BQ500" s="111">
        <f t="shared" si="372"/>
        <v>0</v>
      </c>
      <c r="BR500" s="111">
        <f t="shared" si="373"/>
        <v>0</v>
      </c>
      <c r="BS500" s="111">
        <f t="shared" si="374"/>
        <v>0</v>
      </c>
      <c r="BT500" s="111">
        <f t="shared" si="375"/>
        <v>0</v>
      </c>
      <c r="BU500" s="112">
        <f t="shared" si="376"/>
        <v>0</v>
      </c>
      <c r="BV500" s="113">
        <f t="shared" si="377"/>
        <v>0</v>
      </c>
      <c r="BW500" s="169" t="s">
        <v>135</v>
      </c>
      <c r="BX500" s="174">
        <v>2021</v>
      </c>
      <c r="BY500" s="169" t="s">
        <v>2422</v>
      </c>
      <c r="BZ500" s="169" t="str">
        <f t="shared" si="378"/>
        <v>NOVIEMBRE</v>
      </c>
      <c r="CA500" s="169" t="str">
        <f t="shared" si="379"/>
        <v>YCHO21RT_11.1</v>
      </c>
      <c r="CB500" s="118" t="e">
        <f>VLOOKUP(F500,[3]TOTALES!$E:$E,1,0)</f>
        <v>#N/A</v>
      </c>
      <c r="CC500" s="118" t="e">
        <f>VLOOKUP(E500,'3.PARAMETROS'!J:L,3,0)</f>
        <v>#N/A</v>
      </c>
      <c r="CD500" s="118">
        <f>VLOOKUP(A500,'[4]1. ARCHIVO COMPRA'!$A:$BU,73,0)</f>
        <v>0</v>
      </c>
      <c r="CF500" s="128"/>
      <c r="CG500" s="128"/>
    </row>
    <row r="501" spans="1:85" x14ac:dyDescent="0.25">
      <c r="A501" s="128" t="str">
        <f t="shared" si="347"/>
        <v>W2RB11WE0L0P10Z</v>
      </c>
      <c r="B501" s="188">
        <v>44501</v>
      </c>
      <c r="C501" s="128"/>
      <c r="D501" s="128" t="s">
        <v>557</v>
      </c>
      <c r="E501" s="128" t="s">
        <v>222</v>
      </c>
      <c r="F501" s="128" t="s">
        <v>1294</v>
      </c>
      <c r="G501" s="128" t="s">
        <v>1295</v>
      </c>
      <c r="H501" s="128" t="s">
        <v>1224</v>
      </c>
      <c r="I501" s="128" t="s">
        <v>1225</v>
      </c>
      <c r="J501" s="128" t="s">
        <v>2135</v>
      </c>
      <c r="K501" s="128" t="s">
        <v>683</v>
      </c>
      <c r="L501" s="128" t="s">
        <v>2255</v>
      </c>
      <c r="M501" s="137">
        <v>108</v>
      </c>
      <c r="N501" s="128">
        <f>IFERROR(VLOOKUP(M501*$M$8*$N$8,'RAM costing'!$A$3:$B$81,2,1),0)</f>
        <v>109000</v>
      </c>
      <c r="O501" s="128">
        <f>IFERROR(VLOOKUP(M501*$M$9*$N$9,'RAM costing'!$E$3:$F$81,2,1),0)</f>
        <v>429</v>
      </c>
      <c r="P501" s="128"/>
      <c r="Q501" s="129">
        <f t="shared" si="348"/>
        <v>0.31</v>
      </c>
      <c r="R501" s="18">
        <v>33.479999999999997</v>
      </c>
      <c r="S501" s="25">
        <f t="shared" si="349"/>
        <v>0</v>
      </c>
      <c r="T501" s="25">
        <f t="shared" si="350"/>
        <v>0</v>
      </c>
      <c r="U501" s="25">
        <f t="shared" si="351"/>
        <v>0</v>
      </c>
      <c r="V501" s="25">
        <f t="shared" si="352"/>
        <v>0</v>
      </c>
      <c r="W501" s="25">
        <f t="shared" si="353"/>
        <v>0</v>
      </c>
      <c r="X501" s="25">
        <f t="shared" si="354"/>
        <v>0</v>
      </c>
      <c r="Y501" s="25">
        <f t="shared" si="355"/>
        <v>0</v>
      </c>
      <c r="Z501" s="25">
        <f t="shared" si="356"/>
        <v>0</v>
      </c>
      <c r="AA501" s="26"/>
      <c r="AB501" s="25">
        <f t="shared" si="357"/>
        <v>0</v>
      </c>
      <c r="AC501" s="25">
        <f t="shared" si="384"/>
        <v>0</v>
      </c>
      <c r="AD501" s="25"/>
      <c r="AE501" s="25"/>
      <c r="AF501" s="25"/>
      <c r="AG501" s="25"/>
      <c r="AH501" s="25"/>
      <c r="AI501" s="25"/>
      <c r="AJ501" s="26"/>
      <c r="AK501" s="25"/>
      <c r="AL501" s="26"/>
      <c r="AM501" s="25">
        <f t="shared" si="359"/>
        <v>0</v>
      </c>
      <c r="AN501" s="25">
        <f t="shared" si="360"/>
        <v>0</v>
      </c>
      <c r="AO501" s="26"/>
      <c r="AP501" s="26">
        <f t="shared" si="361"/>
        <v>0</v>
      </c>
      <c r="AQ501" s="101">
        <f t="shared" si="362"/>
        <v>0</v>
      </c>
      <c r="AR501" s="106">
        <f t="shared" si="363"/>
        <v>0</v>
      </c>
      <c r="AS501" s="107">
        <f t="shared" si="381"/>
        <v>0</v>
      </c>
      <c r="AT501" s="107">
        <f t="shared" si="381"/>
        <v>0</v>
      </c>
      <c r="AU501" s="107">
        <f t="shared" si="381"/>
        <v>0</v>
      </c>
      <c r="AV501" s="107">
        <f t="shared" si="381"/>
        <v>0</v>
      </c>
      <c r="AW501" s="107">
        <f t="shared" si="381"/>
        <v>0</v>
      </c>
      <c r="AX501" s="107">
        <f t="shared" si="381"/>
        <v>0</v>
      </c>
      <c r="AY501" s="107">
        <f t="shared" si="381"/>
        <v>0</v>
      </c>
      <c r="AZ501" s="107">
        <f t="shared" si="381"/>
        <v>0</v>
      </c>
      <c r="BA501" s="108">
        <f t="shared" si="364"/>
        <v>0</v>
      </c>
      <c r="BB501" s="103">
        <f t="shared" si="365"/>
        <v>0</v>
      </c>
      <c r="BC501" s="109">
        <f t="shared" si="366"/>
        <v>0</v>
      </c>
      <c r="BD501" s="107">
        <f t="shared" si="346"/>
        <v>0</v>
      </c>
      <c r="BE501" s="107">
        <f t="shared" si="382"/>
        <v>0</v>
      </c>
      <c r="BF501" s="107">
        <f t="shared" si="382"/>
        <v>0</v>
      </c>
      <c r="BG501" s="107">
        <f t="shared" si="382"/>
        <v>0</v>
      </c>
      <c r="BH501" s="107">
        <f t="shared" si="382"/>
        <v>0</v>
      </c>
      <c r="BI501" s="107">
        <f t="shared" si="382"/>
        <v>0</v>
      </c>
      <c r="BJ501" s="107">
        <f t="shared" si="382"/>
        <v>0</v>
      </c>
      <c r="BK501" s="107">
        <f t="shared" si="382"/>
        <v>0</v>
      </c>
      <c r="BL501" s="110">
        <f t="shared" si="367"/>
        <v>0</v>
      </c>
      <c r="BM501" s="111">
        <f t="shared" si="368"/>
        <v>0</v>
      </c>
      <c r="BN501" s="111">
        <f t="shared" si="369"/>
        <v>0</v>
      </c>
      <c r="BO501" s="111">
        <f t="shared" si="370"/>
        <v>0</v>
      </c>
      <c r="BP501" s="111">
        <f t="shared" si="371"/>
        <v>0</v>
      </c>
      <c r="BQ501" s="111">
        <f t="shared" si="372"/>
        <v>0</v>
      </c>
      <c r="BR501" s="111">
        <f t="shared" si="373"/>
        <v>0</v>
      </c>
      <c r="BS501" s="111">
        <f t="shared" si="374"/>
        <v>0</v>
      </c>
      <c r="BT501" s="111">
        <f t="shared" si="375"/>
        <v>0</v>
      </c>
      <c r="BU501" s="112">
        <f t="shared" si="376"/>
        <v>0</v>
      </c>
      <c r="BV501" s="113">
        <f t="shared" si="377"/>
        <v>0</v>
      </c>
      <c r="BW501" s="169" t="s">
        <v>135</v>
      </c>
      <c r="BX501" s="174">
        <v>2021</v>
      </c>
      <c r="BY501" s="169" t="s">
        <v>2422</v>
      </c>
      <c r="BZ501" s="169" t="str">
        <f t="shared" si="378"/>
        <v>NOVIEMBRE</v>
      </c>
      <c r="CA501" s="169" t="str">
        <f t="shared" si="379"/>
        <v>YCHO21RT_11.1</v>
      </c>
      <c r="CB501" s="118" t="e">
        <f>VLOOKUP(F501,[3]TOTALES!$E:$E,1,0)</f>
        <v>#N/A</v>
      </c>
      <c r="CC501" s="118" t="str">
        <f>VLOOKUP(E501,'3.PARAMETROS'!J:L,3,0)</f>
        <v>PANTALONES</v>
      </c>
      <c r="CD501" s="118">
        <f>VLOOKUP(A501,'[4]1. ARCHIVO COMPRA'!$A:$BU,73,0)</f>
        <v>0</v>
      </c>
      <c r="CF501" s="128"/>
      <c r="CG501" s="128"/>
    </row>
    <row r="502" spans="1:85" x14ac:dyDescent="0.25">
      <c r="A502" s="128" t="str">
        <f t="shared" si="347"/>
        <v>W2RB11WE0L0P30G</v>
      </c>
      <c r="B502" s="188">
        <v>44501</v>
      </c>
      <c r="C502" s="128"/>
      <c r="D502" s="128" t="s">
        <v>557</v>
      </c>
      <c r="E502" s="128" t="s">
        <v>222</v>
      </c>
      <c r="F502" s="128" t="s">
        <v>1294</v>
      </c>
      <c r="G502" s="128" t="s">
        <v>1295</v>
      </c>
      <c r="H502" s="128" t="s">
        <v>615</v>
      </c>
      <c r="I502" s="128" t="s">
        <v>616</v>
      </c>
      <c r="J502" s="128" t="s">
        <v>2135</v>
      </c>
      <c r="K502" s="128" t="s">
        <v>683</v>
      </c>
      <c r="L502" s="128" t="s">
        <v>2255</v>
      </c>
      <c r="M502" s="137">
        <v>108</v>
      </c>
      <c r="N502" s="128">
        <f>IFERROR(VLOOKUP(M502*$M$8*$N$8,'RAM costing'!$A$3:$B$81,2,1),0)</f>
        <v>109000</v>
      </c>
      <c r="O502" s="128">
        <f>IFERROR(VLOOKUP(M502*$M$9*$N$9,'RAM costing'!$E$3:$F$81,2,1),0)</f>
        <v>429</v>
      </c>
      <c r="P502" s="128"/>
      <c r="Q502" s="129">
        <f t="shared" si="348"/>
        <v>0.31</v>
      </c>
      <c r="R502" s="18">
        <v>33.479999999999997</v>
      </c>
      <c r="S502" s="25">
        <f t="shared" si="349"/>
        <v>0</v>
      </c>
      <c r="T502" s="25">
        <f t="shared" si="350"/>
        <v>0</v>
      </c>
      <c r="U502" s="25">
        <f t="shared" si="351"/>
        <v>0</v>
      </c>
      <c r="V502" s="25">
        <f t="shared" si="352"/>
        <v>0</v>
      </c>
      <c r="W502" s="25">
        <f t="shared" si="353"/>
        <v>0</v>
      </c>
      <c r="X502" s="25">
        <f t="shared" si="354"/>
        <v>0</v>
      </c>
      <c r="Y502" s="25">
        <f t="shared" si="355"/>
        <v>0</v>
      </c>
      <c r="Z502" s="25">
        <f t="shared" si="356"/>
        <v>0</v>
      </c>
      <c r="AA502" s="26"/>
      <c r="AB502" s="25">
        <f t="shared" si="357"/>
        <v>0</v>
      </c>
      <c r="AC502" s="25">
        <f t="shared" si="384"/>
        <v>0</v>
      </c>
      <c r="AD502" s="25"/>
      <c r="AE502" s="25"/>
      <c r="AF502" s="25"/>
      <c r="AG502" s="25"/>
      <c r="AH502" s="25"/>
      <c r="AI502" s="25"/>
      <c r="AJ502" s="26"/>
      <c r="AK502" s="25"/>
      <c r="AL502" s="26"/>
      <c r="AM502" s="25">
        <f t="shared" si="359"/>
        <v>0</v>
      </c>
      <c r="AN502" s="25">
        <f t="shared" si="360"/>
        <v>0</v>
      </c>
      <c r="AO502" s="26"/>
      <c r="AP502" s="26">
        <f t="shared" si="361"/>
        <v>0</v>
      </c>
      <c r="AQ502" s="101">
        <f t="shared" si="362"/>
        <v>0</v>
      </c>
      <c r="AR502" s="106">
        <f t="shared" si="363"/>
        <v>0</v>
      </c>
      <c r="AS502" s="107">
        <f t="shared" si="381"/>
        <v>0</v>
      </c>
      <c r="AT502" s="107">
        <f t="shared" si="381"/>
        <v>0</v>
      </c>
      <c r="AU502" s="107">
        <f t="shared" si="381"/>
        <v>0</v>
      </c>
      <c r="AV502" s="107">
        <f t="shared" si="381"/>
        <v>0</v>
      </c>
      <c r="AW502" s="107">
        <f t="shared" si="381"/>
        <v>0</v>
      </c>
      <c r="AX502" s="107">
        <f t="shared" si="381"/>
        <v>0</v>
      </c>
      <c r="AY502" s="107">
        <f t="shared" si="381"/>
        <v>0</v>
      </c>
      <c r="AZ502" s="107">
        <f t="shared" si="381"/>
        <v>0</v>
      </c>
      <c r="BA502" s="108">
        <f t="shared" si="364"/>
        <v>0</v>
      </c>
      <c r="BB502" s="103">
        <f t="shared" si="365"/>
        <v>0</v>
      </c>
      <c r="BC502" s="109">
        <f t="shared" si="366"/>
        <v>0</v>
      </c>
      <c r="BD502" s="107">
        <f t="shared" si="346"/>
        <v>0</v>
      </c>
      <c r="BE502" s="107">
        <f t="shared" si="382"/>
        <v>0</v>
      </c>
      <c r="BF502" s="107">
        <f t="shared" si="382"/>
        <v>0</v>
      </c>
      <c r="BG502" s="107">
        <f t="shared" si="382"/>
        <v>0</v>
      </c>
      <c r="BH502" s="107">
        <f t="shared" si="382"/>
        <v>0</v>
      </c>
      <c r="BI502" s="107">
        <f t="shared" si="382"/>
        <v>0</v>
      </c>
      <c r="BJ502" s="107">
        <f t="shared" si="382"/>
        <v>0</v>
      </c>
      <c r="BK502" s="107">
        <f t="shared" si="382"/>
        <v>0</v>
      </c>
      <c r="BL502" s="110">
        <f t="shared" si="367"/>
        <v>0</v>
      </c>
      <c r="BM502" s="111">
        <f t="shared" si="368"/>
        <v>0</v>
      </c>
      <c r="BN502" s="111">
        <f t="shared" si="369"/>
        <v>0</v>
      </c>
      <c r="BO502" s="111">
        <f t="shared" si="370"/>
        <v>0</v>
      </c>
      <c r="BP502" s="111">
        <f t="shared" si="371"/>
        <v>0</v>
      </c>
      <c r="BQ502" s="111">
        <f t="shared" si="372"/>
        <v>0</v>
      </c>
      <c r="BR502" s="111">
        <f t="shared" si="373"/>
        <v>0</v>
      </c>
      <c r="BS502" s="111">
        <f t="shared" si="374"/>
        <v>0</v>
      </c>
      <c r="BT502" s="111">
        <f t="shared" si="375"/>
        <v>0</v>
      </c>
      <c r="BU502" s="112">
        <f t="shared" si="376"/>
        <v>0</v>
      </c>
      <c r="BV502" s="113">
        <f t="shared" si="377"/>
        <v>0</v>
      </c>
      <c r="BW502" s="169" t="s">
        <v>135</v>
      </c>
      <c r="BX502" s="174">
        <v>2021</v>
      </c>
      <c r="BY502" s="169" t="s">
        <v>2422</v>
      </c>
      <c r="BZ502" s="169" t="str">
        <f t="shared" si="378"/>
        <v>NOVIEMBRE</v>
      </c>
      <c r="CA502" s="169" t="str">
        <f t="shared" si="379"/>
        <v>YCHO21RT_11.1</v>
      </c>
      <c r="CB502" s="118" t="e">
        <f>VLOOKUP(F502,[3]TOTALES!$E:$E,1,0)</f>
        <v>#N/A</v>
      </c>
      <c r="CC502" s="118" t="str">
        <f>VLOOKUP(E502,'3.PARAMETROS'!J:L,3,0)</f>
        <v>PANTALONES</v>
      </c>
      <c r="CD502" s="118">
        <f>VLOOKUP(A502,'[4]1. ARCHIVO COMPRA'!$A:$BU,73,0)</f>
        <v>0</v>
      </c>
      <c r="CF502" s="128"/>
      <c r="CG502" s="128"/>
    </row>
    <row r="503" spans="1:85" x14ac:dyDescent="0.25">
      <c r="A503" s="128" t="str">
        <f t="shared" si="347"/>
        <v>W2RL08WEGZ0G012</v>
      </c>
      <c r="B503" s="188">
        <v>44501</v>
      </c>
      <c r="C503" s="128"/>
      <c r="D503" s="128" t="s">
        <v>557</v>
      </c>
      <c r="E503" s="128" t="s">
        <v>215</v>
      </c>
      <c r="F503" s="128" t="s">
        <v>1296</v>
      </c>
      <c r="G503" s="128" t="s">
        <v>1297</v>
      </c>
      <c r="H503" s="128" t="s">
        <v>582</v>
      </c>
      <c r="I503" s="128" t="s">
        <v>583</v>
      </c>
      <c r="J503" s="128" t="s">
        <v>2147</v>
      </c>
      <c r="K503" s="128" t="s">
        <v>683</v>
      </c>
      <c r="L503" s="128" t="s">
        <v>2255</v>
      </c>
      <c r="M503" s="137">
        <v>248</v>
      </c>
      <c r="N503" s="128">
        <f>IFERROR(VLOOKUP(M503*$M$8*$N$8,'RAM costing'!$A$3:$B$81,2,1),0)</f>
        <v>239000</v>
      </c>
      <c r="O503" s="128">
        <f>IFERROR(VLOOKUP(M503*$M$9*$N$9,'RAM costing'!$E$3:$F$81,2,1),0)</f>
        <v>429</v>
      </c>
      <c r="P503" s="128"/>
      <c r="Q503" s="129">
        <f t="shared" si="348"/>
        <v>0.31</v>
      </c>
      <c r="R503" s="18">
        <v>76.88</v>
      </c>
      <c r="S503" s="25">
        <f t="shared" si="349"/>
        <v>0</v>
      </c>
      <c r="T503" s="25">
        <f t="shared" si="350"/>
        <v>0</v>
      </c>
      <c r="U503" s="25">
        <f t="shared" si="351"/>
        <v>0</v>
      </c>
      <c r="V503" s="25">
        <f t="shared" si="352"/>
        <v>0</v>
      </c>
      <c r="W503" s="25">
        <f t="shared" si="353"/>
        <v>0</v>
      </c>
      <c r="X503" s="25">
        <f t="shared" si="354"/>
        <v>0</v>
      </c>
      <c r="Y503" s="25">
        <f t="shared" si="355"/>
        <v>0</v>
      </c>
      <c r="Z503" s="25">
        <f t="shared" si="356"/>
        <v>0</v>
      </c>
      <c r="AA503" s="26"/>
      <c r="AB503" s="25">
        <f t="shared" si="357"/>
        <v>0</v>
      </c>
      <c r="AC503" s="25">
        <f t="shared" si="384"/>
        <v>0</v>
      </c>
      <c r="AD503" s="25"/>
      <c r="AE503" s="25"/>
      <c r="AF503" s="25"/>
      <c r="AG503" s="25"/>
      <c r="AH503" s="25"/>
      <c r="AI503" s="25"/>
      <c r="AJ503" s="26"/>
      <c r="AK503" s="25"/>
      <c r="AL503" s="26"/>
      <c r="AM503" s="25">
        <f t="shared" si="359"/>
        <v>0</v>
      </c>
      <c r="AN503" s="25">
        <f t="shared" si="360"/>
        <v>0</v>
      </c>
      <c r="AO503" s="26"/>
      <c r="AP503" s="26">
        <f t="shared" si="361"/>
        <v>0</v>
      </c>
      <c r="AQ503" s="101">
        <f t="shared" si="362"/>
        <v>0</v>
      </c>
      <c r="AR503" s="106">
        <f t="shared" si="363"/>
        <v>0</v>
      </c>
      <c r="AS503" s="107">
        <f t="shared" si="381"/>
        <v>0</v>
      </c>
      <c r="AT503" s="107">
        <f t="shared" si="381"/>
        <v>0</v>
      </c>
      <c r="AU503" s="107">
        <f t="shared" si="381"/>
        <v>0</v>
      </c>
      <c r="AV503" s="107">
        <f t="shared" si="381"/>
        <v>0</v>
      </c>
      <c r="AW503" s="107">
        <f t="shared" si="381"/>
        <v>0</v>
      </c>
      <c r="AX503" s="107">
        <f t="shared" si="381"/>
        <v>0</v>
      </c>
      <c r="AY503" s="107">
        <f t="shared" si="381"/>
        <v>0</v>
      </c>
      <c r="AZ503" s="107">
        <f t="shared" si="381"/>
        <v>0</v>
      </c>
      <c r="BA503" s="108">
        <f t="shared" si="364"/>
        <v>0</v>
      </c>
      <c r="BB503" s="103">
        <f t="shared" si="365"/>
        <v>0</v>
      </c>
      <c r="BC503" s="109">
        <f t="shared" si="366"/>
        <v>0</v>
      </c>
      <c r="BD503" s="107">
        <f t="shared" si="346"/>
        <v>0</v>
      </c>
      <c r="BE503" s="107">
        <f t="shared" si="382"/>
        <v>0</v>
      </c>
      <c r="BF503" s="107">
        <f t="shared" si="382"/>
        <v>0</v>
      </c>
      <c r="BG503" s="107">
        <f t="shared" si="382"/>
        <v>0</v>
      </c>
      <c r="BH503" s="107">
        <f t="shared" si="382"/>
        <v>0</v>
      </c>
      <c r="BI503" s="107">
        <f t="shared" si="382"/>
        <v>0</v>
      </c>
      <c r="BJ503" s="107">
        <f t="shared" si="382"/>
        <v>0</v>
      </c>
      <c r="BK503" s="107">
        <f t="shared" si="382"/>
        <v>0</v>
      </c>
      <c r="BL503" s="110">
        <f t="shared" si="367"/>
        <v>0</v>
      </c>
      <c r="BM503" s="111">
        <f t="shared" si="368"/>
        <v>0</v>
      </c>
      <c r="BN503" s="111">
        <f t="shared" si="369"/>
        <v>0</v>
      </c>
      <c r="BO503" s="111">
        <f t="shared" si="370"/>
        <v>0</v>
      </c>
      <c r="BP503" s="111">
        <f t="shared" si="371"/>
        <v>0</v>
      </c>
      <c r="BQ503" s="111">
        <f t="shared" si="372"/>
        <v>0</v>
      </c>
      <c r="BR503" s="111">
        <f t="shared" si="373"/>
        <v>0</v>
      </c>
      <c r="BS503" s="111">
        <f t="shared" si="374"/>
        <v>0</v>
      </c>
      <c r="BT503" s="111">
        <f t="shared" si="375"/>
        <v>0</v>
      </c>
      <c r="BU503" s="112">
        <f t="shared" si="376"/>
        <v>0</v>
      </c>
      <c r="BV503" s="113">
        <f t="shared" si="377"/>
        <v>0</v>
      </c>
      <c r="BW503" s="169" t="s">
        <v>135</v>
      </c>
      <c r="BX503" s="174">
        <v>2021</v>
      </c>
      <c r="BY503" s="169" t="s">
        <v>2422</v>
      </c>
      <c r="BZ503" s="169" t="str">
        <f t="shared" si="378"/>
        <v>NOVIEMBRE</v>
      </c>
      <c r="CA503" s="169" t="str">
        <f t="shared" si="379"/>
        <v>YCHO21RT_11.1</v>
      </c>
      <c r="CB503" s="118" t="e">
        <f>VLOOKUP(F503,[3]TOTALES!$E:$E,1,0)</f>
        <v>#N/A</v>
      </c>
      <c r="CC503" s="118" t="str">
        <f>VLOOKUP(E503,'3.PARAMETROS'!J:L,3,0)</f>
        <v>OUTERWEAR</v>
      </c>
      <c r="CD503" s="118">
        <f>VLOOKUP(A503,'[4]1. ARCHIVO COMPRA'!$A:$BU,73,0)</f>
        <v>0</v>
      </c>
      <c r="CF503" s="128"/>
      <c r="CG503" s="128"/>
    </row>
    <row r="504" spans="1:85" x14ac:dyDescent="0.25">
      <c r="A504" s="128" t="str">
        <f t="shared" si="347"/>
        <v>W2RL29WE662F10G</v>
      </c>
      <c r="B504" s="188">
        <v>44501</v>
      </c>
      <c r="C504" s="128"/>
      <c r="D504" s="128" t="s">
        <v>557</v>
      </c>
      <c r="E504" s="128" t="s">
        <v>569</v>
      </c>
      <c r="F504" s="128" t="s">
        <v>1298</v>
      </c>
      <c r="G504" s="128" t="s">
        <v>1299</v>
      </c>
      <c r="H504" s="128" t="s">
        <v>1300</v>
      </c>
      <c r="I504" s="128" t="s">
        <v>1301</v>
      </c>
      <c r="J504" s="128" t="s">
        <v>2148</v>
      </c>
      <c r="K504" s="128" t="s">
        <v>683</v>
      </c>
      <c r="L504" s="128" t="s">
        <v>2255</v>
      </c>
      <c r="M504" s="137">
        <v>158</v>
      </c>
      <c r="N504" s="128">
        <f>IFERROR(VLOOKUP(M504*$M$8*$N$8,'RAM costing'!$A$3:$B$81,2,1),0)</f>
        <v>149000</v>
      </c>
      <c r="O504" s="128">
        <f>IFERROR(VLOOKUP(M504*$M$9*$N$9,'RAM costing'!$E$3:$F$81,2,1),0)</f>
        <v>429</v>
      </c>
      <c r="P504" s="128"/>
      <c r="Q504" s="129">
        <f t="shared" si="348"/>
        <v>0.31</v>
      </c>
      <c r="R504" s="18">
        <v>48.98</v>
      </c>
      <c r="S504" s="25">
        <f t="shared" si="349"/>
        <v>0</v>
      </c>
      <c r="T504" s="25">
        <f t="shared" si="350"/>
        <v>0</v>
      </c>
      <c r="U504" s="25">
        <f t="shared" si="351"/>
        <v>0</v>
      </c>
      <c r="V504" s="25">
        <f t="shared" si="352"/>
        <v>0</v>
      </c>
      <c r="W504" s="25">
        <f t="shared" si="353"/>
        <v>0</v>
      </c>
      <c r="X504" s="25">
        <f t="shared" si="354"/>
        <v>0</v>
      </c>
      <c r="Y504" s="25">
        <f t="shared" si="355"/>
        <v>0</v>
      </c>
      <c r="Z504" s="25">
        <f t="shared" si="356"/>
        <v>0</v>
      </c>
      <c r="AA504" s="26"/>
      <c r="AB504" s="25">
        <f t="shared" si="357"/>
        <v>0</v>
      </c>
      <c r="AC504" s="25">
        <f t="shared" si="384"/>
        <v>0</v>
      </c>
      <c r="AD504" s="25"/>
      <c r="AE504" s="25"/>
      <c r="AF504" s="25"/>
      <c r="AG504" s="25"/>
      <c r="AH504" s="25"/>
      <c r="AI504" s="25"/>
      <c r="AJ504" s="26"/>
      <c r="AK504" s="25"/>
      <c r="AL504" s="26"/>
      <c r="AM504" s="25">
        <f t="shared" si="359"/>
        <v>0</v>
      </c>
      <c r="AN504" s="25">
        <f t="shared" si="360"/>
        <v>0</v>
      </c>
      <c r="AO504" s="26"/>
      <c r="AP504" s="26">
        <f t="shared" si="361"/>
        <v>0</v>
      </c>
      <c r="AQ504" s="101">
        <f t="shared" si="362"/>
        <v>0</v>
      </c>
      <c r="AR504" s="106">
        <f t="shared" si="363"/>
        <v>0</v>
      </c>
      <c r="AS504" s="107">
        <f t="shared" si="381"/>
        <v>0</v>
      </c>
      <c r="AT504" s="107">
        <f t="shared" si="381"/>
        <v>0</v>
      </c>
      <c r="AU504" s="107">
        <f t="shared" si="381"/>
        <v>0</v>
      </c>
      <c r="AV504" s="107">
        <f t="shared" si="381"/>
        <v>0</v>
      </c>
      <c r="AW504" s="107">
        <f t="shared" si="381"/>
        <v>0</v>
      </c>
      <c r="AX504" s="107">
        <f t="shared" si="381"/>
        <v>0</v>
      </c>
      <c r="AY504" s="107">
        <f t="shared" si="381"/>
        <v>0</v>
      </c>
      <c r="AZ504" s="107">
        <f t="shared" si="381"/>
        <v>0</v>
      </c>
      <c r="BA504" s="108">
        <f t="shared" si="364"/>
        <v>0</v>
      </c>
      <c r="BB504" s="103">
        <f t="shared" si="365"/>
        <v>0</v>
      </c>
      <c r="BC504" s="109">
        <f t="shared" si="366"/>
        <v>0</v>
      </c>
      <c r="BD504" s="107">
        <f t="shared" si="346"/>
        <v>0</v>
      </c>
      <c r="BE504" s="107">
        <f t="shared" si="382"/>
        <v>0</v>
      </c>
      <c r="BF504" s="107">
        <f t="shared" si="382"/>
        <v>0</v>
      </c>
      <c r="BG504" s="107">
        <f t="shared" si="382"/>
        <v>0</v>
      </c>
      <c r="BH504" s="107">
        <f t="shared" si="382"/>
        <v>0</v>
      </c>
      <c r="BI504" s="107">
        <f t="shared" si="382"/>
        <v>0</v>
      </c>
      <c r="BJ504" s="107">
        <f t="shared" si="382"/>
        <v>0</v>
      </c>
      <c r="BK504" s="107">
        <f t="shared" si="382"/>
        <v>0</v>
      </c>
      <c r="BL504" s="110">
        <f t="shared" si="367"/>
        <v>0</v>
      </c>
      <c r="BM504" s="111">
        <f t="shared" si="368"/>
        <v>0</v>
      </c>
      <c r="BN504" s="111">
        <f t="shared" si="369"/>
        <v>0</v>
      </c>
      <c r="BO504" s="111">
        <f t="shared" si="370"/>
        <v>0</v>
      </c>
      <c r="BP504" s="111">
        <f t="shared" si="371"/>
        <v>0</v>
      </c>
      <c r="BQ504" s="111">
        <f t="shared" si="372"/>
        <v>0</v>
      </c>
      <c r="BR504" s="111">
        <f t="shared" si="373"/>
        <v>0</v>
      </c>
      <c r="BS504" s="111">
        <f t="shared" si="374"/>
        <v>0</v>
      </c>
      <c r="BT504" s="111">
        <f t="shared" si="375"/>
        <v>0</v>
      </c>
      <c r="BU504" s="112">
        <f t="shared" si="376"/>
        <v>0</v>
      </c>
      <c r="BV504" s="113">
        <f t="shared" si="377"/>
        <v>0</v>
      </c>
      <c r="BW504" s="169" t="s">
        <v>135</v>
      </c>
      <c r="BX504" s="174">
        <v>2021</v>
      </c>
      <c r="BY504" s="169" t="s">
        <v>2422</v>
      </c>
      <c r="BZ504" s="169" t="str">
        <f t="shared" si="378"/>
        <v>NOVIEMBRE</v>
      </c>
      <c r="CA504" s="169" t="str">
        <f t="shared" si="379"/>
        <v>YCHO21RT_11.1</v>
      </c>
      <c r="CB504" s="118" t="e">
        <f>VLOOKUP(F504,[3]TOTALES!$E:$E,1,0)</f>
        <v>#N/A</v>
      </c>
      <c r="CC504" s="118" t="e">
        <f>VLOOKUP(E504,'3.PARAMETROS'!J:L,3,0)</f>
        <v>#N/A</v>
      </c>
      <c r="CD504" s="118">
        <f>VLOOKUP(A504,'[4]1. ARCHIVO COMPRA'!$A:$BU,73,0)</f>
        <v>0</v>
      </c>
      <c r="CF504" s="128"/>
      <c r="CG504" s="128"/>
    </row>
    <row r="505" spans="1:85" x14ac:dyDescent="0.25">
      <c r="A505" s="128" t="str">
        <f t="shared" si="347"/>
        <v>W2RA46D3ZTEVENU</v>
      </c>
      <c r="B505" s="188">
        <v>44501</v>
      </c>
      <c r="C505" s="128"/>
      <c r="D505" s="128" t="s">
        <v>563</v>
      </c>
      <c r="E505" s="128" t="s">
        <v>148</v>
      </c>
      <c r="F505" s="128" t="s">
        <v>1302</v>
      </c>
      <c r="G505" s="128" t="s">
        <v>873</v>
      </c>
      <c r="H505" s="128" t="s">
        <v>1303</v>
      </c>
      <c r="I505" s="128" t="s">
        <v>1304</v>
      </c>
      <c r="J505" s="128" t="s">
        <v>2149</v>
      </c>
      <c r="K505" s="128" t="s">
        <v>688</v>
      </c>
      <c r="L505" s="128" t="s">
        <v>2257</v>
      </c>
      <c r="M505" s="137">
        <v>128</v>
      </c>
      <c r="N505" s="128">
        <f>IFERROR(VLOOKUP(M505*$M$8*$N$8,'RAM costing'!$A$3:$B$81,2,1),0)</f>
        <v>119000</v>
      </c>
      <c r="O505" s="128">
        <f>IFERROR(VLOOKUP(M505*$M$9*$N$9,'RAM costing'!$E$3:$F$81,2,1),0)</f>
        <v>429</v>
      </c>
      <c r="P505" s="128"/>
      <c r="Q505" s="129">
        <f t="shared" si="348"/>
        <v>0.31</v>
      </c>
      <c r="R505" s="18">
        <v>39.68</v>
      </c>
      <c r="S505" s="25">
        <f t="shared" si="349"/>
        <v>0</v>
      </c>
      <c r="T505" s="25">
        <f t="shared" si="350"/>
        <v>0</v>
      </c>
      <c r="U505" s="25">
        <f t="shared" si="351"/>
        <v>0</v>
      </c>
      <c r="V505" s="25">
        <f t="shared" si="352"/>
        <v>0</v>
      </c>
      <c r="W505" s="25">
        <f t="shared" si="353"/>
        <v>0</v>
      </c>
      <c r="X505" s="25">
        <f t="shared" si="354"/>
        <v>0</v>
      </c>
      <c r="Y505" s="25">
        <f t="shared" si="355"/>
        <v>0</v>
      </c>
      <c r="Z505" s="25">
        <f t="shared" si="356"/>
        <v>0</v>
      </c>
      <c r="AA505" s="26"/>
      <c r="AB505" s="25">
        <f t="shared" si="357"/>
        <v>0</v>
      </c>
      <c r="AC505" s="25">
        <f t="shared" si="384"/>
        <v>0</v>
      </c>
      <c r="AD505" s="25"/>
      <c r="AE505" s="25"/>
      <c r="AF505" s="25"/>
      <c r="AG505" s="25"/>
      <c r="AH505" s="25"/>
      <c r="AI505" s="25"/>
      <c r="AJ505" s="26"/>
      <c r="AK505" s="25"/>
      <c r="AL505" s="26"/>
      <c r="AM505" s="25">
        <f t="shared" si="359"/>
        <v>0</v>
      </c>
      <c r="AN505" s="25">
        <f t="shared" si="360"/>
        <v>0</v>
      </c>
      <c r="AO505" s="26"/>
      <c r="AP505" s="26">
        <f t="shared" si="361"/>
        <v>0</v>
      </c>
      <c r="AQ505" s="101">
        <f t="shared" si="362"/>
        <v>0</v>
      </c>
      <c r="AR505" s="106">
        <f t="shared" si="363"/>
        <v>0</v>
      </c>
      <c r="AS505" s="107">
        <f t="shared" si="381"/>
        <v>0</v>
      </c>
      <c r="AT505" s="107">
        <f t="shared" si="381"/>
        <v>0</v>
      </c>
      <c r="AU505" s="107">
        <f t="shared" si="381"/>
        <v>0</v>
      </c>
      <c r="AV505" s="107">
        <f t="shared" si="381"/>
        <v>0</v>
      </c>
      <c r="AW505" s="107">
        <f t="shared" si="381"/>
        <v>0</v>
      </c>
      <c r="AX505" s="107">
        <f t="shared" si="381"/>
        <v>0</v>
      </c>
      <c r="AY505" s="107">
        <f t="shared" si="381"/>
        <v>0</v>
      </c>
      <c r="AZ505" s="107">
        <f t="shared" si="381"/>
        <v>0</v>
      </c>
      <c r="BA505" s="108">
        <f t="shared" si="364"/>
        <v>0</v>
      </c>
      <c r="BB505" s="103">
        <f t="shared" si="365"/>
        <v>0</v>
      </c>
      <c r="BC505" s="109">
        <f t="shared" si="366"/>
        <v>0</v>
      </c>
      <c r="BD505" s="107">
        <f t="shared" si="346"/>
        <v>0</v>
      </c>
      <c r="BE505" s="107">
        <f t="shared" si="382"/>
        <v>0</v>
      </c>
      <c r="BF505" s="107">
        <f t="shared" si="382"/>
        <v>0</v>
      </c>
      <c r="BG505" s="107">
        <f t="shared" si="382"/>
        <v>0</v>
      </c>
      <c r="BH505" s="107">
        <f t="shared" si="382"/>
        <v>0</v>
      </c>
      <c r="BI505" s="107">
        <f t="shared" si="382"/>
        <v>0</v>
      </c>
      <c r="BJ505" s="107">
        <f t="shared" si="382"/>
        <v>0</v>
      </c>
      <c r="BK505" s="107">
        <f t="shared" si="382"/>
        <v>0</v>
      </c>
      <c r="BL505" s="110">
        <f t="shared" si="367"/>
        <v>0</v>
      </c>
      <c r="BM505" s="111">
        <f t="shared" si="368"/>
        <v>0</v>
      </c>
      <c r="BN505" s="111">
        <f t="shared" si="369"/>
        <v>0</v>
      </c>
      <c r="BO505" s="111">
        <f t="shared" si="370"/>
        <v>0</v>
      </c>
      <c r="BP505" s="111">
        <f t="shared" si="371"/>
        <v>0</v>
      </c>
      <c r="BQ505" s="111">
        <f t="shared" si="372"/>
        <v>0</v>
      </c>
      <c r="BR505" s="111">
        <f t="shared" si="373"/>
        <v>0</v>
      </c>
      <c r="BS505" s="111">
        <f t="shared" si="374"/>
        <v>0</v>
      </c>
      <c r="BT505" s="111">
        <f t="shared" si="375"/>
        <v>0</v>
      </c>
      <c r="BU505" s="112">
        <f t="shared" si="376"/>
        <v>0</v>
      </c>
      <c r="BV505" s="113">
        <f t="shared" si="377"/>
        <v>0</v>
      </c>
      <c r="BW505" s="169" t="s">
        <v>135</v>
      </c>
      <c r="BX505" s="174">
        <v>2021</v>
      </c>
      <c r="BY505" s="169" t="s">
        <v>2422</v>
      </c>
      <c r="BZ505" s="169" t="str">
        <f t="shared" si="378"/>
        <v>NOVIEMBRE</v>
      </c>
      <c r="CA505" s="169" t="str">
        <f t="shared" si="379"/>
        <v>YCHO21RT_11.1</v>
      </c>
      <c r="CB505" s="118" t="e">
        <f>VLOOKUP(F505,[3]TOTALES!$E:$E,1,0)</f>
        <v>#N/A</v>
      </c>
      <c r="CC505" s="118" t="str">
        <f>VLOOKUP(E505,'3.PARAMETROS'!J:L,3,0)</f>
        <v>JEANS</v>
      </c>
      <c r="CD505" s="118">
        <f>VLOOKUP(A505,'[4]1. ARCHIVO COMPRA'!$A:$BU,73,0)</f>
        <v>0</v>
      </c>
      <c r="CF505" s="128"/>
      <c r="CG505" s="128"/>
    </row>
    <row r="506" spans="1:85" x14ac:dyDescent="0.25">
      <c r="A506" s="128" t="str">
        <f t="shared" si="347"/>
        <v>W2RA94D4KF3GALY</v>
      </c>
      <c r="B506" s="187">
        <v>44501</v>
      </c>
      <c r="C506" s="128"/>
      <c r="D506" s="128" t="s">
        <v>563</v>
      </c>
      <c r="E506" s="128" t="s">
        <v>148</v>
      </c>
      <c r="F506" s="128" t="s">
        <v>1305</v>
      </c>
      <c r="G506" s="128" t="s">
        <v>1260</v>
      </c>
      <c r="H506" s="128" t="s">
        <v>1306</v>
      </c>
      <c r="I506" s="128" t="s">
        <v>1307</v>
      </c>
      <c r="J506" s="128" t="s">
        <v>2150</v>
      </c>
      <c r="K506" s="128" t="s">
        <v>682</v>
      </c>
      <c r="L506" s="128" t="s">
        <v>2257</v>
      </c>
      <c r="M506" s="137">
        <v>118</v>
      </c>
      <c r="N506" s="128">
        <f>IFERROR(VLOOKUP(M506*$M$8*$N$8,'RAM costing'!$A$3:$B$81,2,1),0)</f>
        <v>119000</v>
      </c>
      <c r="O506" s="128">
        <f>IFERROR(VLOOKUP(M506*$M$9*$N$9,'RAM costing'!$E$3:$F$81,2,1),0)</f>
        <v>429</v>
      </c>
      <c r="P506" s="128"/>
      <c r="Q506" s="129">
        <f t="shared" si="348"/>
        <v>0.31</v>
      </c>
      <c r="R506" s="18">
        <v>36.58</v>
      </c>
      <c r="S506" s="25">
        <f t="shared" si="349"/>
        <v>14</v>
      </c>
      <c r="T506" s="25">
        <f t="shared" si="350"/>
        <v>14</v>
      </c>
      <c r="U506" s="25">
        <f t="shared" si="351"/>
        <v>14</v>
      </c>
      <c r="V506" s="25">
        <f t="shared" si="352"/>
        <v>12</v>
      </c>
      <c r="W506" s="25">
        <f t="shared" si="353"/>
        <v>10</v>
      </c>
      <c r="X506" s="25">
        <f t="shared" si="354"/>
        <v>12</v>
      </c>
      <c r="Y506" s="25">
        <f t="shared" si="355"/>
        <v>11</v>
      </c>
      <c r="Z506" s="25">
        <f t="shared" si="356"/>
        <v>9</v>
      </c>
      <c r="AA506" s="26"/>
      <c r="AB506" s="25">
        <f t="shared" si="357"/>
        <v>11</v>
      </c>
      <c r="AC506" s="26">
        <f>AO506</f>
        <v>14</v>
      </c>
      <c r="AD506" s="25"/>
      <c r="AE506" s="25"/>
      <c r="AF506" s="25"/>
      <c r="AG506" s="25"/>
      <c r="AH506" s="25"/>
      <c r="AI506" s="25"/>
      <c r="AJ506" s="26"/>
      <c r="AK506" s="25"/>
      <c r="AL506" s="26"/>
      <c r="AM506" s="25">
        <f t="shared" si="359"/>
        <v>12</v>
      </c>
      <c r="AN506" s="25">
        <f t="shared" si="360"/>
        <v>12</v>
      </c>
      <c r="AO506" s="26">
        <v>14</v>
      </c>
      <c r="AP506" s="26">
        <f t="shared" si="361"/>
        <v>14</v>
      </c>
      <c r="AQ506" s="101">
        <f t="shared" si="362"/>
        <v>121</v>
      </c>
      <c r="AR506" s="106">
        <f t="shared" si="363"/>
        <v>4426.1799999999994</v>
      </c>
      <c r="AS506" s="107">
        <f t="shared" si="381"/>
        <v>11</v>
      </c>
      <c r="AT506" s="107">
        <f t="shared" si="381"/>
        <v>10</v>
      </c>
      <c r="AU506" s="107">
        <f t="shared" si="381"/>
        <v>23</v>
      </c>
      <c r="AV506" s="107">
        <f t="shared" si="381"/>
        <v>27</v>
      </c>
      <c r="AW506" s="107">
        <f t="shared" si="381"/>
        <v>26</v>
      </c>
      <c r="AX506" s="107">
        <f t="shared" si="381"/>
        <v>13</v>
      </c>
      <c r="AY506" s="107">
        <f t="shared" si="381"/>
        <v>11</v>
      </c>
      <c r="AZ506" s="107">
        <f t="shared" si="381"/>
        <v>0</v>
      </c>
      <c r="BA506" s="108">
        <f t="shared" si="364"/>
        <v>121</v>
      </c>
      <c r="BB506" s="103">
        <f t="shared" si="365"/>
        <v>52</v>
      </c>
      <c r="BC506" s="109">
        <f t="shared" si="366"/>
        <v>1902.1599999999999</v>
      </c>
      <c r="BD506" s="107">
        <f t="shared" si="346"/>
        <v>5</v>
      </c>
      <c r="BE506" s="107">
        <f t="shared" si="382"/>
        <v>4</v>
      </c>
      <c r="BF506" s="107">
        <f t="shared" si="382"/>
        <v>10</v>
      </c>
      <c r="BG506" s="107">
        <f t="shared" si="382"/>
        <v>11</v>
      </c>
      <c r="BH506" s="107">
        <f t="shared" si="382"/>
        <v>11</v>
      </c>
      <c r="BI506" s="107">
        <f t="shared" si="382"/>
        <v>6</v>
      </c>
      <c r="BJ506" s="107">
        <f t="shared" si="382"/>
        <v>5</v>
      </c>
      <c r="BK506" s="107">
        <f t="shared" si="382"/>
        <v>0</v>
      </c>
      <c r="BL506" s="110">
        <f t="shared" si="367"/>
        <v>52</v>
      </c>
      <c r="BM506" s="111">
        <f t="shared" si="368"/>
        <v>16</v>
      </c>
      <c r="BN506" s="111">
        <f t="shared" si="369"/>
        <v>14</v>
      </c>
      <c r="BO506" s="111">
        <f t="shared" si="370"/>
        <v>33</v>
      </c>
      <c r="BP506" s="111">
        <f t="shared" si="371"/>
        <v>38</v>
      </c>
      <c r="BQ506" s="111">
        <f t="shared" si="372"/>
        <v>37</v>
      </c>
      <c r="BR506" s="111">
        <f t="shared" si="373"/>
        <v>19</v>
      </c>
      <c r="BS506" s="111">
        <f t="shared" si="374"/>
        <v>16</v>
      </c>
      <c r="BT506" s="111">
        <f t="shared" si="375"/>
        <v>0</v>
      </c>
      <c r="BU506" s="143">
        <f t="shared" si="376"/>
        <v>173</v>
      </c>
      <c r="BV506" s="113">
        <f t="shared" si="377"/>
        <v>6328.34</v>
      </c>
      <c r="BW506" s="169" t="s">
        <v>135</v>
      </c>
      <c r="BX506" s="174">
        <v>2021</v>
      </c>
      <c r="BY506" s="169" t="s">
        <v>2422</v>
      </c>
      <c r="BZ506" s="169" t="str">
        <f t="shared" si="378"/>
        <v>NOVIEMBRE</v>
      </c>
      <c r="CA506" s="169" t="str">
        <f t="shared" si="379"/>
        <v>YCHO21RT_11.1</v>
      </c>
      <c r="CB506" s="118" t="str">
        <f>VLOOKUP(F506,[3]TOTALES!$E:$E,1,0)</f>
        <v>W2RA94D4KF3</v>
      </c>
      <c r="CC506" s="118" t="str">
        <f>VLOOKUP(E506,'3.PARAMETROS'!J:L,3,0)</f>
        <v>JEANS</v>
      </c>
      <c r="CD506" s="118">
        <f>VLOOKUP(A506,'[4]1. ARCHIVO COMPRA'!$A:$BU,73,0)</f>
        <v>0</v>
      </c>
      <c r="CF506" s="164">
        <v>44331</v>
      </c>
      <c r="CG506" s="128"/>
    </row>
    <row r="507" spans="1:85" x14ac:dyDescent="0.25">
      <c r="A507" s="128" t="str">
        <f t="shared" si="347"/>
        <v>W2RH29D4KG1DONE</v>
      </c>
      <c r="B507" s="187">
        <v>44501</v>
      </c>
      <c r="C507" s="128"/>
      <c r="D507" s="128" t="s">
        <v>563</v>
      </c>
      <c r="E507" s="128" t="s">
        <v>162</v>
      </c>
      <c r="F507" s="128" t="s">
        <v>1308</v>
      </c>
      <c r="G507" s="128" t="s">
        <v>1309</v>
      </c>
      <c r="H507" s="128" t="s">
        <v>1310</v>
      </c>
      <c r="I507" s="128" t="s">
        <v>1311</v>
      </c>
      <c r="J507" s="128" t="s">
        <v>2151</v>
      </c>
      <c r="K507" s="128" t="s">
        <v>688</v>
      </c>
      <c r="L507" s="128" t="s">
        <v>2255</v>
      </c>
      <c r="M507" s="137">
        <v>79</v>
      </c>
      <c r="N507" s="128">
        <f>IFERROR(VLOOKUP(M507*$M$8*$N$8,'RAM costing'!$A$3:$B$81,2,1),0)</f>
        <v>79000</v>
      </c>
      <c r="O507" s="128">
        <f>IFERROR(VLOOKUP(M507*$M$9*$N$9,'RAM costing'!$E$3:$F$81,2,1),0)</f>
        <v>319</v>
      </c>
      <c r="P507" s="128"/>
      <c r="Q507" s="129">
        <f t="shared" si="348"/>
        <v>0.31</v>
      </c>
      <c r="R507" s="18">
        <v>24.49</v>
      </c>
      <c r="S507" s="25">
        <f t="shared" si="349"/>
        <v>6</v>
      </c>
      <c r="T507" s="25">
        <f t="shared" si="350"/>
        <v>6</v>
      </c>
      <c r="U507" s="25">
        <f t="shared" si="351"/>
        <v>6</v>
      </c>
      <c r="V507" s="25">
        <f t="shared" si="352"/>
        <v>4</v>
      </c>
      <c r="W507" s="25">
        <v>0</v>
      </c>
      <c r="X507" s="25">
        <f t="shared" si="354"/>
        <v>4</v>
      </c>
      <c r="Y507" s="25">
        <v>0</v>
      </c>
      <c r="Z507" s="25">
        <v>0</v>
      </c>
      <c r="AA507" s="26"/>
      <c r="AB507" s="25">
        <v>0</v>
      </c>
      <c r="AC507" s="25">
        <f t="shared" ref="AC507:AC525" si="385">AO507</f>
        <v>6</v>
      </c>
      <c r="AD507" s="25"/>
      <c r="AE507" s="25"/>
      <c r="AF507" s="25"/>
      <c r="AG507" s="25"/>
      <c r="AH507" s="25"/>
      <c r="AI507" s="25"/>
      <c r="AJ507" s="26"/>
      <c r="AK507" s="25"/>
      <c r="AL507" s="26"/>
      <c r="AM507" s="25">
        <v>0</v>
      </c>
      <c r="AN507" s="25">
        <v>0</v>
      </c>
      <c r="AO507" s="26">
        <v>6</v>
      </c>
      <c r="AP507" s="26">
        <f t="shared" si="361"/>
        <v>6</v>
      </c>
      <c r="AQ507" s="101">
        <f t="shared" si="362"/>
        <v>32</v>
      </c>
      <c r="AR507" s="106">
        <f t="shared" si="363"/>
        <v>783.68</v>
      </c>
      <c r="AS507" s="107">
        <f t="shared" si="381"/>
        <v>7</v>
      </c>
      <c r="AT507" s="107">
        <f t="shared" si="381"/>
        <v>12</v>
      </c>
      <c r="AU507" s="107">
        <f t="shared" si="381"/>
        <v>9</v>
      </c>
      <c r="AV507" s="107">
        <f t="shared" si="381"/>
        <v>4</v>
      </c>
      <c r="AW507" s="107">
        <f t="shared" si="381"/>
        <v>0</v>
      </c>
      <c r="AX507" s="107">
        <f t="shared" si="381"/>
        <v>0</v>
      </c>
      <c r="AY507" s="107">
        <f t="shared" si="381"/>
        <v>0</v>
      </c>
      <c r="AZ507" s="107">
        <f t="shared" si="381"/>
        <v>0</v>
      </c>
      <c r="BA507" s="108">
        <f t="shared" si="364"/>
        <v>32</v>
      </c>
      <c r="BB507" s="103">
        <f t="shared" si="365"/>
        <v>12</v>
      </c>
      <c r="BC507" s="109">
        <f t="shared" si="366"/>
        <v>293.88</v>
      </c>
      <c r="BD507" s="107">
        <f t="shared" si="346"/>
        <v>3</v>
      </c>
      <c r="BE507" s="107">
        <f t="shared" si="382"/>
        <v>4</v>
      </c>
      <c r="BF507" s="107">
        <f t="shared" si="382"/>
        <v>3</v>
      </c>
      <c r="BG507" s="107">
        <f t="shared" si="382"/>
        <v>2</v>
      </c>
      <c r="BH507" s="107">
        <f t="shared" si="382"/>
        <v>0</v>
      </c>
      <c r="BI507" s="107">
        <f t="shared" si="382"/>
        <v>0</v>
      </c>
      <c r="BJ507" s="107">
        <f t="shared" si="382"/>
        <v>0</v>
      </c>
      <c r="BK507" s="107">
        <f t="shared" si="382"/>
        <v>0</v>
      </c>
      <c r="BL507" s="110">
        <f t="shared" si="367"/>
        <v>12</v>
      </c>
      <c r="BM507" s="111">
        <f t="shared" si="368"/>
        <v>10</v>
      </c>
      <c r="BN507" s="111">
        <f t="shared" si="369"/>
        <v>16</v>
      </c>
      <c r="BO507" s="111">
        <f t="shared" si="370"/>
        <v>12</v>
      </c>
      <c r="BP507" s="111">
        <f t="shared" si="371"/>
        <v>6</v>
      </c>
      <c r="BQ507" s="111">
        <f t="shared" si="372"/>
        <v>0</v>
      </c>
      <c r="BR507" s="111">
        <f t="shared" si="373"/>
        <v>0</v>
      </c>
      <c r="BS507" s="111">
        <f t="shared" si="374"/>
        <v>0</v>
      </c>
      <c r="BT507" s="111">
        <f t="shared" si="375"/>
        <v>0</v>
      </c>
      <c r="BU507" s="143">
        <f t="shared" si="376"/>
        <v>44</v>
      </c>
      <c r="BV507" s="113">
        <f t="shared" si="377"/>
        <v>1077.56</v>
      </c>
      <c r="BW507" s="169" t="s">
        <v>135</v>
      </c>
      <c r="BX507" s="174">
        <v>2021</v>
      </c>
      <c r="BY507" s="169" t="s">
        <v>2422</v>
      </c>
      <c r="BZ507" s="169" t="str">
        <f t="shared" si="378"/>
        <v>NOVIEMBRE</v>
      </c>
      <c r="CA507" s="169" t="str">
        <f t="shared" si="379"/>
        <v>YCHO21RT_11.1</v>
      </c>
      <c r="CB507" s="118" t="e">
        <f>VLOOKUP(F507,[3]TOTALES!$E:$E,1,0)</f>
        <v>#N/A</v>
      </c>
      <c r="CC507" s="118" t="str">
        <f>VLOOKUP(E507,'3.PARAMETROS'!J:L,3,0)</f>
        <v>CAMISAS</v>
      </c>
      <c r="CD507" s="118">
        <f>VLOOKUP(A507,'[4]1. ARCHIVO COMPRA'!$A:$BU,73,0)</f>
        <v>0</v>
      </c>
      <c r="CE507" s="118" t="s">
        <v>115</v>
      </c>
      <c r="CF507" s="164">
        <v>44331</v>
      </c>
      <c r="CG507" s="128"/>
    </row>
    <row r="508" spans="1:85" x14ac:dyDescent="0.25">
      <c r="A508" s="128" t="str">
        <f t="shared" si="347"/>
        <v>W2RA58WE0L0P10Z</v>
      </c>
      <c r="B508" s="188">
        <v>44501</v>
      </c>
      <c r="C508" s="128"/>
      <c r="D508" s="128" t="s">
        <v>557</v>
      </c>
      <c r="E508" s="128" t="s">
        <v>222</v>
      </c>
      <c r="F508" s="128" t="s">
        <v>1312</v>
      </c>
      <c r="G508" s="128" t="s">
        <v>810</v>
      </c>
      <c r="H508" s="128" t="s">
        <v>1224</v>
      </c>
      <c r="I508" s="128" t="s">
        <v>1225</v>
      </c>
      <c r="J508" s="128" t="s">
        <v>2135</v>
      </c>
      <c r="K508" s="128" t="s">
        <v>683</v>
      </c>
      <c r="L508" s="128" t="s">
        <v>2257</v>
      </c>
      <c r="M508" s="137">
        <v>118</v>
      </c>
      <c r="N508" s="128">
        <f>IFERROR(VLOOKUP(M508*$M$8*$N$8,'RAM costing'!$A$3:$B$81,2,1),0)</f>
        <v>119000</v>
      </c>
      <c r="O508" s="128">
        <f>IFERROR(VLOOKUP(M508*$M$9*$N$9,'RAM costing'!$E$3:$F$81,2,1),0)</f>
        <v>429</v>
      </c>
      <c r="P508" s="128"/>
      <c r="Q508" s="129">
        <f t="shared" si="348"/>
        <v>0.31</v>
      </c>
      <c r="R508" s="18">
        <v>36.58</v>
      </c>
      <c r="S508" s="25">
        <f t="shared" si="349"/>
        <v>0</v>
      </c>
      <c r="T508" s="25">
        <f t="shared" si="350"/>
        <v>0</v>
      </c>
      <c r="U508" s="25">
        <f t="shared" si="351"/>
        <v>0</v>
      </c>
      <c r="V508" s="25">
        <f t="shared" si="352"/>
        <v>0</v>
      </c>
      <c r="W508" s="25">
        <f t="shared" si="353"/>
        <v>0</v>
      </c>
      <c r="X508" s="25">
        <f t="shared" si="354"/>
        <v>0</v>
      </c>
      <c r="Y508" s="25">
        <f t="shared" si="355"/>
        <v>0</v>
      </c>
      <c r="Z508" s="25">
        <f t="shared" si="356"/>
        <v>0</v>
      </c>
      <c r="AA508" s="26"/>
      <c r="AB508" s="25">
        <f t="shared" si="357"/>
        <v>0</v>
      </c>
      <c r="AC508" s="25">
        <f t="shared" si="385"/>
        <v>0</v>
      </c>
      <c r="AD508" s="25"/>
      <c r="AE508" s="25"/>
      <c r="AF508" s="25"/>
      <c r="AG508" s="25"/>
      <c r="AH508" s="25"/>
      <c r="AI508" s="25"/>
      <c r="AJ508" s="26"/>
      <c r="AK508" s="25"/>
      <c r="AL508" s="26"/>
      <c r="AM508" s="25">
        <f t="shared" si="359"/>
        <v>0</v>
      </c>
      <c r="AN508" s="25">
        <f t="shared" si="360"/>
        <v>0</v>
      </c>
      <c r="AO508" s="26"/>
      <c r="AP508" s="26">
        <f t="shared" si="361"/>
        <v>0</v>
      </c>
      <c r="AQ508" s="101">
        <f t="shared" si="362"/>
        <v>0</v>
      </c>
      <c r="AR508" s="106">
        <f t="shared" si="363"/>
        <v>0</v>
      </c>
      <c r="AS508" s="107">
        <f t="shared" si="381"/>
        <v>0</v>
      </c>
      <c r="AT508" s="107">
        <f t="shared" si="381"/>
        <v>0</v>
      </c>
      <c r="AU508" s="107">
        <f t="shared" si="381"/>
        <v>0</v>
      </c>
      <c r="AV508" s="107">
        <f t="shared" si="381"/>
        <v>0</v>
      </c>
      <c r="AW508" s="107">
        <f t="shared" si="381"/>
        <v>0</v>
      </c>
      <c r="AX508" s="107">
        <f t="shared" si="381"/>
        <v>0</v>
      </c>
      <c r="AY508" s="107">
        <f t="shared" si="381"/>
        <v>0</v>
      </c>
      <c r="AZ508" s="107">
        <f t="shared" si="381"/>
        <v>0</v>
      </c>
      <c r="BA508" s="108">
        <f t="shared" si="364"/>
        <v>0</v>
      </c>
      <c r="BB508" s="103">
        <f t="shared" si="365"/>
        <v>0</v>
      </c>
      <c r="BC508" s="109">
        <f t="shared" si="366"/>
        <v>0</v>
      </c>
      <c r="BD508" s="107">
        <f t="shared" si="346"/>
        <v>0</v>
      </c>
      <c r="BE508" s="107">
        <f t="shared" si="382"/>
        <v>0</v>
      </c>
      <c r="BF508" s="107">
        <f t="shared" si="382"/>
        <v>0</v>
      </c>
      <c r="BG508" s="107">
        <f t="shared" si="382"/>
        <v>0</v>
      </c>
      <c r="BH508" s="107">
        <f t="shared" si="382"/>
        <v>0</v>
      </c>
      <c r="BI508" s="107">
        <f t="shared" si="382"/>
        <v>0</v>
      </c>
      <c r="BJ508" s="107">
        <f t="shared" si="382"/>
        <v>0</v>
      </c>
      <c r="BK508" s="107">
        <f t="shared" si="382"/>
        <v>0</v>
      </c>
      <c r="BL508" s="110">
        <f t="shared" si="367"/>
        <v>0</v>
      </c>
      <c r="BM508" s="111">
        <f t="shared" si="368"/>
        <v>0</v>
      </c>
      <c r="BN508" s="111">
        <f t="shared" si="369"/>
        <v>0</v>
      </c>
      <c r="BO508" s="111">
        <f t="shared" si="370"/>
        <v>0</v>
      </c>
      <c r="BP508" s="111">
        <f t="shared" si="371"/>
        <v>0</v>
      </c>
      <c r="BQ508" s="111">
        <f t="shared" si="372"/>
        <v>0</v>
      </c>
      <c r="BR508" s="111">
        <f t="shared" si="373"/>
        <v>0</v>
      </c>
      <c r="BS508" s="111">
        <f t="shared" si="374"/>
        <v>0</v>
      </c>
      <c r="BT508" s="111">
        <f t="shared" si="375"/>
        <v>0</v>
      </c>
      <c r="BU508" s="112">
        <f t="shared" si="376"/>
        <v>0</v>
      </c>
      <c r="BV508" s="113">
        <f t="shared" si="377"/>
        <v>0</v>
      </c>
      <c r="BW508" s="169" t="s">
        <v>135</v>
      </c>
      <c r="BX508" s="174">
        <v>2021</v>
      </c>
      <c r="BY508" s="169" t="s">
        <v>2422</v>
      </c>
      <c r="BZ508" s="169" t="str">
        <f t="shared" si="378"/>
        <v>NOVIEMBRE</v>
      </c>
      <c r="CA508" s="169" t="str">
        <f t="shared" si="379"/>
        <v>YCHO21RT_11.1</v>
      </c>
      <c r="CB508" s="118" t="e">
        <f>VLOOKUP(F508,[3]TOTALES!$E:$E,1,0)</f>
        <v>#N/A</v>
      </c>
      <c r="CC508" s="118" t="str">
        <f>VLOOKUP(E508,'3.PARAMETROS'!J:L,3,0)</f>
        <v>PANTALONES</v>
      </c>
      <c r="CD508" s="118">
        <f>VLOOKUP(A508,'[4]1. ARCHIVO COMPRA'!$A:$BU,73,0)</f>
        <v>0</v>
      </c>
      <c r="CF508" s="128"/>
      <c r="CG508" s="128"/>
    </row>
    <row r="509" spans="1:85" x14ac:dyDescent="0.25">
      <c r="A509" s="128" t="str">
        <f t="shared" si="347"/>
        <v>W1YAJ2D4GV3CRL1</v>
      </c>
      <c r="B509" s="188">
        <v>44501</v>
      </c>
      <c r="C509" s="128"/>
      <c r="D509" s="128" t="s">
        <v>563</v>
      </c>
      <c r="E509" s="128" t="s">
        <v>148</v>
      </c>
      <c r="F509" s="128" t="s">
        <v>1313</v>
      </c>
      <c r="G509" s="128" t="s">
        <v>960</v>
      </c>
      <c r="H509" s="128" t="s">
        <v>1314</v>
      </c>
      <c r="I509" s="128" t="s">
        <v>1315</v>
      </c>
      <c r="J509" s="128" t="s">
        <v>667</v>
      </c>
      <c r="K509" s="128" t="s">
        <v>682</v>
      </c>
      <c r="L509" s="128" t="s">
        <v>2257</v>
      </c>
      <c r="M509" s="137">
        <v>89</v>
      </c>
      <c r="N509" s="128">
        <f>IFERROR(VLOOKUP(M509*$M$8*$N$8,'RAM costing'!$A$3:$B$81,2,1),0)</f>
        <v>89000</v>
      </c>
      <c r="O509" s="128">
        <f>IFERROR(VLOOKUP(M509*$M$9*$N$9,'RAM costing'!$E$3:$F$81,2,1),0)</f>
        <v>359</v>
      </c>
      <c r="P509" s="128"/>
      <c r="Q509" s="129">
        <f t="shared" si="348"/>
        <v>0.31</v>
      </c>
      <c r="R509" s="18">
        <v>27.59</v>
      </c>
      <c r="S509" s="25">
        <f t="shared" si="349"/>
        <v>0</v>
      </c>
      <c r="T509" s="25">
        <f t="shared" si="350"/>
        <v>0</v>
      </c>
      <c r="U509" s="25">
        <f t="shared" si="351"/>
        <v>0</v>
      </c>
      <c r="V509" s="25">
        <f t="shared" si="352"/>
        <v>0</v>
      </c>
      <c r="W509" s="25">
        <f t="shared" si="353"/>
        <v>0</v>
      </c>
      <c r="X509" s="25">
        <f t="shared" si="354"/>
        <v>0</v>
      </c>
      <c r="Y509" s="25">
        <f t="shared" si="355"/>
        <v>0</v>
      </c>
      <c r="Z509" s="25">
        <f t="shared" si="356"/>
        <v>0</v>
      </c>
      <c r="AA509" s="26"/>
      <c r="AB509" s="25">
        <f t="shared" si="357"/>
        <v>0</v>
      </c>
      <c r="AC509" s="25">
        <f t="shared" si="385"/>
        <v>0</v>
      </c>
      <c r="AD509" s="25"/>
      <c r="AE509" s="25"/>
      <c r="AF509" s="25"/>
      <c r="AG509" s="25"/>
      <c r="AH509" s="25"/>
      <c r="AI509" s="25"/>
      <c r="AJ509" s="26"/>
      <c r="AK509" s="25"/>
      <c r="AL509" s="26"/>
      <c r="AM509" s="25">
        <f t="shared" si="359"/>
        <v>0</v>
      </c>
      <c r="AN509" s="25">
        <f t="shared" si="360"/>
        <v>0</v>
      </c>
      <c r="AO509" s="26"/>
      <c r="AP509" s="26">
        <f t="shared" si="361"/>
        <v>0</v>
      </c>
      <c r="AQ509" s="101">
        <f t="shared" si="362"/>
        <v>0</v>
      </c>
      <c r="AR509" s="106">
        <f t="shared" si="363"/>
        <v>0</v>
      </c>
      <c r="AS509" s="107">
        <f t="shared" si="381"/>
        <v>0</v>
      </c>
      <c r="AT509" s="107">
        <f t="shared" ref="AS509:AZ540" si="386">ROUND(IF($L509=$L$4,($AQ509*AT$4),IF($L509=$L$5,($AQ509*AT$5),IF($L509=$L$6,($AQ509*AT$6),IF($L509=$L$7,($AQ509*AT$7))))),0)</f>
        <v>0</v>
      </c>
      <c r="AU509" s="107">
        <f t="shared" si="386"/>
        <v>0</v>
      </c>
      <c r="AV509" s="107">
        <f t="shared" si="386"/>
        <v>0</v>
      </c>
      <c r="AW509" s="107">
        <f t="shared" si="386"/>
        <v>0</v>
      </c>
      <c r="AX509" s="107">
        <f t="shared" si="386"/>
        <v>0</v>
      </c>
      <c r="AY509" s="107">
        <f t="shared" si="386"/>
        <v>0</v>
      </c>
      <c r="AZ509" s="107">
        <f t="shared" si="386"/>
        <v>0</v>
      </c>
      <c r="BA509" s="108">
        <f t="shared" si="364"/>
        <v>0</v>
      </c>
      <c r="BB509" s="103">
        <f t="shared" si="365"/>
        <v>0</v>
      </c>
      <c r="BC509" s="109">
        <f t="shared" si="366"/>
        <v>0</v>
      </c>
      <c r="BD509" s="107">
        <f t="shared" si="346"/>
        <v>0</v>
      </c>
      <c r="BE509" s="107">
        <f t="shared" ref="BE509:BK540" si="387">ROUND(IF($L509=$L$4,($BB509*BE$4),IF($L509=$L$5,($BB509*BE$5),IF($L509=$L$6,($BB509*BE$6),IF($L509=$L$7,($BB509*BE$7))))),0)</f>
        <v>0</v>
      </c>
      <c r="BF509" s="107">
        <f t="shared" si="387"/>
        <v>0</v>
      </c>
      <c r="BG509" s="107">
        <f t="shared" si="387"/>
        <v>0</v>
      </c>
      <c r="BH509" s="107">
        <f t="shared" si="387"/>
        <v>0</v>
      </c>
      <c r="BI509" s="107">
        <f t="shared" si="387"/>
        <v>0</v>
      </c>
      <c r="BJ509" s="107">
        <f t="shared" si="387"/>
        <v>0</v>
      </c>
      <c r="BK509" s="107">
        <f t="shared" si="387"/>
        <v>0</v>
      </c>
      <c r="BL509" s="110">
        <f t="shared" si="367"/>
        <v>0</v>
      </c>
      <c r="BM509" s="111">
        <f t="shared" si="368"/>
        <v>0</v>
      </c>
      <c r="BN509" s="111">
        <f t="shared" si="369"/>
        <v>0</v>
      </c>
      <c r="BO509" s="111">
        <f t="shared" si="370"/>
        <v>0</v>
      </c>
      <c r="BP509" s="111">
        <f t="shared" si="371"/>
        <v>0</v>
      </c>
      <c r="BQ509" s="111">
        <f t="shared" si="372"/>
        <v>0</v>
      </c>
      <c r="BR509" s="111">
        <f t="shared" si="373"/>
        <v>0</v>
      </c>
      <c r="BS509" s="111">
        <f t="shared" si="374"/>
        <v>0</v>
      </c>
      <c r="BT509" s="111">
        <f t="shared" si="375"/>
        <v>0</v>
      </c>
      <c r="BU509" s="112">
        <f t="shared" si="376"/>
        <v>0</v>
      </c>
      <c r="BV509" s="113">
        <f t="shared" si="377"/>
        <v>0</v>
      </c>
      <c r="BW509" s="169" t="s">
        <v>135</v>
      </c>
      <c r="BX509" s="174">
        <v>2021</v>
      </c>
      <c r="BY509" s="169" t="s">
        <v>2422</v>
      </c>
      <c r="BZ509" s="169" t="str">
        <f t="shared" si="378"/>
        <v>NOVIEMBRE</v>
      </c>
      <c r="CA509" s="169" t="str">
        <f t="shared" si="379"/>
        <v>YCHO21RT_11.1</v>
      </c>
      <c r="CB509" s="118" t="e">
        <f>VLOOKUP(F509,[3]TOTALES!$E:$E,1,0)</f>
        <v>#N/A</v>
      </c>
      <c r="CC509" s="118" t="str">
        <f>VLOOKUP(E509,'3.PARAMETROS'!J:L,3,0)</f>
        <v>JEANS</v>
      </c>
      <c r="CD509" s="118">
        <f>VLOOKUP(A509,'[4]1. ARCHIVO COMPRA'!$A:$BU,73,0)</f>
        <v>0</v>
      </c>
      <c r="CF509" s="128"/>
      <c r="CG509" s="128"/>
    </row>
    <row r="510" spans="1:85" x14ac:dyDescent="0.25">
      <c r="A510" s="128" t="str">
        <f t="shared" si="347"/>
        <v>W1YB90WE0L0G8CR</v>
      </c>
      <c r="B510" s="188">
        <v>44501</v>
      </c>
      <c r="C510" s="128" t="s">
        <v>696</v>
      </c>
      <c r="D510" s="128" t="s">
        <v>557</v>
      </c>
      <c r="E510" s="128" t="s">
        <v>222</v>
      </c>
      <c r="F510" s="128" t="s">
        <v>1316</v>
      </c>
      <c r="G510" s="128" t="s">
        <v>1317</v>
      </c>
      <c r="H510" s="128" t="s">
        <v>957</v>
      </c>
      <c r="I510" s="128" t="s">
        <v>958</v>
      </c>
      <c r="J510" s="128" t="s">
        <v>2135</v>
      </c>
      <c r="K510" s="128" t="s">
        <v>683</v>
      </c>
      <c r="L510" s="128" t="s">
        <v>2255</v>
      </c>
      <c r="M510" s="137">
        <v>89</v>
      </c>
      <c r="N510" s="128">
        <f>IFERROR(VLOOKUP(M510*$M$8*$N$8,'RAM costing'!$A$3:$B$81,2,1),0)</f>
        <v>89000</v>
      </c>
      <c r="O510" s="128">
        <f>IFERROR(VLOOKUP(M510*$M$9*$N$9,'RAM costing'!$E$3:$F$81,2,1),0)</f>
        <v>359</v>
      </c>
      <c r="P510" s="128"/>
      <c r="Q510" s="129">
        <f t="shared" si="348"/>
        <v>0.31</v>
      </c>
      <c r="R510" s="18">
        <v>27.59</v>
      </c>
      <c r="S510" s="25">
        <f t="shared" si="349"/>
        <v>0</v>
      </c>
      <c r="T510" s="25">
        <f t="shared" si="350"/>
        <v>0</v>
      </c>
      <c r="U510" s="25">
        <f t="shared" si="351"/>
        <v>0</v>
      </c>
      <c r="V510" s="25">
        <f t="shared" si="352"/>
        <v>0</v>
      </c>
      <c r="W510" s="25">
        <f t="shared" si="353"/>
        <v>0</v>
      </c>
      <c r="X510" s="25">
        <f t="shared" si="354"/>
        <v>0</v>
      </c>
      <c r="Y510" s="25">
        <f t="shared" si="355"/>
        <v>0</v>
      </c>
      <c r="Z510" s="25">
        <f t="shared" si="356"/>
        <v>0</v>
      </c>
      <c r="AA510" s="26"/>
      <c r="AB510" s="25">
        <f t="shared" si="357"/>
        <v>0</v>
      </c>
      <c r="AC510" s="25">
        <f t="shared" si="385"/>
        <v>0</v>
      </c>
      <c r="AD510" s="25"/>
      <c r="AE510" s="25"/>
      <c r="AF510" s="25"/>
      <c r="AG510" s="25"/>
      <c r="AH510" s="25"/>
      <c r="AI510" s="25"/>
      <c r="AJ510" s="26"/>
      <c r="AK510" s="25"/>
      <c r="AL510" s="26"/>
      <c r="AM510" s="25">
        <f t="shared" si="359"/>
        <v>0</v>
      </c>
      <c r="AN510" s="25">
        <f t="shared" si="360"/>
        <v>0</v>
      </c>
      <c r="AO510" s="26"/>
      <c r="AP510" s="26">
        <f t="shared" si="361"/>
        <v>0</v>
      </c>
      <c r="AQ510" s="101">
        <f t="shared" si="362"/>
        <v>0</v>
      </c>
      <c r="AR510" s="106">
        <f t="shared" si="363"/>
        <v>0</v>
      </c>
      <c r="AS510" s="107">
        <f t="shared" si="386"/>
        <v>0</v>
      </c>
      <c r="AT510" s="107">
        <f t="shared" si="386"/>
        <v>0</v>
      </c>
      <c r="AU510" s="107">
        <f t="shared" si="386"/>
        <v>0</v>
      </c>
      <c r="AV510" s="107">
        <f t="shared" si="386"/>
        <v>0</v>
      </c>
      <c r="AW510" s="107">
        <f t="shared" si="386"/>
        <v>0</v>
      </c>
      <c r="AX510" s="107">
        <f t="shared" si="386"/>
        <v>0</v>
      </c>
      <c r="AY510" s="107">
        <f t="shared" si="386"/>
        <v>0</v>
      </c>
      <c r="AZ510" s="107">
        <f t="shared" si="386"/>
        <v>0</v>
      </c>
      <c r="BA510" s="108">
        <f t="shared" si="364"/>
        <v>0</v>
      </c>
      <c r="BB510" s="103">
        <f t="shared" si="365"/>
        <v>0</v>
      </c>
      <c r="BC510" s="109">
        <f t="shared" si="366"/>
        <v>0</v>
      </c>
      <c r="BD510" s="107">
        <f t="shared" si="346"/>
        <v>0</v>
      </c>
      <c r="BE510" s="107">
        <f t="shared" si="387"/>
        <v>0</v>
      </c>
      <c r="BF510" s="107">
        <f t="shared" si="387"/>
        <v>0</v>
      </c>
      <c r="BG510" s="107">
        <f t="shared" si="387"/>
        <v>0</v>
      </c>
      <c r="BH510" s="107">
        <f t="shared" si="387"/>
        <v>0</v>
      </c>
      <c r="BI510" s="107">
        <f t="shared" si="387"/>
        <v>0</v>
      </c>
      <c r="BJ510" s="107">
        <f t="shared" si="387"/>
        <v>0</v>
      </c>
      <c r="BK510" s="107">
        <f t="shared" si="387"/>
        <v>0</v>
      </c>
      <c r="BL510" s="110">
        <f t="shared" si="367"/>
        <v>0</v>
      </c>
      <c r="BM510" s="111">
        <f t="shared" si="368"/>
        <v>0</v>
      </c>
      <c r="BN510" s="111">
        <f t="shared" si="369"/>
        <v>0</v>
      </c>
      <c r="BO510" s="111">
        <f t="shared" si="370"/>
        <v>0</v>
      </c>
      <c r="BP510" s="111">
        <f t="shared" si="371"/>
        <v>0</v>
      </c>
      <c r="BQ510" s="111">
        <f t="shared" si="372"/>
        <v>0</v>
      </c>
      <c r="BR510" s="111">
        <f t="shared" si="373"/>
        <v>0</v>
      </c>
      <c r="BS510" s="111">
        <f t="shared" si="374"/>
        <v>0</v>
      </c>
      <c r="BT510" s="111">
        <f t="shared" si="375"/>
        <v>0</v>
      </c>
      <c r="BU510" s="112">
        <f t="shared" si="376"/>
        <v>0</v>
      </c>
      <c r="BV510" s="113">
        <f t="shared" si="377"/>
        <v>0</v>
      </c>
      <c r="BW510" s="169" t="s">
        <v>135</v>
      </c>
      <c r="BX510" s="174">
        <v>2021</v>
      </c>
      <c r="BY510" s="169" t="s">
        <v>2422</v>
      </c>
      <c r="BZ510" s="169" t="str">
        <f t="shared" si="378"/>
        <v>NOVIEMBRE</v>
      </c>
      <c r="CA510" s="169" t="str">
        <f t="shared" si="379"/>
        <v>YCHO21RT_11.1</v>
      </c>
      <c r="CB510" s="118" t="str">
        <f>VLOOKUP(F510,[3]TOTALES!$E:$E,1,0)</f>
        <v>W1YB90WE0L0</v>
      </c>
      <c r="CC510" s="118" t="str">
        <f>VLOOKUP(E510,'3.PARAMETROS'!J:L,3,0)</f>
        <v>PANTALONES</v>
      </c>
      <c r="CD510" s="118">
        <f>VLOOKUP(A510,'[4]1. ARCHIVO COMPRA'!$A:$BU,73,0)</f>
        <v>0</v>
      </c>
      <c r="CF510" s="128"/>
      <c r="CG510" s="128"/>
    </row>
    <row r="511" spans="1:85" x14ac:dyDescent="0.25">
      <c r="A511" s="128" t="str">
        <f t="shared" si="347"/>
        <v>W1YB90WE0L0G9H6</v>
      </c>
      <c r="B511" s="188">
        <v>44501</v>
      </c>
      <c r="C511" s="128" t="s">
        <v>696</v>
      </c>
      <c r="D511" s="128" t="s">
        <v>557</v>
      </c>
      <c r="E511" s="128" t="s">
        <v>222</v>
      </c>
      <c r="F511" s="128" t="s">
        <v>1316</v>
      </c>
      <c r="G511" s="128" t="s">
        <v>1317</v>
      </c>
      <c r="H511" s="128" t="s">
        <v>1318</v>
      </c>
      <c r="I511" s="128" t="s">
        <v>1319</v>
      </c>
      <c r="J511" s="128" t="s">
        <v>2135</v>
      </c>
      <c r="K511" s="128" t="s">
        <v>683</v>
      </c>
      <c r="L511" s="128" t="s">
        <v>2255</v>
      </c>
      <c r="M511" s="137">
        <v>89</v>
      </c>
      <c r="N511" s="128">
        <f>IFERROR(VLOOKUP(M511*$M$8*$N$8,'RAM costing'!$A$3:$B$81,2,1),0)</f>
        <v>89000</v>
      </c>
      <c r="O511" s="128">
        <f>IFERROR(VLOOKUP(M511*$M$9*$N$9,'RAM costing'!$E$3:$F$81,2,1),0)</f>
        <v>359</v>
      </c>
      <c r="P511" s="128"/>
      <c r="Q511" s="129">
        <f t="shared" si="348"/>
        <v>0.31</v>
      </c>
      <c r="R511" s="18">
        <v>27.59</v>
      </c>
      <c r="S511" s="25">
        <f t="shared" si="349"/>
        <v>0</v>
      </c>
      <c r="T511" s="25">
        <f t="shared" si="350"/>
        <v>0</v>
      </c>
      <c r="U511" s="25">
        <f t="shared" si="351"/>
        <v>0</v>
      </c>
      <c r="V511" s="25">
        <f t="shared" si="352"/>
        <v>0</v>
      </c>
      <c r="W511" s="25">
        <f t="shared" si="353"/>
        <v>0</v>
      </c>
      <c r="X511" s="25">
        <f t="shared" si="354"/>
        <v>0</v>
      </c>
      <c r="Y511" s="25">
        <f t="shared" si="355"/>
        <v>0</v>
      </c>
      <c r="Z511" s="25">
        <f t="shared" si="356"/>
        <v>0</v>
      </c>
      <c r="AA511" s="26"/>
      <c r="AB511" s="25">
        <f t="shared" si="357"/>
        <v>0</v>
      </c>
      <c r="AC511" s="25">
        <f t="shared" si="385"/>
        <v>0</v>
      </c>
      <c r="AD511" s="25"/>
      <c r="AE511" s="25"/>
      <c r="AF511" s="25"/>
      <c r="AG511" s="25"/>
      <c r="AH511" s="25"/>
      <c r="AI511" s="25"/>
      <c r="AJ511" s="26"/>
      <c r="AK511" s="25"/>
      <c r="AL511" s="26"/>
      <c r="AM511" s="25">
        <f t="shared" si="359"/>
        <v>0</v>
      </c>
      <c r="AN511" s="25">
        <f t="shared" si="360"/>
        <v>0</v>
      </c>
      <c r="AO511" s="26"/>
      <c r="AP511" s="26">
        <f t="shared" si="361"/>
        <v>0</v>
      </c>
      <c r="AQ511" s="101">
        <f t="shared" si="362"/>
        <v>0</v>
      </c>
      <c r="AR511" s="106">
        <f t="shared" si="363"/>
        <v>0</v>
      </c>
      <c r="AS511" s="107">
        <f t="shared" si="386"/>
        <v>0</v>
      </c>
      <c r="AT511" s="107">
        <f t="shared" si="386"/>
        <v>0</v>
      </c>
      <c r="AU511" s="107">
        <f t="shared" si="386"/>
        <v>0</v>
      </c>
      <c r="AV511" s="107">
        <f t="shared" si="386"/>
        <v>0</v>
      </c>
      <c r="AW511" s="107">
        <f t="shared" si="386"/>
        <v>0</v>
      </c>
      <c r="AX511" s="107">
        <f t="shared" si="386"/>
        <v>0</v>
      </c>
      <c r="AY511" s="107">
        <f t="shared" si="386"/>
        <v>0</v>
      </c>
      <c r="AZ511" s="107">
        <f t="shared" si="386"/>
        <v>0</v>
      </c>
      <c r="BA511" s="108">
        <f t="shared" si="364"/>
        <v>0</v>
      </c>
      <c r="BB511" s="103">
        <f t="shared" si="365"/>
        <v>0</v>
      </c>
      <c r="BC511" s="109">
        <f t="shared" si="366"/>
        <v>0</v>
      </c>
      <c r="BD511" s="107">
        <f t="shared" si="346"/>
        <v>0</v>
      </c>
      <c r="BE511" s="107">
        <f t="shared" si="387"/>
        <v>0</v>
      </c>
      <c r="BF511" s="107">
        <f t="shared" si="387"/>
        <v>0</v>
      </c>
      <c r="BG511" s="107">
        <f t="shared" si="387"/>
        <v>0</v>
      </c>
      <c r="BH511" s="107">
        <f t="shared" si="387"/>
        <v>0</v>
      </c>
      <c r="BI511" s="107">
        <f t="shared" si="387"/>
        <v>0</v>
      </c>
      <c r="BJ511" s="107">
        <f t="shared" si="387"/>
        <v>0</v>
      </c>
      <c r="BK511" s="107">
        <f t="shared" si="387"/>
        <v>0</v>
      </c>
      <c r="BL511" s="110">
        <f t="shared" si="367"/>
        <v>0</v>
      </c>
      <c r="BM511" s="111">
        <f t="shared" si="368"/>
        <v>0</v>
      </c>
      <c r="BN511" s="111">
        <f t="shared" si="369"/>
        <v>0</v>
      </c>
      <c r="BO511" s="111">
        <f t="shared" si="370"/>
        <v>0</v>
      </c>
      <c r="BP511" s="111">
        <f t="shared" si="371"/>
        <v>0</v>
      </c>
      <c r="BQ511" s="111">
        <f t="shared" si="372"/>
        <v>0</v>
      </c>
      <c r="BR511" s="111">
        <f t="shared" si="373"/>
        <v>0</v>
      </c>
      <c r="BS511" s="111">
        <f t="shared" si="374"/>
        <v>0</v>
      </c>
      <c r="BT511" s="111">
        <f t="shared" si="375"/>
        <v>0</v>
      </c>
      <c r="BU511" s="112">
        <f t="shared" si="376"/>
        <v>0</v>
      </c>
      <c r="BV511" s="113">
        <f t="shared" si="377"/>
        <v>0</v>
      </c>
      <c r="BW511" s="169" t="s">
        <v>135</v>
      </c>
      <c r="BX511" s="174">
        <v>2021</v>
      </c>
      <c r="BY511" s="169" t="s">
        <v>2422</v>
      </c>
      <c r="BZ511" s="169" t="str">
        <f t="shared" si="378"/>
        <v>NOVIEMBRE</v>
      </c>
      <c r="CA511" s="169" t="str">
        <f t="shared" si="379"/>
        <v>YCHO21RT_11.1</v>
      </c>
      <c r="CB511" s="118" t="str">
        <f>VLOOKUP(F511,[3]TOTALES!$E:$E,1,0)</f>
        <v>W1YB90WE0L0</v>
      </c>
      <c r="CC511" s="118" t="str">
        <f>VLOOKUP(E511,'3.PARAMETROS'!J:L,3,0)</f>
        <v>PANTALONES</v>
      </c>
      <c r="CD511" s="118">
        <f>VLOOKUP(A511,'[4]1. ARCHIVO COMPRA'!$A:$BU,73,0)</f>
        <v>0</v>
      </c>
      <c r="CF511" s="128"/>
      <c r="CG511" s="128"/>
    </row>
    <row r="512" spans="1:85" x14ac:dyDescent="0.25">
      <c r="A512" s="128" t="str">
        <f t="shared" si="347"/>
        <v>W1YB90WE0L0G1EA</v>
      </c>
      <c r="B512" s="188">
        <v>44501</v>
      </c>
      <c r="C512" s="128" t="s">
        <v>696</v>
      </c>
      <c r="D512" s="128" t="s">
        <v>557</v>
      </c>
      <c r="E512" s="128" t="s">
        <v>222</v>
      </c>
      <c r="F512" s="128" t="s">
        <v>1316</v>
      </c>
      <c r="G512" s="128" t="s">
        <v>1317</v>
      </c>
      <c r="H512" s="128" t="s">
        <v>1320</v>
      </c>
      <c r="I512" s="128" t="s">
        <v>1321</v>
      </c>
      <c r="J512" s="128" t="s">
        <v>2135</v>
      </c>
      <c r="K512" s="128" t="s">
        <v>683</v>
      </c>
      <c r="L512" s="128" t="s">
        <v>2255</v>
      </c>
      <c r="M512" s="137">
        <v>89</v>
      </c>
      <c r="N512" s="128">
        <f>IFERROR(VLOOKUP(M512*$M$8*$N$8,'RAM costing'!$A$3:$B$81,2,1),0)</f>
        <v>89000</v>
      </c>
      <c r="O512" s="128">
        <f>IFERROR(VLOOKUP(M512*$M$9*$N$9,'RAM costing'!$E$3:$F$81,2,1),0)</f>
        <v>359</v>
      </c>
      <c r="P512" s="128"/>
      <c r="Q512" s="129">
        <f t="shared" si="348"/>
        <v>0.31</v>
      </c>
      <c r="R512" s="18">
        <v>27.59</v>
      </c>
      <c r="S512" s="25">
        <f t="shared" si="349"/>
        <v>0</v>
      </c>
      <c r="T512" s="25">
        <f t="shared" si="350"/>
        <v>0</v>
      </c>
      <c r="U512" s="25">
        <f t="shared" si="351"/>
        <v>0</v>
      </c>
      <c r="V512" s="25">
        <f t="shared" si="352"/>
        <v>0</v>
      </c>
      <c r="W512" s="25">
        <f t="shared" si="353"/>
        <v>0</v>
      </c>
      <c r="X512" s="25">
        <f t="shared" si="354"/>
        <v>0</v>
      </c>
      <c r="Y512" s="25">
        <f t="shared" si="355"/>
        <v>0</v>
      </c>
      <c r="Z512" s="25">
        <f t="shared" si="356"/>
        <v>0</v>
      </c>
      <c r="AA512" s="26"/>
      <c r="AB512" s="25">
        <f t="shared" si="357"/>
        <v>0</v>
      </c>
      <c r="AC512" s="25">
        <f t="shared" si="385"/>
        <v>0</v>
      </c>
      <c r="AD512" s="25"/>
      <c r="AE512" s="25"/>
      <c r="AF512" s="25"/>
      <c r="AG512" s="25"/>
      <c r="AH512" s="25"/>
      <c r="AI512" s="25"/>
      <c r="AJ512" s="26"/>
      <c r="AK512" s="25"/>
      <c r="AL512" s="26"/>
      <c r="AM512" s="25">
        <f t="shared" si="359"/>
        <v>0</v>
      </c>
      <c r="AN512" s="25">
        <f t="shared" si="360"/>
        <v>0</v>
      </c>
      <c r="AO512" s="26"/>
      <c r="AP512" s="26">
        <f t="shared" si="361"/>
        <v>0</v>
      </c>
      <c r="AQ512" s="101">
        <f t="shared" si="362"/>
        <v>0</v>
      </c>
      <c r="AR512" s="106">
        <f t="shared" si="363"/>
        <v>0</v>
      </c>
      <c r="AS512" s="107">
        <f t="shared" si="386"/>
        <v>0</v>
      </c>
      <c r="AT512" s="107">
        <f t="shared" si="386"/>
        <v>0</v>
      </c>
      <c r="AU512" s="107">
        <f t="shared" si="386"/>
        <v>0</v>
      </c>
      <c r="AV512" s="107">
        <f t="shared" si="386"/>
        <v>0</v>
      </c>
      <c r="AW512" s="107">
        <f t="shared" si="386"/>
        <v>0</v>
      </c>
      <c r="AX512" s="107">
        <f t="shared" si="386"/>
        <v>0</v>
      </c>
      <c r="AY512" s="107">
        <f t="shared" si="386"/>
        <v>0</v>
      </c>
      <c r="AZ512" s="107">
        <f t="shared" si="386"/>
        <v>0</v>
      </c>
      <c r="BA512" s="108">
        <f t="shared" si="364"/>
        <v>0</v>
      </c>
      <c r="BB512" s="103">
        <f t="shared" si="365"/>
        <v>0</v>
      </c>
      <c r="BC512" s="109">
        <f t="shared" si="366"/>
        <v>0</v>
      </c>
      <c r="BD512" s="107">
        <f t="shared" si="346"/>
        <v>0</v>
      </c>
      <c r="BE512" s="107">
        <f t="shared" si="387"/>
        <v>0</v>
      </c>
      <c r="BF512" s="107">
        <f t="shared" si="387"/>
        <v>0</v>
      </c>
      <c r="BG512" s="107">
        <f t="shared" si="387"/>
        <v>0</v>
      </c>
      <c r="BH512" s="107">
        <f t="shared" si="387"/>
        <v>0</v>
      </c>
      <c r="BI512" s="107">
        <f t="shared" si="387"/>
        <v>0</v>
      </c>
      <c r="BJ512" s="107">
        <f t="shared" si="387"/>
        <v>0</v>
      </c>
      <c r="BK512" s="107">
        <f t="shared" si="387"/>
        <v>0</v>
      </c>
      <c r="BL512" s="110">
        <f t="shared" si="367"/>
        <v>0</v>
      </c>
      <c r="BM512" s="111">
        <f t="shared" si="368"/>
        <v>0</v>
      </c>
      <c r="BN512" s="111">
        <f t="shared" si="369"/>
        <v>0</v>
      </c>
      <c r="BO512" s="111">
        <f t="shared" si="370"/>
        <v>0</v>
      </c>
      <c r="BP512" s="111">
        <f t="shared" si="371"/>
        <v>0</v>
      </c>
      <c r="BQ512" s="111">
        <f t="shared" si="372"/>
        <v>0</v>
      </c>
      <c r="BR512" s="111">
        <f t="shared" si="373"/>
        <v>0</v>
      </c>
      <c r="BS512" s="111">
        <f t="shared" si="374"/>
        <v>0</v>
      </c>
      <c r="BT512" s="111">
        <f t="shared" si="375"/>
        <v>0</v>
      </c>
      <c r="BU512" s="112">
        <f t="shared" si="376"/>
        <v>0</v>
      </c>
      <c r="BV512" s="113">
        <f t="shared" si="377"/>
        <v>0</v>
      </c>
      <c r="BW512" s="169" t="s">
        <v>135</v>
      </c>
      <c r="BX512" s="174">
        <v>2021</v>
      </c>
      <c r="BY512" s="169" t="s">
        <v>2422</v>
      </c>
      <c r="BZ512" s="169" t="str">
        <f t="shared" si="378"/>
        <v>NOVIEMBRE</v>
      </c>
      <c r="CA512" s="169" t="str">
        <f t="shared" si="379"/>
        <v>YCHO21RT_11.1</v>
      </c>
      <c r="CB512" s="118" t="str">
        <f>VLOOKUP(F512,[3]TOTALES!$E:$E,1,0)</f>
        <v>W1YB90WE0L0</v>
      </c>
      <c r="CC512" s="118" t="str">
        <f>VLOOKUP(E512,'3.PARAMETROS'!J:L,3,0)</f>
        <v>PANTALONES</v>
      </c>
      <c r="CD512" s="118">
        <f>VLOOKUP(A512,'[4]1. ARCHIVO COMPRA'!$A:$BU,73,0)</f>
        <v>0</v>
      </c>
      <c r="CF512" s="128"/>
      <c r="CG512" s="128"/>
    </row>
    <row r="513" spans="1:85" x14ac:dyDescent="0.25">
      <c r="A513" s="128" t="str">
        <f t="shared" si="347"/>
        <v>W1YB90WE0L0F40K</v>
      </c>
      <c r="B513" s="188">
        <v>44501</v>
      </c>
      <c r="C513" s="128" t="s">
        <v>696</v>
      </c>
      <c r="D513" s="128" t="s">
        <v>557</v>
      </c>
      <c r="E513" s="128" t="s">
        <v>222</v>
      </c>
      <c r="F513" s="128" t="s">
        <v>1316</v>
      </c>
      <c r="G513" s="128" t="s">
        <v>1317</v>
      </c>
      <c r="H513" s="128" t="s">
        <v>986</v>
      </c>
      <c r="I513" s="128" t="s">
        <v>987</v>
      </c>
      <c r="J513" s="128" t="s">
        <v>2135</v>
      </c>
      <c r="K513" s="128" t="s">
        <v>683</v>
      </c>
      <c r="L513" s="128" t="s">
        <v>2255</v>
      </c>
      <c r="M513" s="137">
        <v>89</v>
      </c>
      <c r="N513" s="128">
        <f>IFERROR(VLOOKUP(M513*$M$8*$N$8,'RAM costing'!$A$3:$B$81,2,1),0)</f>
        <v>89000</v>
      </c>
      <c r="O513" s="128">
        <f>IFERROR(VLOOKUP(M513*$M$9*$N$9,'RAM costing'!$E$3:$F$81,2,1),0)</f>
        <v>359</v>
      </c>
      <c r="P513" s="128"/>
      <c r="Q513" s="129">
        <f t="shared" si="348"/>
        <v>0.31</v>
      </c>
      <c r="R513" s="18">
        <v>27.59</v>
      </c>
      <c r="S513" s="25">
        <f t="shared" si="349"/>
        <v>0</v>
      </c>
      <c r="T513" s="25">
        <f t="shared" si="350"/>
        <v>0</v>
      </c>
      <c r="U513" s="25">
        <f t="shared" si="351"/>
        <v>0</v>
      </c>
      <c r="V513" s="25">
        <f t="shared" si="352"/>
        <v>0</v>
      </c>
      <c r="W513" s="25">
        <f t="shared" si="353"/>
        <v>0</v>
      </c>
      <c r="X513" s="25">
        <f t="shared" si="354"/>
        <v>0</v>
      </c>
      <c r="Y513" s="25">
        <f t="shared" si="355"/>
        <v>0</v>
      </c>
      <c r="Z513" s="25">
        <f t="shared" si="356"/>
        <v>0</v>
      </c>
      <c r="AA513" s="26"/>
      <c r="AB513" s="25">
        <f t="shared" si="357"/>
        <v>0</v>
      </c>
      <c r="AC513" s="25">
        <f t="shared" si="385"/>
        <v>0</v>
      </c>
      <c r="AD513" s="25"/>
      <c r="AE513" s="25"/>
      <c r="AF513" s="25"/>
      <c r="AG513" s="25"/>
      <c r="AH513" s="25"/>
      <c r="AI513" s="25"/>
      <c r="AJ513" s="26"/>
      <c r="AK513" s="25"/>
      <c r="AL513" s="26"/>
      <c r="AM513" s="25">
        <f t="shared" si="359"/>
        <v>0</v>
      </c>
      <c r="AN513" s="25">
        <f t="shared" si="360"/>
        <v>0</v>
      </c>
      <c r="AO513" s="26"/>
      <c r="AP513" s="26">
        <f t="shared" si="361"/>
        <v>0</v>
      </c>
      <c r="AQ513" s="101">
        <f t="shared" si="362"/>
        <v>0</v>
      </c>
      <c r="AR513" s="106">
        <f t="shared" si="363"/>
        <v>0</v>
      </c>
      <c r="AS513" s="107">
        <f t="shared" si="386"/>
        <v>0</v>
      </c>
      <c r="AT513" s="107">
        <f t="shared" si="386"/>
        <v>0</v>
      </c>
      <c r="AU513" s="107">
        <f t="shared" si="386"/>
        <v>0</v>
      </c>
      <c r="AV513" s="107">
        <f t="shared" si="386"/>
        <v>0</v>
      </c>
      <c r="AW513" s="107">
        <f t="shared" si="386"/>
        <v>0</v>
      </c>
      <c r="AX513" s="107">
        <f t="shared" si="386"/>
        <v>0</v>
      </c>
      <c r="AY513" s="107">
        <f t="shared" si="386"/>
        <v>0</v>
      </c>
      <c r="AZ513" s="107">
        <f t="shared" si="386"/>
        <v>0</v>
      </c>
      <c r="BA513" s="108">
        <f t="shared" si="364"/>
        <v>0</v>
      </c>
      <c r="BB513" s="103">
        <f t="shared" si="365"/>
        <v>0</v>
      </c>
      <c r="BC513" s="109">
        <f t="shared" si="366"/>
        <v>0</v>
      </c>
      <c r="BD513" s="107">
        <f t="shared" si="346"/>
        <v>0</v>
      </c>
      <c r="BE513" s="107">
        <f t="shared" si="387"/>
        <v>0</v>
      </c>
      <c r="BF513" s="107">
        <f t="shared" si="387"/>
        <v>0</v>
      </c>
      <c r="BG513" s="107">
        <f t="shared" si="387"/>
        <v>0</v>
      </c>
      <c r="BH513" s="107">
        <f t="shared" si="387"/>
        <v>0</v>
      </c>
      <c r="BI513" s="107">
        <f t="shared" si="387"/>
        <v>0</v>
      </c>
      <c r="BJ513" s="107">
        <f t="shared" si="387"/>
        <v>0</v>
      </c>
      <c r="BK513" s="107">
        <f t="shared" si="387"/>
        <v>0</v>
      </c>
      <c r="BL513" s="110">
        <f t="shared" si="367"/>
        <v>0</v>
      </c>
      <c r="BM513" s="111">
        <f t="shared" si="368"/>
        <v>0</v>
      </c>
      <c r="BN513" s="111">
        <f t="shared" si="369"/>
        <v>0</v>
      </c>
      <c r="BO513" s="111">
        <f t="shared" si="370"/>
        <v>0</v>
      </c>
      <c r="BP513" s="111">
        <f t="shared" si="371"/>
        <v>0</v>
      </c>
      <c r="BQ513" s="111">
        <f t="shared" si="372"/>
        <v>0</v>
      </c>
      <c r="BR513" s="111">
        <f t="shared" si="373"/>
        <v>0</v>
      </c>
      <c r="BS513" s="111">
        <f t="shared" si="374"/>
        <v>0</v>
      </c>
      <c r="BT513" s="111">
        <f t="shared" si="375"/>
        <v>0</v>
      </c>
      <c r="BU513" s="112">
        <f t="shared" si="376"/>
        <v>0</v>
      </c>
      <c r="BV513" s="113">
        <f t="shared" si="377"/>
        <v>0</v>
      </c>
      <c r="BW513" s="169" t="s">
        <v>135</v>
      </c>
      <c r="BX513" s="174">
        <v>2021</v>
      </c>
      <c r="BY513" s="169" t="s">
        <v>2422</v>
      </c>
      <c r="BZ513" s="169" t="str">
        <f t="shared" si="378"/>
        <v>NOVIEMBRE</v>
      </c>
      <c r="CA513" s="169" t="str">
        <f t="shared" si="379"/>
        <v>YCHO21RT_11.1</v>
      </c>
      <c r="CB513" s="118" t="str">
        <f>VLOOKUP(F513,[3]TOTALES!$E:$E,1,0)</f>
        <v>W1YB90WE0L0</v>
      </c>
      <c r="CC513" s="118" t="str">
        <f>VLOOKUP(E513,'3.PARAMETROS'!J:L,3,0)</f>
        <v>PANTALONES</v>
      </c>
      <c r="CD513" s="118">
        <f>VLOOKUP(A513,'[4]1. ARCHIVO COMPRA'!$A:$BU,73,0)</f>
        <v>0</v>
      </c>
      <c r="CF513" s="128"/>
      <c r="CG513" s="128"/>
    </row>
    <row r="514" spans="1:85" x14ac:dyDescent="0.25">
      <c r="A514" s="128" t="str">
        <f t="shared" si="347"/>
        <v>W1YB90WE0L0G472</v>
      </c>
      <c r="B514" s="188">
        <v>44501</v>
      </c>
      <c r="C514" s="128" t="s">
        <v>696</v>
      </c>
      <c r="D514" s="128" t="s">
        <v>557</v>
      </c>
      <c r="E514" s="128" t="s">
        <v>222</v>
      </c>
      <c r="F514" s="128" t="s">
        <v>1316</v>
      </c>
      <c r="G514" s="128" t="s">
        <v>1317</v>
      </c>
      <c r="H514" s="128" t="s">
        <v>509</v>
      </c>
      <c r="I514" s="128" t="s">
        <v>536</v>
      </c>
      <c r="J514" s="128" t="s">
        <v>2135</v>
      </c>
      <c r="K514" s="128" t="s">
        <v>683</v>
      </c>
      <c r="L514" s="128" t="s">
        <v>2255</v>
      </c>
      <c r="M514" s="137">
        <v>89</v>
      </c>
      <c r="N514" s="128">
        <f>IFERROR(VLOOKUP(M514*$M$8*$N$8,'RAM costing'!$A$3:$B$81,2,1),0)</f>
        <v>89000</v>
      </c>
      <c r="O514" s="128">
        <f>IFERROR(VLOOKUP(M514*$M$9*$N$9,'RAM costing'!$E$3:$F$81,2,1),0)</f>
        <v>359</v>
      </c>
      <c r="P514" s="128"/>
      <c r="Q514" s="129">
        <f t="shared" si="348"/>
        <v>0.31</v>
      </c>
      <c r="R514" s="18">
        <v>27.59</v>
      </c>
      <c r="S514" s="25">
        <f t="shared" si="349"/>
        <v>0</v>
      </c>
      <c r="T514" s="25">
        <f t="shared" si="350"/>
        <v>0</v>
      </c>
      <c r="U514" s="25">
        <f t="shared" si="351"/>
        <v>0</v>
      </c>
      <c r="V514" s="25">
        <f t="shared" si="352"/>
        <v>0</v>
      </c>
      <c r="W514" s="25">
        <f t="shared" si="353"/>
        <v>0</v>
      </c>
      <c r="X514" s="25">
        <f t="shared" si="354"/>
        <v>0</v>
      </c>
      <c r="Y514" s="25">
        <f t="shared" si="355"/>
        <v>0</v>
      </c>
      <c r="Z514" s="25">
        <f t="shared" si="356"/>
        <v>0</v>
      </c>
      <c r="AA514" s="26"/>
      <c r="AB514" s="25">
        <f t="shared" si="357"/>
        <v>0</v>
      </c>
      <c r="AC514" s="25">
        <f t="shared" si="385"/>
        <v>0</v>
      </c>
      <c r="AD514" s="25"/>
      <c r="AE514" s="25"/>
      <c r="AF514" s="25"/>
      <c r="AG514" s="25"/>
      <c r="AH514" s="25"/>
      <c r="AI514" s="25"/>
      <c r="AJ514" s="26"/>
      <c r="AK514" s="25"/>
      <c r="AL514" s="26"/>
      <c r="AM514" s="25">
        <f t="shared" si="359"/>
        <v>0</v>
      </c>
      <c r="AN514" s="25">
        <f t="shared" si="360"/>
        <v>0</v>
      </c>
      <c r="AO514" s="26"/>
      <c r="AP514" s="26">
        <f t="shared" si="361"/>
        <v>0</v>
      </c>
      <c r="AQ514" s="101">
        <f t="shared" si="362"/>
        <v>0</v>
      </c>
      <c r="AR514" s="106">
        <f t="shared" si="363"/>
        <v>0</v>
      </c>
      <c r="AS514" s="107">
        <f t="shared" si="386"/>
        <v>0</v>
      </c>
      <c r="AT514" s="107">
        <f t="shared" si="386"/>
        <v>0</v>
      </c>
      <c r="AU514" s="107">
        <f t="shared" si="386"/>
        <v>0</v>
      </c>
      <c r="AV514" s="107">
        <f t="shared" si="386"/>
        <v>0</v>
      </c>
      <c r="AW514" s="107">
        <f t="shared" si="386"/>
        <v>0</v>
      </c>
      <c r="AX514" s="107">
        <f t="shared" si="386"/>
        <v>0</v>
      </c>
      <c r="AY514" s="107">
        <f t="shared" si="386"/>
        <v>0</v>
      </c>
      <c r="AZ514" s="107">
        <f t="shared" si="386"/>
        <v>0</v>
      </c>
      <c r="BA514" s="108">
        <f t="shared" si="364"/>
        <v>0</v>
      </c>
      <c r="BB514" s="103">
        <f t="shared" si="365"/>
        <v>0</v>
      </c>
      <c r="BC514" s="109">
        <f t="shared" si="366"/>
        <v>0</v>
      </c>
      <c r="BD514" s="107">
        <f t="shared" si="346"/>
        <v>0</v>
      </c>
      <c r="BE514" s="107">
        <f t="shared" si="387"/>
        <v>0</v>
      </c>
      <c r="BF514" s="107">
        <f t="shared" si="387"/>
        <v>0</v>
      </c>
      <c r="BG514" s="107">
        <f t="shared" si="387"/>
        <v>0</v>
      </c>
      <c r="BH514" s="107">
        <f t="shared" si="387"/>
        <v>0</v>
      </c>
      <c r="BI514" s="107">
        <f t="shared" si="387"/>
        <v>0</v>
      </c>
      <c r="BJ514" s="107">
        <f t="shared" si="387"/>
        <v>0</v>
      </c>
      <c r="BK514" s="107">
        <f t="shared" si="387"/>
        <v>0</v>
      </c>
      <c r="BL514" s="110">
        <f t="shared" si="367"/>
        <v>0</v>
      </c>
      <c r="BM514" s="111">
        <f t="shared" si="368"/>
        <v>0</v>
      </c>
      <c r="BN514" s="111">
        <f t="shared" si="369"/>
        <v>0</v>
      </c>
      <c r="BO514" s="111">
        <f t="shared" si="370"/>
        <v>0</v>
      </c>
      <c r="BP514" s="111">
        <f t="shared" si="371"/>
        <v>0</v>
      </c>
      <c r="BQ514" s="111">
        <f t="shared" si="372"/>
        <v>0</v>
      </c>
      <c r="BR514" s="111">
        <f t="shared" si="373"/>
        <v>0</v>
      </c>
      <c r="BS514" s="111">
        <f t="shared" si="374"/>
        <v>0</v>
      </c>
      <c r="BT514" s="111">
        <f t="shared" si="375"/>
        <v>0</v>
      </c>
      <c r="BU514" s="112">
        <f t="shared" si="376"/>
        <v>0</v>
      </c>
      <c r="BV514" s="113">
        <f t="shared" si="377"/>
        <v>0</v>
      </c>
      <c r="BW514" s="169" t="s">
        <v>135</v>
      </c>
      <c r="BX514" s="174">
        <v>2021</v>
      </c>
      <c r="BY514" s="169" t="s">
        <v>2422</v>
      </c>
      <c r="BZ514" s="169" t="str">
        <f t="shared" si="378"/>
        <v>NOVIEMBRE</v>
      </c>
      <c r="CA514" s="169" t="str">
        <f t="shared" si="379"/>
        <v>YCHO21RT_11.1</v>
      </c>
      <c r="CB514" s="118" t="str">
        <f>VLOOKUP(F514,[3]TOTALES!$E:$E,1,0)</f>
        <v>W1YB90WE0L0</v>
      </c>
      <c r="CC514" s="118" t="str">
        <f>VLOOKUP(E514,'3.PARAMETROS'!J:L,3,0)</f>
        <v>PANTALONES</v>
      </c>
      <c r="CD514" s="118">
        <f>VLOOKUP(A514,'[4]1. ARCHIVO COMPRA'!$A:$BU,73,0)</f>
        <v>0</v>
      </c>
      <c r="CF514" s="128"/>
      <c r="CG514" s="128"/>
    </row>
    <row r="515" spans="1:85" x14ac:dyDescent="0.25">
      <c r="A515" s="128" t="str">
        <f t="shared" si="347"/>
        <v>W1YB90WE0L0G4R4</v>
      </c>
      <c r="B515" s="188">
        <v>44501</v>
      </c>
      <c r="C515" s="128" t="s">
        <v>696</v>
      </c>
      <c r="D515" s="128" t="s">
        <v>557</v>
      </c>
      <c r="E515" s="128" t="s">
        <v>222</v>
      </c>
      <c r="F515" s="128" t="s">
        <v>1316</v>
      </c>
      <c r="G515" s="128" t="s">
        <v>1317</v>
      </c>
      <c r="H515" s="128" t="s">
        <v>1322</v>
      </c>
      <c r="I515" s="128" t="s">
        <v>1323</v>
      </c>
      <c r="J515" s="128" t="s">
        <v>2135</v>
      </c>
      <c r="K515" s="128" t="s">
        <v>683</v>
      </c>
      <c r="L515" s="128" t="s">
        <v>2255</v>
      </c>
      <c r="M515" s="137">
        <v>89</v>
      </c>
      <c r="N515" s="128">
        <f>IFERROR(VLOOKUP(M515*$M$8*$N$8,'RAM costing'!$A$3:$B$81,2,1),0)</f>
        <v>89000</v>
      </c>
      <c r="O515" s="128">
        <f>IFERROR(VLOOKUP(M515*$M$9*$N$9,'RAM costing'!$E$3:$F$81,2,1),0)</f>
        <v>359</v>
      </c>
      <c r="P515" s="128"/>
      <c r="Q515" s="129">
        <f t="shared" si="348"/>
        <v>0.31</v>
      </c>
      <c r="R515" s="18">
        <v>27.59</v>
      </c>
      <c r="S515" s="25">
        <f t="shared" si="349"/>
        <v>0</v>
      </c>
      <c r="T515" s="25">
        <f t="shared" si="350"/>
        <v>0</v>
      </c>
      <c r="U515" s="25">
        <f t="shared" si="351"/>
        <v>0</v>
      </c>
      <c r="V515" s="25">
        <f t="shared" si="352"/>
        <v>0</v>
      </c>
      <c r="W515" s="25">
        <f t="shared" si="353"/>
        <v>0</v>
      </c>
      <c r="X515" s="25">
        <f t="shared" si="354"/>
        <v>0</v>
      </c>
      <c r="Y515" s="25">
        <f t="shared" si="355"/>
        <v>0</v>
      </c>
      <c r="Z515" s="25">
        <f t="shared" si="356"/>
        <v>0</v>
      </c>
      <c r="AA515" s="26"/>
      <c r="AB515" s="25">
        <f t="shared" si="357"/>
        <v>0</v>
      </c>
      <c r="AC515" s="25">
        <f t="shared" si="385"/>
        <v>0</v>
      </c>
      <c r="AD515" s="25"/>
      <c r="AE515" s="25"/>
      <c r="AF515" s="25"/>
      <c r="AG515" s="25"/>
      <c r="AH515" s="25"/>
      <c r="AI515" s="25"/>
      <c r="AJ515" s="26"/>
      <c r="AK515" s="25"/>
      <c r="AL515" s="26"/>
      <c r="AM515" s="25">
        <f t="shared" si="359"/>
        <v>0</v>
      </c>
      <c r="AN515" s="25">
        <f t="shared" si="360"/>
        <v>0</v>
      </c>
      <c r="AO515" s="26"/>
      <c r="AP515" s="26">
        <f t="shared" si="361"/>
        <v>0</v>
      </c>
      <c r="AQ515" s="101">
        <f t="shared" si="362"/>
        <v>0</v>
      </c>
      <c r="AR515" s="106">
        <f t="shared" si="363"/>
        <v>0</v>
      </c>
      <c r="AS515" s="107">
        <f t="shared" si="386"/>
        <v>0</v>
      </c>
      <c r="AT515" s="107">
        <f t="shared" si="386"/>
        <v>0</v>
      </c>
      <c r="AU515" s="107">
        <f t="shared" si="386"/>
        <v>0</v>
      </c>
      <c r="AV515" s="107">
        <f t="shared" si="386"/>
        <v>0</v>
      </c>
      <c r="AW515" s="107">
        <f t="shared" si="386"/>
        <v>0</v>
      </c>
      <c r="AX515" s="107">
        <f t="shared" si="386"/>
        <v>0</v>
      </c>
      <c r="AY515" s="107">
        <f t="shared" si="386"/>
        <v>0</v>
      </c>
      <c r="AZ515" s="107">
        <f t="shared" si="386"/>
        <v>0</v>
      </c>
      <c r="BA515" s="108">
        <f t="shared" si="364"/>
        <v>0</v>
      </c>
      <c r="BB515" s="103">
        <f t="shared" si="365"/>
        <v>0</v>
      </c>
      <c r="BC515" s="109">
        <f t="shared" si="366"/>
        <v>0</v>
      </c>
      <c r="BD515" s="107">
        <f t="shared" si="346"/>
        <v>0</v>
      </c>
      <c r="BE515" s="107">
        <f t="shared" si="387"/>
        <v>0</v>
      </c>
      <c r="BF515" s="107">
        <f t="shared" si="387"/>
        <v>0</v>
      </c>
      <c r="BG515" s="107">
        <f t="shared" si="387"/>
        <v>0</v>
      </c>
      <c r="BH515" s="107">
        <f t="shared" si="387"/>
        <v>0</v>
      </c>
      <c r="BI515" s="107">
        <f t="shared" si="387"/>
        <v>0</v>
      </c>
      <c r="BJ515" s="107">
        <f t="shared" si="387"/>
        <v>0</v>
      </c>
      <c r="BK515" s="107">
        <f t="shared" si="387"/>
        <v>0</v>
      </c>
      <c r="BL515" s="110">
        <f t="shared" si="367"/>
        <v>0</v>
      </c>
      <c r="BM515" s="111">
        <f t="shared" si="368"/>
        <v>0</v>
      </c>
      <c r="BN515" s="111">
        <f t="shared" si="369"/>
        <v>0</v>
      </c>
      <c r="BO515" s="111">
        <f t="shared" si="370"/>
        <v>0</v>
      </c>
      <c r="BP515" s="111">
        <f t="shared" si="371"/>
        <v>0</v>
      </c>
      <c r="BQ515" s="111">
        <f t="shared" si="372"/>
        <v>0</v>
      </c>
      <c r="BR515" s="111">
        <f t="shared" si="373"/>
        <v>0</v>
      </c>
      <c r="BS515" s="111">
        <f t="shared" si="374"/>
        <v>0</v>
      </c>
      <c r="BT515" s="111">
        <f t="shared" si="375"/>
        <v>0</v>
      </c>
      <c r="BU515" s="112">
        <f t="shared" si="376"/>
        <v>0</v>
      </c>
      <c r="BV515" s="113">
        <f t="shared" si="377"/>
        <v>0</v>
      </c>
      <c r="BW515" s="169" t="s">
        <v>135</v>
      </c>
      <c r="BX515" s="174">
        <v>2021</v>
      </c>
      <c r="BY515" s="169" t="s">
        <v>2422</v>
      </c>
      <c r="BZ515" s="169" t="str">
        <f t="shared" si="378"/>
        <v>NOVIEMBRE</v>
      </c>
      <c r="CA515" s="169" t="str">
        <f t="shared" si="379"/>
        <v>YCHO21RT_11.1</v>
      </c>
      <c r="CB515" s="118" t="str">
        <f>VLOOKUP(F515,[3]TOTALES!$E:$E,1,0)</f>
        <v>W1YB90WE0L0</v>
      </c>
      <c r="CC515" s="118" t="str">
        <f>VLOOKUP(E515,'3.PARAMETROS'!J:L,3,0)</f>
        <v>PANTALONES</v>
      </c>
      <c r="CD515" s="118">
        <f>VLOOKUP(A515,'[4]1. ARCHIVO COMPRA'!$A:$BU,73,0)</f>
        <v>0</v>
      </c>
      <c r="CF515" s="128"/>
      <c r="CG515" s="128"/>
    </row>
    <row r="516" spans="1:85" x14ac:dyDescent="0.25">
      <c r="A516" s="128" t="str">
        <f t="shared" si="347"/>
        <v>W1YB90WE0L0JBLK</v>
      </c>
      <c r="B516" s="188">
        <v>44501</v>
      </c>
      <c r="C516" s="128" t="s">
        <v>696</v>
      </c>
      <c r="D516" s="128" t="s">
        <v>557</v>
      </c>
      <c r="E516" s="128" t="s">
        <v>222</v>
      </c>
      <c r="F516" s="128" t="s">
        <v>1316</v>
      </c>
      <c r="G516" s="128" t="s">
        <v>1317</v>
      </c>
      <c r="H516" s="128" t="s">
        <v>494</v>
      </c>
      <c r="I516" s="128" t="s">
        <v>520</v>
      </c>
      <c r="J516" s="128" t="s">
        <v>2135</v>
      </c>
      <c r="K516" s="128" t="s">
        <v>683</v>
      </c>
      <c r="L516" s="128" t="s">
        <v>2255</v>
      </c>
      <c r="M516" s="137">
        <v>89</v>
      </c>
      <c r="N516" s="128">
        <f>IFERROR(VLOOKUP(M516*$M$8*$N$8,'RAM costing'!$A$3:$B$81,2,1),0)</f>
        <v>89000</v>
      </c>
      <c r="O516" s="128">
        <f>IFERROR(VLOOKUP(M516*$M$9*$N$9,'RAM costing'!$E$3:$F$81,2,1),0)</f>
        <v>359</v>
      </c>
      <c r="P516" s="128"/>
      <c r="Q516" s="129">
        <f t="shared" si="348"/>
        <v>0.31</v>
      </c>
      <c r="R516" s="18">
        <v>27.59</v>
      </c>
      <c r="S516" s="25">
        <f t="shared" si="349"/>
        <v>0</v>
      </c>
      <c r="T516" s="25">
        <f t="shared" si="350"/>
        <v>0</v>
      </c>
      <c r="U516" s="25">
        <f t="shared" si="351"/>
        <v>0</v>
      </c>
      <c r="V516" s="25">
        <f t="shared" si="352"/>
        <v>0</v>
      </c>
      <c r="W516" s="25">
        <f t="shared" si="353"/>
        <v>0</v>
      </c>
      <c r="X516" s="25">
        <f t="shared" si="354"/>
        <v>0</v>
      </c>
      <c r="Y516" s="25">
        <f t="shared" si="355"/>
        <v>0</v>
      </c>
      <c r="Z516" s="25">
        <f t="shared" si="356"/>
        <v>0</v>
      </c>
      <c r="AA516" s="26"/>
      <c r="AB516" s="25">
        <f t="shared" si="357"/>
        <v>0</v>
      </c>
      <c r="AC516" s="25">
        <f t="shared" si="385"/>
        <v>0</v>
      </c>
      <c r="AD516" s="25"/>
      <c r="AE516" s="25"/>
      <c r="AF516" s="25"/>
      <c r="AG516" s="25"/>
      <c r="AH516" s="25"/>
      <c r="AI516" s="25"/>
      <c r="AJ516" s="26"/>
      <c r="AK516" s="25"/>
      <c r="AL516" s="26"/>
      <c r="AM516" s="25">
        <f t="shared" si="359"/>
        <v>0</v>
      </c>
      <c r="AN516" s="25">
        <f t="shared" si="360"/>
        <v>0</v>
      </c>
      <c r="AO516" s="26"/>
      <c r="AP516" s="26">
        <f t="shared" si="361"/>
        <v>0</v>
      </c>
      <c r="AQ516" s="101">
        <f t="shared" si="362"/>
        <v>0</v>
      </c>
      <c r="AR516" s="106">
        <f t="shared" si="363"/>
        <v>0</v>
      </c>
      <c r="AS516" s="107">
        <f t="shared" si="386"/>
        <v>0</v>
      </c>
      <c r="AT516" s="107">
        <f t="shared" si="386"/>
        <v>0</v>
      </c>
      <c r="AU516" s="107">
        <f t="shared" si="386"/>
        <v>0</v>
      </c>
      <c r="AV516" s="107">
        <f t="shared" si="386"/>
        <v>0</v>
      </c>
      <c r="AW516" s="107">
        <f t="shared" si="386"/>
        <v>0</v>
      </c>
      <c r="AX516" s="107">
        <f t="shared" si="386"/>
        <v>0</v>
      </c>
      <c r="AY516" s="107">
        <f t="shared" si="386"/>
        <v>0</v>
      </c>
      <c r="AZ516" s="107">
        <f t="shared" si="386"/>
        <v>0</v>
      </c>
      <c r="BA516" s="108">
        <f t="shared" si="364"/>
        <v>0</v>
      </c>
      <c r="BB516" s="103">
        <f t="shared" si="365"/>
        <v>0</v>
      </c>
      <c r="BC516" s="109">
        <f t="shared" si="366"/>
        <v>0</v>
      </c>
      <c r="BD516" s="107">
        <f t="shared" si="346"/>
        <v>0</v>
      </c>
      <c r="BE516" s="107">
        <f t="shared" si="387"/>
        <v>0</v>
      </c>
      <c r="BF516" s="107">
        <f t="shared" si="387"/>
        <v>0</v>
      </c>
      <c r="BG516" s="107">
        <f t="shared" si="387"/>
        <v>0</v>
      </c>
      <c r="BH516" s="107">
        <f t="shared" si="387"/>
        <v>0</v>
      </c>
      <c r="BI516" s="107">
        <f t="shared" si="387"/>
        <v>0</v>
      </c>
      <c r="BJ516" s="107">
        <f t="shared" si="387"/>
        <v>0</v>
      </c>
      <c r="BK516" s="107">
        <f t="shared" si="387"/>
        <v>0</v>
      </c>
      <c r="BL516" s="110">
        <f t="shared" si="367"/>
        <v>0</v>
      </c>
      <c r="BM516" s="111">
        <f t="shared" si="368"/>
        <v>0</v>
      </c>
      <c r="BN516" s="111">
        <f t="shared" si="369"/>
        <v>0</v>
      </c>
      <c r="BO516" s="111">
        <f t="shared" si="370"/>
        <v>0</v>
      </c>
      <c r="BP516" s="111">
        <f t="shared" si="371"/>
        <v>0</v>
      </c>
      <c r="BQ516" s="111">
        <f t="shared" si="372"/>
        <v>0</v>
      </c>
      <c r="BR516" s="111">
        <f t="shared" si="373"/>
        <v>0</v>
      </c>
      <c r="BS516" s="111">
        <f t="shared" si="374"/>
        <v>0</v>
      </c>
      <c r="BT516" s="111">
        <f t="shared" si="375"/>
        <v>0</v>
      </c>
      <c r="BU516" s="112">
        <f t="shared" si="376"/>
        <v>0</v>
      </c>
      <c r="BV516" s="113">
        <f t="shared" si="377"/>
        <v>0</v>
      </c>
      <c r="BW516" s="169" t="s">
        <v>135</v>
      </c>
      <c r="BX516" s="174">
        <v>2021</v>
      </c>
      <c r="BY516" s="169" t="s">
        <v>2422</v>
      </c>
      <c r="BZ516" s="169" t="str">
        <f t="shared" si="378"/>
        <v>NOVIEMBRE</v>
      </c>
      <c r="CA516" s="169" t="str">
        <f t="shared" si="379"/>
        <v>YCHO21RT_11.1</v>
      </c>
      <c r="CB516" s="118" t="str">
        <f>VLOOKUP(F516,[3]TOTALES!$E:$E,1,0)</f>
        <v>W1YB90WE0L0</v>
      </c>
      <c r="CC516" s="118" t="str">
        <f>VLOOKUP(E516,'3.PARAMETROS'!J:L,3,0)</f>
        <v>PANTALONES</v>
      </c>
      <c r="CD516" s="118">
        <f>VLOOKUP(A516,'[4]1. ARCHIVO COMPRA'!$A:$BU,73,0)</f>
        <v>0</v>
      </c>
      <c r="CF516" s="128"/>
      <c r="CG516" s="128"/>
    </row>
    <row r="517" spans="1:85" x14ac:dyDescent="0.25">
      <c r="A517" s="128" t="str">
        <f t="shared" si="347"/>
        <v>W1YB90WE0L0G5Q7</v>
      </c>
      <c r="B517" s="188">
        <v>44501</v>
      </c>
      <c r="C517" s="128" t="s">
        <v>696</v>
      </c>
      <c r="D517" s="128" t="s">
        <v>557</v>
      </c>
      <c r="E517" s="128" t="s">
        <v>222</v>
      </c>
      <c r="F517" s="128" t="s">
        <v>1316</v>
      </c>
      <c r="G517" s="128" t="s">
        <v>1317</v>
      </c>
      <c r="H517" s="128" t="s">
        <v>1187</v>
      </c>
      <c r="I517" s="128" t="s">
        <v>1188</v>
      </c>
      <c r="J517" s="128" t="s">
        <v>2135</v>
      </c>
      <c r="K517" s="128" t="s">
        <v>683</v>
      </c>
      <c r="L517" s="128" t="s">
        <v>2255</v>
      </c>
      <c r="M517" s="137">
        <v>89</v>
      </c>
      <c r="N517" s="128">
        <f>IFERROR(VLOOKUP(M517*$M$8*$N$8,'RAM costing'!$A$3:$B$81,2,1),0)</f>
        <v>89000</v>
      </c>
      <c r="O517" s="128">
        <f>IFERROR(VLOOKUP(M517*$M$9*$N$9,'RAM costing'!$E$3:$F$81,2,1),0)</f>
        <v>359</v>
      </c>
      <c r="P517" s="128"/>
      <c r="Q517" s="129">
        <f t="shared" si="348"/>
        <v>0.31</v>
      </c>
      <c r="R517" s="18">
        <v>27.59</v>
      </c>
      <c r="S517" s="25">
        <f t="shared" si="349"/>
        <v>0</v>
      </c>
      <c r="T517" s="25">
        <f t="shared" si="350"/>
        <v>0</v>
      </c>
      <c r="U517" s="25">
        <f t="shared" si="351"/>
        <v>0</v>
      </c>
      <c r="V517" s="25">
        <f t="shared" si="352"/>
        <v>0</v>
      </c>
      <c r="W517" s="25">
        <f t="shared" si="353"/>
        <v>0</v>
      </c>
      <c r="X517" s="25">
        <f t="shared" si="354"/>
        <v>0</v>
      </c>
      <c r="Y517" s="25">
        <f t="shared" si="355"/>
        <v>0</v>
      </c>
      <c r="Z517" s="25">
        <f t="shared" si="356"/>
        <v>0</v>
      </c>
      <c r="AA517" s="26"/>
      <c r="AB517" s="25">
        <f t="shared" si="357"/>
        <v>0</v>
      </c>
      <c r="AC517" s="25">
        <f t="shared" si="385"/>
        <v>0</v>
      </c>
      <c r="AD517" s="25"/>
      <c r="AE517" s="25"/>
      <c r="AF517" s="25"/>
      <c r="AG517" s="25"/>
      <c r="AH517" s="25"/>
      <c r="AI517" s="25"/>
      <c r="AJ517" s="26"/>
      <c r="AK517" s="25"/>
      <c r="AL517" s="26"/>
      <c r="AM517" s="25">
        <f t="shared" si="359"/>
        <v>0</v>
      </c>
      <c r="AN517" s="25">
        <f t="shared" si="360"/>
        <v>0</v>
      </c>
      <c r="AO517" s="26"/>
      <c r="AP517" s="26">
        <f t="shared" si="361"/>
        <v>0</v>
      </c>
      <c r="AQ517" s="101">
        <f t="shared" si="362"/>
        <v>0</v>
      </c>
      <c r="AR517" s="106">
        <f t="shared" si="363"/>
        <v>0</v>
      </c>
      <c r="AS517" s="107">
        <f t="shared" si="386"/>
        <v>0</v>
      </c>
      <c r="AT517" s="107">
        <f t="shared" si="386"/>
        <v>0</v>
      </c>
      <c r="AU517" s="107">
        <f t="shared" si="386"/>
        <v>0</v>
      </c>
      <c r="AV517" s="107">
        <f t="shared" si="386"/>
        <v>0</v>
      </c>
      <c r="AW517" s="107">
        <f t="shared" si="386"/>
        <v>0</v>
      </c>
      <c r="AX517" s="107">
        <f t="shared" si="386"/>
        <v>0</v>
      </c>
      <c r="AY517" s="107">
        <f t="shared" si="386"/>
        <v>0</v>
      </c>
      <c r="AZ517" s="107">
        <f t="shared" si="386"/>
        <v>0</v>
      </c>
      <c r="BA517" s="108">
        <f t="shared" si="364"/>
        <v>0</v>
      </c>
      <c r="BB517" s="103">
        <f t="shared" si="365"/>
        <v>0</v>
      </c>
      <c r="BC517" s="109">
        <f t="shared" si="366"/>
        <v>0</v>
      </c>
      <c r="BD517" s="107">
        <f t="shared" si="346"/>
        <v>0</v>
      </c>
      <c r="BE517" s="107">
        <f t="shared" si="387"/>
        <v>0</v>
      </c>
      <c r="BF517" s="107">
        <f t="shared" si="387"/>
        <v>0</v>
      </c>
      <c r="BG517" s="107">
        <f t="shared" si="387"/>
        <v>0</v>
      </c>
      <c r="BH517" s="107">
        <f t="shared" si="387"/>
        <v>0</v>
      </c>
      <c r="BI517" s="107">
        <f t="shared" si="387"/>
        <v>0</v>
      </c>
      <c r="BJ517" s="107">
        <f t="shared" si="387"/>
        <v>0</v>
      </c>
      <c r="BK517" s="107">
        <f t="shared" si="387"/>
        <v>0</v>
      </c>
      <c r="BL517" s="110">
        <f t="shared" si="367"/>
        <v>0</v>
      </c>
      <c r="BM517" s="111">
        <f t="shared" si="368"/>
        <v>0</v>
      </c>
      <c r="BN517" s="111">
        <f t="shared" si="369"/>
        <v>0</v>
      </c>
      <c r="BO517" s="111">
        <f t="shared" si="370"/>
        <v>0</v>
      </c>
      <c r="BP517" s="111">
        <f t="shared" si="371"/>
        <v>0</v>
      </c>
      <c r="BQ517" s="111">
        <f t="shared" si="372"/>
        <v>0</v>
      </c>
      <c r="BR517" s="111">
        <f t="shared" si="373"/>
        <v>0</v>
      </c>
      <c r="BS517" s="111">
        <f t="shared" si="374"/>
        <v>0</v>
      </c>
      <c r="BT517" s="111">
        <f t="shared" si="375"/>
        <v>0</v>
      </c>
      <c r="BU517" s="112">
        <f t="shared" si="376"/>
        <v>0</v>
      </c>
      <c r="BV517" s="113">
        <f t="shared" si="377"/>
        <v>0</v>
      </c>
      <c r="BW517" s="169" t="s">
        <v>135</v>
      </c>
      <c r="BX517" s="174">
        <v>2021</v>
      </c>
      <c r="BY517" s="169" t="s">
        <v>2422</v>
      </c>
      <c r="BZ517" s="169" t="str">
        <f t="shared" si="378"/>
        <v>NOVIEMBRE</v>
      </c>
      <c r="CA517" s="169" t="str">
        <f t="shared" si="379"/>
        <v>YCHO21RT_11.1</v>
      </c>
      <c r="CB517" s="118" t="str">
        <f>VLOOKUP(F517,[3]TOTALES!$E:$E,1,0)</f>
        <v>W1YB90WE0L0</v>
      </c>
      <c r="CC517" s="118" t="str">
        <f>VLOOKUP(E517,'3.PARAMETROS'!J:L,3,0)</f>
        <v>PANTALONES</v>
      </c>
      <c r="CD517" s="118">
        <f>VLOOKUP(A517,'[4]1. ARCHIVO COMPRA'!$A:$BU,73,0)</f>
        <v>0</v>
      </c>
      <c r="CF517" s="128"/>
      <c r="CG517" s="128"/>
    </row>
    <row r="518" spans="1:85" x14ac:dyDescent="0.25">
      <c r="A518" s="128" t="str">
        <f t="shared" si="347"/>
        <v>W1YB90WE0L0G7P7</v>
      </c>
      <c r="B518" s="188">
        <v>44501</v>
      </c>
      <c r="C518" s="128" t="s">
        <v>696</v>
      </c>
      <c r="D518" s="128" t="s">
        <v>557</v>
      </c>
      <c r="E518" s="128" t="s">
        <v>222</v>
      </c>
      <c r="F518" s="128" t="s">
        <v>1316</v>
      </c>
      <c r="G518" s="128" t="s">
        <v>1317</v>
      </c>
      <c r="H518" s="128" t="s">
        <v>720</v>
      </c>
      <c r="I518" s="128" t="s">
        <v>721</v>
      </c>
      <c r="J518" s="128" t="s">
        <v>2135</v>
      </c>
      <c r="K518" s="128" t="s">
        <v>683</v>
      </c>
      <c r="L518" s="128" t="s">
        <v>2255</v>
      </c>
      <c r="M518" s="137">
        <v>89</v>
      </c>
      <c r="N518" s="128">
        <f>IFERROR(VLOOKUP(M518*$M$8*$N$8,'RAM costing'!$A$3:$B$81,2,1),0)</f>
        <v>89000</v>
      </c>
      <c r="O518" s="128">
        <f>IFERROR(VLOOKUP(M518*$M$9*$N$9,'RAM costing'!$E$3:$F$81,2,1),0)</f>
        <v>359</v>
      </c>
      <c r="P518" s="128"/>
      <c r="Q518" s="129">
        <f t="shared" si="348"/>
        <v>0.31</v>
      </c>
      <c r="R518" s="18">
        <v>27.59</v>
      </c>
      <c r="S518" s="25">
        <f t="shared" si="349"/>
        <v>0</v>
      </c>
      <c r="T518" s="25">
        <f t="shared" si="350"/>
        <v>0</v>
      </c>
      <c r="U518" s="25">
        <f t="shared" si="351"/>
        <v>0</v>
      </c>
      <c r="V518" s="25">
        <f t="shared" si="352"/>
        <v>0</v>
      </c>
      <c r="W518" s="25">
        <f t="shared" si="353"/>
        <v>0</v>
      </c>
      <c r="X518" s="25">
        <f t="shared" si="354"/>
        <v>0</v>
      </c>
      <c r="Y518" s="25">
        <f t="shared" si="355"/>
        <v>0</v>
      </c>
      <c r="Z518" s="25">
        <f t="shared" si="356"/>
        <v>0</v>
      </c>
      <c r="AA518" s="26"/>
      <c r="AB518" s="25">
        <f t="shared" si="357"/>
        <v>0</v>
      </c>
      <c r="AC518" s="25">
        <f t="shared" si="385"/>
        <v>0</v>
      </c>
      <c r="AD518" s="25"/>
      <c r="AE518" s="25"/>
      <c r="AF518" s="25"/>
      <c r="AG518" s="25"/>
      <c r="AH518" s="25"/>
      <c r="AI518" s="25"/>
      <c r="AJ518" s="26"/>
      <c r="AK518" s="25"/>
      <c r="AL518" s="26"/>
      <c r="AM518" s="25">
        <f t="shared" si="359"/>
        <v>0</v>
      </c>
      <c r="AN518" s="25">
        <f t="shared" si="360"/>
        <v>0</v>
      </c>
      <c r="AO518" s="26"/>
      <c r="AP518" s="26">
        <f t="shared" si="361"/>
        <v>0</v>
      </c>
      <c r="AQ518" s="101">
        <f t="shared" si="362"/>
        <v>0</v>
      </c>
      <c r="AR518" s="106">
        <f t="shared" si="363"/>
        <v>0</v>
      </c>
      <c r="AS518" s="107">
        <f t="shared" si="386"/>
        <v>0</v>
      </c>
      <c r="AT518" s="107">
        <f t="shared" si="386"/>
        <v>0</v>
      </c>
      <c r="AU518" s="107">
        <f t="shared" si="386"/>
        <v>0</v>
      </c>
      <c r="AV518" s="107">
        <f t="shared" si="386"/>
        <v>0</v>
      </c>
      <c r="AW518" s="107">
        <f t="shared" si="386"/>
        <v>0</v>
      </c>
      <c r="AX518" s="107">
        <f t="shared" si="386"/>
        <v>0</v>
      </c>
      <c r="AY518" s="107">
        <f t="shared" si="386"/>
        <v>0</v>
      </c>
      <c r="AZ518" s="107">
        <f t="shared" si="386"/>
        <v>0</v>
      </c>
      <c r="BA518" s="108">
        <f t="shared" si="364"/>
        <v>0</v>
      </c>
      <c r="BB518" s="103">
        <f t="shared" si="365"/>
        <v>0</v>
      </c>
      <c r="BC518" s="109">
        <f t="shared" si="366"/>
        <v>0</v>
      </c>
      <c r="BD518" s="107">
        <f t="shared" si="346"/>
        <v>0</v>
      </c>
      <c r="BE518" s="107">
        <f t="shared" si="387"/>
        <v>0</v>
      </c>
      <c r="BF518" s="107">
        <f t="shared" si="387"/>
        <v>0</v>
      </c>
      <c r="BG518" s="107">
        <f t="shared" si="387"/>
        <v>0</v>
      </c>
      <c r="BH518" s="107">
        <f t="shared" si="387"/>
        <v>0</v>
      </c>
      <c r="BI518" s="107">
        <f t="shared" si="387"/>
        <v>0</v>
      </c>
      <c r="BJ518" s="107">
        <f t="shared" si="387"/>
        <v>0</v>
      </c>
      <c r="BK518" s="107">
        <f t="shared" si="387"/>
        <v>0</v>
      </c>
      <c r="BL518" s="110">
        <f t="shared" si="367"/>
        <v>0</v>
      </c>
      <c r="BM518" s="111">
        <f t="shared" si="368"/>
        <v>0</v>
      </c>
      <c r="BN518" s="111">
        <f t="shared" si="369"/>
        <v>0</v>
      </c>
      <c r="BO518" s="111">
        <f t="shared" si="370"/>
        <v>0</v>
      </c>
      <c r="BP518" s="111">
        <f t="shared" si="371"/>
        <v>0</v>
      </c>
      <c r="BQ518" s="111">
        <f t="shared" si="372"/>
        <v>0</v>
      </c>
      <c r="BR518" s="111">
        <f t="shared" si="373"/>
        <v>0</v>
      </c>
      <c r="BS518" s="111">
        <f t="shared" si="374"/>
        <v>0</v>
      </c>
      <c r="BT518" s="111">
        <f t="shared" si="375"/>
        <v>0</v>
      </c>
      <c r="BU518" s="112">
        <f t="shared" si="376"/>
        <v>0</v>
      </c>
      <c r="BV518" s="113">
        <f t="shared" si="377"/>
        <v>0</v>
      </c>
      <c r="BW518" s="169" t="s">
        <v>135</v>
      </c>
      <c r="BX518" s="174">
        <v>2021</v>
      </c>
      <c r="BY518" s="169" t="s">
        <v>2422</v>
      </c>
      <c r="BZ518" s="169" t="str">
        <f t="shared" si="378"/>
        <v>NOVIEMBRE</v>
      </c>
      <c r="CA518" s="169" t="str">
        <f t="shared" si="379"/>
        <v>YCHO21RT_11.1</v>
      </c>
      <c r="CB518" s="118" t="str">
        <f>VLOOKUP(F518,[3]TOTALES!$E:$E,1,0)</f>
        <v>W1YB90WE0L0</v>
      </c>
      <c r="CC518" s="118" t="str">
        <f>VLOOKUP(E518,'3.PARAMETROS'!J:L,3,0)</f>
        <v>PANTALONES</v>
      </c>
      <c r="CD518" s="118">
        <f>VLOOKUP(A518,'[4]1. ARCHIVO COMPRA'!$A:$BU,73,0)</f>
        <v>0</v>
      </c>
      <c r="CF518" s="128"/>
      <c r="CG518" s="128"/>
    </row>
    <row r="519" spans="1:85" x14ac:dyDescent="0.25">
      <c r="A519" s="128" t="str">
        <f t="shared" si="347"/>
        <v>W1YB90WE0L0G7DM</v>
      </c>
      <c r="B519" s="188">
        <v>44501</v>
      </c>
      <c r="C519" s="128" t="s">
        <v>696</v>
      </c>
      <c r="D519" s="128" t="s">
        <v>557</v>
      </c>
      <c r="E519" s="128" t="s">
        <v>222</v>
      </c>
      <c r="F519" s="128" t="s">
        <v>1316</v>
      </c>
      <c r="G519" s="128" t="s">
        <v>1317</v>
      </c>
      <c r="H519" s="128" t="s">
        <v>649</v>
      </c>
      <c r="I519" s="128" t="s">
        <v>650</v>
      </c>
      <c r="J519" s="128" t="s">
        <v>2135</v>
      </c>
      <c r="K519" s="128" t="s">
        <v>683</v>
      </c>
      <c r="L519" s="128" t="s">
        <v>2255</v>
      </c>
      <c r="M519" s="137">
        <v>89</v>
      </c>
      <c r="N519" s="128">
        <f>IFERROR(VLOOKUP(M519*$M$8*$N$8,'RAM costing'!$A$3:$B$81,2,1),0)</f>
        <v>89000</v>
      </c>
      <c r="O519" s="128">
        <f>IFERROR(VLOOKUP(M519*$M$9*$N$9,'RAM costing'!$E$3:$F$81,2,1),0)</f>
        <v>359</v>
      </c>
      <c r="P519" s="128"/>
      <c r="Q519" s="129">
        <f t="shared" si="348"/>
        <v>0.31</v>
      </c>
      <c r="R519" s="18">
        <v>27.59</v>
      </c>
      <c r="S519" s="25">
        <f t="shared" si="349"/>
        <v>0</v>
      </c>
      <c r="T519" s="25">
        <f t="shared" si="350"/>
        <v>0</v>
      </c>
      <c r="U519" s="25">
        <f t="shared" si="351"/>
        <v>0</v>
      </c>
      <c r="V519" s="25">
        <f t="shared" si="352"/>
        <v>0</v>
      </c>
      <c r="W519" s="25">
        <f t="shared" si="353"/>
        <v>0</v>
      </c>
      <c r="X519" s="25">
        <f t="shared" si="354"/>
        <v>0</v>
      </c>
      <c r="Y519" s="25">
        <f t="shared" si="355"/>
        <v>0</v>
      </c>
      <c r="Z519" s="25">
        <f t="shared" si="356"/>
        <v>0</v>
      </c>
      <c r="AA519" s="26"/>
      <c r="AB519" s="25">
        <f t="shared" si="357"/>
        <v>0</v>
      </c>
      <c r="AC519" s="25">
        <f t="shared" si="385"/>
        <v>0</v>
      </c>
      <c r="AD519" s="25"/>
      <c r="AE519" s="25"/>
      <c r="AF519" s="25"/>
      <c r="AG519" s="25"/>
      <c r="AH519" s="25"/>
      <c r="AI519" s="25"/>
      <c r="AJ519" s="26"/>
      <c r="AK519" s="25"/>
      <c r="AL519" s="26"/>
      <c r="AM519" s="25">
        <f t="shared" si="359"/>
        <v>0</v>
      </c>
      <c r="AN519" s="25">
        <f t="shared" si="360"/>
        <v>0</v>
      </c>
      <c r="AO519" s="26"/>
      <c r="AP519" s="26">
        <f t="shared" si="361"/>
        <v>0</v>
      </c>
      <c r="AQ519" s="101">
        <f t="shared" si="362"/>
        <v>0</v>
      </c>
      <c r="AR519" s="106">
        <f t="shared" si="363"/>
        <v>0</v>
      </c>
      <c r="AS519" s="107">
        <f t="shared" si="386"/>
        <v>0</v>
      </c>
      <c r="AT519" s="107">
        <f t="shared" si="386"/>
        <v>0</v>
      </c>
      <c r="AU519" s="107">
        <f t="shared" si="386"/>
        <v>0</v>
      </c>
      <c r="AV519" s="107">
        <f t="shared" si="386"/>
        <v>0</v>
      </c>
      <c r="AW519" s="107">
        <f t="shared" si="386"/>
        <v>0</v>
      </c>
      <c r="AX519" s="107">
        <f t="shared" si="386"/>
        <v>0</v>
      </c>
      <c r="AY519" s="107">
        <f t="shared" si="386"/>
        <v>0</v>
      </c>
      <c r="AZ519" s="107">
        <f t="shared" si="386"/>
        <v>0</v>
      </c>
      <c r="BA519" s="108">
        <f t="shared" si="364"/>
        <v>0</v>
      </c>
      <c r="BB519" s="103">
        <f t="shared" si="365"/>
        <v>0</v>
      </c>
      <c r="BC519" s="109">
        <f t="shared" si="366"/>
        <v>0</v>
      </c>
      <c r="BD519" s="107">
        <f t="shared" si="346"/>
        <v>0</v>
      </c>
      <c r="BE519" s="107">
        <f t="shared" si="387"/>
        <v>0</v>
      </c>
      <c r="BF519" s="107">
        <f t="shared" si="387"/>
        <v>0</v>
      </c>
      <c r="BG519" s="107">
        <f t="shared" si="387"/>
        <v>0</v>
      </c>
      <c r="BH519" s="107">
        <f t="shared" si="387"/>
        <v>0</v>
      </c>
      <c r="BI519" s="107">
        <f t="shared" si="387"/>
        <v>0</v>
      </c>
      <c r="BJ519" s="107">
        <f t="shared" si="387"/>
        <v>0</v>
      </c>
      <c r="BK519" s="107">
        <f t="shared" si="387"/>
        <v>0</v>
      </c>
      <c r="BL519" s="110">
        <f t="shared" si="367"/>
        <v>0</v>
      </c>
      <c r="BM519" s="111">
        <f t="shared" si="368"/>
        <v>0</v>
      </c>
      <c r="BN519" s="111">
        <f t="shared" si="369"/>
        <v>0</v>
      </c>
      <c r="BO519" s="111">
        <f t="shared" si="370"/>
        <v>0</v>
      </c>
      <c r="BP519" s="111">
        <f t="shared" si="371"/>
        <v>0</v>
      </c>
      <c r="BQ519" s="111">
        <f t="shared" si="372"/>
        <v>0</v>
      </c>
      <c r="BR519" s="111">
        <f t="shared" si="373"/>
        <v>0</v>
      </c>
      <c r="BS519" s="111">
        <f t="shared" si="374"/>
        <v>0</v>
      </c>
      <c r="BT519" s="111">
        <f t="shared" si="375"/>
        <v>0</v>
      </c>
      <c r="BU519" s="112">
        <f t="shared" si="376"/>
        <v>0</v>
      </c>
      <c r="BV519" s="113">
        <f t="shared" si="377"/>
        <v>0</v>
      </c>
      <c r="BW519" s="169" t="s">
        <v>135</v>
      </c>
      <c r="BX519" s="174">
        <v>2021</v>
      </c>
      <c r="BY519" s="169" t="s">
        <v>2422</v>
      </c>
      <c r="BZ519" s="169" t="str">
        <f t="shared" si="378"/>
        <v>NOVIEMBRE</v>
      </c>
      <c r="CA519" s="169" t="str">
        <f t="shared" si="379"/>
        <v>YCHO21RT_11.1</v>
      </c>
      <c r="CB519" s="118" t="str">
        <f>VLOOKUP(F519,[3]TOTALES!$E:$E,1,0)</f>
        <v>W1YB90WE0L0</v>
      </c>
      <c r="CC519" s="118" t="str">
        <f>VLOOKUP(E519,'3.PARAMETROS'!J:L,3,0)</f>
        <v>PANTALONES</v>
      </c>
      <c r="CD519" s="118">
        <f>VLOOKUP(A519,'[4]1. ARCHIVO COMPRA'!$A:$BU,73,0)</f>
        <v>0</v>
      </c>
      <c r="CF519" s="128"/>
      <c r="CG519" s="128"/>
    </row>
    <row r="520" spans="1:85" x14ac:dyDescent="0.25">
      <c r="A520" s="128" t="str">
        <f t="shared" si="347"/>
        <v>W1YB90WE0L0G7HR</v>
      </c>
      <c r="B520" s="188">
        <v>44501</v>
      </c>
      <c r="C520" s="128" t="s">
        <v>696</v>
      </c>
      <c r="D520" s="128" t="s">
        <v>557</v>
      </c>
      <c r="E520" s="128" t="s">
        <v>222</v>
      </c>
      <c r="F520" s="128" t="s">
        <v>1316</v>
      </c>
      <c r="G520" s="128" t="s">
        <v>1317</v>
      </c>
      <c r="H520" s="128" t="s">
        <v>1177</v>
      </c>
      <c r="I520" s="128" t="s">
        <v>1178</v>
      </c>
      <c r="J520" s="128" t="s">
        <v>2135</v>
      </c>
      <c r="K520" s="128" t="s">
        <v>683</v>
      </c>
      <c r="L520" s="128" t="s">
        <v>2255</v>
      </c>
      <c r="M520" s="137">
        <v>89</v>
      </c>
      <c r="N520" s="128">
        <f>IFERROR(VLOOKUP(M520*$M$8*$N$8,'RAM costing'!$A$3:$B$81,2,1),0)</f>
        <v>89000</v>
      </c>
      <c r="O520" s="128">
        <f>IFERROR(VLOOKUP(M520*$M$9*$N$9,'RAM costing'!$E$3:$F$81,2,1),0)</f>
        <v>359</v>
      </c>
      <c r="P520" s="128"/>
      <c r="Q520" s="129">
        <f t="shared" si="348"/>
        <v>0.31</v>
      </c>
      <c r="R520" s="18">
        <v>27.59</v>
      </c>
      <c r="S520" s="25">
        <f t="shared" si="349"/>
        <v>0</v>
      </c>
      <c r="T520" s="25">
        <f t="shared" si="350"/>
        <v>0</v>
      </c>
      <c r="U520" s="25">
        <f t="shared" si="351"/>
        <v>0</v>
      </c>
      <c r="V520" s="25">
        <f t="shared" si="352"/>
        <v>0</v>
      </c>
      <c r="W520" s="25">
        <f t="shared" si="353"/>
        <v>0</v>
      </c>
      <c r="X520" s="25">
        <f t="shared" si="354"/>
        <v>0</v>
      </c>
      <c r="Y520" s="25">
        <f t="shared" si="355"/>
        <v>0</v>
      </c>
      <c r="Z520" s="25">
        <f t="shared" si="356"/>
        <v>0</v>
      </c>
      <c r="AA520" s="26"/>
      <c r="AB520" s="25">
        <f t="shared" si="357"/>
        <v>0</v>
      </c>
      <c r="AC520" s="25">
        <f t="shared" si="385"/>
        <v>0</v>
      </c>
      <c r="AD520" s="25"/>
      <c r="AE520" s="25"/>
      <c r="AF520" s="25"/>
      <c r="AG520" s="25"/>
      <c r="AH520" s="25"/>
      <c r="AI520" s="25"/>
      <c r="AJ520" s="26"/>
      <c r="AK520" s="25"/>
      <c r="AL520" s="26"/>
      <c r="AM520" s="25">
        <f t="shared" si="359"/>
        <v>0</v>
      </c>
      <c r="AN520" s="25">
        <f t="shared" si="360"/>
        <v>0</v>
      </c>
      <c r="AO520" s="26"/>
      <c r="AP520" s="26">
        <f t="shared" si="361"/>
        <v>0</v>
      </c>
      <c r="AQ520" s="101">
        <f t="shared" si="362"/>
        <v>0</v>
      </c>
      <c r="AR520" s="106">
        <f t="shared" si="363"/>
        <v>0</v>
      </c>
      <c r="AS520" s="107">
        <f t="shared" si="386"/>
        <v>0</v>
      </c>
      <c r="AT520" s="107">
        <f t="shared" si="386"/>
        <v>0</v>
      </c>
      <c r="AU520" s="107">
        <f t="shared" si="386"/>
        <v>0</v>
      </c>
      <c r="AV520" s="107">
        <f t="shared" si="386"/>
        <v>0</v>
      </c>
      <c r="AW520" s="107">
        <f t="shared" si="386"/>
        <v>0</v>
      </c>
      <c r="AX520" s="107">
        <f t="shared" si="386"/>
        <v>0</v>
      </c>
      <c r="AY520" s="107">
        <f t="shared" si="386"/>
        <v>0</v>
      </c>
      <c r="AZ520" s="107">
        <f t="shared" si="386"/>
        <v>0</v>
      </c>
      <c r="BA520" s="108">
        <f t="shared" si="364"/>
        <v>0</v>
      </c>
      <c r="BB520" s="103">
        <f t="shared" si="365"/>
        <v>0</v>
      </c>
      <c r="BC520" s="109">
        <f t="shared" si="366"/>
        <v>0</v>
      </c>
      <c r="BD520" s="107">
        <f t="shared" si="346"/>
        <v>0</v>
      </c>
      <c r="BE520" s="107">
        <f t="shared" si="387"/>
        <v>0</v>
      </c>
      <c r="BF520" s="107">
        <f t="shared" si="387"/>
        <v>0</v>
      </c>
      <c r="BG520" s="107">
        <f t="shared" si="387"/>
        <v>0</v>
      </c>
      <c r="BH520" s="107">
        <f t="shared" si="387"/>
        <v>0</v>
      </c>
      <c r="BI520" s="107">
        <f t="shared" si="387"/>
        <v>0</v>
      </c>
      <c r="BJ520" s="107">
        <f t="shared" si="387"/>
        <v>0</v>
      </c>
      <c r="BK520" s="107">
        <f t="shared" si="387"/>
        <v>0</v>
      </c>
      <c r="BL520" s="110">
        <f t="shared" si="367"/>
        <v>0</v>
      </c>
      <c r="BM520" s="111">
        <f t="shared" si="368"/>
        <v>0</v>
      </c>
      <c r="BN520" s="111">
        <f t="shared" si="369"/>
        <v>0</v>
      </c>
      <c r="BO520" s="111">
        <f t="shared" si="370"/>
        <v>0</v>
      </c>
      <c r="BP520" s="111">
        <f t="shared" si="371"/>
        <v>0</v>
      </c>
      <c r="BQ520" s="111">
        <f t="shared" si="372"/>
        <v>0</v>
      </c>
      <c r="BR520" s="111">
        <f t="shared" si="373"/>
        <v>0</v>
      </c>
      <c r="BS520" s="111">
        <f t="shared" si="374"/>
        <v>0</v>
      </c>
      <c r="BT520" s="111">
        <f t="shared" si="375"/>
        <v>0</v>
      </c>
      <c r="BU520" s="112">
        <f t="shared" si="376"/>
        <v>0</v>
      </c>
      <c r="BV520" s="113">
        <f t="shared" si="377"/>
        <v>0</v>
      </c>
      <c r="BW520" s="169" t="s">
        <v>135</v>
      </c>
      <c r="BX520" s="174">
        <v>2021</v>
      </c>
      <c r="BY520" s="169" t="s">
        <v>2422</v>
      </c>
      <c r="BZ520" s="169" t="str">
        <f t="shared" si="378"/>
        <v>NOVIEMBRE</v>
      </c>
      <c r="CA520" s="169" t="str">
        <f t="shared" si="379"/>
        <v>YCHO21RT_11.1</v>
      </c>
      <c r="CB520" s="118" t="str">
        <f>VLOOKUP(F520,[3]TOTALES!$E:$E,1,0)</f>
        <v>W1YB90WE0L0</v>
      </c>
      <c r="CC520" s="118" t="str">
        <f>VLOOKUP(E520,'3.PARAMETROS'!J:L,3,0)</f>
        <v>PANTALONES</v>
      </c>
      <c r="CD520" s="118">
        <f>VLOOKUP(A520,'[4]1. ARCHIVO COMPRA'!$A:$BU,73,0)</f>
        <v>0</v>
      </c>
      <c r="CF520" s="128"/>
      <c r="CG520" s="128"/>
    </row>
    <row r="521" spans="1:85" x14ac:dyDescent="0.25">
      <c r="A521" s="128" t="str">
        <f t="shared" si="347"/>
        <v>W1YB90WE0L0G8D0</v>
      </c>
      <c r="B521" s="188">
        <v>44501</v>
      </c>
      <c r="C521" s="128" t="s">
        <v>696</v>
      </c>
      <c r="D521" s="128" t="s">
        <v>557</v>
      </c>
      <c r="E521" s="128" t="s">
        <v>222</v>
      </c>
      <c r="F521" s="128" t="s">
        <v>1316</v>
      </c>
      <c r="G521" s="128" t="s">
        <v>1317</v>
      </c>
      <c r="H521" s="128" t="s">
        <v>1324</v>
      </c>
      <c r="I521" s="128" t="s">
        <v>1325</v>
      </c>
      <c r="J521" s="128" t="s">
        <v>2135</v>
      </c>
      <c r="K521" s="128" t="s">
        <v>683</v>
      </c>
      <c r="L521" s="128" t="s">
        <v>2255</v>
      </c>
      <c r="M521" s="137">
        <v>89</v>
      </c>
      <c r="N521" s="128">
        <f>IFERROR(VLOOKUP(M521*$M$8*$N$8,'RAM costing'!$A$3:$B$81,2,1),0)</f>
        <v>89000</v>
      </c>
      <c r="O521" s="128">
        <f>IFERROR(VLOOKUP(M521*$M$9*$N$9,'RAM costing'!$E$3:$F$81,2,1),0)</f>
        <v>359</v>
      </c>
      <c r="P521" s="128"/>
      <c r="Q521" s="129">
        <f t="shared" si="348"/>
        <v>0.31</v>
      </c>
      <c r="R521" s="18">
        <v>27.59</v>
      </c>
      <c r="S521" s="25">
        <f t="shared" si="349"/>
        <v>0</v>
      </c>
      <c r="T521" s="25">
        <f t="shared" si="350"/>
        <v>0</v>
      </c>
      <c r="U521" s="25">
        <f t="shared" si="351"/>
        <v>0</v>
      </c>
      <c r="V521" s="25">
        <f t="shared" si="352"/>
        <v>0</v>
      </c>
      <c r="W521" s="25">
        <f t="shared" si="353"/>
        <v>0</v>
      </c>
      <c r="X521" s="25">
        <f t="shared" si="354"/>
        <v>0</v>
      </c>
      <c r="Y521" s="25">
        <f t="shared" si="355"/>
        <v>0</v>
      </c>
      <c r="Z521" s="25">
        <f t="shared" si="356"/>
        <v>0</v>
      </c>
      <c r="AA521" s="26"/>
      <c r="AB521" s="25">
        <f t="shared" si="357"/>
        <v>0</v>
      </c>
      <c r="AC521" s="25">
        <f t="shared" si="385"/>
        <v>0</v>
      </c>
      <c r="AD521" s="25"/>
      <c r="AE521" s="25"/>
      <c r="AF521" s="25"/>
      <c r="AG521" s="25"/>
      <c r="AH521" s="25"/>
      <c r="AI521" s="25"/>
      <c r="AJ521" s="26"/>
      <c r="AK521" s="25"/>
      <c r="AL521" s="26"/>
      <c r="AM521" s="25">
        <f t="shared" si="359"/>
        <v>0</v>
      </c>
      <c r="AN521" s="25">
        <f t="shared" si="360"/>
        <v>0</v>
      </c>
      <c r="AO521" s="26"/>
      <c r="AP521" s="26">
        <f t="shared" si="361"/>
        <v>0</v>
      </c>
      <c r="AQ521" s="101">
        <f t="shared" si="362"/>
        <v>0</v>
      </c>
      <c r="AR521" s="106">
        <f t="shared" si="363"/>
        <v>0</v>
      </c>
      <c r="AS521" s="107">
        <f t="shared" si="386"/>
        <v>0</v>
      </c>
      <c r="AT521" s="107">
        <f t="shared" si="386"/>
        <v>0</v>
      </c>
      <c r="AU521" s="107">
        <f t="shared" si="386"/>
        <v>0</v>
      </c>
      <c r="AV521" s="107">
        <f t="shared" si="386"/>
        <v>0</v>
      </c>
      <c r="AW521" s="107">
        <f t="shared" si="386"/>
        <v>0</v>
      </c>
      <c r="AX521" s="107">
        <f t="shared" si="386"/>
        <v>0</v>
      </c>
      <c r="AY521" s="107">
        <f t="shared" si="386"/>
        <v>0</v>
      </c>
      <c r="AZ521" s="107">
        <f t="shared" si="386"/>
        <v>0</v>
      </c>
      <c r="BA521" s="108">
        <f t="shared" si="364"/>
        <v>0</v>
      </c>
      <c r="BB521" s="103">
        <f t="shared" si="365"/>
        <v>0</v>
      </c>
      <c r="BC521" s="109">
        <f t="shared" si="366"/>
        <v>0</v>
      </c>
      <c r="BD521" s="107">
        <f t="shared" si="346"/>
        <v>0</v>
      </c>
      <c r="BE521" s="107">
        <f t="shared" si="387"/>
        <v>0</v>
      </c>
      <c r="BF521" s="107">
        <f t="shared" si="387"/>
        <v>0</v>
      </c>
      <c r="BG521" s="107">
        <f t="shared" si="387"/>
        <v>0</v>
      </c>
      <c r="BH521" s="107">
        <f t="shared" si="387"/>
        <v>0</v>
      </c>
      <c r="BI521" s="107">
        <f t="shared" si="387"/>
        <v>0</v>
      </c>
      <c r="BJ521" s="107">
        <f t="shared" si="387"/>
        <v>0</v>
      </c>
      <c r="BK521" s="107">
        <f t="shared" si="387"/>
        <v>0</v>
      </c>
      <c r="BL521" s="110">
        <f t="shared" si="367"/>
        <v>0</v>
      </c>
      <c r="BM521" s="111">
        <f t="shared" si="368"/>
        <v>0</v>
      </c>
      <c r="BN521" s="111">
        <f t="shared" si="369"/>
        <v>0</v>
      </c>
      <c r="BO521" s="111">
        <f t="shared" si="370"/>
        <v>0</v>
      </c>
      <c r="BP521" s="111">
        <f t="shared" si="371"/>
        <v>0</v>
      </c>
      <c r="BQ521" s="111">
        <f t="shared" si="372"/>
        <v>0</v>
      </c>
      <c r="BR521" s="111">
        <f t="shared" si="373"/>
        <v>0</v>
      </c>
      <c r="BS521" s="111">
        <f t="shared" si="374"/>
        <v>0</v>
      </c>
      <c r="BT521" s="111">
        <f t="shared" si="375"/>
        <v>0</v>
      </c>
      <c r="BU521" s="112">
        <f t="shared" si="376"/>
        <v>0</v>
      </c>
      <c r="BV521" s="113">
        <f t="shared" si="377"/>
        <v>0</v>
      </c>
      <c r="BW521" s="169" t="s">
        <v>135</v>
      </c>
      <c r="BX521" s="174">
        <v>2021</v>
      </c>
      <c r="BY521" s="169" t="s">
        <v>2422</v>
      </c>
      <c r="BZ521" s="169" t="str">
        <f t="shared" si="378"/>
        <v>NOVIEMBRE</v>
      </c>
      <c r="CA521" s="169" t="str">
        <f t="shared" si="379"/>
        <v>YCHO21RT_11.1</v>
      </c>
      <c r="CB521" s="118" t="str">
        <f>VLOOKUP(F521,[3]TOTALES!$E:$E,1,0)</f>
        <v>W1YB90WE0L0</v>
      </c>
      <c r="CC521" s="118" t="str">
        <f>VLOOKUP(E521,'3.PARAMETROS'!J:L,3,0)</f>
        <v>PANTALONES</v>
      </c>
      <c r="CD521" s="118">
        <f>VLOOKUP(A521,'[4]1. ARCHIVO COMPRA'!$A:$BU,73,0)</f>
        <v>0</v>
      </c>
      <c r="CF521" s="128"/>
      <c r="CG521" s="128"/>
    </row>
    <row r="522" spans="1:85" x14ac:dyDescent="0.25">
      <c r="A522" s="128" t="str">
        <f t="shared" si="347"/>
        <v>W1YB90WE0L0G8DO</v>
      </c>
      <c r="B522" s="188">
        <v>44501</v>
      </c>
      <c r="C522" s="128" t="s">
        <v>696</v>
      </c>
      <c r="D522" s="128" t="s">
        <v>557</v>
      </c>
      <c r="E522" s="128" t="s">
        <v>222</v>
      </c>
      <c r="F522" s="128" t="s">
        <v>1316</v>
      </c>
      <c r="G522" s="128" t="s">
        <v>1317</v>
      </c>
      <c r="H522" s="128" t="s">
        <v>1326</v>
      </c>
      <c r="I522" s="128" t="s">
        <v>1327</v>
      </c>
      <c r="J522" s="128" t="s">
        <v>2135</v>
      </c>
      <c r="K522" s="128" t="s">
        <v>683</v>
      </c>
      <c r="L522" s="128" t="s">
        <v>2255</v>
      </c>
      <c r="M522" s="137">
        <v>89</v>
      </c>
      <c r="N522" s="128">
        <f>IFERROR(VLOOKUP(M522*$M$8*$N$8,'RAM costing'!$A$3:$B$81,2,1),0)</f>
        <v>89000</v>
      </c>
      <c r="O522" s="128">
        <f>IFERROR(VLOOKUP(M522*$M$9*$N$9,'RAM costing'!$E$3:$F$81,2,1),0)</f>
        <v>359</v>
      </c>
      <c r="P522" s="128"/>
      <c r="Q522" s="129">
        <f t="shared" si="348"/>
        <v>0.31</v>
      </c>
      <c r="R522" s="18">
        <v>27.59</v>
      </c>
      <c r="S522" s="25">
        <f t="shared" si="349"/>
        <v>0</v>
      </c>
      <c r="T522" s="25">
        <f t="shared" si="350"/>
        <v>0</v>
      </c>
      <c r="U522" s="25">
        <f t="shared" si="351"/>
        <v>0</v>
      </c>
      <c r="V522" s="25">
        <f t="shared" si="352"/>
        <v>0</v>
      </c>
      <c r="W522" s="25">
        <f t="shared" si="353"/>
        <v>0</v>
      </c>
      <c r="X522" s="25">
        <f t="shared" si="354"/>
        <v>0</v>
      </c>
      <c r="Y522" s="25">
        <f t="shared" si="355"/>
        <v>0</v>
      </c>
      <c r="Z522" s="25">
        <f t="shared" si="356"/>
        <v>0</v>
      </c>
      <c r="AA522" s="26"/>
      <c r="AB522" s="25">
        <f t="shared" si="357"/>
        <v>0</v>
      </c>
      <c r="AC522" s="25">
        <f t="shared" si="385"/>
        <v>0</v>
      </c>
      <c r="AD522" s="25"/>
      <c r="AE522" s="25"/>
      <c r="AF522" s="25"/>
      <c r="AG522" s="25"/>
      <c r="AH522" s="25"/>
      <c r="AI522" s="25"/>
      <c r="AJ522" s="26"/>
      <c r="AK522" s="25"/>
      <c r="AL522" s="26"/>
      <c r="AM522" s="25">
        <f t="shared" si="359"/>
        <v>0</v>
      </c>
      <c r="AN522" s="25">
        <f t="shared" si="360"/>
        <v>0</v>
      </c>
      <c r="AO522" s="26"/>
      <c r="AP522" s="26">
        <f t="shared" si="361"/>
        <v>0</v>
      </c>
      <c r="AQ522" s="101">
        <f t="shared" si="362"/>
        <v>0</v>
      </c>
      <c r="AR522" s="106">
        <f t="shared" si="363"/>
        <v>0</v>
      </c>
      <c r="AS522" s="107">
        <f t="shared" si="386"/>
        <v>0</v>
      </c>
      <c r="AT522" s="107">
        <f t="shared" si="386"/>
        <v>0</v>
      </c>
      <c r="AU522" s="107">
        <f t="shared" si="386"/>
        <v>0</v>
      </c>
      <c r="AV522" s="107">
        <f t="shared" si="386"/>
        <v>0</v>
      </c>
      <c r="AW522" s="107">
        <f t="shared" si="386"/>
        <v>0</v>
      </c>
      <c r="AX522" s="107">
        <f t="shared" si="386"/>
        <v>0</v>
      </c>
      <c r="AY522" s="107">
        <f t="shared" si="386"/>
        <v>0</v>
      </c>
      <c r="AZ522" s="107">
        <f t="shared" si="386"/>
        <v>0</v>
      </c>
      <c r="BA522" s="108">
        <f t="shared" si="364"/>
        <v>0</v>
      </c>
      <c r="BB522" s="103">
        <f t="shared" si="365"/>
        <v>0</v>
      </c>
      <c r="BC522" s="109">
        <f t="shared" si="366"/>
        <v>0</v>
      </c>
      <c r="BD522" s="107">
        <f t="shared" si="346"/>
        <v>0</v>
      </c>
      <c r="BE522" s="107">
        <f t="shared" si="387"/>
        <v>0</v>
      </c>
      <c r="BF522" s="107">
        <f t="shared" si="387"/>
        <v>0</v>
      </c>
      <c r="BG522" s="107">
        <f t="shared" si="387"/>
        <v>0</v>
      </c>
      <c r="BH522" s="107">
        <f t="shared" si="387"/>
        <v>0</v>
      </c>
      <c r="BI522" s="107">
        <f t="shared" si="387"/>
        <v>0</v>
      </c>
      <c r="BJ522" s="107">
        <f t="shared" si="387"/>
        <v>0</v>
      </c>
      <c r="BK522" s="107">
        <f t="shared" si="387"/>
        <v>0</v>
      </c>
      <c r="BL522" s="110">
        <f t="shared" si="367"/>
        <v>0</v>
      </c>
      <c r="BM522" s="111">
        <f t="shared" si="368"/>
        <v>0</v>
      </c>
      <c r="BN522" s="111">
        <f t="shared" si="369"/>
        <v>0</v>
      </c>
      <c r="BO522" s="111">
        <f t="shared" si="370"/>
        <v>0</v>
      </c>
      <c r="BP522" s="111">
        <f t="shared" si="371"/>
        <v>0</v>
      </c>
      <c r="BQ522" s="111">
        <f t="shared" si="372"/>
        <v>0</v>
      </c>
      <c r="BR522" s="111">
        <f t="shared" si="373"/>
        <v>0</v>
      </c>
      <c r="BS522" s="111">
        <f t="shared" si="374"/>
        <v>0</v>
      </c>
      <c r="BT522" s="111">
        <f t="shared" si="375"/>
        <v>0</v>
      </c>
      <c r="BU522" s="112">
        <f t="shared" si="376"/>
        <v>0</v>
      </c>
      <c r="BV522" s="113">
        <f t="shared" si="377"/>
        <v>0</v>
      </c>
      <c r="BW522" s="169" t="s">
        <v>135</v>
      </c>
      <c r="BX522" s="174">
        <v>2021</v>
      </c>
      <c r="BY522" s="169" t="s">
        <v>2422</v>
      </c>
      <c r="BZ522" s="169" t="str">
        <f t="shared" si="378"/>
        <v>NOVIEMBRE</v>
      </c>
      <c r="CA522" s="169" t="str">
        <f t="shared" si="379"/>
        <v>YCHO21RT_11.1</v>
      </c>
      <c r="CB522" s="118" t="str">
        <f>VLOOKUP(F522,[3]TOTALES!$E:$E,1,0)</f>
        <v>W1YB90WE0L0</v>
      </c>
      <c r="CC522" s="118" t="str">
        <f>VLOOKUP(E522,'3.PARAMETROS'!J:L,3,0)</f>
        <v>PANTALONES</v>
      </c>
      <c r="CD522" s="118">
        <f>VLOOKUP(A522,'[4]1. ARCHIVO COMPRA'!$A:$BU,73,0)</f>
        <v>0</v>
      </c>
      <c r="CF522" s="128"/>
      <c r="CG522" s="128"/>
    </row>
    <row r="523" spans="1:85" x14ac:dyDescent="0.25">
      <c r="A523" s="128" t="str">
        <f t="shared" si="347"/>
        <v>W1YA99D4GV2CRM2</v>
      </c>
      <c r="B523" s="188">
        <v>44501</v>
      </c>
      <c r="C523" s="128"/>
      <c r="D523" s="128" t="s">
        <v>563</v>
      </c>
      <c r="E523" s="128" t="s">
        <v>148</v>
      </c>
      <c r="F523" s="128" t="s">
        <v>1328</v>
      </c>
      <c r="G523" s="128" t="s">
        <v>1199</v>
      </c>
      <c r="H523" s="128" t="s">
        <v>1329</v>
      </c>
      <c r="I523" s="128" t="s">
        <v>1330</v>
      </c>
      <c r="J523" s="128" t="s">
        <v>667</v>
      </c>
      <c r="K523" s="128" t="s">
        <v>682</v>
      </c>
      <c r="L523" s="128" t="s">
        <v>2257</v>
      </c>
      <c r="M523" s="137">
        <v>89</v>
      </c>
      <c r="N523" s="128">
        <f>IFERROR(VLOOKUP(M523*$M$8*$N$8,'RAM costing'!$A$3:$B$81,2,1),0)</f>
        <v>89000</v>
      </c>
      <c r="O523" s="128">
        <f>IFERROR(VLOOKUP(M523*$M$9*$N$9,'RAM costing'!$E$3:$F$81,2,1),0)</f>
        <v>359</v>
      </c>
      <c r="P523" s="128"/>
      <c r="Q523" s="129">
        <f t="shared" si="348"/>
        <v>0.31</v>
      </c>
      <c r="R523" s="18">
        <v>27.59</v>
      </c>
      <c r="S523" s="25">
        <f t="shared" si="349"/>
        <v>0</v>
      </c>
      <c r="T523" s="25">
        <f t="shared" si="350"/>
        <v>0</v>
      </c>
      <c r="U523" s="25">
        <f t="shared" si="351"/>
        <v>0</v>
      </c>
      <c r="V523" s="25">
        <f t="shared" si="352"/>
        <v>0</v>
      </c>
      <c r="W523" s="25">
        <f t="shared" si="353"/>
        <v>0</v>
      </c>
      <c r="X523" s="25">
        <f t="shared" si="354"/>
        <v>0</v>
      </c>
      <c r="Y523" s="25">
        <f t="shared" si="355"/>
        <v>0</v>
      </c>
      <c r="Z523" s="25">
        <f t="shared" si="356"/>
        <v>0</v>
      </c>
      <c r="AA523" s="26"/>
      <c r="AB523" s="25">
        <f t="shared" si="357"/>
        <v>0</v>
      </c>
      <c r="AC523" s="25">
        <f t="shared" si="385"/>
        <v>0</v>
      </c>
      <c r="AD523" s="25"/>
      <c r="AE523" s="25"/>
      <c r="AF523" s="25"/>
      <c r="AG523" s="25"/>
      <c r="AH523" s="25"/>
      <c r="AI523" s="25"/>
      <c r="AJ523" s="26"/>
      <c r="AK523" s="25"/>
      <c r="AL523" s="26"/>
      <c r="AM523" s="25">
        <f t="shared" si="359"/>
        <v>0</v>
      </c>
      <c r="AN523" s="25">
        <f t="shared" si="360"/>
        <v>0</v>
      </c>
      <c r="AO523" s="26"/>
      <c r="AP523" s="26">
        <f t="shared" si="361"/>
        <v>0</v>
      </c>
      <c r="AQ523" s="101">
        <f t="shared" si="362"/>
        <v>0</v>
      </c>
      <c r="AR523" s="106">
        <f t="shared" si="363"/>
        <v>0</v>
      </c>
      <c r="AS523" s="107">
        <f t="shared" si="386"/>
        <v>0</v>
      </c>
      <c r="AT523" s="107">
        <f t="shared" si="386"/>
        <v>0</v>
      </c>
      <c r="AU523" s="107">
        <f t="shared" si="386"/>
        <v>0</v>
      </c>
      <c r="AV523" s="107">
        <f t="shared" si="386"/>
        <v>0</v>
      </c>
      <c r="AW523" s="107">
        <f t="shared" si="386"/>
        <v>0</v>
      </c>
      <c r="AX523" s="107">
        <f t="shared" si="386"/>
        <v>0</v>
      </c>
      <c r="AY523" s="107">
        <f t="shared" si="386"/>
        <v>0</v>
      </c>
      <c r="AZ523" s="107">
        <f t="shared" si="386"/>
        <v>0</v>
      </c>
      <c r="BA523" s="108">
        <f t="shared" si="364"/>
        <v>0</v>
      </c>
      <c r="BB523" s="103">
        <f t="shared" si="365"/>
        <v>0</v>
      </c>
      <c r="BC523" s="109">
        <f t="shared" si="366"/>
        <v>0</v>
      </c>
      <c r="BD523" s="107">
        <f t="shared" si="346"/>
        <v>0</v>
      </c>
      <c r="BE523" s="107">
        <f t="shared" si="387"/>
        <v>0</v>
      </c>
      <c r="BF523" s="107">
        <f t="shared" si="387"/>
        <v>0</v>
      </c>
      <c r="BG523" s="107">
        <f t="shared" si="387"/>
        <v>0</v>
      </c>
      <c r="BH523" s="107">
        <f t="shared" si="387"/>
        <v>0</v>
      </c>
      <c r="BI523" s="107">
        <f t="shared" si="387"/>
        <v>0</v>
      </c>
      <c r="BJ523" s="107">
        <f t="shared" si="387"/>
        <v>0</v>
      </c>
      <c r="BK523" s="107">
        <f t="shared" si="387"/>
        <v>0</v>
      </c>
      <c r="BL523" s="110">
        <f t="shared" si="367"/>
        <v>0</v>
      </c>
      <c r="BM523" s="111">
        <f t="shared" si="368"/>
        <v>0</v>
      </c>
      <c r="BN523" s="111">
        <f t="shared" si="369"/>
        <v>0</v>
      </c>
      <c r="BO523" s="111">
        <f t="shared" si="370"/>
        <v>0</v>
      </c>
      <c r="BP523" s="111">
        <f t="shared" si="371"/>
        <v>0</v>
      </c>
      <c r="BQ523" s="111">
        <f t="shared" si="372"/>
        <v>0</v>
      </c>
      <c r="BR523" s="111">
        <f t="shared" si="373"/>
        <v>0</v>
      </c>
      <c r="BS523" s="111">
        <f t="shared" si="374"/>
        <v>0</v>
      </c>
      <c r="BT523" s="111">
        <f t="shared" si="375"/>
        <v>0</v>
      </c>
      <c r="BU523" s="112">
        <f t="shared" si="376"/>
        <v>0</v>
      </c>
      <c r="BV523" s="113">
        <f t="shared" si="377"/>
        <v>0</v>
      </c>
      <c r="BW523" s="169" t="s">
        <v>135</v>
      </c>
      <c r="BX523" s="174">
        <v>2021</v>
      </c>
      <c r="BY523" s="169" t="s">
        <v>2422</v>
      </c>
      <c r="BZ523" s="169" t="str">
        <f t="shared" si="378"/>
        <v>NOVIEMBRE</v>
      </c>
      <c r="CA523" s="169" t="str">
        <f t="shared" si="379"/>
        <v>YCHO21RT_11.1</v>
      </c>
      <c r="CB523" s="118" t="e">
        <f>VLOOKUP(F523,[3]TOTALES!$E:$E,1,0)</f>
        <v>#N/A</v>
      </c>
      <c r="CC523" s="118" t="str">
        <f>VLOOKUP(E523,'3.PARAMETROS'!J:L,3,0)</f>
        <v>JEANS</v>
      </c>
      <c r="CD523" s="118">
        <f>VLOOKUP(A523,'[4]1. ARCHIVO COMPRA'!$A:$BU,73,0)</f>
        <v>0</v>
      </c>
      <c r="CF523" s="128"/>
      <c r="CG523" s="128"/>
    </row>
    <row r="524" spans="1:85" x14ac:dyDescent="0.25">
      <c r="A524" s="128" t="str">
        <f t="shared" si="347"/>
        <v>W2RA10D4FW0SYFW</v>
      </c>
      <c r="B524" s="188">
        <v>44501</v>
      </c>
      <c r="C524" s="128"/>
      <c r="D524" s="128" t="s">
        <v>563</v>
      </c>
      <c r="E524" s="128" t="s">
        <v>214</v>
      </c>
      <c r="F524" s="128" t="s">
        <v>1331</v>
      </c>
      <c r="G524" s="128" t="s">
        <v>1332</v>
      </c>
      <c r="H524" s="128" t="s">
        <v>1333</v>
      </c>
      <c r="I524" s="128" t="s">
        <v>1334</v>
      </c>
      <c r="J524" s="128" t="s">
        <v>2125</v>
      </c>
      <c r="K524" s="128" t="s">
        <v>685</v>
      </c>
      <c r="L524" s="128" t="s">
        <v>2257</v>
      </c>
      <c r="M524" s="137">
        <v>118</v>
      </c>
      <c r="N524" s="128">
        <f>IFERROR(VLOOKUP(M524*$M$8*$N$8,'RAM costing'!$A$3:$B$81,2,1),0)</f>
        <v>119000</v>
      </c>
      <c r="O524" s="128">
        <f>IFERROR(VLOOKUP(M524*$M$9*$N$9,'RAM costing'!$E$3:$F$81,2,1),0)</f>
        <v>429</v>
      </c>
      <c r="P524" s="128"/>
      <c r="Q524" s="129">
        <f t="shared" si="348"/>
        <v>0.31</v>
      </c>
      <c r="R524" s="18">
        <v>36.58</v>
      </c>
      <c r="S524" s="25">
        <f t="shared" si="349"/>
        <v>0</v>
      </c>
      <c r="T524" s="25">
        <f t="shared" si="350"/>
        <v>0</v>
      </c>
      <c r="U524" s="25">
        <f t="shared" si="351"/>
        <v>0</v>
      </c>
      <c r="V524" s="25">
        <f t="shared" si="352"/>
        <v>0</v>
      </c>
      <c r="W524" s="25">
        <f t="shared" si="353"/>
        <v>0</v>
      </c>
      <c r="X524" s="25">
        <f t="shared" si="354"/>
        <v>0</v>
      </c>
      <c r="Y524" s="25">
        <f t="shared" si="355"/>
        <v>0</v>
      </c>
      <c r="Z524" s="25">
        <f t="shared" si="356"/>
        <v>0</v>
      </c>
      <c r="AA524" s="26"/>
      <c r="AB524" s="25">
        <f t="shared" si="357"/>
        <v>0</v>
      </c>
      <c r="AC524" s="25">
        <f t="shared" si="385"/>
        <v>0</v>
      </c>
      <c r="AD524" s="25"/>
      <c r="AE524" s="25"/>
      <c r="AF524" s="25"/>
      <c r="AG524" s="25"/>
      <c r="AH524" s="25"/>
      <c r="AI524" s="25"/>
      <c r="AJ524" s="26"/>
      <c r="AK524" s="25"/>
      <c r="AL524" s="26"/>
      <c r="AM524" s="25">
        <f t="shared" si="359"/>
        <v>0</v>
      </c>
      <c r="AN524" s="25">
        <f t="shared" si="360"/>
        <v>0</v>
      </c>
      <c r="AO524" s="26"/>
      <c r="AP524" s="26">
        <f t="shared" si="361"/>
        <v>0</v>
      </c>
      <c r="AQ524" s="101">
        <f t="shared" si="362"/>
        <v>0</v>
      </c>
      <c r="AR524" s="106">
        <f t="shared" si="363"/>
        <v>0</v>
      </c>
      <c r="AS524" s="107">
        <f t="shared" si="386"/>
        <v>0</v>
      </c>
      <c r="AT524" s="107">
        <f t="shared" si="386"/>
        <v>0</v>
      </c>
      <c r="AU524" s="107">
        <f t="shared" si="386"/>
        <v>0</v>
      </c>
      <c r="AV524" s="107">
        <f t="shared" si="386"/>
        <v>0</v>
      </c>
      <c r="AW524" s="107">
        <f t="shared" si="386"/>
        <v>0</v>
      </c>
      <c r="AX524" s="107">
        <f t="shared" si="386"/>
        <v>0</v>
      </c>
      <c r="AY524" s="107">
        <f t="shared" si="386"/>
        <v>0</v>
      </c>
      <c r="AZ524" s="107">
        <f t="shared" si="386"/>
        <v>0</v>
      </c>
      <c r="BA524" s="108">
        <f t="shared" si="364"/>
        <v>0</v>
      </c>
      <c r="BB524" s="103">
        <f t="shared" si="365"/>
        <v>0</v>
      </c>
      <c r="BC524" s="109">
        <f t="shared" si="366"/>
        <v>0</v>
      </c>
      <c r="BD524" s="107">
        <f t="shared" si="346"/>
        <v>0</v>
      </c>
      <c r="BE524" s="107">
        <f t="shared" si="387"/>
        <v>0</v>
      </c>
      <c r="BF524" s="107">
        <f t="shared" si="387"/>
        <v>0</v>
      </c>
      <c r="BG524" s="107">
        <f t="shared" si="387"/>
        <v>0</v>
      </c>
      <c r="BH524" s="107">
        <f t="shared" si="387"/>
        <v>0</v>
      </c>
      <c r="BI524" s="107">
        <f t="shared" si="387"/>
        <v>0</v>
      </c>
      <c r="BJ524" s="107">
        <f t="shared" si="387"/>
        <v>0</v>
      </c>
      <c r="BK524" s="107">
        <f t="shared" si="387"/>
        <v>0</v>
      </c>
      <c r="BL524" s="110">
        <f t="shared" si="367"/>
        <v>0</v>
      </c>
      <c r="BM524" s="111">
        <f t="shared" si="368"/>
        <v>0</v>
      </c>
      <c r="BN524" s="111">
        <f t="shared" si="369"/>
        <v>0</v>
      </c>
      <c r="BO524" s="111">
        <f t="shared" si="370"/>
        <v>0</v>
      </c>
      <c r="BP524" s="111">
        <f t="shared" si="371"/>
        <v>0</v>
      </c>
      <c r="BQ524" s="111">
        <f t="shared" si="372"/>
        <v>0</v>
      </c>
      <c r="BR524" s="111">
        <f t="shared" si="373"/>
        <v>0</v>
      </c>
      <c r="BS524" s="111">
        <f t="shared" si="374"/>
        <v>0</v>
      </c>
      <c r="BT524" s="111">
        <f t="shared" si="375"/>
        <v>0</v>
      </c>
      <c r="BU524" s="112">
        <f t="shared" si="376"/>
        <v>0</v>
      </c>
      <c r="BV524" s="113">
        <f t="shared" si="377"/>
        <v>0</v>
      </c>
      <c r="BW524" s="169" t="s">
        <v>135</v>
      </c>
      <c r="BX524" s="174">
        <v>2021</v>
      </c>
      <c r="BY524" s="169" t="s">
        <v>2422</v>
      </c>
      <c r="BZ524" s="169" t="str">
        <f t="shared" si="378"/>
        <v>NOVIEMBRE</v>
      </c>
      <c r="CA524" s="169" t="str">
        <f t="shared" si="379"/>
        <v>YCHO21RT_11.1</v>
      </c>
      <c r="CB524" s="118" t="e">
        <f>VLOOKUP(F524,[3]TOTALES!$E:$E,1,0)</f>
        <v>#N/A</v>
      </c>
      <c r="CC524" s="118" t="str">
        <f>VLOOKUP(E524,'3.PARAMETROS'!J:L,3,0)</f>
        <v>JEANS MODA</v>
      </c>
      <c r="CD524" s="118">
        <f>VLOOKUP(A524,'[4]1. ARCHIVO COMPRA'!$A:$BU,73,0)</f>
        <v>0</v>
      </c>
      <c r="CF524" s="128"/>
      <c r="CG524" s="128"/>
    </row>
    <row r="525" spans="1:85" x14ac:dyDescent="0.25">
      <c r="A525" s="128" t="str">
        <f t="shared" si="347"/>
        <v>W2RA14D4FY0BKPP</v>
      </c>
      <c r="B525" s="188">
        <v>44501</v>
      </c>
      <c r="C525" s="128"/>
      <c r="D525" s="128" t="s">
        <v>563</v>
      </c>
      <c r="E525" s="128" t="s">
        <v>214</v>
      </c>
      <c r="F525" s="128" t="s">
        <v>1335</v>
      </c>
      <c r="G525" s="128" t="s">
        <v>1332</v>
      </c>
      <c r="H525" s="128" t="s">
        <v>1336</v>
      </c>
      <c r="I525" s="128" t="s">
        <v>1337</v>
      </c>
      <c r="J525" s="128" t="s">
        <v>2152</v>
      </c>
      <c r="K525" s="128" t="s">
        <v>685</v>
      </c>
      <c r="L525" s="128" t="s">
        <v>2257</v>
      </c>
      <c r="M525" s="137">
        <v>118</v>
      </c>
      <c r="N525" s="128">
        <f>IFERROR(VLOOKUP(M525*$M$8*$N$8,'RAM costing'!$A$3:$B$81,2,1),0)</f>
        <v>119000</v>
      </c>
      <c r="O525" s="128">
        <f>IFERROR(VLOOKUP(M525*$M$9*$N$9,'RAM costing'!$E$3:$F$81,2,1),0)</f>
        <v>429</v>
      </c>
      <c r="P525" s="128"/>
      <c r="Q525" s="129">
        <f t="shared" si="348"/>
        <v>0.31</v>
      </c>
      <c r="R525" s="18">
        <v>36.58</v>
      </c>
      <c r="S525" s="25">
        <f t="shared" si="349"/>
        <v>0</v>
      </c>
      <c r="T525" s="25">
        <f t="shared" si="350"/>
        <v>0</v>
      </c>
      <c r="U525" s="25">
        <f t="shared" si="351"/>
        <v>0</v>
      </c>
      <c r="V525" s="25">
        <f t="shared" si="352"/>
        <v>0</v>
      </c>
      <c r="W525" s="25">
        <f t="shared" si="353"/>
        <v>0</v>
      </c>
      <c r="X525" s="25">
        <f t="shared" si="354"/>
        <v>0</v>
      </c>
      <c r="Y525" s="25">
        <f t="shared" si="355"/>
        <v>0</v>
      </c>
      <c r="Z525" s="25">
        <f t="shared" si="356"/>
        <v>0</v>
      </c>
      <c r="AA525" s="26"/>
      <c r="AB525" s="25">
        <f t="shared" si="357"/>
        <v>0</v>
      </c>
      <c r="AC525" s="25">
        <f t="shared" si="385"/>
        <v>0</v>
      </c>
      <c r="AD525" s="25"/>
      <c r="AE525" s="25"/>
      <c r="AF525" s="25"/>
      <c r="AG525" s="25"/>
      <c r="AH525" s="25"/>
      <c r="AI525" s="25"/>
      <c r="AJ525" s="26"/>
      <c r="AK525" s="25"/>
      <c r="AL525" s="26"/>
      <c r="AM525" s="25">
        <f t="shared" si="359"/>
        <v>0</v>
      </c>
      <c r="AN525" s="25">
        <f t="shared" si="360"/>
        <v>0</v>
      </c>
      <c r="AO525" s="26"/>
      <c r="AP525" s="26">
        <f t="shared" si="361"/>
        <v>0</v>
      </c>
      <c r="AQ525" s="101">
        <f t="shared" si="362"/>
        <v>0</v>
      </c>
      <c r="AR525" s="106">
        <f t="shared" si="363"/>
        <v>0</v>
      </c>
      <c r="AS525" s="107">
        <f t="shared" si="386"/>
        <v>0</v>
      </c>
      <c r="AT525" s="107">
        <f t="shared" si="386"/>
        <v>0</v>
      </c>
      <c r="AU525" s="107">
        <f t="shared" si="386"/>
        <v>0</v>
      </c>
      <c r="AV525" s="107">
        <f t="shared" si="386"/>
        <v>0</v>
      </c>
      <c r="AW525" s="107">
        <f t="shared" si="386"/>
        <v>0</v>
      </c>
      <c r="AX525" s="107">
        <f t="shared" si="386"/>
        <v>0</v>
      </c>
      <c r="AY525" s="107">
        <f t="shared" si="386"/>
        <v>0</v>
      </c>
      <c r="AZ525" s="107">
        <f t="shared" si="386"/>
        <v>0</v>
      </c>
      <c r="BA525" s="108">
        <f t="shared" si="364"/>
        <v>0</v>
      </c>
      <c r="BB525" s="103">
        <f t="shared" si="365"/>
        <v>0</v>
      </c>
      <c r="BC525" s="109">
        <f t="shared" si="366"/>
        <v>0</v>
      </c>
      <c r="BD525" s="107">
        <f t="shared" si="346"/>
        <v>0</v>
      </c>
      <c r="BE525" s="107">
        <f t="shared" si="387"/>
        <v>0</v>
      </c>
      <c r="BF525" s="107">
        <f t="shared" si="387"/>
        <v>0</v>
      </c>
      <c r="BG525" s="107">
        <f t="shared" si="387"/>
        <v>0</v>
      </c>
      <c r="BH525" s="107">
        <f t="shared" si="387"/>
        <v>0</v>
      </c>
      <c r="BI525" s="107">
        <f t="shared" si="387"/>
        <v>0</v>
      </c>
      <c r="BJ525" s="107">
        <f t="shared" si="387"/>
        <v>0</v>
      </c>
      <c r="BK525" s="107">
        <f t="shared" si="387"/>
        <v>0</v>
      </c>
      <c r="BL525" s="110">
        <f t="shared" si="367"/>
        <v>0</v>
      </c>
      <c r="BM525" s="111">
        <f t="shared" si="368"/>
        <v>0</v>
      </c>
      <c r="BN525" s="111">
        <f t="shared" si="369"/>
        <v>0</v>
      </c>
      <c r="BO525" s="111">
        <f t="shared" si="370"/>
        <v>0</v>
      </c>
      <c r="BP525" s="111">
        <f t="shared" si="371"/>
        <v>0</v>
      </c>
      <c r="BQ525" s="111">
        <f t="shared" si="372"/>
        <v>0</v>
      </c>
      <c r="BR525" s="111">
        <f t="shared" si="373"/>
        <v>0</v>
      </c>
      <c r="BS525" s="111">
        <f t="shared" si="374"/>
        <v>0</v>
      </c>
      <c r="BT525" s="111">
        <f t="shared" si="375"/>
        <v>0</v>
      </c>
      <c r="BU525" s="112">
        <f t="shared" si="376"/>
        <v>0</v>
      </c>
      <c r="BV525" s="113">
        <f t="shared" si="377"/>
        <v>0</v>
      </c>
      <c r="BW525" s="169" t="s">
        <v>135</v>
      </c>
      <c r="BX525" s="174">
        <v>2021</v>
      </c>
      <c r="BY525" s="169" t="s">
        <v>2422</v>
      </c>
      <c r="BZ525" s="169" t="str">
        <f t="shared" si="378"/>
        <v>NOVIEMBRE</v>
      </c>
      <c r="CA525" s="169" t="str">
        <f t="shared" si="379"/>
        <v>YCHO21RT_11.1</v>
      </c>
      <c r="CB525" s="118" t="e">
        <f>VLOOKUP(F525,[3]TOTALES!$E:$E,1,0)</f>
        <v>#N/A</v>
      </c>
      <c r="CC525" s="118" t="str">
        <f>VLOOKUP(E525,'3.PARAMETROS'!J:L,3,0)</f>
        <v>JEANS MODA</v>
      </c>
      <c r="CD525" s="118">
        <f>VLOOKUP(A525,'[4]1. ARCHIVO COMPRA'!$A:$BU,73,0)</f>
        <v>0</v>
      </c>
      <c r="CF525" s="128"/>
      <c r="CG525" s="128"/>
    </row>
    <row r="526" spans="1:85" x14ac:dyDescent="0.25">
      <c r="A526" s="128" t="str">
        <f t="shared" si="347"/>
        <v>W2RA46W93CEG8CR</v>
      </c>
      <c r="B526" s="187">
        <v>44501</v>
      </c>
      <c r="C526" s="128"/>
      <c r="D526" s="128" t="s">
        <v>557</v>
      </c>
      <c r="E526" s="128" t="s">
        <v>222</v>
      </c>
      <c r="F526" s="128" t="s">
        <v>1338</v>
      </c>
      <c r="G526" s="128" t="s">
        <v>873</v>
      </c>
      <c r="H526" s="128" t="s">
        <v>957</v>
      </c>
      <c r="I526" s="128" t="s">
        <v>958</v>
      </c>
      <c r="J526" s="128" t="s">
        <v>2153</v>
      </c>
      <c r="K526" s="128" t="s">
        <v>684</v>
      </c>
      <c r="L526" s="128" t="s">
        <v>2257</v>
      </c>
      <c r="M526" s="137">
        <v>98</v>
      </c>
      <c r="N526" s="128">
        <f>IFERROR(VLOOKUP(M526*$M$8*$N$8,'RAM costing'!$A$3:$B$81,2,1),0)</f>
        <v>99000</v>
      </c>
      <c r="O526" s="128">
        <f>IFERROR(VLOOKUP(M526*$M$9*$N$9,'RAM costing'!$E$3:$F$81,2,1),0)</f>
        <v>399</v>
      </c>
      <c r="P526" s="128"/>
      <c r="Q526" s="129">
        <f t="shared" si="348"/>
        <v>0.31</v>
      </c>
      <c r="R526" s="18">
        <v>30.38</v>
      </c>
      <c r="S526" s="25">
        <f t="shared" si="349"/>
        <v>10</v>
      </c>
      <c r="T526" s="25">
        <f t="shared" si="350"/>
        <v>10</v>
      </c>
      <c r="U526" s="25">
        <f t="shared" si="351"/>
        <v>10</v>
      </c>
      <c r="V526" s="25">
        <f t="shared" si="352"/>
        <v>8</v>
      </c>
      <c r="W526" s="25">
        <v>0</v>
      </c>
      <c r="X526" s="25">
        <f t="shared" si="354"/>
        <v>8</v>
      </c>
      <c r="Y526" s="25">
        <f t="shared" si="355"/>
        <v>7</v>
      </c>
      <c r="Z526" s="25">
        <v>0</v>
      </c>
      <c r="AA526" s="26"/>
      <c r="AB526" s="25">
        <f t="shared" si="357"/>
        <v>7</v>
      </c>
      <c r="AC526" s="26">
        <f t="shared" ref="AC526:AC528" si="388">AO526</f>
        <v>10</v>
      </c>
      <c r="AD526" s="25"/>
      <c r="AE526" s="25"/>
      <c r="AF526" s="25"/>
      <c r="AG526" s="25"/>
      <c r="AH526" s="25"/>
      <c r="AI526" s="25"/>
      <c r="AJ526" s="26"/>
      <c r="AK526" s="25"/>
      <c r="AL526" s="26"/>
      <c r="AM526" s="25">
        <f t="shared" si="359"/>
        <v>8</v>
      </c>
      <c r="AN526" s="25">
        <f t="shared" si="360"/>
        <v>8</v>
      </c>
      <c r="AO526" s="26">
        <v>10</v>
      </c>
      <c r="AP526" s="26">
        <f t="shared" si="361"/>
        <v>10</v>
      </c>
      <c r="AQ526" s="101">
        <f t="shared" si="362"/>
        <v>70</v>
      </c>
      <c r="AR526" s="106">
        <f t="shared" si="363"/>
        <v>2096.2199999999998</v>
      </c>
      <c r="AS526" s="107">
        <f t="shared" si="386"/>
        <v>6</v>
      </c>
      <c r="AT526" s="107">
        <f t="shared" si="386"/>
        <v>6</v>
      </c>
      <c r="AU526" s="107">
        <f t="shared" si="386"/>
        <v>13</v>
      </c>
      <c r="AV526" s="107">
        <f t="shared" si="386"/>
        <v>15</v>
      </c>
      <c r="AW526" s="107">
        <f t="shared" si="386"/>
        <v>15</v>
      </c>
      <c r="AX526" s="107">
        <f t="shared" si="386"/>
        <v>8</v>
      </c>
      <c r="AY526" s="107">
        <f t="shared" si="386"/>
        <v>6</v>
      </c>
      <c r="AZ526" s="107">
        <f t="shared" si="386"/>
        <v>0</v>
      </c>
      <c r="BA526" s="108">
        <f t="shared" si="364"/>
        <v>69</v>
      </c>
      <c r="BB526" s="103">
        <f t="shared" si="365"/>
        <v>36</v>
      </c>
      <c r="BC526" s="109">
        <f t="shared" si="366"/>
        <v>1093.68</v>
      </c>
      <c r="BD526" s="107">
        <f t="shared" si="346"/>
        <v>3</v>
      </c>
      <c r="BE526" s="107">
        <f t="shared" si="387"/>
        <v>3</v>
      </c>
      <c r="BF526" s="107">
        <f t="shared" si="387"/>
        <v>7</v>
      </c>
      <c r="BG526" s="107">
        <f t="shared" si="387"/>
        <v>8</v>
      </c>
      <c r="BH526" s="107">
        <f t="shared" si="387"/>
        <v>8</v>
      </c>
      <c r="BI526" s="107">
        <f t="shared" si="387"/>
        <v>4</v>
      </c>
      <c r="BJ526" s="107">
        <f t="shared" si="387"/>
        <v>3</v>
      </c>
      <c r="BK526" s="107">
        <f t="shared" si="387"/>
        <v>0</v>
      </c>
      <c r="BL526" s="110">
        <f t="shared" si="367"/>
        <v>36</v>
      </c>
      <c r="BM526" s="111">
        <f t="shared" si="368"/>
        <v>9</v>
      </c>
      <c r="BN526" s="111">
        <f t="shared" si="369"/>
        <v>9</v>
      </c>
      <c r="BO526" s="111">
        <f t="shared" si="370"/>
        <v>20</v>
      </c>
      <c r="BP526" s="111">
        <f t="shared" si="371"/>
        <v>23</v>
      </c>
      <c r="BQ526" s="111">
        <f t="shared" si="372"/>
        <v>23</v>
      </c>
      <c r="BR526" s="111">
        <f t="shared" si="373"/>
        <v>12</v>
      </c>
      <c r="BS526" s="111">
        <f t="shared" si="374"/>
        <v>9</v>
      </c>
      <c r="BT526" s="111">
        <f t="shared" si="375"/>
        <v>0</v>
      </c>
      <c r="BU526" s="143">
        <f t="shared" si="376"/>
        <v>105</v>
      </c>
      <c r="BV526" s="113">
        <f t="shared" si="377"/>
        <v>3189.9</v>
      </c>
      <c r="BW526" s="169" t="s">
        <v>135</v>
      </c>
      <c r="BX526" s="174">
        <v>2021</v>
      </c>
      <c r="BY526" s="169" t="s">
        <v>2422</v>
      </c>
      <c r="BZ526" s="169" t="str">
        <f t="shared" si="378"/>
        <v>NOVIEMBRE</v>
      </c>
      <c r="CA526" s="169" t="str">
        <f t="shared" si="379"/>
        <v>YCHO21RT_11.1</v>
      </c>
      <c r="CB526" s="118" t="str">
        <f>VLOOKUP(F526,[3]TOTALES!$E:$E,1,0)</f>
        <v>W2RA46W93CE</v>
      </c>
      <c r="CC526" s="118" t="str">
        <f>VLOOKUP(E526,'3.PARAMETROS'!J:L,3,0)</f>
        <v>PANTALONES</v>
      </c>
      <c r="CD526" s="118">
        <f>VLOOKUP(A526,'[4]1. ARCHIVO COMPRA'!$A:$BU,73,0)</f>
        <v>0</v>
      </c>
      <c r="CF526" s="164">
        <v>44331</v>
      </c>
      <c r="CG526" s="128"/>
    </row>
    <row r="527" spans="1:85" x14ac:dyDescent="0.25">
      <c r="A527" s="128" t="str">
        <f t="shared" si="347"/>
        <v>W2RA46W93CEA605</v>
      </c>
      <c r="B527" s="187">
        <v>44501</v>
      </c>
      <c r="C527" s="128"/>
      <c r="D527" s="128" t="s">
        <v>557</v>
      </c>
      <c r="E527" s="128" t="s">
        <v>222</v>
      </c>
      <c r="F527" s="128" t="s">
        <v>1338</v>
      </c>
      <c r="G527" s="128" t="s">
        <v>873</v>
      </c>
      <c r="H527" s="128" t="s">
        <v>507</v>
      </c>
      <c r="I527" s="128" t="s">
        <v>534</v>
      </c>
      <c r="J527" s="128" t="s">
        <v>2153</v>
      </c>
      <c r="K527" s="128" t="s">
        <v>684</v>
      </c>
      <c r="L527" s="128" t="s">
        <v>2257</v>
      </c>
      <c r="M527" s="137">
        <v>98</v>
      </c>
      <c r="N527" s="128">
        <f>IFERROR(VLOOKUP(M527*$M$8*$N$8,'RAM costing'!$A$3:$B$81,2,1),0)</f>
        <v>99000</v>
      </c>
      <c r="O527" s="128">
        <f>IFERROR(VLOOKUP(M527*$M$9*$N$9,'RAM costing'!$E$3:$F$81,2,1),0)</f>
        <v>399</v>
      </c>
      <c r="P527" s="128"/>
      <c r="Q527" s="129">
        <f t="shared" si="348"/>
        <v>0.31</v>
      </c>
      <c r="R527" s="18">
        <v>30.38</v>
      </c>
      <c r="S527" s="25">
        <f t="shared" si="349"/>
        <v>12</v>
      </c>
      <c r="T527" s="25">
        <f t="shared" si="350"/>
        <v>12</v>
      </c>
      <c r="U527" s="25">
        <f t="shared" si="351"/>
        <v>12</v>
      </c>
      <c r="V527" s="25">
        <f t="shared" si="352"/>
        <v>10</v>
      </c>
      <c r="W527" s="25">
        <f t="shared" si="353"/>
        <v>8</v>
      </c>
      <c r="X527" s="25">
        <f t="shared" si="354"/>
        <v>10</v>
      </c>
      <c r="Y527" s="25">
        <f t="shared" si="355"/>
        <v>9</v>
      </c>
      <c r="Z527" s="25">
        <f t="shared" si="356"/>
        <v>7</v>
      </c>
      <c r="AA527" s="26"/>
      <c r="AB527" s="25">
        <f t="shared" si="357"/>
        <v>9</v>
      </c>
      <c r="AC527" s="26">
        <f t="shared" si="388"/>
        <v>12</v>
      </c>
      <c r="AD527" s="25"/>
      <c r="AE527" s="25"/>
      <c r="AF527" s="25"/>
      <c r="AG527" s="25"/>
      <c r="AH527" s="25"/>
      <c r="AI527" s="25"/>
      <c r="AJ527" s="26"/>
      <c r="AK527" s="25"/>
      <c r="AL527" s="26"/>
      <c r="AM527" s="25">
        <f t="shared" si="359"/>
        <v>10</v>
      </c>
      <c r="AN527" s="25">
        <f t="shared" si="360"/>
        <v>10</v>
      </c>
      <c r="AO527" s="26">
        <v>12</v>
      </c>
      <c r="AP527" s="26">
        <f t="shared" si="361"/>
        <v>12</v>
      </c>
      <c r="AQ527" s="101">
        <f t="shared" si="362"/>
        <v>101</v>
      </c>
      <c r="AR527" s="106">
        <f t="shared" si="363"/>
        <v>3038</v>
      </c>
      <c r="AS527" s="107">
        <f t="shared" si="386"/>
        <v>9</v>
      </c>
      <c r="AT527" s="107">
        <f t="shared" si="386"/>
        <v>8</v>
      </c>
      <c r="AU527" s="107">
        <f t="shared" si="386"/>
        <v>19</v>
      </c>
      <c r="AV527" s="107">
        <f t="shared" si="386"/>
        <v>22</v>
      </c>
      <c r="AW527" s="107">
        <f t="shared" si="386"/>
        <v>22</v>
      </c>
      <c r="AX527" s="107">
        <f t="shared" si="386"/>
        <v>11</v>
      </c>
      <c r="AY527" s="107">
        <f t="shared" si="386"/>
        <v>9</v>
      </c>
      <c r="AZ527" s="107">
        <f t="shared" si="386"/>
        <v>0</v>
      </c>
      <c r="BA527" s="108">
        <f t="shared" si="364"/>
        <v>100</v>
      </c>
      <c r="BB527" s="103">
        <f t="shared" si="365"/>
        <v>44</v>
      </c>
      <c r="BC527" s="109">
        <f t="shared" si="366"/>
        <v>1336.72</v>
      </c>
      <c r="BD527" s="107">
        <f t="shared" ref="BD527:BD590" si="389">ROUND(IF($L527=$L$4,($BB527*BD$4),IF($L527=$L$5,($BB527*BD$5),IF($L527=$L$6,($BB527*BD$6),IF($L527=$L$7,($BB527*BD$7))))),0)</f>
        <v>4</v>
      </c>
      <c r="BE527" s="107">
        <f t="shared" si="387"/>
        <v>4</v>
      </c>
      <c r="BF527" s="107">
        <f t="shared" si="387"/>
        <v>8</v>
      </c>
      <c r="BG527" s="107">
        <f t="shared" si="387"/>
        <v>10</v>
      </c>
      <c r="BH527" s="107">
        <f t="shared" si="387"/>
        <v>9</v>
      </c>
      <c r="BI527" s="107">
        <f t="shared" si="387"/>
        <v>5</v>
      </c>
      <c r="BJ527" s="107">
        <f t="shared" si="387"/>
        <v>4</v>
      </c>
      <c r="BK527" s="107">
        <f t="shared" si="387"/>
        <v>0</v>
      </c>
      <c r="BL527" s="110">
        <f t="shared" si="367"/>
        <v>44</v>
      </c>
      <c r="BM527" s="111">
        <f t="shared" si="368"/>
        <v>13</v>
      </c>
      <c r="BN527" s="111">
        <f t="shared" si="369"/>
        <v>12</v>
      </c>
      <c r="BO527" s="111">
        <f t="shared" si="370"/>
        <v>27</v>
      </c>
      <c r="BP527" s="111">
        <f t="shared" si="371"/>
        <v>32</v>
      </c>
      <c r="BQ527" s="111">
        <f t="shared" si="372"/>
        <v>31</v>
      </c>
      <c r="BR527" s="111">
        <f t="shared" si="373"/>
        <v>16</v>
      </c>
      <c r="BS527" s="111">
        <f t="shared" si="374"/>
        <v>13</v>
      </c>
      <c r="BT527" s="111">
        <f t="shared" si="375"/>
        <v>0</v>
      </c>
      <c r="BU527" s="143">
        <f t="shared" si="376"/>
        <v>144</v>
      </c>
      <c r="BV527" s="113">
        <f t="shared" si="377"/>
        <v>4374.72</v>
      </c>
      <c r="BW527" s="169" t="s">
        <v>135</v>
      </c>
      <c r="BX527" s="174">
        <v>2021</v>
      </c>
      <c r="BY527" s="169" t="s">
        <v>2422</v>
      </c>
      <c r="BZ527" s="169" t="str">
        <f t="shared" si="378"/>
        <v>NOVIEMBRE</v>
      </c>
      <c r="CA527" s="169" t="str">
        <f t="shared" si="379"/>
        <v>YCHO21RT_11.1</v>
      </c>
      <c r="CB527" s="118" t="str">
        <f>VLOOKUP(F527,[3]TOTALES!$E:$E,1,0)</f>
        <v>W2RA46W93CE</v>
      </c>
      <c r="CC527" s="118" t="str">
        <f>VLOOKUP(E527,'3.PARAMETROS'!J:L,3,0)</f>
        <v>PANTALONES</v>
      </c>
      <c r="CD527" s="118">
        <f>VLOOKUP(A527,'[4]1. ARCHIVO COMPRA'!$A:$BU,73,0)</f>
        <v>0</v>
      </c>
      <c r="CF527" s="164">
        <v>44331</v>
      </c>
      <c r="CG527" s="128"/>
    </row>
    <row r="528" spans="1:85" x14ac:dyDescent="0.25">
      <c r="A528" s="128" t="str">
        <f t="shared" ref="A528:A591" si="390">F528&amp;H528</f>
        <v>W2RA46W93CEJBLK</v>
      </c>
      <c r="B528" s="187">
        <v>44501</v>
      </c>
      <c r="C528" s="128"/>
      <c r="D528" s="128" t="s">
        <v>557</v>
      </c>
      <c r="E528" s="128" t="s">
        <v>222</v>
      </c>
      <c r="F528" s="128" t="s">
        <v>1338</v>
      </c>
      <c r="G528" s="128" t="s">
        <v>873</v>
      </c>
      <c r="H528" s="128" t="s">
        <v>494</v>
      </c>
      <c r="I528" s="128" t="s">
        <v>520</v>
      </c>
      <c r="J528" s="128" t="s">
        <v>2153</v>
      </c>
      <c r="K528" s="128" t="s">
        <v>684</v>
      </c>
      <c r="L528" s="128" t="s">
        <v>2257</v>
      </c>
      <c r="M528" s="137">
        <v>98</v>
      </c>
      <c r="N528" s="128">
        <f>IFERROR(VLOOKUP(M528*$M$8*$N$8,'RAM costing'!$A$3:$B$81,2,1),0)</f>
        <v>99000</v>
      </c>
      <c r="O528" s="128">
        <f>IFERROR(VLOOKUP(M528*$M$9*$N$9,'RAM costing'!$E$3:$F$81,2,1),0)</f>
        <v>399</v>
      </c>
      <c r="P528" s="128"/>
      <c r="Q528" s="129">
        <f t="shared" ref="Q528:Q591" si="391">R528/M528</f>
        <v>0.31</v>
      </c>
      <c r="R528" s="18">
        <v>30.38</v>
      </c>
      <c r="S528" s="25">
        <f t="shared" ref="S528:S591" si="392">AO528</f>
        <v>14</v>
      </c>
      <c r="T528" s="25">
        <f t="shared" ref="T528:T591" si="393">AO528</f>
        <v>14</v>
      </c>
      <c r="U528" s="25">
        <f t="shared" ref="U528:U591" si="394">AO528</f>
        <v>14</v>
      </c>
      <c r="V528" s="25">
        <f t="shared" ref="V528:V591" si="395">IF(AO528&gt;0,AO528-2,0)</f>
        <v>12</v>
      </c>
      <c r="W528" s="25">
        <f t="shared" ref="W528:W591" si="396">IF(AO528&gt;0,AO528-4,0)</f>
        <v>10</v>
      </c>
      <c r="X528" s="25">
        <f t="shared" ref="X528:X591" si="397">IF(AO528&gt;0,AO528-2,0)</f>
        <v>12</v>
      </c>
      <c r="Y528" s="25">
        <f t="shared" ref="Y528:Y591" si="398">IF(AO528&gt;0,AO528-3,0)</f>
        <v>11</v>
      </c>
      <c r="Z528" s="25">
        <f t="shared" ref="Z528:Z591" si="399">IF(AO528&gt;0,AO528-5,0)</f>
        <v>9</v>
      </c>
      <c r="AA528" s="26"/>
      <c r="AB528" s="25">
        <f t="shared" ref="AB528:AB591" si="400">IF(AO528&gt;0,AO528-3,0)</f>
        <v>11</v>
      </c>
      <c r="AC528" s="26">
        <f t="shared" si="388"/>
        <v>14</v>
      </c>
      <c r="AD528" s="25"/>
      <c r="AE528" s="25"/>
      <c r="AF528" s="25"/>
      <c r="AG528" s="25"/>
      <c r="AH528" s="25"/>
      <c r="AI528" s="25"/>
      <c r="AJ528" s="26"/>
      <c r="AK528" s="25"/>
      <c r="AL528" s="26"/>
      <c r="AM528" s="25">
        <f t="shared" ref="AM528:AM591" si="401">IF(AO528&gt;0,AO528-2,0)</f>
        <v>12</v>
      </c>
      <c r="AN528" s="25">
        <f t="shared" ref="AN528:AN591" si="402">IF(AO528&gt;0,AO528-2,0)</f>
        <v>12</v>
      </c>
      <c r="AO528" s="26">
        <v>14</v>
      </c>
      <c r="AP528" s="26">
        <f t="shared" ref="AP528:AP591" si="403">AO528</f>
        <v>14</v>
      </c>
      <c r="AQ528" s="101">
        <f t="shared" ref="AQ528:AQ591" si="404">SUM(S528:AI528)</f>
        <v>121</v>
      </c>
      <c r="AR528" s="106">
        <f t="shared" ref="AR528:AR591" si="405">BA528*R528</f>
        <v>3675.98</v>
      </c>
      <c r="AS528" s="107">
        <f t="shared" si="386"/>
        <v>11</v>
      </c>
      <c r="AT528" s="107">
        <f t="shared" si="386"/>
        <v>10</v>
      </c>
      <c r="AU528" s="107">
        <f t="shared" si="386"/>
        <v>23</v>
      </c>
      <c r="AV528" s="107">
        <f t="shared" si="386"/>
        <v>27</v>
      </c>
      <c r="AW528" s="107">
        <f t="shared" si="386"/>
        <v>26</v>
      </c>
      <c r="AX528" s="107">
        <f t="shared" si="386"/>
        <v>13</v>
      </c>
      <c r="AY528" s="107">
        <f t="shared" si="386"/>
        <v>11</v>
      </c>
      <c r="AZ528" s="107">
        <f t="shared" si="386"/>
        <v>0</v>
      </c>
      <c r="BA528" s="108">
        <f t="shared" ref="BA528:BA591" si="406">SUM(AS528:AZ528)</f>
        <v>121</v>
      </c>
      <c r="BB528" s="103">
        <f t="shared" ref="BB528:BB591" si="407">SUM(AJ528:AP528)</f>
        <v>52</v>
      </c>
      <c r="BC528" s="109">
        <f t="shared" ref="BC528:BC591" si="408">BL528*R528</f>
        <v>1579.76</v>
      </c>
      <c r="BD528" s="107">
        <f t="shared" si="389"/>
        <v>5</v>
      </c>
      <c r="BE528" s="107">
        <f t="shared" si="387"/>
        <v>4</v>
      </c>
      <c r="BF528" s="107">
        <f t="shared" si="387"/>
        <v>10</v>
      </c>
      <c r="BG528" s="107">
        <f t="shared" si="387"/>
        <v>11</v>
      </c>
      <c r="BH528" s="107">
        <f t="shared" si="387"/>
        <v>11</v>
      </c>
      <c r="BI528" s="107">
        <f t="shared" si="387"/>
        <v>6</v>
      </c>
      <c r="BJ528" s="107">
        <f t="shared" si="387"/>
        <v>5</v>
      </c>
      <c r="BK528" s="107">
        <f t="shared" si="387"/>
        <v>0</v>
      </c>
      <c r="BL528" s="110">
        <f t="shared" ref="BL528:BL591" si="409">SUM(BD528:BK528)</f>
        <v>52</v>
      </c>
      <c r="BM528" s="111">
        <f t="shared" ref="BM528:BM591" si="410">AS528+BD528</f>
        <v>16</v>
      </c>
      <c r="BN528" s="111">
        <f t="shared" ref="BN528:BN591" si="411">AT528+BE528</f>
        <v>14</v>
      </c>
      <c r="BO528" s="111">
        <f t="shared" ref="BO528:BO591" si="412">AU528+BF528</f>
        <v>33</v>
      </c>
      <c r="BP528" s="111">
        <f t="shared" ref="BP528:BP591" si="413">AV528+BG528</f>
        <v>38</v>
      </c>
      <c r="BQ528" s="111">
        <f t="shared" ref="BQ528:BQ591" si="414">AW528+BH528</f>
        <v>37</v>
      </c>
      <c r="BR528" s="111">
        <f t="shared" ref="BR528:BR591" si="415">AX528+BI528</f>
        <v>19</v>
      </c>
      <c r="BS528" s="111">
        <f t="shared" ref="BS528:BS591" si="416">AY528+BJ528</f>
        <v>16</v>
      </c>
      <c r="BT528" s="111">
        <f t="shared" ref="BT528:BT591" si="417">AZ528+BK528</f>
        <v>0</v>
      </c>
      <c r="BU528" s="143">
        <f t="shared" ref="BU528:BU591" si="418">SUM(BM528:BT528)</f>
        <v>173</v>
      </c>
      <c r="BV528" s="113">
        <f t="shared" ref="BV528:BV591" si="419">SUM(R528*BU528)</f>
        <v>5255.74</v>
      </c>
      <c r="BW528" s="169" t="s">
        <v>135</v>
      </c>
      <c r="BX528" s="174">
        <v>2021</v>
      </c>
      <c r="BY528" s="169" t="s">
        <v>2422</v>
      </c>
      <c r="BZ528" s="169" t="str">
        <f t="shared" ref="BZ528:BZ591" si="420">UPPER(TEXT(MID(B528,1,10),"MMMM"))</f>
        <v>NOVIEMBRE</v>
      </c>
      <c r="CA528" s="169" t="str">
        <f t="shared" ref="CA528:CA591" si="421">VLOOKUP(BZ528,$B$10:$D$12,3,0)</f>
        <v>YCHO21RT_11.1</v>
      </c>
      <c r="CB528" s="118" t="str">
        <f>VLOOKUP(F528,[3]TOTALES!$E:$E,1,0)</f>
        <v>W2RA46W93CE</v>
      </c>
      <c r="CC528" s="118" t="str">
        <f>VLOOKUP(E528,'3.PARAMETROS'!J:L,3,0)</f>
        <v>PANTALONES</v>
      </c>
      <c r="CD528" s="118">
        <f>VLOOKUP(A528,'[4]1. ARCHIVO COMPRA'!$A:$BU,73,0)</f>
        <v>0</v>
      </c>
      <c r="CF528" s="164">
        <v>44331</v>
      </c>
      <c r="CG528" s="128"/>
    </row>
    <row r="529" spans="1:85" x14ac:dyDescent="0.25">
      <c r="A529" s="128" t="str">
        <f t="shared" si="390"/>
        <v>W2RA46W93CEG472</v>
      </c>
      <c r="B529" s="188">
        <v>44501</v>
      </c>
      <c r="C529" s="128"/>
      <c r="D529" s="128" t="s">
        <v>557</v>
      </c>
      <c r="E529" s="128" t="s">
        <v>222</v>
      </c>
      <c r="F529" s="128" t="s">
        <v>1338</v>
      </c>
      <c r="G529" s="128" t="s">
        <v>873</v>
      </c>
      <c r="H529" s="128" t="s">
        <v>509</v>
      </c>
      <c r="I529" s="128" t="s">
        <v>536</v>
      </c>
      <c r="J529" s="128" t="s">
        <v>2153</v>
      </c>
      <c r="K529" s="128" t="s">
        <v>684</v>
      </c>
      <c r="L529" s="128" t="s">
        <v>2257</v>
      </c>
      <c r="M529" s="137">
        <v>98</v>
      </c>
      <c r="N529" s="128">
        <f>IFERROR(VLOOKUP(M529*$M$8*$N$8,'RAM costing'!$A$3:$B$81,2,1),0)</f>
        <v>99000</v>
      </c>
      <c r="O529" s="128">
        <f>IFERROR(VLOOKUP(M529*$M$9*$N$9,'RAM costing'!$E$3:$F$81,2,1),0)</f>
        <v>399</v>
      </c>
      <c r="P529" s="128"/>
      <c r="Q529" s="129">
        <f t="shared" si="391"/>
        <v>0.31</v>
      </c>
      <c r="R529" s="18">
        <v>30.38</v>
      </c>
      <c r="S529" s="25">
        <f t="shared" si="392"/>
        <v>0</v>
      </c>
      <c r="T529" s="25">
        <f t="shared" si="393"/>
        <v>0</v>
      </c>
      <c r="U529" s="25">
        <f t="shared" si="394"/>
        <v>0</v>
      </c>
      <c r="V529" s="25">
        <f t="shared" si="395"/>
        <v>0</v>
      </c>
      <c r="W529" s="25">
        <f t="shared" si="396"/>
        <v>0</v>
      </c>
      <c r="X529" s="25">
        <f t="shared" si="397"/>
        <v>0</v>
      </c>
      <c r="Y529" s="25">
        <f t="shared" si="398"/>
        <v>0</v>
      </c>
      <c r="Z529" s="25">
        <f t="shared" si="399"/>
        <v>0</v>
      </c>
      <c r="AA529" s="26"/>
      <c r="AB529" s="25">
        <f t="shared" si="400"/>
        <v>0</v>
      </c>
      <c r="AC529" s="25">
        <f>AO529</f>
        <v>0</v>
      </c>
      <c r="AD529" s="25"/>
      <c r="AE529" s="25"/>
      <c r="AF529" s="25"/>
      <c r="AG529" s="25"/>
      <c r="AH529" s="25"/>
      <c r="AI529" s="25"/>
      <c r="AJ529" s="26"/>
      <c r="AK529" s="25"/>
      <c r="AL529" s="26"/>
      <c r="AM529" s="25">
        <f t="shared" si="401"/>
        <v>0</v>
      </c>
      <c r="AN529" s="25">
        <f t="shared" si="402"/>
        <v>0</v>
      </c>
      <c r="AO529" s="26"/>
      <c r="AP529" s="26">
        <f t="shared" si="403"/>
        <v>0</v>
      </c>
      <c r="AQ529" s="101">
        <f t="shared" si="404"/>
        <v>0</v>
      </c>
      <c r="AR529" s="106">
        <f t="shared" si="405"/>
        <v>0</v>
      </c>
      <c r="AS529" s="107">
        <f t="shared" si="386"/>
        <v>0</v>
      </c>
      <c r="AT529" s="107">
        <f t="shared" si="386"/>
        <v>0</v>
      </c>
      <c r="AU529" s="107">
        <f t="shared" si="386"/>
        <v>0</v>
      </c>
      <c r="AV529" s="107">
        <f t="shared" si="386"/>
        <v>0</v>
      </c>
      <c r="AW529" s="107">
        <f t="shared" si="386"/>
        <v>0</v>
      </c>
      <c r="AX529" s="107">
        <f t="shared" si="386"/>
        <v>0</v>
      </c>
      <c r="AY529" s="107">
        <f t="shared" si="386"/>
        <v>0</v>
      </c>
      <c r="AZ529" s="107">
        <f t="shared" si="386"/>
        <v>0</v>
      </c>
      <c r="BA529" s="108">
        <f t="shared" si="406"/>
        <v>0</v>
      </c>
      <c r="BB529" s="103">
        <f t="shared" si="407"/>
        <v>0</v>
      </c>
      <c r="BC529" s="109">
        <f t="shared" si="408"/>
        <v>0</v>
      </c>
      <c r="BD529" s="107">
        <f t="shared" si="389"/>
        <v>0</v>
      </c>
      <c r="BE529" s="107">
        <f t="shared" si="387"/>
        <v>0</v>
      </c>
      <c r="BF529" s="107">
        <f t="shared" si="387"/>
        <v>0</v>
      </c>
      <c r="BG529" s="107">
        <f t="shared" si="387"/>
        <v>0</v>
      </c>
      <c r="BH529" s="107">
        <f t="shared" si="387"/>
        <v>0</v>
      </c>
      <c r="BI529" s="107">
        <f t="shared" si="387"/>
        <v>0</v>
      </c>
      <c r="BJ529" s="107">
        <f t="shared" si="387"/>
        <v>0</v>
      </c>
      <c r="BK529" s="107">
        <f t="shared" si="387"/>
        <v>0</v>
      </c>
      <c r="BL529" s="110">
        <f t="shared" si="409"/>
        <v>0</v>
      </c>
      <c r="BM529" s="111">
        <f t="shared" si="410"/>
        <v>0</v>
      </c>
      <c r="BN529" s="111">
        <f t="shared" si="411"/>
        <v>0</v>
      </c>
      <c r="BO529" s="111">
        <f t="shared" si="412"/>
        <v>0</v>
      </c>
      <c r="BP529" s="111">
        <f t="shared" si="413"/>
        <v>0</v>
      </c>
      <c r="BQ529" s="111">
        <f t="shared" si="414"/>
        <v>0</v>
      </c>
      <c r="BR529" s="111">
        <f t="shared" si="415"/>
        <v>0</v>
      </c>
      <c r="BS529" s="111">
        <f t="shared" si="416"/>
        <v>0</v>
      </c>
      <c r="BT529" s="111">
        <f t="shared" si="417"/>
        <v>0</v>
      </c>
      <c r="BU529" s="112">
        <f t="shared" si="418"/>
        <v>0</v>
      </c>
      <c r="BV529" s="113">
        <f t="shared" si="419"/>
        <v>0</v>
      </c>
      <c r="BW529" s="169" t="s">
        <v>135</v>
      </c>
      <c r="BX529" s="174">
        <v>2021</v>
      </c>
      <c r="BY529" s="169" t="s">
        <v>2422</v>
      </c>
      <c r="BZ529" s="169" t="str">
        <f t="shared" si="420"/>
        <v>NOVIEMBRE</v>
      </c>
      <c r="CA529" s="169" t="str">
        <f t="shared" si="421"/>
        <v>YCHO21RT_11.1</v>
      </c>
      <c r="CB529" s="118" t="str">
        <f>VLOOKUP(F529,[3]TOTALES!$E:$E,1,0)</f>
        <v>W2RA46W93CE</v>
      </c>
      <c r="CC529" s="118" t="str">
        <f>VLOOKUP(E529,'3.PARAMETROS'!J:L,3,0)</f>
        <v>PANTALONES</v>
      </c>
      <c r="CD529" s="118">
        <f>VLOOKUP(A529,'[4]1. ARCHIVO COMPRA'!$A:$BU,73,0)</f>
        <v>0</v>
      </c>
      <c r="CF529" s="128"/>
      <c r="CG529" s="128"/>
    </row>
    <row r="530" spans="1:85" x14ac:dyDescent="0.25">
      <c r="A530" s="128" t="str">
        <f t="shared" si="390"/>
        <v>W2RA46W93CEG7HC</v>
      </c>
      <c r="B530" s="187">
        <v>44501</v>
      </c>
      <c r="C530" s="128"/>
      <c r="D530" s="128" t="s">
        <v>557</v>
      </c>
      <c r="E530" s="128" t="s">
        <v>222</v>
      </c>
      <c r="F530" s="128" t="s">
        <v>1338</v>
      </c>
      <c r="G530" s="128" t="s">
        <v>873</v>
      </c>
      <c r="H530" s="128" t="s">
        <v>578</v>
      </c>
      <c r="I530" s="128" t="s">
        <v>579</v>
      </c>
      <c r="J530" s="128" t="s">
        <v>2153</v>
      </c>
      <c r="K530" s="128" t="s">
        <v>684</v>
      </c>
      <c r="L530" s="128" t="s">
        <v>2257</v>
      </c>
      <c r="M530" s="137">
        <v>98</v>
      </c>
      <c r="N530" s="128">
        <f>IFERROR(VLOOKUP(M530*$M$8*$N$8,'RAM costing'!$A$3:$B$81,2,1),0)</f>
        <v>99000</v>
      </c>
      <c r="O530" s="128">
        <f>IFERROR(VLOOKUP(M530*$M$9*$N$9,'RAM costing'!$E$3:$F$81,2,1),0)</f>
        <v>399</v>
      </c>
      <c r="P530" s="128"/>
      <c r="Q530" s="129">
        <f t="shared" si="391"/>
        <v>0.31</v>
      </c>
      <c r="R530" s="18">
        <v>30.38</v>
      </c>
      <c r="S530" s="25">
        <f t="shared" si="392"/>
        <v>10</v>
      </c>
      <c r="T530" s="25">
        <f t="shared" si="393"/>
        <v>10</v>
      </c>
      <c r="U530" s="25">
        <f t="shared" si="394"/>
        <v>10</v>
      </c>
      <c r="V530" s="25">
        <f t="shared" si="395"/>
        <v>8</v>
      </c>
      <c r="W530" s="25">
        <v>0</v>
      </c>
      <c r="X530" s="25">
        <f t="shared" si="397"/>
        <v>8</v>
      </c>
      <c r="Y530" s="25">
        <f t="shared" si="398"/>
        <v>7</v>
      </c>
      <c r="Z530" s="25">
        <v>0</v>
      </c>
      <c r="AA530" s="26"/>
      <c r="AB530" s="25">
        <f t="shared" si="400"/>
        <v>7</v>
      </c>
      <c r="AC530" s="26">
        <f>AO530</f>
        <v>10</v>
      </c>
      <c r="AD530" s="25"/>
      <c r="AE530" s="25"/>
      <c r="AF530" s="25"/>
      <c r="AG530" s="25"/>
      <c r="AH530" s="25"/>
      <c r="AI530" s="25"/>
      <c r="AJ530" s="26"/>
      <c r="AK530" s="25"/>
      <c r="AL530" s="26"/>
      <c r="AM530" s="25">
        <f t="shared" si="401"/>
        <v>8</v>
      </c>
      <c r="AN530" s="25">
        <f t="shared" si="402"/>
        <v>8</v>
      </c>
      <c r="AO530" s="26">
        <v>10</v>
      </c>
      <c r="AP530" s="26">
        <f t="shared" si="403"/>
        <v>10</v>
      </c>
      <c r="AQ530" s="101">
        <f t="shared" si="404"/>
        <v>70</v>
      </c>
      <c r="AR530" s="106">
        <f t="shared" si="405"/>
        <v>2096.2199999999998</v>
      </c>
      <c r="AS530" s="107">
        <f t="shared" si="386"/>
        <v>6</v>
      </c>
      <c r="AT530" s="107">
        <f t="shared" si="386"/>
        <v>6</v>
      </c>
      <c r="AU530" s="107">
        <f t="shared" si="386"/>
        <v>13</v>
      </c>
      <c r="AV530" s="107">
        <f t="shared" si="386"/>
        <v>15</v>
      </c>
      <c r="AW530" s="107">
        <f t="shared" si="386"/>
        <v>15</v>
      </c>
      <c r="AX530" s="107">
        <f t="shared" si="386"/>
        <v>8</v>
      </c>
      <c r="AY530" s="107">
        <f t="shared" si="386"/>
        <v>6</v>
      </c>
      <c r="AZ530" s="107">
        <f t="shared" si="386"/>
        <v>0</v>
      </c>
      <c r="BA530" s="108">
        <f t="shared" si="406"/>
        <v>69</v>
      </c>
      <c r="BB530" s="103">
        <f t="shared" si="407"/>
        <v>36</v>
      </c>
      <c r="BC530" s="109">
        <f t="shared" si="408"/>
        <v>1093.68</v>
      </c>
      <c r="BD530" s="107">
        <f t="shared" si="389"/>
        <v>3</v>
      </c>
      <c r="BE530" s="107">
        <f t="shared" si="387"/>
        <v>3</v>
      </c>
      <c r="BF530" s="107">
        <f t="shared" si="387"/>
        <v>7</v>
      </c>
      <c r="BG530" s="107">
        <f t="shared" si="387"/>
        <v>8</v>
      </c>
      <c r="BH530" s="107">
        <f t="shared" si="387"/>
        <v>8</v>
      </c>
      <c r="BI530" s="107">
        <f t="shared" si="387"/>
        <v>4</v>
      </c>
      <c r="BJ530" s="107">
        <f t="shared" si="387"/>
        <v>3</v>
      </c>
      <c r="BK530" s="107">
        <f t="shared" si="387"/>
        <v>0</v>
      </c>
      <c r="BL530" s="110">
        <f t="shared" si="409"/>
        <v>36</v>
      </c>
      <c r="BM530" s="111">
        <f t="shared" si="410"/>
        <v>9</v>
      </c>
      <c r="BN530" s="111">
        <f t="shared" si="411"/>
        <v>9</v>
      </c>
      <c r="BO530" s="111">
        <f t="shared" si="412"/>
        <v>20</v>
      </c>
      <c r="BP530" s="111">
        <f t="shared" si="413"/>
        <v>23</v>
      </c>
      <c r="BQ530" s="111">
        <f t="shared" si="414"/>
        <v>23</v>
      </c>
      <c r="BR530" s="111">
        <f t="shared" si="415"/>
        <v>12</v>
      </c>
      <c r="BS530" s="111">
        <f t="shared" si="416"/>
        <v>9</v>
      </c>
      <c r="BT530" s="111">
        <f t="shared" si="417"/>
        <v>0</v>
      </c>
      <c r="BU530" s="143">
        <f t="shared" si="418"/>
        <v>105</v>
      </c>
      <c r="BV530" s="113">
        <f t="shared" si="419"/>
        <v>3189.9</v>
      </c>
      <c r="BW530" s="169" t="s">
        <v>135</v>
      </c>
      <c r="BX530" s="174">
        <v>2021</v>
      </c>
      <c r="BY530" s="169" t="s">
        <v>2422</v>
      </c>
      <c r="BZ530" s="169" t="str">
        <f t="shared" si="420"/>
        <v>NOVIEMBRE</v>
      </c>
      <c r="CA530" s="169" t="str">
        <f t="shared" si="421"/>
        <v>YCHO21RT_11.1</v>
      </c>
      <c r="CB530" s="118" t="str">
        <f>VLOOKUP(F530,[3]TOTALES!$E:$E,1,0)</f>
        <v>W2RA46W93CE</v>
      </c>
      <c r="CC530" s="118" t="str">
        <f>VLOOKUP(E530,'3.PARAMETROS'!J:L,3,0)</f>
        <v>PANTALONES</v>
      </c>
      <c r="CD530" s="118">
        <f>VLOOKUP(A530,'[4]1. ARCHIVO COMPRA'!$A:$BU,73,0)</f>
        <v>0</v>
      </c>
      <c r="CF530" s="164">
        <v>44331</v>
      </c>
      <c r="CG530" s="128"/>
    </row>
    <row r="531" spans="1:85" x14ac:dyDescent="0.25">
      <c r="A531" s="128" t="str">
        <f t="shared" si="390"/>
        <v>W2RR22Z2NQ0MCH</v>
      </c>
      <c r="B531" s="188">
        <v>44501</v>
      </c>
      <c r="C531" s="128"/>
      <c r="D531" s="128" t="s">
        <v>560</v>
      </c>
      <c r="E531" s="128" t="s">
        <v>561</v>
      </c>
      <c r="F531" s="128" t="s">
        <v>1339</v>
      </c>
      <c r="G531" s="128" t="s">
        <v>1340</v>
      </c>
      <c r="H531" s="128" t="s">
        <v>512</v>
      </c>
      <c r="I531" s="128" t="s">
        <v>617</v>
      </c>
      <c r="J531" s="128" t="s">
        <v>2154</v>
      </c>
      <c r="K531" s="128" t="s">
        <v>683</v>
      </c>
      <c r="L531" s="128" t="s">
        <v>2255</v>
      </c>
      <c r="M531" s="137">
        <v>98</v>
      </c>
      <c r="N531" s="128">
        <f>IFERROR(VLOOKUP(M531*$M$8*$N$8,'RAM costing'!$A$3:$B$81,2,1),0)</f>
        <v>99000</v>
      </c>
      <c r="O531" s="128">
        <f>IFERROR(VLOOKUP(M531*$M$9*$N$9,'RAM costing'!$E$3:$F$81,2,1),0)</f>
        <v>399</v>
      </c>
      <c r="P531" s="128"/>
      <c r="Q531" s="129">
        <f t="shared" si="391"/>
        <v>0.31</v>
      </c>
      <c r="R531" s="18">
        <v>30.38</v>
      </c>
      <c r="S531" s="25">
        <f t="shared" si="392"/>
        <v>0</v>
      </c>
      <c r="T531" s="25">
        <f t="shared" si="393"/>
        <v>0</v>
      </c>
      <c r="U531" s="25">
        <f t="shared" si="394"/>
        <v>0</v>
      </c>
      <c r="V531" s="25">
        <f t="shared" si="395"/>
        <v>0</v>
      </c>
      <c r="W531" s="25">
        <f t="shared" si="396"/>
        <v>0</v>
      </c>
      <c r="X531" s="25">
        <f t="shared" si="397"/>
        <v>0</v>
      </c>
      <c r="Y531" s="25">
        <f t="shared" si="398"/>
        <v>0</v>
      </c>
      <c r="Z531" s="25">
        <f t="shared" si="399"/>
        <v>0</v>
      </c>
      <c r="AA531" s="26"/>
      <c r="AB531" s="25">
        <f t="shared" si="400"/>
        <v>0</v>
      </c>
      <c r="AC531" s="25">
        <f t="shared" ref="AC531:AC538" si="422">AO531</f>
        <v>0</v>
      </c>
      <c r="AD531" s="25"/>
      <c r="AE531" s="25"/>
      <c r="AF531" s="25"/>
      <c r="AG531" s="25"/>
      <c r="AH531" s="25"/>
      <c r="AI531" s="25"/>
      <c r="AJ531" s="26"/>
      <c r="AK531" s="25"/>
      <c r="AL531" s="26"/>
      <c r="AM531" s="25">
        <f t="shared" si="401"/>
        <v>0</v>
      </c>
      <c r="AN531" s="25">
        <f t="shared" si="402"/>
        <v>0</v>
      </c>
      <c r="AO531" s="26"/>
      <c r="AP531" s="26">
        <f t="shared" si="403"/>
        <v>0</v>
      </c>
      <c r="AQ531" s="101">
        <f t="shared" si="404"/>
        <v>0</v>
      </c>
      <c r="AR531" s="106">
        <f t="shared" si="405"/>
        <v>0</v>
      </c>
      <c r="AS531" s="107">
        <f t="shared" si="386"/>
        <v>0</v>
      </c>
      <c r="AT531" s="107">
        <f t="shared" si="386"/>
        <v>0</v>
      </c>
      <c r="AU531" s="107">
        <f t="shared" si="386"/>
        <v>0</v>
      </c>
      <c r="AV531" s="107">
        <f t="shared" si="386"/>
        <v>0</v>
      </c>
      <c r="AW531" s="107">
        <f t="shared" si="386"/>
        <v>0</v>
      </c>
      <c r="AX531" s="107">
        <f t="shared" si="386"/>
        <v>0</v>
      </c>
      <c r="AY531" s="107">
        <f t="shared" si="386"/>
        <v>0</v>
      </c>
      <c r="AZ531" s="107">
        <f t="shared" si="386"/>
        <v>0</v>
      </c>
      <c r="BA531" s="108">
        <f t="shared" si="406"/>
        <v>0</v>
      </c>
      <c r="BB531" s="103">
        <f t="shared" si="407"/>
        <v>0</v>
      </c>
      <c r="BC531" s="109">
        <f t="shared" si="408"/>
        <v>0</v>
      </c>
      <c r="BD531" s="107">
        <f t="shared" si="389"/>
        <v>0</v>
      </c>
      <c r="BE531" s="107">
        <f t="shared" si="387"/>
        <v>0</v>
      </c>
      <c r="BF531" s="107">
        <f t="shared" si="387"/>
        <v>0</v>
      </c>
      <c r="BG531" s="107">
        <f t="shared" si="387"/>
        <v>0</v>
      </c>
      <c r="BH531" s="107">
        <f t="shared" si="387"/>
        <v>0</v>
      </c>
      <c r="BI531" s="107">
        <f t="shared" si="387"/>
        <v>0</v>
      </c>
      <c r="BJ531" s="107">
        <f t="shared" si="387"/>
        <v>0</v>
      </c>
      <c r="BK531" s="107">
        <f t="shared" si="387"/>
        <v>0</v>
      </c>
      <c r="BL531" s="110">
        <f t="shared" si="409"/>
        <v>0</v>
      </c>
      <c r="BM531" s="111">
        <f t="shared" si="410"/>
        <v>0</v>
      </c>
      <c r="BN531" s="111">
        <f t="shared" si="411"/>
        <v>0</v>
      </c>
      <c r="BO531" s="111">
        <f t="shared" si="412"/>
        <v>0</v>
      </c>
      <c r="BP531" s="111">
        <f t="shared" si="413"/>
        <v>0</v>
      </c>
      <c r="BQ531" s="111">
        <f t="shared" si="414"/>
        <v>0</v>
      </c>
      <c r="BR531" s="111">
        <f t="shared" si="415"/>
        <v>0</v>
      </c>
      <c r="BS531" s="111">
        <f t="shared" si="416"/>
        <v>0</v>
      </c>
      <c r="BT531" s="111">
        <f t="shared" si="417"/>
        <v>0</v>
      </c>
      <c r="BU531" s="112">
        <f t="shared" si="418"/>
        <v>0</v>
      </c>
      <c r="BV531" s="113">
        <f t="shared" si="419"/>
        <v>0</v>
      </c>
      <c r="BW531" s="169" t="s">
        <v>135</v>
      </c>
      <c r="BX531" s="174">
        <v>2021</v>
      </c>
      <c r="BY531" s="169" t="s">
        <v>2422</v>
      </c>
      <c r="BZ531" s="169" t="str">
        <f t="shared" si="420"/>
        <v>NOVIEMBRE</v>
      </c>
      <c r="CA531" s="169" t="str">
        <f t="shared" si="421"/>
        <v>YCHO21RT_11.1</v>
      </c>
      <c r="CB531" s="118" t="e">
        <f>VLOOKUP(F531,[3]TOTALES!$E:$E,1,0)</f>
        <v>#N/A</v>
      </c>
      <c r="CC531" s="118" t="e">
        <f>VLOOKUP(E531,'3.PARAMETROS'!J:L,3,0)</f>
        <v>#N/A</v>
      </c>
      <c r="CD531" s="118">
        <f>VLOOKUP(A531,'[4]1. ARCHIVO COMPRA'!$A:$BU,73,0)</f>
        <v>0</v>
      </c>
      <c r="CF531" s="128"/>
      <c r="CG531" s="128"/>
    </row>
    <row r="532" spans="1:85" x14ac:dyDescent="0.25">
      <c r="A532" s="128" t="str">
        <f t="shared" si="390"/>
        <v>W2RR22Z2NQ0G1G2</v>
      </c>
      <c r="B532" s="188">
        <v>44501</v>
      </c>
      <c r="C532" s="128"/>
      <c r="D532" s="128" t="s">
        <v>560</v>
      </c>
      <c r="E532" s="128" t="s">
        <v>561</v>
      </c>
      <c r="F532" s="128" t="s">
        <v>1339</v>
      </c>
      <c r="G532" s="128" t="s">
        <v>1340</v>
      </c>
      <c r="H532" s="128" t="s">
        <v>506</v>
      </c>
      <c r="I532" s="128" t="s">
        <v>533</v>
      </c>
      <c r="J532" s="128" t="s">
        <v>2154</v>
      </c>
      <c r="K532" s="128" t="s">
        <v>683</v>
      </c>
      <c r="L532" s="128" t="s">
        <v>2255</v>
      </c>
      <c r="M532" s="137">
        <v>98</v>
      </c>
      <c r="N532" s="128">
        <f>IFERROR(VLOOKUP(M532*$M$8*$N$8,'RAM costing'!$A$3:$B$81,2,1),0)</f>
        <v>99000</v>
      </c>
      <c r="O532" s="128">
        <f>IFERROR(VLOOKUP(M532*$M$9*$N$9,'RAM costing'!$E$3:$F$81,2,1),0)</f>
        <v>399</v>
      </c>
      <c r="P532" s="128"/>
      <c r="Q532" s="129">
        <f t="shared" si="391"/>
        <v>0.31</v>
      </c>
      <c r="R532" s="18">
        <v>30.38</v>
      </c>
      <c r="S532" s="25">
        <f t="shared" si="392"/>
        <v>0</v>
      </c>
      <c r="T532" s="25">
        <f t="shared" si="393"/>
        <v>0</v>
      </c>
      <c r="U532" s="25">
        <f t="shared" si="394"/>
        <v>0</v>
      </c>
      <c r="V532" s="25">
        <f t="shared" si="395"/>
        <v>0</v>
      </c>
      <c r="W532" s="25">
        <f t="shared" si="396"/>
        <v>0</v>
      </c>
      <c r="X532" s="25">
        <f t="shared" si="397"/>
        <v>0</v>
      </c>
      <c r="Y532" s="25">
        <f t="shared" si="398"/>
        <v>0</v>
      </c>
      <c r="Z532" s="25">
        <f t="shared" si="399"/>
        <v>0</v>
      </c>
      <c r="AA532" s="26"/>
      <c r="AB532" s="25">
        <f t="shared" si="400"/>
        <v>0</v>
      </c>
      <c r="AC532" s="25">
        <f t="shared" si="422"/>
        <v>0</v>
      </c>
      <c r="AD532" s="25"/>
      <c r="AE532" s="25"/>
      <c r="AF532" s="25"/>
      <c r="AG532" s="25"/>
      <c r="AH532" s="25"/>
      <c r="AI532" s="25"/>
      <c r="AJ532" s="26"/>
      <c r="AK532" s="25"/>
      <c r="AL532" s="26"/>
      <c r="AM532" s="25">
        <f t="shared" si="401"/>
        <v>0</v>
      </c>
      <c r="AN532" s="25">
        <f t="shared" si="402"/>
        <v>0</v>
      </c>
      <c r="AO532" s="26"/>
      <c r="AP532" s="26">
        <f t="shared" si="403"/>
        <v>0</v>
      </c>
      <c r="AQ532" s="101">
        <f t="shared" si="404"/>
        <v>0</v>
      </c>
      <c r="AR532" s="106">
        <f t="shared" si="405"/>
        <v>0</v>
      </c>
      <c r="AS532" s="107">
        <f t="shared" si="386"/>
        <v>0</v>
      </c>
      <c r="AT532" s="107">
        <f t="shared" si="386"/>
        <v>0</v>
      </c>
      <c r="AU532" s="107">
        <f t="shared" si="386"/>
        <v>0</v>
      </c>
      <c r="AV532" s="107">
        <f t="shared" si="386"/>
        <v>0</v>
      </c>
      <c r="AW532" s="107">
        <f t="shared" si="386"/>
        <v>0</v>
      </c>
      <c r="AX532" s="107">
        <f t="shared" si="386"/>
        <v>0</v>
      </c>
      <c r="AY532" s="107">
        <f t="shared" si="386"/>
        <v>0</v>
      </c>
      <c r="AZ532" s="107">
        <f t="shared" si="386"/>
        <v>0</v>
      </c>
      <c r="BA532" s="108">
        <f t="shared" si="406"/>
        <v>0</v>
      </c>
      <c r="BB532" s="103">
        <f t="shared" si="407"/>
        <v>0</v>
      </c>
      <c r="BC532" s="109">
        <f t="shared" si="408"/>
        <v>0</v>
      </c>
      <c r="BD532" s="107">
        <f t="shared" si="389"/>
        <v>0</v>
      </c>
      <c r="BE532" s="107">
        <f t="shared" si="387"/>
        <v>0</v>
      </c>
      <c r="BF532" s="107">
        <f t="shared" si="387"/>
        <v>0</v>
      </c>
      <c r="BG532" s="107">
        <f t="shared" si="387"/>
        <v>0</v>
      </c>
      <c r="BH532" s="107">
        <f t="shared" si="387"/>
        <v>0</v>
      </c>
      <c r="BI532" s="107">
        <f t="shared" si="387"/>
        <v>0</v>
      </c>
      <c r="BJ532" s="107">
        <f t="shared" si="387"/>
        <v>0</v>
      </c>
      <c r="BK532" s="107">
        <f t="shared" si="387"/>
        <v>0</v>
      </c>
      <c r="BL532" s="110">
        <f t="shared" si="409"/>
        <v>0</v>
      </c>
      <c r="BM532" s="111">
        <f t="shared" si="410"/>
        <v>0</v>
      </c>
      <c r="BN532" s="111">
        <f t="shared" si="411"/>
        <v>0</v>
      </c>
      <c r="BO532" s="111">
        <f t="shared" si="412"/>
        <v>0</v>
      </c>
      <c r="BP532" s="111">
        <f t="shared" si="413"/>
        <v>0</v>
      </c>
      <c r="BQ532" s="111">
        <f t="shared" si="414"/>
        <v>0</v>
      </c>
      <c r="BR532" s="111">
        <f t="shared" si="415"/>
        <v>0</v>
      </c>
      <c r="BS532" s="111">
        <f t="shared" si="416"/>
        <v>0</v>
      </c>
      <c r="BT532" s="111">
        <f t="shared" si="417"/>
        <v>0</v>
      </c>
      <c r="BU532" s="112">
        <f t="shared" si="418"/>
        <v>0</v>
      </c>
      <c r="BV532" s="113">
        <f t="shared" si="419"/>
        <v>0</v>
      </c>
      <c r="BW532" s="169" t="s">
        <v>135</v>
      </c>
      <c r="BX532" s="174">
        <v>2021</v>
      </c>
      <c r="BY532" s="169" t="s">
        <v>2422</v>
      </c>
      <c r="BZ532" s="169" t="str">
        <f t="shared" si="420"/>
        <v>NOVIEMBRE</v>
      </c>
      <c r="CA532" s="169" t="str">
        <f t="shared" si="421"/>
        <v>YCHO21RT_11.1</v>
      </c>
      <c r="CB532" s="118" t="e">
        <f>VLOOKUP(F532,[3]TOTALES!$E:$E,1,0)</f>
        <v>#N/A</v>
      </c>
      <c r="CC532" s="118" t="e">
        <f>VLOOKUP(E532,'3.PARAMETROS'!J:L,3,0)</f>
        <v>#N/A</v>
      </c>
      <c r="CD532" s="118">
        <f>VLOOKUP(A532,'[4]1. ARCHIVO COMPRA'!$A:$BU,73,0)</f>
        <v>0</v>
      </c>
      <c r="CF532" s="128"/>
      <c r="CG532" s="128"/>
    </row>
    <row r="533" spans="1:85" x14ac:dyDescent="0.25">
      <c r="A533" s="128" t="str">
        <f t="shared" si="390"/>
        <v>W2RR22Z2NQ0JBLK</v>
      </c>
      <c r="B533" s="188">
        <v>44501</v>
      </c>
      <c r="C533" s="128"/>
      <c r="D533" s="128" t="s">
        <v>560</v>
      </c>
      <c r="E533" s="128" t="s">
        <v>561</v>
      </c>
      <c r="F533" s="128" t="s">
        <v>1339</v>
      </c>
      <c r="G533" s="128" t="s">
        <v>1340</v>
      </c>
      <c r="H533" s="128" t="s">
        <v>494</v>
      </c>
      <c r="I533" s="128" t="s">
        <v>520</v>
      </c>
      <c r="J533" s="128" t="s">
        <v>2154</v>
      </c>
      <c r="K533" s="128" t="s">
        <v>683</v>
      </c>
      <c r="L533" s="128" t="s">
        <v>2255</v>
      </c>
      <c r="M533" s="137">
        <v>98</v>
      </c>
      <c r="N533" s="128">
        <f>IFERROR(VLOOKUP(M533*$M$8*$N$8,'RAM costing'!$A$3:$B$81,2,1),0)</f>
        <v>99000</v>
      </c>
      <c r="O533" s="128">
        <f>IFERROR(VLOOKUP(M533*$M$9*$N$9,'RAM costing'!$E$3:$F$81,2,1),0)</f>
        <v>399</v>
      </c>
      <c r="P533" s="128"/>
      <c r="Q533" s="129">
        <f t="shared" si="391"/>
        <v>0.31</v>
      </c>
      <c r="R533" s="18">
        <v>30.38</v>
      </c>
      <c r="S533" s="25">
        <f t="shared" si="392"/>
        <v>0</v>
      </c>
      <c r="T533" s="25">
        <f t="shared" si="393"/>
        <v>0</v>
      </c>
      <c r="U533" s="25">
        <f t="shared" si="394"/>
        <v>0</v>
      </c>
      <c r="V533" s="25">
        <f t="shared" si="395"/>
        <v>0</v>
      </c>
      <c r="W533" s="25">
        <f t="shared" si="396"/>
        <v>0</v>
      </c>
      <c r="X533" s="25">
        <f t="shared" si="397"/>
        <v>0</v>
      </c>
      <c r="Y533" s="25">
        <f t="shared" si="398"/>
        <v>0</v>
      </c>
      <c r="Z533" s="25">
        <f t="shared" si="399"/>
        <v>0</v>
      </c>
      <c r="AA533" s="26"/>
      <c r="AB533" s="25">
        <f t="shared" si="400"/>
        <v>0</v>
      </c>
      <c r="AC533" s="25">
        <f t="shared" si="422"/>
        <v>0</v>
      </c>
      <c r="AD533" s="25"/>
      <c r="AE533" s="25"/>
      <c r="AF533" s="25"/>
      <c r="AG533" s="25"/>
      <c r="AH533" s="25"/>
      <c r="AI533" s="25"/>
      <c r="AJ533" s="26"/>
      <c r="AK533" s="25"/>
      <c r="AL533" s="26"/>
      <c r="AM533" s="25">
        <f t="shared" si="401"/>
        <v>0</v>
      </c>
      <c r="AN533" s="25">
        <f t="shared" si="402"/>
        <v>0</v>
      </c>
      <c r="AO533" s="26"/>
      <c r="AP533" s="26">
        <f t="shared" si="403"/>
        <v>0</v>
      </c>
      <c r="AQ533" s="101">
        <f t="shared" si="404"/>
        <v>0</v>
      </c>
      <c r="AR533" s="106">
        <f t="shared" si="405"/>
        <v>0</v>
      </c>
      <c r="AS533" s="107">
        <f t="shared" si="386"/>
        <v>0</v>
      </c>
      <c r="AT533" s="107">
        <f t="shared" si="386"/>
        <v>0</v>
      </c>
      <c r="AU533" s="107">
        <f t="shared" si="386"/>
        <v>0</v>
      </c>
      <c r="AV533" s="107">
        <f t="shared" si="386"/>
        <v>0</v>
      </c>
      <c r="AW533" s="107">
        <f t="shared" si="386"/>
        <v>0</v>
      </c>
      <c r="AX533" s="107">
        <f t="shared" si="386"/>
        <v>0</v>
      </c>
      <c r="AY533" s="107">
        <f t="shared" si="386"/>
        <v>0</v>
      </c>
      <c r="AZ533" s="107">
        <f t="shared" si="386"/>
        <v>0</v>
      </c>
      <c r="BA533" s="108">
        <f t="shared" si="406"/>
        <v>0</v>
      </c>
      <c r="BB533" s="103">
        <f t="shared" si="407"/>
        <v>0</v>
      </c>
      <c r="BC533" s="109">
        <f t="shared" si="408"/>
        <v>0</v>
      </c>
      <c r="BD533" s="107">
        <f t="shared" si="389"/>
        <v>0</v>
      </c>
      <c r="BE533" s="107">
        <f t="shared" si="387"/>
        <v>0</v>
      </c>
      <c r="BF533" s="107">
        <f t="shared" si="387"/>
        <v>0</v>
      </c>
      <c r="BG533" s="107">
        <f t="shared" si="387"/>
        <v>0</v>
      </c>
      <c r="BH533" s="107">
        <f t="shared" si="387"/>
        <v>0</v>
      </c>
      <c r="BI533" s="107">
        <f t="shared" si="387"/>
        <v>0</v>
      </c>
      <c r="BJ533" s="107">
        <f t="shared" si="387"/>
        <v>0</v>
      </c>
      <c r="BK533" s="107">
        <f t="shared" si="387"/>
        <v>0</v>
      </c>
      <c r="BL533" s="110">
        <f t="shared" si="409"/>
        <v>0</v>
      </c>
      <c r="BM533" s="111">
        <f t="shared" si="410"/>
        <v>0</v>
      </c>
      <c r="BN533" s="111">
        <f t="shared" si="411"/>
        <v>0</v>
      </c>
      <c r="BO533" s="111">
        <f t="shared" si="412"/>
        <v>0</v>
      </c>
      <c r="BP533" s="111">
        <f t="shared" si="413"/>
        <v>0</v>
      </c>
      <c r="BQ533" s="111">
        <f t="shared" si="414"/>
        <v>0</v>
      </c>
      <c r="BR533" s="111">
        <f t="shared" si="415"/>
        <v>0</v>
      </c>
      <c r="BS533" s="111">
        <f t="shared" si="416"/>
        <v>0</v>
      </c>
      <c r="BT533" s="111">
        <f t="shared" si="417"/>
        <v>0</v>
      </c>
      <c r="BU533" s="112">
        <f t="shared" si="418"/>
        <v>0</v>
      </c>
      <c r="BV533" s="113">
        <f t="shared" si="419"/>
        <v>0</v>
      </c>
      <c r="BW533" s="169" t="s">
        <v>135</v>
      </c>
      <c r="BX533" s="174">
        <v>2021</v>
      </c>
      <c r="BY533" s="169" t="s">
        <v>2422</v>
      </c>
      <c r="BZ533" s="169" t="str">
        <f t="shared" si="420"/>
        <v>NOVIEMBRE</v>
      </c>
      <c r="CA533" s="169" t="str">
        <f t="shared" si="421"/>
        <v>YCHO21RT_11.1</v>
      </c>
      <c r="CB533" s="118" t="e">
        <f>VLOOKUP(F533,[3]TOTALES!$E:$E,1,0)</f>
        <v>#N/A</v>
      </c>
      <c r="CC533" s="118" t="e">
        <f>VLOOKUP(E533,'3.PARAMETROS'!J:L,3,0)</f>
        <v>#N/A</v>
      </c>
      <c r="CD533" s="118">
        <f>VLOOKUP(A533,'[4]1. ARCHIVO COMPRA'!$A:$BU,73,0)</f>
        <v>0</v>
      </c>
      <c r="CF533" s="128"/>
      <c r="CG533" s="128"/>
    </row>
    <row r="534" spans="1:85" x14ac:dyDescent="0.25">
      <c r="A534" s="128" t="str">
        <f t="shared" si="390"/>
        <v>W2RR22Z2NQ0A604</v>
      </c>
      <c r="B534" s="188">
        <v>44501</v>
      </c>
      <c r="C534" s="128"/>
      <c r="D534" s="128" t="s">
        <v>560</v>
      </c>
      <c r="E534" s="128" t="s">
        <v>561</v>
      </c>
      <c r="F534" s="128" t="s">
        <v>1339</v>
      </c>
      <c r="G534" s="128" t="s">
        <v>1340</v>
      </c>
      <c r="H534" s="128" t="s">
        <v>503</v>
      </c>
      <c r="I534" s="128" t="s">
        <v>530</v>
      </c>
      <c r="J534" s="128" t="s">
        <v>2154</v>
      </c>
      <c r="K534" s="128" t="s">
        <v>683</v>
      </c>
      <c r="L534" s="128" t="s">
        <v>2255</v>
      </c>
      <c r="M534" s="137">
        <v>98</v>
      </c>
      <c r="N534" s="128">
        <f>IFERROR(VLOOKUP(M534*$M$8*$N$8,'RAM costing'!$A$3:$B$81,2,1),0)</f>
        <v>99000</v>
      </c>
      <c r="O534" s="128">
        <f>IFERROR(VLOOKUP(M534*$M$9*$N$9,'RAM costing'!$E$3:$F$81,2,1),0)</f>
        <v>399</v>
      </c>
      <c r="P534" s="128"/>
      <c r="Q534" s="129">
        <f t="shared" si="391"/>
        <v>0.31</v>
      </c>
      <c r="R534" s="18">
        <v>30.38</v>
      </c>
      <c r="S534" s="25">
        <f t="shared" si="392"/>
        <v>0</v>
      </c>
      <c r="T534" s="25">
        <f t="shared" si="393"/>
        <v>0</v>
      </c>
      <c r="U534" s="25">
        <f t="shared" si="394"/>
        <v>0</v>
      </c>
      <c r="V534" s="25">
        <f t="shared" si="395"/>
        <v>0</v>
      </c>
      <c r="W534" s="25">
        <f t="shared" si="396"/>
        <v>0</v>
      </c>
      <c r="X534" s="25">
        <f t="shared" si="397"/>
        <v>0</v>
      </c>
      <c r="Y534" s="25">
        <f t="shared" si="398"/>
        <v>0</v>
      </c>
      <c r="Z534" s="25">
        <f t="shared" si="399"/>
        <v>0</v>
      </c>
      <c r="AA534" s="26"/>
      <c r="AB534" s="25">
        <f t="shared" si="400"/>
        <v>0</v>
      </c>
      <c r="AC534" s="25">
        <f t="shared" si="422"/>
        <v>0</v>
      </c>
      <c r="AD534" s="25"/>
      <c r="AE534" s="25"/>
      <c r="AF534" s="25"/>
      <c r="AG534" s="25"/>
      <c r="AH534" s="25"/>
      <c r="AI534" s="25"/>
      <c r="AJ534" s="26"/>
      <c r="AK534" s="25"/>
      <c r="AL534" s="26"/>
      <c r="AM534" s="25">
        <f t="shared" si="401"/>
        <v>0</v>
      </c>
      <c r="AN534" s="25">
        <f t="shared" si="402"/>
        <v>0</v>
      </c>
      <c r="AO534" s="26"/>
      <c r="AP534" s="26">
        <f t="shared" si="403"/>
        <v>0</v>
      </c>
      <c r="AQ534" s="101">
        <f t="shared" si="404"/>
        <v>0</v>
      </c>
      <c r="AR534" s="106">
        <f t="shared" si="405"/>
        <v>0</v>
      </c>
      <c r="AS534" s="107">
        <f t="shared" si="386"/>
        <v>0</v>
      </c>
      <c r="AT534" s="107">
        <f t="shared" si="386"/>
        <v>0</v>
      </c>
      <c r="AU534" s="107">
        <f t="shared" si="386"/>
        <v>0</v>
      </c>
      <c r="AV534" s="107">
        <f t="shared" si="386"/>
        <v>0</v>
      </c>
      <c r="AW534" s="107">
        <f t="shared" si="386"/>
        <v>0</v>
      </c>
      <c r="AX534" s="107">
        <f t="shared" si="386"/>
        <v>0</v>
      </c>
      <c r="AY534" s="107">
        <f t="shared" si="386"/>
        <v>0</v>
      </c>
      <c r="AZ534" s="107">
        <f t="shared" si="386"/>
        <v>0</v>
      </c>
      <c r="BA534" s="108">
        <f t="shared" si="406"/>
        <v>0</v>
      </c>
      <c r="BB534" s="103">
        <f t="shared" si="407"/>
        <v>0</v>
      </c>
      <c r="BC534" s="109">
        <f t="shared" si="408"/>
        <v>0</v>
      </c>
      <c r="BD534" s="107">
        <f t="shared" si="389"/>
        <v>0</v>
      </c>
      <c r="BE534" s="107">
        <f t="shared" si="387"/>
        <v>0</v>
      </c>
      <c r="BF534" s="107">
        <f t="shared" si="387"/>
        <v>0</v>
      </c>
      <c r="BG534" s="107">
        <f t="shared" si="387"/>
        <v>0</v>
      </c>
      <c r="BH534" s="107">
        <f t="shared" si="387"/>
        <v>0</v>
      </c>
      <c r="BI534" s="107">
        <f t="shared" si="387"/>
        <v>0</v>
      </c>
      <c r="BJ534" s="107">
        <f t="shared" si="387"/>
        <v>0</v>
      </c>
      <c r="BK534" s="107">
        <f t="shared" si="387"/>
        <v>0</v>
      </c>
      <c r="BL534" s="110">
        <f t="shared" si="409"/>
        <v>0</v>
      </c>
      <c r="BM534" s="111">
        <f t="shared" si="410"/>
        <v>0</v>
      </c>
      <c r="BN534" s="111">
        <f t="shared" si="411"/>
        <v>0</v>
      </c>
      <c r="BO534" s="111">
        <f t="shared" si="412"/>
        <v>0</v>
      </c>
      <c r="BP534" s="111">
        <f t="shared" si="413"/>
        <v>0</v>
      </c>
      <c r="BQ534" s="111">
        <f t="shared" si="414"/>
        <v>0</v>
      </c>
      <c r="BR534" s="111">
        <f t="shared" si="415"/>
        <v>0</v>
      </c>
      <c r="BS534" s="111">
        <f t="shared" si="416"/>
        <v>0</v>
      </c>
      <c r="BT534" s="111">
        <f t="shared" si="417"/>
        <v>0</v>
      </c>
      <c r="BU534" s="112">
        <f t="shared" si="418"/>
        <v>0</v>
      </c>
      <c r="BV534" s="113">
        <f t="shared" si="419"/>
        <v>0</v>
      </c>
      <c r="BW534" s="169" t="s">
        <v>135</v>
      </c>
      <c r="BX534" s="174">
        <v>2021</v>
      </c>
      <c r="BY534" s="169" t="s">
        <v>2422</v>
      </c>
      <c r="BZ534" s="169" t="str">
        <f t="shared" si="420"/>
        <v>NOVIEMBRE</v>
      </c>
      <c r="CA534" s="169" t="str">
        <f t="shared" si="421"/>
        <v>YCHO21RT_11.1</v>
      </c>
      <c r="CB534" s="118" t="e">
        <f>VLOOKUP(F534,[3]TOTALES!$E:$E,1,0)</f>
        <v>#N/A</v>
      </c>
      <c r="CC534" s="118" t="e">
        <f>VLOOKUP(E534,'3.PARAMETROS'!J:L,3,0)</f>
        <v>#N/A</v>
      </c>
      <c r="CD534" s="118">
        <f>VLOOKUP(A534,'[4]1. ARCHIVO COMPRA'!$A:$BU,73,0)</f>
        <v>0</v>
      </c>
      <c r="CF534" s="128"/>
      <c r="CG534" s="128"/>
    </row>
    <row r="535" spans="1:85" x14ac:dyDescent="0.25">
      <c r="A535" s="128" t="str">
        <f t="shared" si="390"/>
        <v>W2RR22Z2NQ0G011</v>
      </c>
      <c r="B535" s="188">
        <v>44501</v>
      </c>
      <c r="C535" s="128"/>
      <c r="D535" s="128" t="s">
        <v>560</v>
      </c>
      <c r="E535" s="128" t="s">
        <v>561</v>
      </c>
      <c r="F535" s="128" t="s">
        <v>1339</v>
      </c>
      <c r="G535" s="128" t="s">
        <v>1340</v>
      </c>
      <c r="H535" s="128" t="s">
        <v>496</v>
      </c>
      <c r="I535" s="128" t="s">
        <v>522</v>
      </c>
      <c r="J535" s="128" t="s">
        <v>2154</v>
      </c>
      <c r="K535" s="128" t="s">
        <v>683</v>
      </c>
      <c r="L535" s="128" t="s">
        <v>2255</v>
      </c>
      <c r="M535" s="137">
        <v>98</v>
      </c>
      <c r="N535" s="128">
        <f>IFERROR(VLOOKUP(M535*$M$8*$N$8,'RAM costing'!$A$3:$B$81,2,1),0)</f>
        <v>99000</v>
      </c>
      <c r="O535" s="128">
        <f>IFERROR(VLOOKUP(M535*$M$9*$N$9,'RAM costing'!$E$3:$F$81,2,1),0)</f>
        <v>399</v>
      </c>
      <c r="P535" s="128"/>
      <c r="Q535" s="129">
        <f t="shared" si="391"/>
        <v>0.31</v>
      </c>
      <c r="R535" s="18">
        <v>30.38</v>
      </c>
      <c r="S535" s="25">
        <f t="shared" si="392"/>
        <v>0</v>
      </c>
      <c r="T535" s="25">
        <f t="shared" si="393"/>
        <v>0</v>
      </c>
      <c r="U535" s="25">
        <f t="shared" si="394"/>
        <v>0</v>
      </c>
      <c r="V535" s="25">
        <f t="shared" si="395"/>
        <v>0</v>
      </c>
      <c r="W535" s="25">
        <f t="shared" si="396"/>
        <v>0</v>
      </c>
      <c r="X535" s="25">
        <f t="shared" si="397"/>
        <v>0</v>
      </c>
      <c r="Y535" s="25">
        <f t="shared" si="398"/>
        <v>0</v>
      </c>
      <c r="Z535" s="25">
        <f t="shared" si="399"/>
        <v>0</v>
      </c>
      <c r="AA535" s="26"/>
      <c r="AB535" s="25">
        <f t="shared" si="400"/>
        <v>0</v>
      </c>
      <c r="AC535" s="25">
        <f t="shared" si="422"/>
        <v>0</v>
      </c>
      <c r="AD535" s="25"/>
      <c r="AE535" s="25"/>
      <c r="AF535" s="25"/>
      <c r="AG535" s="25"/>
      <c r="AH535" s="25"/>
      <c r="AI535" s="25"/>
      <c r="AJ535" s="26"/>
      <c r="AK535" s="25"/>
      <c r="AL535" s="26"/>
      <c r="AM535" s="25">
        <f t="shared" si="401"/>
        <v>0</v>
      </c>
      <c r="AN535" s="25">
        <f t="shared" si="402"/>
        <v>0</v>
      </c>
      <c r="AO535" s="26"/>
      <c r="AP535" s="26">
        <f t="shared" si="403"/>
        <v>0</v>
      </c>
      <c r="AQ535" s="101">
        <f t="shared" si="404"/>
        <v>0</v>
      </c>
      <c r="AR535" s="106">
        <f t="shared" si="405"/>
        <v>0</v>
      </c>
      <c r="AS535" s="107">
        <f t="shared" si="386"/>
        <v>0</v>
      </c>
      <c r="AT535" s="107">
        <f t="shared" si="386"/>
        <v>0</v>
      </c>
      <c r="AU535" s="107">
        <f t="shared" si="386"/>
        <v>0</v>
      </c>
      <c r="AV535" s="107">
        <f t="shared" si="386"/>
        <v>0</v>
      </c>
      <c r="AW535" s="107">
        <f t="shared" si="386"/>
        <v>0</v>
      </c>
      <c r="AX535" s="107">
        <f t="shared" si="386"/>
        <v>0</v>
      </c>
      <c r="AY535" s="107">
        <f t="shared" si="386"/>
        <v>0</v>
      </c>
      <c r="AZ535" s="107">
        <f t="shared" si="386"/>
        <v>0</v>
      </c>
      <c r="BA535" s="108">
        <f t="shared" si="406"/>
        <v>0</v>
      </c>
      <c r="BB535" s="103">
        <f t="shared" si="407"/>
        <v>0</v>
      </c>
      <c r="BC535" s="109">
        <f t="shared" si="408"/>
        <v>0</v>
      </c>
      <c r="BD535" s="107">
        <f t="shared" si="389"/>
        <v>0</v>
      </c>
      <c r="BE535" s="107">
        <f t="shared" si="387"/>
        <v>0</v>
      </c>
      <c r="BF535" s="107">
        <f t="shared" si="387"/>
        <v>0</v>
      </c>
      <c r="BG535" s="107">
        <f t="shared" si="387"/>
        <v>0</v>
      </c>
      <c r="BH535" s="107">
        <f t="shared" si="387"/>
        <v>0</v>
      </c>
      <c r="BI535" s="107">
        <f t="shared" si="387"/>
        <v>0</v>
      </c>
      <c r="BJ535" s="107">
        <f t="shared" si="387"/>
        <v>0</v>
      </c>
      <c r="BK535" s="107">
        <f t="shared" si="387"/>
        <v>0</v>
      </c>
      <c r="BL535" s="110">
        <f t="shared" si="409"/>
        <v>0</v>
      </c>
      <c r="BM535" s="111">
        <f t="shared" si="410"/>
        <v>0</v>
      </c>
      <c r="BN535" s="111">
        <f t="shared" si="411"/>
        <v>0</v>
      </c>
      <c r="BO535" s="111">
        <f t="shared" si="412"/>
        <v>0</v>
      </c>
      <c r="BP535" s="111">
        <f t="shared" si="413"/>
        <v>0</v>
      </c>
      <c r="BQ535" s="111">
        <f t="shared" si="414"/>
        <v>0</v>
      </c>
      <c r="BR535" s="111">
        <f t="shared" si="415"/>
        <v>0</v>
      </c>
      <c r="BS535" s="111">
        <f t="shared" si="416"/>
        <v>0</v>
      </c>
      <c r="BT535" s="111">
        <f t="shared" si="417"/>
        <v>0</v>
      </c>
      <c r="BU535" s="112">
        <f t="shared" si="418"/>
        <v>0</v>
      </c>
      <c r="BV535" s="113">
        <f t="shared" si="419"/>
        <v>0</v>
      </c>
      <c r="BW535" s="169" t="s">
        <v>135</v>
      </c>
      <c r="BX535" s="174">
        <v>2021</v>
      </c>
      <c r="BY535" s="169" t="s">
        <v>2422</v>
      </c>
      <c r="BZ535" s="169" t="str">
        <f t="shared" si="420"/>
        <v>NOVIEMBRE</v>
      </c>
      <c r="CA535" s="169" t="str">
        <f t="shared" si="421"/>
        <v>YCHO21RT_11.1</v>
      </c>
      <c r="CB535" s="118" t="e">
        <f>VLOOKUP(F535,[3]TOTALES!$E:$E,1,0)</f>
        <v>#N/A</v>
      </c>
      <c r="CC535" s="118" t="e">
        <f>VLOOKUP(E535,'3.PARAMETROS'!J:L,3,0)</f>
        <v>#N/A</v>
      </c>
      <c r="CD535" s="118">
        <f>VLOOKUP(A535,'[4]1. ARCHIVO COMPRA'!$A:$BU,73,0)</f>
        <v>0</v>
      </c>
      <c r="CF535" s="128"/>
      <c r="CG535" s="128"/>
    </row>
    <row r="536" spans="1:85" x14ac:dyDescent="0.25">
      <c r="A536" s="128" t="str">
        <f t="shared" si="390"/>
        <v>W2RR22Z2NQ0G585</v>
      </c>
      <c r="B536" s="188">
        <v>44501</v>
      </c>
      <c r="C536" s="128"/>
      <c r="D536" s="128" t="s">
        <v>560</v>
      </c>
      <c r="E536" s="128" t="s">
        <v>561</v>
      </c>
      <c r="F536" s="128" t="s">
        <v>1339</v>
      </c>
      <c r="G536" s="128" t="s">
        <v>1340</v>
      </c>
      <c r="H536" s="128" t="s">
        <v>499</v>
      </c>
      <c r="I536" s="128" t="s">
        <v>527</v>
      </c>
      <c r="J536" s="128" t="s">
        <v>2154</v>
      </c>
      <c r="K536" s="128" t="s">
        <v>683</v>
      </c>
      <c r="L536" s="128" t="s">
        <v>2255</v>
      </c>
      <c r="M536" s="137">
        <v>98</v>
      </c>
      <c r="N536" s="128">
        <f>IFERROR(VLOOKUP(M536*$M$8*$N$8,'RAM costing'!$A$3:$B$81,2,1),0)</f>
        <v>99000</v>
      </c>
      <c r="O536" s="128">
        <f>IFERROR(VLOOKUP(M536*$M$9*$N$9,'RAM costing'!$E$3:$F$81,2,1),0)</f>
        <v>399</v>
      </c>
      <c r="P536" s="128"/>
      <c r="Q536" s="129">
        <f t="shared" si="391"/>
        <v>0.31</v>
      </c>
      <c r="R536" s="18">
        <v>30.38</v>
      </c>
      <c r="S536" s="25">
        <f t="shared" si="392"/>
        <v>0</v>
      </c>
      <c r="T536" s="25">
        <f t="shared" si="393"/>
        <v>0</v>
      </c>
      <c r="U536" s="25">
        <f t="shared" si="394"/>
        <v>0</v>
      </c>
      <c r="V536" s="25">
        <f t="shared" si="395"/>
        <v>0</v>
      </c>
      <c r="W536" s="25">
        <f t="shared" si="396"/>
        <v>0</v>
      </c>
      <c r="X536" s="25">
        <f t="shared" si="397"/>
        <v>0</v>
      </c>
      <c r="Y536" s="25">
        <f t="shared" si="398"/>
        <v>0</v>
      </c>
      <c r="Z536" s="25">
        <f t="shared" si="399"/>
        <v>0</v>
      </c>
      <c r="AA536" s="26"/>
      <c r="AB536" s="25">
        <f t="shared" si="400"/>
        <v>0</v>
      </c>
      <c r="AC536" s="25">
        <f t="shared" si="422"/>
        <v>0</v>
      </c>
      <c r="AD536" s="25"/>
      <c r="AE536" s="25"/>
      <c r="AF536" s="25"/>
      <c r="AG536" s="25"/>
      <c r="AH536" s="25"/>
      <c r="AI536" s="25"/>
      <c r="AJ536" s="26"/>
      <c r="AK536" s="25"/>
      <c r="AL536" s="26"/>
      <c r="AM536" s="25">
        <f t="shared" si="401"/>
        <v>0</v>
      </c>
      <c r="AN536" s="25">
        <f t="shared" si="402"/>
        <v>0</v>
      </c>
      <c r="AO536" s="26"/>
      <c r="AP536" s="26">
        <f t="shared" si="403"/>
        <v>0</v>
      </c>
      <c r="AQ536" s="101">
        <f t="shared" si="404"/>
        <v>0</v>
      </c>
      <c r="AR536" s="106">
        <f t="shared" si="405"/>
        <v>0</v>
      </c>
      <c r="AS536" s="107">
        <f t="shared" si="386"/>
        <v>0</v>
      </c>
      <c r="AT536" s="107">
        <f t="shared" si="386"/>
        <v>0</v>
      </c>
      <c r="AU536" s="107">
        <f t="shared" si="386"/>
        <v>0</v>
      </c>
      <c r="AV536" s="107">
        <f t="shared" si="386"/>
        <v>0</v>
      </c>
      <c r="AW536" s="107">
        <f t="shared" si="386"/>
        <v>0</v>
      </c>
      <c r="AX536" s="107">
        <f t="shared" si="386"/>
        <v>0</v>
      </c>
      <c r="AY536" s="107">
        <f t="shared" si="386"/>
        <v>0</v>
      </c>
      <c r="AZ536" s="107">
        <f t="shared" si="386"/>
        <v>0</v>
      </c>
      <c r="BA536" s="108">
        <f t="shared" si="406"/>
        <v>0</v>
      </c>
      <c r="BB536" s="103">
        <f t="shared" si="407"/>
        <v>0</v>
      </c>
      <c r="BC536" s="109">
        <f t="shared" si="408"/>
        <v>0</v>
      </c>
      <c r="BD536" s="107">
        <f t="shared" si="389"/>
        <v>0</v>
      </c>
      <c r="BE536" s="107">
        <f t="shared" si="387"/>
        <v>0</v>
      </c>
      <c r="BF536" s="107">
        <f t="shared" si="387"/>
        <v>0</v>
      </c>
      <c r="BG536" s="107">
        <f t="shared" si="387"/>
        <v>0</v>
      </c>
      <c r="BH536" s="107">
        <f t="shared" si="387"/>
        <v>0</v>
      </c>
      <c r="BI536" s="107">
        <f t="shared" si="387"/>
        <v>0</v>
      </c>
      <c r="BJ536" s="107">
        <f t="shared" si="387"/>
        <v>0</v>
      </c>
      <c r="BK536" s="107">
        <f t="shared" si="387"/>
        <v>0</v>
      </c>
      <c r="BL536" s="110">
        <f t="shared" si="409"/>
        <v>0</v>
      </c>
      <c r="BM536" s="111">
        <f t="shared" si="410"/>
        <v>0</v>
      </c>
      <c r="BN536" s="111">
        <f t="shared" si="411"/>
        <v>0</v>
      </c>
      <c r="BO536" s="111">
        <f t="shared" si="412"/>
        <v>0</v>
      </c>
      <c r="BP536" s="111">
        <f t="shared" si="413"/>
        <v>0</v>
      </c>
      <c r="BQ536" s="111">
        <f t="shared" si="414"/>
        <v>0</v>
      </c>
      <c r="BR536" s="111">
        <f t="shared" si="415"/>
        <v>0</v>
      </c>
      <c r="BS536" s="111">
        <f t="shared" si="416"/>
        <v>0</v>
      </c>
      <c r="BT536" s="111">
        <f t="shared" si="417"/>
        <v>0</v>
      </c>
      <c r="BU536" s="112">
        <f t="shared" si="418"/>
        <v>0</v>
      </c>
      <c r="BV536" s="113">
        <f t="shared" si="419"/>
        <v>0</v>
      </c>
      <c r="BW536" s="169" t="s">
        <v>135</v>
      </c>
      <c r="BX536" s="174">
        <v>2021</v>
      </c>
      <c r="BY536" s="169" t="s">
        <v>2422</v>
      </c>
      <c r="BZ536" s="169" t="str">
        <f t="shared" si="420"/>
        <v>NOVIEMBRE</v>
      </c>
      <c r="CA536" s="169" t="str">
        <f t="shared" si="421"/>
        <v>YCHO21RT_11.1</v>
      </c>
      <c r="CB536" s="118" t="e">
        <f>VLOOKUP(F536,[3]TOTALES!$E:$E,1,0)</f>
        <v>#N/A</v>
      </c>
      <c r="CC536" s="118" t="e">
        <f>VLOOKUP(E536,'3.PARAMETROS'!J:L,3,0)</f>
        <v>#N/A</v>
      </c>
      <c r="CD536" s="118">
        <f>VLOOKUP(A536,'[4]1. ARCHIVO COMPRA'!$A:$BU,73,0)</f>
        <v>0</v>
      </c>
      <c r="CF536" s="128"/>
      <c r="CG536" s="128"/>
    </row>
    <row r="537" spans="1:85" x14ac:dyDescent="0.25">
      <c r="A537" s="128" t="str">
        <f t="shared" si="390"/>
        <v>W2RR22Z2NQ0G7HR</v>
      </c>
      <c r="B537" s="188">
        <v>44501</v>
      </c>
      <c r="C537" s="128"/>
      <c r="D537" s="128" t="s">
        <v>560</v>
      </c>
      <c r="E537" s="128" t="s">
        <v>561</v>
      </c>
      <c r="F537" s="128" t="s">
        <v>1339</v>
      </c>
      <c r="G537" s="128" t="s">
        <v>1340</v>
      </c>
      <c r="H537" s="128" t="s">
        <v>1177</v>
      </c>
      <c r="I537" s="128" t="s">
        <v>1178</v>
      </c>
      <c r="J537" s="128" t="s">
        <v>2154</v>
      </c>
      <c r="K537" s="128" t="s">
        <v>683</v>
      </c>
      <c r="L537" s="128" t="s">
        <v>2255</v>
      </c>
      <c r="M537" s="137">
        <v>98</v>
      </c>
      <c r="N537" s="128">
        <f>IFERROR(VLOOKUP(M537*$M$8*$N$8,'RAM costing'!$A$3:$B$81,2,1),0)</f>
        <v>99000</v>
      </c>
      <c r="O537" s="128">
        <f>IFERROR(VLOOKUP(M537*$M$9*$N$9,'RAM costing'!$E$3:$F$81,2,1),0)</f>
        <v>399</v>
      </c>
      <c r="P537" s="128"/>
      <c r="Q537" s="129">
        <f t="shared" si="391"/>
        <v>0.31</v>
      </c>
      <c r="R537" s="18">
        <v>30.38</v>
      </c>
      <c r="S537" s="25">
        <f t="shared" si="392"/>
        <v>0</v>
      </c>
      <c r="T537" s="25">
        <f t="shared" si="393"/>
        <v>0</v>
      </c>
      <c r="U537" s="25">
        <f t="shared" si="394"/>
        <v>0</v>
      </c>
      <c r="V537" s="25">
        <f t="shared" si="395"/>
        <v>0</v>
      </c>
      <c r="W537" s="25">
        <f t="shared" si="396"/>
        <v>0</v>
      </c>
      <c r="X537" s="25">
        <f t="shared" si="397"/>
        <v>0</v>
      </c>
      <c r="Y537" s="25">
        <f t="shared" si="398"/>
        <v>0</v>
      </c>
      <c r="Z537" s="25">
        <f t="shared" si="399"/>
        <v>0</v>
      </c>
      <c r="AA537" s="26"/>
      <c r="AB537" s="25">
        <f t="shared" si="400"/>
        <v>0</v>
      </c>
      <c r="AC537" s="25">
        <f t="shared" si="422"/>
        <v>0</v>
      </c>
      <c r="AD537" s="25"/>
      <c r="AE537" s="25"/>
      <c r="AF537" s="25"/>
      <c r="AG537" s="25"/>
      <c r="AH537" s="25"/>
      <c r="AI537" s="25"/>
      <c r="AJ537" s="26"/>
      <c r="AK537" s="25"/>
      <c r="AL537" s="26"/>
      <c r="AM537" s="25">
        <f t="shared" si="401"/>
        <v>0</v>
      </c>
      <c r="AN537" s="25">
        <f t="shared" si="402"/>
        <v>0</v>
      </c>
      <c r="AO537" s="26"/>
      <c r="AP537" s="26">
        <f t="shared" si="403"/>
        <v>0</v>
      </c>
      <c r="AQ537" s="101">
        <f t="shared" si="404"/>
        <v>0</v>
      </c>
      <c r="AR537" s="106">
        <f t="shared" si="405"/>
        <v>0</v>
      </c>
      <c r="AS537" s="107">
        <f t="shared" si="386"/>
        <v>0</v>
      </c>
      <c r="AT537" s="107">
        <f t="shared" si="386"/>
        <v>0</v>
      </c>
      <c r="AU537" s="107">
        <f t="shared" si="386"/>
        <v>0</v>
      </c>
      <c r="AV537" s="107">
        <f t="shared" si="386"/>
        <v>0</v>
      </c>
      <c r="AW537" s="107">
        <f t="shared" si="386"/>
        <v>0</v>
      </c>
      <c r="AX537" s="107">
        <f t="shared" si="386"/>
        <v>0</v>
      </c>
      <c r="AY537" s="107">
        <f t="shared" si="386"/>
        <v>0</v>
      </c>
      <c r="AZ537" s="107">
        <f t="shared" si="386"/>
        <v>0</v>
      </c>
      <c r="BA537" s="108">
        <f t="shared" si="406"/>
        <v>0</v>
      </c>
      <c r="BB537" s="103">
        <f t="shared" si="407"/>
        <v>0</v>
      </c>
      <c r="BC537" s="109">
        <f t="shared" si="408"/>
        <v>0</v>
      </c>
      <c r="BD537" s="107">
        <f t="shared" si="389"/>
        <v>0</v>
      </c>
      <c r="BE537" s="107">
        <f t="shared" si="387"/>
        <v>0</v>
      </c>
      <c r="BF537" s="107">
        <f t="shared" si="387"/>
        <v>0</v>
      </c>
      <c r="BG537" s="107">
        <f t="shared" si="387"/>
        <v>0</v>
      </c>
      <c r="BH537" s="107">
        <f t="shared" si="387"/>
        <v>0</v>
      </c>
      <c r="BI537" s="107">
        <f t="shared" si="387"/>
        <v>0</v>
      </c>
      <c r="BJ537" s="107">
        <f t="shared" si="387"/>
        <v>0</v>
      </c>
      <c r="BK537" s="107">
        <f t="shared" si="387"/>
        <v>0</v>
      </c>
      <c r="BL537" s="110">
        <f t="shared" si="409"/>
        <v>0</v>
      </c>
      <c r="BM537" s="111">
        <f t="shared" si="410"/>
        <v>0</v>
      </c>
      <c r="BN537" s="111">
        <f t="shared" si="411"/>
        <v>0</v>
      </c>
      <c r="BO537" s="111">
        <f t="shared" si="412"/>
        <v>0</v>
      </c>
      <c r="BP537" s="111">
        <f t="shared" si="413"/>
        <v>0</v>
      </c>
      <c r="BQ537" s="111">
        <f t="shared" si="414"/>
        <v>0</v>
      </c>
      <c r="BR537" s="111">
        <f t="shared" si="415"/>
        <v>0</v>
      </c>
      <c r="BS537" s="111">
        <f t="shared" si="416"/>
        <v>0</v>
      </c>
      <c r="BT537" s="111">
        <f t="shared" si="417"/>
        <v>0</v>
      </c>
      <c r="BU537" s="112">
        <f t="shared" si="418"/>
        <v>0</v>
      </c>
      <c r="BV537" s="113">
        <f t="shared" si="419"/>
        <v>0</v>
      </c>
      <c r="BW537" s="169" t="s">
        <v>135</v>
      </c>
      <c r="BX537" s="174">
        <v>2021</v>
      </c>
      <c r="BY537" s="169" t="s">
        <v>2422</v>
      </c>
      <c r="BZ537" s="169" t="str">
        <f t="shared" si="420"/>
        <v>NOVIEMBRE</v>
      </c>
      <c r="CA537" s="169" t="str">
        <f t="shared" si="421"/>
        <v>YCHO21RT_11.1</v>
      </c>
      <c r="CB537" s="118" t="e">
        <f>VLOOKUP(F537,[3]TOTALES!$E:$E,1,0)</f>
        <v>#N/A</v>
      </c>
      <c r="CC537" s="118" t="e">
        <f>VLOOKUP(E537,'3.PARAMETROS'!J:L,3,0)</f>
        <v>#N/A</v>
      </c>
      <c r="CD537" s="118">
        <f>VLOOKUP(A537,'[4]1. ARCHIVO COMPRA'!$A:$BU,73,0)</f>
        <v>0</v>
      </c>
      <c r="CF537" s="128"/>
      <c r="CG537" s="128"/>
    </row>
    <row r="538" spans="1:85" x14ac:dyDescent="0.25">
      <c r="A538" s="128" t="str">
        <f t="shared" si="390"/>
        <v>W2RR22Z2NQ0SA95</v>
      </c>
      <c r="B538" s="188">
        <v>44501</v>
      </c>
      <c r="C538" s="128"/>
      <c r="D538" s="128" t="s">
        <v>560</v>
      </c>
      <c r="E538" s="128" t="s">
        <v>561</v>
      </c>
      <c r="F538" s="128" t="s">
        <v>1339</v>
      </c>
      <c r="G538" s="128" t="s">
        <v>1340</v>
      </c>
      <c r="H538" s="128" t="s">
        <v>1341</v>
      </c>
      <c r="I538" s="128" t="s">
        <v>1342</v>
      </c>
      <c r="J538" s="128" t="s">
        <v>2154</v>
      </c>
      <c r="K538" s="128" t="s">
        <v>683</v>
      </c>
      <c r="L538" s="128" t="s">
        <v>2255</v>
      </c>
      <c r="M538" s="137">
        <v>98</v>
      </c>
      <c r="N538" s="128">
        <f>IFERROR(VLOOKUP(M538*$M$8*$N$8,'RAM costing'!$A$3:$B$81,2,1),0)</f>
        <v>99000</v>
      </c>
      <c r="O538" s="128">
        <f>IFERROR(VLOOKUP(M538*$M$9*$N$9,'RAM costing'!$E$3:$F$81,2,1),0)</f>
        <v>399</v>
      </c>
      <c r="P538" s="128"/>
      <c r="Q538" s="129">
        <f t="shared" si="391"/>
        <v>0.31</v>
      </c>
      <c r="R538" s="18">
        <v>30.38</v>
      </c>
      <c r="S538" s="25">
        <f t="shared" si="392"/>
        <v>0</v>
      </c>
      <c r="T538" s="25">
        <f t="shared" si="393"/>
        <v>0</v>
      </c>
      <c r="U538" s="25">
        <f t="shared" si="394"/>
        <v>0</v>
      </c>
      <c r="V538" s="25">
        <f t="shared" si="395"/>
        <v>0</v>
      </c>
      <c r="W538" s="25">
        <f t="shared" si="396"/>
        <v>0</v>
      </c>
      <c r="X538" s="25">
        <f t="shared" si="397"/>
        <v>0</v>
      </c>
      <c r="Y538" s="25">
        <f t="shared" si="398"/>
        <v>0</v>
      </c>
      <c r="Z538" s="25">
        <f t="shared" si="399"/>
        <v>0</v>
      </c>
      <c r="AA538" s="26"/>
      <c r="AB538" s="25">
        <f t="shared" si="400"/>
        <v>0</v>
      </c>
      <c r="AC538" s="25">
        <f t="shared" si="422"/>
        <v>0</v>
      </c>
      <c r="AD538" s="25"/>
      <c r="AE538" s="25"/>
      <c r="AF538" s="25"/>
      <c r="AG538" s="25"/>
      <c r="AH538" s="25"/>
      <c r="AI538" s="25"/>
      <c r="AJ538" s="26"/>
      <c r="AK538" s="25"/>
      <c r="AL538" s="26"/>
      <c r="AM538" s="25">
        <f t="shared" si="401"/>
        <v>0</v>
      </c>
      <c r="AN538" s="25">
        <f t="shared" si="402"/>
        <v>0</v>
      </c>
      <c r="AO538" s="26"/>
      <c r="AP538" s="26">
        <f t="shared" si="403"/>
        <v>0</v>
      </c>
      <c r="AQ538" s="101">
        <f t="shared" si="404"/>
        <v>0</v>
      </c>
      <c r="AR538" s="106">
        <f t="shared" si="405"/>
        <v>0</v>
      </c>
      <c r="AS538" s="107">
        <f t="shared" si="386"/>
        <v>0</v>
      </c>
      <c r="AT538" s="107">
        <f t="shared" si="386"/>
        <v>0</v>
      </c>
      <c r="AU538" s="107">
        <f t="shared" si="386"/>
        <v>0</v>
      </c>
      <c r="AV538" s="107">
        <f t="shared" si="386"/>
        <v>0</v>
      </c>
      <c r="AW538" s="107">
        <f t="shared" si="386"/>
        <v>0</v>
      </c>
      <c r="AX538" s="107">
        <f t="shared" si="386"/>
        <v>0</v>
      </c>
      <c r="AY538" s="107">
        <f t="shared" si="386"/>
        <v>0</v>
      </c>
      <c r="AZ538" s="107">
        <f t="shared" si="386"/>
        <v>0</v>
      </c>
      <c r="BA538" s="108">
        <f t="shared" si="406"/>
        <v>0</v>
      </c>
      <c r="BB538" s="103">
        <f t="shared" si="407"/>
        <v>0</v>
      </c>
      <c r="BC538" s="109">
        <f t="shared" si="408"/>
        <v>0</v>
      </c>
      <c r="BD538" s="107">
        <f t="shared" si="389"/>
        <v>0</v>
      </c>
      <c r="BE538" s="107">
        <f t="shared" si="387"/>
        <v>0</v>
      </c>
      <c r="BF538" s="107">
        <f t="shared" si="387"/>
        <v>0</v>
      </c>
      <c r="BG538" s="107">
        <f t="shared" si="387"/>
        <v>0</v>
      </c>
      <c r="BH538" s="107">
        <f t="shared" si="387"/>
        <v>0</v>
      </c>
      <c r="BI538" s="107">
        <f t="shared" si="387"/>
        <v>0</v>
      </c>
      <c r="BJ538" s="107">
        <f t="shared" si="387"/>
        <v>0</v>
      </c>
      <c r="BK538" s="107">
        <f t="shared" si="387"/>
        <v>0</v>
      </c>
      <c r="BL538" s="110">
        <f t="shared" si="409"/>
        <v>0</v>
      </c>
      <c r="BM538" s="111">
        <f t="shared" si="410"/>
        <v>0</v>
      </c>
      <c r="BN538" s="111">
        <f t="shared" si="411"/>
        <v>0</v>
      </c>
      <c r="BO538" s="111">
        <f t="shared" si="412"/>
        <v>0</v>
      </c>
      <c r="BP538" s="111">
        <f t="shared" si="413"/>
        <v>0</v>
      </c>
      <c r="BQ538" s="111">
        <f t="shared" si="414"/>
        <v>0</v>
      </c>
      <c r="BR538" s="111">
        <f t="shared" si="415"/>
        <v>0</v>
      </c>
      <c r="BS538" s="111">
        <f t="shared" si="416"/>
        <v>0</v>
      </c>
      <c r="BT538" s="111">
        <f t="shared" si="417"/>
        <v>0</v>
      </c>
      <c r="BU538" s="112">
        <f t="shared" si="418"/>
        <v>0</v>
      </c>
      <c r="BV538" s="113">
        <f t="shared" si="419"/>
        <v>0</v>
      </c>
      <c r="BW538" s="169" t="s">
        <v>135</v>
      </c>
      <c r="BX538" s="174">
        <v>2021</v>
      </c>
      <c r="BY538" s="169" t="s">
        <v>2422</v>
      </c>
      <c r="BZ538" s="169" t="str">
        <f t="shared" si="420"/>
        <v>NOVIEMBRE</v>
      </c>
      <c r="CA538" s="169" t="str">
        <f t="shared" si="421"/>
        <v>YCHO21RT_11.1</v>
      </c>
      <c r="CB538" s="118" t="e">
        <f>VLOOKUP(F538,[3]TOTALES!$E:$E,1,0)</f>
        <v>#N/A</v>
      </c>
      <c r="CC538" s="118" t="e">
        <f>VLOOKUP(E538,'3.PARAMETROS'!J:L,3,0)</f>
        <v>#N/A</v>
      </c>
      <c r="CD538" s="118">
        <f>VLOOKUP(A538,'[4]1. ARCHIVO COMPRA'!$A:$BU,73,0)</f>
        <v>0</v>
      </c>
      <c r="CF538" s="128"/>
      <c r="CG538" s="128"/>
    </row>
    <row r="539" spans="1:85" x14ac:dyDescent="0.25">
      <c r="A539" s="128" t="str">
        <f t="shared" si="390"/>
        <v>W1RI07K9SN3G011</v>
      </c>
      <c r="B539" s="188">
        <v>44501</v>
      </c>
      <c r="C539" s="128"/>
      <c r="D539" s="128" t="s">
        <v>562</v>
      </c>
      <c r="E539" s="128" t="s">
        <v>230</v>
      </c>
      <c r="F539" s="128" t="s">
        <v>1343</v>
      </c>
      <c r="G539" s="128" t="s">
        <v>1344</v>
      </c>
      <c r="H539" s="128" t="s">
        <v>496</v>
      </c>
      <c r="I539" s="128" t="s">
        <v>522</v>
      </c>
      <c r="J539" s="128" t="s">
        <v>2107</v>
      </c>
      <c r="K539" s="128" t="s">
        <v>684</v>
      </c>
      <c r="L539" s="128" t="s">
        <v>2255</v>
      </c>
      <c r="M539" s="137">
        <v>39</v>
      </c>
      <c r="N539" s="128">
        <f>IFERROR(VLOOKUP(M539*$M$8*$N$8,'RAM costing'!$A$3:$B$81,2,1),0)</f>
        <v>39000</v>
      </c>
      <c r="O539" s="128">
        <f>IFERROR(VLOOKUP(M539*$M$9*$N$9,'RAM costing'!$E$3:$F$81,2,1),0)</f>
        <v>159</v>
      </c>
      <c r="P539" s="128"/>
      <c r="Q539" s="129">
        <f t="shared" si="391"/>
        <v>0.31</v>
      </c>
      <c r="R539" s="18">
        <v>12.09</v>
      </c>
      <c r="S539" s="25">
        <f t="shared" si="392"/>
        <v>0</v>
      </c>
      <c r="T539" s="25">
        <f t="shared" si="393"/>
        <v>0</v>
      </c>
      <c r="U539" s="25">
        <f t="shared" si="394"/>
        <v>0</v>
      </c>
      <c r="V539" s="25">
        <f t="shared" si="395"/>
        <v>0</v>
      </c>
      <c r="W539" s="25">
        <f t="shared" si="396"/>
        <v>0</v>
      </c>
      <c r="X539" s="25">
        <f t="shared" si="397"/>
        <v>0</v>
      </c>
      <c r="Y539" s="25">
        <f t="shared" si="398"/>
        <v>0</v>
      </c>
      <c r="Z539" s="25">
        <f t="shared" si="399"/>
        <v>0</v>
      </c>
      <c r="AA539" s="26"/>
      <c r="AB539" s="25">
        <f t="shared" si="400"/>
        <v>0</v>
      </c>
      <c r="AC539" s="25">
        <f t="shared" ref="AC539:AC591" si="423">IF(AO539&gt;0,AO539*2,0)</f>
        <v>0</v>
      </c>
      <c r="AD539" s="25"/>
      <c r="AE539" s="25"/>
      <c r="AF539" s="25"/>
      <c r="AG539" s="25"/>
      <c r="AH539" s="25"/>
      <c r="AI539" s="25"/>
      <c r="AJ539" s="26"/>
      <c r="AK539" s="25"/>
      <c r="AL539" s="26"/>
      <c r="AM539" s="25">
        <f t="shared" si="401"/>
        <v>0</v>
      </c>
      <c r="AN539" s="25">
        <f t="shared" si="402"/>
        <v>0</v>
      </c>
      <c r="AO539" s="26"/>
      <c r="AP539" s="26">
        <f t="shared" si="403"/>
        <v>0</v>
      </c>
      <c r="AQ539" s="101">
        <f t="shared" si="404"/>
        <v>0</v>
      </c>
      <c r="AR539" s="106">
        <f t="shared" si="405"/>
        <v>0</v>
      </c>
      <c r="AS539" s="107">
        <f t="shared" si="386"/>
        <v>0</v>
      </c>
      <c r="AT539" s="107">
        <f t="shared" si="386"/>
        <v>0</v>
      </c>
      <c r="AU539" s="107">
        <f t="shared" si="386"/>
        <v>0</v>
      </c>
      <c r="AV539" s="107">
        <f t="shared" si="386"/>
        <v>0</v>
      </c>
      <c r="AW539" s="107">
        <f t="shared" si="386"/>
        <v>0</v>
      </c>
      <c r="AX539" s="107">
        <f t="shared" si="386"/>
        <v>0</v>
      </c>
      <c r="AY539" s="107">
        <f t="shared" si="386"/>
        <v>0</v>
      </c>
      <c r="AZ539" s="107">
        <f t="shared" si="386"/>
        <v>0</v>
      </c>
      <c r="BA539" s="108">
        <f t="shared" si="406"/>
        <v>0</v>
      </c>
      <c r="BB539" s="103">
        <f t="shared" si="407"/>
        <v>0</v>
      </c>
      <c r="BC539" s="109">
        <f t="shared" si="408"/>
        <v>0</v>
      </c>
      <c r="BD539" s="107">
        <f t="shared" si="389"/>
        <v>0</v>
      </c>
      <c r="BE539" s="107">
        <f t="shared" si="387"/>
        <v>0</v>
      </c>
      <c r="BF539" s="107">
        <f t="shared" si="387"/>
        <v>0</v>
      </c>
      <c r="BG539" s="107">
        <f t="shared" si="387"/>
        <v>0</v>
      </c>
      <c r="BH539" s="107">
        <f t="shared" si="387"/>
        <v>0</v>
      </c>
      <c r="BI539" s="107">
        <f t="shared" si="387"/>
        <v>0</v>
      </c>
      <c r="BJ539" s="107">
        <f t="shared" si="387"/>
        <v>0</v>
      </c>
      <c r="BK539" s="107">
        <f t="shared" si="387"/>
        <v>0</v>
      </c>
      <c r="BL539" s="110">
        <f t="shared" si="409"/>
        <v>0</v>
      </c>
      <c r="BM539" s="111">
        <f t="shared" si="410"/>
        <v>0</v>
      </c>
      <c r="BN539" s="111">
        <f t="shared" si="411"/>
        <v>0</v>
      </c>
      <c r="BO539" s="111">
        <f t="shared" si="412"/>
        <v>0</v>
      </c>
      <c r="BP539" s="111">
        <f t="shared" si="413"/>
        <v>0</v>
      </c>
      <c r="BQ539" s="111">
        <f t="shared" si="414"/>
        <v>0</v>
      </c>
      <c r="BR539" s="111">
        <f t="shared" si="415"/>
        <v>0</v>
      </c>
      <c r="BS539" s="111">
        <f t="shared" si="416"/>
        <v>0</v>
      </c>
      <c r="BT539" s="111">
        <f t="shared" si="417"/>
        <v>0</v>
      </c>
      <c r="BU539" s="112">
        <f t="shared" si="418"/>
        <v>0</v>
      </c>
      <c r="BV539" s="113">
        <f t="shared" si="419"/>
        <v>0</v>
      </c>
      <c r="BW539" s="169" t="s">
        <v>135</v>
      </c>
      <c r="BX539" s="174">
        <v>2021</v>
      </c>
      <c r="BY539" s="169" t="s">
        <v>2422</v>
      </c>
      <c r="BZ539" s="169" t="str">
        <f t="shared" si="420"/>
        <v>NOVIEMBRE</v>
      </c>
      <c r="CA539" s="169" t="str">
        <f t="shared" si="421"/>
        <v>YCHO21RT_11.1</v>
      </c>
      <c r="CB539" s="118" t="e">
        <f>VLOOKUP(F539,[3]TOTALES!$E:$E,1,0)</f>
        <v>#N/A</v>
      </c>
      <c r="CC539" s="118" t="str">
        <f>VLOOKUP(E539,'3.PARAMETROS'!J:L,3,0)</f>
        <v>POLERAS</v>
      </c>
      <c r="CD539" s="118">
        <f>VLOOKUP(A539,'[4]1. ARCHIVO COMPRA'!$A:$BU,73,0)</f>
        <v>0</v>
      </c>
      <c r="CF539" s="128"/>
      <c r="CG539" s="128"/>
    </row>
    <row r="540" spans="1:85" x14ac:dyDescent="0.25">
      <c r="A540" s="128" t="str">
        <f t="shared" si="390"/>
        <v>W2RI31J1311JBLK</v>
      </c>
      <c r="B540" s="187">
        <v>44501</v>
      </c>
      <c r="C540" s="128"/>
      <c r="D540" s="128" t="s">
        <v>562</v>
      </c>
      <c r="E540" s="128" t="s">
        <v>701</v>
      </c>
      <c r="F540" s="128" t="s">
        <v>1345</v>
      </c>
      <c r="G540" s="128" t="s">
        <v>1346</v>
      </c>
      <c r="H540" s="128" t="s">
        <v>494</v>
      </c>
      <c r="I540" s="128" t="s">
        <v>520</v>
      </c>
      <c r="J540" s="128" t="s">
        <v>551</v>
      </c>
      <c r="K540" s="128" t="s">
        <v>2253</v>
      </c>
      <c r="L540" s="128" t="s">
        <v>2255</v>
      </c>
      <c r="M540" s="137">
        <v>49</v>
      </c>
      <c r="N540" s="128">
        <f>IFERROR(VLOOKUP(M540*$M$8*$N$8,'RAM costing'!$A$3:$B$81,2,1),0)</f>
        <v>49000</v>
      </c>
      <c r="O540" s="128">
        <f>IFERROR(VLOOKUP(M540*$M$9*$N$9,'RAM costing'!$E$3:$F$81,2,1),0)</f>
        <v>199</v>
      </c>
      <c r="P540" s="128"/>
      <c r="Q540" s="129">
        <f t="shared" si="391"/>
        <v>0.31</v>
      </c>
      <c r="R540" s="18">
        <v>15.19</v>
      </c>
      <c r="S540" s="25">
        <f t="shared" si="392"/>
        <v>12</v>
      </c>
      <c r="T540" s="25">
        <f t="shared" si="393"/>
        <v>12</v>
      </c>
      <c r="U540" s="25">
        <f t="shared" si="394"/>
        <v>12</v>
      </c>
      <c r="V540" s="25">
        <f t="shared" si="395"/>
        <v>10</v>
      </c>
      <c r="W540" s="25">
        <f t="shared" si="396"/>
        <v>8</v>
      </c>
      <c r="X540" s="25">
        <f t="shared" si="397"/>
        <v>10</v>
      </c>
      <c r="Y540" s="25">
        <f t="shared" si="398"/>
        <v>9</v>
      </c>
      <c r="Z540" s="25">
        <f t="shared" si="399"/>
        <v>7</v>
      </c>
      <c r="AA540" s="26"/>
      <c r="AB540" s="25">
        <f t="shared" si="400"/>
        <v>9</v>
      </c>
      <c r="AC540" s="25">
        <f t="shared" si="423"/>
        <v>24</v>
      </c>
      <c r="AD540" s="25"/>
      <c r="AE540" s="25"/>
      <c r="AF540" s="25"/>
      <c r="AG540" s="25"/>
      <c r="AH540" s="25"/>
      <c r="AI540" s="25"/>
      <c r="AJ540" s="26"/>
      <c r="AK540" s="25"/>
      <c r="AL540" s="26"/>
      <c r="AM540" s="25">
        <f t="shared" si="401"/>
        <v>10</v>
      </c>
      <c r="AN540" s="25">
        <f t="shared" si="402"/>
        <v>10</v>
      </c>
      <c r="AO540" s="26">
        <v>12</v>
      </c>
      <c r="AP540" s="26">
        <f t="shared" si="403"/>
        <v>12</v>
      </c>
      <c r="AQ540" s="101">
        <f t="shared" si="404"/>
        <v>113</v>
      </c>
      <c r="AR540" s="106">
        <f t="shared" si="405"/>
        <v>1731.6599999999999</v>
      </c>
      <c r="AS540" s="107">
        <f t="shared" si="386"/>
        <v>26</v>
      </c>
      <c r="AT540" s="107">
        <f t="shared" si="386"/>
        <v>41</v>
      </c>
      <c r="AU540" s="107">
        <f t="shared" si="386"/>
        <v>31</v>
      </c>
      <c r="AV540" s="107">
        <f t="shared" si="386"/>
        <v>16</v>
      </c>
      <c r="AW540" s="107">
        <f t="shared" si="386"/>
        <v>0</v>
      </c>
      <c r="AX540" s="107">
        <f t="shared" si="386"/>
        <v>0</v>
      </c>
      <c r="AY540" s="107">
        <f t="shared" si="386"/>
        <v>0</v>
      </c>
      <c r="AZ540" s="107">
        <f t="shared" si="386"/>
        <v>0</v>
      </c>
      <c r="BA540" s="108">
        <f t="shared" si="406"/>
        <v>114</v>
      </c>
      <c r="BB540" s="103">
        <f t="shared" si="407"/>
        <v>44</v>
      </c>
      <c r="BC540" s="109">
        <f t="shared" si="408"/>
        <v>668.36</v>
      </c>
      <c r="BD540" s="107">
        <f t="shared" si="389"/>
        <v>10</v>
      </c>
      <c r="BE540" s="107">
        <f t="shared" si="387"/>
        <v>16</v>
      </c>
      <c r="BF540" s="107">
        <f t="shared" si="387"/>
        <v>12</v>
      </c>
      <c r="BG540" s="107">
        <f t="shared" si="387"/>
        <v>6</v>
      </c>
      <c r="BH540" s="107">
        <f t="shared" si="387"/>
        <v>0</v>
      </c>
      <c r="BI540" s="107">
        <f t="shared" si="387"/>
        <v>0</v>
      </c>
      <c r="BJ540" s="107">
        <f t="shared" si="387"/>
        <v>0</v>
      </c>
      <c r="BK540" s="107">
        <f t="shared" si="387"/>
        <v>0</v>
      </c>
      <c r="BL540" s="110">
        <f t="shared" si="409"/>
        <v>44</v>
      </c>
      <c r="BM540" s="111">
        <f t="shared" si="410"/>
        <v>36</v>
      </c>
      <c r="BN540" s="111">
        <f t="shared" si="411"/>
        <v>57</v>
      </c>
      <c r="BO540" s="111">
        <f t="shared" si="412"/>
        <v>43</v>
      </c>
      <c r="BP540" s="111">
        <f t="shared" si="413"/>
        <v>22</v>
      </c>
      <c r="BQ540" s="111">
        <f t="shared" si="414"/>
        <v>0</v>
      </c>
      <c r="BR540" s="111">
        <f t="shared" si="415"/>
        <v>0</v>
      </c>
      <c r="BS540" s="111">
        <f t="shared" si="416"/>
        <v>0</v>
      </c>
      <c r="BT540" s="111">
        <f t="shared" si="417"/>
        <v>0</v>
      </c>
      <c r="BU540" s="143">
        <f t="shared" si="418"/>
        <v>158</v>
      </c>
      <c r="BV540" s="113">
        <f t="shared" si="419"/>
        <v>2400.02</v>
      </c>
      <c r="BW540" s="169" t="s">
        <v>135</v>
      </c>
      <c r="BX540" s="174">
        <v>2021</v>
      </c>
      <c r="BY540" s="169" t="s">
        <v>2422</v>
      </c>
      <c r="BZ540" s="169" t="str">
        <f t="shared" si="420"/>
        <v>NOVIEMBRE</v>
      </c>
      <c r="CA540" s="169" t="str">
        <f t="shared" si="421"/>
        <v>YCHO21RT_11.1</v>
      </c>
      <c r="CB540" s="118" t="e">
        <f>VLOOKUP(F540,[3]TOTALES!$E:$E,1,0)</f>
        <v>#N/A</v>
      </c>
      <c r="CC540" s="118" t="s">
        <v>228</v>
      </c>
      <c r="CD540" s="118">
        <f>VLOOKUP(A540,'[4]1. ARCHIVO COMPRA'!$A:$BU,73,0)</f>
        <v>0</v>
      </c>
      <c r="CF540" s="164">
        <v>44331</v>
      </c>
      <c r="CG540" s="128"/>
    </row>
    <row r="541" spans="1:85" x14ac:dyDescent="0.25">
      <c r="A541" s="128" t="str">
        <f t="shared" si="390"/>
        <v>W2RI31J1311G011</v>
      </c>
      <c r="B541" s="188">
        <v>44501</v>
      </c>
      <c r="C541" s="128"/>
      <c r="D541" s="128" t="s">
        <v>562</v>
      </c>
      <c r="E541" s="128" t="s">
        <v>701</v>
      </c>
      <c r="F541" s="128" t="s">
        <v>1345</v>
      </c>
      <c r="G541" s="128" t="s">
        <v>1346</v>
      </c>
      <c r="H541" s="128" t="s">
        <v>496</v>
      </c>
      <c r="I541" s="128" t="s">
        <v>522</v>
      </c>
      <c r="J541" s="128" t="s">
        <v>551</v>
      </c>
      <c r="K541" s="128" t="s">
        <v>2253</v>
      </c>
      <c r="L541" s="128" t="s">
        <v>2255</v>
      </c>
      <c r="M541" s="137">
        <v>49</v>
      </c>
      <c r="N541" s="128">
        <f>IFERROR(VLOOKUP(M541*$M$8*$N$8,'RAM costing'!$A$3:$B$81,2,1),0)</f>
        <v>49000</v>
      </c>
      <c r="O541" s="128">
        <f>IFERROR(VLOOKUP(M541*$M$9*$N$9,'RAM costing'!$E$3:$F$81,2,1),0)</f>
        <v>199</v>
      </c>
      <c r="P541" s="128"/>
      <c r="Q541" s="129">
        <f t="shared" si="391"/>
        <v>0.31</v>
      </c>
      <c r="R541" s="18">
        <v>15.19</v>
      </c>
      <c r="S541" s="25">
        <f t="shared" si="392"/>
        <v>0</v>
      </c>
      <c r="T541" s="25">
        <f t="shared" si="393"/>
        <v>0</v>
      </c>
      <c r="U541" s="25">
        <f t="shared" si="394"/>
        <v>0</v>
      </c>
      <c r="V541" s="25">
        <f t="shared" si="395"/>
        <v>0</v>
      </c>
      <c r="W541" s="25">
        <f t="shared" si="396"/>
        <v>0</v>
      </c>
      <c r="X541" s="25">
        <f t="shared" si="397"/>
        <v>0</v>
      </c>
      <c r="Y541" s="25">
        <f t="shared" si="398"/>
        <v>0</v>
      </c>
      <c r="Z541" s="25">
        <f t="shared" si="399"/>
        <v>0</v>
      </c>
      <c r="AA541" s="26"/>
      <c r="AB541" s="25">
        <f t="shared" si="400"/>
        <v>0</v>
      </c>
      <c r="AC541" s="25">
        <f t="shared" si="423"/>
        <v>0</v>
      </c>
      <c r="AD541" s="25"/>
      <c r="AE541" s="25"/>
      <c r="AF541" s="25"/>
      <c r="AG541" s="25"/>
      <c r="AH541" s="25"/>
      <c r="AI541" s="25"/>
      <c r="AJ541" s="26"/>
      <c r="AK541" s="25"/>
      <c r="AL541" s="26"/>
      <c r="AM541" s="25">
        <f t="shared" si="401"/>
        <v>0</v>
      </c>
      <c r="AN541" s="25">
        <f t="shared" si="402"/>
        <v>0</v>
      </c>
      <c r="AO541" s="26"/>
      <c r="AP541" s="26">
        <f t="shared" si="403"/>
        <v>0</v>
      </c>
      <c r="AQ541" s="101">
        <f t="shared" si="404"/>
        <v>0</v>
      </c>
      <c r="AR541" s="106">
        <f t="shared" si="405"/>
        <v>0</v>
      </c>
      <c r="AS541" s="107">
        <f t="shared" ref="AS541:AZ572" si="424">ROUND(IF($L541=$L$4,($AQ541*AS$4),IF($L541=$L$5,($AQ541*AS$5),IF($L541=$L$6,($AQ541*AS$6),IF($L541=$L$7,($AQ541*AS$7))))),0)</f>
        <v>0</v>
      </c>
      <c r="AT541" s="107">
        <f t="shared" si="424"/>
        <v>0</v>
      </c>
      <c r="AU541" s="107">
        <f t="shared" si="424"/>
        <v>0</v>
      </c>
      <c r="AV541" s="107">
        <f t="shared" si="424"/>
        <v>0</v>
      </c>
      <c r="AW541" s="107">
        <f t="shared" si="424"/>
        <v>0</v>
      </c>
      <c r="AX541" s="107">
        <f t="shared" si="424"/>
        <v>0</v>
      </c>
      <c r="AY541" s="107">
        <f t="shared" si="424"/>
        <v>0</v>
      </c>
      <c r="AZ541" s="107">
        <f t="shared" si="424"/>
        <v>0</v>
      </c>
      <c r="BA541" s="108">
        <f t="shared" si="406"/>
        <v>0</v>
      </c>
      <c r="BB541" s="103">
        <f t="shared" si="407"/>
        <v>0</v>
      </c>
      <c r="BC541" s="109">
        <f t="shared" si="408"/>
        <v>0</v>
      </c>
      <c r="BD541" s="107">
        <f t="shared" si="389"/>
        <v>0</v>
      </c>
      <c r="BE541" s="107">
        <f t="shared" ref="BE541:BK572" si="425">ROUND(IF($L541=$L$4,($BB541*BE$4),IF($L541=$L$5,($BB541*BE$5),IF($L541=$L$6,($BB541*BE$6),IF($L541=$L$7,($BB541*BE$7))))),0)</f>
        <v>0</v>
      </c>
      <c r="BF541" s="107">
        <f t="shared" si="425"/>
        <v>0</v>
      </c>
      <c r="BG541" s="107">
        <f t="shared" si="425"/>
        <v>0</v>
      </c>
      <c r="BH541" s="107">
        <f t="shared" si="425"/>
        <v>0</v>
      </c>
      <c r="BI541" s="107">
        <f t="shared" si="425"/>
        <v>0</v>
      </c>
      <c r="BJ541" s="107">
        <f t="shared" si="425"/>
        <v>0</v>
      </c>
      <c r="BK541" s="107">
        <f t="shared" si="425"/>
        <v>0</v>
      </c>
      <c r="BL541" s="110">
        <f t="shared" si="409"/>
        <v>0</v>
      </c>
      <c r="BM541" s="111">
        <f t="shared" si="410"/>
        <v>0</v>
      </c>
      <c r="BN541" s="111">
        <f t="shared" si="411"/>
        <v>0</v>
      </c>
      <c r="BO541" s="111">
        <f t="shared" si="412"/>
        <v>0</v>
      </c>
      <c r="BP541" s="111">
        <f t="shared" si="413"/>
        <v>0</v>
      </c>
      <c r="BQ541" s="111">
        <f t="shared" si="414"/>
        <v>0</v>
      </c>
      <c r="BR541" s="111">
        <f t="shared" si="415"/>
        <v>0</v>
      </c>
      <c r="BS541" s="111">
        <f t="shared" si="416"/>
        <v>0</v>
      </c>
      <c r="BT541" s="111">
        <f t="shared" si="417"/>
        <v>0</v>
      </c>
      <c r="BU541" s="112">
        <f t="shared" si="418"/>
        <v>0</v>
      </c>
      <c r="BV541" s="113">
        <f t="shared" si="419"/>
        <v>0</v>
      </c>
      <c r="BW541" s="169" t="s">
        <v>135</v>
      </c>
      <c r="BX541" s="174">
        <v>2021</v>
      </c>
      <c r="BY541" s="169" t="s">
        <v>2422</v>
      </c>
      <c r="BZ541" s="169" t="str">
        <f t="shared" si="420"/>
        <v>NOVIEMBRE</v>
      </c>
      <c r="CA541" s="169" t="str">
        <f t="shared" si="421"/>
        <v>YCHO21RT_11.1</v>
      </c>
      <c r="CB541" s="118" t="e">
        <f>VLOOKUP(F541,[3]TOTALES!$E:$E,1,0)</f>
        <v>#N/A</v>
      </c>
      <c r="CC541" s="118" t="s">
        <v>228</v>
      </c>
      <c r="CD541" s="118">
        <f>VLOOKUP(A541,'[4]1. ARCHIVO COMPRA'!$A:$BU,73,0)</f>
        <v>0</v>
      </c>
      <c r="CF541" s="128"/>
      <c r="CG541" s="128"/>
    </row>
    <row r="542" spans="1:85" x14ac:dyDescent="0.25">
      <c r="A542" s="128" t="str">
        <f t="shared" si="390"/>
        <v>W2RI31J1311G472</v>
      </c>
      <c r="B542" s="187">
        <v>44501</v>
      </c>
      <c r="C542" s="128"/>
      <c r="D542" s="128" t="s">
        <v>562</v>
      </c>
      <c r="E542" s="128" t="s">
        <v>701</v>
      </c>
      <c r="F542" s="128" t="s">
        <v>1345</v>
      </c>
      <c r="G542" s="128" t="s">
        <v>1346</v>
      </c>
      <c r="H542" s="128" t="s">
        <v>509</v>
      </c>
      <c r="I542" s="128" t="s">
        <v>536</v>
      </c>
      <c r="J542" s="128" t="s">
        <v>551</v>
      </c>
      <c r="K542" s="128" t="s">
        <v>2253</v>
      </c>
      <c r="L542" s="128" t="s">
        <v>2255</v>
      </c>
      <c r="M542" s="137">
        <v>49</v>
      </c>
      <c r="N542" s="128">
        <f>IFERROR(VLOOKUP(M542*$M$8*$N$8,'RAM costing'!$A$3:$B$81,2,1),0)</f>
        <v>49000</v>
      </c>
      <c r="O542" s="128">
        <f>IFERROR(VLOOKUP(M542*$M$9*$N$9,'RAM costing'!$E$3:$F$81,2,1),0)</f>
        <v>199</v>
      </c>
      <c r="P542" s="128"/>
      <c r="Q542" s="129">
        <f t="shared" si="391"/>
        <v>0.31</v>
      </c>
      <c r="R542" s="18">
        <v>15.19</v>
      </c>
      <c r="S542" s="25">
        <f t="shared" si="392"/>
        <v>8</v>
      </c>
      <c r="T542" s="25">
        <f t="shared" si="393"/>
        <v>8</v>
      </c>
      <c r="U542" s="25">
        <f t="shared" si="394"/>
        <v>8</v>
      </c>
      <c r="V542" s="25">
        <f t="shared" si="395"/>
        <v>6</v>
      </c>
      <c r="W542" s="25">
        <f t="shared" si="396"/>
        <v>4</v>
      </c>
      <c r="X542" s="25">
        <f t="shared" si="397"/>
        <v>6</v>
      </c>
      <c r="Y542" s="25">
        <f t="shared" si="398"/>
        <v>5</v>
      </c>
      <c r="Z542" s="25">
        <f t="shared" si="399"/>
        <v>3</v>
      </c>
      <c r="AA542" s="26"/>
      <c r="AB542" s="25">
        <f t="shared" si="400"/>
        <v>5</v>
      </c>
      <c r="AC542" s="25">
        <f t="shared" si="423"/>
        <v>16</v>
      </c>
      <c r="AD542" s="25"/>
      <c r="AE542" s="25"/>
      <c r="AF542" s="25"/>
      <c r="AG542" s="25"/>
      <c r="AH542" s="25"/>
      <c r="AI542" s="25"/>
      <c r="AJ542" s="26"/>
      <c r="AK542" s="25"/>
      <c r="AL542" s="26"/>
      <c r="AM542" s="25">
        <f t="shared" si="401"/>
        <v>6</v>
      </c>
      <c r="AN542" s="25">
        <f t="shared" si="402"/>
        <v>6</v>
      </c>
      <c r="AO542" s="26">
        <v>8</v>
      </c>
      <c r="AP542" s="26">
        <f t="shared" si="403"/>
        <v>8</v>
      </c>
      <c r="AQ542" s="101">
        <f t="shared" si="404"/>
        <v>69</v>
      </c>
      <c r="AR542" s="106">
        <f t="shared" si="405"/>
        <v>1063.3</v>
      </c>
      <c r="AS542" s="107">
        <f t="shared" si="424"/>
        <v>16</v>
      </c>
      <c r="AT542" s="107">
        <f t="shared" si="424"/>
        <v>25</v>
      </c>
      <c r="AU542" s="107">
        <f t="shared" si="424"/>
        <v>19</v>
      </c>
      <c r="AV542" s="107">
        <f t="shared" si="424"/>
        <v>10</v>
      </c>
      <c r="AW542" s="107">
        <f t="shared" si="424"/>
        <v>0</v>
      </c>
      <c r="AX542" s="107">
        <f t="shared" si="424"/>
        <v>0</v>
      </c>
      <c r="AY542" s="107">
        <f t="shared" si="424"/>
        <v>0</v>
      </c>
      <c r="AZ542" s="107">
        <f t="shared" si="424"/>
        <v>0</v>
      </c>
      <c r="BA542" s="108">
        <f t="shared" si="406"/>
        <v>70</v>
      </c>
      <c r="BB542" s="103">
        <f t="shared" si="407"/>
        <v>28</v>
      </c>
      <c r="BC542" s="109">
        <f t="shared" si="408"/>
        <v>425.32</v>
      </c>
      <c r="BD542" s="107">
        <f t="shared" si="389"/>
        <v>6</v>
      </c>
      <c r="BE542" s="107">
        <f t="shared" si="425"/>
        <v>10</v>
      </c>
      <c r="BF542" s="107">
        <f t="shared" si="425"/>
        <v>8</v>
      </c>
      <c r="BG542" s="107">
        <f t="shared" si="425"/>
        <v>4</v>
      </c>
      <c r="BH542" s="107">
        <f t="shared" si="425"/>
        <v>0</v>
      </c>
      <c r="BI542" s="107">
        <f t="shared" si="425"/>
        <v>0</v>
      </c>
      <c r="BJ542" s="107">
        <f t="shared" si="425"/>
        <v>0</v>
      </c>
      <c r="BK542" s="107">
        <f t="shared" si="425"/>
        <v>0</v>
      </c>
      <c r="BL542" s="110">
        <f t="shared" si="409"/>
        <v>28</v>
      </c>
      <c r="BM542" s="111">
        <f t="shared" si="410"/>
        <v>22</v>
      </c>
      <c r="BN542" s="111">
        <f t="shared" si="411"/>
        <v>35</v>
      </c>
      <c r="BO542" s="111">
        <f t="shared" si="412"/>
        <v>27</v>
      </c>
      <c r="BP542" s="111">
        <f t="shared" si="413"/>
        <v>14</v>
      </c>
      <c r="BQ542" s="111">
        <f t="shared" si="414"/>
        <v>0</v>
      </c>
      <c r="BR542" s="111">
        <f t="shared" si="415"/>
        <v>0</v>
      </c>
      <c r="BS542" s="111">
        <f t="shared" si="416"/>
        <v>0</v>
      </c>
      <c r="BT542" s="111">
        <f t="shared" si="417"/>
        <v>0</v>
      </c>
      <c r="BU542" s="143">
        <f t="shared" si="418"/>
        <v>98</v>
      </c>
      <c r="BV542" s="113">
        <f t="shared" si="419"/>
        <v>1488.62</v>
      </c>
      <c r="BW542" s="169" t="s">
        <v>135</v>
      </c>
      <c r="BX542" s="174">
        <v>2021</v>
      </c>
      <c r="BY542" s="169" t="s">
        <v>2422</v>
      </c>
      <c r="BZ542" s="169" t="str">
        <f t="shared" si="420"/>
        <v>NOVIEMBRE</v>
      </c>
      <c r="CA542" s="169" t="str">
        <f t="shared" si="421"/>
        <v>YCHO21RT_11.1</v>
      </c>
      <c r="CB542" s="118" t="e">
        <f>VLOOKUP(F542,[3]TOTALES!$E:$E,1,0)</f>
        <v>#N/A</v>
      </c>
      <c r="CC542" s="118" t="s">
        <v>228</v>
      </c>
      <c r="CD542" s="118">
        <f>VLOOKUP(A542,'[4]1. ARCHIVO COMPRA'!$A:$BU,73,0)</f>
        <v>0</v>
      </c>
      <c r="CF542" s="164">
        <v>44331</v>
      </c>
      <c r="CG542" s="128"/>
    </row>
    <row r="543" spans="1:85" x14ac:dyDescent="0.25">
      <c r="A543" s="128" t="str">
        <f t="shared" si="390"/>
        <v>W2RI31J1311G585</v>
      </c>
      <c r="B543" s="188">
        <v>44501</v>
      </c>
      <c r="C543" s="128"/>
      <c r="D543" s="128" t="s">
        <v>562</v>
      </c>
      <c r="E543" s="128" t="s">
        <v>701</v>
      </c>
      <c r="F543" s="128" t="s">
        <v>1345</v>
      </c>
      <c r="G543" s="128" t="s">
        <v>1346</v>
      </c>
      <c r="H543" s="128" t="s">
        <v>499</v>
      </c>
      <c r="I543" s="128" t="s">
        <v>527</v>
      </c>
      <c r="J543" s="128" t="s">
        <v>551</v>
      </c>
      <c r="K543" s="128" t="s">
        <v>2253</v>
      </c>
      <c r="L543" s="128" t="s">
        <v>2255</v>
      </c>
      <c r="M543" s="137">
        <v>49</v>
      </c>
      <c r="N543" s="128">
        <f>IFERROR(VLOOKUP(M543*$M$8*$N$8,'RAM costing'!$A$3:$B$81,2,1),0)</f>
        <v>49000</v>
      </c>
      <c r="O543" s="128">
        <f>IFERROR(VLOOKUP(M543*$M$9*$N$9,'RAM costing'!$E$3:$F$81,2,1),0)</f>
        <v>199</v>
      </c>
      <c r="P543" s="128"/>
      <c r="Q543" s="129">
        <f t="shared" si="391"/>
        <v>0.31</v>
      </c>
      <c r="R543" s="18">
        <v>15.19</v>
      </c>
      <c r="S543" s="25">
        <f t="shared" si="392"/>
        <v>0</v>
      </c>
      <c r="T543" s="25">
        <f t="shared" si="393"/>
        <v>0</v>
      </c>
      <c r="U543" s="25">
        <f t="shared" si="394"/>
        <v>0</v>
      </c>
      <c r="V543" s="25">
        <f t="shared" si="395"/>
        <v>0</v>
      </c>
      <c r="W543" s="25">
        <f t="shared" si="396"/>
        <v>0</v>
      </c>
      <c r="X543" s="25">
        <f t="shared" si="397"/>
        <v>0</v>
      </c>
      <c r="Y543" s="25">
        <f t="shared" si="398"/>
        <v>0</v>
      </c>
      <c r="Z543" s="25">
        <f t="shared" si="399"/>
        <v>0</v>
      </c>
      <c r="AA543" s="26"/>
      <c r="AB543" s="25">
        <f t="shared" si="400"/>
        <v>0</v>
      </c>
      <c r="AC543" s="25">
        <f t="shared" si="423"/>
        <v>0</v>
      </c>
      <c r="AD543" s="25"/>
      <c r="AE543" s="25"/>
      <c r="AF543" s="25"/>
      <c r="AG543" s="25"/>
      <c r="AH543" s="25"/>
      <c r="AI543" s="25"/>
      <c r="AJ543" s="26"/>
      <c r="AK543" s="25"/>
      <c r="AL543" s="26"/>
      <c r="AM543" s="25">
        <f t="shared" si="401"/>
        <v>0</v>
      </c>
      <c r="AN543" s="25">
        <f t="shared" si="402"/>
        <v>0</v>
      </c>
      <c r="AO543" s="26"/>
      <c r="AP543" s="26">
        <f t="shared" si="403"/>
        <v>0</v>
      </c>
      <c r="AQ543" s="101">
        <f t="shared" si="404"/>
        <v>0</v>
      </c>
      <c r="AR543" s="106">
        <f t="shared" si="405"/>
        <v>0</v>
      </c>
      <c r="AS543" s="107">
        <f t="shared" si="424"/>
        <v>0</v>
      </c>
      <c r="AT543" s="107">
        <f t="shared" si="424"/>
        <v>0</v>
      </c>
      <c r="AU543" s="107">
        <f t="shared" si="424"/>
        <v>0</v>
      </c>
      <c r="AV543" s="107">
        <f t="shared" si="424"/>
        <v>0</v>
      </c>
      <c r="AW543" s="107">
        <f t="shared" si="424"/>
        <v>0</v>
      </c>
      <c r="AX543" s="107">
        <f t="shared" si="424"/>
        <v>0</v>
      </c>
      <c r="AY543" s="107">
        <f t="shared" si="424"/>
        <v>0</v>
      </c>
      <c r="AZ543" s="107">
        <f t="shared" si="424"/>
        <v>0</v>
      </c>
      <c r="BA543" s="108">
        <f t="shared" si="406"/>
        <v>0</v>
      </c>
      <c r="BB543" s="103">
        <f t="shared" si="407"/>
        <v>0</v>
      </c>
      <c r="BC543" s="109">
        <f t="shared" si="408"/>
        <v>0</v>
      </c>
      <c r="BD543" s="107">
        <f t="shared" si="389"/>
        <v>0</v>
      </c>
      <c r="BE543" s="107">
        <f t="shared" si="425"/>
        <v>0</v>
      </c>
      <c r="BF543" s="107">
        <f t="shared" si="425"/>
        <v>0</v>
      </c>
      <c r="BG543" s="107">
        <f t="shared" si="425"/>
        <v>0</v>
      </c>
      <c r="BH543" s="107">
        <f t="shared" si="425"/>
        <v>0</v>
      </c>
      <c r="BI543" s="107">
        <f t="shared" si="425"/>
        <v>0</v>
      </c>
      <c r="BJ543" s="107">
        <f t="shared" si="425"/>
        <v>0</v>
      </c>
      <c r="BK543" s="107">
        <f t="shared" si="425"/>
        <v>0</v>
      </c>
      <c r="BL543" s="110">
        <f t="shared" si="409"/>
        <v>0</v>
      </c>
      <c r="BM543" s="111">
        <f t="shared" si="410"/>
        <v>0</v>
      </c>
      <c r="BN543" s="111">
        <f t="shared" si="411"/>
        <v>0</v>
      </c>
      <c r="BO543" s="111">
        <f t="shared" si="412"/>
        <v>0</v>
      </c>
      <c r="BP543" s="111">
        <f t="shared" si="413"/>
        <v>0</v>
      </c>
      <c r="BQ543" s="111">
        <f t="shared" si="414"/>
        <v>0</v>
      </c>
      <c r="BR543" s="111">
        <f t="shared" si="415"/>
        <v>0</v>
      </c>
      <c r="BS543" s="111">
        <f t="shared" si="416"/>
        <v>0</v>
      </c>
      <c r="BT543" s="111">
        <f t="shared" si="417"/>
        <v>0</v>
      </c>
      <c r="BU543" s="112">
        <f t="shared" si="418"/>
        <v>0</v>
      </c>
      <c r="BV543" s="113">
        <f t="shared" si="419"/>
        <v>0</v>
      </c>
      <c r="BW543" s="169" t="s">
        <v>135</v>
      </c>
      <c r="BX543" s="174">
        <v>2021</v>
      </c>
      <c r="BY543" s="169" t="s">
        <v>2422</v>
      </c>
      <c r="BZ543" s="169" t="str">
        <f t="shared" si="420"/>
        <v>NOVIEMBRE</v>
      </c>
      <c r="CA543" s="169" t="str">
        <f t="shared" si="421"/>
        <v>YCHO21RT_11.1</v>
      </c>
      <c r="CB543" s="118" t="e">
        <f>VLOOKUP(F543,[3]TOTALES!$E:$E,1,0)</f>
        <v>#N/A</v>
      </c>
      <c r="CC543" s="118" t="s">
        <v>228</v>
      </c>
      <c r="CD543" s="118">
        <f>VLOOKUP(A543,'[4]1. ARCHIVO COMPRA'!$A:$BU,73,0)</f>
        <v>0</v>
      </c>
      <c r="CF543" s="128"/>
      <c r="CG543" s="128"/>
    </row>
    <row r="544" spans="1:85" x14ac:dyDescent="0.25">
      <c r="A544" s="128" t="str">
        <f t="shared" si="390"/>
        <v>W2RI31J1311G6K9</v>
      </c>
      <c r="B544" s="188">
        <v>44501</v>
      </c>
      <c r="C544" s="128"/>
      <c r="D544" s="128" t="s">
        <v>562</v>
      </c>
      <c r="E544" s="128" t="s">
        <v>701</v>
      </c>
      <c r="F544" s="128" t="s">
        <v>1345</v>
      </c>
      <c r="G544" s="128" t="s">
        <v>1346</v>
      </c>
      <c r="H544" s="128" t="s">
        <v>722</v>
      </c>
      <c r="I544" s="128" t="s">
        <v>723</v>
      </c>
      <c r="J544" s="128" t="s">
        <v>551</v>
      </c>
      <c r="K544" s="128" t="s">
        <v>2253</v>
      </c>
      <c r="L544" s="128" t="s">
        <v>2255</v>
      </c>
      <c r="M544" s="137">
        <v>49</v>
      </c>
      <c r="N544" s="128">
        <f>IFERROR(VLOOKUP(M544*$M$8*$N$8,'RAM costing'!$A$3:$B$81,2,1),0)</f>
        <v>49000</v>
      </c>
      <c r="O544" s="128">
        <f>IFERROR(VLOOKUP(M544*$M$9*$N$9,'RAM costing'!$E$3:$F$81,2,1),0)</f>
        <v>199</v>
      </c>
      <c r="P544" s="128"/>
      <c r="Q544" s="129">
        <f t="shared" si="391"/>
        <v>0.31</v>
      </c>
      <c r="R544" s="18">
        <v>15.19</v>
      </c>
      <c r="S544" s="25">
        <f t="shared" si="392"/>
        <v>0</v>
      </c>
      <c r="T544" s="25">
        <f t="shared" si="393"/>
        <v>0</v>
      </c>
      <c r="U544" s="25">
        <f t="shared" si="394"/>
        <v>0</v>
      </c>
      <c r="V544" s="25">
        <f t="shared" si="395"/>
        <v>0</v>
      </c>
      <c r="W544" s="25">
        <f t="shared" si="396"/>
        <v>0</v>
      </c>
      <c r="X544" s="25">
        <f t="shared" si="397"/>
        <v>0</v>
      </c>
      <c r="Y544" s="25">
        <f t="shared" si="398"/>
        <v>0</v>
      </c>
      <c r="Z544" s="25">
        <f t="shared" si="399"/>
        <v>0</v>
      </c>
      <c r="AA544" s="26"/>
      <c r="AB544" s="25">
        <f t="shared" si="400"/>
        <v>0</v>
      </c>
      <c r="AC544" s="25">
        <f t="shared" si="423"/>
        <v>0</v>
      </c>
      <c r="AD544" s="25"/>
      <c r="AE544" s="25"/>
      <c r="AF544" s="25"/>
      <c r="AG544" s="25"/>
      <c r="AH544" s="25"/>
      <c r="AI544" s="25"/>
      <c r="AJ544" s="26"/>
      <c r="AK544" s="25"/>
      <c r="AL544" s="26"/>
      <c r="AM544" s="25">
        <f t="shared" si="401"/>
        <v>0</v>
      </c>
      <c r="AN544" s="25">
        <f t="shared" si="402"/>
        <v>0</v>
      </c>
      <c r="AO544" s="26"/>
      <c r="AP544" s="26">
        <f t="shared" si="403"/>
        <v>0</v>
      </c>
      <c r="AQ544" s="101">
        <f t="shared" si="404"/>
        <v>0</v>
      </c>
      <c r="AR544" s="106">
        <f t="shared" si="405"/>
        <v>0</v>
      </c>
      <c r="AS544" s="107">
        <f t="shared" si="424"/>
        <v>0</v>
      </c>
      <c r="AT544" s="107">
        <f t="shared" si="424"/>
        <v>0</v>
      </c>
      <c r="AU544" s="107">
        <f t="shared" si="424"/>
        <v>0</v>
      </c>
      <c r="AV544" s="107">
        <f t="shared" si="424"/>
        <v>0</v>
      </c>
      <c r="AW544" s="107">
        <f t="shared" si="424"/>
        <v>0</v>
      </c>
      <c r="AX544" s="107">
        <f t="shared" si="424"/>
        <v>0</v>
      </c>
      <c r="AY544" s="107">
        <f t="shared" si="424"/>
        <v>0</v>
      </c>
      <c r="AZ544" s="107">
        <f t="shared" si="424"/>
        <v>0</v>
      </c>
      <c r="BA544" s="108">
        <f t="shared" si="406"/>
        <v>0</v>
      </c>
      <c r="BB544" s="103">
        <f t="shared" si="407"/>
        <v>0</v>
      </c>
      <c r="BC544" s="109">
        <f t="shared" si="408"/>
        <v>0</v>
      </c>
      <c r="BD544" s="107">
        <f t="shared" si="389"/>
        <v>0</v>
      </c>
      <c r="BE544" s="107">
        <f t="shared" si="425"/>
        <v>0</v>
      </c>
      <c r="BF544" s="107">
        <f t="shared" si="425"/>
        <v>0</v>
      </c>
      <c r="BG544" s="107">
        <f t="shared" si="425"/>
        <v>0</v>
      </c>
      <c r="BH544" s="107">
        <f t="shared" si="425"/>
        <v>0</v>
      </c>
      <c r="BI544" s="107">
        <f t="shared" si="425"/>
        <v>0</v>
      </c>
      <c r="BJ544" s="107">
        <f t="shared" si="425"/>
        <v>0</v>
      </c>
      <c r="BK544" s="107">
        <f t="shared" si="425"/>
        <v>0</v>
      </c>
      <c r="BL544" s="110">
        <f t="shared" si="409"/>
        <v>0</v>
      </c>
      <c r="BM544" s="111">
        <f t="shared" si="410"/>
        <v>0</v>
      </c>
      <c r="BN544" s="111">
        <f t="shared" si="411"/>
        <v>0</v>
      </c>
      <c r="BO544" s="111">
        <f t="shared" si="412"/>
        <v>0</v>
      </c>
      <c r="BP544" s="111">
        <f t="shared" si="413"/>
        <v>0</v>
      </c>
      <c r="BQ544" s="111">
        <f t="shared" si="414"/>
        <v>0</v>
      </c>
      <c r="BR544" s="111">
        <f t="shared" si="415"/>
        <v>0</v>
      </c>
      <c r="BS544" s="111">
        <f t="shared" si="416"/>
        <v>0</v>
      </c>
      <c r="BT544" s="111">
        <f t="shared" si="417"/>
        <v>0</v>
      </c>
      <c r="BU544" s="112">
        <f t="shared" si="418"/>
        <v>0</v>
      </c>
      <c r="BV544" s="113">
        <f t="shared" si="419"/>
        <v>0</v>
      </c>
      <c r="BW544" s="169" t="s">
        <v>135</v>
      </c>
      <c r="BX544" s="174">
        <v>2021</v>
      </c>
      <c r="BY544" s="169" t="s">
        <v>2422</v>
      </c>
      <c r="BZ544" s="169" t="str">
        <f t="shared" si="420"/>
        <v>NOVIEMBRE</v>
      </c>
      <c r="CA544" s="169" t="str">
        <f t="shared" si="421"/>
        <v>YCHO21RT_11.1</v>
      </c>
      <c r="CB544" s="118" t="e">
        <f>VLOOKUP(F544,[3]TOTALES!$E:$E,1,0)</f>
        <v>#N/A</v>
      </c>
      <c r="CC544" s="118" t="s">
        <v>228</v>
      </c>
      <c r="CD544" s="118">
        <f>VLOOKUP(A544,'[4]1. ARCHIVO COMPRA'!$A:$BU,73,0)</f>
        <v>0</v>
      </c>
      <c r="CF544" s="128"/>
      <c r="CG544" s="128"/>
    </row>
    <row r="545" spans="1:85" x14ac:dyDescent="0.25">
      <c r="A545" s="128" t="str">
        <f t="shared" si="390"/>
        <v>W2RI31J1311LHY</v>
      </c>
      <c r="B545" s="187">
        <v>44501</v>
      </c>
      <c r="C545" s="128"/>
      <c r="D545" s="128" t="s">
        <v>562</v>
      </c>
      <c r="E545" s="128" t="s">
        <v>701</v>
      </c>
      <c r="F545" s="128" t="s">
        <v>1345</v>
      </c>
      <c r="G545" s="128" t="s">
        <v>1346</v>
      </c>
      <c r="H545" s="128" t="s">
        <v>599</v>
      </c>
      <c r="I545" s="128" t="s">
        <v>600</v>
      </c>
      <c r="J545" s="128" t="s">
        <v>551</v>
      </c>
      <c r="K545" s="128" t="s">
        <v>2253</v>
      </c>
      <c r="L545" s="128" t="s">
        <v>2255</v>
      </c>
      <c r="M545" s="137">
        <v>49</v>
      </c>
      <c r="N545" s="128">
        <f>IFERROR(VLOOKUP(M545*$M$8*$N$8,'RAM costing'!$A$3:$B$81,2,1),0)</f>
        <v>49000</v>
      </c>
      <c r="O545" s="128">
        <f>IFERROR(VLOOKUP(M545*$M$9*$N$9,'RAM costing'!$E$3:$F$81,2,1),0)</f>
        <v>199</v>
      </c>
      <c r="P545" s="128"/>
      <c r="Q545" s="129">
        <f t="shared" si="391"/>
        <v>0.31</v>
      </c>
      <c r="R545" s="18">
        <v>15.19</v>
      </c>
      <c r="S545" s="25">
        <f t="shared" si="392"/>
        <v>10</v>
      </c>
      <c r="T545" s="25">
        <f t="shared" si="393"/>
        <v>10</v>
      </c>
      <c r="U545" s="25">
        <f t="shared" si="394"/>
        <v>10</v>
      </c>
      <c r="V545" s="25">
        <f t="shared" si="395"/>
        <v>8</v>
      </c>
      <c r="W545" s="25">
        <f t="shared" si="396"/>
        <v>6</v>
      </c>
      <c r="X545" s="25">
        <f t="shared" si="397"/>
        <v>8</v>
      </c>
      <c r="Y545" s="25">
        <f t="shared" si="398"/>
        <v>7</v>
      </c>
      <c r="Z545" s="25">
        <f t="shared" si="399"/>
        <v>5</v>
      </c>
      <c r="AA545" s="26"/>
      <c r="AB545" s="25">
        <f t="shared" si="400"/>
        <v>7</v>
      </c>
      <c r="AC545" s="25">
        <f t="shared" si="423"/>
        <v>20</v>
      </c>
      <c r="AD545" s="25"/>
      <c r="AE545" s="25"/>
      <c r="AF545" s="25"/>
      <c r="AG545" s="25"/>
      <c r="AH545" s="25"/>
      <c r="AI545" s="25"/>
      <c r="AJ545" s="26"/>
      <c r="AK545" s="25"/>
      <c r="AL545" s="26"/>
      <c r="AM545" s="25">
        <f t="shared" si="401"/>
        <v>8</v>
      </c>
      <c r="AN545" s="25">
        <f t="shared" si="402"/>
        <v>8</v>
      </c>
      <c r="AO545" s="26">
        <v>10</v>
      </c>
      <c r="AP545" s="26">
        <f t="shared" si="403"/>
        <v>10</v>
      </c>
      <c r="AQ545" s="101">
        <f t="shared" si="404"/>
        <v>91</v>
      </c>
      <c r="AR545" s="106">
        <f t="shared" si="405"/>
        <v>1397.48</v>
      </c>
      <c r="AS545" s="107">
        <f t="shared" si="424"/>
        <v>21</v>
      </c>
      <c r="AT545" s="107">
        <f t="shared" si="424"/>
        <v>33</v>
      </c>
      <c r="AU545" s="107">
        <f t="shared" si="424"/>
        <v>25</v>
      </c>
      <c r="AV545" s="107">
        <f t="shared" si="424"/>
        <v>13</v>
      </c>
      <c r="AW545" s="107">
        <f t="shared" si="424"/>
        <v>0</v>
      </c>
      <c r="AX545" s="107">
        <f t="shared" si="424"/>
        <v>0</v>
      </c>
      <c r="AY545" s="107">
        <f t="shared" si="424"/>
        <v>0</v>
      </c>
      <c r="AZ545" s="107">
        <f t="shared" si="424"/>
        <v>0</v>
      </c>
      <c r="BA545" s="108">
        <f t="shared" si="406"/>
        <v>92</v>
      </c>
      <c r="BB545" s="103">
        <f t="shared" si="407"/>
        <v>36</v>
      </c>
      <c r="BC545" s="109">
        <f t="shared" si="408"/>
        <v>546.84</v>
      </c>
      <c r="BD545" s="107">
        <f t="shared" si="389"/>
        <v>8</v>
      </c>
      <c r="BE545" s="107">
        <f t="shared" si="425"/>
        <v>13</v>
      </c>
      <c r="BF545" s="107">
        <f t="shared" si="425"/>
        <v>10</v>
      </c>
      <c r="BG545" s="107">
        <f t="shared" si="425"/>
        <v>5</v>
      </c>
      <c r="BH545" s="107">
        <f t="shared" si="425"/>
        <v>0</v>
      </c>
      <c r="BI545" s="107">
        <f t="shared" si="425"/>
        <v>0</v>
      </c>
      <c r="BJ545" s="107">
        <f t="shared" si="425"/>
        <v>0</v>
      </c>
      <c r="BK545" s="107">
        <f t="shared" si="425"/>
        <v>0</v>
      </c>
      <c r="BL545" s="110">
        <f t="shared" si="409"/>
        <v>36</v>
      </c>
      <c r="BM545" s="111">
        <f t="shared" si="410"/>
        <v>29</v>
      </c>
      <c r="BN545" s="111">
        <f t="shared" si="411"/>
        <v>46</v>
      </c>
      <c r="BO545" s="111">
        <f t="shared" si="412"/>
        <v>35</v>
      </c>
      <c r="BP545" s="111">
        <f t="shared" si="413"/>
        <v>18</v>
      </c>
      <c r="BQ545" s="111">
        <f t="shared" si="414"/>
        <v>0</v>
      </c>
      <c r="BR545" s="111">
        <f t="shared" si="415"/>
        <v>0</v>
      </c>
      <c r="BS545" s="111">
        <f t="shared" si="416"/>
        <v>0</v>
      </c>
      <c r="BT545" s="111">
        <f t="shared" si="417"/>
        <v>0</v>
      </c>
      <c r="BU545" s="143">
        <f t="shared" si="418"/>
        <v>128</v>
      </c>
      <c r="BV545" s="113">
        <f t="shared" si="419"/>
        <v>1944.32</v>
      </c>
      <c r="BW545" s="169" t="s">
        <v>135</v>
      </c>
      <c r="BX545" s="174">
        <v>2021</v>
      </c>
      <c r="BY545" s="169" t="s">
        <v>2422</v>
      </c>
      <c r="BZ545" s="169" t="str">
        <f t="shared" si="420"/>
        <v>NOVIEMBRE</v>
      </c>
      <c r="CA545" s="169" t="str">
        <f t="shared" si="421"/>
        <v>YCHO21RT_11.1</v>
      </c>
      <c r="CB545" s="118" t="e">
        <f>VLOOKUP(F545,[3]TOTALES!$E:$E,1,0)</f>
        <v>#N/A</v>
      </c>
      <c r="CC545" s="118" t="s">
        <v>228</v>
      </c>
      <c r="CD545" s="118">
        <f>VLOOKUP(A545,'[4]1. ARCHIVO COMPRA'!$A:$BU,73,0)</f>
        <v>0</v>
      </c>
      <c r="CF545" s="164">
        <v>44331</v>
      </c>
      <c r="CG545" s="128"/>
    </row>
    <row r="546" spans="1:85" x14ac:dyDescent="0.25">
      <c r="A546" s="128" t="str">
        <f t="shared" si="390"/>
        <v>W1YN0ED4GV2CRM2</v>
      </c>
      <c r="B546" s="188">
        <v>44501</v>
      </c>
      <c r="C546" s="128"/>
      <c r="D546" s="128" t="s">
        <v>563</v>
      </c>
      <c r="E546" s="128" t="s">
        <v>564</v>
      </c>
      <c r="F546" s="128" t="s">
        <v>1347</v>
      </c>
      <c r="G546" s="128" t="s">
        <v>1348</v>
      </c>
      <c r="H546" s="128" t="s">
        <v>1329</v>
      </c>
      <c r="I546" s="128" t="s">
        <v>1330</v>
      </c>
      <c r="J546" s="128" t="s">
        <v>667</v>
      </c>
      <c r="K546" s="128" t="s">
        <v>682</v>
      </c>
      <c r="L546" s="128" t="s">
        <v>2255</v>
      </c>
      <c r="M546" s="137">
        <v>98</v>
      </c>
      <c r="N546" s="128">
        <f>IFERROR(VLOOKUP(M546*$M$8*$N$8,'RAM costing'!$A$3:$B$81,2,1),0)</f>
        <v>99000</v>
      </c>
      <c r="O546" s="128">
        <f>IFERROR(VLOOKUP(M546*$M$9*$N$9,'RAM costing'!$E$3:$F$81,2,1),0)</f>
        <v>399</v>
      </c>
      <c r="P546" s="128"/>
      <c r="Q546" s="129">
        <f t="shared" si="391"/>
        <v>0.31</v>
      </c>
      <c r="R546" s="18">
        <v>30.38</v>
      </c>
      <c r="S546" s="25">
        <f t="shared" si="392"/>
        <v>0</v>
      </c>
      <c r="T546" s="25">
        <f t="shared" si="393"/>
        <v>0</v>
      </c>
      <c r="U546" s="25">
        <f t="shared" si="394"/>
        <v>0</v>
      </c>
      <c r="V546" s="25">
        <f t="shared" si="395"/>
        <v>0</v>
      </c>
      <c r="W546" s="25">
        <f t="shared" si="396"/>
        <v>0</v>
      </c>
      <c r="X546" s="25">
        <f t="shared" si="397"/>
        <v>0</v>
      </c>
      <c r="Y546" s="25">
        <f t="shared" si="398"/>
        <v>0</v>
      </c>
      <c r="Z546" s="25">
        <f t="shared" si="399"/>
        <v>0</v>
      </c>
      <c r="AA546" s="26"/>
      <c r="AB546" s="25">
        <f t="shared" si="400"/>
        <v>0</v>
      </c>
      <c r="AC546" s="25">
        <f t="shared" ref="AC546:AC547" si="426">AO546</f>
        <v>0</v>
      </c>
      <c r="AD546" s="25"/>
      <c r="AE546" s="25"/>
      <c r="AF546" s="25"/>
      <c r="AG546" s="25"/>
      <c r="AH546" s="25"/>
      <c r="AI546" s="25"/>
      <c r="AJ546" s="26"/>
      <c r="AK546" s="25"/>
      <c r="AL546" s="26"/>
      <c r="AM546" s="25">
        <f t="shared" si="401"/>
        <v>0</v>
      </c>
      <c r="AN546" s="25">
        <f t="shared" si="402"/>
        <v>0</v>
      </c>
      <c r="AO546" s="26"/>
      <c r="AP546" s="26">
        <f t="shared" si="403"/>
        <v>0</v>
      </c>
      <c r="AQ546" s="101">
        <f t="shared" si="404"/>
        <v>0</v>
      </c>
      <c r="AR546" s="106">
        <f t="shared" si="405"/>
        <v>0</v>
      </c>
      <c r="AS546" s="107">
        <f t="shared" si="424"/>
        <v>0</v>
      </c>
      <c r="AT546" s="107">
        <f t="shared" si="424"/>
        <v>0</v>
      </c>
      <c r="AU546" s="107">
        <f t="shared" si="424"/>
        <v>0</v>
      </c>
      <c r="AV546" s="107">
        <f t="shared" si="424"/>
        <v>0</v>
      </c>
      <c r="AW546" s="107">
        <f t="shared" si="424"/>
        <v>0</v>
      </c>
      <c r="AX546" s="107">
        <f t="shared" si="424"/>
        <v>0</v>
      </c>
      <c r="AY546" s="107">
        <f t="shared" si="424"/>
        <v>0</v>
      </c>
      <c r="AZ546" s="107">
        <f t="shared" si="424"/>
        <v>0</v>
      </c>
      <c r="BA546" s="108">
        <f t="shared" si="406"/>
        <v>0</v>
      </c>
      <c r="BB546" s="103">
        <f t="shared" si="407"/>
        <v>0</v>
      </c>
      <c r="BC546" s="109">
        <f t="shared" si="408"/>
        <v>0</v>
      </c>
      <c r="BD546" s="107">
        <f t="shared" si="389"/>
        <v>0</v>
      </c>
      <c r="BE546" s="107">
        <f t="shared" si="425"/>
        <v>0</v>
      </c>
      <c r="BF546" s="107">
        <f t="shared" si="425"/>
        <v>0</v>
      </c>
      <c r="BG546" s="107">
        <f t="shared" si="425"/>
        <v>0</v>
      </c>
      <c r="BH546" s="107">
        <f t="shared" si="425"/>
        <v>0</v>
      </c>
      <c r="BI546" s="107">
        <f t="shared" si="425"/>
        <v>0</v>
      </c>
      <c r="BJ546" s="107">
        <f t="shared" si="425"/>
        <v>0</v>
      </c>
      <c r="BK546" s="107">
        <f t="shared" si="425"/>
        <v>0</v>
      </c>
      <c r="BL546" s="110">
        <f t="shared" si="409"/>
        <v>0</v>
      </c>
      <c r="BM546" s="111">
        <f t="shared" si="410"/>
        <v>0</v>
      </c>
      <c r="BN546" s="111">
        <f t="shared" si="411"/>
        <v>0</v>
      </c>
      <c r="BO546" s="111">
        <f t="shared" si="412"/>
        <v>0</v>
      </c>
      <c r="BP546" s="111">
        <f t="shared" si="413"/>
        <v>0</v>
      </c>
      <c r="BQ546" s="111">
        <f t="shared" si="414"/>
        <v>0</v>
      </c>
      <c r="BR546" s="111">
        <f t="shared" si="415"/>
        <v>0</v>
      </c>
      <c r="BS546" s="111">
        <f t="shared" si="416"/>
        <v>0</v>
      </c>
      <c r="BT546" s="111">
        <f t="shared" si="417"/>
        <v>0</v>
      </c>
      <c r="BU546" s="112">
        <f t="shared" si="418"/>
        <v>0</v>
      </c>
      <c r="BV546" s="113">
        <f t="shared" si="419"/>
        <v>0</v>
      </c>
      <c r="BW546" s="169" t="s">
        <v>135</v>
      </c>
      <c r="BX546" s="174">
        <v>2021</v>
      </c>
      <c r="BY546" s="169" t="s">
        <v>2422</v>
      </c>
      <c r="BZ546" s="169" t="str">
        <f t="shared" si="420"/>
        <v>NOVIEMBRE</v>
      </c>
      <c r="CA546" s="169" t="str">
        <f t="shared" si="421"/>
        <v>YCHO21RT_11.1</v>
      </c>
      <c r="CB546" s="118" t="e">
        <f>VLOOKUP(F546,[3]TOTALES!$E:$E,1,0)</f>
        <v>#N/A</v>
      </c>
      <c r="CC546" s="118" t="s">
        <v>185</v>
      </c>
      <c r="CD546" s="118">
        <f>VLOOKUP(A546,'[4]1. ARCHIVO COMPRA'!$A:$BU,73,0)</f>
        <v>0</v>
      </c>
      <c r="CF546" s="128"/>
      <c r="CG546" s="128"/>
    </row>
    <row r="547" spans="1:85" x14ac:dyDescent="0.25">
      <c r="A547" s="128" t="str">
        <f t="shared" si="390"/>
        <v>W2RH03D4K10UNLZ</v>
      </c>
      <c r="B547" s="188">
        <v>44501</v>
      </c>
      <c r="C547" s="128"/>
      <c r="D547" s="128" t="s">
        <v>563</v>
      </c>
      <c r="E547" s="128" t="s">
        <v>162</v>
      </c>
      <c r="F547" s="128" t="s">
        <v>1349</v>
      </c>
      <c r="G547" s="128" t="s">
        <v>1350</v>
      </c>
      <c r="H547" s="128" t="s">
        <v>1351</v>
      </c>
      <c r="I547" s="128" t="s">
        <v>1352</v>
      </c>
      <c r="J547" s="128" t="s">
        <v>672</v>
      </c>
      <c r="K547" s="128" t="s">
        <v>683</v>
      </c>
      <c r="L547" s="128" t="s">
        <v>2255</v>
      </c>
      <c r="M547" s="137">
        <v>89</v>
      </c>
      <c r="N547" s="128">
        <f>IFERROR(VLOOKUP(M547*$M$8*$N$8,'RAM costing'!$A$3:$B$81,2,1),0)</f>
        <v>89000</v>
      </c>
      <c r="O547" s="128">
        <f>IFERROR(VLOOKUP(M547*$M$9*$N$9,'RAM costing'!$E$3:$F$81,2,1),0)</f>
        <v>359</v>
      </c>
      <c r="P547" s="128"/>
      <c r="Q547" s="129">
        <f t="shared" si="391"/>
        <v>0.31</v>
      </c>
      <c r="R547" s="18">
        <v>27.59</v>
      </c>
      <c r="S547" s="25">
        <f t="shared" si="392"/>
        <v>0</v>
      </c>
      <c r="T547" s="25">
        <f t="shared" si="393"/>
        <v>0</v>
      </c>
      <c r="U547" s="25">
        <f t="shared" si="394"/>
        <v>0</v>
      </c>
      <c r="V547" s="25">
        <f t="shared" si="395"/>
        <v>0</v>
      </c>
      <c r="W547" s="25">
        <f t="shared" si="396"/>
        <v>0</v>
      </c>
      <c r="X547" s="25">
        <f t="shared" si="397"/>
        <v>0</v>
      </c>
      <c r="Y547" s="25">
        <f t="shared" si="398"/>
        <v>0</v>
      </c>
      <c r="Z547" s="25">
        <f t="shared" si="399"/>
        <v>0</v>
      </c>
      <c r="AA547" s="26"/>
      <c r="AB547" s="25">
        <f t="shared" si="400"/>
        <v>0</v>
      </c>
      <c r="AC547" s="25">
        <f t="shared" si="426"/>
        <v>0</v>
      </c>
      <c r="AD547" s="25"/>
      <c r="AE547" s="25"/>
      <c r="AF547" s="25"/>
      <c r="AG547" s="25"/>
      <c r="AH547" s="25"/>
      <c r="AI547" s="25"/>
      <c r="AJ547" s="26"/>
      <c r="AK547" s="25"/>
      <c r="AL547" s="26"/>
      <c r="AM547" s="25">
        <f t="shared" si="401"/>
        <v>0</v>
      </c>
      <c r="AN547" s="25">
        <f t="shared" si="402"/>
        <v>0</v>
      </c>
      <c r="AO547" s="26"/>
      <c r="AP547" s="26">
        <f t="shared" si="403"/>
        <v>0</v>
      </c>
      <c r="AQ547" s="101">
        <f t="shared" si="404"/>
        <v>0</v>
      </c>
      <c r="AR547" s="106">
        <f t="shared" si="405"/>
        <v>0</v>
      </c>
      <c r="AS547" s="107">
        <f t="shared" si="424"/>
        <v>0</v>
      </c>
      <c r="AT547" s="107">
        <f t="shared" si="424"/>
        <v>0</v>
      </c>
      <c r="AU547" s="107">
        <f t="shared" si="424"/>
        <v>0</v>
      </c>
      <c r="AV547" s="107">
        <f t="shared" si="424"/>
        <v>0</v>
      </c>
      <c r="AW547" s="107">
        <f t="shared" si="424"/>
        <v>0</v>
      </c>
      <c r="AX547" s="107">
        <f t="shared" si="424"/>
        <v>0</v>
      </c>
      <c r="AY547" s="107">
        <f t="shared" si="424"/>
        <v>0</v>
      </c>
      <c r="AZ547" s="107">
        <f t="shared" si="424"/>
        <v>0</v>
      </c>
      <c r="BA547" s="108">
        <f t="shared" si="406"/>
        <v>0</v>
      </c>
      <c r="BB547" s="103">
        <f t="shared" si="407"/>
        <v>0</v>
      </c>
      <c r="BC547" s="109">
        <f t="shared" si="408"/>
        <v>0</v>
      </c>
      <c r="BD547" s="107">
        <f t="shared" si="389"/>
        <v>0</v>
      </c>
      <c r="BE547" s="107">
        <f t="shared" si="425"/>
        <v>0</v>
      </c>
      <c r="BF547" s="107">
        <f t="shared" si="425"/>
        <v>0</v>
      </c>
      <c r="BG547" s="107">
        <f t="shared" si="425"/>
        <v>0</v>
      </c>
      <c r="BH547" s="107">
        <f t="shared" si="425"/>
        <v>0</v>
      </c>
      <c r="BI547" s="107">
        <f t="shared" si="425"/>
        <v>0</v>
      </c>
      <c r="BJ547" s="107">
        <f t="shared" si="425"/>
        <v>0</v>
      </c>
      <c r="BK547" s="107">
        <f t="shared" si="425"/>
        <v>0</v>
      </c>
      <c r="BL547" s="110">
        <f t="shared" si="409"/>
        <v>0</v>
      </c>
      <c r="BM547" s="111">
        <f t="shared" si="410"/>
        <v>0</v>
      </c>
      <c r="BN547" s="111">
        <f t="shared" si="411"/>
        <v>0</v>
      </c>
      <c r="BO547" s="111">
        <f t="shared" si="412"/>
        <v>0</v>
      </c>
      <c r="BP547" s="111">
        <f t="shared" si="413"/>
        <v>0</v>
      </c>
      <c r="BQ547" s="111">
        <f t="shared" si="414"/>
        <v>0</v>
      </c>
      <c r="BR547" s="111">
        <f t="shared" si="415"/>
        <v>0</v>
      </c>
      <c r="BS547" s="111">
        <f t="shared" si="416"/>
        <v>0</v>
      </c>
      <c r="BT547" s="111">
        <f t="shared" si="417"/>
        <v>0</v>
      </c>
      <c r="BU547" s="112">
        <f t="shared" si="418"/>
        <v>0</v>
      </c>
      <c r="BV547" s="113">
        <f t="shared" si="419"/>
        <v>0</v>
      </c>
      <c r="BW547" s="169" t="s">
        <v>135</v>
      </c>
      <c r="BX547" s="174">
        <v>2021</v>
      </c>
      <c r="BY547" s="169" t="s">
        <v>2422</v>
      </c>
      <c r="BZ547" s="169" t="str">
        <f t="shared" si="420"/>
        <v>NOVIEMBRE</v>
      </c>
      <c r="CA547" s="169" t="str">
        <f t="shared" si="421"/>
        <v>YCHO21RT_11.1</v>
      </c>
      <c r="CB547" s="118" t="e">
        <f>VLOOKUP(F547,[3]TOTALES!$E:$E,1,0)</f>
        <v>#N/A</v>
      </c>
      <c r="CC547" s="118" t="str">
        <f>VLOOKUP(E547,'3.PARAMETROS'!J:L,3,0)</f>
        <v>CAMISAS</v>
      </c>
      <c r="CD547" s="118">
        <f>VLOOKUP(A547,'[4]1. ARCHIVO COMPRA'!$A:$BU,73,0)</f>
        <v>0</v>
      </c>
      <c r="CF547" s="128"/>
      <c r="CG547" s="128"/>
    </row>
    <row r="548" spans="1:85" s="162" customFormat="1" x14ac:dyDescent="0.25">
      <c r="A548" s="155" t="str">
        <f t="shared" si="390"/>
        <v>W1YI1BI3Z11LMGY</v>
      </c>
      <c r="B548" s="189">
        <v>44501</v>
      </c>
      <c r="C548" s="155"/>
      <c r="D548" s="155" t="s">
        <v>562</v>
      </c>
      <c r="E548" s="155" t="s">
        <v>230</v>
      </c>
      <c r="F548" s="155" t="s">
        <v>1353</v>
      </c>
      <c r="G548" s="155" t="s">
        <v>1354</v>
      </c>
      <c r="H548" s="155" t="s">
        <v>500</v>
      </c>
      <c r="I548" s="155" t="s">
        <v>1265</v>
      </c>
      <c r="J548" s="128" t="s">
        <v>550</v>
      </c>
      <c r="K548" s="128" t="s">
        <v>686</v>
      </c>
      <c r="L548" s="155" t="s">
        <v>2255</v>
      </c>
      <c r="M548" s="156">
        <v>34</v>
      </c>
      <c r="N548" s="128">
        <f>IFERROR(VLOOKUP(M548*$M$8*$N$8,'RAM costing'!$A$3:$B$81,2,1),0)</f>
        <v>29000</v>
      </c>
      <c r="O548" s="128">
        <f>IFERROR(VLOOKUP(M548*$M$9*$N$9,'RAM costing'!$E$3:$F$81,2,1),0)</f>
        <v>139</v>
      </c>
      <c r="P548" s="128"/>
      <c r="Q548" s="157">
        <f t="shared" si="391"/>
        <v>0.31</v>
      </c>
      <c r="R548" s="158">
        <v>10.54</v>
      </c>
      <c r="S548" s="25">
        <f t="shared" si="392"/>
        <v>14</v>
      </c>
      <c r="T548" s="25">
        <f t="shared" si="393"/>
        <v>14</v>
      </c>
      <c r="U548" s="25">
        <f t="shared" si="394"/>
        <v>14</v>
      </c>
      <c r="V548" s="25">
        <f t="shared" si="395"/>
        <v>12</v>
      </c>
      <c r="W548" s="25">
        <f t="shared" si="396"/>
        <v>10</v>
      </c>
      <c r="X548" s="25">
        <f t="shared" si="397"/>
        <v>12</v>
      </c>
      <c r="Y548" s="25">
        <f t="shared" si="398"/>
        <v>11</v>
      </c>
      <c r="Z548" s="25">
        <f t="shared" si="399"/>
        <v>9</v>
      </c>
      <c r="AA548" s="26"/>
      <c r="AB548" s="25">
        <f t="shared" si="400"/>
        <v>11</v>
      </c>
      <c r="AC548" s="25">
        <f t="shared" si="423"/>
        <v>28</v>
      </c>
      <c r="AD548" s="25"/>
      <c r="AE548" s="25"/>
      <c r="AF548" s="25"/>
      <c r="AG548" s="25"/>
      <c r="AH548" s="25"/>
      <c r="AI548" s="25"/>
      <c r="AJ548" s="26"/>
      <c r="AK548" s="25"/>
      <c r="AL548" s="26"/>
      <c r="AM548" s="25">
        <f t="shared" si="401"/>
        <v>12</v>
      </c>
      <c r="AN548" s="25">
        <f t="shared" si="402"/>
        <v>12</v>
      </c>
      <c r="AO548" s="26">
        <v>14</v>
      </c>
      <c r="AP548" s="26">
        <f t="shared" si="403"/>
        <v>14</v>
      </c>
      <c r="AQ548" s="101">
        <f t="shared" si="404"/>
        <v>135</v>
      </c>
      <c r="AR548" s="106">
        <f t="shared" si="405"/>
        <v>1422.8999999999999</v>
      </c>
      <c r="AS548" s="107">
        <f t="shared" si="424"/>
        <v>31</v>
      </c>
      <c r="AT548" s="107">
        <f t="shared" si="424"/>
        <v>49</v>
      </c>
      <c r="AU548" s="107">
        <f t="shared" si="424"/>
        <v>36</v>
      </c>
      <c r="AV548" s="107">
        <f t="shared" si="424"/>
        <v>19</v>
      </c>
      <c r="AW548" s="107">
        <f t="shared" si="424"/>
        <v>0</v>
      </c>
      <c r="AX548" s="107">
        <f t="shared" si="424"/>
        <v>0</v>
      </c>
      <c r="AY548" s="107">
        <f t="shared" si="424"/>
        <v>0</v>
      </c>
      <c r="AZ548" s="107">
        <f t="shared" si="424"/>
        <v>0</v>
      </c>
      <c r="BA548" s="108">
        <f t="shared" si="406"/>
        <v>135</v>
      </c>
      <c r="BB548" s="103">
        <f t="shared" si="407"/>
        <v>52</v>
      </c>
      <c r="BC548" s="109">
        <f t="shared" si="408"/>
        <v>548.07999999999993</v>
      </c>
      <c r="BD548" s="107">
        <f t="shared" si="389"/>
        <v>12</v>
      </c>
      <c r="BE548" s="107">
        <f t="shared" si="425"/>
        <v>19</v>
      </c>
      <c r="BF548" s="107">
        <f t="shared" si="425"/>
        <v>14</v>
      </c>
      <c r="BG548" s="107">
        <f t="shared" si="425"/>
        <v>7</v>
      </c>
      <c r="BH548" s="107">
        <f t="shared" si="425"/>
        <v>0</v>
      </c>
      <c r="BI548" s="107">
        <f t="shared" si="425"/>
        <v>0</v>
      </c>
      <c r="BJ548" s="107">
        <f t="shared" si="425"/>
        <v>0</v>
      </c>
      <c r="BK548" s="107">
        <f t="shared" si="425"/>
        <v>0</v>
      </c>
      <c r="BL548" s="110">
        <f t="shared" si="409"/>
        <v>52</v>
      </c>
      <c r="BM548" s="159">
        <f t="shared" si="410"/>
        <v>43</v>
      </c>
      <c r="BN548" s="159">
        <f t="shared" si="411"/>
        <v>68</v>
      </c>
      <c r="BO548" s="159">
        <f t="shared" si="412"/>
        <v>50</v>
      </c>
      <c r="BP548" s="159">
        <f t="shared" si="413"/>
        <v>26</v>
      </c>
      <c r="BQ548" s="159">
        <f t="shared" si="414"/>
        <v>0</v>
      </c>
      <c r="BR548" s="159">
        <f t="shared" si="415"/>
        <v>0</v>
      </c>
      <c r="BS548" s="159">
        <f t="shared" si="416"/>
        <v>0</v>
      </c>
      <c r="BT548" s="159">
        <f t="shared" si="417"/>
        <v>0</v>
      </c>
      <c r="BU548" s="160">
        <f t="shared" si="418"/>
        <v>187</v>
      </c>
      <c r="BV548" s="161">
        <f t="shared" si="419"/>
        <v>1970.9799999999998</v>
      </c>
      <c r="BW548" s="169" t="s">
        <v>135</v>
      </c>
      <c r="BX548" s="174">
        <v>2021</v>
      </c>
      <c r="BY548" s="169" t="s">
        <v>2422</v>
      </c>
      <c r="BZ548" s="169" t="str">
        <f t="shared" si="420"/>
        <v>NOVIEMBRE</v>
      </c>
      <c r="CA548" s="169" t="str">
        <f t="shared" si="421"/>
        <v>YCHO21RT_11.1</v>
      </c>
      <c r="CB548" s="162" t="e">
        <f>VLOOKUP(F548,[3]TOTALES!$E:$E,1,0)</f>
        <v>#N/A</v>
      </c>
      <c r="CC548" s="162" t="str">
        <f>VLOOKUP(E548,'3.PARAMETROS'!J:L,3,0)</f>
        <v>POLERAS</v>
      </c>
      <c r="CD548" s="162">
        <f>VLOOKUP(A548,'[4]1. ARCHIVO COMPRA'!$A:$BU,73,0)</f>
        <v>0</v>
      </c>
      <c r="CF548" s="163" t="s">
        <v>2414</v>
      </c>
      <c r="CG548" s="154" t="s">
        <v>2415</v>
      </c>
    </row>
    <row r="549" spans="1:85" x14ac:dyDescent="0.25">
      <c r="A549" s="128" t="str">
        <f t="shared" si="390"/>
        <v>W1YI1BI3Z11G8CR</v>
      </c>
      <c r="B549" s="188">
        <v>44501</v>
      </c>
      <c r="C549" s="128"/>
      <c r="D549" s="128" t="s">
        <v>562</v>
      </c>
      <c r="E549" s="128" t="s">
        <v>230</v>
      </c>
      <c r="F549" s="128" t="s">
        <v>1353</v>
      </c>
      <c r="G549" s="128" t="s">
        <v>1354</v>
      </c>
      <c r="H549" s="128" t="s">
        <v>957</v>
      </c>
      <c r="I549" s="128" t="s">
        <v>958</v>
      </c>
      <c r="J549" s="128" t="s">
        <v>550</v>
      </c>
      <c r="K549" s="128" t="s">
        <v>686</v>
      </c>
      <c r="L549" s="128" t="s">
        <v>2255</v>
      </c>
      <c r="M549" s="137">
        <v>34</v>
      </c>
      <c r="N549" s="128">
        <f>IFERROR(VLOOKUP(M549*$M$8*$N$8,'RAM costing'!$A$3:$B$81,2,1),0)</f>
        <v>29000</v>
      </c>
      <c r="O549" s="128">
        <f>IFERROR(VLOOKUP(M549*$M$9*$N$9,'RAM costing'!$E$3:$F$81,2,1),0)</f>
        <v>139</v>
      </c>
      <c r="P549" s="128"/>
      <c r="Q549" s="129">
        <f t="shared" si="391"/>
        <v>0.31</v>
      </c>
      <c r="R549" s="18">
        <v>10.54</v>
      </c>
      <c r="S549" s="25">
        <f t="shared" si="392"/>
        <v>0</v>
      </c>
      <c r="T549" s="25">
        <f t="shared" si="393"/>
        <v>0</v>
      </c>
      <c r="U549" s="25">
        <f t="shared" si="394"/>
        <v>0</v>
      </c>
      <c r="V549" s="25">
        <f t="shared" si="395"/>
        <v>0</v>
      </c>
      <c r="W549" s="25">
        <f t="shared" si="396"/>
        <v>0</v>
      </c>
      <c r="X549" s="25">
        <f t="shared" si="397"/>
        <v>0</v>
      </c>
      <c r="Y549" s="25">
        <f t="shared" si="398"/>
        <v>0</v>
      </c>
      <c r="Z549" s="25">
        <f t="shared" si="399"/>
        <v>0</v>
      </c>
      <c r="AA549" s="26"/>
      <c r="AB549" s="25">
        <f t="shared" si="400"/>
        <v>0</v>
      </c>
      <c r="AC549" s="25">
        <f t="shared" si="423"/>
        <v>0</v>
      </c>
      <c r="AD549" s="25"/>
      <c r="AE549" s="25"/>
      <c r="AF549" s="25"/>
      <c r="AG549" s="25"/>
      <c r="AH549" s="25"/>
      <c r="AI549" s="25"/>
      <c r="AJ549" s="26"/>
      <c r="AK549" s="25"/>
      <c r="AL549" s="26"/>
      <c r="AM549" s="25">
        <f t="shared" si="401"/>
        <v>0</v>
      </c>
      <c r="AN549" s="25">
        <f t="shared" si="402"/>
        <v>0</v>
      </c>
      <c r="AO549" s="26"/>
      <c r="AP549" s="26">
        <f t="shared" si="403"/>
        <v>0</v>
      </c>
      <c r="AQ549" s="101">
        <f t="shared" si="404"/>
        <v>0</v>
      </c>
      <c r="AR549" s="106">
        <f t="shared" si="405"/>
        <v>0</v>
      </c>
      <c r="AS549" s="107">
        <f t="shared" si="424"/>
        <v>0</v>
      </c>
      <c r="AT549" s="107">
        <f t="shared" si="424"/>
        <v>0</v>
      </c>
      <c r="AU549" s="107">
        <f t="shared" si="424"/>
        <v>0</v>
      </c>
      <c r="AV549" s="107">
        <f t="shared" si="424"/>
        <v>0</v>
      </c>
      <c r="AW549" s="107">
        <f t="shared" si="424"/>
        <v>0</v>
      </c>
      <c r="AX549" s="107">
        <f t="shared" si="424"/>
        <v>0</v>
      </c>
      <c r="AY549" s="107">
        <f t="shared" si="424"/>
        <v>0</v>
      </c>
      <c r="AZ549" s="107">
        <f t="shared" si="424"/>
        <v>0</v>
      </c>
      <c r="BA549" s="108">
        <f t="shared" si="406"/>
        <v>0</v>
      </c>
      <c r="BB549" s="103">
        <f t="shared" si="407"/>
        <v>0</v>
      </c>
      <c r="BC549" s="109">
        <f t="shared" si="408"/>
        <v>0</v>
      </c>
      <c r="BD549" s="107">
        <f t="shared" si="389"/>
        <v>0</v>
      </c>
      <c r="BE549" s="107">
        <f t="shared" si="425"/>
        <v>0</v>
      </c>
      <c r="BF549" s="107">
        <f t="shared" si="425"/>
        <v>0</v>
      </c>
      <c r="BG549" s="107">
        <f t="shared" si="425"/>
        <v>0</v>
      </c>
      <c r="BH549" s="107">
        <f t="shared" si="425"/>
        <v>0</v>
      </c>
      <c r="BI549" s="107">
        <f t="shared" si="425"/>
        <v>0</v>
      </c>
      <c r="BJ549" s="107">
        <f t="shared" si="425"/>
        <v>0</v>
      </c>
      <c r="BK549" s="107">
        <f t="shared" si="425"/>
        <v>0</v>
      </c>
      <c r="BL549" s="110">
        <f t="shared" si="409"/>
        <v>0</v>
      </c>
      <c r="BM549" s="111">
        <f t="shared" si="410"/>
        <v>0</v>
      </c>
      <c r="BN549" s="111">
        <f t="shared" si="411"/>
        <v>0</v>
      </c>
      <c r="BO549" s="111">
        <f t="shared" si="412"/>
        <v>0</v>
      </c>
      <c r="BP549" s="111">
        <f t="shared" si="413"/>
        <v>0</v>
      </c>
      <c r="BQ549" s="111">
        <f t="shared" si="414"/>
        <v>0</v>
      </c>
      <c r="BR549" s="111">
        <f t="shared" si="415"/>
        <v>0</v>
      </c>
      <c r="BS549" s="111">
        <f t="shared" si="416"/>
        <v>0</v>
      </c>
      <c r="BT549" s="111">
        <f t="shared" si="417"/>
        <v>0</v>
      </c>
      <c r="BU549" s="112">
        <f t="shared" si="418"/>
        <v>0</v>
      </c>
      <c r="BV549" s="113">
        <f t="shared" si="419"/>
        <v>0</v>
      </c>
      <c r="BW549" s="169" t="s">
        <v>135</v>
      </c>
      <c r="BX549" s="174">
        <v>2021</v>
      </c>
      <c r="BY549" s="169" t="s">
        <v>2422</v>
      </c>
      <c r="BZ549" s="169" t="str">
        <f t="shared" si="420"/>
        <v>NOVIEMBRE</v>
      </c>
      <c r="CA549" s="169" t="str">
        <f t="shared" si="421"/>
        <v>YCHO21RT_11.1</v>
      </c>
      <c r="CB549" s="118" t="e">
        <f>VLOOKUP(F549,[3]TOTALES!$E:$E,1,0)</f>
        <v>#N/A</v>
      </c>
      <c r="CC549" s="118" t="str">
        <f>VLOOKUP(E549,'3.PARAMETROS'!J:L,3,0)</f>
        <v>POLERAS</v>
      </c>
      <c r="CD549" s="118">
        <f>VLOOKUP(A549,'[4]1. ARCHIVO COMPRA'!$A:$BU,73,0)</f>
        <v>0</v>
      </c>
      <c r="CF549" s="128"/>
      <c r="CG549" s="128"/>
    </row>
    <row r="550" spans="1:85" s="162" customFormat="1" x14ac:dyDescent="0.25">
      <c r="A550" s="155" t="str">
        <f t="shared" si="390"/>
        <v>W1YI1BI3Z11G64W</v>
      </c>
      <c r="B550" s="189">
        <v>44501</v>
      </c>
      <c r="C550" s="155"/>
      <c r="D550" s="155" t="s">
        <v>562</v>
      </c>
      <c r="E550" s="155" t="s">
        <v>230</v>
      </c>
      <c r="F550" s="155" t="s">
        <v>1353</v>
      </c>
      <c r="G550" s="155" t="s">
        <v>1354</v>
      </c>
      <c r="H550" s="155" t="s">
        <v>1266</v>
      </c>
      <c r="I550" s="155" t="s">
        <v>1267</v>
      </c>
      <c r="J550" s="128" t="s">
        <v>550</v>
      </c>
      <c r="K550" s="128" t="s">
        <v>686</v>
      </c>
      <c r="L550" s="155" t="s">
        <v>2255</v>
      </c>
      <c r="M550" s="156">
        <v>34</v>
      </c>
      <c r="N550" s="128">
        <f>IFERROR(VLOOKUP(M550*$M$8*$N$8,'RAM costing'!$A$3:$B$81,2,1),0)</f>
        <v>29000</v>
      </c>
      <c r="O550" s="128">
        <f>IFERROR(VLOOKUP(M550*$M$9*$N$9,'RAM costing'!$E$3:$F$81,2,1),0)</f>
        <v>139</v>
      </c>
      <c r="P550" s="128"/>
      <c r="Q550" s="157">
        <f t="shared" si="391"/>
        <v>0.31</v>
      </c>
      <c r="R550" s="158">
        <v>10.54</v>
      </c>
      <c r="S550" s="25">
        <f t="shared" si="392"/>
        <v>10</v>
      </c>
      <c r="T550" s="25">
        <f t="shared" si="393"/>
        <v>10</v>
      </c>
      <c r="U550" s="25">
        <f t="shared" si="394"/>
        <v>10</v>
      </c>
      <c r="V550" s="25">
        <f t="shared" si="395"/>
        <v>8</v>
      </c>
      <c r="W550" s="25">
        <f t="shared" si="396"/>
        <v>6</v>
      </c>
      <c r="X550" s="25">
        <f t="shared" si="397"/>
        <v>8</v>
      </c>
      <c r="Y550" s="25">
        <f t="shared" si="398"/>
        <v>7</v>
      </c>
      <c r="Z550" s="25">
        <f t="shared" si="399"/>
        <v>5</v>
      </c>
      <c r="AA550" s="26"/>
      <c r="AB550" s="25">
        <f t="shared" si="400"/>
        <v>7</v>
      </c>
      <c r="AC550" s="25">
        <f t="shared" si="423"/>
        <v>20</v>
      </c>
      <c r="AD550" s="25"/>
      <c r="AE550" s="25"/>
      <c r="AF550" s="25"/>
      <c r="AG550" s="25"/>
      <c r="AH550" s="25"/>
      <c r="AI550" s="25"/>
      <c r="AJ550" s="26"/>
      <c r="AK550" s="25"/>
      <c r="AL550" s="26"/>
      <c r="AM550" s="25">
        <f t="shared" si="401"/>
        <v>8</v>
      </c>
      <c r="AN550" s="25">
        <f t="shared" si="402"/>
        <v>8</v>
      </c>
      <c r="AO550" s="26">
        <v>10</v>
      </c>
      <c r="AP550" s="26">
        <f t="shared" si="403"/>
        <v>10</v>
      </c>
      <c r="AQ550" s="101">
        <f t="shared" si="404"/>
        <v>91</v>
      </c>
      <c r="AR550" s="106">
        <f t="shared" si="405"/>
        <v>969.68</v>
      </c>
      <c r="AS550" s="107">
        <f t="shared" si="424"/>
        <v>21</v>
      </c>
      <c r="AT550" s="107">
        <f t="shared" si="424"/>
        <v>33</v>
      </c>
      <c r="AU550" s="107">
        <f t="shared" si="424"/>
        <v>25</v>
      </c>
      <c r="AV550" s="107">
        <f t="shared" si="424"/>
        <v>13</v>
      </c>
      <c r="AW550" s="107">
        <f t="shared" si="424"/>
        <v>0</v>
      </c>
      <c r="AX550" s="107">
        <f t="shared" si="424"/>
        <v>0</v>
      </c>
      <c r="AY550" s="107">
        <f t="shared" si="424"/>
        <v>0</v>
      </c>
      <c r="AZ550" s="107">
        <f t="shared" si="424"/>
        <v>0</v>
      </c>
      <c r="BA550" s="108">
        <f t="shared" si="406"/>
        <v>92</v>
      </c>
      <c r="BB550" s="103">
        <f t="shared" si="407"/>
        <v>36</v>
      </c>
      <c r="BC550" s="109">
        <f t="shared" si="408"/>
        <v>379.43999999999994</v>
      </c>
      <c r="BD550" s="107">
        <f t="shared" si="389"/>
        <v>8</v>
      </c>
      <c r="BE550" s="107">
        <f t="shared" si="425"/>
        <v>13</v>
      </c>
      <c r="BF550" s="107">
        <f t="shared" si="425"/>
        <v>10</v>
      </c>
      <c r="BG550" s="107">
        <f t="shared" si="425"/>
        <v>5</v>
      </c>
      <c r="BH550" s="107">
        <f t="shared" si="425"/>
        <v>0</v>
      </c>
      <c r="BI550" s="107">
        <f t="shared" si="425"/>
        <v>0</v>
      </c>
      <c r="BJ550" s="107">
        <f t="shared" si="425"/>
        <v>0</v>
      </c>
      <c r="BK550" s="107">
        <f t="shared" si="425"/>
        <v>0</v>
      </c>
      <c r="BL550" s="110">
        <f t="shared" si="409"/>
        <v>36</v>
      </c>
      <c r="BM550" s="159">
        <f t="shared" si="410"/>
        <v>29</v>
      </c>
      <c r="BN550" s="159">
        <f t="shared" si="411"/>
        <v>46</v>
      </c>
      <c r="BO550" s="159">
        <f t="shared" si="412"/>
        <v>35</v>
      </c>
      <c r="BP550" s="159">
        <f t="shared" si="413"/>
        <v>18</v>
      </c>
      <c r="BQ550" s="159">
        <f t="shared" si="414"/>
        <v>0</v>
      </c>
      <c r="BR550" s="159">
        <f t="shared" si="415"/>
        <v>0</v>
      </c>
      <c r="BS550" s="159">
        <f t="shared" si="416"/>
        <v>0</v>
      </c>
      <c r="BT550" s="159">
        <f t="shared" si="417"/>
        <v>0</v>
      </c>
      <c r="BU550" s="160">
        <f t="shared" si="418"/>
        <v>128</v>
      </c>
      <c r="BV550" s="161">
        <f t="shared" si="419"/>
        <v>1349.12</v>
      </c>
      <c r="BW550" s="169" t="s">
        <v>135</v>
      </c>
      <c r="BX550" s="174">
        <v>2021</v>
      </c>
      <c r="BY550" s="169" t="s">
        <v>2422</v>
      </c>
      <c r="BZ550" s="169" t="str">
        <f t="shared" si="420"/>
        <v>NOVIEMBRE</v>
      </c>
      <c r="CA550" s="169" t="str">
        <f t="shared" si="421"/>
        <v>YCHO21RT_11.1</v>
      </c>
      <c r="CB550" s="162" t="e">
        <f>VLOOKUP(F550,[3]TOTALES!$E:$E,1,0)</f>
        <v>#N/A</v>
      </c>
      <c r="CC550" s="162" t="str">
        <f>VLOOKUP(E550,'3.PARAMETROS'!J:L,3,0)</f>
        <v>POLERAS</v>
      </c>
      <c r="CD550" s="162">
        <f>VLOOKUP(A550,'[4]1. ARCHIVO COMPRA'!$A:$BU,73,0)</f>
        <v>0</v>
      </c>
      <c r="CF550" s="163" t="s">
        <v>2414</v>
      </c>
      <c r="CG550" s="154" t="s">
        <v>2415</v>
      </c>
    </row>
    <row r="551" spans="1:85" s="162" customFormat="1" x14ac:dyDescent="0.25">
      <c r="A551" s="155" t="str">
        <f t="shared" si="390"/>
        <v>W1YI1BI3Z11G5A8</v>
      </c>
      <c r="B551" s="189">
        <v>44501</v>
      </c>
      <c r="C551" s="155"/>
      <c r="D551" s="155" t="s">
        <v>562</v>
      </c>
      <c r="E551" s="155" t="s">
        <v>230</v>
      </c>
      <c r="F551" s="155" t="s">
        <v>1353</v>
      </c>
      <c r="G551" s="155" t="s">
        <v>1354</v>
      </c>
      <c r="H551" s="155" t="s">
        <v>1183</v>
      </c>
      <c r="I551" s="155" t="s">
        <v>1184</v>
      </c>
      <c r="J551" s="128" t="s">
        <v>550</v>
      </c>
      <c r="K551" s="128" t="s">
        <v>686</v>
      </c>
      <c r="L551" s="155" t="s">
        <v>2255</v>
      </c>
      <c r="M551" s="156">
        <v>34</v>
      </c>
      <c r="N551" s="128">
        <f>IFERROR(VLOOKUP(M551*$M$8*$N$8,'RAM costing'!$A$3:$B$81,2,1),0)</f>
        <v>29000</v>
      </c>
      <c r="O551" s="128">
        <f>IFERROR(VLOOKUP(M551*$M$9*$N$9,'RAM costing'!$E$3:$F$81,2,1),0)</f>
        <v>139</v>
      </c>
      <c r="P551" s="128"/>
      <c r="Q551" s="157">
        <f t="shared" si="391"/>
        <v>0.31</v>
      </c>
      <c r="R551" s="158">
        <v>10.54</v>
      </c>
      <c r="S551" s="25">
        <f t="shared" si="392"/>
        <v>16</v>
      </c>
      <c r="T551" s="25">
        <f t="shared" si="393"/>
        <v>16</v>
      </c>
      <c r="U551" s="25">
        <f t="shared" si="394"/>
        <v>16</v>
      </c>
      <c r="V551" s="25">
        <f t="shared" si="395"/>
        <v>14</v>
      </c>
      <c r="W551" s="25">
        <f t="shared" si="396"/>
        <v>12</v>
      </c>
      <c r="X551" s="25">
        <f t="shared" si="397"/>
        <v>14</v>
      </c>
      <c r="Y551" s="25">
        <f t="shared" si="398"/>
        <v>13</v>
      </c>
      <c r="Z551" s="25">
        <f t="shared" si="399"/>
        <v>11</v>
      </c>
      <c r="AA551" s="26"/>
      <c r="AB551" s="25">
        <f t="shared" si="400"/>
        <v>13</v>
      </c>
      <c r="AC551" s="25">
        <f t="shared" si="423"/>
        <v>32</v>
      </c>
      <c r="AD551" s="25"/>
      <c r="AE551" s="25"/>
      <c r="AF551" s="25"/>
      <c r="AG551" s="25"/>
      <c r="AH551" s="25"/>
      <c r="AI551" s="25"/>
      <c r="AJ551" s="26"/>
      <c r="AK551" s="25"/>
      <c r="AL551" s="26"/>
      <c r="AM551" s="25">
        <f t="shared" si="401"/>
        <v>14</v>
      </c>
      <c r="AN551" s="25">
        <f t="shared" si="402"/>
        <v>14</v>
      </c>
      <c r="AO551" s="26">
        <v>16</v>
      </c>
      <c r="AP551" s="26">
        <f t="shared" si="403"/>
        <v>16</v>
      </c>
      <c r="AQ551" s="101">
        <f t="shared" si="404"/>
        <v>157</v>
      </c>
      <c r="AR551" s="106">
        <f t="shared" si="405"/>
        <v>1654.78</v>
      </c>
      <c r="AS551" s="107">
        <f t="shared" si="424"/>
        <v>36</v>
      </c>
      <c r="AT551" s="107">
        <f t="shared" si="424"/>
        <v>57</v>
      </c>
      <c r="AU551" s="107">
        <f t="shared" si="424"/>
        <v>42</v>
      </c>
      <c r="AV551" s="107">
        <f t="shared" si="424"/>
        <v>22</v>
      </c>
      <c r="AW551" s="107">
        <f t="shared" si="424"/>
        <v>0</v>
      </c>
      <c r="AX551" s="107">
        <f t="shared" si="424"/>
        <v>0</v>
      </c>
      <c r="AY551" s="107">
        <f t="shared" si="424"/>
        <v>0</v>
      </c>
      <c r="AZ551" s="107">
        <f t="shared" si="424"/>
        <v>0</v>
      </c>
      <c r="BA551" s="108">
        <f t="shared" si="406"/>
        <v>157</v>
      </c>
      <c r="BB551" s="103">
        <f t="shared" si="407"/>
        <v>60</v>
      </c>
      <c r="BC551" s="109">
        <f t="shared" si="408"/>
        <v>632.4</v>
      </c>
      <c r="BD551" s="107">
        <f t="shared" si="389"/>
        <v>14</v>
      </c>
      <c r="BE551" s="107">
        <f t="shared" si="425"/>
        <v>22</v>
      </c>
      <c r="BF551" s="107">
        <f t="shared" si="425"/>
        <v>16</v>
      </c>
      <c r="BG551" s="107">
        <f t="shared" si="425"/>
        <v>8</v>
      </c>
      <c r="BH551" s="107">
        <f t="shared" si="425"/>
        <v>0</v>
      </c>
      <c r="BI551" s="107">
        <f t="shared" si="425"/>
        <v>0</v>
      </c>
      <c r="BJ551" s="107">
        <f t="shared" si="425"/>
        <v>0</v>
      </c>
      <c r="BK551" s="107">
        <f t="shared" si="425"/>
        <v>0</v>
      </c>
      <c r="BL551" s="110">
        <f t="shared" si="409"/>
        <v>60</v>
      </c>
      <c r="BM551" s="159">
        <f t="shared" si="410"/>
        <v>50</v>
      </c>
      <c r="BN551" s="159">
        <f t="shared" si="411"/>
        <v>79</v>
      </c>
      <c r="BO551" s="159">
        <f t="shared" si="412"/>
        <v>58</v>
      </c>
      <c r="BP551" s="159">
        <f t="shared" si="413"/>
        <v>30</v>
      </c>
      <c r="BQ551" s="159">
        <f t="shared" si="414"/>
        <v>0</v>
      </c>
      <c r="BR551" s="159">
        <f t="shared" si="415"/>
        <v>0</v>
      </c>
      <c r="BS551" s="159">
        <f t="shared" si="416"/>
        <v>0</v>
      </c>
      <c r="BT551" s="159">
        <f t="shared" si="417"/>
        <v>0</v>
      </c>
      <c r="BU551" s="160">
        <f t="shared" si="418"/>
        <v>217</v>
      </c>
      <c r="BV551" s="161">
        <f t="shared" si="419"/>
        <v>2287.1799999999998</v>
      </c>
      <c r="BW551" s="169" t="s">
        <v>135</v>
      </c>
      <c r="BX551" s="174">
        <v>2021</v>
      </c>
      <c r="BY551" s="169" t="s">
        <v>2422</v>
      </c>
      <c r="BZ551" s="169" t="str">
        <f t="shared" si="420"/>
        <v>NOVIEMBRE</v>
      </c>
      <c r="CA551" s="169" t="str">
        <f t="shared" si="421"/>
        <v>YCHO21RT_11.1</v>
      </c>
      <c r="CB551" s="162" t="e">
        <f>VLOOKUP(F551,[3]TOTALES!$E:$E,1,0)</f>
        <v>#N/A</v>
      </c>
      <c r="CC551" s="162" t="str">
        <f>VLOOKUP(E551,'3.PARAMETROS'!J:L,3,0)</f>
        <v>POLERAS</v>
      </c>
      <c r="CD551" s="162">
        <f>VLOOKUP(A551,'[4]1. ARCHIVO COMPRA'!$A:$BU,73,0)</f>
        <v>0</v>
      </c>
      <c r="CF551" s="163" t="s">
        <v>2414</v>
      </c>
      <c r="CG551" s="154" t="s">
        <v>2415</v>
      </c>
    </row>
    <row r="552" spans="1:85" s="162" customFormat="1" x14ac:dyDescent="0.25">
      <c r="A552" s="155" t="str">
        <f t="shared" si="390"/>
        <v>W1YI1BI3Z11JBLK</v>
      </c>
      <c r="B552" s="189">
        <v>44501</v>
      </c>
      <c r="C552" s="155"/>
      <c r="D552" s="155" t="s">
        <v>562</v>
      </c>
      <c r="E552" s="155" t="s">
        <v>230</v>
      </c>
      <c r="F552" s="155" t="s">
        <v>1353</v>
      </c>
      <c r="G552" s="155" t="s">
        <v>1354</v>
      </c>
      <c r="H552" s="155" t="s">
        <v>494</v>
      </c>
      <c r="I552" s="155" t="s">
        <v>520</v>
      </c>
      <c r="J552" s="128" t="s">
        <v>550</v>
      </c>
      <c r="K552" s="128" t="s">
        <v>686</v>
      </c>
      <c r="L552" s="155" t="s">
        <v>2255</v>
      </c>
      <c r="M552" s="156">
        <v>34</v>
      </c>
      <c r="N552" s="128">
        <f>IFERROR(VLOOKUP(M552*$M$8*$N$8,'RAM costing'!$A$3:$B$81,2,1),0)</f>
        <v>29000</v>
      </c>
      <c r="O552" s="128">
        <f>IFERROR(VLOOKUP(M552*$M$9*$N$9,'RAM costing'!$E$3:$F$81,2,1),0)</f>
        <v>139</v>
      </c>
      <c r="P552" s="128"/>
      <c r="Q552" s="157">
        <f t="shared" si="391"/>
        <v>0.31</v>
      </c>
      <c r="R552" s="158">
        <v>10.54</v>
      </c>
      <c r="S552" s="25">
        <f t="shared" si="392"/>
        <v>24</v>
      </c>
      <c r="T552" s="25">
        <f t="shared" si="393"/>
        <v>24</v>
      </c>
      <c r="U552" s="25">
        <f t="shared" si="394"/>
        <v>24</v>
      </c>
      <c r="V552" s="25">
        <f>IF(AO552&gt;0,AO552-4,0)</f>
        <v>20</v>
      </c>
      <c r="W552" s="25">
        <f>IF(AO552&gt;0,AO552-6,0)</f>
        <v>18</v>
      </c>
      <c r="X552" s="25">
        <f>IF(AO552&gt;0,AO552-4,0)</f>
        <v>20</v>
      </c>
      <c r="Y552" s="25">
        <f>IF(AO552&gt;0,AO552-6,0)</f>
        <v>18</v>
      </c>
      <c r="Z552" s="25">
        <f>IF(AO552&gt;0,AO552-8,0)</f>
        <v>16</v>
      </c>
      <c r="AA552" s="26"/>
      <c r="AB552" s="25">
        <f>IF(AO552&gt;0,AO552-6,0)</f>
        <v>18</v>
      </c>
      <c r="AC552" s="25">
        <v>36</v>
      </c>
      <c r="AD552" s="25"/>
      <c r="AE552" s="25"/>
      <c r="AF552" s="25"/>
      <c r="AG552" s="25"/>
      <c r="AH552" s="25"/>
      <c r="AI552" s="25"/>
      <c r="AJ552" s="26"/>
      <c r="AK552" s="25"/>
      <c r="AL552" s="26"/>
      <c r="AM552" s="25">
        <f t="shared" si="401"/>
        <v>22</v>
      </c>
      <c r="AN552" s="25">
        <f t="shared" si="402"/>
        <v>22</v>
      </c>
      <c r="AO552" s="26">
        <v>24</v>
      </c>
      <c r="AP552" s="26">
        <f t="shared" si="403"/>
        <v>24</v>
      </c>
      <c r="AQ552" s="101">
        <f t="shared" si="404"/>
        <v>218</v>
      </c>
      <c r="AR552" s="106">
        <f t="shared" si="405"/>
        <v>2297.7199999999998</v>
      </c>
      <c r="AS552" s="107">
        <f t="shared" si="424"/>
        <v>50</v>
      </c>
      <c r="AT552" s="107">
        <f t="shared" si="424"/>
        <v>78</v>
      </c>
      <c r="AU552" s="107">
        <f t="shared" si="424"/>
        <v>59</v>
      </c>
      <c r="AV552" s="107">
        <f t="shared" si="424"/>
        <v>31</v>
      </c>
      <c r="AW552" s="107">
        <f t="shared" si="424"/>
        <v>0</v>
      </c>
      <c r="AX552" s="107">
        <f t="shared" si="424"/>
        <v>0</v>
      </c>
      <c r="AY552" s="107">
        <f t="shared" si="424"/>
        <v>0</v>
      </c>
      <c r="AZ552" s="107">
        <f t="shared" si="424"/>
        <v>0</v>
      </c>
      <c r="BA552" s="108">
        <f t="shared" si="406"/>
        <v>218</v>
      </c>
      <c r="BB552" s="103">
        <f t="shared" si="407"/>
        <v>92</v>
      </c>
      <c r="BC552" s="109">
        <f t="shared" si="408"/>
        <v>969.68</v>
      </c>
      <c r="BD552" s="107">
        <f t="shared" si="389"/>
        <v>21</v>
      </c>
      <c r="BE552" s="107">
        <f t="shared" si="425"/>
        <v>33</v>
      </c>
      <c r="BF552" s="107">
        <f t="shared" si="425"/>
        <v>25</v>
      </c>
      <c r="BG552" s="107">
        <f t="shared" si="425"/>
        <v>13</v>
      </c>
      <c r="BH552" s="107">
        <f t="shared" si="425"/>
        <v>0</v>
      </c>
      <c r="BI552" s="107">
        <f t="shared" si="425"/>
        <v>0</v>
      </c>
      <c r="BJ552" s="107">
        <f t="shared" si="425"/>
        <v>0</v>
      </c>
      <c r="BK552" s="107">
        <f t="shared" si="425"/>
        <v>0</v>
      </c>
      <c r="BL552" s="110">
        <f t="shared" si="409"/>
        <v>92</v>
      </c>
      <c r="BM552" s="159">
        <f t="shared" si="410"/>
        <v>71</v>
      </c>
      <c r="BN552" s="159">
        <f t="shared" si="411"/>
        <v>111</v>
      </c>
      <c r="BO552" s="159">
        <f t="shared" si="412"/>
        <v>84</v>
      </c>
      <c r="BP552" s="159">
        <f t="shared" si="413"/>
        <v>44</v>
      </c>
      <c r="BQ552" s="159">
        <f t="shared" si="414"/>
        <v>0</v>
      </c>
      <c r="BR552" s="159">
        <f t="shared" si="415"/>
        <v>0</v>
      </c>
      <c r="BS552" s="159">
        <f t="shared" si="416"/>
        <v>0</v>
      </c>
      <c r="BT552" s="159">
        <f t="shared" si="417"/>
        <v>0</v>
      </c>
      <c r="BU552" s="160">
        <f t="shared" si="418"/>
        <v>310</v>
      </c>
      <c r="BV552" s="161">
        <f t="shared" si="419"/>
        <v>3267.3999999999996</v>
      </c>
      <c r="BW552" s="169" t="s">
        <v>135</v>
      </c>
      <c r="BX552" s="174">
        <v>2021</v>
      </c>
      <c r="BY552" s="169" t="s">
        <v>2422</v>
      </c>
      <c r="BZ552" s="169" t="str">
        <f t="shared" si="420"/>
        <v>NOVIEMBRE</v>
      </c>
      <c r="CA552" s="169" t="str">
        <f t="shared" si="421"/>
        <v>YCHO21RT_11.1</v>
      </c>
      <c r="CB552" s="162" t="e">
        <f>VLOOKUP(F552,[3]TOTALES!$E:$E,1,0)</f>
        <v>#N/A</v>
      </c>
      <c r="CC552" s="162" t="str">
        <f>VLOOKUP(E552,'3.PARAMETROS'!J:L,3,0)</f>
        <v>POLERAS</v>
      </c>
      <c r="CD552" s="162">
        <f>VLOOKUP(A552,'[4]1. ARCHIVO COMPRA'!$A:$BU,73,0)</f>
        <v>0</v>
      </c>
      <c r="CF552" s="163" t="s">
        <v>2414</v>
      </c>
      <c r="CG552" s="154" t="s">
        <v>2415</v>
      </c>
    </row>
    <row r="553" spans="1:85" x14ac:dyDescent="0.25">
      <c r="A553" s="128" t="str">
        <f t="shared" si="390"/>
        <v>W1YI1BI3Z11A405</v>
      </c>
      <c r="B553" s="188">
        <v>44501</v>
      </c>
      <c r="C553" s="128"/>
      <c r="D553" s="128" t="s">
        <v>562</v>
      </c>
      <c r="E553" s="128" t="s">
        <v>230</v>
      </c>
      <c r="F553" s="128" t="s">
        <v>1353</v>
      </c>
      <c r="G553" s="128" t="s">
        <v>1354</v>
      </c>
      <c r="H553" s="128" t="s">
        <v>998</v>
      </c>
      <c r="I553" s="128" t="s">
        <v>999</v>
      </c>
      <c r="J553" s="128" t="s">
        <v>550</v>
      </c>
      <c r="K553" s="128" t="s">
        <v>686</v>
      </c>
      <c r="L553" s="128" t="s">
        <v>2255</v>
      </c>
      <c r="M553" s="137">
        <v>34</v>
      </c>
      <c r="N553" s="128">
        <f>IFERROR(VLOOKUP(M553*$M$8*$N$8,'RAM costing'!$A$3:$B$81,2,1),0)</f>
        <v>29000</v>
      </c>
      <c r="O553" s="128">
        <f>IFERROR(VLOOKUP(M553*$M$9*$N$9,'RAM costing'!$E$3:$F$81,2,1),0)</f>
        <v>139</v>
      </c>
      <c r="P553" s="128"/>
      <c r="Q553" s="129">
        <f t="shared" si="391"/>
        <v>0.31</v>
      </c>
      <c r="R553" s="18">
        <v>10.54</v>
      </c>
      <c r="S553" s="25">
        <f t="shared" si="392"/>
        <v>0</v>
      </c>
      <c r="T553" s="25">
        <f t="shared" si="393"/>
        <v>0</v>
      </c>
      <c r="U553" s="25">
        <f t="shared" si="394"/>
        <v>0</v>
      </c>
      <c r="V553" s="25">
        <f t="shared" si="395"/>
        <v>0</v>
      </c>
      <c r="W553" s="25">
        <f t="shared" si="396"/>
        <v>0</v>
      </c>
      <c r="X553" s="25">
        <f t="shared" si="397"/>
        <v>0</v>
      </c>
      <c r="Y553" s="25">
        <f t="shared" si="398"/>
        <v>0</v>
      </c>
      <c r="Z553" s="25">
        <f t="shared" si="399"/>
        <v>0</v>
      </c>
      <c r="AA553" s="26"/>
      <c r="AB553" s="25">
        <f t="shared" si="400"/>
        <v>0</v>
      </c>
      <c r="AC553" s="25">
        <f t="shared" si="423"/>
        <v>0</v>
      </c>
      <c r="AD553" s="25"/>
      <c r="AE553" s="25"/>
      <c r="AF553" s="25"/>
      <c r="AG553" s="25"/>
      <c r="AH553" s="25"/>
      <c r="AI553" s="25"/>
      <c r="AJ553" s="26"/>
      <c r="AK553" s="25"/>
      <c r="AL553" s="26"/>
      <c r="AM553" s="25">
        <f t="shared" si="401"/>
        <v>0</v>
      </c>
      <c r="AN553" s="25">
        <f t="shared" si="402"/>
        <v>0</v>
      </c>
      <c r="AO553" s="26"/>
      <c r="AP553" s="26">
        <f t="shared" si="403"/>
        <v>0</v>
      </c>
      <c r="AQ553" s="101">
        <f t="shared" si="404"/>
        <v>0</v>
      </c>
      <c r="AR553" s="106">
        <f t="shared" si="405"/>
        <v>0</v>
      </c>
      <c r="AS553" s="107">
        <f t="shared" si="424"/>
        <v>0</v>
      </c>
      <c r="AT553" s="107">
        <f t="shared" si="424"/>
        <v>0</v>
      </c>
      <c r="AU553" s="107">
        <f t="shared" si="424"/>
        <v>0</v>
      </c>
      <c r="AV553" s="107">
        <f t="shared" si="424"/>
        <v>0</v>
      </c>
      <c r="AW553" s="107">
        <f t="shared" si="424"/>
        <v>0</v>
      </c>
      <c r="AX553" s="107">
        <f t="shared" si="424"/>
        <v>0</v>
      </c>
      <c r="AY553" s="107">
        <f t="shared" si="424"/>
        <v>0</v>
      </c>
      <c r="AZ553" s="107">
        <f t="shared" si="424"/>
        <v>0</v>
      </c>
      <c r="BA553" s="108">
        <f t="shared" si="406"/>
        <v>0</v>
      </c>
      <c r="BB553" s="103">
        <f t="shared" si="407"/>
        <v>0</v>
      </c>
      <c r="BC553" s="109">
        <f t="shared" si="408"/>
        <v>0</v>
      </c>
      <c r="BD553" s="107">
        <f t="shared" si="389"/>
        <v>0</v>
      </c>
      <c r="BE553" s="107">
        <f t="shared" si="425"/>
        <v>0</v>
      </c>
      <c r="BF553" s="107">
        <f t="shared" si="425"/>
        <v>0</v>
      </c>
      <c r="BG553" s="107">
        <f t="shared" si="425"/>
        <v>0</v>
      </c>
      <c r="BH553" s="107">
        <f t="shared" si="425"/>
        <v>0</v>
      </c>
      <c r="BI553" s="107">
        <f t="shared" si="425"/>
        <v>0</v>
      </c>
      <c r="BJ553" s="107">
        <f t="shared" si="425"/>
        <v>0</v>
      </c>
      <c r="BK553" s="107">
        <f t="shared" si="425"/>
        <v>0</v>
      </c>
      <c r="BL553" s="110">
        <f t="shared" si="409"/>
        <v>0</v>
      </c>
      <c r="BM553" s="111">
        <f t="shared" si="410"/>
        <v>0</v>
      </c>
      <c r="BN553" s="111">
        <f t="shared" si="411"/>
        <v>0</v>
      </c>
      <c r="BO553" s="111">
        <f t="shared" si="412"/>
        <v>0</v>
      </c>
      <c r="BP553" s="111">
        <f t="shared" si="413"/>
        <v>0</v>
      </c>
      <c r="BQ553" s="111">
        <f t="shared" si="414"/>
        <v>0</v>
      </c>
      <c r="BR553" s="111">
        <f t="shared" si="415"/>
        <v>0</v>
      </c>
      <c r="BS553" s="111">
        <f t="shared" si="416"/>
        <v>0</v>
      </c>
      <c r="BT553" s="111">
        <f t="shared" si="417"/>
        <v>0</v>
      </c>
      <c r="BU553" s="112">
        <f t="shared" si="418"/>
        <v>0</v>
      </c>
      <c r="BV553" s="113">
        <f t="shared" si="419"/>
        <v>0</v>
      </c>
      <c r="BW553" s="169" t="s">
        <v>135</v>
      </c>
      <c r="BX553" s="174">
        <v>2021</v>
      </c>
      <c r="BY553" s="169" t="s">
        <v>2422</v>
      </c>
      <c r="BZ553" s="169" t="str">
        <f t="shared" si="420"/>
        <v>NOVIEMBRE</v>
      </c>
      <c r="CA553" s="169" t="str">
        <f t="shared" si="421"/>
        <v>YCHO21RT_11.1</v>
      </c>
      <c r="CB553" s="118" t="e">
        <f>VLOOKUP(F553,[3]TOTALES!$E:$E,1,0)</f>
        <v>#N/A</v>
      </c>
      <c r="CC553" s="118" t="str">
        <f>VLOOKUP(E553,'3.PARAMETROS'!J:L,3,0)</f>
        <v>POLERAS</v>
      </c>
      <c r="CD553" s="118">
        <f>VLOOKUP(A553,'[4]1. ARCHIVO COMPRA'!$A:$BU,73,0)</f>
        <v>0</v>
      </c>
      <c r="CF553" s="128"/>
      <c r="CG553" s="128"/>
    </row>
    <row r="554" spans="1:85" s="162" customFormat="1" x14ac:dyDescent="0.25">
      <c r="A554" s="155" t="str">
        <f t="shared" si="390"/>
        <v>W1YI1BI3Z11G011</v>
      </c>
      <c r="B554" s="189">
        <v>44501</v>
      </c>
      <c r="C554" s="155"/>
      <c r="D554" s="155" t="s">
        <v>562</v>
      </c>
      <c r="E554" s="155" t="s">
        <v>230</v>
      </c>
      <c r="F554" s="155" t="s">
        <v>1353</v>
      </c>
      <c r="G554" s="155" t="s">
        <v>1354</v>
      </c>
      <c r="H554" s="155" t="s">
        <v>496</v>
      </c>
      <c r="I554" s="155" t="s">
        <v>522</v>
      </c>
      <c r="J554" s="128" t="s">
        <v>550</v>
      </c>
      <c r="K554" s="128" t="s">
        <v>686</v>
      </c>
      <c r="L554" s="155" t="s">
        <v>2255</v>
      </c>
      <c r="M554" s="156">
        <v>34</v>
      </c>
      <c r="N554" s="128">
        <f>IFERROR(VLOOKUP(M554*$M$8*$N$8,'RAM costing'!$A$3:$B$81,2,1),0)</f>
        <v>29000</v>
      </c>
      <c r="O554" s="128">
        <f>IFERROR(VLOOKUP(M554*$M$9*$N$9,'RAM costing'!$E$3:$F$81,2,1),0)</f>
        <v>139</v>
      </c>
      <c r="P554" s="128"/>
      <c r="Q554" s="157">
        <f t="shared" si="391"/>
        <v>0.31</v>
      </c>
      <c r="R554" s="158">
        <v>10.54</v>
      </c>
      <c r="S554" s="25">
        <f t="shared" si="392"/>
        <v>20</v>
      </c>
      <c r="T554" s="25">
        <f t="shared" si="393"/>
        <v>20</v>
      </c>
      <c r="U554" s="25">
        <f t="shared" si="394"/>
        <v>20</v>
      </c>
      <c r="V554" s="25">
        <f>IF(AO554&gt;0,AO554-4,0)</f>
        <v>16</v>
      </c>
      <c r="W554" s="25">
        <f>IF(AO554&gt;0,AO554-6,0)</f>
        <v>14</v>
      </c>
      <c r="X554" s="25">
        <f>IF(AO554&gt;0,AO554-4,0)</f>
        <v>16</v>
      </c>
      <c r="Y554" s="25">
        <f>IF(AO554&gt;0,AO554-6,0)</f>
        <v>14</v>
      </c>
      <c r="Z554" s="25">
        <f>IF(AO554&gt;0,AO554-8,0)</f>
        <v>12</v>
      </c>
      <c r="AA554" s="26"/>
      <c r="AB554" s="25">
        <f>IF(AO554&gt;0,AO554-6,0)</f>
        <v>14</v>
      </c>
      <c r="AC554" s="25">
        <v>36</v>
      </c>
      <c r="AD554" s="25"/>
      <c r="AE554" s="25"/>
      <c r="AF554" s="25"/>
      <c r="AG554" s="25"/>
      <c r="AH554" s="25"/>
      <c r="AI554" s="25"/>
      <c r="AJ554" s="26"/>
      <c r="AK554" s="25"/>
      <c r="AL554" s="26"/>
      <c r="AM554" s="25">
        <f t="shared" si="401"/>
        <v>18</v>
      </c>
      <c r="AN554" s="25">
        <f t="shared" si="402"/>
        <v>18</v>
      </c>
      <c r="AO554" s="26">
        <v>20</v>
      </c>
      <c r="AP554" s="26">
        <f t="shared" si="403"/>
        <v>20</v>
      </c>
      <c r="AQ554" s="101">
        <f t="shared" si="404"/>
        <v>182</v>
      </c>
      <c r="AR554" s="106">
        <f t="shared" si="405"/>
        <v>1918.2799999999997</v>
      </c>
      <c r="AS554" s="107">
        <f t="shared" si="424"/>
        <v>42</v>
      </c>
      <c r="AT554" s="107">
        <f t="shared" si="424"/>
        <v>66</v>
      </c>
      <c r="AU554" s="107">
        <f t="shared" si="424"/>
        <v>49</v>
      </c>
      <c r="AV554" s="107">
        <f t="shared" si="424"/>
        <v>25</v>
      </c>
      <c r="AW554" s="107">
        <f t="shared" si="424"/>
        <v>0</v>
      </c>
      <c r="AX554" s="107">
        <f t="shared" si="424"/>
        <v>0</v>
      </c>
      <c r="AY554" s="107">
        <f t="shared" si="424"/>
        <v>0</v>
      </c>
      <c r="AZ554" s="107">
        <f t="shared" si="424"/>
        <v>0</v>
      </c>
      <c r="BA554" s="108">
        <f t="shared" si="406"/>
        <v>182</v>
      </c>
      <c r="BB554" s="103">
        <f t="shared" si="407"/>
        <v>76</v>
      </c>
      <c r="BC554" s="109">
        <f t="shared" si="408"/>
        <v>801.04</v>
      </c>
      <c r="BD554" s="107">
        <f t="shared" si="389"/>
        <v>17</v>
      </c>
      <c r="BE554" s="107">
        <f t="shared" si="425"/>
        <v>27</v>
      </c>
      <c r="BF554" s="107">
        <f t="shared" si="425"/>
        <v>21</v>
      </c>
      <c r="BG554" s="107">
        <f t="shared" si="425"/>
        <v>11</v>
      </c>
      <c r="BH554" s="107">
        <f t="shared" si="425"/>
        <v>0</v>
      </c>
      <c r="BI554" s="107">
        <f t="shared" si="425"/>
        <v>0</v>
      </c>
      <c r="BJ554" s="107">
        <f t="shared" si="425"/>
        <v>0</v>
      </c>
      <c r="BK554" s="107">
        <f t="shared" si="425"/>
        <v>0</v>
      </c>
      <c r="BL554" s="110">
        <f t="shared" si="409"/>
        <v>76</v>
      </c>
      <c r="BM554" s="159">
        <f t="shared" si="410"/>
        <v>59</v>
      </c>
      <c r="BN554" s="159">
        <f t="shared" si="411"/>
        <v>93</v>
      </c>
      <c r="BO554" s="159">
        <f t="shared" si="412"/>
        <v>70</v>
      </c>
      <c r="BP554" s="159">
        <f t="shared" si="413"/>
        <v>36</v>
      </c>
      <c r="BQ554" s="159">
        <f t="shared" si="414"/>
        <v>0</v>
      </c>
      <c r="BR554" s="159">
        <f t="shared" si="415"/>
        <v>0</v>
      </c>
      <c r="BS554" s="159">
        <f t="shared" si="416"/>
        <v>0</v>
      </c>
      <c r="BT554" s="159">
        <f t="shared" si="417"/>
        <v>0</v>
      </c>
      <c r="BU554" s="160">
        <f t="shared" si="418"/>
        <v>258</v>
      </c>
      <c r="BV554" s="161">
        <f t="shared" si="419"/>
        <v>2719.3199999999997</v>
      </c>
      <c r="BW554" s="169" t="s">
        <v>135</v>
      </c>
      <c r="BX554" s="174">
        <v>2021</v>
      </c>
      <c r="BY554" s="169" t="s">
        <v>2422</v>
      </c>
      <c r="BZ554" s="169" t="str">
        <f t="shared" si="420"/>
        <v>NOVIEMBRE</v>
      </c>
      <c r="CA554" s="169" t="str">
        <f t="shared" si="421"/>
        <v>YCHO21RT_11.1</v>
      </c>
      <c r="CB554" s="162" t="e">
        <f>VLOOKUP(F554,[3]TOTALES!$E:$E,1,0)</f>
        <v>#N/A</v>
      </c>
      <c r="CC554" s="162" t="str">
        <f>VLOOKUP(E554,'3.PARAMETROS'!J:L,3,0)</f>
        <v>POLERAS</v>
      </c>
      <c r="CD554" s="162">
        <f>VLOOKUP(A554,'[4]1. ARCHIVO COMPRA'!$A:$BU,73,0)</f>
        <v>0</v>
      </c>
      <c r="CF554" s="163" t="s">
        <v>2414</v>
      </c>
      <c r="CG554" s="154" t="s">
        <v>2415</v>
      </c>
    </row>
    <row r="555" spans="1:85" x14ac:dyDescent="0.25">
      <c r="A555" s="128" t="str">
        <f t="shared" si="390"/>
        <v>W1YI1BI3Z11G7GP</v>
      </c>
      <c r="B555" s="188">
        <v>44501</v>
      </c>
      <c r="C555" s="128"/>
      <c r="D555" s="128" t="s">
        <v>562</v>
      </c>
      <c r="E555" s="128" t="s">
        <v>230</v>
      </c>
      <c r="F555" s="128" t="s">
        <v>1353</v>
      </c>
      <c r="G555" s="128" t="s">
        <v>1354</v>
      </c>
      <c r="H555" s="128" t="s">
        <v>835</v>
      </c>
      <c r="I555" s="128" t="s">
        <v>836</v>
      </c>
      <c r="J555" s="128" t="s">
        <v>550</v>
      </c>
      <c r="K555" s="128" t="s">
        <v>686</v>
      </c>
      <c r="L555" s="128" t="s">
        <v>2255</v>
      </c>
      <c r="M555" s="137">
        <v>34</v>
      </c>
      <c r="N555" s="128">
        <f>IFERROR(VLOOKUP(M555*$M$8*$N$8,'RAM costing'!$A$3:$B$81,2,1),0)</f>
        <v>29000</v>
      </c>
      <c r="O555" s="128">
        <f>IFERROR(VLOOKUP(M555*$M$9*$N$9,'RAM costing'!$E$3:$F$81,2,1),0)</f>
        <v>139</v>
      </c>
      <c r="P555" s="128"/>
      <c r="Q555" s="129">
        <f t="shared" si="391"/>
        <v>0.31</v>
      </c>
      <c r="R555" s="18">
        <v>10.54</v>
      </c>
      <c r="S555" s="25">
        <f t="shared" si="392"/>
        <v>0</v>
      </c>
      <c r="T555" s="25">
        <f t="shared" si="393"/>
        <v>0</v>
      </c>
      <c r="U555" s="25">
        <f t="shared" si="394"/>
        <v>0</v>
      </c>
      <c r="V555" s="25">
        <f t="shared" si="395"/>
        <v>0</v>
      </c>
      <c r="W555" s="25">
        <f t="shared" si="396"/>
        <v>0</v>
      </c>
      <c r="X555" s="25">
        <f t="shared" si="397"/>
        <v>0</v>
      </c>
      <c r="Y555" s="25">
        <f t="shared" si="398"/>
        <v>0</v>
      </c>
      <c r="Z555" s="25">
        <f t="shared" si="399"/>
        <v>0</v>
      </c>
      <c r="AA555" s="26"/>
      <c r="AB555" s="25">
        <f t="shared" si="400"/>
        <v>0</v>
      </c>
      <c r="AC555" s="25">
        <f t="shared" si="423"/>
        <v>0</v>
      </c>
      <c r="AD555" s="25"/>
      <c r="AE555" s="25"/>
      <c r="AF555" s="25"/>
      <c r="AG555" s="25"/>
      <c r="AH555" s="25"/>
      <c r="AI555" s="25"/>
      <c r="AJ555" s="26"/>
      <c r="AK555" s="25"/>
      <c r="AL555" s="26"/>
      <c r="AM555" s="25">
        <f t="shared" si="401"/>
        <v>0</v>
      </c>
      <c r="AN555" s="25">
        <f t="shared" si="402"/>
        <v>0</v>
      </c>
      <c r="AO555" s="26"/>
      <c r="AP555" s="26">
        <f t="shared" si="403"/>
        <v>0</v>
      </c>
      <c r="AQ555" s="101">
        <f t="shared" si="404"/>
        <v>0</v>
      </c>
      <c r="AR555" s="106">
        <f t="shared" si="405"/>
        <v>0</v>
      </c>
      <c r="AS555" s="107">
        <f t="shared" si="424"/>
        <v>0</v>
      </c>
      <c r="AT555" s="107">
        <f t="shared" si="424"/>
        <v>0</v>
      </c>
      <c r="AU555" s="107">
        <f t="shared" si="424"/>
        <v>0</v>
      </c>
      <c r="AV555" s="107">
        <f t="shared" si="424"/>
        <v>0</v>
      </c>
      <c r="AW555" s="107">
        <f t="shared" si="424"/>
        <v>0</v>
      </c>
      <c r="AX555" s="107">
        <f t="shared" si="424"/>
        <v>0</v>
      </c>
      <c r="AY555" s="107">
        <f t="shared" si="424"/>
        <v>0</v>
      </c>
      <c r="AZ555" s="107">
        <f t="shared" si="424"/>
        <v>0</v>
      </c>
      <c r="BA555" s="108">
        <f t="shared" si="406"/>
        <v>0</v>
      </c>
      <c r="BB555" s="103">
        <f t="shared" si="407"/>
        <v>0</v>
      </c>
      <c r="BC555" s="109">
        <f t="shared" si="408"/>
        <v>0</v>
      </c>
      <c r="BD555" s="107">
        <f t="shared" si="389"/>
        <v>0</v>
      </c>
      <c r="BE555" s="107">
        <f t="shared" si="425"/>
        <v>0</v>
      </c>
      <c r="BF555" s="107">
        <f t="shared" si="425"/>
        <v>0</v>
      </c>
      <c r="BG555" s="107">
        <f t="shared" si="425"/>
        <v>0</v>
      </c>
      <c r="BH555" s="107">
        <f t="shared" si="425"/>
        <v>0</v>
      </c>
      <c r="BI555" s="107">
        <f t="shared" si="425"/>
        <v>0</v>
      </c>
      <c r="BJ555" s="107">
        <f t="shared" si="425"/>
        <v>0</v>
      </c>
      <c r="BK555" s="107">
        <f t="shared" si="425"/>
        <v>0</v>
      </c>
      <c r="BL555" s="110">
        <f t="shared" si="409"/>
        <v>0</v>
      </c>
      <c r="BM555" s="111">
        <f t="shared" si="410"/>
        <v>0</v>
      </c>
      <c r="BN555" s="111">
        <f t="shared" si="411"/>
        <v>0</v>
      </c>
      <c r="BO555" s="111">
        <f t="shared" si="412"/>
        <v>0</v>
      </c>
      <c r="BP555" s="111">
        <f t="shared" si="413"/>
        <v>0</v>
      </c>
      <c r="BQ555" s="111">
        <f t="shared" si="414"/>
        <v>0</v>
      </c>
      <c r="BR555" s="111">
        <f t="shared" si="415"/>
        <v>0</v>
      </c>
      <c r="BS555" s="111">
        <f t="shared" si="416"/>
        <v>0</v>
      </c>
      <c r="BT555" s="111">
        <f t="shared" si="417"/>
        <v>0</v>
      </c>
      <c r="BU555" s="112">
        <f t="shared" si="418"/>
        <v>0</v>
      </c>
      <c r="BV555" s="113">
        <f t="shared" si="419"/>
        <v>0</v>
      </c>
      <c r="BW555" s="169" t="s">
        <v>135</v>
      </c>
      <c r="BX555" s="174">
        <v>2021</v>
      </c>
      <c r="BY555" s="169" t="s">
        <v>2422</v>
      </c>
      <c r="BZ555" s="169" t="str">
        <f t="shared" si="420"/>
        <v>NOVIEMBRE</v>
      </c>
      <c r="CA555" s="169" t="str">
        <f t="shared" si="421"/>
        <v>YCHO21RT_11.1</v>
      </c>
      <c r="CB555" s="118" t="e">
        <f>VLOOKUP(F555,[3]TOTALES!$E:$E,1,0)</f>
        <v>#N/A</v>
      </c>
      <c r="CC555" s="118" t="str">
        <f>VLOOKUP(E555,'3.PARAMETROS'!J:L,3,0)</f>
        <v>POLERAS</v>
      </c>
      <c r="CD555" s="118">
        <f>VLOOKUP(A555,'[4]1. ARCHIVO COMPRA'!$A:$BU,73,0)</f>
        <v>0</v>
      </c>
      <c r="CF555" s="128"/>
      <c r="CG555" s="128"/>
    </row>
    <row r="556" spans="1:85" x14ac:dyDescent="0.25">
      <c r="A556" s="128" t="str">
        <f t="shared" si="390"/>
        <v>W1YI1BI3Z11G7K7</v>
      </c>
      <c r="B556" s="188">
        <v>44501</v>
      </c>
      <c r="C556" s="128"/>
      <c r="D556" s="128" t="s">
        <v>562</v>
      </c>
      <c r="E556" s="128" t="s">
        <v>230</v>
      </c>
      <c r="F556" s="128" t="s">
        <v>1353</v>
      </c>
      <c r="G556" s="128" t="s">
        <v>1354</v>
      </c>
      <c r="H556" s="128" t="s">
        <v>518</v>
      </c>
      <c r="I556" s="128" t="s">
        <v>544</v>
      </c>
      <c r="J556" s="128" t="s">
        <v>550</v>
      </c>
      <c r="K556" s="128" t="s">
        <v>686</v>
      </c>
      <c r="L556" s="128" t="s">
        <v>2255</v>
      </c>
      <c r="M556" s="137">
        <v>34</v>
      </c>
      <c r="N556" s="128">
        <f>IFERROR(VLOOKUP(M556*$M$8*$N$8,'RAM costing'!$A$3:$B$81,2,1),0)</f>
        <v>29000</v>
      </c>
      <c r="O556" s="128">
        <f>IFERROR(VLOOKUP(M556*$M$9*$N$9,'RAM costing'!$E$3:$F$81,2,1),0)</f>
        <v>139</v>
      </c>
      <c r="P556" s="128"/>
      <c r="Q556" s="129">
        <f t="shared" si="391"/>
        <v>0.31</v>
      </c>
      <c r="R556" s="18">
        <v>10.54</v>
      </c>
      <c r="S556" s="25">
        <f t="shared" si="392"/>
        <v>0</v>
      </c>
      <c r="T556" s="25">
        <f t="shared" si="393"/>
        <v>0</v>
      </c>
      <c r="U556" s="25">
        <f t="shared" si="394"/>
        <v>0</v>
      </c>
      <c r="V556" s="25">
        <f t="shared" si="395"/>
        <v>0</v>
      </c>
      <c r="W556" s="25">
        <f t="shared" si="396"/>
        <v>0</v>
      </c>
      <c r="X556" s="25">
        <f t="shared" si="397"/>
        <v>0</v>
      </c>
      <c r="Y556" s="25">
        <f t="shared" si="398"/>
        <v>0</v>
      </c>
      <c r="Z556" s="25">
        <f t="shared" si="399"/>
        <v>0</v>
      </c>
      <c r="AA556" s="26"/>
      <c r="AB556" s="25">
        <f t="shared" si="400"/>
        <v>0</v>
      </c>
      <c r="AC556" s="25">
        <f t="shared" si="423"/>
        <v>0</v>
      </c>
      <c r="AD556" s="25"/>
      <c r="AE556" s="25"/>
      <c r="AF556" s="25"/>
      <c r="AG556" s="25"/>
      <c r="AH556" s="25"/>
      <c r="AI556" s="25"/>
      <c r="AJ556" s="26"/>
      <c r="AK556" s="25"/>
      <c r="AL556" s="26"/>
      <c r="AM556" s="25">
        <f t="shared" si="401"/>
        <v>0</v>
      </c>
      <c r="AN556" s="25">
        <f t="shared" si="402"/>
        <v>0</v>
      </c>
      <c r="AO556" s="26"/>
      <c r="AP556" s="26">
        <f t="shared" si="403"/>
        <v>0</v>
      </c>
      <c r="AQ556" s="101">
        <f t="shared" si="404"/>
        <v>0</v>
      </c>
      <c r="AR556" s="106">
        <f t="shared" si="405"/>
        <v>0</v>
      </c>
      <c r="AS556" s="107">
        <f t="shared" si="424"/>
        <v>0</v>
      </c>
      <c r="AT556" s="107">
        <f t="shared" si="424"/>
        <v>0</v>
      </c>
      <c r="AU556" s="107">
        <f t="shared" si="424"/>
        <v>0</v>
      </c>
      <c r="AV556" s="107">
        <f t="shared" si="424"/>
        <v>0</v>
      </c>
      <c r="AW556" s="107">
        <f t="shared" si="424"/>
        <v>0</v>
      </c>
      <c r="AX556" s="107">
        <f t="shared" si="424"/>
        <v>0</v>
      </c>
      <c r="AY556" s="107">
        <f t="shared" si="424"/>
        <v>0</v>
      </c>
      <c r="AZ556" s="107">
        <f t="shared" si="424"/>
        <v>0</v>
      </c>
      <c r="BA556" s="108">
        <f t="shared" si="406"/>
        <v>0</v>
      </c>
      <c r="BB556" s="103">
        <f t="shared" si="407"/>
        <v>0</v>
      </c>
      <c r="BC556" s="109">
        <f t="shared" si="408"/>
        <v>0</v>
      </c>
      <c r="BD556" s="107">
        <f t="shared" si="389"/>
        <v>0</v>
      </c>
      <c r="BE556" s="107">
        <f t="shared" si="425"/>
        <v>0</v>
      </c>
      <c r="BF556" s="107">
        <f t="shared" si="425"/>
        <v>0</v>
      </c>
      <c r="BG556" s="107">
        <f t="shared" si="425"/>
        <v>0</v>
      </c>
      <c r="BH556" s="107">
        <f t="shared" si="425"/>
        <v>0</v>
      </c>
      <c r="BI556" s="107">
        <f t="shared" si="425"/>
        <v>0</v>
      </c>
      <c r="BJ556" s="107">
        <f t="shared" si="425"/>
        <v>0</v>
      </c>
      <c r="BK556" s="107">
        <f t="shared" si="425"/>
        <v>0</v>
      </c>
      <c r="BL556" s="110">
        <f t="shared" si="409"/>
        <v>0</v>
      </c>
      <c r="BM556" s="111">
        <f t="shared" si="410"/>
        <v>0</v>
      </c>
      <c r="BN556" s="111">
        <f t="shared" si="411"/>
        <v>0</v>
      </c>
      <c r="BO556" s="111">
        <f t="shared" si="412"/>
        <v>0</v>
      </c>
      <c r="BP556" s="111">
        <f t="shared" si="413"/>
        <v>0</v>
      </c>
      <c r="BQ556" s="111">
        <f t="shared" si="414"/>
        <v>0</v>
      </c>
      <c r="BR556" s="111">
        <f t="shared" si="415"/>
        <v>0</v>
      </c>
      <c r="BS556" s="111">
        <f t="shared" si="416"/>
        <v>0</v>
      </c>
      <c r="BT556" s="111">
        <f t="shared" si="417"/>
        <v>0</v>
      </c>
      <c r="BU556" s="112">
        <f t="shared" si="418"/>
        <v>0</v>
      </c>
      <c r="BV556" s="113">
        <f t="shared" si="419"/>
        <v>0</v>
      </c>
      <c r="BW556" s="169" t="s">
        <v>135</v>
      </c>
      <c r="BX556" s="174">
        <v>2021</v>
      </c>
      <c r="BY556" s="169" t="s">
        <v>2422</v>
      </c>
      <c r="BZ556" s="169" t="str">
        <f t="shared" si="420"/>
        <v>NOVIEMBRE</v>
      </c>
      <c r="CA556" s="169" t="str">
        <f t="shared" si="421"/>
        <v>YCHO21RT_11.1</v>
      </c>
      <c r="CB556" s="118" t="e">
        <f>VLOOKUP(F556,[3]TOTALES!$E:$E,1,0)</f>
        <v>#N/A</v>
      </c>
      <c r="CC556" s="118" t="str">
        <f>VLOOKUP(E556,'3.PARAMETROS'!J:L,3,0)</f>
        <v>POLERAS</v>
      </c>
      <c r="CD556" s="118">
        <f>VLOOKUP(A556,'[4]1. ARCHIVO COMPRA'!$A:$BU,73,0)</f>
        <v>0</v>
      </c>
      <c r="CF556" s="128"/>
      <c r="CG556" s="128"/>
    </row>
    <row r="557" spans="1:85" x14ac:dyDescent="0.25">
      <c r="A557" s="128" t="str">
        <f t="shared" si="390"/>
        <v>W2RA94D4KM1SULX</v>
      </c>
      <c r="B557" s="187">
        <v>44501</v>
      </c>
      <c r="C557" s="128"/>
      <c r="D557" s="128" t="s">
        <v>563</v>
      </c>
      <c r="E557" s="128" t="s">
        <v>148</v>
      </c>
      <c r="F557" s="128" t="s">
        <v>1355</v>
      </c>
      <c r="G557" s="128" t="s">
        <v>1260</v>
      </c>
      <c r="H557" s="128" t="s">
        <v>1356</v>
      </c>
      <c r="I557" s="128" t="s">
        <v>1357</v>
      </c>
      <c r="J557" s="128" t="s">
        <v>2136</v>
      </c>
      <c r="K557" s="128" t="s">
        <v>2253</v>
      </c>
      <c r="L557" s="128" t="s">
        <v>2257</v>
      </c>
      <c r="M557" s="137">
        <v>128</v>
      </c>
      <c r="N557" s="128">
        <f>IFERROR(VLOOKUP(M557*$M$8*$N$8,'RAM costing'!$A$3:$B$81,2,1),0)</f>
        <v>119000</v>
      </c>
      <c r="O557" s="128">
        <f>IFERROR(VLOOKUP(M557*$M$9*$N$9,'RAM costing'!$E$3:$F$81,2,1),0)</f>
        <v>429</v>
      </c>
      <c r="P557" s="128"/>
      <c r="Q557" s="129">
        <f t="shared" si="391"/>
        <v>0.31</v>
      </c>
      <c r="R557" s="18">
        <v>39.68</v>
      </c>
      <c r="S557" s="25">
        <f t="shared" si="392"/>
        <v>14</v>
      </c>
      <c r="T557" s="25">
        <f t="shared" si="393"/>
        <v>14</v>
      </c>
      <c r="U557" s="25">
        <f t="shared" si="394"/>
        <v>14</v>
      </c>
      <c r="V557" s="25">
        <f t="shared" si="395"/>
        <v>12</v>
      </c>
      <c r="W557" s="25">
        <f t="shared" si="396"/>
        <v>10</v>
      </c>
      <c r="X557" s="25">
        <f t="shared" si="397"/>
        <v>12</v>
      </c>
      <c r="Y557" s="25">
        <f t="shared" si="398"/>
        <v>11</v>
      </c>
      <c r="Z557" s="25">
        <f t="shared" si="399"/>
        <v>9</v>
      </c>
      <c r="AA557" s="26"/>
      <c r="AB557" s="25">
        <f t="shared" si="400"/>
        <v>11</v>
      </c>
      <c r="AC557" s="26">
        <f>AO557</f>
        <v>14</v>
      </c>
      <c r="AD557" s="25"/>
      <c r="AE557" s="25"/>
      <c r="AF557" s="25"/>
      <c r="AG557" s="25"/>
      <c r="AH557" s="25"/>
      <c r="AI557" s="25"/>
      <c r="AJ557" s="26"/>
      <c r="AK557" s="25"/>
      <c r="AL557" s="26"/>
      <c r="AM557" s="25">
        <f t="shared" si="401"/>
        <v>12</v>
      </c>
      <c r="AN557" s="25">
        <f t="shared" si="402"/>
        <v>12</v>
      </c>
      <c r="AO557" s="26">
        <v>14</v>
      </c>
      <c r="AP557" s="26">
        <f t="shared" si="403"/>
        <v>14</v>
      </c>
      <c r="AQ557" s="101">
        <f t="shared" si="404"/>
        <v>121</v>
      </c>
      <c r="AR557" s="106">
        <f t="shared" si="405"/>
        <v>4801.28</v>
      </c>
      <c r="AS557" s="107">
        <f t="shared" si="424"/>
        <v>11</v>
      </c>
      <c r="AT557" s="107">
        <f t="shared" si="424"/>
        <v>10</v>
      </c>
      <c r="AU557" s="107">
        <f t="shared" si="424"/>
        <v>23</v>
      </c>
      <c r="AV557" s="107">
        <f t="shared" si="424"/>
        <v>27</v>
      </c>
      <c r="AW557" s="107">
        <f t="shared" si="424"/>
        <v>26</v>
      </c>
      <c r="AX557" s="107">
        <f t="shared" si="424"/>
        <v>13</v>
      </c>
      <c r="AY557" s="107">
        <f t="shared" si="424"/>
        <v>11</v>
      </c>
      <c r="AZ557" s="107">
        <f t="shared" si="424"/>
        <v>0</v>
      </c>
      <c r="BA557" s="108">
        <f t="shared" si="406"/>
        <v>121</v>
      </c>
      <c r="BB557" s="103">
        <f t="shared" si="407"/>
        <v>52</v>
      </c>
      <c r="BC557" s="109">
        <f t="shared" si="408"/>
        <v>2063.36</v>
      </c>
      <c r="BD557" s="107">
        <f t="shared" si="389"/>
        <v>5</v>
      </c>
      <c r="BE557" s="107">
        <f t="shared" si="425"/>
        <v>4</v>
      </c>
      <c r="BF557" s="107">
        <f t="shared" si="425"/>
        <v>10</v>
      </c>
      <c r="BG557" s="107">
        <f t="shared" si="425"/>
        <v>11</v>
      </c>
      <c r="BH557" s="107">
        <f t="shared" si="425"/>
        <v>11</v>
      </c>
      <c r="BI557" s="107">
        <f t="shared" si="425"/>
        <v>6</v>
      </c>
      <c r="BJ557" s="107">
        <f t="shared" si="425"/>
        <v>5</v>
      </c>
      <c r="BK557" s="107">
        <f t="shared" si="425"/>
        <v>0</v>
      </c>
      <c r="BL557" s="110">
        <f t="shared" si="409"/>
        <v>52</v>
      </c>
      <c r="BM557" s="111">
        <f t="shared" si="410"/>
        <v>16</v>
      </c>
      <c r="BN557" s="111">
        <f t="shared" si="411"/>
        <v>14</v>
      </c>
      <c r="BO557" s="111">
        <f t="shared" si="412"/>
        <v>33</v>
      </c>
      <c r="BP557" s="111">
        <f t="shared" si="413"/>
        <v>38</v>
      </c>
      <c r="BQ557" s="111">
        <f t="shared" si="414"/>
        <v>37</v>
      </c>
      <c r="BR557" s="111">
        <f t="shared" si="415"/>
        <v>19</v>
      </c>
      <c r="BS557" s="111">
        <f t="shared" si="416"/>
        <v>16</v>
      </c>
      <c r="BT557" s="111">
        <f t="shared" si="417"/>
        <v>0</v>
      </c>
      <c r="BU557" s="143">
        <f t="shared" si="418"/>
        <v>173</v>
      </c>
      <c r="BV557" s="113">
        <f t="shared" si="419"/>
        <v>6864.64</v>
      </c>
      <c r="BW557" s="169" t="s">
        <v>135</v>
      </c>
      <c r="BX557" s="174">
        <v>2021</v>
      </c>
      <c r="BY557" s="169" t="s">
        <v>2422</v>
      </c>
      <c r="BZ557" s="169" t="str">
        <f t="shared" si="420"/>
        <v>NOVIEMBRE</v>
      </c>
      <c r="CA557" s="169" t="str">
        <f t="shared" si="421"/>
        <v>YCHO21RT_11.1</v>
      </c>
      <c r="CB557" s="118" t="str">
        <f>VLOOKUP(F557,[3]TOTALES!$E:$E,1,0)</f>
        <v>W2RA94D4KM1</v>
      </c>
      <c r="CC557" s="118" t="str">
        <f>VLOOKUP(E557,'3.PARAMETROS'!J:L,3,0)</f>
        <v>JEANS</v>
      </c>
      <c r="CD557" s="118">
        <f>VLOOKUP(A557,'[4]1. ARCHIVO COMPRA'!$A:$BU,73,0)</f>
        <v>0</v>
      </c>
      <c r="CF557" s="164">
        <v>44331</v>
      </c>
      <c r="CG557" s="128"/>
    </row>
    <row r="558" spans="1:85" x14ac:dyDescent="0.25">
      <c r="A558" s="128" t="str">
        <f t="shared" si="390"/>
        <v>W2RL03WED40P11V</v>
      </c>
      <c r="B558" s="188">
        <v>44501</v>
      </c>
      <c r="C558" s="128"/>
      <c r="D558" s="128" t="s">
        <v>557</v>
      </c>
      <c r="E558" s="128" t="s">
        <v>558</v>
      </c>
      <c r="F558" s="128" t="s">
        <v>1358</v>
      </c>
      <c r="G558" s="128" t="s">
        <v>1359</v>
      </c>
      <c r="H558" s="128" t="s">
        <v>1360</v>
      </c>
      <c r="I558" s="128" t="s">
        <v>1361</v>
      </c>
      <c r="J558" s="128" t="s">
        <v>2155</v>
      </c>
      <c r="K558" s="128" t="s">
        <v>683</v>
      </c>
      <c r="L558" s="128" t="s">
        <v>2255</v>
      </c>
      <c r="M558" s="137">
        <v>228</v>
      </c>
      <c r="N558" s="128">
        <f>IFERROR(VLOOKUP(M558*$M$8*$N$8,'RAM costing'!$A$3:$B$81,2,1),0)</f>
        <v>219000</v>
      </c>
      <c r="O558" s="128">
        <f>IFERROR(VLOOKUP(M558*$M$9*$N$9,'RAM costing'!$E$3:$F$81,2,1),0)</f>
        <v>429</v>
      </c>
      <c r="P558" s="128"/>
      <c r="Q558" s="129">
        <f t="shared" si="391"/>
        <v>0.30999999999999994</v>
      </c>
      <c r="R558" s="18">
        <v>70.679999999999993</v>
      </c>
      <c r="S558" s="25">
        <f t="shared" si="392"/>
        <v>0</v>
      </c>
      <c r="T558" s="25">
        <f t="shared" si="393"/>
        <v>0</v>
      </c>
      <c r="U558" s="25">
        <f t="shared" si="394"/>
        <v>0</v>
      </c>
      <c r="V558" s="25">
        <f t="shared" si="395"/>
        <v>0</v>
      </c>
      <c r="W558" s="25">
        <f t="shared" si="396"/>
        <v>0</v>
      </c>
      <c r="X558" s="25">
        <f t="shared" si="397"/>
        <v>0</v>
      </c>
      <c r="Y558" s="25">
        <f t="shared" si="398"/>
        <v>0</v>
      </c>
      <c r="Z558" s="25">
        <f t="shared" si="399"/>
        <v>0</v>
      </c>
      <c r="AA558" s="26"/>
      <c r="AB558" s="25">
        <f t="shared" si="400"/>
        <v>0</v>
      </c>
      <c r="AC558" s="25">
        <f t="shared" ref="AC558:AC559" si="427">AO558</f>
        <v>0</v>
      </c>
      <c r="AD558" s="25"/>
      <c r="AE558" s="25"/>
      <c r="AF558" s="25"/>
      <c r="AG558" s="25"/>
      <c r="AH558" s="25"/>
      <c r="AI558" s="25"/>
      <c r="AJ558" s="26"/>
      <c r="AK558" s="25"/>
      <c r="AL558" s="26"/>
      <c r="AM558" s="25">
        <f t="shared" si="401"/>
        <v>0</v>
      </c>
      <c r="AN558" s="25">
        <f t="shared" si="402"/>
        <v>0</v>
      </c>
      <c r="AO558" s="26"/>
      <c r="AP558" s="26">
        <f t="shared" si="403"/>
        <v>0</v>
      </c>
      <c r="AQ558" s="101">
        <f t="shared" si="404"/>
        <v>0</v>
      </c>
      <c r="AR558" s="106">
        <f t="shared" si="405"/>
        <v>0</v>
      </c>
      <c r="AS558" s="107">
        <f t="shared" si="424"/>
        <v>0</v>
      </c>
      <c r="AT558" s="107">
        <f t="shared" si="424"/>
        <v>0</v>
      </c>
      <c r="AU558" s="107">
        <f t="shared" si="424"/>
        <v>0</v>
      </c>
      <c r="AV558" s="107">
        <f t="shared" si="424"/>
        <v>0</v>
      </c>
      <c r="AW558" s="107">
        <f t="shared" si="424"/>
        <v>0</v>
      </c>
      <c r="AX558" s="107">
        <f t="shared" si="424"/>
        <v>0</v>
      </c>
      <c r="AY558" s="107">
        <f t="shared" si="424"/>
        <v>0</v>
      </c>
      <c r="AZ558" s="107">
        <f t="shared" si="424"/>
        <v>0</v>
      </c>
      <c r="BA558" s="108">
        <f t="shared" si="406"/>
        <v>0</v>
      </c>
      <c r="BB558" s="103">
        <f t="shared" si="407"/>
        <v>0</v>
      </c>
      <c r="BC558" s="109">
        <f t="shared" si="408"/>
        <v>0</v>
      </c>
      <c r="BD558" s="107">
        <f t="shared" si="389"/>
        <v>0</v>
      </c>
      <c r="BE558" s="107">
        <f t="shared" si="425"/>
        <v>0</v>
      </c>
      <c r="BF558" s="107">
        <f t="shared" si="425"/>
        <v>0</v>
      </c>
      <c r="BG558" s="107">
        <f t="shared" si="425"/>
        <v>0</v>
      </c>
      <c r="BH558" s="107">
        <f t="shared" si="425"/>
        <v>0</v>
      </c>
      <c r="BI558" s="107">
        <f t="shared" si="425"/>
        <v>0</v>
      </c>
      <c r="BJ558" s="107">
        <f t="shared" si="425"/>
        <v>0</v>
      </c>
      <c r="BK558" s="107">
        <f t="shared" si="425"/>
        <v>0</v>
      </c>
      <c r="BL558" s="110">
        <f t="shared" si="409"/>
        <v>0</v>
      </c>
      <c r="BM558" s="111">
        <f t="shared" si="410"/>
        <v>0</v>
      </c>
      <c r="BN558" s="111">
        <f t="shared" si="411"/>
        <v>0</v>
      </c>
      <c r="BO558" s="111">
        <f t="shared" si="412"/>
        <v>0</v>
      </c>
      <c r="BP558" s="111">
        <f t="shared" si="413"/>
        <v>0</v>
      </c>
      <c r="BQ558" s="111">
        <f t="shared" si="414"/>
        <v>0</v>
      </c>
      <c r="BR558" s="111">
        <f t="shared" si="415"/>
        <v>0</v>
      </c>
      <c r="BS558" s="111">
        <f t="shared" si="416"/>
        <v>0</v>
      </c>
      <c r="BT558" s="111">
        <f t="shared" si="417"/>
        <v>0</v>
      </c>
      <c r="BU558" s="112">
        <f t="shared" si="418"/>
        <v>0</v>
      </c>
      <c r="BV558" s="113">
        <f t="shared" si="419"/>
        <v>0</v>
      </c>
      <c r="BW558" s="169" t="s">
        <v>135</v>
      </c>
      <c r="BX558" s="174">
        <v>2021</v>
      </c>
      <c r="BY558" s="169" t="s">
        <v>2422</v>
      </c>
      <c r="BZ558" s="169" t="str">
        <f t="shared" si="420"/>
        <v>NOVIEMBRE</v>
      </c>
      <c r="CA558" s="169" t="str">
        <f t="shared" si="421"/>
        <v>YCHO21RT_11.1</v>
      </c>
      <c r="CB558" s="118" t="e">
        <f>VLOOKUP(F558,[3]TOTALES!$E:$E,1,0)</f>
        <v>#N/A</v>
      </c>
      <c r="CC558" s="118" t="e">
        <f>VLOOKUP(E558,'3.PARAMETROS'!J:L,3,0)</f>
        <v>#N/A</v>
      </c>
      <c r="CD558" s="118">
        <f>VLOOKUP(A558,'[4]1. ARCHIVO COMPRA'!$A:$BU,73,0)</f>
        <v>0</v>
      </c>
      <c r="CF558" s="128"/>
      <c r="CG558" s="128"/>
    </row>
    <row r="559" spans="1:85" x14ac:dyDescent="0.25">
      <c r="A559" s="128" t="str">
        <f t="shared" si="390"/>
        <v>W2RL03WED40P02M</v>
      </c>
      <c r="B559" s="188">
        <v>44501</v>
      </c>
      <c r="C559" s="128"/>
      <c r="D559" s="128" t="s">
        <v>557</v>
      </c>
      <c r="E559" s="128" t="s">
        <v>558</v>
      </c>
      <c r="F559" s="128" t="s">
        <v>1358</v>
      </c>
      <c r="G559" s="128" t="s">
        <v>1359</v>
      </c>
      <c r="H559" s="128" t="s">
        <v>1362</v>
      </c>
      <c r="I559" s="128" t="s">
        <v>1363</v>
      </c>
      <c r="J559" s="128" t="s">
        <v>2155</v>
      </c>
      <c r="K559" s="128" t="s">
        <v>683</v>
      </c>
      <c r="L559" s="128" t="s">
        <v>2255</v>
      </c>
      <c r="M559" s="137">
        <v>228</v>
      </c>
      <c r="N559" s="128">
        <f>IFERROR(VLOOKUP(M559*$M$8*$N$8,'RAM costing'!$A$3:$B$81,2,1),0)</f>
        <v>219000</v>
      </c>
      <c r="O559" s="128">
        <f>IFERROR(VLOOKUP(M559*$M$9*$N$9,'RAM costing'!$E$3:$F$81,2,1),0)</f>
        <v>429</v>
      </c>
      <c r="P559" s="128"/>
      <c r="Q559" s="129">
        <f t="shared" si="391"/>
        <v>0.30999999999999994</v>
      </c>
      <c r="R559" s="18">
        <v>70.679999999999993</v>
      </c>
      <c r="S559" s="25">
        <f t="shared" si="392"/>
        <v>0</v>
      </c>
      <c r="T559" s="25">
        <f t="shared" si="393"/>
        <v>0</v>
      </c>
      <c r="U559" s="25">
        <f t="shared" si="394"/>
        <v>0</v>
      </c>
      <c r="V559" s="25">
        <f t="shared" si="395"/>
        <v>0</v>
      </c>
      <c r="W559" s="25">
        <f t="shared" si="396"/>
        <v>0</v>
      </c>
      <c r="X559" s="25">
        <f t="shared" si="397"/>
        <v>0</v>
      </c>
      <c r="Y559" s="25">
        <f t="shared" si="398"/>
        <v>0</v>
      </c>
      <c r="Z559" s="25">
        <f t="shared" si="399"/>
        <v>0</v>
      </c>
      <c r="AA559" s="26"/>
      <c r="AB559" s="25">
        <f t="shared" si="400"/>
        <v>0</v>
      </c>
      <c r="AC559" s="25">
        <f t="shared" si="427"/>
        <v>0</v>
      </c>
      <c r="AD559" s="25"/>
      <c r="AE559" s="25"/>
      <c r="AF559" s="25"/>
      <c r="AG559" s="25"/>
      <c r="AH559" s="25"/>
      <c r="AI559" s="25"/>
      <c r="AJ559" s="26"/>
      <c r="AK559" s="25"/>
      <c r="AL559" s="26"/>
      <c r="AM559" s="25">
        <f t="shared" si="401"/>
        <v>0</v>
      </c>
      <c r="AN559" s="25">
        <f t="shared" si="402"/>
        <v>0</v>
      </c>
      <c r="AO559" s="26"/>
      <c r="AP559" s="26">
        <f t="shared" si="403"/>
        <v>0</v>
      </c>
      <c r="AQ559" s="101">
        <f t="shared" si="404"/>
        <v>0</v>
      </c>
      <c r="AR559" s="106">
        <f t="shared" si="405"/>
        <v>0</v>
      </c>
      <c r="AS559" s="107">
        <f t="shared" si="424"/>
        <v>0</v>
      </c>
      <c r="AT559" s="107">
        <f t="shared" si="424"/>
        <v>0</v>
      </c>
      <c r="AU559" s="107">
        <f t="shared" si="424"/>
        <v>0</v>
      </c>
      <c r="AV559" s="107">
        <f t="shared" si="424"/>
        <v>0</v>
      </c>
      <c r="AW559" s="107">
        <f t="shared" si="424"/>
        <v>0</v>
      </c>
      <c r="AX559" s="107">
        <f t="shared" si="424"/>
        <v>0</v>
      </c>
      <c r="AY559" s="107">
        <f t="shared" si="424"/>
        <v>0</v>
      </c>
      <c r="AZ559" s="107">
        <f t="shared" si="424"/>
        <v>0</v>
      </c>
      <c r="BA559" s="108">
        <f t="shared" si="406"/>
        <v>0</v>
      </c>
      <c r="BB559" s="103">
        <f t="shared" si="407"/>
        <v>0</v>
      </c>
      <c r="BC559" s="109">
        <f t="shared" si="408"/>
        <v>0</v>
      </c>
      <c r="BD559" s="107">
        <f t="shared" si="389"/>
        <v>0</v>
      </c>
      <c r="BE559" s="107">
        <f t="shared" si="425"/>
        <v>0</v>
      </c>
      <c r="BF559" s="107">
        <f t="shared" si="425"/>
        <v>0</v>
      </c>
      <c r="BG559" s="107">
        <f t="shared" si="425"/>
        <v>0</v>
      </c>
      <c r="BH559" s="107">
        <f t="shared" si="425"/>
        <v>0</v>
      </c>
      <c r="BI559" s="107">
        <f t="shared" si="425"/>
        <v>0</v>
      </c>
      <c r="BJ559" s="107">
        <f t="shared" si="425"/>
        <v>0</v>
      </c>
      <c r="BK559" s="107">
        <f t="shared" si="425"/>
        <v>0</v>
      </c>
      <c r="BL559" s="110">
        <f t="shared" si="409"/>
        <v>0</v>
      </c>
      <c r="BM559" s="111">
        <f t="shared" si="410"/>
        <v>0</v>
      </c>
      <c r="BN559" s="111">
        <f t="shared" si="411"/>
        <v>0</v>
      </c>
      <c r="BO559" s="111">
        <f t="shared" si="412"/>
        <v>0</v>
      </c>
      <c r="BP559" s="111">
        <f t="shared" si="413"/>
        <v>0</v>
      </c>
      <c r="BQ559" s="111">
        <f t="shared" si="414"/>
        <v>0</v>
      </c>
      <c r="BR559" s="111">
        <f t="shared" si="415"/>
        <v>0</v>
      </c>
      <c r="BS559" s="111">
        <f t="shared" si="416"/>
        <v>0</v>
      </c>
      <c r="BT559" s="111">
        <f t="shared" si="417"/>
        <v>0</v>
      </c>
      <c r="BU559" s="112">
        <f t="shared" si="418"/>
        <v>0</v>
      </c>
      <c r="BV559" s="113">
        <f t="shared" si="419"/>
        <v>0</v>
      </c>
      <c r="BW559" s="169" t="s">
        <v>135</v>
      </c>
      <c r="BX559" s="174">
        <v>2021</v>
      </c>
      <c r="BY559" s="169" t="s">
        <v>2422</v>
      </c>
      <c r="BZ559" s="169" t="str">
        <f t="shared" si="420"/>
        <v>NOVIEMBRE</v>
      </c>
      <c r="CA559" s="169" t="str">
        <f t="shared" si="421"/>
        <v>YCHO21RT_11.1</v>
      </c>
      <c r="CB559" s="118" t="e">
        <f>VLOOKUP(F559,[3]TOTALES!$E:$E,1,0)</f>
        <v>#N/A</v>
      </c>
      <c r="CC559" s="118" t="e">
        <f>VLOOKUP(E559,'3.PARAMETROS'!J:L,3,0)</f>
        <v>#N/A</v>
      </c>
      <c r="CD559" s="118">
        <f>VLOOKUP(A559,'[4]1. ARCHIVO COMPRA'!$A:$BU,73,0)</f>
        <v>0</v>
      </c>
      <c r="CF559" s="128"/>
      <c r="CG559" s="128"/>
    </row>
    <row r="560" spans="1:85" x14ac:dyDescent="0.25">
      <c r="A560" s="128" t="str">
        <f t="shared" si="390"/>
        <v>W2RD12Z2V42LMGY</v>
      </c>
      <c r="B560" s="187">
        <v>44501</v>
      </c>
      <c r="C560" s="128"/>
      <c r="D560" s="128" t="s">
        <v>560</v>
      </c>
      <c r="E560" s="128" t="s">
        <v>711</v>
      </c>
      <c r="F560" s="128" t="s">
        <v>1364</v>
      </c>
      <c r="G560" s="128" t="s">
        <v>1365</v>
      </c>
      <c r="H560" s="128" t="s">
        <v>500</v>
      </c>
      <c r="I560" s="128" t="s">
        <v>1265</v>
      </c>
      <c r="J560" s="128" t="s">
        <v>2156</v>
      </c>
      <c r="K560" s="128" t="s">
        <v>683</v>
      </c>
      <c r="L560" s="128" t="s">
        <v>2255</v>
      </c>
      <c r="M560" s="137">
        <v>69</v>
      </c>
      <c r="N560" s="128">
        <f>IFERROR(VLOOKUP(M560*$M$8*$N$8,'RAM costing'!$A$3:$B$81,2,1),0)</f>
        <v>69000</v>
      </c>
      <c r="O560" s="128">
        <f>IFERROR(VLOOKUP(M560*$M$9*$N$9,'RAM costing'!$E$3:$F$81,2,1),0)</f>
        <v>279</v>
      </c>
      <c r="P560" s="128"/>
      <c r="Q560" s="129">
        <f t="shared" si="391"/>
        <v>0.31</v>
      </c>
      <c r="R560" s="18">
        <v>21.39</v>
      </c>
      <c r="S560" s="25">
        <f t="shared" si="392"/>
        <v>4</v>
      </c>
      <c r="T560" s="25">
        <f t="shared" si="393"/>
        <v>4</v>
      </c>
      <c r="U560" s="25">
        <f t="shared" si="394"/>
        <v>4</v>
      </c>
      <c r="V560" s="25">
        <v>4</v>
      </c>
      <c r="W560" s="25">
        <f t="shared" si="396"/>
        <v>0</v>
      </c>
      <c r="X560" s="25">
        <v>0</v>
      </c>
      <c r="Y560" s="25">
        <v>0</v>
      </c>
      <c r="Z560" s="25">
        <v>0</v>
      </c>
      <c r="AA560" s="26"/>
      <c r="AB560" s="25">
        <v>0</v>
      </c>
      <c r="AC560" s="26">
        <f>AO560</f>
        <v>4</v>
      </c>
      <c r="AD560" s="25"/>
      <c r="AE560" s="25"/>
      <c r="AF560" s="25"/>
      <c r="AG560" s="25"/>
      <c r="AH560" s="25"/>
      <c r="AI560" s="25"/>
      <c r="AJ560" s="26"/>
      <c r="AK560" s="25"/>
      <c r="AL560" s="26"/>
      <c r="AM560" s="25">
        <v>0</v>
      </c>
      <c r="AN560" s="25">
        <v>0</v>
      </c>
      <c r="AO560" s="26">
        <v>4</v>
      </c>
      <c r="AP560" s="26">
        <f t="shared" si="403"/>
        <v>4</v>
      </c>
      <c r="AQ560" s="101">
        <f t="shared" si="404"/>
        <v>20</v>
      </c>
      <c r="AR560" s="106">
        <f t="shared" si="405"/>
        <v>427.8</v>
      </c>
      <c r="AS560" s="107">
        <f t="shared" si="424"/>
        <v>5</v>
      </c>
      <c r="AT560" s="107">
        <f t="shared" si="424"/>
        <v>7</v>
      </c>
      <c r="AU560" s="107">
        <f t="shared" si="424"/>
        <v>5</v>
      </c>
      <c r="AV560" s="107">
        <f t="shared" si="424"/>
        <v>3</v>
      </c>
      <c r="AW560" s="107">
        <f t="shared" si="424"/>
        <v>0</v>
      </c>
      <c r="AX560" s="107">
        <f t="shared" si="424"/>
        <v>0</v>
      </c>
      <c r="AY560" s="107">
        <f t="shared" si="424"/>
        <v>0</v>
      </c>
      <c r="AZ560" s="107">
        <f t="shared" si="424"/>
        <v>0</v>
      </c>
      <c r="BA560" s="108">
        <f t="shared" si="406"/>
        <v>20</v>
      </c>
      <c r="BB560" s="103">
        <f t="shared" si="407"/>
        <v>8</v>
      </c>
      <c r="BC560" s="109">
        <f t="shared" si="408"/>
        <v>171.12</v>
      </c>
      <c r="BD560" s="107">
        <f t="shared" si="389"/>
        <v>2</v>
      </c>
      <c r="BE560" s="107">
        <f t="shared" si="425"/>
        <v>3</v>
      </c>
      <c r="BF560" s="107">
        <f t="shared" si="425"/>
        <v>2</v>
      </c>
      <c r="BG560" s="107">
        <f t="shared" si="425"/>
        <v>1</v>
      </c>
      <c r="BH560" s="107">
        <f t="shared" si="425"/>
        <v>0</v>
      </c>
      <c r="BI560" s="107">
        <f t="shared" si="425"/>
        <v>0</v>
      </c>
      <c r="BJ560" s="107">
        <f t="shared" si="425"/>
        <v>0</v>
      </c>
      <c r="BK560" s="107">
        <f t="shared" si="425"/>
        <v>0</v>
      </c>
      <c r="BL560" s="110">
        <f t="shared" si="409"/>
        <v>8</v>
      </c>
      <c r="BM560" s="111">
        <f t="shared" si="410"/>
        <v>7</v>
      </c>
      <c r="BN560" s="111">
        <f t="shared" si="411"/>
        <v>10</v>
      </c>
      <c r="BO560" s="111">
        <f t="shared" si="412"/>
        <v>7</v>
      </c>
      <c r="BP560" s="111">
        <f t="shared" si="413"/>
        <v>4</v>
      </c>
      <c r="BQ560" s="111">
        <f t="shared" si="414"/>
        <v>0</v>
      </c>
      <c r="BR560" s="111">
        <f t="shared" si="415"/>
        <v>0</v>
      </c>
      <c r="BS560" s="111">
        <f t="shared" si="416"/>
        <v>0</v>
      </c>
      <c r="BT560" s="111">
        <f t="shared" si="417"/>
        <v>0</v>
      </c>
      <c r="BU560" s="143">
        <f t="shared" si="418"/>
        <v>28</v>
      </c>
      <c r="BV560" s="113">
        <f t="shared" si="419"/>
        <v>598.92000000000007</v>
      </c>
      <c r="BW560" s="169" t="s">
        <v>135</v>
      </c>
      <c r="BX560" s="174">
        <v>2021</v>
      </c>
      <c r="BY560" s="169" t="s">
        <v>2422</v>
      </c>
      <c r="BZ560" s="169" t="str">
        <f t="shared" si="420"/>
        <v>NOVIEMBRE</v>
      </c>
      <c r="CA560" s="169" t="str">
        <f t="shared" si="421"/>
        <v>YCHO21RT_11.1</v>
      </c>
      <c r="CB560" s="118" t="str">
        <f>VLOOKUP(F560,[3]TOTALES!$E:$E,1,0)</f>
        <v>W2RD12Z2V42</v>
      </c>
      <c r="CC560" s="118" t="str">
        <f>VLOOKUP(E560,'3.PARAMETROS'!J:L,3,0)</f>
        <v>FALDAS</v>
      </c>
      <c r="CD560" s="118">
        <f>VLOOKUP(A560,'[4]1. ARCHIVO COMPRA'!$A:$BU,73,0)</f>
        <v>0</v>
      </c>
      <c r="CF560" s="164">
        <v>44331</v>
      </c>
      <c r="CG560" s="128"/>
    </row>
    <row r="561" spans="1:85" x14ac:dyDescent="0.25">
      <c r="A561" s="128" t="str">
        <f t="shared" si="390"/>
        <v>W2RD12Z2V42G1G2</v>
      </c>
      <c r="B561" s="188">
        <v>44501</v>
      </c>
      <c r="C561" s="128"/>
      <c r="D561" s="128" t="s">
        <v>560</v>
      </c>
      <c r="E561" s="128" t="s">
        <v>711</v>
      </c>
      <c r="F561" s="128" t="s">
        <v>1364</v>
      </c>
      <c r="G561" s="128" t="s">
        <v>1365</v>
      </c>
      <c r="H561" s="128" t="s">
        <v>506</v>
      </c>
      <c r="I561" s="128" t="s">
        <v>533</v>
      </c>
      <c r="J561" s="128" t="s">
        <v>2156</v>
      </c>
      <c r="K561" s="128" t="s">
        <v>683</v>
      </c>
      <c r="L561" s="128" t="s">
        <v>2255</v>
      </c>
      <c r="M561" s="137">
        <v>69</v>
      </c>
      <c r="N561" s="128">
        <f>IFERROR(VLOOKUP(M561*$M$8*$N$8,'RAM costing'!$A$3:$B$81,2,1),0)</f>
        <v>69000</v>
      </c>
      <c r="O561" s="128">
        <f>IFERROR(VLOOKUP(M561*$M$9*$N$9,'RAM costing'!$E$3:$F$81,2,1),0)</f>
        <v>279</v>
      </c>
      <c r="P561" s="128"/>
      <c r="Q561" s="129">
        <f t="shared" si="391"/>
        <v>0.31</v>
      </c>
      <c r="R561" s="18">
        <v>21.39</v>
      </c>
      <c r="S561" s="25">
        <f t="shared" si="392"/>
        <v>0</v>
      </c>
      <c r="T561" s="25">
        <f t="shared" si="393"/>
        <v>0</v>
      </c>
      <c r="U561" s="25">
        <f t="shared" si="394"/>
        <v>0</v>
      </c>
      <c r="V561" s="25">
        <f t="shared" si="395"/>
        <v>0</v>
      </c>
      <c r="W561" s="25">
        <f t="shared" si="396"/>
        <v>0</v>
      </c>
      <c r="X561" s="25">
        <f t="shared" si="397"/>
        <v>0</v>
      </c>
      <c r="Y561" s="25">
        <f t="shared" si="398"/>
        <v>0</v>
      </c>
      <c r="Z561" s="25">
        <f t="shared" si="399"/>
        <v>0</v>
      </c>
      <c r="AA561" s="26"/>
      <c r="AB561" s="25">
        <f t="shared" si="400"/>
        <v>0</v>
      </c>
      <c r="AC561" s="25">
        <f>AO561</f>
        <v>0</v>
      </c>
      <c r="AD561" s="25"/>
      <c r="AE561" s="25"/>
      <c r="AF561" s="25"/>
      <c r="AG561" s="25"/>
      <c r="AH561" s="25"/>
      <c r="AI561" s="25"/>
      <c r="AJ561" s="26"/>
      <c r="AK561" s="25"/>
      <c r="AL561" s="26"/>
      <c r="AM561" s="25">
        <f t="shared" si="401"/>
        <v>0</v>
      </c>
      <c r="AN561" s="25">
        <f t="shared" si="402"/>
        <v>0</v>
      </c>
      <c r="AO561" s="26"/>
      <c r="AP561" s="26">
        <f t="shared" si="403"/>
        <v>0</v>
      </c>
      <c r="AQ561" s="101">
        <f t="shared" si="404"/>
        <v>0</v>
      </c>
      <c r="AR561" s="106">
        <f t="shared" si="405"/>
        <v>0</v>
      </c>
      <c r="AS561" s="107">
        <f t="shared" si="424"/>
        <v>0</v>
      </c>
      <c r="AT561" s="107">
        <f t="shared" si="424"/>
        <v>0</v>
      </c>
      <c r="AU561" s="107">
        <f t="shared" si="424"/>
        <v>0</v>
      </c>
      <c r="AV561" s="107">
        <f t="shared" si="424"/>
        <v>0</v>
      </c>
      <c r="AW561" s="107">
        <f t="shared" si="424"/>
        <v>0</v>
      </c>
      <c r="AX561" s="107">
        <f t="shared" si="424"/>
        <v>0</v>
      </c>
      <c r="AY561" s="107">
        <f t="shared" si="424"/>
        <v>0</v>
      </c>
      <c r="AZ561" s="107">
        <f t="shared" si="424"/>
        <v>0</v>
      </c>
      <c r="BA561" s="108">
        <f t="shared" si="406"/>
        <v>0</v>
      </c>
      <c r="BB561" s="103">
        <f t="shared" si="407"/>
        <v>0</v>
      </c>
      <c r="BC561" s="109">
        <f t="shared" si="408"/>
        <v>0</v>
      </c>
      <c r="BD561" s="107">
        <f t="shared" si="389"/>
        <v>0</v>
      </c>
      <c r="BE561" s="107">
        <f t="shared" si="425"/>
        <v>0</v>
      </c>
      <c r="BF561" s="107">
        <f t="shared" si="425"/>
        <v>0</v>
      </c>
      <c r="BG561" s="107">
        <f t="shared" si="425"/>
        <v>0</v>
      </c>
      <c r="BH561" s="107">
        <f t="shared" si="425"/>
        <v>0</v>
      </c>
      <c r="BI561" s="107">
        <f t="shared" si="425"/>
        <v>0</v>
      </c>
      <c r="BJ561" s="107">
        <f t="shared" si="425"/>
        <v>0</v>
      </c>
      <c r="BK561" s="107">
        <f t="shared" si="425"/>
        <v>0</v>
      </c>
      <c r="BL561" s="110">
        <f t="shared" si="409"/>
        <v>0</v>
      </c>
      <c r="BM561" s="111">
        <f t="shared" si="410"/>
        <v>0</v>
      </c>
      <c r="BN561" s="111">
        <f t="shared" si="411"/>
        <v>0</v>
      </c>
      <c r="BO561" s="111">
        <f t="shared" si="412"/>
        <v>0</v>
      </c>
      <c r="BP561" s="111">
        <f t="shared" si="413"/>
        <v>0</v>
      </c>
      <c r="BQ561" s="111">
        <f t="shared" si="414"/>
        <v>0</v>
      </c>
      <c r="BR561" s="111">
        <f t="shared" si="415"/>
        <v>0</v>
      </c>
      <c r="BS561" s="111">
        <f t="shared" si="416"/>
        <v>0</v>
      </c>
      <c r="BT561" s="111">
        <f t="shared" si="417"/>
        <v>0</v>
      </c>
      <c r="BU561" s="112">
        <f t="shared" si="418"/>
        <v>0</v>
      </c>
      <c r="BV561" s="113">
        <f t="shared" si="419"/>
        <v>0</v>
      </c>
      <c r="BW561" s="169" t="s">
        <v>135</v>
      </c>
      <c r="BX561" s="174">
        <v>2021</v>
      </c>
      <c r="BY561" s="169" t="s">
        <v>2422</v>
      </c>
      <c r="BZ561" s="169" t="str">
        <f t="shared" si="420"/>
        <v>NOVIEMBRE</v>
      </c>
      <c r="CA561" s="169" t="str">
        <f t="shared" si="421"/>
        <v>YCHO21RT_11.1</v>
      </c>
      <c r="CB561" s="118" t="str">
        <f>VLOOKUP(F561,[3]TOTALES!$E:$E,1,0)</f>
        <v>W2RD12Z2V42</v>
      </c>
      <c r="CC561" s="118" t="str">
        <f>VLOOKUP(E561,'3.PARAMETROS'!J:L,3,0)</f>
        <v>FALDAS</v>
      </c>
      <c r="CD561" s="118">
        <f>VLOOKUP(A561,'[4]1. ARCHIVO COMPRA'!$A:$BU,73,0)</f>
        <v>0</v>
      </c>
      <c r="CF561" s="128"/>
      <c r="CG561" s="128"/>
    </row>
    <row r="562" spans="1:85" x14ac:dyDescent="0.25">
      <c r="A562" s="128" t="str">
        <f t="shared" si="390"/>
        <v>W2RD12Z2V42JBLK</v>
      </c>
      <c r="B562" s="187">
        <v>44501</v>
      </c>
      <c r="C562" s="128"/>
      <c r="D562" s="128" t="s">
        <v>560</v>
      </c>
      <c r="E562" s="128" t="s">
        <v>711</v>
      </c>
      <c r="F562" s="128" t="s">
        <v>1364</v>
      </c>
      <c r="G562" s="128" t="s">
        <v>1365</v>
      </c>
      <c r="H562" s="128" t="s">
        <v>494</v>
      </c>
      <c r="I562" s="128" t="s">
        <v>520</v>
      </c>
      <c r="J562" s="128" t="s">
        <v>2156</v>
      </c>
      <c r="K562" s="128" t="s">
        <v>683</v>
      </c>
      <c r="L562" s="128" t="s">
        <v>2255</v>
      </c>
      <c r="M562" s="137">
        <v>69</v>
      </c>
      <c r="N562" s="128">
        <f>IFERROR(VLOOKUP(M562*$M$8*$N$8,'RAM costing'!$A$3:$B$81,2,1),0)</f>
        <v>69000</v>
      </c>
      <c r="O562" s="128">
        <f>IFERROR(VLOOKUP(M562*$M$9*$N$9,'RAM costing'!$E$3:$F$81,2,1),0)</f>
        <v>279</v>
      </c>
      <c r="P562" s="128"/>
      <c r="Q562" s="129">
        <f t="shared" si="391"/>
        <v>0.31</v>
      </c>
      <c r="R562" s="18">
        <v>21.39</v>
      </c>
      <c r="S562" s="25">
        <f t="shared" si="392"/>
        <v>8</v>
      </c>
      <c r="T562" s="25">
        <f t="shared" si="393"/>
        <v>8</v>
      </c>
      <c r="U562" s="25">
        <f t="shared" si="394"/>
        <v>8</v>
      </c>
      <c r="V562" s="25">
        <f t="shared" si="395"/>
        <v>6</v>
      </c>
      <c r="W562" s="25">
        <f t="shared" si="396"/>
        <v>4</v>
      </c>
      <c r="X562" s="25">
        <f t="shared" si="397"/>
        <v>6</v>
      </c>
      <c r="Y562" s="25">
        <f t="shared" si="398"/>
        <v>5</v>
      </c>
      <c r="Z562" s="25">
        <v>4</v>
      </c>
      <c r="AA562" s="26"/>
      <c r="AB562" s="25">
        <f t="shared" si="400"/>
        <v>5</v>
      </c>
      <c r="AC562" s="26">
        <f>AO562</f>
        <v>8</v>
      </c>
      <c r="AD562" s="25"/>
      <c r="AE562" s="25"/>
      <c r="AF562" s="25"/>
      <c r="AG562" s="25"/>
      <c r="AH562" s="25"/>
      <c r="AI562" s="25"/>
      <c r="AJ562" s="26"/>
      <c r="AK562" s="25"/>
      <c r="AL562" s="26"/>
      <c r="AM562" s="25">
        <f t="shared" si="401"/>
        <v>6</v>
      </c>
      <c r="AN562" s="25">
        <f t="shared" si="402"/>
        <v>6</v>
      </c>
      <c r="AO562" s="26">
        <v>8</v>
      </c>
      <c r="AP562" s="26">
        <f t="shared" si="403"/>
        <v>8</v>
      </c>
      <c r="AQ562" s="101">
        <f t="shared" si="404"/>
        <v>62</v>
      </c>
      <c r="AR562" s="106">
        <f t="shared" si="405"/>
        <v>1326.18</v>
      </c>
      <c r="AS562" s="107">
        <f t="shared" si="424"/>
        <v>14</v>
      </c>
      <c r="AT562" s="107">
        <f t="shared" si="424"/>
        <v>22</v>
      </c>
      <c r="AU562" s="107">
        <f t="shared" si="424"/>
        <v>17</v>
      </c>
      <c r="AV562" s="107">
        <f t="shared" si="424"/>
        <v>9</v>
      </c>
      <c r="AW562" s="107">
        <f t="shared" si="424"/>
        <v>0</v>
      </c>
      <c r="AX562" s="107">
        <f t="shared" si="424"/>
        <v>0</v>
      </c>
      <c r="AY562" s="107">
        <f t="shared" si="424"/>
        <v>0</v>
      </c>
      <c r="AZ562" s="107">
        <f t="shared" si="424"/>
        <v>0</v>
      </c>
      <c r="BA562" s="108">
        <f t="shared" si="406"/>
        <v>62</v>
      </c>
      <c r="BB562" s="103">
        <f t="shared" si="407"/>
        <v>28</v>
      </c>
      <c r="BC562" s="109">
        <f t="shared" si="408"/>
        <v>598.92000000000007</v>
      </c>
      <c r="BD562" s="107">
        <f t="shared" si="389"/>
        <v>6</v>
      </c>
      <c r="BE562" s="107">
        <f t="shared" si="425"/>
        <v>10</v>
      </c>
      <c r="BF562" s="107">
        <f t="shared" si="425"/>
        <v>8</v>
      </c>
      <c r="BG562" s="107">
        <f t="shared" si="425"/>
        <v>4</v>
      </c>
      <c r="BH562" s="107">
        <f t="shared" si="425"/>
        <v>0</v>
      </c>
      <c r="BI562" s="107">
        <f t="shared" si="425"/>
        <v>0</v>
      </c>
      <c r="BJ562" s="107">
        <f t="shared" si="425"/>
        <v>0</v>
      </c>
      <c r="BK562" s="107">
        <f t="shared" si="425"/>
        <v>0</v>
      </c>
      <c r="BL562" s="110">
        <f t="shared" si="409"/>
        <v>28</v>
      </c>
      <c r="BM562" s="111">
        <f t="shared" si="410"/>
        <v>20</v>
      </c>
      <c r="BN562" s="111">
        <f t="shared" si="411"/>
        <v>32</v>
      </c>
      <c r="BO562" s="111">
        <f t="shared" si="412"/>
        <v>25</v>
      </c>
      <c r="BP562" s="111">
        <f t="shared" si="413"/>
        <v>13</v>
      </c>
      <c r="BQ562" s="111">
        <f t="shared" si="414"/>
        <v>0</v>
      </c>
      <c r="BR562" s="111">
        <f t="shared" si="415"/>
        <v>0</v>
      </c>
      <c r="BS562" s="111">
        <f t="shared" si="416"/>
        <v>0</v>
      </c>
      <c r="BT562" s="111">
        <f t="shared" si="417"/>
        <v>0</v>
      </c>
      <c r="BU562" s="143">
        <f t="shared" si="418"/>
        <v>90</v>
      </c>
      <c r="BV562" s="113">
        <f t="shared" si="419"/>
        <v>1925.1000000000001</v>
      </c>
      <c r="BW562" s="169" t="s">
        <v>135</v>
      </c>
      <c r="BX562" s="174">
        <v>2021</v>
      </c>
      <c r="BY562" s="169" t="s">
        <v>2422</v>
      </c>
      <c r="BZ562" s="169" t="str">
        <f t="shared" si="420"/>
        <v>NOVIEMBRE</v>
      </c>
      <c r="CA562" s="169" t="str">
        <f t="shared" si="421"/>
        <v>YCHO21RT_11.1</v>
      </c>
      <c r="CB562" s="118" t="str">
        <f>VLOOKUP(F562,[3]TOTALES!$E:$E,1,0)</f>
        <v>W2RD12Z2V42</v>
      </c>
      <c r="CC562" s="118" t="str">
        <f>VLOOKUP(E562,'3.PARAMETROS'!J:L,3,0)</f>
        <v>FALDAS</v>
      </c>
      <c r="CD562" s="118">
        <f>VLOOKUP(A562,'[4]1. ARCHIVO COMPRA'!$A:$BU,73,0)</f>
        <v>0</v>
      </c>
      <c r="CF562" s="164">
        <v>44331</v>
      </c>
      <c r="CG562" s="128"/>
    </row>
    <row r="563" spans="1:85" x14ac:dyDescent="0.25">
      <c r="A563" s="128" t="str">
        <f t="shared" si="390"/>
        <v>W2RD12Z2V42G012</v>
      </c>
      <c r="B563" s="188">
        <v>44501</v>
      </c>
      <c r="C563" s="128"/>
      <c r="D563" s="128" t="s">
        <v>560</v>
      </c>
      <c r="E563" s="128" t="s">
        <v>711</v>
      </c>
      <c r="F563" s="128" t="s">
        <v>1364</v>
      </c>
      <c r="G563" s="128" t="s">
        <v>1365</v>
      </c>
      <c r="H563" s="128" t="s">
        <v>582</v>
      </c>
      <c r="I563" s="128" t="s">
        <v>583</v>
      </c>
      <c r="J563" s="128" t="s">
        <v>2156</v>
      </c>
      <c r="K563" s="128" t="s">
        <v>683</v>
      </c>
      <c r="L563" s="128" t="s">
        <v>2255</v>
      </c>
      <c r="M563" s="137">
        <v>69</v>
      </c>
      <c r="N563" s="128">
        <f>IFERROR(VLOOKUP(M563*$M$8*$N$8,'RAM costing'!$A$3:$B$81,2,1),0)</f>
        <v>69000</v>
      </c>
      <c r="O563" s="128">
        <f>IFERROR(VLOOKUP(M563*$M$9*$N$9,'RAM costing'!$E$3:$F$81,2,1),0)</f>
        <v>279</v>
      </c>
      <c r="P563" s="128"/>
      <c r="Q563" s="129">
        <f t="shared" si="391"/>
        <v>0.31</v>
      </c>
      <c r="R563" s="18">
        <v>21.39</v>
      </c>
      <c r="S563" s="25">
        <f t="shared" si="392"/>
        <v>0</v>
      </c>
      <c r="T563" s="25">
        <f t="shared" si="393"/>
        <v>0</v>
      </c>
      <c r="U563" s="25">
        <f t="shared" si="394"/>
        <v>0</v>
      </c>
      <c r="V563" s="25">
        <f t="shared" si="395"/>
        <v>0</v>
      </c>
      <c r="W563" s="25">
        <f t="shared" si="396"/>
        <v>0</v>
      </c>
      <c r="X563" s="25">
        <f t="shared" si="397"/>
        <v>0</v>
      </c>
      <c r="Y563" s="25">
        <f t="shared" si="398"/>
        <v>0</v>
      </c>
      <c r="Z563" s="25">
        <f t="shared" si="399"/>
        <v>0</v>
      </c>
      <c r="AA563" s="26"/>
      <c r="AB563" s="25">
        <f t="shared" si="400"/>
        <v>0</v>
      </c>
      <c r="AC563" s="25">
        <f t="shared" ref="AC563:AC566" si="428">AO563</f>
        <v>0</v>
      </c>
      <c r="AD563" s="25"/>
      <c r="AE563" s="25"/>
      <c r="AF563" s="25"/>
      <c r="AG563" s="25"/>
      <c r="AH563" s="25"/>
      <c r="AI563" s="25"/>
      <c r="AJ563" s="26"/>
      <c r="AK563" s="25"/>
      <c r="AL563" s="26"/>
      <c r="AM563" s="25">
        <f t="shared" si="401"/>
        <v>0</v>
      </c>
      <c r="AN563" s="25">
        <f t="shared" si="402"/>
        <v>0</v>
      </c>
      <c r="AO563" s="26"/>
      <c r="AP563" s="26">
        <f t="shared" si="403"/>
        <v>0</v>
      </c>
      <c r="AQ563" s="101">
        <f t="shared" si="404"/>
        <v>0</v>
      </c>
      <c r="AR563" s="106">
        <f t="shared" si="405"/>
        <v>0</v>
      </c>
      <c r="AS563" s="107">
        <f t="shared" si="424"/>
        <v>0</v>
      </c>
      <c r="AT563" s="107">
        <f t="shared" si="424"/>
        <v>0</v>
      </c>
      <c r="AU563" s="107">
        <f t="shared" si="424"/>
        <v>0</v>
      </c>
      <c r="AV563" s="107">
        <f t="shared" si="424"/>
        <v>0</v>
      </c>
      <c r="AW563" s="107">
        <f t="shared" si="424"/>
        <v>0</v>
      </c>
      <c r="AX563" s="107">
        <f t="shared" si="424"/>
        <v>0</v>
      </c>
      <c r="AY563" s="107">
        <f t="shared" si="424"/>
        <v>0</v>
      </c>
      <c r="AZ563" s="107">
        <f t="shared" si="424"/>
        <v>0</v>
      </c>
      <c r="BA563" s="108">
        <f t="shared" si="406"/>
        <v>0</v>
      </c>
      <c r="BB563" s="103">
        <f t="shared" si="407"/>
        <v>0</v>
      </c>
      <c r="BC563" s="109">
        <f t="shared" si="408"/>
        <v>0</v>
      </c>
      <c r="BD563" s="107">
        <f t="shared" si="389"/>
        <v>0</v>
      </c>
      <c r="BE563" s="107">
        <f t="shared" si="425"/>
        <v>0</v>
      </c>
      <c r="BF563" s="107">
        <f t="shared" si="425"/>
        <v>0</v>
      </c>
      <c r="BG563" s="107">
        <f t="shared" si="425"/>
        <v>0</v>
      </c>
      <c r="BH563" s="107">
        <f t="shared" si="425"/>
        <v>0</v>
      </c>
      <c r="BI563" s="107">
        <f t="shared" si="425"/>
        <v>0</v>
      </c>
      <c r="BJ563" s="107">
        <f t="shared" si="425"/>
        <v>0</v>
      </c>
      <c r="BK563" s="107">
        <f t="shared" si="425"/>
        <v>0</v>
      </c>
      <c r="BL563" s="110">
        <f t="shared" si="409"/>
        <v>0</v>
      </c>
      <c r="BM563" s="111">
        <f t="shared" si="410"/>
        <v>0</v>
      </c>
      <c r="BN563" s="111">
        <f t="shared" si="411"/>
        <v>0</v>
      </c>
      <c r="BO563" s="111">
        <f t="shared" si="412"/>
        <v>0</v>
      </c>
      <c r="BP563" s="111">
        <f t="shared" si="413"/>
        <v>0</v>
      </c>
      <c r="BQ563" s="111">
        <f t="shared" si="414"/>
        <v>0</v>
      </c>
      <c r="BR563" s="111">
        <f t="shared" si="415"/>
        <v>0</v>
      </c>
      <c r="BS563" s="111">
        <f t="shared" si="416"/>
        <v>0</v>
      </c>
      <c r="BT563" s="111">
        <f t="shared" si="417"/>
        <v>0</v>
      </c>
      <c r="BU563" s="112">
        <f t="shared" si="418"/>
        <v>0</v>
      </c>
      <c r="BV563" s="113">
        <f t="shared" si="419"/>
        <v>0</v>
      </c>
      <c r="BW563" s="169" t="s">
        <v>135</v>
      </c>
      <c r="BX563" s="174">
        <v>2021</v>
      </c>
      <c r="BY563" s="169" t="s">
        <v>2422</v>
      </c>
      <c r="BZ563" s="169" t="str">
        <f t="shared" si="420"/>
        <v>NOVIEMBRE</v>
      </c>
      <c r="CA563" s="169" t="str">
        <f t="shared" si="421"/>
        <v>YCHO21RT_11.1</v>
      </c>
      <c r="CB563" s="118" t="str">
        <f>VLOOKUP(F563,[3]TOTALES!$E:$E,1,0)</f>
        <v>W2RD12Z2V42</v>
      </c>
      <c r="CC563" s="118" t="str">
        <f>VLOOKUP(E563,'3.PARAMETROS'!J:L,3,0)</f>
        <v>FALDAS</v>
      </c>
      <c r="CD563" s="118">
        <f>VLOOKUP(A563,'[4]1. ARCHIVO COMPRA'!$A:$BU,73,0)</f>
        <v>0</v>
      </c>
      <c r="CF563" s="128"/>
      <c r="CG563" s="128"/>
    </row>
    <row r="564" spans="1:85" x14ac:dyDescent="0.25">
      <c r="A564" s="128" t="str">
        <f t="shared" si="390"/>
        <v>W2RD12Z2V42A10B</v>
      </c>
      <c r="B564" s="188">
        <v>44501</v>
      </c>
      <c r="C564" s="128"/>
      <c r="D564" s="128" t="s">
        <v>560</v>
      </c>
      <c r="E564" s="128" t="s">
        <v>711</v>
      </c>
      <c r="F564" s="128" t="s">
        <v>1364</v>
      </c>
      <c r="G564" s="128" t="s">
        <v>1365</v>
      </c>
      <c r="H564" s="128" t="s">
        <v>1000</v>
      </c>
      <c r="I564" s="128" t="s">
        <v>1001</v>
      </c>
      <c r="J564" s="128" t="s">
        <v>2156</v>
      </c>
      <c r="K564" s="128" t="s">
        <v>683</v>
      </c>
      <c r="L564" s="128" t="s">
        <v>2255</v>
      </c>
      <c r="M564" s="137">
        <v>69</v>
      </c>
      <c r="N564" s="128">
        <f>IFERROR(VLOOKUP(M564*$M$8*$N$8,'RAM costing'!$A$3:$B$81,2,1),0)</f>
        <v>69000</v>
      </c>
      <c r="O564" s="128">
        <f>IFERROR(VLOOKUP(M564*$M$9*$N$9,'RAM costing'!$E$3:$F$81,2,1),0)</f>
        <v>279</v>
      </c>
      <c r="P564" s="128"/>
      <c r="Q564" s="129">
        <f t="shared" si="391"/>
        <v>0.31</v>
      </c>
      <c r="R564" s="18">
        <v>21.39</v>
      </c>
      <c r="S564" s="25">
        <f t="shared" si="392"/>
        <v>0</v>
      </c>
      <c r="T564" s="25">
        <f t="shared" si="393"/>
        <v>0</v>
      </c>
      <c r="U564" s="25">
        <f t="shared" si="394"/>
        <v>0</v>
      </c>
      <c r="V564" s="25">
        <f t="shared" si="395"/>
        <v>0</v>
      </c>
      <c r="W564" s="25">
        <f t="shared" si="396"/>
        <v>0</v>
      </c>
      <c r="X564" s="25">
        <f t="shared" si="397"/>
        <v>0</v>
      </c>
      <c r="Y564" s="25">
        <f t="shared" si="398"/>
        <v>0</v>
      </c>
      <c r="Z564" s="25">
        <f t="shared" si="399"/>
        <v>0</v>
      </c>
      <c r="AA564" s="26"/>
      <c r="AB564" s="25">
        <f t="shared" si="400"/>
        <v>0</v>
      </c>
      <c r="AC564" s="25">
        <f t="shared" si="428"/>
        <v>0</v>
      </c>
      <c r="AD564" s="25"/>
      <c r="AE564" s="25"/>
      <c r="AF564" s="25"/>
      <c r="AG564" s="25"/>
      <c r="AH564" s="25"/>
      <c r="AI564" s="25"/>
      <c r="AJ564" s="26"/>
      <c r="AK564" s="25"/>
      <c r="AL564" s="26"/>
      <c r="AM564" s="25">
        <f t="shared" si="401"/>
        <v>0</v>
      </c>
      <c r="AN564" s="25">
        <f t="shared" si="402"/>
        <v>0</v>
      </c>
      <c r="AO564" s="26"/>
      <c r="AP564" s="26">
        <f t="shared" si="403"/>
        <v>0</v>
      </c>
      <c r="AQ564" s="101">
        <f t="shared" si="404"/>
        <v>0</v>
      </c>
      <c r="AR564" s="106">
        <f t="shared" si="405"/>
        <v>0</v>
      </c>
      <c r="AS564" s="107">
        <f t="shared" si="424"/>
        <v>0</v>
      </c>
      <c r="AT564" s="107">
        <f t="shared" si="424"/>
        <v>0</v>
      </c>
      <c r="AU564" s="107">
        <f t="shared" si="424"/>
        <v>0</v>
      </c>
      <c r="AV564" s="107">
        <f t="shared" si="424"/>
        <v>0</v>
      </c>
      <c r="AW564" s="107">
        <f t="shared" si="424"/>
        <v>0</v>
      </c>
      <c r="AX564" s="107">
        <f t="shared" si="424"/>
        <v>0</v>
      </c>
      <c r="AY564" s="107">
        <f t="shared" si="424"/>
        <v>0</v>
      </c>
      <c r="AZ564" s="107">
        <f t="shared" si="424"/>
        <v>0</v>
      </c>
      <c r="BA564" s="108">
        <f t="shared" si="406"/>
        <v>0</v>
      </c>
      <c r="BB564" s="103">
        <f t="shared" si="407"/>
        <v>0</v>
      </c>
      <c r="BC564" s="109">
        <f t="shared" si="408"/>
        <v>0</v>
      </c>
      <c r="BD564" s="107">
        <f t="shared" si="389"/>
        <v>0</v>
      </c>
      <c r="BE564" s="107">
        <f t="shared" si="425"/>
        <v>0</v>
      </c>
      <c r="BF564" s="107">
        <f t="shared" si="425"/>
        <v>0</v>
      </c>
      <c r="BG564" s="107">
        <f t="shared" si="425"/>
        <v>0</v>
      </c>
      <c r="BH564" s="107">
        <f t="shared" si="425"/>
        <v>0</v>
      </c>
      <c r="BI564" s="107">
        <f t="shared" si="425"/>
        <v>0</v>
      </c>
      <c r="BJ564" s="107">
        <f t="shared" si="425"/>
        <v>0</v>
      </c>
      <c r="BK564" s="107">
        <f t="shared" si="425"/>
        <v>0</v>
      </c>
      <c r="BL564" s="110">
        <f t="shared" si="409"/>
        <v>0</v>
      </c>
      <c r="BM564" s="111">
        <f t="shared" si="410"/>
        <v>0</v>
      </c>
      <c r="BN564" s="111">
        <f t="shared" si="411"/>
        <v>0</v>
      </c>
      <c r="BO564" s="111">
        <f t="shared" si="412"/>
        <v>0</v>
      </c>
      <c r="BP564" s="111">
        <f t="shared" si="413"/>
        <v>0</v>
      </c>
      <c r="BQ564" s="111">
        <f t="shared" si="414"/>
        <v>0</v>
      </c>
      <c r="BR564" s="111">
        <f t="shared" si="415"/>
        <v>0</v>
      </c>
      <c r="BS564" s="111">
        <f t="shared" si="416"/>
        <v>0</v>
      </c>
      <c r="BT564" s="111">
        <f t="shared" si="417"/>
        <v>0</v>
      </c>
      <c r="BU564" s="112">
        <f t="shared" si="418"/>
        <v>0</v>
      </c>
      <c r="BV564" s="113">
        <f t="shared" si="419"/>
        <v>0</v>
      </c>
      <c r="BW564" s="169" t="s">
        <v>135</v>
      </c>
      <c r="BX564" s="174">
        <v>2021</v>
      </c>
      <c r="BY564" s="169" t="s">
        <v>2422</v>
      </c>
      <c r="BZ564" s="169" t="str">
        <f t="shared" si="420"/>
        <v>NOVIEMBRE</v>
      </c>
      <c r="CA564" s="169" t="str">
        <f t="shared" si="421"/>
        <v>YCHO21RT_11.1</v>
      </c>
      <c r="CB564" s="118" t="str">
        <f>VLOOKUP(F564,[3]TOTALES!$E:$E,1,0)</f>
        <v>W2RD12Z2V42</v>
      </c>
      <c r="CC564" s="118" t="str">
        <f>VLOOKUP(E564,'3.PARAMETROS'!J:L,3,0)</f>
        <v>FALDAS</v>
      </c>
      <c r="CD564" s="118">
        <f>VLOOKUP(A564,'[4]1. ARCHIVO COMPRA'!$A:$BU,73,0)</f>
        <v>0</v>
      </c>
      <c r="CF564" s="128"/>
      <c r="CG564" s="128"/>
    </row>
    <row r="565" spans="1:85" x14ac:dyDescent="0.25">
      <c r="A565" s="128" t="str">
        <f t="shared" si="390"/>
        <v>W0BP10RA4H0G297</v>
      </c>
      <c r="B565" s="188">
        <v>44501</v>
      </c>
      <c r="C565" s="128"/>
      <c r="D565" s="128" t="s">
        <v>562</v>
      </c>
      <c r="E565" s="128" t="s">
        <v>250</v>
      </c>
      <c r="F565" s="128" t="s">
        <v>1366</v>
      </c>
      <c r="G565" s="128" t="s">
        <v>1367</v>
      </c>
      <c r="H565" s="128" t="s">
        <v>1368</v>
      </c>
      <c r="I565" s="128" t="s">
        <v>1369</v>
      </c>
      <c r="J565" s="128" t="s">
        <v>2157</v>
      </c>
      <c r="K565" s="128" t="s">
        <v>687</v>
      </c>
      <c r="L565" s="128" t="s">
        <v>2255</v>
      </c>
      <c r="M565" s="137">
        <v>69</v>
      </c>
      <c r="N565" s="128">
        <f>IFERROR(VLOOKUP(M565*$M$8*$N$8,'RAM costing'!$A$3:$B$81,2,1),0)</f>
        <v>69000</v>
      </c>
      <c r="O565" s="128">
        <f>IFERROR(VLOOKUP(M565*$M$9*$N$9,'RAM costing'!$E$3:$F$81,2,1),0)</f>
        <v>279</v>
      </c>
      <c r="P565" s="128"/>
      <c r="Q565" s="129">
        <f t="shared" si="391"/>
        <v>0.31</v>
      </c>
      <c r="R565" s="18">
        <v>21.39</v>
      </c>
      <c r="S565" s="25">
        <f t="shared" si="392"/>
        <v>0</v>
      </c>
      <c r="T565" s="25">
        <f t="shared" si="393"/>
        <v>0</v>
      </c>
      <c r="U565" s="25">
        <f t="shared" si="394"/>
        <v>0</v>
      </c>
      <c r="V565" s="25">
        <f t="shared" si="395"/>
        <v>0</v>
      </c>
      <c r="W565" s="25">
        <f t="shared" si="396"/>
        <v>0</v>
      </c>
      <c r="X565" s="25">
        <f t="shared" si="397"/>
        <v>0</v>
      </c>
      <c r="Y565" s="25">
        <f t="shared" si="398"/>
        <v>0</v>
      </c>
      <c r="Z565" s="25">
        <f t="shared" si="399"/>
        <v>0</v>
      </c>
      <c r="AA565" s="26"/>
      <c r="AB565" s="25">
        <f t="shared" si="400"/>
        <v>0</v>
      </c>
      <c r="AC565" s="25">
        <f t="shared" si="428"/>
        <v>0</v>
      </c>
      <c r="AD565" s="25"/>
      <c r="AE565" s="25"/>
      <c r="AF565" s="25"/>
      <c r="AG565" s="25"/>
      <c r="AH565" s="25"/>
      <c r="AI565" s="25"/>
      <c r="AJ565" s="26"/>
      <c r="AK565" s="25"/>
      <c r="AL565" s="26"/>
      <c r="AM565" s="25">
        <f t="shared" si="401"/>
        <v>0</v>
      </c>
      <c r="AN565" s="25">
        <f t="shared" si="402"/>
        <v>0</v>
      </c>
      <c r="AO565" s="26"/>
      <c r="AP565" s="26">
        <f t="shared" si="403"/>
        <v>0</v>
      </c>
      <c r="AQ565" s="101">
        <f t="shared" si="404"/>
        <v>0</v>
      </c>
      <c r="AR565" s="106">
        <f t="shared" si="405"/>
        <v>0</v>
      </c>
      <c r="AS565" s="107">
        <f t="shared" si="424"/>
        <v>0</v>
      </c>
      <c r="AT565" s="107">
        <f t="shared" si="424"/>
        <v>0</v>
      </c>
      <c r="AU565" s="107">
        <f t="shared" si="424"/>
        <v>0</v>
      </c>
      <c r="AV565" s="107">
        <f t="shared" si="424"/>
        <v>0</v>
      </c>
      <c r="AW565" s="107">
        <f t="shared" si="424"/>
        <v>0</v>
      </c>
      <c r="AX565" s="107">
        <f t="shared" si="424"/>
        <v>0</v>
      </c>
      <c r="AY565" s="107">
        <f t="shared" si="424"/>
        <v>0</v>
      </c>
      <c r="AZ565" s="107">
        <f t="shared" si="424"/>
        <v>0</v>
      </c>
      <c r="BA565" s="108">
        <f t="shared" si="406"/>
        <v>0</v>
      </c>
      <c r="BB565" s="103">
        <f t="shared" si="407"/>
        <v>0</v>
      </c>
      <c r="BC565" s="109">
        <f t="shared" si="408"/>
        <v>0</v>
      </c>
      <c r="BD565" s="107">
        <f t="shared" si="389"/>
        <v>0</v>
      </c>
      <c r="BE565" s="107">
        <f t="shared" si="425"/>
        <v>0</v>
      </c>
      <c r="BF565" s="107">
        <f t="shared" si="425"/>
        <v>0</v>
      </c>
      <c r="BG565" s="107">
        <f t="shared" si="425"/>
        <v>0</v>
      </c>
      <c r="BH565" s="107">
        <f t="shared" si="425"/>
        <v>0</v>
      </c>
      <c r="BI565" s="107">
        <f t="shared" si="425"/>
        <v>0</v>
      </c>
      <c r="BJ565" s="107">
        <f t="shared" si="425"/>
        <v>0</v>
      </c>
      <c r="BK565" s="107">
        <f t="shared" si="425"/>
        <v>0</v>
      </c>
      <c r="BL565" s="110">
        <f t="shared" si="409"/>
        <v>0</v>
      </c>
      <c r="BM565" s="111">
        <f t="shared" si="410"/>
        <v>0</v>
      </c>
      <c r="BN565" s="111">
        <f t="shared" si="411"/>
        <v>0</v>
      </c>
      <c r="BO565" s="111">
        <f t="shared" si="412"/>
        <v>0</v>
      </c>
      <c r="BP565" s="111">
        <f t="shared" si="413"/>
        <v>0</v>
      </c>
      <c r="BQ565" s="111">
        <f t="shared" si="414"/>
        <v>0</v>
      </c>
      <c r="BR565" s="111">
        <f t="shared" si="415"/>
        <v>0</v>
      </c>
      <c r="BS565" s="111">
        <f t="shared" si="416"/>
        <v>0</v>
      </c>
      <c r="BT565" s="111">
        <f t="shared" si="417"/>
        <v>0</v>
      </c>
      <c r="BU565" s="112">
        <f t="shared" si="418"/>
        <v>0</v>
      </c>
      <c r="BV565" s="113">
        <f t="shared" si="419"/>
        <v>0</v>
      </c>
      <c r="BW565" s="169" t="s">
        <v>135</v>
      </c>
      <c r="BX565" s="174">
        <v>2021</v>
      </c>
      <c r="BY565" s="169" t="s">
        <v>2422</v>
      </c>
      <c r="BZ565" s="169" t="str">
        <f t="shared" si="420"/>
        <v>NOVIEMBRE</v>
      </c>
      <c r="CA565" s="169" t="str">
        <f t="shared" si="421"/>
        <v>YCHO21RT_11.1</v>
      </c>
      <c r="CB565" s="118" t="e">
        <f>VLOOKUP(F565,[3]TOTALES!$E:$E,1,0)</f>
        <v>#N/A</v>
      </c>
      <c r="CC565" s="118" t="str">
        <f>VLOOKUP(E565,'3.PARAMETROS'!J:L,3,0)</f>
        <v>TOPS</v>
      </c>
      <c r="CD565" s="118">
        <f>VLOOKUP(A565,'[4]1. ARCHIVO COMPRA'!$A:$BU,73,0)</f>
        <v>0</v>
      </c>
      <c r="CF565" s="128"/>
      <c r="CG565" s="128"/>
    </row>
    <row r="566" spans="1:85" x14ac:dyDescent="0.25">
      <c r="A566" s="128" t="str">
        <f t="shared" si="390"/>
        <v>W0BP10RA4H0G5G8</v>
      </c>
      <c r="B566" s="188">
        <v>44501</v>
      </c>
      <c r="C566" s="128"/>
      <c r="D566" s="128" t="s">
        <v>562</v>
      </c>
      <c r="E566" s="128" t="s">
        <v>250</v>
      </c>
      <c r="F566" s="128" t="s">
        <v>1366</v>
      </c>
      <c r="G566" s="128" t="s">
        <v>1367</v>
      </c>
      <c r="H566" s="128" t="s">
        <v>1370</v>
      </c>
      <c r="I566" s="128" t="s">
        <v>1371</v>
      </c>
      <c r="J566" s="128" t="s">
        <v>2157</v>
      </c>
      <c r="K566" s="128" t="s">
        <v>687</v>
      </c>
      <c r="L566" s="128" t="s">
        <v>2255</v>
      </c>
      <c r="M566" s="137">
        <v>69</v>
      </c>
      <c r="N566" s="128">
        <f>IFERROR(VLOOKUP(M566*$M$8*$N$8,'RAM costing'!$A$3:$B$81,2,1),0)</f>
        <v>69000</v>
      </c>
      <c r="O566" s="128">
        <f>IFERROR(VLOOKUP(M566*$M$9*$N$9,'RAM costing'!$E$3:$F$81,2,1),0)</f>
        <v>279</v>
      </c>
      <c r="P566" s="128"/>
      <c r="Q566" s="129">
        <f t="shared" si="391"/>
        <v>0.31</v>
      </c>
      <c r="R566" s="18">
        <v>21.39</v>
      </c>
      <c r="S566" s="25">
        <f t="shared" si="392"/>
        <v>0</v>
      </c>
      <c r="T566" s="25">
        <f t="shared" si="393"/>
        <v>0</v>
      </c>
      <c r="U566" s="25">
        <f t="shared" si="394"/>
        <v>0</v>
      </c>
      <c r="V566" s="25">
        <f t="shared" si="395"/>
        <v>0</v>
      </c>
      <c r="W566" s="25">
        <f t="shared" si="396"/>
        <v>0</v>
      </c>
      <c r="X566" s="25">
        <f t="shared" si="397"/>
        <v>0</v>
      </c>
      <c r="Y566" s="25">
        <f t="shared" si="398"/>
        <v>0</v>
      </c>
      <c r="Z566" s="25">
        <f t="shared" si="399"/>
        <v>0</v>
      </c>
      <c r="AA566" s="26"/>
      <c r="AB566" s="25">
        <f t="shared" si="400"/>
        <v>0</v>
      </c>
      <c r="AC566" s="25">
        <f t="shared" si="428"/>
        <v>0</v>
      </c>
      <c r="AD566" s="25"/>
      <c r="AE566" s="25"/>
      <c r="AF566" s="25"/>
      <c r="AG566" s="25"/>
      <c r="AH566" s="25"/>
      <c r="AI566" s="25"/>
      <c r="AJ566" s="26"/>
      <c r="AK566" s="25"/>
      <c r="AL566" s="26"/>
      <c r="AM566" s="25">
        <f t="shared" si="401"/>
        <v>0</v>
      </c>
      <c r="AN566" s="25">
        <f t="shared" si="402"/>
        <v>0</v>
      </c>
      <c r="AO566" s="26"/>
      <c r="AP566" s="26">
        <f t="shared" si="403"/>
        <v>0</v>
      </c>
      <c r="AQ566" s="101">
        <f t="shared" si="404"/>
        <v>0</v>
      </c>
      <c r="AR566" s="106">
        <f t="shared" si="405"/>
        <v>0</v>
      </c>
      <c r="AS566" s="107">
        <f t="shared" si="424"/>
        <v>0</v>
      </c>
      <c r="AT566" s="107">
        <f t="shared" si="424"/>
        <v>0</v>
      </c>
      <c r="AU566" s="107">
        <f t="shared" si="424"/>
        <v>0</v>
      </c>
      <c r="AV566" s="107">
        <f t="shared" si="424"/>
        <v>0</v>
      </c>
      <c r="AW566" s="107">
        <f t="shared" si="424"/>
        <v>0</v>
      </c>
      <c r="AX566" s="107">
        <f t="shared" si="424"/>
        <v>0</v>
      </c>
      <c r="AY566" s="107">
        <f t="shared" si="424"/>
        <v>0</v>
      </c>
      <c r="AZ566" s="107">
        <f t="shared" si="424"/>
        <v>0</v>
      </c>
      <c r="BA566" s="108">
        <f t="shared" si="406"/>
        <v>0</v>
      </c>
      <c r="BB566" s="103">
        <f t="shared" si="407"/>
        <v>0</v>
      </c>
      <c r="BC566" s="109">
        <f t="shared" si="408"/>
        <v>0</v>
      </c>
      <c r="BD566" s="107">
        <f t="shared" si="389"/>
        <v>0</v>
      </c>
      <c r="BE566" s="107">
        <f t="shared" si="425"/>
        <v>0</v>
      </c>
      <c r="BF566" s="107">
        <f t="shared" si="425"/>
        <v>0</v>
      </c>
      <c r="BG566" s="107">
        <f t="shared" si="425"/>
        <v>0</v>
      </c>
      <c r="BH566" s="107">
        <f t="shared" si="425"/>
        <v>0</v>
      </c>
      <c r="BI566" s="107">
        <f t="shared" si="425"/>
        <v>0</v>
      </c>
      <c r="BJ566" s="107">
        <f t="shared" si="425"/>
        <v>0</v>
      </c>
      <c r="BK566" s="107">
        <f t="shared" si="425"/>
        <v>0</v>
      </c>
      <c r="BL566" s="110">
        <f t="shared" si="409"/>
        <v>0</v>
      </c>
      <c r="BM566" s="111">
        <f t="shared" si="410"/>
        <v>0</v>
      </c>
      <c r="BN566" s="111">
        <f t="shared" si="411"/>
        <v>0</v>
      </c>
      <c r="BO566" s="111">
        <f t="shared" si="412"/>
        <v>0</v>
      </c>
      <c r="BP566" s="111">
        <f t="shared" si="413"/>
        <v>0</v>
      </c>
      <c r="BQ566" s="111">
        <f t="shared" si="414"/>
        <v>0</v>
      </c>
      <c r="BR566" s="111">
        <f t="shared" si="415"/>
        <v>0</v>
      </c>
      <c r="BS566" s="111">
        <f t="shared" si="416"/>
        <v>0</v>
      </c>
      <c r="BT566" s="111">
        <f t="shared" si="417"/>
        <v>0</v>
      </c>
      <c r="BU566" s="112">
        <f t="shared" si="418"/>
        <v>0</v>
      </c>
      <c r="BV566" s="113">
        <f t="shared" si="419"/>
        <v>0</v>
      </c>
      <c r="BW566" s="169" t="s">
        <v>135</v>
      </c>
      <c r="BX566" s="174">
        <v>2021</v>
      </c>
      <c r="BY566" s="169" t="s">
        <v>2422</v>
      </c>
      <c r="BZ566" s="169" t="str">
        <f t="shared" si="420"/>
        <v>NOVIEMBRE</v>
      </c>
      <c r="CA566" s="169" t="str">
        <f t="shared" si="421"/>
        <v>YCHO21RT_11.1</v>
      </c>
      <c r="CB566" s="118" t="e">
        <f>VLOOKUP(F566,[3]TOTALES!$E:$E,1,0)</f>
        <v>#N/A</v>
      </c>
      <c r="CC566" s="118" t="str">
        <f>VLOOKUP(E566,'3.PARAMETROS'!J:L,3,0)</f>
        <v>TOPS</v>
      </c>
      <c r="CD566" s="118">
        <f>VLOOKUP(A566,'[4]1. ARCHIVO COMPRA'!$A:$BU,73,0)</f>
        <v>0</v>
      </c>
      <c r="CF566" s="128"/>
      <c r="CG566" s="128"/>
    </row>
    <row r="567" spans="1:85" x14ac:dyDescent="0.25">
      <c r="A567" s="128" t="str">
        <f t="shared" si="390"/>
        <v>W1YI0ZJ1311LMGY</v>
      </c>
      <c r="B567" s="188">
        <v>44501</v>
      </c>
      <c r="C567" s="128"/>
      <c r="D567" s="128" t="s">
        <v>562</v>
      </c>
      <c r="E567" s="128" t="s">
        <v>225</v>
      </c>
      <c r="F567" s="128" t="s">
        <v>1372</v>
      </c>
      <c r="G567" s="128" t="s">
        <v>1373</v>
      </c>
      <c r="H567" s="128" t="s">
        <v>500</v>
      </c>
      <c r="I567" s="128" t="s">
        <v>1265</v>
      </c>
      <c r="J567" s="128" t="s">
        <v>551</v>
      </c>
      <c r="K567" s="128" t="s">
        <v>684</v>
      </c>
      <c r="L567" s="128" t="s">
        <v>2255</v>
      </c>
      <c r="M567" s="137">
        <v>29</v>
      </c>
      <c r="N567" s="128">
        <f>IFERROR(VLOOKUP(M567*$M$8*$N$8,'RAM costing'!$A$3:$B$81,2,1),0)</f>
        <v>29000</v>
      </c>
      <c r="O567" s="128">
        <f>IFERROR(VLOOKUP(M567*$M$9*$N$9,'RAM costing'!$E$3:$F$81,2,1),0)</f>
        <v>119</v>
      </c>
      <c r="P567" s="128"/>
      <c r="Q567" s="129">
        <f t="shared" si="391"/>
        <v>0.31</v>
      </c>
      <c r="R567" s="18">
        <v>8.99</v>
      </c>
      <c r="S567" s="25">
        <f t="shared" si="392"/>
        <v>0</v>
      </c>
      <c r="T567" s="25">
        <f t="shared" si="393"/>
        <v>0</v>
      </c>
      <c r="U567" s="25">
        <f t="shared" si="394"/>
        <v>0</v>
      </c>
      <c r="V567" s="25">
        <f t="shared" si="395"/>
        <v>0</v>
      </c>
      <c r="W567" s="25">
        <f t="shared" si="396"/>
        <v>0</v>
      </c>
      <c r="X567" s="25">
        <f t="shared" si="397"/>
        <v>0</v>
      </c>
      <c r="Y567" s="25">
        <f t="shared" si="398"/>
        <v>0</v>
      </c>
      <c r="Z567" s="25">
        <f t="shared" si="399"/>
        <v>0</v>
      </c>
      <c r="AA567" s="26"/>
      <c r="AB567" s="25">
        <f t="shared" si="400"/>
        <v>0</v>
      </c>
      <c r="AC567" s="25">
        <f t="shared" si="423"/>
        <v>0</v>
      </c>
      <c r="AD567" s="25"/>
      <c r="AE567" s="25"/>
      <c r="AF567" s="25"/>
      <c r="AG567" s="25"/>
      <c r="AH567" s="25"/>
      <c r="AI567" s="25"/>
      <c r="AJ567" s="26"/>
      <c r="AK567" s="25"/>
      <c r="AL567" s="26"/>
      <c r="AM567" s="25">
        <f t="shared" si="401"/>
        <v>0</v>
      </c>
      <c r="AN567" s="25">
        <f t="shared" si="402"/>
        <v>0</v>
      </c>
      <c r="AO567" s="26"/>
      <c r="AP567" s="26">
        <f t="shared" si="403"/>
        <v>0</v>
      </c>
      <c r="AQ567" s="101">
        <f t="shared" si="404"/>
        <v>0</v>
      </c>
      <c r="AR567" s="106">
        <f t="shared" si="405"/>
        <v>0</v>
      </c>
      <c r="AS567" s="107">
        <f t="shared" si="424"/>
        <v>0</v>
      </c>
      <c r="AT567" s="107">
        <f t="shared" si="424"/>
        <v>0</v>
      </c>
      <c r="AU567" s="107">
        <f t="shared" si="424"/>
        <v>0</v>
      </c>
      <c r="AV567" s="107">
        <f t="shared" si="424"/>
        <v>0</v>
      </c>
      <c r="AW567" s="107">
        <f t="shared" si="424"/>
        <v>0</v>
      </c>
      <c r="AX567" s="107">
        <f t="shared" si="424"/>
        <v>0</v>
      </c>
      <c r="AY567" s="107">
        <f t="shared" si="424"/>
        <v>0</v>
      </c>
      <c r="AZ567" s="107">
        <f t="shared" si="424"/>
        <v>0</v>
      </c>
      <c r="BA567" s="108">
        <f t="shared" si="406"/>
        <v>0</v>
      </c>
      <c r="BB567" s="103">
        <f t="shared" si="407"/>
        <v>0</v>
      </c>
      <c r="BC567" s="109">
        <f t="shared" si="408"/>
        <v>0</v>
      </c>
      <c r="BD567" s="107">
        <f t="shared" si="389"/>
        <v>0</v>
      </c>
      <c r="BE567" s="107">
        <f t="shared" si="425"/>
        <v>0</v>
      </c>
      <c r="BF567" s="107">
        <f t="shared" si="425"/>
        <v>0</v>
      </c>
      <c r="BG567" s="107">
        <f t="shared" si="425"/>
        <v>0</v>
      </c>
      <c r="BH567" s="107">
        <f t="shared" si="425"/>
        <v>0</v>
      </c>
      <c r="BI567" s="107">
        <f t="shared" si="425"/>
        <v>0</v>
      </c>
      <c r="BJ567" s="107">
        <f t="shared" si="425"/>
        <v>0</v>
      </c>
      <c r="BK567" s="107">
        <f t="shared" si="425"/>
        <v>0</v>
      </c>
      <c r="BL567" s="110">
        <f t="shared" si="409"/>
        <v>0</v>
      </c>
      <c r="BM567" s="111">
        <f t="shared" si="410"/>
        <v>0</v>
      </c>
      <c r="BN567" s="111">
        <f t="shared" si="411"/>
        <v>0</v>
      </c>
      <c r="BO567" s="111">
        <f t="shared" si="412"/>
        <v>0</v>
      </c>
      <c r="BP567" s="111">
        <f t="shared" si="413"/>
        <v>0</v>
      </c>
      <c r="BQ567" s="111">
        <f t="shared" si="414"/>
        <v>0</v>
      </c>
      <c r="BR567" s="111">
        <f t="shared" si="415"/>
        <v>0</v>
      </c>
      <c r="BS567" s="111">
        <f t="shared" si="416"/>
        <v>0</v>
      </c>
      <c r="BT567" s="111">
        <f t="shared" si="417"/>
        <v>0</v>
      </c>
      <c r="BU567" s="112">
        <f t="shared" si="418"/>
        <v>0</v>
      </c>
      <c r="BV567" s="113">
        <f t="shared" si="419"/>
        <v>0</v>
      </c>
      <c r="BW567" s="169" t="s">
        <v>135</v>
      </c>
      <c r="BX567" s="174">
        <v>2021</v>
      </c>
      <c r="BY567" s="169" t="s">
        <v>2422</v>
      </c>
      <c r="BZ567" s="169" t="str">
        <f t="shared" si="420"/>
        <v>NOVIEMBRE</v>
      </c>
      <c r="CA567" s="169" t="str">
        <f t="shared" si="421"/>
        <v>YCHO21RT_11.1</v>
      </c>
      <c r="CB567" s="118" t="e">
        <f>VLOOKUP(F567,[3]TOTALES!$E:$E,1,0)</f>
        <v>#N/A</v>
      </c>
      <c r="CC567" s="118" t="str">
        <f>VLOOKUP(E567,'3.PARAMETROS'!J:L,3,0)</f>
        <v>POLERAS</v>
      </c>
      <c r="CD567" s="118">
        <f>VLOOKUP(A567,'[4]1. ARCHIVO COMPRA'!$A:$BU,73,0)</f>
        <v>0</v>
      </c>
      <c r="CF567" s="128"/>
      <c r="CG567" s="128"/>
    </row>
    <row r="568" spans="1:85" x14ac:dyDescent="0.25">
      <c r="A568" s="128" t="str">
        <f t="shared" si="390"/>
        <v>W1YI0ZJ1311G8CR</v>
      </c>
      <c r="B568" s="188">
        <v>44501</v>
      </c>
      <c r="C568" s="128"/>
      <c r="D568" s="128" t="s">
        <v>562</v>
      </c>
      <c r="E568" s="128" t="s">
        <v>225</v>
      </c>
      <c r="F568" s="128" t="s">
        <v>1372</v>
      </c>
      <c r="G568" s="128" t="s">
        <v>1373</v>
      </c>
      <c r="H568" s="128" t="s">
        <v>957</v>
      </c>
      <c r="I568" s="128" t="s">
        <v>958</v>
      </c>
      <c r="J568" s="128" t="s">
        <v>551</v>
      </c>
      <c r="K568" s="128" t="s">
        <v>684</v>
      </c>
      <c r="L568" s="128" t="s">
        <v>2255</v>
      </c>
      <c r="M568" s="137">
        <v>29</v>
      </c>
      <c r="N568" s="128">
        <f>IFERROR(VLOOKUP(M568*$M$8*$N$8,'RAM costing'!$A$3:$B$81,2,1),0)</f>
        <v>29000</v>
      </c>
      <c r="O568" s="128">
        <f>IFERROR(VLOOKUP(M568*$M$9*$N$9,'RAM costing'!$E$3:$F$81,2,1),0)</f>
        <v>119</v>
      </c>
      <c r="P568" s="128"/>
      <c r="Q568" s="129">
        <f t="shared" si="391"/>
        <v>0.31</v>
      </c>
      <c r="R568" s="18">
        <v>8.99</v>
      </c>
      <c r="S568" s="25">
        <f t="shared" si="392"/>
        <v>0</v>
      </c>
      <c r="T568" s="25">
        <f t="shared" si="393"/>
        <v>0</v>
      </c>
      <c r="U568" s="25">
        <f t="shared" si="394"/>
        <v>0</v>
      </c>
      <c r="V568" s="25">
        <f t="shared" si="395"/>
        <v>0</v>
      </c>
      <c r="W568" s="25">
        <f t="shared" si="396"/>
        <v>0</v>
      </c>
      <c r="X568" s="25">
        <f t="shared" si="397"/>
        <v>0</v>
      </c>
      <c r="Y568" s="25">
        <f t="shared" si="398"/>
        <v>0</v>
      </c>
      <c r="Z568" s="25">
        <f t="shared" si="399"/>
        <v>0</v>
      </c>
      <c r="AA568" s="26"/>
      <c r="AB568" s="25">
        <f t="shared" si="400"/>
        <v>0</v>
      </c>
      <c r="AC568" s="25">
        <f t="shared" si="423"/>
        <v>0</v>
      </c>
      <c r="AD568" s="25"/>
      <c r="AE568" s="25"/>
      <c r="AF568" s="25"/>
      <c r="AG568" s="25"/>
      <c r="AH568" s="25"/>
      <c r="AI568" s="25"/>
      <c r="AJ568" s="26"/>
      <c r="AK568" s="25"/>
      <c r="AL568" s="26"/>
      <c r="AM568" s="25">
        <f t="shared" si="401"/>
        <v>0</v>
      </c>
      <c r="AN568" s="25">
        <f t="shared" si="402"/>
        <v>0</v>
      </c>
      <c r="AO568" s="26"/>
      <c r="AP568" s="26">
        <f t="shared" si="403"/>
        <v>0</v>
      </c>
      <c r="AQ568" s="101">
        <f t="shared" si="404"/>
        <v>0</v>
      </c>
      <c r="AR568" s="106">
        <f t="shared" si="405"/>
        <v>0</v>
      </c>
      <c r="AS568" s="107">
        <f t="shared" si="424"/>
        <v>0</v>
      </c>
      <c r="AT568" s="107">
        <f t="shared" si="424"/>
        <v>0</v>
      </c>
      <c r="AU568" s="107">
        <f t="shared" si="424"/>
        <v>0</v>
      </c>
      <c r="AV568" s="107">
        <f t="shared" si="424"/>
        <v>0</v>
      </c>
      <c r="AW568" s="107">
        <f t="shared" si="424"/>
        <v>0</v>
      </c>
      <c r="AX568" s="107">
        <f t="shared" si="424"/>
        <v>0</v>
      </c>
      <c r="AY568" s="107">
        <f t="shared" si="424"/>
        <v>0</v>
      </c>
      <c r="AZ568" s="107">
        <f t="shared" si="424"/>
        <v>0</v>
      </c>
      <c r="BA568" s="108">
        <f t="shared" si="406"/>
        <v>0</v>
      </c>
      <c r="BB568" s="103">
        <f t="shared" si="407"/>
        <v>0</v>
      </c>
      <c r="BC568" s="109">
        <f t="shared" si="408"/>
        <v>0</v>
      </c>
      <c r="BD568" s="107">
        <f t="shared" si="389"/>
        <v>0</v>
      </c>
      <c r="BE568" s="107">
        <f t="shared" si="425"/>
        <v>0</v>
      </c>
      <c r="BF568" s="107">
        <f t="shared" si="425"/>
        <v>0</v>
      </c>
      <c r="BG568" s="107">
        <f t="shared" si="425"/>
        <v>0</v>
      </c>
      <c r="BH568" s="107">
        <f t="shared" si="425"/>
        <v>0</v>
      </c>
      <c r="BI568" s="107">
        <f t="shared" si="425"/>
        <v>0</v>
      </c>
      <c r="BJ568" s="107">
        <f t="shared" si="425"/>
        <v>0</v>
      </c>
      <c r="BK568" s="107">
        <f t="shared" si="425"/>
        <v>0</v>
      </c>
      <c r="BL568" s="110">
        <f t="shared" si="409"/>
        <v>0</v>
      </c>
      <c r="BM568" s="111">
        <f t="shared" si="410"/>
        <v>0</v>
      </c>
      <c r="BN568" s="111">
        <f t="shared" si="411"/>
        <v>0</v>
      </c>
      <c r="BO568" s="111">
        <f t="shared" si="412"/>
        <v>0</v>
      </c>
      <c r="BP568" s="111">
        <f t="shared" si="413"/>
        <v>0</v>
      </c>
      <c r="BQ568" s="111">
        <f t="shared" si="414"/>
        <v>0</v>
      </c>
      <c r="BR568" s="111">
        <f t="shared" si="415"/>
        <v>0</v>
      </c>
      <c r="BS568" s="111">
        <f t="shared" si="416"/>
        <v>0</v>
      </c>
      <c r="BT568" s="111">
        <f t="shared" si="417"/>
        <v>0</v>
      </c>
      <c r="BU568" s="112">
        <f t="shared" si="418"/>
        <v>0</v>
      </c>
      <c r="BV568" s="113">
        <f t="shared" si="419"/>
        <v>0</v>
      </c>
      <c r="BW568" s="169" t="s">
        <v>135</v>
      </c>
      <c r="BX568" s="174">
        <v>2021</v>
      </c>
      <c r="BY568" s="169" t="s">
        <v>2422</v>
      </c>
      <c r="BZ568" s="169" t="str">
        <f t="shared" si="420"/>
        <v>NOVIEMBRE</v>
      </c>
      <c r="CA568" s="169" t="str">
        <f t="shared" si="421"/>
        <v>YCHO21RT_11.1</v>
      </c>
      <c r="CB568" s="118" t="e">
        <f>VLOOKUP(F568,[3]TOTALES!$E:$E,1,0)</f>
        <v>#N/A</v>
      </c>
      <c r="CC568" s="118" t="str">
        <f>VLOOKUP(E568,'3.PARAMETROS'!J:L,3,0)</f>
        <v>POLERAS</v>
      </c>
      <c r="CD568" s="118">
        <f>VLOOKUP(A568,'[4]1. ARCHIVO COMPRA'!$A:$BU,73,0)</f>
        <v>0</v>
      </c>
      <c r="CF568" s="128"/>
      <c r="CG568" s="128"/>
    </row>
    <row r="569" spans="1:85" x14ac:dyDescent="0.25">
      <c r="A569" s="128" t="str">
        <f t="shared" si="390"/>
        <v>W1YI0ZJ1311G64W</v>
      </c>
      <c r="B569" s="188">
        <v>44501</v>
      </c>
      <c r="C569" s="128"/>
      <c r="D569" s="128" t="s">
        <v>562</v>
      </c>
      <c r="E569" s="128" t="s">
        <v>225</v>
      </c>
      <c r="F569" s="128" t="s">
        <v>1372</v>
      </c>
      <c r="G569" s="128" t="s">
        <v>1373</v>
      </c>
      <c r="H569" s="128" t="s">
        <v>1266</v>
      </c>
      <c r="I569" s="128" t="s">
        <v>1267</v>
      </c>
      <c r="J569" s="128" t="s">
        <v>551</v>
      </c>
      <c r="K569" s="128" t="s">
        <v>684</v>
      </c>
      <c r="L569" s="128" t="s">
        <v>2255</v>
      </c>
      <c r="M569" s="137">
        <v>29</v>
      </c>
      <c r="N569" s="128">
        <f>IFERROR(VLOOKUP(M569*$M$8*$N$8,'RAM costing'!$A$3:$B$81,2,1),0)</f>
        <v>29000</v>
      </c>
      <c r="O569" s="128">
        <f>IFERROR(VLOOKUP(M569*$M$9*$N$9,'RAM costing'!$E$3:$F$81,2,1),0)</f>
        <v>119</v>
      </c>
      <c r="P569" s="128"/>
      <c r="Q569" s="129">
        <f t="shared" si="391"/>
        <v>0.31</v>
      </c>
      <c r="R569" s="18">
        <v>8.99</v>
      </c>
      <c r="S569" s="25">
        <f t="shared" si="392"/>
        <v>0</v>
      </c>
      <c r="T569" s="25">
        <f t="shared" si="393"/>
        <v>0</v>
      </c>
      <c r="U569" s="25">
        <f t="shared" si="394"/>
        <v>0</v>
      </c>
      <c r="V569" s="25">
        <f t="shared" si="395"/>
        <v>0</v>
      </c>
      <c r="W569" s="25">
        <f t="shared" si="396"/>
        <v>0</v>
      </c>
      <c r="X569" s="25">
        <f t="shared" si="397"/>
        <v>0</v>
      </c>
      <c r="Y569" s="25">
        <f t="shared" si="398"/>
        <v>0</v>
      </c>
      <c r="Z569" s="25">
        <f t="shared" si="399"/>
        <v>0</v>
      </c>
      <c r="AA569" s="26"/>
      <c r="AB569" s="25">
        <f t="shared" si="400"/>
        <v>0</v>
      </c>
      <c r="AC569" s="25">
        <f t="shared" si="423"/>
        <v>0</v>
      </c>
      <c r="AD569" s="25"/>
      <c r="AE569" s="25"/>
      <c r="AF569" s="25"/>
      <c r="AG569" s="25"/>
      <c r="AH569" s="25"/>
      <c r="AI569" s="25"/>
      <c r="AJ569" s="26"/>
      <c r="AK569" s="25"/>
      <c r="AL569" s="26"/>
      <c r="AM569" s="25">
        <f t="shared" si="401"/>
        <v>0</v>
      </c>
      <c r="AN569" s="25">
        <f t="shared" si="402"/>
        <v>0</v>
      </c>
      <c r="AO569" s="26"/>
      <c r="AP569" s="26">
        <f t="shared" si="403"/>
        <v>0</v>
      </c>
      <c r="AQ569" s="101">
        <f t="shared" si="404"/>
        <v>0</v>
      </c>
      <c r="AR569" s="106">
        <f t="shared" si="405"/>
        <v>0</v>
      </c>
      <c r="AS569" s="107">
        <f t="shared" si="424"/>
        <v>0</v>
      </c>
      <c r="AT569" s="107">
        <f t="shared" si="424"/>
        <v>0</v>
      </c>
      <c r="AU569" s="107">
        <f t="shared" si="424"/>
        <v>0</v>
      </c>
      <c r="AV569" s="107">
        <f t="shared" si="424"/>
        <v>0</v>
      </c>
      <c r="AW569" s="107">
        <f t="shared" si="424"/>
        <v>0</v>
      </c>
      <c r="AX569" s="107">
        <f t="shared" si="424"/>
        <v>0</v>
      </c>
      <c r="AY569" s="107">
        <f t="shared" si="424"/>
        <v>0</v>
      </c>
      <c r="AZ569" s="107">
        <f t="shared" si="424"/>
        <v>0</v>
      </c>
      <c r="BA569" s="108">
        <f t="shared" si="406"/>
        <v>0</v>
      </c>
      <c r="BB569" s="103">
        <f t="shared" si="407"/>
        <v>0</v>
      </c>
      <c r="BC569" s="109">
        <f t="shared" si="408"/>
        <v>0</v>
      </c>
      <c r="BD569" s="107">
        <f t="shared" si="389"/>
        <v>0</v>
      </c>
      <c r="BE569" s="107">
        <f t="shared" si="425"/>
        <v>0</v>
      </c>
      <c r="BF569" s="107">
        <f t="shared" si="425"/>
        <v>0</v>
      </c>
      <c r="BG569" s="107">
        <f t="shared" si="425"/>
        <v>0</v>
      </c>
      <c r="BH569" s="107">
        <f t="shared" si="425"/>
        <v>0</v>
      </c>
      <c r="BI569" s="107">
        <f t="shared" si="425"/>
        <v>0</v>
      </c>
      <c r="BJ569" s="107">
        <f t="shared" si="425"/>
        <v>0</v>
      </c>
      <c r="BK569" s="107">
        <f t="shared" si="425"/>
        <v>0</v>
      </c>
      <c r="BL569" s="110">
        <f t="shared" si="409"/>
        <v>0</v>
      </c>
      <c r="BM569" s="111">
        <f t="shared" si="410"/>
        <v>0</v>
      </c>
      <c r="BN569" s="111">
        <f t="shared" si="411"/>
        <v>0</v>
      </c>
      <c r="BO569" s="111">
        <f t="shared" si="412"/>
        <v>0</v>
      </c>
      <c r="BP569" s="111">
        <f t="shared" si="413"/>
        <v>0</v>
      </c>
      <c r="BQ569" s="111">
        <f t="shared" si="414"/>
        <v>0</v>
      </c>
      <c r="BR569" s="111">
        <f t="shared" si="415"/>
        <v>0</v>
      </c>
      <c r="BS569" s="111">
        <f t="shared" si="416"/>
        <v>0</v>
      </c>
      <c r="BT569" s="111">
        <f t="shared" si="417"/>
        <v>0</v>
      </c>
      <c r="BU569" s="112">
        <f t="shared" si="418"/>
        <v>0</v>
      </c>
      <c r="BV569" s="113">
        <f t="shared" si="419"/>
        <v>0</v>
      </c>
      <c r="BW569" s="169" t="s">
        <v>135</v>
      </c>
      <c r="BX569" s="174">
        <v>2021</v>
      </c>
      <c r="BY569" s="169" t="s">
        <v>2422</v>
      </c>
      <c r="BZ569" s="169" t="str">
        <f t="shared" si="420"/>
        <v>NOVIEMBRE</v>
      </c>
      <c r="CA569" s="169" t="str">
        <f t="shared" si="421"/>
        <v>YCHO21RT_11.1</v>
      </c>
      <c r="CB569" s="118" t="e">
        <f>VLOOKUP(F569,[3]TOTALES!$E:$E,1,0)</f>
        <v>#N/A</v>
      </c>
      <c r="CC569" s="118" t="str">
        <f>VLOOKUP(E569,'3.PARAMETROS'!J:L,3,0)</f>
        <v>POLERAS</v>
      </c>
      <c r="CD569" s="118">
        <f>VLOOKUP(A569,'[4]1. ARCHIVO COMPRA'!$A:$BU,73,0)</f>
        <v>0</v>
      </c>
      <c r="CF569" s="128"/>
      <c r="CG569" s="128"/>
    </row>
    <row r="570" spans="1:85" x14ac:dyDescent="0.25">
      <c r="A570" s="128" t="str">
        <f t="shared" si="390"/>
        <v>W1YI0ZJ1311G5A8</v>
      </c>
      <c r="B570" s="188">
        <v>44501</v>
      </c>
      <c r="C570" s="128"/>
      <c r="D570" s="128" t="s">
        <v>562</v>
      </c>
      <c r="E570" s="128" t="s">
        <v>225</v>
      </c>
      <c r="F570" s="128" t="s">
        <v>1372</v>
      </c>
      <c r="G570" s="128" t="s">
        <v>1373</v>
      </c>
      <c r="H570" s="128" t="s">
        <v>1183</v>
      </c>
      <c r="I570" s="128" t="s">
        <v>1184</v>
      </c>
      <c r="J570" s="128" t="s">
        <v>551</v>
      </c>
      <c r="K570" s="128" t="s">
        <v>684</v>
      </c>
      <c r="L570" s="128" t="s">
        <v>2255</v>
      </c>
      <c r="M570" s="137">
        <v>29</v>
      </c>
      <c r="N570" s="128">
        <f>IFERROR(VLOOKUP(M570*$M$8*$N$8,'RAM costing'!$A$3:$B$81,2,1),0)</f>
        <v>29000</v>
      </c>
      <c r="O570" s="128">
        <f>IFERROR(VLOOKUP(M570*$M$9*$N$9,'RAM costing'!$E$3:$F$81,2,1),0)</f>
        <v>119</v>
      </c>
      <c r="P570" s="128"/>
      <c r="Q570" s="129">
        <f t="shared" si="391"/>
        <v>0.31</v>
      </c>
      <c r="R570" s="18">
        <v>8.99</v>
      </c>
      <c r="S570" s="25">
        <f t="shared" si="392"/>
        <v>0</v>
      </c>
      <c r="T570" s="25">
        <f t="shared" si="393"/>
        <v>0</v>
      </c>
      <c r="U570" s="25">
        <f t="shared" si="394"/>
        <v>0</v>
      </c>
      <c r="V570" s="25">
        <f t="shared" si="395"/>
        <v>0</v>
      </c>
      <c r="W570" s="25">
        <f t="shared" si="396"/>
        <v>0</v>
      </c>
      <c r="X570" s="25">
        <f t="shared" si="397"/>
        <v>0</v>
      </c>
      <c r="Y570" s="25">
        <f t="shared" si="398"/>
        <v>0</v>
      </c>
      <c r="Z570" s="25">
        <f t="shared" si="399"/>
        <v>0</v>
      </c>
      <c r="AA570" s="26"/>
      <c r="AB570" s="25">
        <f t="shared" si="400"/>
        <v>0</v>
      </c>
      <c r="AC570" s="25">
        <f t="shared" si="423"/>
        <v>0</v>
      </c>
      <c r="AD570" s="25"/>
      <c r="AE570" s="25"/>
      <c r="AF570" s="25"/>
      <c r="AG570" s="25"/>
      <c r="AH570" s="25"/>
      <c r="AI570" s="25"/>
      <c r="AJ570" s="26"/>
      <c r="AK570" s="25"/>
      <c r="AL570" s="26"/>
      <c r="AM570" s="25">
        <f t="shared" si="401"/>
        <v>0</v>
      </c>
      <c r="AN570" s="25">
        <f t="shared" si="402"/>
        <v>0</v>
      </c>
      <c r="AO570" s="26"/>
      <c r="AP570" s="26">
        <f t="shared" si="403"/>
        <v>0</v>
      </c>
      <c r="AQ570" s="101">
        <f t="shared" si="404"/>
        <v>0</v>
      </c>
      <c r="AR570" s="106">
        <f t="shared" si="405"/>
        <v>0</v>
      </c>
      <c r="AS570" s="107">
        <f t="shared" si="424"/>
        <v>0</v>
      </c>
      <c r="AT570" s="107">
        <f t="shared" si="424"/>
        <v>0</v>
      </c>
      <c r="AU570" s="107">
        <f t="shared" si="424"/>
        <v>0</v>
      </c>
      <c r="AV570" s="107">
        <f t="shared" si="424"/>
        <v>0</v>
      </c>
      <c r="AW570" s="107">
        <f t="shared" si="424"/>
        <v>0</v>
      </c>
      <c r="AX570" s="107">
        <f t="shared" si="424"/>
        <v>0</v>
      </c>
      <c r="AY570" s="107">
        <f t="shared" si="424"/>
        <v>0</v>
      </c>
      <c r="AZ570" s="107">
        <f t="shared" si="424"/>
        <v>0</v>
      </c>
      <c r="BA570" s="108">
        <f t="shared" si="406"/>
        <v>0</v>
      </c>
      <c r="BB570" s="103">
        <f t="shared" si="407"/>
        <v>0</v>
      </c>
      <c r="BC570" s="109">
        <f t="shared" si="408"/>
        <v>0</v>
      </c>
      <c r="BD570" s="107">
        <f t="shared" si="389"/>
        <v>0</v>
      </c>
      <c r="BE570" s="107">
        <f t="shared" si="425"/>
        <v>0</v>
      </c>
      <c r="BF570" s="107">
        <f t="shared" si="425"/>
        <v>0</v>
      </c>
      <c r="BG570" s="107">
        <f t="shared" si="425"/>
        <v>0</v>
      </c>
      <c r="BH570" s="107">
        <f t="shared" si="425"/>
        <v>0</v>
      </c>
      <c r="BI570" s="107">
        <f t="shared" si="425"/>
        <v>0</v>
      </c>
      <c r="BJ570" s="107">
        <f t="shared" si="425"/>
        <v>0</v>
      </c>
      <c r="BK570" s="107">
        <f t="shared" si="425"/>
        <v>0</v>
      </c>
      <c r="BL570" s="110">
        <f t="shared" si="409"/>
        <v>0</v>
      </c>
      <c r="BM570" s="111">
        <f t="shared" si="410"/>
        <v>0</v>
      </c>
      <c r="BN570" s="111">
        <f t="shared" si="411"/>
        <v>0</v>
      </c>
      <c r="BO570" s="111">
        <f t="shared" si="412"/>
        <v>0</v>
      </c>
      <c r="BP570" s="111">
        <f t="shared" si="413"/>
        <v>0</v>
      </c>
      <c r="BQ570" s="111">
        <f t="shared" si="414"/>
        <v>0</v>
      </c>
      <c r="BR570" s="111">
        <f t="shared" si="415"/>
        <v>0</v>
      </c>
      <c r="BS570" s="111">
        <f t="shared" si="416"/>
        <v>0</v>
      </c>
      <c r="BT570" s="111">
        <f t="shared" si="417"/>
        <v>0</v>
      </c>
      <c r="BU570" s="112">
        <f t="shared" si="418"/>
        <v>0</v>
      </c>
      <c r="BV570" s="113">
        <f t="shared" si="419"/>
        <v>0</v>
      </c>
      <c r="BW570" s="169" t="s">
        <v>135</v>
      </c>
      <c r="BX570" s="174">
        <v>2021</v>
      </c>
      <c r="BY570" s="169" t="s">
        <v>2422</v>
      </c>
      <c r="BZ570" s="169" t="str">
        <f t="shared" si="420"/>
        <v>NOVIEMBRE</v>
      </c>
      <c r="CA570" s="169" t="str">
        <f t="shared" si="421"/>
        <v>YCHO21RT_11.1</v>
      </c>
      <c r="CB570" s="118" t="e">
        <f>VLOOKUP(F570,[3]TOTALES!$E:$E,1,0)</f>
        <v>#N/A</v>
      </c>
      <c r="CC570" s="118" t="str">
        <f>VLOOKUP(E570,'3.PARAMETROS'!J:L,3,0)</f>
        <v>POLERAS</v>
      </c>
      <c r="CD570" s="118">
        <f>VLOOKUP(A570,'[4]1. ARCHIVO COMPRA'!$A:$BU,73,0)</f>
        <v>0</v>
      </c>
      <c r="CF570" s="128"/>
      <c r="CG570" s="128"/>
    </row>
    <row r="571" spans="1:85" x14ac:dyDescent="0.25">
      <c r="A571" s="128" t="str">
        <f t="shared" si="390"/>
        <v>W1YI0ZJ1311JBLK</v>
      </c>
      <c r="B571" s="188">
        <v>44501</v>
      </c>
      <c r="C571" s="128"/>
      <c r="D571" s="128" t="s">
        <v>562</v>
      </c>
      <c r="E571" s="128" t="s">
        <v>225</v>
      </c>
      <c r="F571" s="128" t="s">
        <v>1372</v>
      </c>
      <c r="G571" s="128" t="s">
        <v>1373</v>
      </c>
      <c r="H571" s="128" t="s">
        <v>494</v>
      </c>
      <c r="I571" s="128" t="s">
        <v>520</v>
      </c>
      <c r="J571" s="128" t="s">
        <v>551</v>
      </c>
      <c r="K571" s="128" t="s">
        <v>684</v>
      </c>
      <c r="L571" s="128" t="s">
        <v>2255</v>
      </c>
      <c r="M571" s="137">
        <v>29</v>
      </c>
      <c r="N571" s="128">
        <f>IFERROR(VLOOKUP(M571*$M$8*$N$8,'RAM costing'!$A$3:$B$81,2,1),0)</f>
        <v>29000</v>
      </c>
      <c r="O571" s="128">
        <f>IFERROR(VLOOKUP(M571*$M$9*$N$9,'RAM costing'!$E$3:$F$81,2,1),0)</f>
        <v>119</v>
      </c>
      <c r="P571" s="128"/>
      <c r="Q571" s="129">
        <f t="shared" si="391"/>
        <v>0.31</v>
      </c>
      <c r="R571" s="18">
        <v>8.99</v>
      </c>
      <c r="S571" s="25">
        <f t="shared" si="392"/>
        <v>0</v>
      </c>
      <c r="T571" s="25">
        <f t="shared" si="393"/>
        <v>0</v>
      </c>
      <c r="U571" s="25">
        <f t="shared" si="394"/>
        <v>0</v>
      </c>
      <c r="V571" s="25">
        <f t="shared" si="395"/>
        <v>0</v>
      </c>
      <c r="W571" s="25">
        <f t="shared" si="396"/>
        <v>0</v>
      </c>
      <c r="X571" s="25">
        <f t="shared" si="397"/>
        <v>0</v>
      </c>
      <c r="Y571" s="25">
        <f t="shared" si="398"/>
        <v>0</v>
      </c>
      <c r="Z571" s="25">
        <f t="shared" si="399"/>
        <v>0</v>
      </c>
      <c r="AA571" s="26"/>
      <c r="AB571" s="25">
        <f t="shared" si="400"/>
        <v>0</v>
      </c>
      <c r="AC571" s="25">
        <f t="shared" si="423"/>
        <v>0</v>
      </c>
      <c r="AD571" s="25"/>
      <c r="AE571" s="25"/>
      <c r="AF571" s="25"/>
      <c r="AG571" s="25"/>
      <c r="AH571" s="25"/>
      <c r="AI571" s="25"/>
      <c r="AJ571" s="26"/>
      <c r="AK571" s="25"/>
      <c r="AL571" s="26"/>
      <c r="AM571" s="25">
        <f t="shared" si="401"/>
        <v>0</v>
      </c>
      <c r="AN571" s="25">
        <f t="shared" si="402"/>
        <v>0</v>
      </c>
      <c r="AO571" s="26"/>
      <c r="AP571" s="26">
        <f t="shared" si="403"/>
        <v>0</v>
      </c>
      <c r="AQ571" s="101">
        <f t="shared" si="404"/>
        <v>0</v>
      </c>
      <c r="AR571" s="106">
        <f t="shared" si="405"/>
        <v>0</v>
      </c>
      <c r="AS571" s="107">
        <f t="shared" si="424"/>
        <v>0</v>
      </c>
      <c r="AT571" s="107">
        <f t="shared" si="424"/>
        <v>0</v>
      </c>
      <c r="AU571" s="107">
        <f t="shared" si="424"/>
        <v>0</v>
      </c>
      <c r="AV571" s="107">
        <f t="shared" si="424"/>
        <v>0</v>
      </c>
      <c r="AW571" s="107">
        <f t="shared" si="424"/>
        <v>0</v>
      </c>
      <c r="AX571" s="107">
        <f t="shared" si="424"/>
        <v>0</v>
      </c>
      <c r="AY571" s="107">
        <f t="shared" si="424"/>
        <v>0</v>
      </c>
      <c r="AZ571" s="107">
        <f t="shared" si="424"/>
        <v>0</v>
      </c>
      <c r="BA571" s="108">
        <f t="shared" si="406"/>
        <v>0</v>
      </c>
      <c r="BB571" s="103">
        <f t="shared" si="407"/>
        <v>0</v>
      </c>
      <c r="BC571" s="109">
        <f t="shared" si="408"/>
        <v>0</v>
      </c>
      <c r="BD571" s="107">
        <f t="shared" si="389"/>
        <v>0</v>
      </c>
      <c r="BE571" s="107">
        <f t="shared" si="425"/>
        <v>0</v>
      </c>
      <c r="BF571" s="107">
        <f t="shared" si="425"/>
        <v>0</v>
      </c>
      <c r="BG571" s="107">
        <f t="shared" si="425"/>
        <v>0</v>
      </c>
      <c r="BH571" s="107">
        <f t="shared" si="425"/>
        <v>0</v>
      </c>
      <c r="BI571" s="107">
        <f t="shared" si="425"/>
        <v>0</v>
      </c>
      <c r="BJ571" s="107">
        <f t="shared" si="425"/>
        <v>0</v>
      </c>
      <c r="BK571" s="107">
        <f t="shared" si="425"/>
        <v>0</v>
      </c>
      <c r="BL571" s="110">
        <f t="shared" si="409"/>
        <v>0</v>
      </c>
      <c r="BM571" s="111">
        <f t="shared" si="410"/>
        <v>0</v>
      </c>
      <c r="BN571" s="111">
        <f t="shared" si="411"/>
        <v>0</v>
      </c>
      <c r="BO571" s="111">
        <f t="shared" si="412"/>
        <v>0</v>
      </c>
      <c r="BP571" s="111">
        <f t="shared" si="413"/>
        <v>0</v>
      </c>
      <c r="BQ571" s="111">
        <f t="shared" si="414"/>
        <v>0</v>
      </c>
      <c r="BR571" s="111">
        <f t="shared" si="415"/>
        <v>0</v>
      </c>
      <c r="BS571" s="111">
        <f t="shared" si="416"/>
        <v>0</v>
      </c>
      <c r="BT571" s="111">
        <f t="shared" si="417"/>
        <v>0</v>
      </c>
      <c r="BU571" s="112">
        <f t="shared" si="418"/>
        <v>0</v>
      </c>
      <c r="BV571" s="113">
        <f t="shared" si="419"/>
        <v>0</v>
      </c>
      <c r="BW571" s="169" t="s">
        <v>135</v>
      </c>
      <c r="BX571" s="174">
        <v>2021</v>
      </c>
      <c r="BY571" s="169" t="s">
        <v>2422</v>
      </c>
      <c r="BZ571" s="169" t="str">
        <f t="shared" si="420"/>
        <v>NOVIEMBRE</v>
      </c>
      <c r="CA571" s="169" t="str">
        <f t="shared" si="421"/>
        <v>YCHO21RT_11.1</v>
      </c>
      <c r="CB571" s="118" t="e">
        <f>VLOOKUP(F571,[3]TOTALES!$E:$E,1,0)</f>
        <v>#N/A</v>
      </c>
      <c r="CC571" s="118" t="str">
        <f>VLOOKUP(E571,'3.PARAMETROS'!J:L,3,0)</f>
        <v>POLERAS</v>
      </c>
      <c r="CD571" s="118">
        <f>VLOOKUP(A571,'[4]1. ARCHIVO COMPRA'!$A:$BU,73,0)</f>
        <v>0</v>
      </c>
      <c r="CF571" s="128"/>
      <c r="CG571" s="128"/>
    </row>
    <row r="572" spans="1:85" x14ac:dyDescent="0.25">
      <c r="A572" s="128" t="str">
        <f t="shared" si="390"/>
        <v>W1YI0ZJ1311A405</v>
      </c>
      <c r="B572" s="188">
        <v>44501</v>
      </c>
      <c r="C572" s="128"/>
      <c r="D572" s="128" t="s">
        <v>562</v>
      </c>
      <c r="E572" s="128" t="s">
        <v>225</v>
      </c>
      <c r="F572" s="128" t="s">
        <v>1372</v>
      </c>
      <c r="G572" s="128" t="s">
        <v>1373</v>
      </c>
      <c r="H572" s="128" t="s">
        <v>998</v>
      </c>
      <c r="I572" s="128" t="s">
        <v>999</v>
      </c>
      <c r="J572" s="128" t="s">
        <v>551</v>
      </c>
      <c r="K572" s="128" t="s">
        <v>684</v>
      </c>
      <c r="L572" s="128" t="s">
        <v>2255</v>
      </c>
      <c r="M572" s="137">
        <v>29</v>
      </c>
      <c r="N572" s="128">
        <f>IFERROR(VLOOKUP(M572*$M$8*$N$8,'RAM costing'!$A$3:$B$81,2,1),0)</f>
        <v>29000</v>
      </c>
      <c r="O572" s="128">
        <f>IFERROR(VLOOKUP(M572*$M$9*$N$9,'RAM costing'!$E$3:$F$81,2,1),0)</f>
        <v>119</v>
      </c>
      <c r="P572" s="128"/>
      <c r="Q572" s="129">
        <f t="shared" si="391"/>
        <v>0.31</v>
      </c>
      <c r="R572" s="18">
        <v>8.99</v>
      </c>
      <c r="S572" s="25">
        <f t="shared" si="392"/>
        <v>0</v>
      </c>
      <c r="T572" s="25">
        <f t="shared" si="393"/>
        <v>0</v>
      </c>
      <c r="U572" s="25">
        <f t="shared" si="394"/>
        <v>0</v>
      </c>
      <c r="V572" s="25">
        <f t="shared" si="395"/>
        <v>0</v>
      </c>
      <c r="W572" s="25">
        <f t="shared" si="396"/>
        <v>0</v>
      </c>
      <c r="X572" s="25">
        <f t="shared" si="397"/>
        <v>0</v>
      </c>
      <c r="Y572" s="25">
        <f t="shared" si="398"/>
        <v>0</v>
      </c>
      <c r="Z572" s="25">
        <f t="shared" si="399"/>
        <v>0</v>
      </c>
      <c r="AA572" s="26"/>
      <c r="AB572" s="25">
        <f t="shared" si="400"/>
        <v>0</v>
      </c>
      <c r="AC572" s="25">
        <f t="shared" si="423"/>
        <v>0</v>
      </c>
      <c r="AD572" s="25"/>
      <c r="AE572" s="25"/>
      <c r="AF572" s="25"/>
      <c r="AG572" s="25"/>
      <c r="AH572" s="25"/>
      <c r="AI572" s="25"/>
      <c r="AJ572" s="26"/>
      <c r="AK572" s="25"/>
      <c r="AL572" s="26"/>
      <c r="AM572" s="25">
        <f t="shared" si="401"/>
        <v>0</v>
      </c>
      <c r="AN572" s="25">
        <f t="shared" si="402"/>
        <v>0</v>
      </c>
      <c r="AO572" s="26"/>
      <c r="AP572" s="26">
        <f t="shared" si="403"/>
        <v>0</v>
      </c>
      <c r="AQ572" s="101">
        <f t="shared" si="404"/>
        <v>0</v>
      </c>
      <c r="AR572" s="106">
        <f t="shared" si="405"/>
        <v>0</v>
      </c>
      <c r="AS572" s="107">
        <f t="shared" si="424"/>
        <v>0</v>
      </c>
      <c r="AT572" s="107">
        <f t="shared" si="424"/>
        <v>0</v>
      </c>
      <c r="AU572" s="107">
        <f t="shared" si="424"/>
        <v>0</v>
      </c>
      <c r="AV572" s="107">
        <f t="shared" si="424"/>
        <v>0</v>
      </c>
      <c r="AW572" s="107">
        <f t="shared" si="424"/>
        <v>0</v>
      </c>
      <c r="AX572" s="107">
        <f t="shared" si="424"/>
        <v>0</v>
      </c>
      <c r="AY572" s="107">
        <f t="shared" si="424"/>
        <v>0</v>
      </c>
      <c r="AZ572" s="107">
        <f t="shared" ref="AS572:AZ604" si="429">ROUND(IF($L572=$L$4,($AQ572*AZ$4),IF($L572=$L$5,($AQ572*AZ$5),IF($L572=$L$6,($AQ572*AZ$6),IF($L572=$L$7,($AQ572*AZ$7))))),0)</f>
        <v>0</v>
      </c>
      <c r="BA572" s="108">
        <f t="shared" si="406"/>
        <v>0</v>
      </c>
      <c r="BB572" s="103">
        <f t="shared" si="407"/>
        <v>0</v>
      </c>
      <c r="BC572" s="109">
        <f t="shared" si="408"/>
        <v>0</v>
      </c>
      <c r="BD572" s="107">
        <f t="shared" si="389"/>
        <v>0</v>
      </c>
      <c r="BE572" s="107">
        <f t="shared" si="425"/>
        <v>0</v>
      </c>
      <c r="BF572" s="107">
        <f t="shared" si="425"/>
        <v>0</v>
      </c>
      <c r="BG572" s="107">
        <f t="shared" si="425"/>
        <v>0</v>
      </c>
      <c r="BH572" s="107">
        <f t="shared" si="425"/>
        <v>0</v>
      </c>
      <c r="BI572" s="107">
        <f t="shared" si="425"/>
        <v>0</v>
      </c>
      <c r="BJ572" s="107">
        <f t="shared" si="425"/>
        <v>0</v>
      </c>
      <c r="BK572" s="107">
        <f t="shared" ref="BE572:BK604" si="430">ROUND(IF($L572=$L$4,($BB572*BK$4),IF($L572=$L$5,($BB572*BK$5),IF($L572=$L$6,($BB572*BK$6),IF($L572=$L$7,($BB572*BK$7))))),0)</f>
        <v>0</v>
      </c>
      <c r="BL572" s="110">
        <f t="shared" si="409"/>
        <v>0</v>
      </c>
      <c r="BM572" s="111">
        <f t="shared" si="410"/>
        <v>0</v>
      </c>
      <c r="BN572" s="111">
        <f t="shared" si="411"/>
        <v>0</v>
      </c>
      <c r="BO572" s="111">
        <f t="shared" si="412"/>
        <v>0</v>
      </c>
      <c r="BP572" s="111">
        <f t="shared" si="413"/>
        <v>0</v>
      </c>
      <c r="BQ572" s="111">
        <f t="shared" si="414"/>
        <v>0</v>
      </c>
      <c r="BR572" s="111">
        <f t="shared" si="415"/>
        <v>0</v>
      </c>
      <c r="BS572" s="111">
        <f t="shared" si="416"/>
        <v>0</v>
      </c>
      <c r="BT572" s="111">
        <f t="shared" si="417"/>
        <v>0</v>
      </c>
      <c r="BU572" s="112">
        <f t="shared" si="418"/>
        <v>0</v>
      </c>
      <c r="BV572" s="113">
        <f t="shared" si="419"/>
        <v>0</v>
      </c>
      <c r="BW572" s="169" t="s">
        <v>135</v>
      </c>
      <c r="BX572" s="174">
        <v>2021</v>
      </c>
      <c r="BY572" s="169" t="s">
        <v>2422</v>
      </c>
      <c r="BZ572" s="169" t="str">
        <f t="shared" si="420"/>
        <v>NOVIEMBRE</v>
      </c>
      <c r="CA572" s="169" t="str">
        <f t="shared" si="421"/>
        <v>YCHO21RT_11.1</v>
      </c>
      <c r="CB572" s="118" t="e">
        <f>VLOOKUP(F572,[3]TOTALES!$E:$E,1,0)</f>
        <v>#N/A</v>
      </c>
      <c r="CC572" s="118" t="str">
        <f>VLOOKUP(E572,'3.PARAMETROS'!J:L,3,0)</f>
        <v>POLERAS</v>
      </c>
      <c r="CD572" s="118">
        <f>VLOOKUP(A572,'[4]1. ARCHIVO COMPRA'!$A:$BU,73,0)</f>
        <v>0</v>
      </c>
      <c r="CF572" s="128"/>
      <c r="CG572" s="128"/>
    </row>
    <row r="573" spans="1:85" x14ac:dyDescent="0.25">
      <c r="A573" s="128" t="str">
        <f t="shared" si="390"/>
        <v>W1YI0ZJ1311G011</v>
      </c>
      <c r="B573" s="188">
        <v>44501</v>
      </c>
      <c r="C573" s="128"/>
      <c r="D573" s="128" t="s">
        <v>562</v>
      </c>
      <c r="E573" s="128" t="s">
        <v>225</v>
      </c>
      <c r="F573" s="128" t="s">
        <v>1372</v>
      </c>
      <c r="G573" s="128" t="s">
        <v>1373</v>
      </c>
      <c r="H573" s="128" t="s">
        <v>496</v>
      </c>
      <c r="I573" s="128" t="s">
        <v>522</v>
      </c>
      <c r="J573" s="128" t="s">
        <v>551</v>
      </c>
      <c r="K573" s="128" t="s">
        <v>684</v>
      </c>
      <c r="L573" s="128" t="s">
        <v>2255</v>
      </c>
      <c r="M573" s="137">
        <v>29</v>
      </c>
      <c r="N573" s="128">
        <f>IFERROR(VLOOKUP(M573*$M$8*$N$8,'RAM costing'!$A$3:$B$81,2,1),0)</f>
        <v>29000</v>
      </c>
      <c r="O573" s="128">
        <f>IFERROR(VLOOKUP(M573*$M$9*$N$9,'RAM costing'!$E$3:$F$81,2,1),0)</f>
        <v>119</v>
      </c>
      <c r="P573" s="128"/>
      <c r="Q573" s="129">
        <f t="shared" si="391"/>
        <v>0.31</v>
      </c>
      <c r="R573" s="18">
        <v>8.99</v>
      </c>
      <c r="S573" s="25">
        <f t="shared" si="392"/>
        <v>0</v>
      </c>
      <c r="T573" s="25">
        <f t="shared" si="393"/>
        <v>0</v>
      </c>
      <c r="U573" s="25">
        <f t="shared" si="394"/>
        <v>0</v>
      </c>
      <c r="V573" s="25">
        <f t="shared" si="395"/>
        <v>0</v>
      </c>
      <c r="W573" s="25">
        <f t="shared" si="396"/>
        <v>0</v>
      </c>
      <c r="X573" s="25">
        <f t="shared" si="397"/>
        <v>0</v>
      </c>
      <c r="Y573" s="25">
        <f t="shared" si="398"/>
        <v>0</v>
      </c>
      <c r="Z573" s="25">
        <f t="shared" si="399"/>
        <v>0</v>
      </c>
      <c r="AA573" s="26"/>
      <c r="AB573" s="25">
        <f t="shared" si="400"/>
        <v>0</v>
      </c>
      <c r="AC573" s="25">
        <f t="shared" si="423"/>
        <v>0</v>
      </c>
      <c r="AD573" s="25"/>
      <c r="AE573" s="25"/>
      <c r="AF573" s="25"/>
      <c r="AG573" s="25"/>
      <c r="AH573" s="25"/>
      <c r="AI573" s="25"/>
      <c r="AJ573" s="26"/>
      <c r="AK573" s="25"/>
      <c r="AL573" s="26"/>
      <c r="AM573" s="25">
        <f t="shared" si="401"/>
        <v>0</v>
      </c>
      <c r="AN573" s="25">
        <f t="shared" si="402"/>
        <v>0</v>
      </c>
      <c r="AO573" s="26"/>
      <c r="AP573" s="26">
        <f t="shared" si="403"/>
        <v>0</v>
      </c>
      <c r="AQ573" s="101">
        <f t="shared" si="404"/>
        <v>0</v>
      </c>
      <c r="AR573" s="106">
        <f t="shared" si="405"/>
        <v>0</v>
      </c>
      <c r="AS573" s="107">
        <f t="shared" si="429"/>
        <v>0</v>
      </c>
      <c r="AT573" s="107">
        <f t="shared" si="429"/>
        <v>0</v>
      </c>
      <c r="AU573" s="107">
        <f t="shared" si="429"/>
        <v>0</v>
      </c>
      <c r="AV573" s="107">
        <f t="shared" si="429"/>
        <v>0</v>
      </c>
      <c r="AW573" s="107">
        <f t="shared" si="429"/>
        <v>0</v>
      </c>
      <c r="AX573" s="107">
        <f t="shared" si="429"/>
        <v>0</v>
      </c>
      <c r="AY573" s="107">
        <f t="shared" si="429"/>
        <v>0</v>
      </c>
      <c r="AZ573" s="107">
        <f t="shared" si="429"/>
        <v>0</v>
      </c>
      <c r="BA573" s="108">
        <f t="shared" si="406"/>
        <v>0</v>
      </c>
      <c r="BB573" s="103">
        <f t="shared" si="407"/>
        <v>0</v>
      </c>
      <c r="BC573" s="109">
        <f t="shared" si="408"/>
        <v>0</v>
      </c>
      <c r="BD573" s="107">
        <f t="shared" si="389"/>
        <v>0</v>
      </c>
      <c r="BE573" s="107">
        <f t="shared" si="430"/>
        <v>0</v>
      </c>
      <c r="BF573" s="107">
        <f t="shared" si="430"/>
        <v>0</v>
      </c>
      <c r="BG573" s="107">
        <f t="shared" si="430"/>
        <v>0</v>
      </c>
      <c r="BH573" s="107">
        <f t="shared" si="430"/>
        <v>0</v>
      </c>
      <c r="BI573" s="107">
        <f t="shared" si="430"/>
        <v>0</v>
      </c>
      <c r="BJ573" s="107">
        <f t="shared" si="430"/>
        <v>0</v>
      </c>
      <c r="BK573" s="107">
        <f t="shared" si="430"/>
        <v>0</v>
      </c>
      <c r="BL573" s="110">
        <f t="shared" si="409"/>
        <v>0</v>
      </c>
      <c r="BM573" s="111">
        <f t="shared" si="410"/>
        <v>0</v>
      </c>
      <c r="BN573" s="111">
        <f t="shared" si="411"/>
        <v>0</v>
      </c>
      <c r="BO573" s="111">
        <f t="shared" si="412"/>
        <v>0</v>
      </c>
      <c r="BP573" s="111">
        <f t="shared" si="413"/>
        <v>0</v>
      </c>
      <c r="BQ573" s="111">
        <f t="shared" si="414"/>
        <v>0</v>
      </c>
      <c r="BR573" s="111">
        <f t="shared" si="415"/>
        <v>0</v>
      </c>
      <c r="BS573" s="111">
        <f t="shared" si="416"/>
        <v>0</v>
      </c>
      <c r="BT573" s="111">
        <f t="shared" si="417"/>
        <v>0</v>
      </c>
      <c r="BU573" s="112">
        <f t="shared" si="418"/>
        <v>0</v>
      </c>
      <c r="BV573" s="113">
        <f t="shared" si="419"/>
        <v>0</v>
      </c>
      <c r="BW573" s="169" t="s">
        <v>135</v>
      </c>
      <c r="BX573" s="174">
        <v>2021</v>
      </c>
      <c r="BY573" s="169" t="s">
        <v>2422</v>
      </c>
      <c r="BZ573" s="169" t="str">
        <f t="shared" si="420"/>
        <v>NOVIEMBRE</v>
      </c>
      <c r="CA573" s="169" t="str">
        <f t="shared" si="421"/>
        <v>YCHO21RT_11.1</v>
      </c>
      <c r="CB573" s="118" t="e">
        <f>VLOOKUP(F573,[3]TOTALES!$E:$E,1,0)</f>
        <v>#N/A</v>
      </c>
      <c r="CC573" s="118" t="str">
        <f>VLOOKUP(E573,'3.PARAMETROS'!J:L,3,0)</f>
        <v>POLERAS</v>
      </c>
      <c r="CD573" s="118">
        <f>VLOOKUP(A573,'[4]1. ARCHIVO COMPRA'!$A:$BU,73,0)</f>
        <v>0</v>
      </c>
      <c r="CF573" s="128"/>
      <c r="CG573" s="128"/>
    </row>
    <row r="574" spans="1:85" x14ac:dyDescent="0.25">
      <c r="A574" s="128" t="str">
        <f t="shared" si="390"/>
        <v>W1YI0ZJ1311G7GP</v>
      </c>
      <c r="B574" s="188">
        <v>44501</v>
      </c>
      <c r="C574" s="128"/>
      <c r="D574" s="128" t="s">
        <v>562</v>
      </c>
      <c r="E574" s="128" t="s">
        <v>225</v>
      </c>
      <c r="F574" s="128" t="s">
        <v>1372</v>
      </c>
      <c r="G574" s="128" t="s">
        <v>1373</v>
      </c>
      <c r="H574" s="128" t="s">
        <v>835</v>
      </c>
      <c r="I574" s="128" t="s">
        <v>836</v>
      </c>
      <c r="J574" s="128" t="s">
        <v>551</v>
      </c>
      <c r="K574" s="128" t="s">
        <v>684</v>
      </c>
      <c r="L574" s="128" t="s">
        <v>2255</v>
      </c>
      <c r="M574" s="137">
        <v>29</v>
      </c>
      <c r="N574" s="128">
        <f>IFERROR(VLOOKUP(M574*$M$8*$N$8,'RAM costing'!$A$3:$B$81,2,1),0)</f>
        <v>29000</v>
      </c>
      <c r="O574" s="128">
        <f>IFERROR(VLOOKUP(M574*$M$9*$N$9,'RAM costing'!$E$3:$F$81,2,1),0)</f>
        <v>119</v>
      </c>
      <c r="P574" s="128"/>
      <c r="Q574" s="129">
        <f t="shared" si="391"/>
        <v>0.31</v>
      </c>
      <c r="R574" s="18">
        <v>8.99</v>
      </c>
      <c r="S574" s="25">
        <f t="shared" si="392"/>
        <v>0</v>
      </c>
      <c r="T574" s="25">
        <f t="shared" si="393"/>
        <v>0</v>
      </c>
      <c r="U574" s="25">
        <f t="shared" si="394"/>
        <v>0</v>
      </c>
      <c r="V574" s="25">
        <f t="shared" si="395"/>
        <v>0</v>
      </c>
      <c r="W574" s="25">
        <f t="shared" si="396"/>
        <v>0</v>
      </c>
      <c r="X574" s="25">
        <f t="shared" si="397"/>
        <v>0</v>
      </c>
      <c r="Y574" s="25">
        <f t="shared" si="398"/>
        <v>0</v>
      </c>
      <c r="Z574" s="25">
        <f t="shared" si="399"/>
        <v>0</v>
      </c>
      <c r="AA574" s="26"/>
      <c r="AB574" s="25">
        <f t="shared" si="400"/>
        <v>0</v>
      </c>
      <c r="AC574" s="25">
        <f t="shared" si="423"/>
        <v>0</v>
      </c>
      <c r="AD574" s="25"/>
      <c r="AE574" s="25"/>
      <c r="AF574" s="25"/>
      <c r="AG574" s="25"/>
      <c r="AH574" s="25"/>
      <c r="AI574" s="25"/>
      <c r="AJ574" s="26"/>
      <c r="AK574" s="25"/>
      <c r="AL574" s="26"/>
      <c r="AM574" s="25">
        <f t="shared" si="401"/>
        <v>0</v>
      </c>
      <c r="AN574" s="25">
        <f t="shared" si="402"/>
        <v>0</v>
      </c>
      <c r="AO574" s="26"/>
      <c r="AP574" s="26">
        <f t="shared" si="403"/>
        <v>0</v>
      </c>
      <c r="AQ574" s="101">
        <f t="shared" si="404"/>
        <v>0</v>
      </c>
      <c r="AR574" s="106">
        <f t="shared" si="405"/>
        <v>0</v>
      </c>
      <c r="AS574" s="107">
        <f t="shared" si="429"/>
        <v>0</v>
      </c>
      <c r="AT574" s="107">
        <f t="shared" si="429"/>
        <v>0</v>
      </c>
      <c r="AU574" s="107">
        <f t="shared" si="429"/>
        <v>0</v>
      </c>
      <c r="AV574" s="107">
        <f t="shared" si="429"/>
        <v>0</v>
      </c>
      <c r="AW574" s="107">
        <f t="shared" si="429"/>
        <v>0</v>
      </c>
      <c r="AX574" s="107">
        <f t="shared" si="429"/>
        <v>0</v>
      </c>
      <c r="AY574" s="107">
        <f t="shared" si="429"/>
        <v>0</v>
      </c>
      <c r="AZ574" s="107">
        <f t="shared" si="429"/>
        <v>0</v>
      </c>
      <c r="BA574" s="108">
        <f t="shared" si="406"/>
        <v>0</v>
      </c>
      <c r="BB574" s="103">
        <f t="shared" si="407"/>
        <v>0</v>
      </c>
      <c r="BC574" s="109">
        <f t="shared" si="408"/>
        <v>0</v>
      </c>
      <c r="BD574" s="107">
        <f t="shared" si="389"/>
        <v>0</v>
      </c>
      <c r="BE574" s="107">
        <f t="shared" si="430"/>
        <v>0</v>
      </c>
      <c r="BF574" s="107">
        <f t="shared" si="430"/>
        <v>0</v>
      </c>
      <c r="BG574" s="107">
        <f t="shared" si="430"/>
        <v>0</v>
      </c>
      <c r="BH574" s="107">
        <f t="shared" si="430"/>
        <v>0</v>
      </c>
      <c r="BI574" s="107">
        <f t="shared" si="430"/>
        <v>0</v>
      </c>
      <c r="BJ574" s="107">
        <f t="shared" si="430"/>
        <v>0</v>
      </c>
      <c r="BK574" s="107">
        <f t="shared" si="430"/>
        <v>0</v>
      </c>
      <c r="BL574" s="110">
        <f t="shared" si="409"/>
        <v>0</v>
      </c>
      <c r="BM574" s="111">
        <f t="shared" si="410"/>
        <v>0</v>
      </c>
      <c r="BN574" s="111">
        <f t="shared" si="411"/>
        <v>0</v>
      </c>
      <c r="BO574" s="111">
        <f t="shared" si="412"/>
        <v>0</v>
      </c>
      <c r="BP574" s="111">
        <f t="shared" si="413"/>
        <v>0</v>
      </c>
      <c r="BQ574" s="111">
        <f t="shared" si="414"/>
        <v>0</v>
      </c>
      <c r="BR574" s="111">
        <f t="shared" si="415"/>
        <v>0</v>
      </c>
      <c r="BS574" s="111">
        <f t="shared" si="416"/>
        <v>0</v>
      </c>
      <c r="BT574" s="111">
        <f t="shared" si="417"/>
        <v>0</v>
      </c>
      <c r="BU574" s="112">
        <f t="shared" si="418"/>
        <v>0</v>
      </c>
      <c r="BV574" s="113">
        <f t="shared" si="419"/>
        <v>0</v>
      </c>
      <c r="BW574" s="169" t="s">
        <v>135</v>
      </c>
      <c r="BX574" s="174">
        <v>2021</v>
      </c>
      <c r="BY574" s="169" t="s">
        <v>2422</v>
      </c>
      <c r="BZ574" s="169" t="str">
        <f t="shared" si="420"/>
        <v>NOVIEMBRE</v>
      </c>
      <c r="CA574" s="169" t="str">
        <f t="shared" si="421"/>
        <v>YCHO21RT_11.1</v>
      </c>
      <c r="CB574" s="118" t="e">
        <f>VLOOKUP(F574,[3]TOTALES!$E:$E,1,0)</f>
        <v>#N/A</v>
      </c>
      <c r="CC574" s="118" t="str">
        <f>VLOOKUP(E574,'3.PARAMETROS'!J:L,3,0)</f>
        <v>POLERAS</v>
      </c>
      <c r="CD574" s="118">
        <f>VLOOKUP(A574,'[4]1. ARCHIVO COMPRA'!$A:$BU,73,0)</f>
        <v>0</v>
      </c>
      <c r="CF574" s="128"/>
      <c r="CG574" s="128"/>
    </row>
    <row r="575" spans="1:85" x14ac:dyDescent="0.25">
      <c r="A575" s="128" t="str">
        <f t="shared" si="390"/>
        <v>W1YI0ZJ1311G7K7</v>
      </c>
      <c r="B575" s="188">
        <v>44501</v>
      </c>
      <c r="C575" s="128"/>
      <c r="D575" s="128" t="s">
        <v>562</v>
      </c>
      <c r="E575" s="128" t="s">
        <v>225</v>
      </c>
      <c r="F575" s="128" t="s">
        <v>1372</v>
      </c>
      <c r="G575" s="128" t="s">
        <v>1373</v>
      </c>
      <c r="H575" s="128" t="s">
        <v>518</v>
      </c>
      <c r="I575" s="128" t="s">
        <v>544</v>
      </c>
      <c r="J575" s="128" t="s">
        <v>551</v>
      </c>
      <c r="K575" s="128" t="s">
        <v>684</v>
      </c>
      <c r="L575" s="128" t="s">
        <v>2255</v>
      </c>
      <c r="M575" s="137">
        <v>29</v>
      </c>
      <c r="N575" s="128">
        <f>IFERROR(VLOOKUP(M575*$M$8*$N$8,'RAM costing'!$A$3:$B$81,2,1),0)</f>
        <v>29000</v>
      </c>
      <c r="O575" s="128">
        <f>IFERROR(VLOOKUP(M575*$M$9*$N$9,'RAM costing'!$E$3:$F$81,2,1),0)</f>
        <v>119</v>
      </c>
      <c r="P575" s="128"/>
      <c r="Q575" s="129">
        <f t="shared" si="391"/>
        <v>0.31</v>
      </c>
      <c r="R575" s="18">
        <v>8.99</v>
      </c>
      <c r="S575" s="25">
        <f t="shared" si="392"/>
        <v>0</v>
      </c>
      <c r="T575" s="25">
        <f t="shared" si="393"/>
        <v>0</v>
      </c>
      <c r="U575" s="25">
        <f t="shared" si="394"/>
        <v>0</v>
      </c>
      <c r="V575" s="25">
        <f t="shared" si="395"/>
        <v>0</v>
      </c>
      <c r="W575" s="25">
        <f t="shared" si="396"/>
        <v>0</v>
      </c>
      <c r="X575" s="25">
        <f t="shared" si="397"/>
        <v>0</v>
      </c>
      <c r="Y575" s="25">
        <f t="shared" si="398"/>
        <v>0</v>
      </c>
      <c r="Z575" s="25">
        <f t="shared" si="399"/>
        <v>0</v>
      </c>
      <c r="AA575" s="26"/>
      <c r="AB575" s="25">
        <f t="shared" si="400"/>
        <v>0</v>
      </c>
      <c r="AC575" s="25">
        <f t="shared" si="423"/>
        <v>0</v>
      </c>
      <c r="AD575" s="25"/>
      <c r="AE575" s="25"/>
      <c r="AF575" s="25"/>
      <c r="AG575" s="25"/>
      <c r="AH575" s="25"/>
      <c r="AI575" s="25"/>
      <c r="AJ575" s="26"/>
      <c r="AK575" s="25"/>
      <c r="AL575" s="26"/>
      <c r="AM575" s="25">
        <f t="shared" si="401"/>
        <v>0</v>
      </c>
      <c r="AN575" s="25">
        <f t="shared" si="402"/>
        <v>0</v>
      </c>
      <c r="AO575" s="26"/>
      <c r="AP575" s="26">
        <f t="shared" si="403"/>
        <v>0</v>
      </c>
      <c r="AQ575" s="101">
        <f t="shared" si="404"/>
        <v>0</v>
      </c>
      <c r="AR575" s="106">
        <f t="shared" si="405"/>
        <v>0</v>
      </c>
      <c r="AS575" s="107">
        <f t="shared" si="429"/>
        <v>0</v>
      </c>
      <c r="AT575" s="107">
        <f t="shared" si="429"/>
        <v>0</v>
      </c>
      <c r="AU575" s="107">
        <f t="shared" si="429"/>
        <v>0</v>
      </c>
      <c r="AV575" s="107">
        <f t="shared" si="429"/>
        <v>0</v>
      </c>
      <c r="AW575" s="107">
        <f t="shared" si="429"/>
        <v>0</v>
      </c>
      <c r="AX575" s="107">
        <f t="shared" si="429"/>
        <v>0</v>
      </c>
      <c r="AY575" s="107">
        <f t="shared" si="429"/>
        <v>0</v>
      </c>
      <c r="AZ575" s="107">
        <f t="shared" si="429"/>
        <v>0</v>
      </c>
      <c r="BA575" s="108">
        <f t="shared" si="406"/>
        <v>0</v>
      </c>
      <c r="BB575" s="103">
        <f t="shared" si="407"/>
        <v>0</v>
      </c>
      <c r="BC575" s="109">
        <f t="shared" si="408"/>
        <v>0</v>
      </c>
      <c r="BD575" s="107">
        <f t="shared" si="389"/>
        <v>0</v>
      </c>
      <c r="BE575" s="107">
        <f t="shared" si="430"/>
        <v>0</v>
      </c>
      <c r="BF575" s="107">
        <f t="shared" si="430"/>
        <v>0</v>
      </c>
      <c r="BG575" s="107">
        <f t="shared" si="430"/>
        <v>0</v>
      </c>
      <c r="BH575" s="107">
        <f t="shared" si="430"/>
        <v>0</v>
      </c>
      <c r="BI575" s="107">
        <f t="shared" si="430"/>
        <v>0</v>
      </c>
      <c r="BJ575" s="107">
        <f t="shared" si="430"/>
        <v>0</v>
      </c>
      <c r="BK575" s="107">
        <f t="shared" si="430"/>
        <v>0</v>
      </c>
      <c r="BL575" s="110">
        <f t="shared" si="409"/>
        <v>0</v>
      </c>
      <c r="BM575" s="111">
        <f t="shared" si="410"/>
        <v>0</v>
      </c>
      <c r="BN575" s="111">
        <f t="shared" si="411"/>
        <v>0</v>
      </c>
      <c r="BO575" s="111">
        <f t="shared" si="412"/>
        <v>0</v>
      </c>
      <c r="BP575" s="111">
        <f t="shared" si="413"/>
        <v>0</v>
      </c>
      <c r="BQ575" s="111">
        <f t="shared" si="414"/>
        <v>0</v>
      </c>
      <c r="BR575" s="111">
        <f t="shared" si="415"/>
        <v>0</v>
      </c>
      <c r="BS575" s="111">
        <f t="shared" si="416"/>
        <v>0</v>
      </c>
      <c r="BT575" s="111">
        <f t="shared" si="417"/>
        <v>0</v>
      </c>
      <c r="BU575" s="112">
        <f t="shared" si="418"/>
        <v>0</v>
      </c>
      <c r="BV575" s="113">
        <f t="shared" si="419"/>
        <v>0</v>
      </c>
      <c r="BW575" s="169" t="s">
        <v>135</v>
      </c>
      <c r="BX575" s="174">
        <v>2021</v>
      </c>
      <c r="BY575" s="169" t="s">
        <v>2422</v>
      </c>
      <c r="BZ575" s="169" t="str">
        <f t="shared" si="420"/>
        <v>NOVIEMBRE</v>
      </c>
      <c r="CA575" s="169" t="str">
        <f t="shared" si="421"/>
        <v>YCHO21RT_11.1</v>
      </c>
      <c r="CB575" s="118" t="e">
        <f>VLOOKUP(F575,[3]TOTALES!$E:$E,1,0)</f>
        <v>#N/A</v>
      </c>
      <c r="CC575" s="118" t="str">
        <f>VLOOKUP(E575,'3.PARAMETROS'!J:L,3,0)</f>
        <v>POLERAS</v>
      </c>
      <c r="CD575" s="118">
        <f>VLOOKUP(A575,'[4]1. ARCHIVO COMPRA'!$A:$BU,73,0)</f>
        <v>0</v>
      </c>
      <c r="CF575" s="128"/>
      <c r="CG575" s="128"/>
    </row>
    <row r="576" spans="1:85" x14ac:dyDescent="0.25">
      <c r="A576" s="128" t="str">
        <f t="shared" si="390"/>
        <v>W2RP03KAZE0G4Q9</v>
      </c>
      <c r="B576" s="188">
        <v>44501</v>
      </c>
      <c r="C576" s="128"/>
      <c r="D576" s="128" t="s">
        <v>562</v>
      </c>
      <c r="E576" s="128" t="s">
        <v>294</v>
      </c>
      <c r="F576" s="128" t="s">
        <v>1374</v>
      </c>
      <c r="G576" s="128" t="s">
        <v>1375</v>
      </c>
      <c r="H576" s="128" t="s">
        <v>508</v>
      </c>
      <c r="I576" s="128" t="s">
        <v>535</v>
      </c>
      <c r="J576" s="128" t="s">
        <v>2158</v>
      </c>
      <c r="K576" s="128" t="s">
        <v>687</v>
      </c>
      <c r="L576" s="128" t="s">
        <v>2255</v>
      </c>
      <c r="M576" s="137">
        <v>79</v>
      </c>
      <c r="N576" s="128">
        <f>IFERROR(VLOOKUP(M576*$M$8*$N$8,'RAM costing'!$A$3:$B$81,2,1),0)</f>
        <v>79000</v>
      </c>
      <c r="O576" s="128">
        <f>IFERROR(VLOOKUP(M576*$M$9*$N$9,'RAM costing'!$E$3:$F$81,2,1),0)</f>
        <v>319</v>
      </c>
      <c r="P576" s="128"/>
      <c r="Q576" s="129">
        <f t="shared" si="391"/>
        <v>0.31</v>
      </c>
      <c r="R576" s="18">
        <v>24.49</v>
      </c>
      <c r="S576" s="25">
        <f t="shared" si="392"/>
        <v>0</v>
      </c>
      <c r="T576" s="25">
        <f t="shared" si="393"/>
        <v>0</v>
      </c>
      <c r="U576" s="25">
        <f t="shared" si="394"/>
        <v>0</v>
      </c>
      <c r="V576" s="25">
        <f t="shared" si="395"/>
        <v>0</v>
      </c>
      <c r="W576" s="25">
        <f t="shared" si="396"/>
        <v>0</v>
      </c>
      <c r="X576" s="25">
        <f t="shared" si="397"/>
        <v>0</v>
      </c>
      <c r="Y576" s="25">
        <f t="shared" si="398"/>
        <v>0</v>
      </c>
      <c r="Z576" s="25">
        <f t="shared" si="399"/>
        <v>0</v>
      </c>
      <c r="AA576" s="26"/>
      <c r="AB576" s="25">
        <f t="shared" si="400"/>
        <v>0</v>
      </c>
      <c r="AC576" s="25">
        <f t="shared" ref="AC576:AC590" si="431">AO576</f>
        <v>0</v>
      </c>
      <c r="AD576" s="25"/>
      <c r="AE576" s="25"/>
      <c r="AF576" s="25"/>
      <c r="AG576" s="25"/>
      <c r="AH576" s="25"/>
      <c r="AI576" s="25"/>
      <c r="AJ576" s="26"/>
      <c r="AK576" s="25"/>
      <c r="AL576" s="26"/>
      <c r="AM576" s="25">
        <f t="shared" si="401"/>
        <v>0</v>
      </c>
      <c r="AN576" s="25">
        <f t="shared" si="402"/>
        <v>0</v>
      </c>
      <c r="AO576" s="26"/>
      <c r="AP576" s="26">
        <f t="shared" si="403"/>
        <v>0</v>
      </c>
      <c r="AQ576" s="101">
        <f t="shared" si="404"/>
        <v>0</v>
      </c>
      <c r="AR576" s="106">
        <f t="shared" si="405"/>
        <v>0</v>
      </c>
      <c r="AS576" s="107">
        <f t="shared" si="429"/>
        <v>0</v>
      </c>
      <c r="AT576" s="107">
        <f t="shared" si="429"/>
        <v>0</v>
      </c>
      <c r="AU576" s="107">
        <f t="shared" si="429"/>
        <v>0</v>
      </c>
      <c r="AV576" s="107">
        <f t="shared" si="429"/>
        <v>0</v>
      </c>
      <c r="AW576" s="107">
        <f t="shared" si="429"/>
        <v>0</v>
      </c>
      <c r="AX576" s="107">
        <f t="shared" si="429"/>
        <v>0</v>
      </c>
      <c r="AY576" s="107">
        <f t="shared" si="429"/>
        <v>0</v>
      </c>
      <c r="AZ576" s="107">
        <f t="shared" si="429"/>
        <v>0</v>
      </c>
      <c r="BA576" s="108">
        <f t="shared" si="406"/>
        <v>0</v>
      </c>
      <c r="BB576" s="103">
        <f t="shared" si="407"/>
        <v>0</v>
      </c>
      <c r="BC576" s="109">
        <f t="shared" si="408"/>
        <v>0</v>
      </c>
      <c r="BD576" s="107">
        <f t="shared" si="389"/>
        <v>0</v>
      </c>
      <c r="BE576" s="107">
        <f t="shared" si="430"/>
        <v>0</v>
      </c>
      <c r="BF576" s="107">
        <f t="shared" si="430"/>
        <v>0</v>
      </c>
      <c r="BG576" s="107">
        <f t="shared" si="430"/>
        <v>0</v>
      </c>
      <c r="BH576" s="107">
        <f t="shared" si="430"/>
        <v>0</v>
      </c>
      <c r="BI576" s="107">
        <f t="shared" si="430"/>
        <v>0</v>
      </c>
      <c r="BJ576" s="107">
        <f t="shared" si="430"/>
        <v>0</v>
      </c>
      <c r="BK576" s="107">
        <f t="shared" si="430"/>
        <v>0</v>
      </c>
      <c r="BL576" s="110">
        <f t="shared" si="409"/>
        <v>0</v>
      </c>
      <c r="BM576" s="111">
        <f t="shared" si="410"/>
        <v>0</v>
      </c>
      <c r="BN576" s="111">
        <f t="shared" si="411"/>
        <v>0</v>
      </c>
      <c r="BO576" s="111">
        <f t="shared" si="412"/>
        <v>0</v>
      </c>
      <c r="BP576" s="111">
        <f t="shared" si="413"/>
        <v>0</v>
      </c>
      <c r="BQ576" s="111">
        <f t="shared" si="414"/>
        <v>0</v>
      </c>
      <c r="BR576" s="111">
        <f t="shared" si="415"/>
        <v>0</v>
      </c>
      <c r="BS576" s="111">
        <f t="shared" si="416"/>
        <v>0</v>
      </c>
      <c r="BT576" s="111">
        <f t="shared" si="417"/>
        <v>0</v>
      </c>
      <c r="BU576" s="112">
        <f t="shared" si="418"/>
        <v>0</v>
      </c>
      <c r="BV576" s="113">
        <f t="shared" si="419"/>
        <v>0</v>
      </c>
      <c r="BW576" s="169" t="s">
        <v>135</v>
      </c>
      <c r="BX576" s="174">
        <v>2021</v>
      </c>
      <c r="BY576" s="169" t="s">
        <v>2422</v>
      </c>
      <c r="BZ576" s="169" t="str">
        <f t="shared" si="420"/>
        <v>NOVIEMBRE</v>
      </c>
      <c r="CA576" s="169" t="str">
        <f t="shared" si="421"/>
        <v>YCHO21RT_11.1</v>
      </c>
      <c r="CB576" s="118" t="e">
        <f>VLOOKUP(F576,[3]TOTALES!$E:$E,1,0)</f>
        <v>#N/A</v>
      </c>
      <c r="CC576" s="118" t="str">
        <f>VLOOKUP(E576,'3.PARAMETROS'!J:L,3,0)</f>
        <v>TOPS</v>
      </c>
      <c r="CD576" s="118">
        <f>VLOOKUP(A576,'[4]1. ARCHIVO COMPRA'!$A:$BU,73,0)</f>
        <v>0</v>
      </c>
      <c r="CF576" s="128"/>
      <c r="CG576" s="128"/>
    </row>
    <row r="577" spans="1:85" x14ac:dyDescent="0.25">
      <c r="A577" s="128" t="str">
        <f t="shared" si="390"/>
        <v>W2RP03KAZE0JBLK</v>
      </c>
      <c r="B577" s="188">
        <v>44501</v>
      </c>
      <c r="C577" s="128"/>
      <c r="D577" s="128" t="s">
        <v>562</v>
      </c>
      <c r="E577" s="128" t="s">
        <v>294</v>
      </c>
      <c r="F577" s="128" t="s">
        <v>1374</v>
      </c>
      <c r="G577" s="128" t="s">
        <v>1375</v>
      </c>
      <c r="H577" s="128" t="s">
        <v>494</v>
      </c>
      <c r="I577" s="128" t="s">
        <v>520</v>
      </c>
      <c r="J577" s="128" t="s">
        <v>2158</v>
      </c>
      <c r="K577" s="128" t="s">
        <v>687</v>
      </c>
      <c r="L577" s="128" t="s">
        <v>2255</v>
      </c>
      <c r="M577" s="137">
        <v>79</v>
      </c>
      <c r="N577" s="128">
        <f>IFERROR(VLOOKUP(M577*$M$8*$N$8,'RAM costing'!$A$3:$B$81,2,1),0)</f>
        <v>79000</v>
      </c>
      <c r="O577" s="128">
        <f>IFERROR(VLOOKUP(M577*$M$9*$N$9,'RAM costing'!$E$3:$F$81,2,1),0)</f>
        <v>319</v>
      </c>
      <c r="P577" s="128"/>
      <c r="Q577" s="129">
        <f t="shared" si="391"/>
        <v>0.31</v>
      </c>
      <c r="R577" s="18">
        <v>24.49</v>
      </c>
      <c r="S577" s="25">
        <f t="shared" si="392"/>
        <v>0</v>
      </c>
      <c r="T577" s="25">
        <f t="shared" si="393"/>
        <v>0</v>
      </c>
      <c r="U577" s="25">
        <f t="shared" si="394"/>
        <v>0</v>
      </c>
      <c r="V577" s="25">
        <f t="shared" si="395"/>
        <v>0</v>
      </c>
      <c r="W577" s="25">
        <f t="shared" si="396"/>
        <v>0</v>
      </c>
      <c r="X577" s="25">
        <f t="shared" si="397"/>
        <v>0</v>
      </c>
      <c r="Y577" s="25">
        <f t="shared" si="398"/>
        <v>0</v>
      </c>
      <c r="Z577" s="25">
        <f t="shared" si="399"/>
        <v>0</v>
      </c>
      <c r="AA577" s="26"/>
      <c r="AB577" s="25">
        <f t="shared" si="400"/>
        <v>0</v>
      </c>
      <c r="AC577" s="25">
        <f t="shared" si="431"/>
        <v>0</v>
      </c>
      <c r="AD577" s="25"/>
      <c r="AE577" s="25"/>
      <c r="AF577" s="25"/>
      <c r="AG577" s="25"/>
      <c r="AH577" s="25"/>
      <c r="AI577" s="25"/>
      <c r="AJ577" s="26"/>
      <c r="AK577" s="25"/>
      <c r="AL577" s="26"/>
      <c r="AM577" s="25">
        <f t="shared" si="401"/>
        <v>0</v>
      </c>
      <c r="AN577" s="25">
        <f t="shared" si="402"/>
        <v>0</v>
      </c>
      <c r="AO577" s="26"/>
      <c r="AP577" s="26">
        <f t="shared" si="403"/>
        <v>0</v>
      </c>
      <c r="AQ577" s="101">
        <f t="shared" si="404"/>
        <v>0</v>
      </c>
      <c r="AR577" s="106">
        <f t="shared" si="405"/>
        <v>0</v>
      </c>
      <c r="AS577" s="107">
        <f t="shared" si="429"/>
        <v>0</v>
      </c>
      <c r="AT577" s="107">
        <f t="shared" si="429"/>
        <v>0</v>
      </c>
      <c r="AU577" s="107">
        <f t="shared" si="429"/>
        <v>0</v>
      </c>
      <c r="AV577" s="107">
        <f t="shared" si="429"/>
        <v>0</v>
      </c>
      <c r="AW577" s="107">
        <f t="shared" si="429"/>
        <v>0</v>
      </c>
      <c r="AX577" s="107">
        <f t="shared" si="429"/>
        <v>0</v>
      </c>
      <c r="AY577" s="107">
        <f t="shared" si="429"/>
        <v>0</v>
      </c>
      <c r="AZ577" s="107">
        <f t="shared" si="429"/>
        <v>0</v>
      </c>
      <c r="BA577" s="108">
        <f t="shared" si="406"/>
        <v>0</v>
      </c>
      <c r="BB577" s="103">
        <f t="shared" si="407"/>
        <v>0</v>
      </c>
      <c r="BC577" s="109">
        <f t="shared" si="408"/>
        <v>0</v>
      </c>
      <c r="BD577" s="107">
        <f t="shared" si="389"/>
        <v>0</v>
      </c>
      <c r="BE577" s="107">
        <f t="shared" si="430"/>
        <v>0</v>
      </c>
      <c r="BF577" s="107">
        <f t="shared" si="430"/>
        <v>0</v>
      </c>
      <c r="BG577" s="107">
        <f t="shared" si="430"/>
        <v>0</v>
      </c>
      <c r="BH577" s="107">
        <f t="shared" si="430"/>
        <v>0</v>
      </c>
      <c r="BI577" s="107">
        <f t="shared" si="430"/>
        <v>0</v>
      </c>
      <c r="BJ577" s="107">
        <f t="shared" si="430"/>
        <v>0</v>
      </c>
      <c r="BK577" s="107">
        <f t="shared" si="430"/>
        <v>0</v>
      </c>
      <c r="BL577" s="110">
        <f t="shared" si="409"/>
        <v>0</v>
      </c>
      <c r="BM577" s="111">
        <f t="shared" si="410"/>
        <v>0</v>
      </c>
      <c r="BN577" s="111">
        <f t="shared" si="411"/>
        <v>0</v>
      </c>
      <c r="BO577" s="111">
        <f t="shared" si="412"/>
        <v>0</v>
      </c>
      <c r="BP577" s="111">
        <f t="shared" si="413"/>
        <v>0</v>
      </c>
      <c r="BQ577" s="111">
        <f t="shared" si="414"/>
        <v>0</v>
      </c>
      <c r="BR577" s="111">
        <f t="shared" si="415"/>
        <v>0</v>
      </c>
      <c r="BS577" s="111">
        <f t="shared" si="416"/>
        <v>0</v>
      </c>
      <c r="BT577" s="111">
        <f t="shared" si="417"/>
        <v>0</v>
      </c>
      <c r="BU577" s="112">
        <f t="shared" si="418"/>
        <v>0</v>
      </c>
      <c r="BV577" s="113">
        <f t="shared" si="419"/>
        <v>0</v>
      </c>
      <c r="BW577" s="169" t="s">
        <v>135</v>
      </c>
      <c r="BX577" s="174">
        <v>2021</v>
      </c>
      <c r="BY577" s="169" t="s">
        <v>2422</v>
      </c>
      <c r="BZ577" s="169" t="str">
        <f t="shared" si="420"/>
        <v>NOVIEMBRE</v>
      </c>
      <c r="CA577" s="169" t="str">
        <f t="shared" si="421"/>
        <v>YCHO21RT_11.1</v>
      </c>
      <c r="CB577" s="118" t="e">
        <f>VLOOKUP(F577,[3]TOTALES!$E:$E,1,0)</f>
        <v>#N/A</v>
      </c>
      <c r="CC577" s="118" t="str">
        <f>VLOOKUP(E577,'3.PARAMETROS'!J:L,3,0)</f>
        <v>TOPS</v>
      </c>
      <c r="CD577" s="118">
        <f>VLOOKUP(A577,'[4]1. ARCHIVO COMPRA'!$A:$BU,73,0)</f>
        <v>0</v>
      </c>
      <c r="CF577" s="128"/>
      <c r="CG577" s="128"/>
    </row>
    <row r="578" spans="1:85" x14ac:dyDescent="0.25">
      <c r="A578" s="128" t="str">
        <f t="shared" si="390"/>
        <v>W2RH03D4KD1KOME</v>
      </c>
      <c r="B578" s="187">
        <v>44501</v>
      </c>
      <c r="C578" s="128"/>
      <c r="D578" s="128" t="s">
        <v>563</v>
      </c>
      <c r="E578" s="128" t="s">
        <v>157</v>
      </c>
      <c r="F578" s="128" t="s">
        <v>1376</v>
      </c>
      <c r="G578" s="128" t="s">
        <v>1377</v>
      </c>
      <c r="H578" s="128" t="s">
        <v>1378</v>
      </c>
      <c r="I578" s="128" t="s">
        <v>1379</v>
      </c>
      <c r="J578" s="128" t="s">
        <v>2159</v>
      </c>
      <c r="K578" s="128" t="s">
        <v>684</v>
      </c>
      <c r="L578" s="128" t="s">
        <v>2255</v>
      </c>
      <c r="M578" s="137">
        <v>89</v>
      </c>
      <c r="N578" s="128">
        <f>IFERROR(VLOOKUP(M578*$M$8*$N$8,'RAM costing'!$A$3:$B$81,2,1),0)</f>
        <v>89000</v>
      </c>
      <c r="O578" s="128">
        <f>IFERROR(VLOOKUP(M578*$M$9*$N$9,'RAM costing'!$E$3:$F$81,2,1),0)</f>
        <v>359</v>
      </c>
      <c r="P578" s="128"/>
      <c r="Q578" s="129">
        <f t="shared" si="391"/>
        <v>0.31</v>
      </c>
      <c r="R578" s="18">
        <v>27.59</v>
      </c>
      <c r="S578" s="25">
        <f t="shared" si="392"/>
        <v>6</v>
      </c>
      <c r="T578" s="25">
        <f t="shared" si="393"/>
        <v>6</v>
      </c>
      <c r="U578" s="25">
        <f t="shared" si="394"/>
        <v>6</v>
      </c>
      <c r="V578" s="25">
        <f t="shared" si="395"/>
        <v>4</v>
      </c>
      <c r="W578" s="25">
        <v>0</v>
      </c>
      <c r="X578" s="25">
        <v>0</v>
      </c>
      <c r="Y578" s="25">
        <v>0</v>
      </c>
      <c r="Z578" s="25">
        <v>0</v>
      </c>
      <c r="AA578" s="26"/>
      <c r="AB578" s="25">
        <v>0</v>
      </c>
      <c r="AC578" s="25">
        <f t="shared" si="431"/>
        <v>6</v>
      </c>
      <c r="AD578" s="25"/>
      <c r="AE578" s="25"/>
      <c r="AF578" s="25"/>
      <c r="AG578" s="25"/>
      <c r="AH578" s="25"/>
      <c r="AI578" s="25"/>
      <c r="AJ578" s="26"/>
      <c r="AK578" s="25"/>
      <c r="AL578" s="26"/>
      <c r="AM578" s="25">
        <v>0</v>
      </c>
      <c r="AN578" s="25">
        <v>0</v>
      </c>
      <c r="AO578" s="26">
        <v>6</v>
      </c>
      <c r="AP578" s="26">
        <f t="shared" si="403"/>
        <v>6</v>
      </c>
      <c r="AQ578" s="101">
        <f t="shared" si="404"/>
        <v>28</v>
      </c>
      <c r="AR578" s="106">
        <f t="shared" si="405"/>
        <v>772.52</v>
      </c>
      <c r="AS578" s="107">
        <f t="shared" si="429"/>
        <v>6</v>
      </c>
      <c r="AT578" s="107">
        <f t="shared" si="429"/>
        <v>10</v>
      </c>
      <c r="AU578" s="107">
        <f t="shared" si="429"/>
        <v>8</v>
      </c>
      <c r="AV578" s="107">
        <f t="shared" si="429"/>
        <v>4</v>
      </c>
      <c r="AW578" s="107">
        <f t="shared" si="429"/>
        <v>0</v>
      </c>
      <c r="AX578" s="107">
        <f t="shared" si="429"/>
        <v>0</v>
      </c>
      <c r="AY578" s="107">
        <f t="shared" si="429"/>
        <v>0</v>
      </c>
      <c r="AZ578" s="107">
        <f t="shared" si="429"/>
        <v>0</v>
      </c>
      <c r="BA578" s="108">
        <f t="shared" si="406"/>
        <v>28</v>
      </c>
      <c r="BB578" s="103">
        <f t="shared" si="407"/>
        <v>12</v>
      </c>
      <c r="BC578" s="109">
        <f t="shared" si="408"/>
        <v>331.08</v>
      </c>
      <c r="BD578" s="107">
        <f t="shared" si="389"/>
        <v>3</v>
      </c>
      <c r="BE578" s="107">
        <f t="shared" si="430"/>
        <v>4</v>
      </c>
      <c r="BF578" s="107">
        <f t="shared" si="430"/>
        <v>3</v>
      </c>
      <c r="BG578" s="107">
        <f t="shared" si="430"/>
        <v>2</v>
      </c>
      <c r="BH578" s="107">
        <f t="shared" si="430"/>
        <v>0</v>
      </c>
      <c r="BI578" s="107">
        <f t="shared" si="430"/>
        <v>0</v>
      </c>
      <c r="BJ578" s="107">
        <f t="shared" si="430"/>
        <v>0</v>
      </c>
      <c r="BK578" s="107">
        <f t="shared" si="430"/>
        <v>0</v>
      </c>
      <c r="BL578" s="110">
        <f t="shared" si="409"/>
        <v>12</v>
      </c>
      <c r="BM578" s="111">
        <f t="shared" si="410"/>
        <v>9</v>
      </c>
      <c r="BN578" s="111">
        <f t="shared" si="411"/>
        <v>14</v>
      </c>
      <c r="BO578" s="111">
        <f t="shared" si="412"/>
        <v>11</v>
      </c>
      <c r="BP578" s="111">
        <f t="shared" si="413"/>
        <v>6</v>
      </c>
      <c r="BQ578" s="111">
        <f t="shared" si="414"/>
        <v>0</v>
      </c>
      <c r="BR578" s="111">
        <f t="shared" si="415"/>
        <v>0</v>
      </c>
      <c r="BS578" s="111">
        <f t="shared" si="416"/>
        <v>0</v>
      </c>
      <c r="BT578" s="111">
        <f t="shared" si="417"/>
        <v>0</v>
      </c>
      <c r="BU578" s="143">
        <f t="shared" si="418"/>
        <v>40</v>
      </c>
      <c r="BV578" s="113">
        <f t="shared" si="419"/>
        <v>1103.5999999999999</v>
      </c>
      <c r="BW578" s="169" t="s">
        <v>135</v>
      </c>
      <c r="BX578" s="174">
        <v>2021</v>
      </c>
      <c r="BY578" s="169" t="s">
        <v>2422</v>
      </c>
      <c r="BZ578" s="169" t="str">
        <f t="shared" si="420"/>
        <v>NOVIEMBRE</v>
      </c>
      <c r="CA578" s="169" t="str">
        <f t="shared" si="421"/>
        <v>YCHO21RT_11.1</v>
      </c>
      <c r="CB578" s="118" t="str">
        <f>VLOOKUP(F578,[3]TOTALES!$E:$E,1,0)</f>
        <v>W2RH03D4KD1</v>
      </c>
      <c r="CC578" s="118" t="str">
        <f>VLOOKUP(E578,'3.PARAMETROS'!J:L,3,0)</f>
        <v>CAMISAS</v>
      </c>
      <c r="CD578" s="118">
        <f>VLOOKUP(A578,'[4]1. ARCHIVO COMPRA'!$A:$BU,73,0)</f>
        <v>0</v>
      </c>
      <c r="CF578" s="164">
        <v>44331</v>
      </c>
      <c r="CG578" s="128"/>
    </row>
    <row r="579" spans="1:85" x14ac:dyDescent="0.25">
      <c r="A579" s="128" t="str">
        <f t="shared" si="390"/>
        <v>W1YR02Z2V60LMGY</v>
      </c>
      <c r="B579" s="188">
        <v>44501</v>
      </c>
      <c r="C579" s="128"/>
      <c r="D579" s="128" t="s">
        <v>560</v>
      </c>
      <c r="E579" s="128" t="s">
        <v>561</v>
      </c>
      <c r="F579" s="128" t="s">
        <v>1380</v>
      </c>
      <c r="G579" s="128" t="s">
        <v>1381</v>
      </c>
      <c r="H579" s="128" t="s">
        <v>500</v>
      </c>
      <c r="I579" s="128" t="s">
        <v>1265</v>
      </c>
      <c r="J579" s="128" t="s">
        <v>2160</v>
      </c>
      <c r="K579" s="128" t="s">
        <v>683</v>
      </c>
      <c r="L579" s="128" t="s">
        <v>2255</v>
      </c>
      <c r="M579" s="137">
        <v>59</v>
      </c>
      <c r="N579" s="128">
        <f>IFERROR(VLOOKUP(M579*$M$8*$N$8,'RAM costing'!$A$3:$B$81,2,1),0)</f>
        <v>59000</v>
      </c>
      <c r="O579" s="128">
        <f>IFERROR(VLOOKUP(M579*$M$9*$N$9,'RAM costing'!$E$3:$F$81,2,1),0)</f>
        <v>239</v>
      </c>
      <c r="P579" s="128"/>
      <c r="Q579" s="129">
        <f t="shared" si="391"/>
        <v>0.31</v>
      </c>
      <c r="R579" s="18">
        <v>18.29</v>
      </c>
      <c r="S579" s="25">
        <f t="shared" si="392"/>
        <v>0</v>
      </c>
      <c r="T579" s="25">
        <f t="shared" si="393"/>
        <v>0</v>
      </c>
      <c r="U579" s="25">
        <f t="shared" si="394"/>
        <v>0</v>
      </c>
      <c r="V579" s="25">
        <f t="shared" si="395"/>
        <v>0</v>
      </c>
      <c r="W579" s="25">
        <f t="shared" si="396"/>
        <v>0</v>
      </c>
      <c r="X579" s="25">
        <f t="shared" si="397"/>
        <v>0</v>
      </c>
      <c r="Y579" s="25">
        <f t="shared" si="398"/>
        <v>0</v>
      </c>
      <c r="Z579" s="25">
        <f t="shared" si="399"/>
        <v>0</v>
      </c>
      <c r="AA579" s="26"/>
      <c r="AB579" s="25">
        <f t="shared" si="400"/>
        <v>0</v>
      </c>
      <c r="AC579" s="25">
        <f t="shared" si="431"/>
        <v>0</v>
      </c>
      <c r="AD579" s="25"/>
      <c r="AE579" s="25"/>
      <c r="AF579" s="25"/>
      <c r="AG579" s="25"/>
      <c r="AH579" s="25"/>
      <c r="AI579" s="25"/>
      <c r="AJ579" s="26"/>
      <c r="AK579" s="25"/>
      <c r="AL579" s="26"/>
      <c r="AM579" s="25">
        <f t="shared" si="401"/>
        <v>0</v>
      </c>
      <c r="AN579" s="25">
        <f t="shared" si="402"/>
        <v>0</v>
      </c>
      <c r="AO579" s="26"/>
      <c r="AP579" s="26">
        <f t="shared" si="403"/>
        <v>0</v>
      </c>
      <c r="AQ579" s="101">
        <f t="shared" si="404"/>
        <v>0</v>
      </c>
      <c r="AR579" s="106">
        <f t="shared" si="405"/>
        <v>0</v>
      </c>
      <c r="AS579" s="107">
        <f t="shared" si="429"/>
        <v>0</v>
      </c>
      <c r="AT579" s="107">
        <f t="shared" si="429"/>
        <v>0</v>
      </c>
      <c r="AU579" s="107">
        <f t="shared" si="429"/>
        <v>0</v>
      </c>
      <c r="AV579" s="107">
        <f t="shared" si="429"/>
        <v>0</v>
      </c>
      <c r="AW579" s="107">
        <f t="shared" si="429"/>
        <v>0</v>
      </c>
      <c r="AX579" s="107">
        <f t="shared" si="429"/>
        <v>0</v>
      </c>
      <c r="AY579" s="107">
        <f t="shared" si="429"/>
        <v>0</v>
      </c>
      <c r="AZ579" s="107">
        <f t="shared" si="429"/>
        <v>0</v>
      </c>
      <c r="BA579" s="108">
        <f t="shared" si="406"/>
        <v>0</v>
      </c>
      <c r="BB579" s="103">
        <f t="shared" si="407"/>
        <v>0</v>
      </c>
      <c r="BC579" s="109">
        <f t="shared" si="408"/>
        <v>0</v>
      </c>
      <c r="BD579" s="107">
        <f t="shared" si="389"/>
        <v>0</v>
      </c>
      <c r="BE579" s="107">
        <f t="shared" si="430"/>
        <v>0</v>
      </c>
      <c r="BF579" s="107">
        <f t="shared" si="430"/>
        <v>0</v>
      </c>
      <c r="BG579" s="107">
        <f t="shared" si="430"/>
        <v>0</v>
      </c>
      <c r="BH579" s="107">
        <f t="shared" si="430"/>
        <v>0</v>
      </c>
      <c r="BI579" s="107">
        <f t="shared" si="430"/>
        <v>0</v>
      </c>
      <c r="BJ579" s="107">
        <f t="shared" si="430"/>
        <v>0</v>
      </c>
      <c r="BK579" s="107">
        <f t="shared" si="430"/>
        <v>0</v>
      </c>
      <c r="BL579" s="110">
        <f t="shared" si="409"/>
        <v>0</v>
      </c>
      <c r="BM579" s="111">
        <f t="shared" si="410"/>
        <v>0</v>
      </c>
      <c r="BN579" s="111">
        <f t="shared" si="411"/>
        <v>0</v>
      </c>
      <c r="BO579" s="111">
        <f t="shared" si="412"/>
        <v>0</v>
      </c>
      <c r="BP579" s="111">
        <f t="shared" si="413"/>
        <v>0</v>
      </c>
      <c r="BQ579" s="111">
        <f t="shared" si="414"/>
        <v>0</v>
      </c>
      <c r="BR579" s="111">
        <f t="shared" si="415"/>
        <v>0</v>
      </c>
      <c r="BS579" s="111">
        <f t="shared" si="416"/>
        <v>0</v>
      </c>
      <c r="BT579" s="111">
        <f t="shared" si="417"/>
        <v>0</v>
      </c>
      <c r="BU579" s="112">
        <f t="shared" si="418"/>
        <v>0</v>
      </c>
      <c r="BV579" s="113">
        <f t="shared" si="419"/>
        <v>0</v>
      </c>
      <c r="BW579" s="169" t="s">
        <v>135</v>
      </c>
      <c r="BX579" s="174">
        <v>2021</v>
      </c>
      <c r="BY579" s="169" t="s">
        <v>2422</v>
      </c>
      <c r="BZ579" s="169" t="str">
        <f t="shared" si="420"/>
        <v>NOVIEMBRE</v>
      </c>
      <c r="CA579" s="169" t="str">
        <f t="shared" si="421"/>
        <v>YCHO21RT_11.1</v>
      </c>
      <c r="CB579" s="118" t="e">
        <f>VLOOKUP(F579,[3]TOTALES!$E:$E,1,0)</f>
        <v>#N/A</v>
      </c>
      <c r="CC579" s="118" t="e">
        <f>VLOOKUP(E579,'3.PARAMETROS'!J:L,3,0)</f>
        <v>#N/A</v>
      </c>
      <c r="CD579" s="118">
        <f>VLOOKUP(A579,'[4]1. ARCHIVO COMPRA'!$A:$BU,73,0)</f>
        <v>0</v>
      </c>
      <c r="CF579" s="128"/>
      <c r="CG579" s="128"/>
    </row>
    <row r="580" spans="1:85" x14ac:dyDescent="0.25">
      <c r="A580" s="128" t="str">
        <f t="shared" si="390"/>
        <v>W1YR02Z2V60G8CR</v>
      </c>
      <c r="B580" s="188">
        <v>44501</v>
      </c>
      <c r="C580" s="128"/>
      <c r="D580" s="128" t="s">
        <v>560</v>
      </c>
      <c r="E580" s="128" t="s">
        <v>561</v>
      </c>
      <c r="F580" s="128" t="s">
        <v>1380</v>
      </c>
      <c r="G580" s="128" t="s">
        <v>1381</v>
      </c>
      <c r="H580" s="128" t="s">
        <v>957</v>
      </c>
      <c r="I580" s="128" t="s">
        <v>958</v>
      </c>
      <c r="J580" s="128" t="s">
        <v>2160</v>
      </c>
      <c r="K580" s="128" t="s">
        <v>683</v>
      </c>
      <c r="L580" s="128" t="s">
        <v>2255</v>
      </c>
      <c r="M580" s="137">
        <v>59</v>
      </c>
      <c r="N580" s="128">
        <f>IFERROR(VLOOKUP(M580*$M$8*$N$8,'RAM costing'!$A$3:$B$81,2,1),0)</f>
        <v>59000</v>
      </c>
      <c r="O580" s="128">
        <f>IFERROR(VLOOKUP(M580*$M$9*$N$9,'RAM costing'!$E$3:$F$81,2,1),0)</f>
        <v>239</v>
      </c>
      <c r="P580" s="128"/>
      <c r="Q580" s="129">
        <f t="shared" si="391"/>
        <v>0.31</v>
      </c>
      <c r="R580" s="18">
        <v>18.29</v>
      </c>
      <c r="S580" s="25">
        <f t="shared" si="392"/>
        <v>0</v>
      </c>
      <c r="T580" s="25">
        <f t="shared" si="393"/>
        <v>0</v>
      </c>
      <c r="U580" s="25">
        <f t="shared" si="394"/>
        <v>0</v>
      </c>
      <c r="V580" s="25">
        <f t="shared" si="395"/>
        <v>0</v>
      </c>
      <c r="W580" s="25">
        <f t="shared" si="396"/>
        <v>0</v>
      </c>
      <c r="X580" s="25">
        <f t="shared" si="397"/>
        <v>0</v>
      </c>
      <c r="Y580" s="25">
        <f t="shared" si="398"/>
        <v>0</v>
      </c>
      <c r="Z580" s="25">
        <f t="shared" si="399"/>
        <v>0</v>
      </c>
      <c r="AA580" s="26"/>
      <c r="AB580" s="25">
        <f t="shared" si="400"/>
        <v>0</v>
      </c>
      <c r="AC580" s="25">
        <f t="shared" si="431"/>
        <v>0</v>
      </c>
      <c r="AD580" s="25"/>
      <c r="AE580" s="25"/>
      <c r="AF580" s="25"/>
      <c r="AG580" s="25"/>
      <c r="AH580" s="25"/>
      <c r="AI580" s="25"/>
      <c r="AJ580" s="26"/>
      <c r="AK580" s="25"/>
      <c r="AL580" s="26"/>
      <c r="AM580" s="25">
        <f t="shared" si="401"/>
        <v>0</v>
      </c>
      <c r="AN580" s="25">
        <f t="shared" si="402"/>
        <v>0</v>
      </c>
      <c r="AO580" s="26"/>
      <c r="AP580" s="26">
        <f t="shared" si="403"/>
        <v>0</v>
      </c>
      <c r="AQ580" s="101">
        <f t="shared" si="404"/>
        <v>0</v>
      </c>
      <c r="AR580" s="106">
        <f t="shared" si="405"/>
        <v>0</v>
      </c>
      <c r="AS580" s="107">
        <f t="shared" si="429"/>
        <v>0</v>
      </c>
      <c r="AT580" s="107">
        <f t="shared" si="429"/>
        <v>0</v>
      </c>
      <c r="AU580" s="107">
        <f t="shared" si="429"/>
        <v>0</v>
      </c>
      <c r="AV580" s="107">
        <f t="shared" si="429"/>
        <v>0</v>
      </c>
      <c r="AW580" s="107">
        <f t="shared" si="429"/>
        <v>0</v>
      </c>
      <c r="AX580" s="107">
        <f t="shared" si="429"/>
        <v>0</v>
      </c>
      <c r="AY580" s="107">
        <f t="shared" si="429"/>
        <v>0</v>
      </c>
      <c r="AZ580" s="107">
        <f t="shared" si="429"/>
        <v>0</v>
      </c>
      <c r="BA580" s="108">
        <f t="shared" si="406"/>
        <v>0</v>
      </c>
      <c r="BB580" s="103">
        <f t="shared" si="407"/>
        <v>0</v>
      </c>
      <c r="BC580" s="109">
        <f t="shared" si="408"/>
        <v>0</v>
      </c>
      <c r="BD580" s="107">
        <f t="shared" si="389"/>
        <v>0</v>
      </c>
      <c r="BE580" s="107">
        <f t="shared" si="430"/>
        <v>0</v>
      </c>
      <c r="BF580" s="107">
        <f t="shared" si="430"/>
        <v>0</v>
      </c>
      <c r="BG580" s="107">
        <f t="shared" si="430"/>
        <v>0</v>
      </c>
      <c r="BH580" s="107">
        <f t="shared" si="430"/>
        <v>0</v>
      </c>
      <c r="BI580" s="107">
        <f t="shared" si="430"/>
        <v>0</v>
      </c>
      <c r="BJ580" s="107">
        <f t="shared" si="430"/>
        <v>0</v>
      </c>
      <c r="BK580" s="107">
        <f t="shared" si="430"/>
        <v>0</v>
      </c>
      <c r="BL580" s="110">
        <f t="shared" si="409"/>
        <v>0</v>
      </c>
      <c r="BM580" s="111">
        <f t="shared" si="410"/>
        <v>0</v>
      </c>
      <c r="BN580" s="111">
        <f t="shared" si="411"/>
        <v>0</v>
      </c>
      <c r="BO580" s="111">
        <f t="shared" si="412"/>
        <v>0</v>
      </c>
      <c r="BP580" s="111">
        <f t="shared" si="413"/>
        <v>0</v>
      </c>
      <c r="BQ580" s="111">
        <f t="shared" si="414"/>
        <v>0</v>
      </c>
      <c r="BR580" s="111">
        <f t="shared" si="415"/>
        <v>0</v>
      </c>
      <c r="BS580" s="111">
        <f t="shared" si="416"/>
        <v>0</v>
      </c>
      <c r="BT580" s="111">
        <f t="shared" si="417"/>
        <v>0</v>
      </c>
      <c r="BU580" s="112">
        <f t="shared" si="418"/>
        <v>0</v>
      </c>
      <c r="BV580" s="113">
        <f t="shared" si="419"/>
        <v>0</v>
      </c>
      <c r="BW580" s="169" t="s">
        <v>135</v>
      </c>
      <c r="BX580" s="174">
        <v>2021</v>
      </c>
      <c r="BY580" s="169" t="s">
        <v>2422</v>
      </c>
      <c r="BZ580" s="169" t="str">
        <f t="shared" si="420"/>
        <v>NOVIEMBRE</v>
      </c>
      <c r="CA580" s="169" t="str">
        <f t="shared" si="421"/>
        <v>YCHO21RT_11.1</v>
      </c>
      <c r="CB580" s="118" t="e">
        <f>VLOOKUP(F580,[3]TOTALES!$E:$E,1,0)</f>
        <v>#N/A</v>
      </c>
      <c r="CC580" s="118" t="e">
        <f>VLOOKUP(E580,'3.PARAMETROS'!J:L,3,0)</f>
        <v>#N/A</v>
      </c>
      <c r="CD580" s="118">
        <f>VLOOKUP(A580,'[4]1. ARCHIVO COMPRA'!$A:$BU,73,0)</f>
        <v>0</v>
      </c>
      <c r="CF580" s="128"/>
      <c r="CG580" s="128"/>
    </row>
    <row r="581" spans="1:85" x14ac:dyDescent="0.25">
      <c r="A581" s="128" t="str">
        <f t="shared" si="390"/>
        <v>W1YR02Z2V60A605</v>
      </c>
      <c r="B581" s="188">
        <v>44501</v>
      </c>
      <c r="C581" s="128"/>
      <c r="D581" s="128" t="s">
        <v>560</v>
      </c>
      <c r="E581" s="128" t="s">
        <v>561</v>
      </c>
      <c r="F581" s="128" t="s">
        <v>1380</v>
      </c>
      <c r="G581" s="128" t="s">
        <v>1381</v>
      </c>
      <c r="H581" s="128" t="s">
        <v>507</v>
      </c>
      <c r="I581" s="128" t="s">
        <v>534</v>
      </c>
      <c r="J581" s="128" t="s">
        <v>2160</v>
      </c>
      <c r="K581" s="128" t="s">
        <v>683</v>
      </c>
      <c r="L581" s="128" t="s">
        <v>2255</v>
      </c>
      <c r="M581" s="137">
        <v>59</v>
      </c>
      <c r="N581" s="128">
        <f>IFERROR(VLOOKUP(M581*$M$8*$N$8,'RAM costing'!$A$3:$B$81,2,1),0)</f>
        <v>59000</v>
      </c>
      <c r="O581" s="128">
        <f>IFERROR(VLOOKUP(M581*$M$9*$N$9,'RAM costing'!$E$3:$F$81,2,1),0)</f>
        <v>239</v>
      </c>
      <c r="P581" s="128"/>
      <c r="Q581" s="129">
        <f t="shared" si="391"/>
        <v>0.31</v>
      </c>
      <c r="R581" s="18">
        <v>18.29</v>
      </c>
      <c r="S581" s="25">
        <f t="shared" si="392"/>
        <v>0</v>
      </c>
      <c r="T581" s="25">
        <f t="shared" si="393"/>
        <v>0</v>
      </c>
      <c r="U581" s="25">
        <f t="shared" si="394"/>
        <v>0</v>
      </c>
      <c r="V581" s="25">
        <f t="shared" si="395"/>
        <v>0</v>
      </c>
      <c r="W581" s="25">
        <f t="shared" si="396"/>
        <v>0</v>
      </c>
      <c r="X581" s="25">
        <f t="shared" si="397"/>
        <v>0</v>
      </c>
      <c r="Y581" s="25">
        <f t="shared" si="398"/>
        <v>0</v>
      </c>
      <c r="Z581" s="25">
        <f t="shared" si="399"/>
        <v>0</v>
      </c>
      <c r="AA581" s="26"/>
      <c r="AB581" s="25">
        <f t="shared" si="400"/>
        <v>0</v>
      </c>
      <c r="AC581" s="25">
        <f t="shared" si="431"/>
        <v>0</v>
      </c>
      <c r="AD581" s="25"/>
      <c r="AE581" s="25"/>
      <c r="AF581" s="25"/>
      <c r="AG581" s="25"/>
      <c r="AH581" s="25"/>
      <c r="AI581" s="25"/>
      <c r="AJ581" s="26"/>
      <c r="AK581" s="25"/>
      <c r="AL581" s="26"/>
      <c r="AM581" s="25">
        <f t="shared" si="401"/>
        <v>0</v>
      </c>
      <c r="AN581" s="25">
        <f t="shared" si="402"/>
        <v>0</v>
      </c>
      <c r="AO581" s="26"/>
      <c r="AP581" s="26">
        <f t="shared" si="403"/>
        <v>0</v>
      </c>
      <c r="AQ581" s="101">
        <f t="shared" si="404"/>
        <v>0</v>
      </c>
      <c r="AR581" s="106">
        <f t="shared" si="405"/>
        <v>0</v>
      </c>
      <c r="AS581" s="107">
        <f t="shared" si="429"/>
        <v>0</v>
      </c>
      <c r="AT581" s="107">
        <f t="shared" si="429"/>
        <v>0</v>
      </c>
      <c r="AU581" s="107">
        <f t="shared" si="429"/>
        <v>0</v>
      </c>
      <c r="AV581" s="107">
        <f t="shared" si="429"/>
        <v>0</v>
      </c>
      <c r="AW581" s="107">
        <f t="shared" si="429"/>
        <v>0</v>
      </c>
      <c r="AX581" s="107">
        <f t="shared" si="429"/>
        <v>0</v>
      </c>
      <c r="AY581" s="107">
        <f t="shared" si="429"/>
        <v>0</v>
      </c>
      <c r="AZ581" s="107">
        <f t="shared" si="429"/>
        <v>0</v>
      </c>
      <c r="BA581" s="108">
        <f t="shared" si="406"/>
        <v>0</v>
      </c>
      <c r="BB581" s="103">
        <f t="shared" si="407"/>
        <v>0</v>
      </c>
      <c r="BC581" s="109">
        <f t="shared" si="408"/>
        <v>0</v>
      </c>
      <c r="BD581" s="107">
        <f t="shared" si="389"/>
        <v>0</v>
      </c>
      <c r="BE581" s="107">
        <f t="shared" si="430"/>
        <v>0</v>
      </c>
      <c r="BF581" s="107">
        <f t="shared" si="430"/>
        <v>0</v>
      </c>
      <c r="BG581" s="107">
        <f t="shared" si="430"/>
        <v>0</v>
      </c>
      <c r="BH581" s="107">
        <f t="shared" si="430"/>
        <v>0</v>
      </c>
      <c r="BI581" s="107">
        <f t="shared" si="430"/>
        <v>0</v>
      </c>
      <c r="BJ581" s="107">
        <f t="shared" si="430"/>
        <v>0</v>
      </c>
      <c r="BK581" s="107">
        <f t="shared" si="430"/>
        <v>0</v>
      </c>
      <c r="BL581" s="110">
        <f t="shared" si="409"/>
        <v>0</v>
      </c>
      <c r="BM581" s="111">
        <f t="shared" si="410"/>
        <v>0</v>
      </c>
      <c r="BN581" s="111">
        <f t="shared" si="411"/>
        <v>0</v>
      </c>
      <c r="BO581" s="111">
        <f t="shared" si="412"/>
        <v>0</v>
      </c>
      <c r="BP581" s="111">
        <f t="shared" si="413"/>
        <v>0</v>
      </c>
      <c r="BQ581" s="111">
        <f t="shared" si="414"/>
        <v>0</v>
      </c>
      <c r="BR581" s="111">
        <f t="shared" si="415"/>
        <v>0</v>
      </c>
      <c r="BS581" s="111">
        <f t="shared" si="416"/>
        <v>0</v>
      </c>
      <c r="BT581" s="111">
        <f t="shared" si="417"/>
        <v>0</v>
      </c>
      <c r="BU581" s="112">
        <f t="shared" si="418"/>
        <v>0</v>
      </c>
      <c r="BV581" s="113">
        <f t="shared" si="419"/>
        <v>0</v>
      </c>
      <c r="BW581" s="169" t="s">
        <v>135</v>
      </c>
      <c r="BX581" s="174">
        <v>2021</v>
      </c>
      <c r="BY581" s="169" t="s">
        <v>2422</v>
      </c>
      <c r="BZ581" s="169" t="str">
        <f t="shared" si="420"/>
        <v>NOVIEMBRE</v>
      </c>
      <c r="CA581" s="169" t="str">
        <f t="shared" si="421"/>
        <v>YCHO21RT_11.1</v>
      </c>
      <c r="CB581" s="118" t="e">
        <f>VLOOKUP(F581,[3]TOTALES!$E:$E,1,0)</f>
        <v>#N/A</v>
      </c>
      <c r="CC581" s="118" t="e">
        <f>VLOOKUP(E581,'3.PARAMETROS'!J:L,3,0)</f>
        <v>#N/A</v>
      </c>
      <c r="CD581" s="118">
        <f>VLOOKUP(A581,'[4]1. ARCHIVO COMPRA'!$A:$BU,73,0)</f>
        <v>0</v>
      </c>
      <c r="CF581" s="128"/>
      <c r="CG581" s="128"/>
    </row>
    <row r="582" spans="1:85" x14ac:dyDescent="0.25">
      <c r="A582" s="128" t="str">
        <f t="shared" si="390"/>
        <v>W1YR02Z2V60JBLK</v>
      </c>
      <c r="B582" s="188">
        <v>44501</v>
      </c>
      <c r="C582" s="128"/>
      <c r="D582" s="128" t="s">
        <v>560</v>
      </c>
      <c r="E582" s="128" t="s">
        <v>561</v>
      </c>
      <c r="F582" s="128" t="s">
        <v>1380</v>
      </c>
      <c r="G582" s="128" t="s">
        <v>1381</v>
      </c>
      <c r="H582" s="128" t="s">
        <v>494</v>
      </c>
      <c r="I582" s="128" t="s">
        <v>520</v>
      </c>
      <c r="J582" s="128" t="s">
        <v>2160</v>
      </c>
      <c r="K582" s="128" t="s">
        <v>683</v>
      </c>
      <c r="L582" s="128" t="s">
        <v>2255</v>
      </c>
      <c r="M582" s="137">
        <v>59</v>
      </c>
      <c r="N582" s="128">
        <f>IFERROR(VLOOKUP(M582*$M$8*$N$8,'RAM costing'!$A$3:$B$81,2,1),0)</f>
        <v>59000</v>
      </c>
      <c r="O582" s="128">
        <f>IFERROR(VLOOKUP(M582*$M$9*$N$9,'RAM costing'!$E$3:$F$81,2,1),0)</f>
        <v>239</v>
      </c>
      <c r="P582" s="128"/>
      <c r="Q582" s="129">
        <f t="shared" si="391"/>
        <v>0.31</v>
      </c>
      <c r="R582" s="18">
        <v>18.29</v>
      </c>
      <c r="S582" s="25">
        <f t="shared" si="392"/>
        <v>0</v>
      </c>
      <c r="T582" s="25">
        <f t="shared" si="393"/>
        <v>0</v>
      </c>
      <c r="U582" s="25">
        <f t="shared" si="394"/>
        <v>0</v>
      </c>
      <c r="V582" s="25">
        <f t="shared" si="395"/>
        <v>0</v>
      </c>
      <c r="W582" s="25">
        <f t="shared" si="396"/>
        <v>0</v>
      </c>
      <c r="X582" s="25">
        <f t="shared" si="397"/>
        <v>0</v>
      </c>
      <c r="Y582" s="25">
        <f t="shared" si="398"/>
        <v>0</v>
      </c>
      <c r="Z582" s="25">
        <f t="shared" si="399"/>
        <v>0</v>
      </c>
      <c r="AA582" s="26"/>
      <c r="AB582" s="25">
        <f t="shared" si="400"/>
        <v>0</v>
      </c>
      <c r="AC582" s="25">
        <f t="shared" si="431"/>
        <v>0</v>
      </c>
      <c r="AD582" s="25"/>
      <c r="AE582" s="25"/>
      <c r="AF582" s="25"/>
      <c r="AG582" s="25"/>
      <c r="AH582" s="25"/>
      <c r="AI582" s="25"/>
      <c r="AJ582" s="26"/>
      <c r="AK582" s="25"/>
      <c r="AL582" s="26"/>
      <c r="AM582" s="25">
        <f t="shared" si="401"/>
        <v>0</v>
      </c>
      <c r="AN582" s="25">
        <f t="shared" si="402"/>
        <v>0</v>
      </c>
      <c r="AO582" s="26"/>
      <c r="AP582" s="26">
        <f t="shared" si="403"/>
        <v>0</v>
      </c>
      <c r="AQ582" s="101">
        <f t="shared" si="404"/>
        <v>0</v>
      </c>
      <c r="AR582" s="106">
        <f t="shared" si="405"/>
        <v>0</v>
      </c>
      <c r="AS582" s="107">
        <f t="shared" si="429"/>
        <v>0</v>
      </c>
      <c r="AT582" s="107">
        <f t="shared" si="429"/>
        <v>0</v>
      </c>
      <c r="AU582" s="107">
        <f t="shared" si="429"/>
        <v>0</v>
      </c>
      <c r="AV582" s="107">
        <f t="shared" si="429"/>
        <v>0</v>
      </c>
      <c r="AW582" s="107">
        <f t="shared" si="429"/>
        <v>0</v>
      </c>
      <c r="AX582" s="107">
        <f t="shared" si="429"/>
        <v>0</v>
      </c>
      <c r="AY582" s="107">
        <f t="shared" si="429"/>
        <v>0</v>
      </c>
      <c r="AZ582" s="107">
        <f t="shared" si="429"/>
        <v>0</v>
      </c>
      <c r="BA582" s="108">
        <f t="shared" si="406"/>
        <v>0</v>
      </c>
      <c r="BB582" s="103">
        <f t="shared" si="407"/>
        <v>0</v>
      </c>
      <c r="BC582" s="109">
        <f t="shared" si="408"/>
        <v>0</v>
      </c>
      <c r="BD582" s="107">
        <f t="shared" si="389"/>
        <v>0</v>
      </c>
      <c r="BE582" s="107">
        <f t="shared" si="430"/>
        <v>0</v>
      </c>
      <c r="BF582" s="107">
        <f t="shared" si="430"/>
        <v>0</v>
      </c>
      <c r="BG582" s="107">
        <f t="shared" si="430"/>
        <v>0</v>
      </c>
      <c r="BH582" s="107">
        <f t="shared" si="430"/>
        <v>0</v>
      </c>
      <c r="BI582" s="107">
        <f t="shared" si="430"/>
        <v>0</v>
      </c>
      <c r="BJ582" s="107">
        <f t="shared" si="430"/>
        <v>0</v>
      </c>
      <c r="BK582" s="107">
        <f t="shared" si="430"/>
        <v>0</v>
      </c>
      <c r="BL582" s="110">
        <f t="shared" si="409"/>
        <v>0</v>
      </c>
      <c r="BM582" s="111">
        <f t="shared" si="410"/>
        <v>0</v>
      </c>
      <c r="BN582" s="111">
        <f t="shared" si="411"/>
        <v>0</v>
      </c>
      <c r="BO582" s="111">
        <f t="shared" si="412"/>
        <v>0</v>
      </c>
      <c r="BP582" s="111">
        <f t="shared" si="413"/>
        <v>0</v>
      </c>
      <c r="BQ582" s="111">
        <f t="shared" si="414"/>
        <v>0</v>
      </c>
      <c r="BR582" s="111">
        <f t="shared" si="415"/>
        <v>0</v>
      </c>
      <c r="BS582" s="111">
        <f t="shared" si="416"/>
        <v>0</v>
      </c>
      <c r="BT582" s="111">
        <f t="shared" si="417"/>
        <v>0</v>
      </c>
      <c r="BU582" s="112">
        <f t="shared" si="418"/>
        <v>0</v>
      </c>
      <c r="BV582" s="113">
        <f t="shared" si="419"/>
        <v>0</v>
      </c>
      <c r="BW582" s="169" t="s">
        <v>135</v>
      </c>
      <c r="BX582" s="174">
        <v>2021</v>
      </c>
      <c r="BY582" s="169" t="s">
        <v>2422</v>
      </c>
      <c r="BZ582" s="169" t="str">
        <f t="shared" si="420"/>
        <v>NOVIEMBRE</v>
      </c>
      <c r="CA582" s="169" t="str">
        <f t="shared" si="421"/>
        <v>YCHO21RT_11.1</v>
      </c>
      <c r="CB582" s="118" t="e">
        <f>VLOOKUP(F582,[3]TOTALES!$E:$E,1,0)</f>
        <v>#N/A</v>
      </c>
      <c r="CC582" s="118" t="e">
        <f>VLOOKUP(E582,'3.PARAMETROS'!J:L,3,0)</f>
        <v>#N/A</v>
      </c>
      <c r="CD582" s="118">
        <f>VLOOKUP(A582,'[4]1. ARCHIVO COMPRA'!$A:$BU,73,0)</f>
        <v>0</v>
      </c>
      <c r="CF582" s="128"/>
      <c r="CG582" s="128"/>
    </row>
    <row r="583" spans="1:85" x14ac:dyDescent="0.25">
      <c r="A583" s="128" t="str">
        <f t="shared" si="390"/>
        <v>W1YR02Z2V60H9C9</v>
      </c>
      <c r="B583" s="188">
        <v>44501</v>
      </c>
      <c r="C583" s="128"/>
      <c r="D583" s="128" t="s">
        <v>560</v>
      </c>
      <c r="E583" s="128" t="s">
        <v>561</v>
      </c>
      <c r="F583" s="128" t="s">
        <v>1380</v>
      </c>
      <c r="G583" s="128" t="s">
        <v>1381</v>
      </c>
      <c r="H583" s="128" t="s">
        <v>517</v>
      </c>
      <c r="I583" s="128" t="s">
        <v>543</v>
      </c>
      <c r="J583" s="128" t="s">
        <v>2160</v>
      </c>
      <c r="K583" s="128" t="s">
        <v>683</v>
      </c>
      <c r="L583" s="128" t="s">
        <v>2255</v>
      </c>
      <c r="M583" s="137">
        <v>59</v>
      </c>
      <c r="N583" s="128">
        <f>IFERROR(VLOOKUP(M583*$M$8*$N$8,'RAM costing'!$A$3:$B$81,2,1),0)</f>
        <v>59000</v>
      </c>
      <c r="O583" s="128">
        <f>IFERROR(VLOOKUP(M583*$M$9*$N$9,'RAM costing'!$E$3:$F$81,2,1),0)</f>
        <v>239</v>
      </c>
      <c r="P583" s="128"/>
      <c r="Q583" s="129">
        <f t="shared" si="391"/>
        <v>0.31</v>
      </c>
      <c r="R583" s="18">
        <v>18.29</v>
      </c>
      <c r="S583" s="25">
        <f t="shared" si="392"/>
        <v>0</v>
      </c>
      <c r="T583" s="25">
        <f t="shared" si="393"/>
        <v>0</v>
      </c>
      <c r="U583" s="25">
        <f t="shared" si="394"/>
        <v>0</v>
      </c>
      <c r="V583" s="25">
        <f t="shared" si="395"/>
        <v>0</v>
      </c>
      <c r="W583" s="25">
        <f t="shared" si="396"/>
        <v>0</v>
      </c>
      <c r="X583" s="25">
        <f t="shared" si="397"/>
        <v>0</v>
      </c>
      <c r="Y583" s="25">
        <f t="shared" si="398"/>
        <v>0</v>
      </c>
      <c r="Z583" s="25">
        <f t="shared" si="399"/>
        <v>0</v>
      </c>
      <c r="AA583" s="26"/>
      <c r="AB583" s="25">
        <f t="shared" si="400"/>
        <v>0</v>
      </c>
      <c r="AC583" s="25">
        <f t="shared" si="431"/>
        <v>0</v>
      </c>
      <c r="AD583" s="25"/>
      <c r="AE583" s="25"/>
      <c r="AF583" s="25"/>
      <c r="AG583" s="25"/>
      <c r="AH583" s="25"/>
      <c r="AI583" s="25"/>
      <c r="AJ583" s="26"/>
      <c r="AK583" s="25"/>
      <c r="AL583" s="26"/>
      <c r="AM583" s="25">
        <f t="shared" si="401"/>
        <v>0</v>
      </c>
      <c r="AN583" s="25">
        <f t="shared" si="402"/>
        <v>0</v>
      </c>
      <c r="AO583" s="26"/>
      <c r="AP583" s="26">
        <f t="shared" si="403"/>
        <v>0</v>
      </c>
      <c r="AQ583" s="101">
        <f t="shared" si="404"/>
        <v>0</v>
      </c>
      <c r="AR583" s="106">
        <f t="shared" si="405"/>
        <v>0</v>
      </c>
      <c r="AS583" s="107">
        <f t="shared" si="429"/>
        <v>0</v>
      </c>
      <c r="AT583" s="107">
        <f t="shared" si="429"/>
        <v>0</v>
      </c>
      <c r="AU583" s="107">
        <f t="shared" si="429"/>
        <v>0</v>
      </c>
      <c r="AV583" s="107">
        <f t="shared" si="429"/>
        <v>0</v>
      </c>
      <c r="AW583" s="107">
        <f t="shared" si="429"/>
        <v>0</v>
      </c>
      <c r="AX583" s="107">
        <f t="shared" si="429"/>
        <v>0</v>
      </c>
      <c r="AY583" s="107">
        <f t="shared" si="429"/>
        <v>0</v>
      </c>
      <c r="AZ583" s="107">
        <f t="shared" si="429"/>
        <v>0</v>
      </c>
      <c r="BA583" s="108">
        <f t="shared" si="406"/>
        <v>0</v>
      </c>
      <c r="BB583" s="103">
        <f t="shared" si="407"/>
        <v>0</v>
      </c>
      <c r="BC583" s="109">
        <f t="shared" si="408"/>
        <v>0</v>
      </c>
      <c r="BD583" s="107">
        <f t="shared" si="389"/>
        <v>0</v>
      </c>
      <c r="BE583" s="107">
        <f t="shared" si="430"/>
        <v>0</v>
      </c>
      <c r="BF583" s="107">
        <f t="shared" si="430"/>
        <v>0</v>
      </c>
      <c r="BG583" s="107">
        <f t="shared" si="430"/>
        <v>0</v>
      </c>
      <c r="BH583" s="107">
        <f t="shared" si="430"/>
        <v>0</v>
      </c>
      <c r="BI583" s="107">
        <f t="shared" si="430"/>
        <v>0</v>
      </c>
      <c r="BJ583" s="107">
        <f t="shared" si="430"/>
        <v>0</v>
      </c>
      <c r="BK583" s="107">
        <f t="shared" si="430"/>
        <v>0</v>
      </c>
      <c r="BL583" s="110">
        <f t="shared" si="409"/>
        <v>0</v>
      </c>
      <c r="BM583" s="111">
        <f t="shared" si="410"/>
        <v>0</v>
      </c>
      <c r="BN583" s="111">
        <f t="shared" si="411"/>
        <v>0</v>
      </c>
      <c r="BO583" s="111">
        <f t="shared" si="412"/>
        <v>0</v>
      </c>
      <c r="BP583" s="111">
        <f t="shared" si="413"/>
        <v>0</v>
      </c>
      <c r="BQ583" s="111">
        <f t="shared" si="414"/>
        <v>0</v>
      </c>
      <c r="BR583" s="111">
        <f t="shared" si="415"/>
        <v>0</v>
      </c>
      <c r="BS583" s="111">
        <f t="shared" si="416"/>
        <v>0</v>
      </c>
      <c r="BT583" s="111">
        <f t="shared" si="417"/>
        <v>0</v>
      </c>
      <c r="BU583" s="112">
        <f t="shared" si="418"/>
        <v>0</v>
      </c>
      <c r="BV583" s="113">
        <f t="shared" si="419"/>
        <v>0</v>
      </c>
      <c r="BW583" s="169" t="s">
        <v>135</v>
      </c>
      <c r="BX583" s="174">
        <v>2021</v>
      </c>
      <c r="BY583" s="169" t="s">
        <v>2422</v>
      </c>
      <c r="BZ583" s="169" t="str">
        <f t="shared" si="420"/>
        <v>NOVIEMBRE</v>
      </c>
      <c r="CA583" s="169" t="str">
        <f t="shared" si="421"/>
        <v>YCHO21RT_11.1</v>
      </c>
      <c r="CB583" s="118" t="e">
        <f>VLOOKUP(F583,[3]TOTALES!$E:$E,1,0)</f>
        <v>#N/A</v>
      </c>
      <c r="CC583" s="118" t="e">
        <f>VLOOKUP(E583,'3.PARAMETROS'!J:L,3,0)</f>
        <v>#N/A</v>
      </c>
      <c r="CD583" s="118">
        <f>VLOOKUP(A583,'[4]1. ARCHIVO COMPRA'!$A:$BU,73,0)</f>
        <v>0</v>
      </c>
      <c r="CF583" s="128"/>
      <c r="CG583" s="128"/>
    </row>
    <row r="584" spans="1:85" x14ac:dyDescent="0.25">
      <c r="A584" s="128" t="str">
        <f t="shared" si="390"/>
        <v>W1YR02Z2V60A604</v>
      </c>
      <c r="B584" s="188">
        <v>44501</v>
      </c>
      <c r="C584" s="128"/>
      <c r="D584" s="128" t="s">
        <v>560</v>
      </c>
      <c r="E584" s="128" t="s">
        <v>561</v>
      </c>
      <c r="F584" s="128" t="s">
        <v>1380</v>
      </c>
      <c r="G584" s="128" t="s">
        <v>1381</v>
      </c>
      <c r="H584" s="128" t="s">
        <v>503</v>
      </c>
      <c r="I584" s="128" t="s">
        <v>530</v>
      </c>
      <c r="J584" s="128" t="s">
        <v>2160</v>
      </c>
      <c r="K584" s="128" t="s">
        <v>683</v>
      </c>
      <c r="L584" s="128" t="s">
        <v>2255</v>
      </c>
      <c r="M584" s="137">
        <v>59</v>
      </c>
      <c r="N584" s="128">
        <f>IFERROR(VLOOKUP(M584*$M$8*$N$8,'RAM costing'!$A$3:$B$81,2,1),0)</f>
        <v>59000</v>
      </c>
      <c r="O584" s="128">
        <f>IFERROR(VLOOKUP(M584*$M$9*$N$9,'RAM costing'!$E$3:$F$81,2,1),0)</f>
        <v>239</v>
      </c>
      <c r="P584" s="128"/>
      <c r="Q584" s="129">
        <f t="shared" si="391"/>
        <v>0.31</v>
      </c>
      <c r="R584" s="18">
        <v>18.29</v>
      </c>
      <c r="S584" s="25">
        <f t="shared" si="392"/>
        <v>0</v>
      </c>
      <c r="T584" s="25">
        <f t="shared" si="393"/>
        <v>0</v>
      </c>
      <c r="U584" s="25">
        <f t="shared" si="394"/>
        <v>0</v>
      </c>
      <c r="V584" s="25">
        <f t="shared" si="395"/>
        <v>0</v>
      </c>
      <c r="W584" s="25">
        <f t="shared" si="396"/>
        <v>0</v>
      </c>
      <c r="X584" s="25">
        <f t="shared" si="397"/>
        <v>0</v>
      </c>
      <c r="Y584" s="25">
        <f t="shared" si="398"/>
        <v>0</v>
      </c>
      <c r="Z584" s="25">
        <f t="shared" si="399"/>
        <v>0</v>
      </c>
      <c r="AA584" s="26"/>
      <c r="AB584" s="25">
        <f t="shared" si="400"/>
        <v>0</v>
      </c>
      <c r="AC584" s="25">
        <f t="shared" si="431"/>
        <v>0</v>
      </c>
      <c r="AD584" s="25"/>
      <c r="AE584" s="25"/>
      <c r="AF584" s="25"/>
      <c r="AG584" s="25"/>
      <c r="AH584" s="25"/>
      <c r="AI584" s="25"/>
      <c r="AJ584" s="26"/>
      <c r="AK584" s="25"/>
      <c r="AL584" s="26"/>
      <c r="AM584" s="25">
        <f t="shared" si="401"/>
        <v>0</v>
      </c>
      <c r="AN584" s="25">
        <f t="shared" si="402"/>
        <v>0</v>
      </c>
      <c r="AO584" s="26"/>
      <c r="AP584" s="26">
        <f t="shared" si="403"/>
        <v>0</v>
      </c>
      <c r="AQ584" s="101">
        <f t="shared" si="404"/>
        <v>0</v>
      </c>
      <c r="AR584" s="106">
        <f t="shared" si="405"/>
        <v>0</v>
      </c>
      <c r="AS584" s="107">
        <f t="shared" si="429"/>
        <v>0</v>
      </c>
      <c r="AT584" s="107">
        <f t="shared" si="429"/>
        <v>0</v>
      </c>
      <c r="AU584" s="107">
        <f t="shared" si="429"/>
        <v>0</v>
      </c>
      <c r="AV584" s="107">
        <f t="shared" si="429"/>
        <v>0</v>
      </c>
      <c r="AW584" s="107">
        <f t="shared" si="429"/>
        <v>0</v>
      </c>
      <c r="AX584" s="107">
        <f t="shared" si="429"/>
        <v>0</v>
      </c>
      <c r="AY584" s="107">
        <f t="shared" si="429"/>
        <v>0</v>
      </c>
      <c r="AZ584" s="107">
        <f t="shared" si="429"/>
        <v>0</v>
      </c>
      <c r="BA584" s="108">
        <f t="shared" si="406"/>
        <v>0</v>
      </c>
      <c r="BB584" s="103">
        <f t="shared" si="407"/>
        <v>0</v>
      </c>
      <c r="BC584" s="109">
        <f t="shared" si="408"/>
        <v>0</v>
      </c>
      <c r="BD584" s="107">
        <f t="shared" si="389"/>
        <v>0</v>
      </c>
      <c r="BE584" s="107">
        <f t="shared" si="430"/>
        <v>0</v>
      </c>
      <c r="BF584" s="107">
        <f t="shared" si="430"/>
        <v>0</v>
      </c>
      <c r="BG584" s="107">
        <f t="shared" si="430"/>
        <v>0</v>
      </c>
      <c r="BH584" s="107">
        <f t="shared" si="430"/>
        <v>0</v>
      </c>
      <c r="BI584" s="107">
        <f t="shared" si="430"/>
        <v>0</v>
      </c>
      <c r="BJ584" s="107">
        <f t="shared" si="430"/>
        <v>0</v>
      </c>
      <c r="BK584" s="107">
        <f t="shared" si="430"/>
        <v>0</v>
      </c>
      <c r="BL584" s="110">
        <f t="shared" si="409"/>
        <v>0</v>
      </c>
      <c r="BM584" s="111">
        <f t="shared" si="410"/>
        <v>0</v>
      </c>
      <c r="BN584" s="111">
        <f t="shared" si="411"/>
        <v>0</v>
      </c>
      <c r="BO584" s="111">
        <f t="shared" si="412"/>
        <v>0</v>
      </c>
      <c r="BP584" s="111">
        <f t="shared" si="413"/>
        <v>0</v>
      </c>
      <c r="BQ584" s="111">
        <f t="shared" si="414"/>
        <v>0</v>
      </c>
      <c r="BR584" s="111">
        <f t="shared" si="415"/>
        <v>0</v>
      </c>
      <c r="BS584" s="111">
        <f t="shared" si="416"/>
        <v>0</v>
      </c>
      <c r="BT584" s="111">
        <f t="shared" si="417"/>
        <v>0</v>
      </c>
      <c r="BU584" s="112">
        <f t="shared" si="418"/>
        <v>0</v>
      </c>
      <c r="BV584" s="113">
        <f t="shared" si="419"/>
        <v>0</v>
      </c>
      <c r="BW584" s="169" t="s">
        <v>135</v>
      </c>
      <c r="BX584" s="174">
        <v>2021</v>
      </c>
      <c r="BY584" s="169" t="s">
        <v>2422</v>
      </c>
      <c r="BZ584" s="169" t="str">
        <f t="shared" si="420"/>
        <v>NOVIEMBRE</v>
      </c>
      <c r="CA584" s="169" t="str">
        <f t="shared" si="421"/>
        <v>YCHO21RT_11.1</v>
      </c>
      <c r="CB584" s="118" t="e">
        <f>VLOOKUP(F584,[3]TOTALES!$E:$E,1,0)</f>
        <v>#N/A</v>
      </c>
      <c r="CC584" s="118" t="e">
        <f>VLOOKUP(E584,'3.PARAMETROS'!J:L,3,0)</f>
        <v>#N/A</v>
      </c>
      <c r="CD584" s="118">
        <f>VLOOKUP(A584,'[4]1. ARCHIVO COMPRA'!$A:$BU,73,0)</f>
        <v>0</v>
      </c>
      <c r="CF584" s="128"/>
      <c r="CG584" s="128"/>
    </row>
    <row r="585" spans="1:85" x14ac:dyDescent="0.25">
      <c r="A585" s="128" t="str">
        <f t="shared" si="390"/>
        <v>W1YR02Z2V60G7HR</v>
      </c>
      <c r="B585" s="188">
        <v>44501</v>
      </c>
      <c r="C585" s="128"/>
      <c r="D585" s="128" t="s">
        <v>560</v>
      </c>
      <c r="E585" s="128" t="s">
        <v>561</v>
      </c>
      <c r="F585" s="128" t="s">
        <v>1380</v>
      </c>
      <c r="G585" s="128" t="s">
        <v>1381</v>
      </c>
      <c r="H585" s="128" t="s">
        <v>1177</v>
      </c>
      <c r="I585" s="128" t="s">
        <v>1178</v>
      </c>
      <c r="J585" s="128" t="s">
        <v>2160</v>
      </c>
      <c r="K585" s="128" t="s">
        <v>683</v>
      </c>
      <c r="L585" s="128" t="s">
        <v>2255</v>
      </c>
      <c r="M585" s="137">
        <v>59</v>
      </c>
      <c r="N585" s="128">
        <f>IFERROR(VLOOKUP(M585*$M$8*$N$8,'RAM costing'!$A$3:$B$81,2,1),0)</f>
        <v>59000</v>
      </c>
      <c r="O585" s="128">
        <f>IFERROR(VLOOKUP(M585*$M$9*$N$9,'RAM costing'!$E$3:$F$81,2,1),0)</f>
        <v>239</v>
      </c>
      <c r="P585" s="128"/>
      <c r="Q585" s="129">
        <f t="shared" si="391"/>
        <v>0.31</v>
      </c>
      <c r="R585" s="18">
        <v>18.29</v>
      </c>
      <c r="S585" s="25">
        <f t="shared" si="392"/>
        <v>0</v>
      </c>
      <c r="T585" s="25">
        <f t="shared" si="393"/>
        <v>0</v>
      </c>
      <c r="U585" s="25">
        <f t="shared" si="394"/>
        <v>0</v>
      </c>
      <c r="V585" s="25">
        <f t="shared" si="395"/>
        <v>0</v>
      </c>
      <c r="W585" s="25">
        <f t="shared" si="396"/>
        <v>0</v>
      </c>
      <c r="X585" s="25">
        <f t="shared" si="397"/>
        <v>0</v>
      </c>
      <c r="Y585" s="25">
        <f t="shared" si="398"/>
        <v>0</v>
      </c>
      <c r="Z585" s="25">
        <f t="shared" si="399"/>
        <v>0</v>
      </c>
      <c r="AA585" s="26"/>
      <c r="AB585" s="25">
        <f t="shared" si="400"/>
        <v>0</v>
      </c>
      <c r="AC585" s="25">
        <f t="shared" si="431"/>
        <v>0</v>
      </c>
      <c r="AD585" s="25"/>
      <c r="AE585" s="25"/>
      <c r="AF585" s="25"/>
      <c r="AG585" s="25"/>
      <c r="AH585" s="25"/>
      <c r="AI585" s="25"/>
      <c r="AJ585" s="26"/>
      <c r="AK585" s="25"/>
      <c r="AL585" s="26"/>
      <c r="AM585" s="25">
        <f t="shared" si="401"/>
        <v>0</v>
      </c>
      <c r="AN585" s="25">
        <f t="shared" si="402"/>
        <v>0</v>
      </c>
      <c r="AO585" s="26"/>
      <c r="AP585" s="26">
        <f t="shared" si="403"/>
        <v>0</v>
      </c>
      <c r="AQ585" s="101">
        <f t="shared" si="404"/>
        <v>0</v>
      </c>
      <c r="AR585" s="106">
        <f t="shared" si="405"/>
        <v>0</v>
      </c>
      <c r="AS585" s="107">
        <f t="shared" si="429"/>
        <v>0</v>
      </c>
      <c r="AT585" s="107">
        <f t="shared" si="429"/>
        <v>0</v>
      </c>
      <c r="AU585" s="107">
        <f t="shared" si="429"/>
        <v>0</v>
      </c>
      <c r="AV585" s="107">
        <f t="shared" si="429"/>
        <v>0</v>
      </c>
      <c r="AW585" s="107">
        <f t="shared" si="429"/>
        <v>0</v>
      </c>
      <c r="AX585" s="107">
        <f t="shared" si="429"/>
        <v>0</v>
      </c>
      <c r="AY585" s="107">
        <f t="shared" si="429"/>
        <v>0</v>
      </c>
      <c r="AZ585" s="107">
        <f t="shared" si="429"/>
        <v>0</v>
      </c>
      <c r="BA585" s="108">
        <f t="shared" si="406"/>
        <v>0</v>
      </c>
      <c r="BB585" s="103">
        <f t="shared" si="407"/>
        <v>0</v>
      </c>
      <c r="BC585" s="109">
        <f t="shared" si="408"/>
        <v>0</v>
      </c>
      <c r="BD585" s="107">
        <f t="shared" si="389"/>
        <v>0</v>
      </c>
      <c r="BE585" s="107">
        <f t="shared" si="430"/>
        <v>0</v>
      </c>
      <c r="BF585" s="107">
        <f t="shared" si="430"/>
        <v>0</v>
      </c>
      <c r="BG585" s="107">
        <f t="shared" si="430"/>
        <v>0</v>
      </c>
      <c r="BH585" s="107">
        <f t="shared" si="430"/>
        <v>0</v>
      </c>
      <c r="BI585" s="107">
        <f t="shared" si="430"/>
        <v>0</v>
      </c>
      <c r="BJ585" s="107">
        <f t="shared" si="430"/>
        <v>0</v>
      </c>
      <c r="BK585" s="107">
        <f t="shared" si="430"/>
        <v>0</v>
      </c>
      <c r="BL585" s="110">
        <f t="shared" si="409"/>
        <v>0</v>
      </c>
      <c r="BM585" s="111">
        <f t="shared" si="410"/>
        <v>0</v>
      </c>
      <c r="BN585" s="111">
        <f t="shared" si="411"/>
        <v>0</v>
      </c>
      <c r="BO585" s="111">
        <f t="shared" si="412"/>
        <v>0</v>
      </c>
      <c r="BP585" s="111">
        <f t="shared" si="413"/>
        <v>0</v>
      </c>
      <c r="BQ585" s="111">
        <f t="shared" si="414"/>
        <v>0</v>
      </c>
      <c r="BR585" s="111">
        <f t="shared" si="415"/>
        <v>0</v>
      </c>
      <c r="BS585" s="111">
        <f t="shared" si="416"/>
        <v>0</v>
      </c>
      <c r="BT585" s="111">
        <f t="shared" si="417"/>
        <v>0</v>
      </c>
      <c r="BU585" s="112">
        <f t="shared" si="418"/>
        <v>0</v>
      </c>
      <c r="BV585" s="113">
        <f t="shared" si="419"/>
        <v>0</v>
      </c>
      <c r="BW585" s="169" t="s">
        <v>135</v>
      </c>
      <c r="BX585" s="174">
        <v>2021</v>
      </c>
      <c r="BY585" s="169" t="s">
        <v>2422</v>
      </c>
      <c r="BZ585" s="169" t="str">
        <f t="shared" si="420"/>
        <v>NOVIEMBRE</v>
      </c>
      <c r="CA585" s="169" t="str">
        <f t="shared" si="421"/>
        <v>YCHO21RT_11.1</v>
      </c>
      <c r="CB585" s="118" t="e">
        <f>VLOOKUP(F585,[3]TOTALES!$E:$E,1,0)</f>
        <v>#N/A</v>
      </c>
      <c r="CC585" s="118" t="e">
        <f>VLOOKUP(E585,'3.PARAMETROS'!J:L,3,0)</f>
        <v>#N/A</v>
      </c>
      <c r="CD585" s="118">
        <f>VLOOKUP(A585,'[4]1. ARCHIVO COMPRA'!$A:$BU,73,0)</f>
        <v>0</v>
      </c>
      <c r="CF585" s="128"/>
      <c r="CG585" s="128"/>
    </row>
    <row r="586" spans="1:85" x14ac:dyDescent="0.25">
      <c r="A586" s="128" t="str">
        <f t="shared" si="390"/>
        <v>W1YR02Z2V60G012</v>
      </c>
      <c r="B586" s="188">
        <v>44501</v>
      </c>
      <c r="C586" s="128"/>
      <c r="D586" s="128" t="s">
        <v>560</v>
      </c>
      <c r="E586" s="128" t="s">
        <v>561</v>
      </c>
      <c r="F586" s="128" t="s">
        <v>1380</v>
      </c>
      <c r="G586" s="128" t="s">
        <v>1381</v>
      </c>
      <c r="H586" s="128" t="s">
        <v>582</v>
      </c>
      <c r="I586" s="128" t="s">
        <v>583</v>
      </c>
      <c r="J586" s="128" t="s">
        <v>2160</v>
      </c>
      <c r="K586" s="128" t="s">
        <v>683</v>
      </c>
      <c r="L586" s="128" t="s">
        <v>2255</v>
      </c>
      <c r="M586" s="137">
        <v>59</v>
      </c>
      <c r="N586" s="128">
        <f>IFERROR(VLOOKUP(M586*$M$8*$N$8,'RAM costing'!$A$3:$B$81,2,1),0)</f>
        <v>59000</v>
      </c>
      <c r="O586" s="128">
        <f>IFERROR(VLOOKUP(M586*$M$9*$N$9,'RAM costing'!$E$3:$F$81,2,1),0)</f>
        <v>239</v>
      </c>
      <c r="P586" s="128"/>
      <c r="Q586" s="129">
        <f t="shared" si="391"/>
        <v>0.31</v>
      </c>
      <c r="R586" s="18">
        <v>18.29</v>
      </c>
      <c r="S586" s="25">
        <f t="shared" si="392"/>
        <v>0</v>
      </c>
      <c r="T586" s="25">
        <f t="shared" si="393"/>
        <v>0</v>
      </c>
      <c r="U586" s="25">
        <f t="shared" si="394"/>
        <v>0</v>
      </c>
      <c r="V586" s="25">
        <f t="shared" si="395"/>
        <v>0</v>
      </c>
      <c r="W586" s="25">
        <f t="shared" si="396"/>
        <v>0</v>
      </c>
      <c r="X586" s="25">
        <f t="shared" si="397"/>
        <v>0</v>
      </c>
      <c r="Y586" s="25">
        <f t="shared" si="398"/>
        <v>0</v>
      </c>
      <c r="Z586" s="25">
        <f t="shared" si="399"/>
        <v>0</v>
      </c>
      <c r="AA586" s="26"/>
      <c r="AB586" s="25">
        <f t="shared" si="400"/>
        <v>0</v>
      </c>
      <c r="AC586" s="25">
        <f t="shared" si="431"/>
        <v>0</v>
      </c>
      <c r="AD586" s="25"/>
      <c r="AE586" s="25"/>
      <c r="AF586" s="25"/>
      <c r="AG586" s="25"/>
      <c r="AH586" s="25"/>
      <c r="AI586" s="25"/>
      <c r="AJ586" s="26"/>
      <c r="AK586" s="25"/>
      <c r="AL586" s="26"/>
      <c r="AM586" s="25">
        <f t="shared" si="401"/>
        <v>0</v>
      </c>
      <c r="AN586" s="25">
        <f t="shared" si="402"/>
        <v>0</v>
      </c>
      <c r="AO586" s="26"/>
      <c r="AP586" s="26">
        <f t="shared" si="403"/>
        <v>0</v>
      </c>
      <c r="AQ586" s="101">
        <f t="shared" si="404"/>
        <v>0</v>
      </c>
      <c r="AR586" s="106">
        <f t="shared" si="405"/>
        <v>0</v>
      </c>
      <c r="AS586" s="107">
        <f t="shared" si="429"/>
        <v>0</v>
      </c>
      <c r="AT586" s="107">
        <f t="shared" si="429"/>
        <v>0</v>
      </c>
      <c r="AU586" s="107">
        <f t="shared" si="429"/>
        <v>0</v>
      </c>
      <c r="AV586" s="107">
        <f t="shared" si="429"/>
        <v>0</v>
      </c>
      <c r="AW586" s="107">
        <f t="shared" si="429"/>
        <v>0</v>
      </c>
      <c r="AX586" s="107">
        <f t="shared" si="429"/>
        <v>0</v>
      </c>
      <c r="AY586" s="107">
        <f t="shared" si="429"/>
        <v>0</v>
      </c>
      <c r="AZ586" s="107">
        <f t="shared" si="429"/>
        <v>0</v>
      </c>
      <c r="BA586" s="108">
        <f t="shared" si="406"/>
        <v>0</v>
      </c>
      <c r="BB586" s="103">
        <f t="shared" si="407"/>
        <v>0</v>
      </c>
      <c r="BC586" s="109">
        <f t="shared" si="408"/>
        <v>0</v>
      </c>
      <c r="BD586" s="107">
        <f t="shared" si="389"/>
        <v>0</v>
      </c>
      <c r="BE586" s="107">
        <f t="shared" si="430"/>
        <v>0</v>
      </c>
      <c r="BF586" s="107">
        <f t="shared" si="430"/>
        <v>0</v>
      </c>
      <c r="BG586" s="107">
        <f t="shared" si="430"/>
        <v>0</v>
      </c>
      <c r="BH586" s="107">
        <f t="shared" si="430"/>
        <v>0</v>
      </c>
      <c r="BI586" s="107">
        <f t="shared" si="430"/>
        <v>0</v>
      </c>
      <c r="BJ586" s="107">
        <f t="shared" si="430"/>
        <v>0</v>
      </c>
      <c r="BK586" s="107">
        <f t="shared" si="430"/>
        <v>0</v>
      </c>
      <c r="BL586" s="110">
        <f t="shared" si="409"/>
        <v>0</v>
      </c>
      <c r="BM586" s="111">
        <f t="shared" si="410"/>
        <v>0</v>
      </c>
      <c r="BN586" s="111">
        <f t="shared" si="411"/>
        <v>0</v>
      </c>
      <c r="BO586" s="111">
        <f t="shared" si="412"/>
        <v>0</v>
      </c>
      <c r="BP586" s="111">
        <f t="shared" si="413"/>
        <v>0</v>
      </c>
      <c r="BQ586" s="111">
        <f t="shared" si="414"/>
        <v>0</v>
      </c>
      <c r="BR586" s="111">
        <f t="shared" si="415"/>
        <v>0</v>
      </c>
      <c r="BS586" s="111">
        <f t="shared" si="416"/>
        <v>0</v>
      </c>
      <c r="BT586" s="111">
        <f t="shared" si="417"/>
        <v>0</v>
      </c>
      <c r="BU586" s="112">
        <f t="shared" si="418"/>
        <v>0</v>
      </c>
      <c r="BV586" s="113">
        <f t="shared" si="419"/>
        <v>0</v>
      </c>
      <c r="BW586" s="169" t="s">
        <v>135</v>
      </c>
      <c r="BX586" s="174">
        <v>2021</v>
      </c>
      <c r="BY586" s="169" t="s">
        <v>2422</v>
      </c>
      <c r="BZ586" s="169" t="str">
        <f t="shared" si="420"/>
        <v>NOVIEMBRE</v>
      </c>
      <c r="CA586" s="169" t="str">
        <f t="shared" si="421"/>
        <v>YCHO21RT_11.1</v>
      </c>
      <c r="CB586" s="118" t="e">
        <f>VLOOKUP(F586,[3]TOTALES!$E:$E,1,0)</f>
        <v>#N/A</v>
      </c>
      <c r="CC586" s="118" t="e">
        <f>VLOOKUP(E586,'3.PARAMETROS'!J:L,3,0)</f>
        <v>#N/A</v>
      </c>
      <c r="CD586" s="118">
        <f>VLOOKUP(A586,'[4]1. ARCHIVO COMPRA'!$A:$BU,73,0)</f>
        <v>0</v>
      </c>
      <c r="CF586" s="128"/>
      <c r="CG586" s="128"/>
    </row>
    <row r="587" spans="1:85" x14ac:dyDescent="0.25">
      <c r="A587" s="128" t="str">
        <f t="shared" si="390"/>
        <v>W2RI08KB1P0F7GG</v>
      </c>
      <c r="B587" s="188">
        <v>44501</v>
      </c>
      <c r="C587" s="128"/>
      <c r="D587" s="128" t="s">
        <v>562</v>
      </c>
      <c r="E587" s="128" t="s">
        <v>710</v>
      </c>
      <c r="F587" s="128" t="s">
        <v>1382</v>
      </c>
      <c r="G587" s="128" t="s">
        <v>1383</v>
      </c>
      <c r="H587" s="128" t="s">
        <v>1384</v>
      </c>
      <c r="I587" s="128" t="s">
        <v>1385</v>
      </c>
      <c r="J587" s="128" t="s">
        <v>2161</v>
      </c>
      <c r="K587" s="128" t="s">
        <v>684</v>
      </c>
      <c r="L587" s="128" t="s">
        <v>2255</v>
      </c>
      <c r="M587" s="137">
        <v>49</v>
      </c>
      <c r="N587" s="128">
        <f>IFERROR(VLOOKUP(M587*$M$8*$N$8,'RAM costing'!$A$3:$B$81,2,1),0)</f>
        <v>49000</v>
      </c>
      <c r="O587" s="128">
        <f>IFERROR(VLOOKUP(M587*$M$9*$N$9,'RAM costing'!$E$3:$F$81,2,1),0)</f>
        <v>199</v>
      </c>
      <c r="P587" s="128"/>
      <c r="Q587" s="129">
        <f t="shared" si="391"/>
        <v>0.31</v>
      </c>
      <c r="R587" s="18">
        <v>15.19</v>
      </c>
      <c r="S587" s="25">
        <f t="shared" si="392"/>
        <v>0</v>
      </c>
      <c r="T587" s="25">
        <f t="shared" si="393"/>
        <v>0</v>
      </c>
      <c r="U587" s="25">
        <f t="shared" si="394"/>
        <v>0</v>
      </c>
      <c r="V587" s="25">
        <f t="shared" si="395"/>
        <v>0</v>
      </c>
      <c r="W587" s="25">
        <f t="shared" si="396"/>
        <v>0</v>
      </c>
      <c r="X587" s="25">
        <f t="shared" si="397"/>
        <v>0</v>
      </c>
      <c r="Y587" s="25">
        <f t="shared" si="398"/>
        <v>0</v>
      </c>
      <c r="Z587" s="25">
        <f t="shared" si="399"/>
        <v>0</v>
      </c>
      <c r="AA587" s="26"/>
      <c r="AB587" s="25">
        <f t="shared" si="400"/>
        <v>0</v>
      </c>
      <c r="AC587" s="25">
        <f t="shared" si="431"/>
        <v>0</v>
      </c>
      <c r="AD587" s="25"/>
      <c r="AE587" s="25"/>
      <c r="AF587" s="25"/>
      <c r="AG587" s="25"/>
      <c r="AH587" s="25"/>
      <c r="AI587" s="25"/>
      <c r="AJ587" s="26"/>
      <c r="AK587" s="25"/>
      <c r="AL587" s="26"/>
      <c r="AM587" s="25">
        <f t="shared" si="401"/>
        <v>0</v>
      </c>
      <c r="AN587" s="25">
        <f t="shared" si="402"/>
        <v>0</v>
      </c>
      <c r="AO587" s="26"/>
      <c r="AP587" s="26">
        <f t="shared" si="403"/>
        <v>0</v>
      </c>
      <c r="AQ587" s="101">
        <f t="shared" si="404"/>
        <v>0</v>
      </c>
      <c r="AR587" s="106">
        <f t="shared" si="405"/>
        <v>0</v>
      </c>
      <c r="AS587" s="107">
        <f t="shared" si="429"/>
        <v>0</v>
      </c>
      <c r="AT587" s="107">
        <f t="shared" si="429"/>
        <v>0</v>
      </c>
      <c r="AU587" s="107">
        <f t="shared" si="429"/>
        <v>0</v>
      </c>
      <c r="AV587" s="107">
        <f t="shared" si="429"/>
        <v>0</v>
      </c>
      <c r="AW587" s="107">
        <f t="shared" si="429"/>
        <v>0</v>
      </c>
      <c r="AX587" s="107">
        <f t="shared" si="429"/>
        <v>0</v>
      </c>
      <c r="AY587" s="107">
        <f t="shared" si="429"/>
        <v>0</v>
      </c>
      <c r="AZ587" s="107">
        <f t="shared" si="429"/>
        <v>0</v>
      </c>
      <c r="BA587" s="108">
        <f t="shared" si="406"/>
        <v>0</v>
      </c>
      <c r="BB587" s="103">
        <f t="shared" si="407"/>
        <v>0</v>
      </c>
      <c r="BC587" s="109">
        <f t="shared" si="408"/>
        <v>0</v>
      </c>
      <c r="BD587" s="107">
        <f t="shared" si="389"/>
        <v>0</v>
      </c>
      <c r="BE587" s="107">
        <f t="shared" si="430"/>
        <v>0</v>
      </c>
      <c r="BF587" s="107">
        <f t="shared" si="430"/>
        <v>0</v>
      </c>
      <c r="BG587" s="107">
        <f t="shared" si="430"/>
        <v>0</v>
      </c>
      <c r="BH587" s="107">
        <f t="shared" si="430"/>
        <v>0</v>
      </c>
      <c r="BI587" s="107">
        <f t="shared" si="430"/>
        <v>0</v>
      </c>
      <c r="BJ587" s="107">
        <f t="shared" si="430"/>
        <v>0</v>
      </c>
      <c r="BK587" s="107">
        <f t="shared" si="430"/>
        <v>0</v>
      </c>
      <c r="BL587" s="110">
        <f t="shared" si="409"/>
        <v>0</v>
      </c>
      <c r="BM587" s="111">
        <f t="shared" si="410"/>
        <v>0</v>
      </c>
      <c r="BN587" s="111">
        <f t="shared" si="411"/>
        <v>0</v>
      </c>
      <c r="BO587" s="111">
        <f t="shared" si="412"/>
        <v>0</v>
      </c>
      <c r="BP587" s="111">
        <f t="shared" si="413"/>
        <v>0</v>
      </c>
      <c r="BQ587" s="111">
        <f t="shared" si="414"/>
        <v>0</v>
      </c>
      <c r="BR587" s="111">
        <f t="shared" si="415"/>
        <v>0</v>
      </c>
      <c r="BS587" s="111">
        <f t="shared" si="416"/>
        <v>0</v>
      </c>
      <c r="BT587" s="111">
        <f t="shared" si="417"/>
        <v>0</v>
      </c>
      <c r="BU587" s="112">
        <f t="shared" si="418"/>
        <v>0</v>
      </c>
      <c r="BV587" s="113">
        <f t="shared" si="419"/>
        <v>0</v>
      </c>
      <c r="BW587" s="169" t="s">
        <v>135</v>
      </c>
      <c r="BX587" s="174">
        <v>2021</v>
      </c>
      <c r="BY587" s="169" t="s">
        <v>2422</v>
      </c>
      <c r="BZ587" s="169" t="str">
        <f t="shared" si="420"/>
        <v>NOVIEMBRE</v>
      </c>
      <c r="CA587" s="169" t="str">
        <f t="shared" si="421"/>
        <v>YCHO21RT_11.1</v>
      </c>
      <c r="CB587" s="118" t="str">
        <f>VLOOKUP(F587,[3]TOTALES!$E:$E,1,0)</f>
        <v>W2RI08KB1P0</v>
      </c>
      <c r="CC587" s="118" t="e">
        <f>VLOOKUP(E587,'3.PARAMETROS'!J:L,3,0)</f>
        <v>#N/A</v>
      </c>
      <c r="CD587" s="118">
        <f>VLOOKUP(A587,'[4]1. ARCHIVO COMPRA'!$A:$BU,73,0)</f>
        <v>0</v>
      </c>
      <c r="CF587" s="128"/>
      <c r="CG587" s="128"/>
    </row>
    <row r="588" spans="1:85" x14ac:dyDescent="0.25">
      <c r="A588" s="128" t="str">
        <f t="shared" si="390"/>
        <v>W2RI08KB1P0F51E</v>
      </c>
      <c r="B588" s="188">
        <v>44501</v>
      </c>
      <c r="C588" s="128"/>
      <c r="D588" s="128" t="s">
        <v>562</v>
      </c>
      <c r="E588" s="128" t="s">
        <v>710</v>
      </c>
      <c r="F588" s="128" t="s">
        <v>1382</v>
      </c>
      <c r="G588" s="128" t="s">
        <v>1383</v>
      </c>
      <c r="H588" s="128" t="s">
        <v>1386</v>
      </c>
      <c r="I588" s="128" t="s">
        <v>1387</v>
      </c>
      <c r="J588" s="128" t="s">
        <v>2161</v>
      </c>
      <c r="K588" s="128" t="s">
        <v>684</v>
      </c>
      <c r="L588" s="128" t="s">
        <v>2255</v>
      </c>
      <c r="M588" s="137">
        <v>49</v>
      </c>
      <c r="N588" s="128">
        <f>IFERROR(VLOOKUP(M588*$M$8*$N$8,'RAM costing'!$A$3:$B$81,2,1),0)</f>
        <v>49000</v>
      </c>
      <c r="O588" s="128">
        <f>IFERROR(VLOOKUP(M588*$M$9*$N$9,'RAM costing'!$E$3:$F$81,2,1),0)</f>
        <v>199</v>
      </c>
      <c r="P588" s="128"/>
      <c r="Q588" s="129">
        <f t="shared" si="391"/>
        <v>0.31</v>
      </c>
      <c r="R588" s="18">
        <v>15.19</v>
      </c>
      <c r="S588" s="25">
        <f t="shared" si="392"/>
        <v>0</v>
      </c>
      <c r="T588" s="25">
        <f t="shared" si="393"/>
        <v>0</v>
      </c>
      <c r="U588" s="25">
        <f t="shared" si="394"/>
        <v>0</v>
      </c>
      <c r="V588" s="25">
        <f t="shared" si="395"/>
        <v>0</v>
      </c>
      <c r="W588" s="25">
        <f t="shared" si="396"/>
        <v>0</v>
      </c>
      <c r="X588" s="25">
        <f t="shared" si="397"/>
        <v>0</v>
      </c>
      <c r="Y588" s="25">
        <f t="shared" si="398"/>
        <v>0</v>
      </c>
      <c r="Z588" s="25">
        <f t="shared" si="399"/>
        <v>0</v>
      </c>
      <c r="AA588" s="26"/>
      <c r="AB588" s="25">
        <f t="shared" si="400"/>
        <v>0</v>
      </c>
      <c r="AC588" s="25">
        <f t="shared" si="431"/>
        <v>0</v>
      </c>
      <c r="AD588" s="25"/>
      <c r="AE588" s="25"/>
      <c r="AF588" s="25"/>
      <c r="AG588" s="25"/>
      <c r="AH588" s="25"/>
      <c r="AI588" s="25"/>
      <c r="AJ588" s="26"/>
      <c r="AK588" s="25"/>
      <c r="AL588" s="26"/>
      <c r="AM588" s="25">
        <f t="shared" si="401"/>
        <v>0</v>
      </c>
      <c r="AN588" s="25">
        <f t="shared" si="402"/>
        <v>0</v>
      </c>
      <c r="AO588" s="26"/>
      <c r="AP588" s="26">
        <f t="shared" si="403"/>
        <v>0</v>
      </c>
      <c r="AQ588" s="101">
        <f t="shared" si="404"/>
        <v>0</v>
      </c>
      <c r="AR588" s="106">
        <f t="shared" si="405"/>
        <v>0</v>
      </c>
      <c r="AS588" s="107">
        <f t="shared" si="429"/>
        <v>0</v>
      </c>
      <c r="AT588" s="107">
        <f t="shared" si="429"/>
        <v>0</v>
      </c>
      <c r="AU588" s="107">
        <f t="shared" si="429"/>
        <v>0</v>
      </c>
      <c r="AV588" s="107">
        <f t="shared" si="429"/>
        <v>0</v>
      </c>
      <c r="AW588" s="107">
        <f t="shared" si="429"/>
        <v>0</v>
      </c>
      <c r="AX588" s="107">
        <f t="shared" si="429"/>
        <v>0</v>
      </c>
      <c r="AY588" s="107">
        <f t="shared" si="429"/>
        <v>0</v>
      </c>
      <c r="AZ588" s="107">
        <f t="shared" si="429"/>
        <v>0</v>
      </c>
      <c r="BA588" s="108">
        <f t="shared" si="406"/>
        <v>0</v>
      </c>
      <c r="BB588" s="103">
        <f t="shared" si="407"/>
        <v>0</v>
      </c>
      <c r="BC588" s="109">
        <f t="shared" si="408"/>
        <v>0</v>
      </c>
      <c r="BD588" s="107">
        <f t="shared" si="389"/>
        <v>0</v>
      </c>
      <c r="BE588" s="107">
        <f t="shared" si="430"/>
        <v>0</v>
      </c>
      <c r="BF588" s="107">
        <f t="shared" si="430"/>
        <v>0</v>
      </c>
      <c r="BG588" s="107">
        <f t="shared" si="430"/>
        <v>0</v>
      </c>
      <c r="BH588" s="107">
        <f t="shared" si="430"/>
        <v>0</v>
      </c>
      <c r="BI588" s="107">
        <f t="shared" si="430"/>
        <v>0</v>
      </c>
      <c r="BJ588" s="107">
        <f t="shared" si="430"/>
        <v>0</v>
      </c>
      <c r="BK588" s="107">
        <f t="shared" si="430"/>
        <v>0</v>
      </c>
      <c r="BL588" s="110">
        <f t="shared" si="409"/>
        <v>0</v>
      </c>
      <c r="BM588" s="111">
        <f t="shared" si="410"/>
        <v>0</v>
      </c>
      <c r="BN588" s="111">
        <f t="shared" si="411"/>
        <v>0</v>
      </c>
      <c r="BO588" s="111">
        <f t="shared" si="412"/>
        <v>0</v>
      </c>
      <c r="BP588" s="111">
        <f t="shared" si="413"/>
        <v>0</v>
      </c>
      <c r="BQ588" s="111">
        <f t="shared" si="414"/>
        <v>0</v>
      </c>
      <c r="BR588" s="111">
        <f t="shared" si="415"/>
        <v>0</v>
      </c>
      <c r="BS588" s="111">
        <f t="shared" si="416"/>
        <v>0</v>
      </c>
      <c r="BT588" s="111">
        <f t="shared" si="417"/>
        <v>0</v>
      </c>
      <c r="BU588" s="112">
        <f t="shared" si="418"/>
        <v>0</v>
      </c>
      <c r="BV588" s="113">
        <f t="shared" si="419"/>
        <v>0</v>
      </c>
      <c r="BW588" s="169" t="s">
        <v>135</v>
      </c>
      <c r="BX588" s="174">
        <v>2021</v>
      </c>
      <c r="BY588" s="169" t="s">
        <v>2422</v>
      </c>
      <c r="BZ588" s="169" t="str">
        <f t="shared" si="420"/>
        <v>NOVIEMBRE</v>
      </c>
      <c r="CA588" s="169" t="str">
        <f t="shared" si="421"/>
        <v>YCHO21RT_11.1</v>
      </c>
      <c r="CB588" s="118" t="str">
        <f>VLOOKUP(F588,[3]TOTALES!$E:$E,1,0)</f>
        <v>W2RI08KB1P0</v>
      </c>
      <c r="CC588" s="118" t="e">
        <f>VLOOKUP(E588,'3.PARAMETROS'!J:L,3,0)</f>
        <v>#N/A</v>
      </c>
      <c r="CD588" s="118">
        <f>VLOOKUP(A588,'[4]1. ARCHIVO COMPRA'!$A:$BU,73,0)</f>
        <v>0</v>
      </c>
      <c r="CF588" s="128"/>
      <c r="CG588" s="128"/>
    </row>
    <row r="589" spans="1:85" x14ac:dyDescent="0.25">
      <c r="A589" s="128" t="str">
        <f t="shared" si="390"/>
        <v>W2RI08KB1P0F9P6</v>
      </c>
      <c r="B589" s="188">
        <v>44501</v>
      </c>
      <c r="C589" s="128"/>
      <c r="D589" s="128" t="s">
        <v>562</v>
      </c>
      <c r="E589" s="128" t="s">
        <v>710</v>
      </c>
      <c r="F589" s="128" t="s">
        <v>1382</v>
      </c>
      <c r="G589" s="128" t="s">
        <v>1383</v>
      </c>
      <c r="H589" s="128" t="s">
        <v>1388</v>
      </c>
      <c r="I589" s="128" t="s">
        <v>1389</v>
      </c>
      <c r="J589" s="128" t="s">
        <v>2161</v>
      </c>
      <c r="K589" s="128" t="s">
        <v>684</v>
      </c>
      <c r="L589" s="128" t="s">
        <v>2255</v>
      </c>
      <c r="M589" s="137">
        <v>49</v>
      </c>
      <c r="N589" s="128">
        <f>IFERROR(VLOOKUP(M589*$M$8*$N$8,'RAM costing'!$A$3:$B$81,2,1),0)</f>
        <v>49000</v>
      </c>
      <c r="O589" s="128">
        <f>IFERROR(VLOOKUP(M589*$M$9*$N$9,'RAM costing'!$E$3:$F$81,2,1),0)</f>
        <v>199</v>
      </c>
      <c r="P589" s="128"/>
      <c r="Q589" s="129">
        <f t="shared" si="391"/>
        <v>0.31</v>
      </c>
      <c r="R589" s="18">
        <v>15.19</v>
      </c>
      <c r="S589" s="25">
        <f t="shared" si="392"/>
        <v>0</v>
      </c>
      <c r="T589" s="25">
        <f t="shared" si="393"/>
        <v>0</v>
      </c>
      <c r="U589" s="25">
        <f t="shared" si="394"/>
        <v>0</v>
      </c>
      <c r="V589" s="25">
        <f t="shared" si="395"/>
        <v>0</v>
      </c>
      <c r="W589" s="25">
        <f t="shared" si="396"/>
        <v>0</v>
      </c>
      <c r="X589" s="25">
        <f t="shared" si="397"/>
        <v>0</v>
      </c>
      <c r="Y589" s="25">
        <f t="shared" si="398"/>
        <v>0</v>
      </c>
      <c r="Z589" s="25">
        <f t="shared" si="399"/>
        <v>0</v>
      </c>
      <c r="AA589" s="26"/>
      <c r="AB589" s="25">
        <f t="shared" si="400"/>
        <v>0</v>
      </c>
      <c r="AC589" s="25">
        <f t="shared" si="431"/>
        <v>0</v>
      </c>
      <c r="AD589" s="25"/>
      <c r="AE589" s="25"/>
      <c r="AF589" s="25"/>
      <c r="AG589" s="25"/>
      <c r="AH589" s="25"/>
      <c r="AI589" s="25"/>
      <c r="AJ589" s="26"/>
      <c r="AK589" s="25"/>
      <c r="AL589" s="26"/>
      <c r="AM589" s="25">
        <f t="shared" si="401"/>
        <v>0</v>
      </c>
      <c r="AN589" s="25">
        <f t="shared" si="402"/>
        <v>0</v>
      </c>
      <c r="AO589" s="26"/>
      <c r="AP589" s="26">
        <f t="shared" si="403"/>
        <v>0</v>
      </c>
      <c r="AQ589" s="101">
        <f t="shared" si="404"/>
        <v>0</v>
      </c>
      <c r="AR589" s="106">
        <f t="shared" si="405"/>
        <v>0</v>
      </c>
      <c r="AS589" s="107">
        <f t="shared" si="429"/>
        <v>0</v>
      </c>
      <c r="AT589" s="107">
        <f t="shared" si="429"/>
        <v>0</v>
      </c>
      <c r="AU589" s="107">
        <f t="shared" si="429"/>
        <v>0</v>
      </c>
      <c r="AV589" s="107">
        <f t="shared" si="429"/>
        <v>0</v>
      </c>
      <c r="AW589" s="107">
        <f t="shared" si="429"/>
        <v>0</v>
      </c>
      <c r="AX589" s="107">
        <f t="shared" si="429"/>
        <v>0</v>
      </c>
      <c r="AY589" s="107">
        <f t="shared" si="429"/>
        <v>0</v>
      </c>
      <c r="AZ589" s="107">
        <f t="shared" si="429"/>
        <v>0</v>
      </c>
      <c r="BA589" s="108">
        <f t="shared" si="406"/>
        <v>0</v>
      </c>
      <c r="BB589" s="103">
        <f t="shared" si="407"/>
        <v>0</v>
      </c>
      <c r="BC589" s="109">
        <f t="shared" si="408"/>
        <v>0</v>
      </c>
      <c r="BD589" s="107">
        <f t="shared" si="389"/>
        <v>0</v>
      </c>
      <c r="BE589" s="107">
        <f t="shared" si="430"/>
        <v>0</v>
      </c>
      <c r="BF589" s="107">
        <f t="shared" si="430"/>
        <v>0</v>
      </c>
      <c r="BG589" s="107">
        <f t="shared" si="430"/>
        <v>0</v>
      </c>
      <c r="BH589" s="107">
        <f t="shared" si="430"/>
        <v>0</v>
      </c>
      <c r="BI589" s="107">
        <f t="shared" si="430"/>
        <v>0</v>
      </c>
      <c r="BJ589" s="107">
        <f t="shared" si="430"/>
        <v>0</v>
      </c>
      <c r="BK589" s="107">
        <f t="shared" si="430"/>
        <v>0</v>
      </c>
      <c r="BL589" s="110">
        <f t="shared" si="409"/>
        <v>0</v>
      </c>
      <c r="BM589" s="111">
        <f t="shared" si="410"/>
        <v>0</v>
      </c>
      <c r="BN589" s="111">
        <f t="shared" si="411"/>
        <v>0</v>
      </c>
      <c r="BO589" s="111">
        <f t="shared" si="412"/>
        <v>0</v>
      </c>
      <c r="BP589" s="111">
        <f t="shared" si="413"/>
        <v>0</v>
      </c>
      <c r="BQ589" s="111">
        <f t="shared" si="414"/>
        <v>0</v>
      </c>
      <c r="BR589" s="111">
        <f t="shared" si="415"/>
        <v>0</v>
      </c>
      <c r="BS589" s="111">
        <f t="shared" si="416"/>
        <v>0</v>
      </c>
      <c r="BT589" s="111">
        <f t="shared" si="417"/>
        <v>0</v>
      </c>
      <c r="BU589" s="112">
        <f t="shared" si="418"/>
        <v>0</v>
      </c>
      <c r="BV589" s="113">
        <f t="shared" si="419"/>
        <v>0</v>
      </c>
      <c r="BW589" s="169" t="s">
        <v>135</v>
      </c>
      <c r="BX589" s="174">
        <v>2021</v>
      </c>
      <c r="BY589" s="169" t="s">
        <v>2422</v>
      </c>
      <c r="BZ589" s="169" t="str">
        <f t="shared" si="420"/>
        <v>NOVIEMBRE</v>
      </c>
      <c r="CA589" s="169" t="str">
        <f t="shared" si="421"/>
        <v>YCHO21RT_11.1</v>
      </c>
      <c r="CB589" s="118" t="str">
        <f>VLOOKUP(F589,[3]TOTALES!$E:$E,1,0)</f>
        <v>W2RI08KB1P0</v>
      </c>
      <c r="CC589" s="118" t="e">
        <f>VLOOKUP(E589,'3.PARAMETROS'!J:L,3,0)</f>
        <v>#N/A</v>
      </c>
      <c r="CD589" s="118">
        <f>VLOOKUP(A589,'[4]1. ARCHIVO COMPRA'!$A:$BU,73,0)</f>
        <v>0</v>
      </c>
      <c r="CF589" s="128"/>
      <c r="CG589" s="128"/>
    </row>
    <row r="590" spans="1:85" x14ac:dyDescent="0.25">
      <c r="A590" s="128" t="str">
        <f t="shared" si="390"/>
        <v>W2RD28KAVB2JTMU</v>
      </c>
      <c r="B590" s="188">
        <v>44501</v>
      </c>
      <c r="C590" s="128"/>
      <c r="D590" s="128" t="s">
        <v>562</v>
      </c>
      <c r="E590" s="128" t="s">
        <v>711</v>
      </c>
      <c r="F590" s="128" t="s">
        <v>1390</v>
      </c>
      <c r="G590" s="128" t="s">
        <v>1391</v>
      </c>
      <c r="H590" s="128" t="s">
        <v>586</v>
      </c>
      <c r="I590" s="128" t="s">
        <v>587</v>
      </c>
      <c r="J590" s="128" t="s">
        <v>2133</v>
      </c>
      <c r="K590" s="128" t="s">
        <v>2252</v>
      </c>
      <c r="L590" s="128" t="s">
        <v>2255</v>
      </c>
      <c r="M590" s="137">
        <v>89</v>
      </c>
      <c r="N590" s="128">
        <f>IFERROR(VLOOKUP(M590*$M$8*$N$8,'RAM costing'!$A$3:$B$81,2,1),0)</f>
        <v>89000</v>
      </c>
      <c r="O590" s="128">
        <f>IFERROR(VLOOKUP(M590*$M$9*$N$9,'RAM costing'!$E$3:$F$81,2,1),0)</f>
        <v>359</v>
      </c>
      <c r="P590" s="128"/>
      <c r="Q590" s="129">
        <f t="shared" si="391"/>
        <v>0.31</v>
      </c>
      <c r="R590" s="18">
        <v>27.59</v>
      </c>
      <c r="S590" s="25">
        <f t="shared" si="392"/>
        <v>0</v>
      </c>
      <c r="T590" s="25">
        <f t="shared" si="393"/>
        <v>0</v>
      </c>
      <c r="U590" s="25">
        <f t="shared" si="394"/>
        <v>0</v>
      </c>
      <c r="V590" s="25">
        <f t="shared" si="395"/>
        <v>0</v>
      </c>
      <c r="W590" s="25">
        <f t="shared" si="396"/>
        <v>0</v>
      </c>
      <c r="X590" s="25">
        <f t="shared" si="397"/>
        <v>0</v>
      </c>
      <c r="Y590" s="25">
        <f t="shared" si="398"/>
        <v>0</v>
      </c>
      <c r="Z590" s="25">
        <f t="shared" si="399"/>
        <v>0</v>
      </c>
      <c r="AA590" s="26"/>
      <c r="AB590" s="25">
        <f t="shared" si="400"/>
        <v>0</v>
      </c>
      <c r="AC590" s="25">
        <f t="shared" si="431"/>
        <v>0</v>
      </c>
      <c r="AD590" s="25"/>
      <c r="AE590" s="25"/>
      <c r="AF590" s="25"/>
      <c r="AG590" s="25"/>
      <c r="AH590" s="25"/>
      <c r="AI590" s="25"/>
      <c r="AJ590" s="26"/>
      <c r="AK590" s="25"/>
      <c r="AL590" s="26"/>
      <c r="AM590" s="25">
        <f t="shared" si="401"/>
        <v>0</v>
      </c>
      <c r="AN590" s="25">
        <f t="shared" si="402"/>
        <v>0</v>
      </c>
      <c r="AO590" s="26"/>
      <c r="AP590" s="26">
        <f t="shared" si="403"/>
        <v>0</v>
      </c>
      <c r="AQ590" s="101">
        <f t="shared" si="404"/>
        <v>0</v>
      </c>
      <c r="AR590" s="106">
        <f t="shared" si="405"/>
        <v>0</v>
      </c>
      <c r="AS590" s="107">
        <f t="shared" si="429"/>
        <v>0</v>
      </c>
      <c r="AT590" s="107">
        <f t="shared" si="429"/>
        <v>0</v>
      </c>
      <c r="AU590" s="107">
        <f t="shared" si="429"/>
        <v>0</v>
      </c>
      <c r="AV590" s="107">
        <f t="shared" si="429"/>
        <v>0</v>
      </c>
      <c r="AW590" s="107">
        <f t="shared" si="429"/>
        <v>0</v>
      </c>
      <c r="AX590" s="107">
        <f t="shared" si="429"/>
        <v>0</v>
      </c>
      <c r="AY590" s="107">
        <f t="shared" si="429"/>
        <v>0</v>
      </c>
      <c r="AZ590" s="107">
        <f t="shared" si="429"/>
        <v>0</v>
      </c>
      <c r="BA590" s="108">
        <f t="shared" si="406"/>
        <v>0</v>
      </c>
      <c r="BB590" s="103">
        <f t="shared" si="407"/>
        <v>0</v>
      </c>
      <c r="BC590" s="109">
        <f t="shared" si="408"/>
        <v>0</v>
      </c>
      <c r="BD590" s="107">
        <f t="shared" si="389"/>
        <v>0</v>
      </c>
      <c r="BE590" s="107">
        <f t="shared" si="430"/>
        <v>0</v>
      </c>
      <c r="BF590" s="107">
        <f t="shared" si="430"/>
        <v>0</v>
      </c>
      <c r="BG590" s="107">
        <f t="shared" si="430"/>
        <v>0</v>
      </c>
      <c r="BH590" s="107">
        <f t="shared" si="430"/>
        <v>0</v>
      </c>
      <c r="BI590" s="107">
        <f t="shared" si="430"/>
        <v>0</v>
      </c>
      <c r="BJ590" s="107">
        <f t="shared" si="430"/>
        <v>0</v>
      </c>
      <c r="BK590" s="107">
        <f t="shared" si="430"/>
        <v>0</v>
      </c>
      <c r="BL590" s="110">
        <f t="shared" si="409"/>
        <v>0</v>
      </c>
      <c r="BM590" s="111">
        <f t="shared" si="410"/>
        <v>0</v>
      </c>
      <c r="BN590" s="111">
        <f t="shared" si="411"/>
        <v>0</v>
      </c>
      <c r="BO590" s="111">
        <f t="shared" si="412"/>
        <v>0</v>
      </c>
      <c r="BP590" s="111">
        <f t="shared" si="413"/>
        <v>0</v>
      </c>
      <c r="BQ590" s="111">
        <f t="shared" si="414"/>
        <v>0</v>
      </c>
      <c r="BR590" s="111">
        <f t="shared" si="415"/>
        <v>0</v>
      </c>
      <c r="BS590" s="111">
        <f t="shared" si="416"/>
        <v>0</v>
      </c>
      <c r="BT590" s="111">
        <f t="shared" si="417"/>
        <v>0</v>
      </c>
      <c r="BU590" s="112">
        <f t="shared" si="418"/>
        <v>0</v>
      </c>
      <c r="BV590" s="113">
        <f t="shared" si="419"/>
        <v>0</v>
      </c>
      <c r="BW590" s="169" t="s">
        <v>135</v>
      </c>
      <c r="BX590" s="174">
        <v>2021</v>
      </c>
      <c r="BY590" s="169" t="s">
        <v>2422</v>
      </c>
      <c r="BZ590" s="169" t="str">
        <f t="shared" si="420"/>
        <v>NOVIEMBRE</v>
      </c>
      <c r="CA590" s="169" t="str">
        <f t="shared" si="421"/>
        <v>YCHO21RT_11.1</v>
      </c>
      <c r="CB590" s="118" t="e">
        <f>VLOOKUP(F590,[3]TOTALES!$E:$E,1,0)</f>
        <v>#N/A</v>
      </c>
      <c r="CC590" s="118" t="str">
        <f>VLOOKUP(E590,'3.PARAMETROS'!J:L,3,0)</f>
        <v>FALDAS</v>
      </c>
      <c r="CD590" s="118">
        <f>VLOOKUP(A590,'[4]1. ARCHIVO COMPRA'!$A:$BU,73,0)</f>
        <v>0</v>
      </c>
      <c r="CF590" s="128"/>
      <c r="CG590" s="128"/>
    </row>
    <row r="591" spans="1:85" x14ac:dyDescent="0.25">
      <c r="A591" s="128" t="str">
        <f t="shared" si="390"/>
        <v>W2RI03I3Z11JBLK</v>
      </c>
      <c r="B591" s="188">
        <v>44501</v>
      </c>
      <c r="C591" s="128"/>
      <c r="D591" s="128" t="s">
        <v>562</v>
      </c>
      <c r="E591" s="128" t="s">
        <v>225</v>
      </c>
      <c r="F591" s="128" t="s">
        <v>1392</v>
      </c>
      <c r="G591" s="128" t="s">
        <v>1393</v>
      </c>
      <c r="H591" s="128" t="s">
        <v>494</v>
      </c>
      <c r="I591" s="128" t="s">
        <v>520</v>
      </c>
      <c r="J591" s="128" t="s">
        <v>550</v>
      </c>
      <c r="K591" s="128" t="s">
        <v>683</v>
      </c>
      <c r="L591" s="128" t="s">
        <v>2255</v>
      </c>
      <c r="M591" s="137">
        <v>59</v>
      </c>
      <c r="N591" s="128">
        <f>IFERROR(VLOOKUP(M591*$M$8*$N$8,'RAM costing'!$A$3:$B$81,2,1),0)</f>
        <v>59000</v>
      </c>
      <c r="O591" s="128">
        <f>IFERROR(VLOOKUP(M591*$M$9*$N$9,'RAM costing'!$E$3:$F$81,2,1),0)</f>
        <v>239</v>
      </c>
      <c r="P591" s="128"/>
      <c r="Q591" s="129">
        <f t="shared" si="391"/>
        <v>0.31</v>
      </c>
      <c r="R591" s="18">
        <v>18.29</v>
      </c>
      <c r="S591" s="25">
        <f t="shared" si="392"/>
        <v>0</v>
      </c>
      <c r="T591" s="25">
        <f t="shared" si="393"/>
        <v>0</v>
      </c>
      <c r="U591" s="25">
        <f t="shared" si="394"/>
        <v>0</v>
      </c>
      <c r="V591" s="25">
        <f t="shared" si="395"/>
        <v>0</v>
      </c>
      <c r="W591" s="25">
        <f t="shared" si="396"/>
        <v>0</v>
      </c>
      <c r="X591" s="25">
        <f t="shared" si="397"/>
        <v>0</v>
      </c>
      <c r="Y591" s="25">
        <f t="shared" si="398"/>
        <v>0</v>
      </c>
      <c r="Z591" s="25">
        <f t="shared" si="399"/>
        <v>0</v>
      </c>
      <c r="AA591" s="26"/>
      <c r="AB591" s="25">
        <f t="shared" si="400"/>
        <v>0</v>
      </c>
      <c r="AC591" s="25">
        <f t="shared" si="423"/>
        <v>0</v>
      </c>
      <c r="AD591" s="25"/>
      <c r="AE591" s="25"/>
      <c r="AF591" s="25"/>
      <c r="AG591" s="25"/>
      <c r="AH591" s="25"/>
      <c r="AI591" s="25"/>
      <c r="AJ591" s="26"/>
      <c r="AK591" s="25"/>
      <c r="AL591" s="26"/>
      <c r="AM591" s="25">
        <f t="shared" si="401"/>
        <v>0</v>
      </c>
      <c r="AN591" s="25">
        <f t="shared" si="402"/>
        <v>0</v>
      </c>
      <c r="AO591" s="26"/>
      <c r="AP591" s="26">
        <f t="shared" si="403"/>
        <v>0</v>
      </c>
      <c r="AQ591" s="101">
        <f t="shared" si="404"/>
        <v>0</v>
      </c>
      <c r="AR591" s="106">
        <f t="shared" si="405"/>
        <v>0</v>
      </c>
      <c r="AS591" s="107">
        <f t="shared" si="429"/>
        <v>0</v>
      </c>
      <c r="AT591" s="107">
        <f t="shared" si="429"/>
        <v>0</v>
      </c>
      <c r="AU591" s="107">
        <f t="shared" si="429"/>
        <v>0</v>
      </c>
      <c r="AV591" s="107">
        <f t="shared" si="429"/>
        <v>0</v>
      </c>
      <c r="AW591" s="107">
        <f t="shared" si="429"/>
        <v>0</v>
      </c>
      <c r="AX591" s="107">
        <f t="shared" si="429"/>
        <v>0</v>
      </c>
      <c r="AY591" s="107">
        <f t="shared" si="429"/>
        <v>0</v>
      </c>
      <c r="AZ591" s="107">
        <f t="shared" si="429"/>
        <v>0</v>
      </c>
      <c r="BA591" s="108">
        <f t="shared" si="406"/>
        <v>0</v>
      </c>
      <c r="BB591" s="103">
        <f t="shared" si="407"/>
        <v>0</v>
      </c>
      <c r="BC591" s="109">
        <f t="shared" si="408"/>
        <v>0</v>
      </c>
      <c r="BD591" s="107">
        <f t="shared" ref="BD591:BD654" si="432">ROUND(IF($L591=$L$4,($BB591*BD$4),IF($L591=$L$5,($BB591*BD$5),IF($L591=$L$6,($BB591*BD$6),IF($L591=$L$7,($BB591*BD$7))))),0)</f>
        <v>0</v>
      </c>
      <c r="BE591" s="107">
        <f t="shared" si="430"/>
        <v>0</v>
      </c>
      <c r="BF591" s="107">
        <f t="shared" si="430"/>
        <v>0</v>
      </c>
      <c r="BG591" s="107">
        <f t="shared" si="430"/>
        <v>0</v>
      </c>
      <c r="BH591" s="107">
        <f t="shared" si="430"/>
        <v>0</v>
      </c>
      <c r="BI591" s="107">
        <f t="shared" si="430"/>
        <v>0</v>
      </c>
      <c r="BJ591" s="107">
        <f t="shared" si="430"/>
        <v>0</v>
      </c>
      <c r="BK591" s="107">
        <f t="shared" si="430"/>
        <v>0</v>
      </c>
      <c r="BL591" s="110">
        <f t="shared" si="409"/>
        <v>0</v>
      </c>
      <c r="BM591" s="111">
        <f t="shared" si="410"/>
        <v>0</v>
      </c>
      <c r="BN591" s="111">
        <f t="shared" si="411"/>
        <v>0</v>
      </c>
      <c r="BO591" s="111">
        <f t="shared" si="412"/>
        <v>0</v>
      </c>
      <c r="BP591" s="111">
        <f t="shared" si="413"/>
        <v>0</v>
      </c>
      <c r="BQ591" s="111">
        <f t="shared" si="414"/>
        <v>0</v>
      </c>
      <c r="BR591" s="111">
        <f t="shared" si="415"/>
        <v>0</v>
      </c>
      <c r="BS591" s="111">
        <f t="shared" si="416"/>
        <v>0</v>
      </c>
      <c r="BT591" s="111">
        <f t="shared" si="417"/>
        <v>0</v>
      </c>
      <c r="BU591" s="112">
        <f t="shared" si="418"/>
        <v>0</v>
      </c>
      <c r="BV591" s="113">
        <f t="shared" si="419"/>
        <v>0</v>
      </c>
      <c r="BW591" s="169" t="s">
        <v>135</v>
      </c>
      <c r="BX591" s="174">
        <v>2021</v>
      </c>
      <c r="BY591" s="169" t="s">
        <v>2422</v>
      </c>
      <c r="BZ591" s="169" t="str">
        <f t="shared" si="420"/>
        <v>NOVIEMBRE</v>
      </c>
      <c r="CA591" s="169" t="str">
        <f t="shared" si="421"/>
        <v>YCHO21RT_11.1</v>
      </c>
      <c r="CB591" s="118" t="e">
        <f>VLOOKUP(F591,[3]TOTALES!$E:$E,1,0)</f>
        <v>#N/A</v>
      </c>
      <c r="CC591" s="118" t="str">
        <f>VLOOKUP(E591,'3.PARAMETROS'!J:L,3,0)</f>
        <v>POLERAS</v>
      </c>
      <c r="CD591" s="118">
        <f>VLOOKUP(A591,'[4]1. ARCHIVO COMPRA'!$A:$BU,73,0)</f>
        <v>0</v>
      </c>
      <c r="CF591" s="128"/>
      <c r="CG591" s="128"/>
    </row>
    <row r="592" spans="1:85" x14ac:dyDescent="0.25">
      <c r="A592" s="128" t="str">
        <f t="shared" ref="A592:A655" si="433">F592&amp;H592</f>
        <v>W2RI03I3Z11A405</v>
      </c>
      <c r="B592" s="188">
        <v>44501</v>
      </c>
      <c r="C592" s="128"/>
      <c r="D592" s="128" t="s">
        <v>562</v>
      </c>
      <c r="E592" s="128" t="s">
        <v>225</v>
      </c>
      <c r="F592" s="128" t="s">
        <v>1392</v>
      </c>
      <c r="G592" s="128" t="s">
        <v>1393</v>
      </c>
      <c r="H592" s="128" t="s">
        <v>998</v>
      </c>
      <c r="I592" s="128" t="s">
        <v>999</v>
      </c>
      <c r="J592" s="128" t="s">
        <v>550</v>
      </c>
      <c r="K592" s="128" t="s">
        <v>683</v>
      </c>
      <c r="L592" s="128" t="s">
        <v>2255</v>
      </c>
      <c r="M592" s="137">
        <v>59</v>
      </c>
      <c r="N592" s="128">
        <f>IFERROR(VLOOKUP(M592*$M$8*$N$8,'RAM costing'!$A$3:$B$81,2,1),0)</f>
        <v>59000</v>
      </c>
      <c r="O592" s="128">
        <f>IFERROR(VLOOKUP(M592*$M$9*$N$9,'RAM costing'!$E$3:$F$81,2,1),0)</f>
        <v>239</v>
      </c>
      <c r="P592" s="128"/>
      <c r="Q592" s="129">
        <f t="shared" ref="Q592:Q655" si="434">R592/M592</f>
        <v>0.31</v>
      </c>
      <c r="R592" s="18">
        <v>18.29</v>
      </c>
      <c r="S592" s="25">
        <f t="shared" ref="S592:S655" si="435">AO592</f>
        <v>0</v>
      </c>
      <c r="T592" s="25">
        <f t="shared" ref="T592:T655" si="436">AO592</f>
        <v>0</v>
      </c>
      <c r="U592" s="25">
        <f t="shared" ref="U592:U655" si="437">AO592</f>
        <v>0</v>
      </c>
      <c r="V592" s="25">
        <f t="shared" ref="V592:V655" si="438">IF(AO592&gt;0,AO592-2,0)</f>
        <v>0</v>
      </c>
      <c r="W592" s="25">
        <f t="shared" ref="W592:W655" si="439">IF(AO592&gt;0,AO592-4,0)</f>
        <v>0</v>
      </c>
      <c r="X592" s="25">
        <f t="shared" ref="X592:X655" si="440">IF(AO592&gt;0,AO592-2,0)</f>
        <v>0</v>
      </c>
      <c r="Y592" s="25">
        <f t="shared" ref="Y592:Y655" si="441">IF(AO592&gt;0,AO592-3,0)</f>
        <v>0</v>
      </c>
      <c r="Z592" s="25">
        <f t="shared" ref="Z592:Z655" si="442">IF(AO592&gt;0,AO592-5,0)</f>
        <v>0</v>
      </c>
      <c r="AA592" s="26"/>
      <c r="AB592" s="25">
        <f t="shared" ref="AB592:AB655" si="443">IF(AO592&gt;0,AO592-3,0)</f>
        <v>0</v>
      </c>
      <c r="AC592" s="25">
        <f t="shared" ref="AC592:AC655" si="444">IF(AO592&gt;0,AO592*2,0)</f>
        <v>0</v>
      </c>
      <c r="AD592" s="25"/>
      <c r="AE592" s="25"/>
      <c r="AF592" s="25"/>
      <c r="AG592" s="25"/>
      <c r="AH592" s="25"/>
      <c r="AI592" s="25"/>
      <c r="AJ592" s="26"/>
      <c r="AK592" s="25"/>
      <c r="AL592" s="26"/>
      <c r="AM592" s="25">
        <f t="shared" ref="AM592:AM655" si="445">IF(AO592&gt;0,AO592-2,0)</f>
        <v>0</v>
      </c>
      <c r="AN592" s="25">
        <f t="shared" ref="AN592:AN655" si="446">IF(AO592&gt;0,AO592-2,0)</f>
        <v>0</v>
      </c>
      <c r="AO592" s="26"/>
      <c r="AP592" s="26">
        <f t="shared" ref="AP592:AP655" si="447">AO592</f>
        <v>0</v>
      </c>
      <c r="AQ592" s="101">
        <f t="shared" ref="AQ592:AQ655" si="448">SUM(S592:AI592)</f>
        <v>0</v>
      </c>
      <c r="AR592" s="106">
        <f t="shared" ref="AR592:AR655" si="449">BA592*R592</f>
        <v>0</v>
      </c>
      <c r="AS592" s="107">
        <f t="shared" si="429"/>
        <v>0</v>
      </c>
      <c r="AT592" s="107">
        <f t="shared" si="429"/>
        <v>0</v>
      </c>
      <c r="AU592" s="107">
        <f t="shared" si="429"/>
        <v>0</v>
      </c>
      <c r="AV592" s="107">
        <f t="shared" si="429"/>
        <v>0</v>
      </c>
      <c r="AW592" s="107">
        <f t="shared" si="429"/>
        <v>0</v>
      </c>
      <c r="AX592" s="107">
        <f t="shared" si="429"/>
        <v>0</v>
      </c>
      <c r="AY592" s="107">
        <f t="shared" si="429"/>
        <v>0</v>
      </c>
      <c r="AZ592" s="107">
        <f t="shared" si="429"/>
        <v>0</v>
      </c>
      <c r="BA592" s="108">
        <f t="shared" ref="BA592:BA655" si="450">SUM(AS592:AZ592)</f>
        <v>0</v>
      </c>
      <c r="BB592" s="103">
        <f t="shared" ref="BB592:BB655" si="451">SUM(AJ592:AP592)</f>
        <v>0</v>
      </c>
      <c r="BC592" s="109">
        <f t="shared" ref="BC592:BC655" si="452">BL592*R592</f>
        <v>0</v>
      </c>
      <c r="BD592" s="107">
        <f t="shared" si="432"/>
        <v>0</v>
      </c>
      <c r="BE592" s="107">
        <f t="shared" si="430"/>
        <v>0</v>
      </c>
      <c r="BF592" s="107">
        <f t="shared" si="430"/>
        <v>0</v>
      </c>
      <c r="BG592" s="107">
        <f t="shared" si="430"/>
        <v>0</v>
      </c>
      <c r="BH592" s="107">
        <f t="shared" si="430"/>
        <v>0</v>
      </c>
      <c r="BI592" s="107">
        <f t="shared" si="430"/>
        <v>0</v>
      </c>
      <c r="BJ592" s="107">
        <f t="shared" si="430"/>
        <v>0</v>
      </c>
      <c r="BK592" s="107">
        <f t="shared" si="430"/>
        <v>0</v>
      </c>
      <c r="BL592" s="110">
        <f t="shared" ref="BL592:BL655" si="453">SUM(BD592:BK592)</f>
        <v>0</v>
      </c>
      <c r="BM592" s="111">
        <f t="shared" ref="BM592:BM655" si="454">AS592+BD592</f>
        <v>0</v>
      </c>
      <c r="BN592" s="111">
        <f t="shared" ref="BN592:BN655" si="455">AT592+BE592</f>
        <v>0</v>
      </c>
      <c r="BO592" s="111">
        <f t="shared" ref="BO592:BO655" si="456">AU592+BF592</f>
        <v>0</v>
      </c>
      <c r="BP592" s="111">
        <f t="shared" ref="BP592:BP655" si="457">AV592+BG592</f>
        <v>0</v>
      </c>
      <c r="BQ592" s="111">
        <f t="shared" ref="BQ592:BQ655" si="458">AW592+BH592</f>
        <v>0</v>
      </c>
      <c r="BR592" s="111">
        <f t="shared" ref="BR592:BR655" si="459">AX592+BI592</f>
        <v>0</v>
      </c>
      <c r="BS592" s="111">
        <f t="shared" ref="BS592:BS655" si="460">AY592+BJ592</f>
        <v>0</v>
      </c>
      <c r="BT592" s="111">
        <f t="shared" ref="BT592:BT655" si="461">AZ592+BK592</f>
        <v>0</v>
      </c>
      <c r="BU592" s="112">
        <f t="shared" ref="BU592:BU655" si="462">SUM(BM592:BT592)</f>
        <v>0</v>
      </c>
      <c r="BV592" s="113">
        <f t="shared" ref="BV592:BV655" si="463">SUM(R592*BU592)</f>
        <v>0</v>
      </c>
      <c r="BW592" s="169" t="s">
        <v>135</v>
      </c>
      <c r="BX592" s="174">
        <v>2021</v>
      </c>
      <c r="BY592" s="169" t="s">
        <v>2422</v>
      </c>
      <c r="BZ592" s="169" t="str">
        <f t="shared" ref="BZ592:BZ655" si="464">UPPER(TEXT(MID(B592,1,10),"MMMM"))</f>
        <v>NOVIEMBRE</v>
      </c>
      <c r="CA592" s="169" t="str">
        <f t="shared" ref="CA592:CA655" si="465">VLOOKUP(BZ592,$B$10:$D$12,3,0)</f>
        <v>YCHO21RT_11.1</v>
      </c>
      <c r="CB592" s="118" t="e">
        <f>VLOOKUP(F592,[3]TOTALES!$E:$E,1,0)</f>
        <v>#N/A</v>
      </c>
      <c r="CC592" s="118" t="str">
        <f>VLOOKUP(E592,'3.PARAMETROS'!J:L,3,0)</f>
        <v>POLERAS</v>
      </c>
      <c r="CD592" s="118">
        <f>VLOOKUP(A592,'[4]1. ARCHIVO COMPRA'!$A:$BU,73,0)</f>
        <v>0</v>
      </c>
      <c r="CF592" s="128"/>
      <c r="CG592" s="128"/>
    </row>
    <row r="593" spans="1:85" x14ac:dyDescent="0.25">
      <c r="A593" s="128" t="str">
        <f t="shared" si="433"/>
        <v>W2RH06WDW52P72P</v>
      </c>
      <c r="B593" s="187">
        <v>44501</v>
      </c>
      <c r="C593" s="128"/>
      <c r="D593" s="128" t="s">
        <v>557</v>
      </c>
      <c r="E593" s="128" t="s">
        <v>151</v>
      </c>
      <c r="F593" s="128" t="s">
        <v>1394</v>
      </c>
      <c r="G593" s="128" t="s">
        <v>1395</v>
      </c>
      <c r="H593" s="128" t="s">
        <v>1396</v>
      </c>
      <c r="I593" s="128" t="s">
        <v>1397</v>
      </c>
      <c r="J593" s="128" t="s">
        <v>2162</v>
      </c>
      <c r="K593" s="128" t="s">
        <v>684</v>
      </c>
      <c r="L593" s="128" t="s">
        <v>2255</v>
      </c>
      <c r="M593" s="137">
        <v>69</v>
      </c>
      <c r="N593" s="128">
        <f>IFERROR(VLOOKUP(M593*$M$8*$N$8,'RAM costing'!$A$3:$B$81,2,1),0)</f>
        <v>69000</v>
      </c>
      <c r="O593" s="128">
        <f>IFERROR(VLOOKUP(M593*$M$9*$N$9,'RAM costing'!$E$3:$F$81,2,1),0)</f>
        <v>279</v>
      </c>
      <c r="P593" s="128"/>
      <c r="Q593" s="129">
        <f t="shared" si="434"/>
        <v>0.31</v>
      </c>
      <c r="R593" s="18">
        <v>21.39</v>
      </c>
      <c r="S593" s="25">
        <f t="shared" si="435"/>
        <v>8</v>
      </c>
      <c r="T593" s="25">
        <f t="shared" si="436"/>
        <v>8</v>
      </c>
      <c r="U593" s="25">
        <f t="shared" si="437"/>
        <v>8</v>
      </c>
      <c r="V593" s="25">
        <f t="shared" si="438"/>
        <v>6</v>
      </c>
      <c r="W593" s="25">
        <f t="shared" si="439"/>
        <v>4</v>
      </c>
      <c r="X593" s="25">
        <f t="shared" si="440"/>
        <v>6</v>
      </c>
      <c r="Y593" s="25">
        <f t="shared" si="441"/>
        <v>5</v>
      </c>
      <c r="Z593" s="25">
        <f t="shared" si="442"/>
        <v>3</v>
      </c>
      <c r="AA593" s="26"/>
      <c r="AB593" s="25">
        <f t="shared" si="443"/>
        <v>5</v>
      </c>
      <c r="AC593" s="26">
        <f>AO593</f>
        <v>8</v>
      </c>
      <c r="AD593" s="25"/>
      <c r="AE593" s="25"/>
      <c r="AF593" s="25"/>
      <c r="AG593" s="25"/>
      <c r="AH593" s="25"/>
      <c r="AI593" s="25"/>
      <c r="AJ593" s="26"/>
      <c r="AK593" s="25"/>
      <c r="AL593" s="26"/>
      <c r="AM593" s="25">
        <f t="shared" si="445"/>
        <v>6</v>
      </c>
      <c r="AN593" s="25">
        <f t="shared" si="446"/>
        <v>6</v>
      </c>
      <c r="AO593" s="26">
        <v>8</v>
      </c>
      <c r="AP593" s="26">
        <f t="shared" si="447"/>
        <v>8</v>
      </c>
      <c r="AQ593" s="101">
        <f t="shared" si="448"/>
        <v>61</v>
      </c>
      <c r="AR593" s="106">
        <f t="shared" si="449"/>
        <v>1304.79</v>
      </c>
      <c r="AS593" s="107">
        <f t="shared" si="429"/>
        <v>14</v>
      </c>
      <c r="AT593" s="107">
        <f t="shared" si="429"/>
        <v>22</v>
      </c>
      <c r="AU593" s="107">
        <f t="shared" si="429"/>
        <v>16</v>
      </c>
      <c r="AV593" s="107">
        <f t="shared" si="429"/>
        <v>9</v>
      </c>
      <c r="AW593" s="107">
        <f t="shared" si="429"/>
        <v>0</v>
      </c>
      <c r="AX593" s="107">
        <f t="shared" si="429"/>
        <v>0</v>
      </c>
      <c r="AY593" s="107">
        <f t="shared" si="429"/>
        <v>0</v>
      </c>
      <c r="AZ593" s="107">
        <f t="shared" si="429"/>
        <v>0</v>
      </c>
      <c r="BA593" s="108">
        <f t="shared" si="450"/>
        <v>61</v>
      </c>
      <c r="BB593" s="103">
        <f t="shared" si="451"/>
        <v>28</v>
      </c>
      <c r="BC593" s="109">
        <f t="shared" si="452"/>
        <v>598.92000000000007</v>
      </c>
      <c r="BD593" s="107">
        <f t="shared" si="432"/>
        <v>6</v>
      </c>
      <c r="BE593" s="107">
        <f t="shared" si="430"/>
        <v>10</v>
      </c>
      <c r="BF593" s="107">
        <f t="shared" si="430"/>
        <v>8</v>
      </c>
      <c r="BG593" s="107">
        <f t="shared" si="430"/>
        <v>4</v>
      </c>
      <c r="BH593" s="107">
        <f t="shared" si="430"/>
        <v>0</v>
      </c>
      <c r="BI593" s="107">
        <f t="shared" si="430"/>
        <v>0</v>
      </c>
      <c r="BJ593" s="107">
        <f t="shared" si="430"/>
        <v>0</v>
      </c>
      <c r="BK593" s="107">
        <f t="shared" si="430"/>
        <v>0</v>
      </c>
      <c r="BL593" s="110">
        <f t="shared" si="453"/>
        <v>28</v>
      </c>
      <c r="BM593" s="111">
        <f t="shared" si="454"/>
        <v>20</v>
      </c>
      <c r="BN593" s="111">
        <f t="shared" si="455"/>
        <v>32</v>
      </c>
      <c r="BO593" s="111">
        <f t="shared" si="456"/>
        <v>24</v>
      </c>
      <c r="BP593" s="111">
        <f t="shared" si="457"/>
        <v>13</v>
      </c>
      <c r="BQ593" s="111">
        <f t="shared" si="458"/>
        <v>0</v>
      </c>
      <c r="BR593" s="111">
        <f t="shared" si="459"/>
        <v>0</v>
      </c>
      <c r="BS593" s="111">
        <f t="shared" si="460"/>
        <v>0</v>
      </c>
      <c r="BT593" s="111">
        <f t="shared" si="461"/>
        <v>0</v>
      </c>
      <c r="BU593" s="143">
        <f t="shared" si="462"/>
        <v>89</v>
      </c>
      <c r="BV593" s="113">
        <f t="shared" si="463"/>
        <v>1903.71</v>
      </c>
      <c r="BW593" s="169" t="s">
        <v>135</v>
      </c>
      <c r="BX593" s="174">
        <v>2021</v>
      </c>
      <c r="BY593" s="169" t="s">
        <v>2422</v>
      </c>
      <c r="BZ593" s="169" t="str">
        <f t="shared" si="464"/>
        <v>NOVIEMBRE</v>
      </c>
      <c r="CA593" s="169" t="str">
        <f t="shared" si="465"/>
        <v>YCHO21RT_11.1</v>
      </c>
      <c r="CB593" s="118" t="str">
        <f>VLOOKUP(F593,[3]TOTALES!$E:$E,1,0)</f>
        <v>W2RH06WDW52</v>
      </c>
      <c r="CC593" s="118" t="str">
        <f>VLOOKUP(E593,'3.PARAMETROS'!J:L,3,0)</f>
        <v>CAMISAS</v>
      </c>
      <c r="CD593" s="118">
        <f>VLOOKUP(A593,'[4]1. ARCHIVO COMPRA'!$A:$BU,73,0)</f>
        <v>0</v>
      </c>
      <c r="CF593" s="164">
        <v>44331</v>
      </c>
      <c r="CG593" s="128"/>
    </row>
    <row r="594" spans="1:85" x14ac:dyDescent="0.25">
      <c r="A594" s="128" t="str">
        <f t="shared" si="433"/>
        <v>W2RH06WDW52P50P</v>
      </c>
      <c r="B594" s="188">
        <v>44501</v>
      </c>
      <c r="C594" s="128"/>
      <c r="D594" s="128" t="s">
        <v>557</v>
      </c>
      <c r="E594" s="128" t="s">
        <v>151</v>
      </c>
      <c r="F594" s="128" t="s">
        <v>1394</v>
      </c>
      <c r="G594" s="128" t="s">
        <v>1395</v>
      </c>
      <c r="H594" s="128" t="s">
        <v>1398</v>
      </c>
      <c r="I594" s="128" t="s">
        <v>1399</v>
      </c>
      <c r="J594" s="128" t="s">
        <v>2162</v>
      </c>
      <c r="K594" s="128" t="s">
        <v>684</v>
      </c>
      <c r="L594" s="128" t="s">
        <v>2255</v>
      </c>
      <c r="M594" s="137">
        <v>69</v>
      </c>
      <c r="N594" s="128">
        <f>IFERROR(VLOOKUP(M594*$M$8*$N$8,'RAM costing'!$A$3:$B$81,2,1),0)</f>
        <v>69000</v>
      </c>
      <c r="O594" s="128">
        <f>IFERROR(VLOOKUP(M594*$M$9*$N$9,'RAM costing'!$E$3:$F$81,2,1),0)</f>
        <v>279</v>
      </c>
      <c r="P594" s="128"/>
      <c r="Q594" s="129">
        <f t="shared" si="434"/>
        <v>0.31</v>
      </c>
      <c r="R594" s="18">
        <v>21.39</v>
      </c>
      <c r="S594" s="25">
        <f t="shared" si="435"/>
        <v>0</v>
      </c>
      <c r="T594" s="25">
        <f t="shared" si="436"/>
        <v>0</v>
      </c>
      <c r="U594" s="25">
        <f t="shared" si="437"/>
        <v>0</v>
      </c>
      <c r="V594" s="25">
        <f t="shared" si="438"/>
        <v>0</v>
      </c>
      <c r="W594" s="25">
        <f t="shared" si="439"/>
        <v>0</v>
      </c>
      <c r="X594" s="25">
        <f t="shared" si="440"/>
        <v>0</v>
      </c>
      <c r="Y594" s="25">
        <f t="shared" si="441"/>
        <v>0</v>
      </c>
      <c r="Z594" s="25">
        <f t="shared" si="442"/>
        <v>0</v>
      </c>
      <c r="AA594" s="26"/>
      <c r="AB594" s="25">
        <f t="shared" si="443"/>
        <v>0</v>
      </c>
      <c r="AC594" s="25">
        <f>AO594</f>
        <v>0</v>
      </c>
      <c r="AD594" s="25"/>
      <c r="AE594" s="25"/>
      <c r="AF594" s="25"/>
      <c r="AG594" s="25"/>
      <c r="AH594" s="25"/>
      <c r="AI594" s="25"/>
      <c r="AJ594" s="26"/>
      <c r="AK594" s="25"/>
      <c r="AL594" s="26"/>
      <c r="AM594" s="25">
        <f t="shared" si="445"/>
        <v>0</v>
      </c>
      <c r="AN594" s="25">
        <f t="shared" si="446"/>
        <v>0</v>
      </c>
      <c r="AO594" s="26"/>
      <c r="AP594" s="26">
        <f t="shared" si="447"/>
        <v>0</v>
      </c>
      <c r="AQ594" s="101">
        <f t="shared" si="448"/>
        <v>0</v>
      </c>
      <c r="AR594" s="106">
        <f t="shared" si="449"/>
        <v>0</v>
      </c>
      <c r="AS594" s="107">
        <f t="shared" si="429"/>
        <v>0</v>
      </c>
      <c r="AT594" s="107">
        <f t="shared" si="429"/>
        <v>0</v>
      </c>
      <c r="AU594" s="107">
        <f t="shared" si="429"/>
        <v>0</v>
      </c>
      <c r="AV594" s="107">
        <f t="shared" si="429"/>
        <v>0</v>
      </c>
      <c r="AW594" s="107">
        <f t="shared" si="429"/>
        <v>0</v>
      </c>
      <c r="AX594" s="107">
        <f t="shared" si="429"/>
        <v>0</v>
      </c>
      <c r="AY594" s="107">
        <f t="shared" si="429"/>
        <v>0</v>
      </c>
      <c r="AZ594" s="107">
        <f t="shared" si="429"/>
        <v>0</v>
      </c>
      <c r="BA594" s="108">
        <f t="shared" si="450"/>
        <v>0</v>
      </c>
      <c r="BB594" s="103">
        <f t="shared" si="451"/>
        <v>0</v>
      </c>
      <c r="BC594" s="109">
        <f t="shared" si="452"/>
        <v>0</v>
      </c>
      <c r="BD594" s="107">
        <f t="shared" si="432"/>
        <v>0</v>
      </c>
      <c r="BE594" s="107">
        <f t="shared" si="430"/>
        <v>0</v>
      </c>
      <c r="BF594" s="107">
        <f t="shared" si="430"/>
        <v>0</v>
      </c>
      <c r="BG594" s="107">
        <f t="shared" si="430"/>
        <v>0</v>
      </c>
      <c r="BH594" s="107">
        <f t="shared" si="430"/>
        <v>0</v>
      </c>
      <c r="BI594" s="107">
        <f t="shared" si="430"/>
        <v>0</v>
      </c>
      <c r="BJ594" s="107">
        <f t="shared" si="430"/>
        <v>0</v>
      </c>
      <c r="BK594" s="107">
        <f t="shared" si="430"/>
        <v>0</v>
      </c>
      <c r="BL594" s="110">
        <f t="shared" si="453"/>
        <v>0</v>
      </c>
      <c r="BM594" s="111">
        <f t="shared" si="454"/>
        <v>0</v>
      </c>
      <c r="BN594" s="111">
        <f t="shared" si="455"/>
        <v>0</v>
      </c>
      <c r="BO594" s="111">
        <f t="shared" si="456"/>
        <v>0</v>
      </c>
      <c r="BP594" s="111">
        <f t="shared" si="457"/>
        <v>0</v>
      </c>
      <c r="BQ594" s="111">
        <f t="shared" si="458"/>
        <v>0</v>
      </c>
      <c r="BR594" s="111">
        <f t="shared" si="459"/>
        <v>0</v>
      </c>
      <c r="BS594" s="111">
        <f t="shared" si="460"/>
        <v>0</v>
      </c>
      <c r="BT594" s="111">
        <f t="shared" si="461"/>
        <v>0</v>
      </c>
      <c r="BU594" s="112">
        <f t="shared" si="462"/>
        <v>0</v>
      </c>
      <c r="BV594" s="113">
        <f t="shared" si="463"/>
        <v>0</v>
      </c>
      <c r="BW594" s="169" t="s">
        <v>135</v>
      </c>
      <c r="BX594" s="174">
        <v>2021</v>
      </c>
      <c r="BY594" s="169" t="s">
        <v>2422</v>
      </c>
      <c r="BZ594" s="169" t="str">
        <f t="shared" si="464"/>
        <v>NOVIEMBRE</v>
      </c>
      <c r="CA594" s="169" t="str">
        <f t="shared" si="465"/>
        <v>YCHO21RT_11.1</v>
      </c>
      <c r="CB594" s="118" t="str">
        <f>VLOOKUP(F594,[3]TOTALES!$E:$E,1,0)</f>
        <v>W2RH06WDW52</v>
      </c>
      <c r="CC594" s="118" t="str">
        <f>VLOOKUP(E594,'3.PARAMETROS'!J:L,3,0)</f>
        <v>CAMISAS</v>
      </c>
      <c r="CD594" s="118">
        <f>VLOOKUP(A594,'[4]1. ARCHIVO COMPRA'!$A:$BU,73,0)</f>
        <v>0</v>
      </c>
      <c r="CF594" s="128"/>
      <c r="CG594" s="128"/>
    </row>
    <row r="595" spans="1:85" x14ac:dyDescent="0.25">
      <c r="A595" s="128" t="str">
        <f t="shared" si="433"/>
        <v>W2RH06WDW52P00Q</v>
      </c>
      <c r="B595" s="187">
        <v>44501</v>
      </c>
      <c r="C595" s="128"/>
      <c r="D595" s="128" t="s">
        <v>557</v>
      </c>
      <c r="E595" s="128" t="s">
        <v>151</v>
      </c>
      <c r="F595" s="128" t="s">
        <v>1394</v>
      </c>
      <c r="G595" s="128" t="s">
        <v>1395</v>
      </c>
      <c r="H595" s="128" t="s">
        <v>1400</v>
      </c>
      <c r="I595" s="128" t="s">
        <v>1401</v>
      </c>
      <c r="J595" s="128" t="s">
        <v>2162</v>
      </c>
      <c r="K595" s="128" t="s">
        <v>684</v>
      </c>
      <c r="L595" s="128" t="s">
        <v>2255</v>
      </c>
      <c r="M595" s="137">
        <v>69</v>
      </c>
      <c r="N595" s="128">
        <f>IFERROR(VLOOKUP(M595*$M$8*$N$8,'RAM costing'!$A$3:$B$81,2,1),0)</f>
        <v>69000</v>
      </c>
      <c r="O595" s="128">
        <f>IFERROR(VLOOKUP(M595*$M$9*$N$9,'RAM costing'!$E$3:$F$81,2,1),0)</f>
        <v>279</v>
      </c>
      <c r="P595" s="128"/>
      <c r="Q595" s="129">
        <f t="shared" si="434"/>
        <v>0.31</v>
      </c>
      <c r="R595" s="18">
        <v>21.39</v>
      </c>
      <c r="S595" s="25">
        <f t="shared" si="435"/>
        <v>6</v>
      </c>
      <c r="T595" s="25">
        <f t="shared" si="436"/>
        <v>6</v>
      </c>
      <c r="U595" s="25">
        <f t="shared" si="437"/>
        <v>6</v>
      </c>
      <c r="V595" s="25">
        <f t="shared" si="438"/>
        <v>4</v>
      </c>
      <c r="W595" s="25">
        <v>0</v>
      </c>
      <c r="X595" s="25">
        <f t="shared" si="440"/>
        <v>4</v>
      </c>
      <c r="Y595" s="25">
        <f t="shared" si="441"/>
        <v>3</v>
      </c>
      <c r="Z595" s="25">
        <v>0</v>
      </c>
      <c r="AA595" s="26"/>
      <c r="AB595" s="25">
        <f t="shared" si="443"/>
        <v>3</v>
      </c>
      <c r="AC595" s="26">
        <f>AO595</f>
        <v>6</v>
      </c>
      <c r="AD595" s="25"/>
      <c r="AE595" s="25"/>
      <c r="AF595" s="25"/>
      <c r="AG595" s="25"/>
      <c r="AH595" s="25"/>
      <c r="AI595" s="25"/>
      <c r="AJ595" s="26"/>
      <c r="AK595" s="25"/>
      <c r="AL595" s="26"/>
      <c r="AM595" s="25">
        <f t="shared" si="445"/>
        <v>4</v>
      </c>
      <c r="AN595" s="25">
        <f t="shared" si="446"/>
        <v>4</v>
      </c>
      <c r="AO595" s="26">
        <v>6</v>
      </c>
      <c r="AP595" s="26">
        <f t="shared" si="447"/>
        <v>6</v>
      </c>
      <c r="AQ595" s="101">
        <f t="shared" si="448"/>
        <v>38</v>
      </c>
      <c r="AR595" s="106">
        <f t="shared" si="449"/>
        <v>812.82</v>
      </c>
      <c r="AS595" s="107">
        <f t="shared" si="429"/>
        <v>9</v>
      </c>
      <c r="AT595" s="107">
        <f t="shared" si="429"/>
        <v>14</v>
      </c>
      <c r="AU595" s="107">
        <f t="shared" si="429"/>
        <v>10</v>
      </c>
      <c r="AV595" s="107">
        <f t="shared" si="429"/>
        <v>5</v>
      </c>
      <c r="AW595" s="107">
        <f t="shared" si="429"/>
        <v>0</v>
      </c>
      <c r="AX595" s="107">
        <f t="shared" si="429"/>
        <v>0</v>
      </c>
      <c r="AY595" s="107">
        <f t="shared" si="429"/>
        <v>0</v>
      </c>
      <c r="AZ595" s="107">
        <f t="shared" si="429"/>
        <v>0</v>
      </c>
      <c r="BA595" s="108">
        <f t="shared" si="450"/>
        <v>38</v>
      </c>
      <c r="BB595" s="103">
        <f t="shared" si="451"/>
        <v>20</v>
      </c>
      <c r="BC595" s="109">
        <f t="shared" si="452"/>
        <v>427.8</v>
      </c>
      <c r="BD595" s="107">
        <f t="shared" si="432"/>
        <v>5</v>
      </c>
      <c r="BE595" s="107">
        <f t="shared" si="430"/>
        <v>7</v>
      </c>
      <c r="BF595" s="107">
        <f t="shared" si="430"/>
        <v>5</v>
      </c>
      <c r="BG595" s="107">
        <f t="shared" si="430"/>
        <v>3</v>
      </c>
      <c r="BH595" s="107">
        <f t="shared" si="430"/>
        <v>0</v>
      </c>
      <c r="BI595" s="107">
        <f t="shared" si="430"/>
        <v>0</v>
      </c>
      <c r="BJ595" s="107">
        <f t="shared" si="430"/>
        <v>0</v>
      </c>
      <c r="BK595" s="107">
        <f t="shared" si="430"/>
        <v>0</v>
      </c>
      <c r="BL595" s="110">
        <f t="shared" si="453"/>
        <v>20</v>
      </c>
      <c r="BM595" s="111">
        <f t="shared" si="454"/>
        <v>14</v>
      </c>
      <c r="BN595" s="111">
        <f t="shared" si="455"/>
        <v>21</v>
      </c>
      <c r="BO595" s="111">
        <f t="shared" si="456"/>
        <v>15</v>
      </c>
      <c r="BP595" s="111">
        <f t="shared" si="457"/>
        <v>8</v>
      </c>
      <c r="BQ595" s="111">
        <f t="shared" si="458"/>
        <v>0</v>
      </c>
      <c r="BR595" s="111">
        <f t="shared" si="459"/>
        <v>0</v>
      </c>
      <c r="BS595" s="111">
        <f t="shared" si="460"/>
        <v>0</v>
      </c>
      <c r="BT595" s="111">
        <f t="shared" si="461"/>
        <v>0</v>
      </c>
      <c r="BU595" s="143">
        <f t="shared" si="462"/>
        <v>58</v>
      </c>
      <c r="BV595" s="113">
        <f t="shared" si="463"/>
        <v>1240.6200000000001</v>
      </c>
      <c r="BW595" s="169" t="s">
        <v>135</v>
      </c>
      <c r="BX595" s="174">
        <v>2021</v>
      </c>
      <c r="BY595" s="169" t="s">
        <v>2422</v>
      </c>
      <c r="BZ595" s="169" t="str">
        <f t="shared" si="464"/>
        <v>NOVIEMBRE</v>
      </c>
      <c r="CA595" s="169" t="str">
        <f t="shared" si="465"/>
        <v>YCHO21RT_11.1</v>
      </c>
      <c r="CB595" s="118" t="str">
        <f>VLOOKUP(F595,[3]TOTALES!$E:$E,1,0)</f>
        <v>W2RH06WDW52</v>
      </c>
      <c r="CC595" s="118" t="str">
        <f>VLOOKUP(E595,'3.PARAMETROS'!J:L,3,0)</f>
        <v>CAMISAS</v>
      </c>
      <c r="CD595" s="118">
        <f>VLOOKUP(A595,'[4]1. ARCHIVO COMPRA'!$A:$BU,73,0)</f>
        <v>0</v>
      </c>
      <c r="CF595" s="164">
        <v>44331</v>
      </c>
      <c r="CG595" s="128"/>
    </row>
    <row r="596" spans="1:85" x14ac:dyDescent="0.25">
      <c r="A596" s="128" t="str">
        <f t="shared" si="433"/>
        <v>W2RH06WDW52P60J</v>
      </c>
      <c r="B596" s="188">
        <v>44501</v>
      </c>
      <c r="C596" s="128"/>
      <c r="D596" s="128" t="s">
        <v>557</v>
      </c>
      <c r="E596" s="128" t="s">
        <v>151</v>
      </c>
      <c r="F596" s="128" t="s">
        <v>1394</v>
      </c>
      <c r="G596" s="128" t="s">
        <v>1395</v>
      </c>
      <c r="H596" s="128" t="s">
        <v>1402</v>
      </c>
      <c r="I596" s="128" t="s">
        <v>1403</v>
      </c>
      <c r="J596" s="128" t="s">
        <v>2162</v>
      </c>
      <c r="K596" s="128" t="s">
        <v>684</v>
      </c>
      <c r="L596" s="128" t="s">
        <v>2255</v>
      </c>
      <c r="M596" s="137">
        <v>69</v>
      </c>
      <c r="N596" s="128">
        <f>IFERROR(VLOOKUP(M596*$M$8*$N$8,'RAM costing'!$A$3:$B$81,2,1),0)</f>
        <v>69000</v>
      </c>
      <c r="O596" s="128">
        <f>IFERROR(VLOOKUP(M596*$M$9*$N$9,'RAM costing'!$E$3:$F$81,2,1),0)</f>
        <v>279</v>
      </c>
      <c r="P596" s="128"/>
      <c r="Q596" s="129">
        <f t="shared" si="434"/>
        <v>0.31</v>
      </c>
      <c r="R596" s="18">
        <v>21.39</v>
      </c>
      <c r="S596" s="25">
        <f t="shared" si="435"/>
        <v>0</v>
      </c>
      <c r="T596" s="25">
        <f t="shared" si="436"/>
        <v>0</v>
      </c>
      <c r="U596" s="25">
        <f t="shared" si="437"/>
        <v>0</v>
      </c>
      <c r="V596" s="25">
        <f t="shared" si="438"/>
        <v>0</v>
      </c>
      <c r="W596" s="25">
        <f t="shared" si="439"/>
        <v>0</v>
      </c>
      <c r="X596" s="25">
        <f t="shared" si="440"/>
        <v>0</v>
      </c>
      <c r="Y596" s="25">
        <f t="shared" si="441"/>
        <v>0</v>
      </c>
      <c r="Z596" s="25">
        <f t="shared" si="442"/>
        <v>0</v>
      </c>
      <c r="AA596" s="26"/>
      <c r="AB596" s="25">
        <f t="shared" si="443"/>
        <v>0</v>
      </c>
      <c r="AC596" s="25">
        <f t="shared" ref="AC596:AC609" si="466">AO596</f>
        <v>0</v>
      </c>
      <c r="AD596" s="25"/>
      <c r="AE596" s="25"/>
      <c r="AF596" s="25"/>
      <c r="AG596" s="25"/>
      <c r="AH596" s="25"/>
      <c r="AI596" s="25"/>
      <c r="AJ596" s="26"/>
      <c r="AK596" s="25"/>
      <c r="AL596" s="26"/>
      <c r="AM596" s="25">
        <f t="shared" si="445"/>
        <v>0</v>
      </c>
      <c r="AN596" s="25">
        <f t="shared" si="446"/>
        <v>0</v>
      </c>
      <c r="AO596" s="26"/>
      <c r="AP596" s="26">
        <f t="shared" si="447"/>
        <v>0</v>
      </c>
      <c r="AQ596" s="101">
        <f t="shared" si="448"/>
        <v>0</v>
      </c>
      <c r="AR596" s="106">
        <f t="shared" si="449"/>
        <v>0</v>
      </c>
      <c r="AS596" s="107">
        <f t="shared" si="429"/>
        <v>0</v>
      </c>
      <c r="AT596" s="107">
        <f t="shared" si="429"/>
        <v>0</v>
      </c>
      <c r="AU596" s="107">
        <f t="shared" si="429"/>
        <v>0</v>
      </c>
      <c r="AV596" s="107">
        <f t="shared" si="429"/>
        <v>0</v>
      </c>
      <c r="AW596" s="107">
        <f t="shared" si="429"/>
        <v>0</v>
      </c>
      <c r="AX596" s="107">
        <f t="shared" si="429"/>
        <v>0</v>
      </c>
      <c r="AY596" s="107">
        <f t="shared" si="429"/>
        <v>0</v>
      </c>
      <c r="AZ596" s="107">
        <f t="shared" si="429"/>
        <v>0</v>
      </c>
      <c r="BA596" s="108">
        <f t="shared" si="450"/>
        <v>0</v>
      </c>
      <c r="BB596" s="103">
        <f t="shared" si="451"/>
        <v>0</v>
      </c>
      <c r="BC596" s="109">
        <f t="shared" si="452"/>
        <v>0</v>
      </c>
      <c r="BD596" s="107">
        <f t="shared" si="432"/>
        <v>0</v>
      </c>
      <c r="BE596" s="107">
        <f t="shared" si="430"/>
        <v>0</v>
      </c>
      <c r="BF596" s="107">
        <f t="shared" si="430"/>
        <v>0</v>
      </c>
      <c r="BG596" s="107">
        <f t="shared" si="430"/>
        <v>0</v>
      </c>
      <c r="BH596" s="107">
        <f t="shared" si="430"/>
        <v>0</v>
      </c>
      <c r="BI596" s="107">
        <f t="shared" si="430"/>
        <v>0</v>
      </c>
      <c r="BJ596" s="107">
        <f t="shared" si="430"/>
        <v>0</v>
      </c>
      <c r="BK596" s="107">
        <f t="shared" si="430"/>
        <v>0</v>
      </c>
      <c r="BL596" s="110">
        <f t="shared" si="453"/>
        <v>0</v>
      </c>
      <c r="BM596" s="111">
        <f t="shared" si="454"/>
        <v>0</v>
      </c>
      <c r="BN596" s="111">
        <f t="shared" si="455"/>
        <v>0</v>
      </c>
      <c r="BO596" s="111">
        <f t="shared" si="456"/>
        <v>0</v>
      </c>
      <c r="BP596" s="111">
        <f t="shared" si="457"/>
        <v>0</v>
      </c>
      <c r="BQ596" s="111">
        <f t="shared" si="458"/>
        <v>0</v>
      </c>
      <c r="BR596" s="111">
        <f t="shared" si="459"/>
        <v>0</v>
      </c>
      <c r="BS596" s="111">
        <f t="shared" si="460"/>
        <v>0</v>
      </c>
      <c r="BT596" s="111">
        <f t="shared" si="461"/>
        <v>0</v>
      </c>
      <c r="BU596" s="112">
        <f t="shared" si="462"/>
        <v>0</v>
      </c>
      <c r="BV596" s="113">
        <f t="shared" si="463"/>
        <v>0</v>
      </c>
      <c r="BW596" s="169" t="s">
        <v>135</v>
      </c>
      <c r="BX596" s="174">
        <v>2021</v>
      </c>
      <c r="BY596" s="169" t="s">
        <v>2422</v>
      </c>
      <c r="BZ596" s="169" t="str">
        <f t="shared" si="464"/>
        <v>NOVIEMBRE</v>
      </c>
      <c r="CA596" s="169" t="str">
        <f t="shared" si="465"/>
        <v>YCHO21RT_11.1</v>
      </c>
      <c r="CB596" s="118" t="str">
        <f>VLOOKUP(F596,[3]TOTALES!$E:$E,1,0)</f>
        <v>W2RH06WDW52</v>
      </c>
      <c r="CC596" s="118" t="str">
        <f>VLOOKUP(E596,'3.PARAMETROS'!J:L,3,0)</f>
        <v>CAMISAS</v>
      </c>
      <c r="CD596" s="118">
        <f>VLOOKUP(A596,'[4]1. ARCHIVO COMPRA'!$A:$BU,73,0)</f>
        <v>0</v>
      </c>
      <c r="CF596" s="128"/>
      <c r="CG596" s="128"/>
    </row>
    <row r="597" spans="1:85" x14ac:dyDescent="0.25">
      <c r="A597" s="128" t="str">
        <f t="shared" si="433"/>
        <v>W2RH06WDW52P71Z</v>
      </c>
      <c r="B597" s="188">
        <v>44501</v>
      </c>
      <c r="C597" s="128"/>
      <c r="D597" s="128" t="s">
        <v>557</v>
      </c>
      <c r="E597" s="128" t="s">
        <v>151</v>
      </c>
      <c r="F597" s="128" t="s">
        <v>1394</v>
      </c>
      <c r="G597" s="128" t="s">
        <v>1395</v>
      </c>
      <c r="H597" s="128" t="s">
        <v>1404</v>
      </c>
      <c r="I597" s="128" t="s">
        <v>1405</v>
      </c>
      <c r="J597" s="128" t="s">
        <v>2162</v>
      </c>
      <c r="K597" s="128" t="s">
        <v>684</v>
      </c>
      <c r="L597" s="128" t="s">
        <v>2255</v>
      </c>
      <c r="M597" s="137">
        <v>69</v>
      </c>
      <c r="N597" s="128">
        <f>IFERROR(VLOOKUP(M597*$M$8*$N$8,'RAM costing'!$A$3:$B$81,2,1),0)</f>
        <v>69000</v>
      </c>
      <c r="O597" s="128">
        <f>IFERROR(VLOOKUP(M597*$M$9*$N$9,'RAM costing'!$E$3:$F$81,2,1),0)</f>
        <v>279</v>
      </c>
      <c r="P597" s="128"/>
      <c r="Q597" s="129">
        <f t="shared" si="434"/>
        <v>0.31</v>
      </c>
      <c r="R597" s="18">
        <v>21.39</v>
      </c>
      <c r="S597" s="25">
        <f t="shared" si="435"/>
        <v>0</v>
      </c>
      <c r="T597" s="25">
        <f t="shared" si="436"/>
        <v>0</v>
      </c>
      <c r="U597" s="25">
        <f t="shared" si="437"/>
        <v>0</v>
      </c>
      <c r="V597" s="25">
        <f t="shared" si="438"/>
        <v>0</v>
      </c>
      <c r="W597" s="25">
        <f t="shared" si="439"/>
        <v>0</v>
      </c>
      <c r="X597" s="25">
        <f t="shared" si="440"/>
        <v>0</v>
      </c>
      <c r="Y597" s="25">
        <f t="shared" si="441"/>
        <v>0</v>
      </c>
      <c r="Z597" s="25">
        <f t="shared" si="442"/>
        <v>0</v>
      </c>
      <c r="AA597" s="26"/>
      <c r="AB597" s="25">
        <f t="shared" si="443"/>
        <v>0</v>
      </c>
      <c r="AC597" s="25">
        <f t="shared" si="466"/>
        <v>0</v>
      </c>
      <c r="AD597" s="25"/>
      <c r="AE597" s="25"/>
      <c r="AF597" s="25"/>
      <c r="AG597" s="25"/>
      <c r="AH597" s="25"/>
      <c r="AI597" s="25"/>
      <c r="AJ597" s="26"/>
      <c r="AK597" s="25"/>
      <c r="AL597" s="26"/>
      <c r="AM597" s="25">
        <f t="shared" si="445"/>
        <v>0</v>
      </c>
      <c r="AN597" s="25">
        <f t="shared" si="446"/>
        <v>0</v>
      </c>
      <c r="AO597" s="26"/>
      <c r="AP597" s="26">
        <f t="shared" si="447"/>
        <v>0</v>
      </c>
      <c r="AQ597" s="101">
        <f t="shared" si="448"/>
        <v>0</v>
      </c>
      <c r="AR597" s="106">
        <f t="shared" si="449"/>
        <v>0</v>
      </c>
      <c r="AS597" s="107">
        <f t="shared" si="429"/>
        <v>0</v>
      </c>
      <c r="AT597" s="107">
        <f t="shared" si="429"/>
        <v>0</v>
      </c>
      <c r="AU597" s="107">
        <f t="shared" si="429"/>
        <v>0</v>
      </c>
      <c r="AV597" s="107">
        <f t="shared" si="429"/>
        <v>0</v>
      </c>
      <c r="AW597" s="107">
        <f t="shared" si="429"/>
        <v>0</v>
      </c>
      <c r="AX597" s="107">
        <f t="shared" si="429"/>
        <v>0</v>
      </c>
      <c r="AY597" s="107">
        <f t="shared" si="429"/>
        <v>0</v>
      </c>
      <c r="AZ597" s="107">
        <f t="shared" si="429"/>
        <v>0</v>
      </c>
      <c r="BA597" s="108">
        <f t="shared" si="450"/>
        <v>0</v>
      </c>
      <c r="BB597" s="103">
        <f t="shared" si="451"/>
        <v>0</v>
      </c>
      <c r="BC597" s="109">
        <f t="shared" si="452"/>
        <v>0</v>
      </c>
      <c r="BD597" s="107">
        <f t="shared" si="432"/>
        <v>0</v>
      </c>
      <c r="BE597" s="107">
        <f t="shared" si="430"/>
        <v>0</v>
      </c>
      <c r="BF597" s="107">
        <f t="shared" si="430"/>
        <v>0</v>
      </c>
      <c r="BG597" s="107">
        <f t="shared" si="430"/>
        <v>0</v>
      </c>
      <c r="BH597" s="107">
        <f t="shared" si="430"/>
        <v>0</v>
      </c>
      <c r="BI597" s="107">
        <f t="shared" si="430"/>
        <v>0</v>
      </c>
      <c r="BJ597" s="107">
        <f t="shared" si="430"/>
        <v>0</v>
      </c>
      <c r="BK597" s="107">
        <f t="shared" si="430"/>
        <v>0</v>
      </c>
      <c r="BL597" s="110">
        <f t="shared" si="453"/>
        <v>0</v>
      </c>
      <c r="BM597" s="111">
        <f t="shared" si="454"/>
        <v>0</v>
      </c>
      <c r="BN597" s="111">
        <f t="shared" si="455"/>
        <v>0</v>
      </c>
      <c r="BO597" s="111">
        <f t="shared" si="456"/>
        <v>0</v>
      </c>
      <c r="BP597" s="111">
        <f t="shared" si="457"/>
        <v>0</v>
      </c>
      <c r="BQ597" s="111">
        <f t="shared" si="458"/>
        <v>0</v>
      </c>
      <c r="BR597" s="111">
        <f t="shared" si="459"/>
        <v>0</v>
      </c>
      <c r="BS597" s="111">
        <f t="shared" si="460"/>
        <v>0</v>
      </c>
      <c r="BT597" s="111">
        <f t="shared" si="461"/>
        <v>0</v>
      </c>
      <c r="BU597" s="112">
        <f t="shared" si="462"/>
        <v>0</v>
      </c>
      <c r="BV597" s="113">
        <f t="shared" si="463"/>
        <v>0</v>
      </c>
      <c r="BW597" s="169" t="s">
        <v>135</v>
      </c>
      <c r="BX597" s="174">
        <v>2021</v>
      </c>
      <c r="BY597" s="169" t="s">
        <v>2422</v>
      </c>
      <c r="BZ597" s="169" t="str">
        <f t="shared" si="464"/>
        <v>NOVIEMBRE</v>
      </c>
      <c r="CA597" s="169" t="str">
        <f t="shared" si="465"/>
        <v>YCHO21RT_11.1</v>
      </c>
      <c r="CB597" s="118" t="str">
        <f>VLOOKUP(F597,[3]TOTALES!$E:$E,1,0)</f>
        <v>W2RH06WDW52</v>
      </c>
      <c r="CC597" s="118" t="str">
        <f>VLOOKUP(E597,'3.PARAMETROS'!J:L,3,0)</f>
        <v>CAMISAS</v>
      </c>
      <c r="CD597" s="118">
        <f>VLOOKUP(A597,'[4]1. ARCHIVO COMPRA'!$A:$BU,73,0)</f>
        <v>0</v>
      </c>
      <c r="CF597" s="128"/>
      <c r="CG597" s="128"/>
    </row>
    <row r="598" spans="1:85" x14ac:dyDescent="0.25">
      <c r="A598" s="128" t="str">
        <f t="shared" si="433"/>
        <v>W2RH06WDW52P80V</v>
      </c>
      <c r="B598" s="188">
        <v>44501</v>
      </c>
      <c r="C598" s="128"/>
      <c r="D598" s="128" t="s">
        <v>557</v>
      </c>
      <c r="E598" s="128" t="s">
        <v>151</v>
      </c>
      <c r="F598" s="128" t="s">
        <v>1394</v>
      </c>
      <c r="G598" s="128" t="s">
        <v>1395</v>
      </c>
      <c r="H598" s="128" t="s">
        <v>1406</v>
      </c>
      <c r="I598" s="128" t="s">
        <v>1407</v>
      </c>
      <c r="J598" s="128" t="s">
        <v>2162</v>
      </c>
      <c r="K598" s="128" t="s">
        <v>684</v>
      </c>
      <c r="L598" s="128" t="s">
        <v>2255</v>
      </c>
      <c r="M598" s="137">
        <v>69</v>
      </c>
      <c r="N598" s="128">
        <f>IFERROR(VLOOKUP(M598*$M$8*$N$8,'RAM costing'!$A$3:$B$81,2,1),0)</f>
        <v>69000</v>
      </c>
      <c r="O598" s="128">
        <f>IFERROR(VLOOKUP(M598*$M$9*$N$9,'RAM costing'!$E$3:$F$81,2,1),0)</f>
        <v>279</v>
      </c>
      <c r="P598" s="128"/>
      <c r="Q598" s="129">
        <f t="shared" si="434"/>
        <v>0.31</v>
      </c>
      <c r="R598" s="18">
        <v>21.39</v>
      </c>
      <c r="S598" s="25">
        <f t="shared" si="435"/>
        <v>0</v>
      </c>
      <c r="T598" s="25">
        <f t="shared" si="436"/>
        <v>0</v>
      </c>
      <c r="U598" s="25">
        <f t="shared" si="437"/>
        <v>0</v>
      </c>
      <c r="V598" s="25">
        <f t="shared" si="438"/>
        <v>0</v>
      </c>
      <c r="W598" s="25">
        <f t="shared" si="439"/>
        <v>0</v>
      </c>
      <c r="X598" s="25">
        <f t="shared" si="440"/>
        <v>0</v>
      </c>
      <c r="Y598" s="25">
        <f t="shared" si="441"/>
        <v>0</v>
      </c>
      <c r="Z598" s="25">
        <f t="shared" si="442"/>
        <v>0</v>
      </c>
      <c r="AA598" s="26"/>
      <c r="AB598" s="25">
        <f t="shared" si="443"/>
        <v>0</v>
      </c>
      <c r="AC598" s="25">
        <f t="shared" si="466"/>
        <v>0</v>
      </c>
      <c r="AD598" s="25"/>
      <c r="AE598" s="25"/>
      <c r="AF598" s="25"/>
      <c r="AG598" s="25"/>
      <c r="AH598" s="25"/>
      <c r="AI598" s="25"/>
      <c r="AJ598" s="26"/>
      <c r="AK598" s="25"/>
      <c r="AL598" s="26"/>
      <c r="AM598" s="25">
        <f t="shared" si="445"/>
        <v>0</v>
      </c>
      <c r="AN598" s="25">
        <f t="shared" si="446"/>
        <v>0</v>
      </c>
      <c r="AO598" s="26"/>
      <c r="AP598" s="26">
        <f t="shared" si="447"/>
        <v>0</v>
      </c>
      <c r="AQ598" s="101">
        <f t="shared" si="448"/>
        <v>0</v>
      </c>
      <c r="AR598" s="106">
        <f t="shared" si="449"/>
        <v>0</v>
      </c>
      <c r="AS598" s="107">
        <f t="shared" si="429"/>
        <v>0</v>
      </c>
      <c r="AT598" s="107">
        <f t="shared" si="429"/>
        <v>0</v>
      </c>
      <c r="AU598" s="107">
        <f t="shared" si="429"/>
        <v>0</v>
      </c>
      <c r="AV598" s="107">
        <f t="shared" si="429"/>
        <v>0</v>
      </c>
      <c r="AW598" s="107">
        <f t="shared" si="429"/>
        <v>0</v>
      </c>
      <c r="AX598" s="107">
        <f t="shared" si="429"/>
        <v>0</v>
      </c>
      <c r="AY598" s="107">
        <f t="shared" si="429"/>
        <v>0</v>
      </c>
      <c r="AZ598" s="107">
        <f t="shared" si="429"/>
        <v>0</v>
      </c>
      <c r="BA598" s="108">
        <f t="shared" si="450"/>
        <v>0</v>
      </c>
      <c r="BB598" s="103">
        <f t="shared" si="451"/>
        <v>0</v>
      </c>
      <c r="BC598" s="109">
        <f t="shared" si="452"/>
        <v>0</v>
      </c>
      <c r="BD598" s="107">
        <f t="shared" si="432"/>
        <v>0</v>
      </c>
      <c r="BE598" s="107">
        <f t="shared" si="430"/>
        <v>0</v>
      </c>
      <c r="BF598" s="107">
        <f t="shared" si="430"/>
        <v>0</v>
      </c>
      <c r="BG598" s="107">
        <f t="shared" si="430"/>
        <v>0</v>
      </c>
      <c r="BH598" s="107">
        <f t="shared" si="430"/>
        <v>0</v>
      </c>
      <c r="BI598" s="107">
        <f t="shared" si="430"/>
        <v>0</v>
      </c>
      <c r="BJ598" s="107">
        <f t="shared" si="430"/>
        <v>0</v>
      </c>
      <c r="BK598" s="107">
        <f t="shared" si="430"/>
        <v>0</v>
      </c>
      <c r="BL598" s="110">
        <f t="shared" si="453"/>
        <v>0</v>
      </c>
      <c r="BM598" s="111">
        <f t="shared" si="454"/>
        <v>0</v>
      </c>
      <c r="BN598" s="111">
        <f t="shared" si="455"/>
        <v>0</v>
      </c>
      <c r="BO598" s="111">
        <f t="shared" si="456"/>
        <v>0</v>
      </c>
      <c r="BP598" s="111">
        <f t="shared" si="457"/>
        <v>0</v>
      </c>
      <c r="BQ598" s="111">
        <f t="shared" si="458"/>
        <v>0</v>
      </c>
      <c r="BR598" s="111">
        <f t="shared" si="459"/>
        <v>0</v>
      </c>
      <c r="BS598" s="111">
        <f t="shared" si="460"/>
        <v>0</v>
      </c>
      <c r="BT598" s="111">
        <f t="shared" si="461"/>
        <v>0</v>
      </c>
      <c r="BU598" s="112">
        <f t="shared" si="462"/>
        <v>0</v>
      </c>
      <c r="BV598" s="113">
        <f t="shared" si="463"/>
        <v>0</v>
      </c>
      <c r="BW598" s="169" t="s">
        <v>135</v>
      </c>
      <c r="BX598" s="174">
        <v>2021</v>
      </c>
      <c r="BY598" s="169" t="s">
        <v>2422</v>
      </c>
      <c r="BZ598" s="169" t="str">
        <f t="shared" si="464"/>
        <v>NOVIEMBRE</v>
      </c>
      <c r="CA598" s="169" t="str">
        <f t="shared" si="465"/>
        <v>YCHO21RT_11.1</v>
      </c>
      <c r="CB598" s="118" t="str">
        <f>VLOOKUP(F598,[3]TOTALES!$E:$E,1,0)</f>
        <v>W2RH06WDW52</v>
      </c>
      <c r="CC598" s="118" t="str">
        <f>VLOOKUP(E598,'3.PARAMETROS'!J:L,3,0)</f>
        <v>CAMISAS</v>
      </c>
      <c r="CD598" s="118">
        <f>VLOOKUP(A598,'[4]1. ARCHIVO COMPRA'!$A:$BU,73,0)</f>
        <v>0</v>
      </c>
      <c r="CF598" s="128"/>
      <c r="CG598" s="128"/>
    </row>
    <row r="599" spans="1:85" x14ac:dyDescent="0.25">
      <c r="A599" s="128" t="str">
        <f t="shared" si="433"/>
        <v>W2RH06WDW52P11K</v>
      </c>
      <c r="B599" s="188">
        <v>44501</v>
      </c>
      <c r="C599" s="128"/>
      <c r="D599" s="128" t="s">
        <v>557</v>
      </c>
      <c r="E599" s="128" t="s">
        <v>151</v>
      </c>
      <c r="F599" s="128" t="s">
        <v>1394</v>
      </c>
      <c r="G599" s="128" t="s">
        <v>1395</v>
      </c>
      <c r="H599" s="128" t="s">
        <v>1408</v>
      </c>
      <c r="I599" s="128" t="s">
        <v>1409</v>
      </c>
      <c r="J599" s="128" t="s">
        <v>2162</v>
      </c>
      <c r="K599" s="128" t="s">
        <v>684</v>
      </c>
      <c r="L599" s="128" t="s">
        <v>2255</v>
      </c>
      <c r="M599" s="137">
        <v>69</v>
      </c>
      <c r="N599" s="128">
        <f>IFERROR(VLOOKUP(M599*$M$8*$N$8,'RAM costing'!$A$3:$B$81,2,1),0)</f>
        <v>69000</v>
      </c>
      <c r="O599" s="128">
        <f>IFERROR(VLOOKUP(M599*$M$9*$N$9,'RAM costing'!$E$3:$F$81,2,1),0)</f>
        <v>279</v>
      </c>
      <c r="P599" s="128"/>
      <c r="Q599" s="129">
        <f t="shared" si="434"/>
        <v>0.31</v>
      </c>
      <c r="R599" s="18">
        <v>21.39</v>
      </c>
      <c r="S599" s="25">
        <f t="shared" si="435"/>
        <v>0</v>
      </c>
      <c r="T599" s="25">
        <f t="shared" si="436"/>
        <v>0</v>
      </c>
      <c r="U599" s="25">
        <f t="shared" si="437"/>
        <v>0</v>
      </c>
      <c r="V599" s="25">
        <f t="shared" si="438"/>
        <v>0</v>
      </c>
      <c r="W599" s="25">
        <f t="shared" si="439"/>
        <v>0</v>
      </c>
      <c r="X599" s="25">
        <f t="shared" si="440"/>
        <v>0</v>
      </c>
      <c r="Y599" s="25">
        <f t="shared" si="441"/>
        <v>0</v>
      </c>
      <c r="Z599" s="25">
        <f t="shared" si="442"/>
        <v>0</v>
      </c>
      <c r="AA599" s="26"/>
      <c r="AB599" s="25">
        <f t="shared" si="443"/>
        <v>0</v>
      </c>
      <c r="AC599" s="25">
        <f t="shared" si="466"/>
        <v>0</v>
      </c>
      <c r="AD599" s="25"/>
      <c r="AE599" s="25"/>
      <c r="AF599" s="25"/>
      <c r="AG599" s="25"/>
      <c r="AH599" s="25"/>
      <c r="AI599" s="25"/>
      <c r="AJ599" s="26"/>
      <c r="AK599" s="25"/>
      <c r="AL599" s="26"/>
      <c r="AM599" s="25">
        <f t="shared" si="445"/>
        <v>0</v>
      </c>
      <c r="AN599" s="25">
        <f t="shared" si="446"/>
        <v>0</v>
      </c>
      <c r="AO599" s="26"/>
      <c r="AP599" s="26">
        <f t="shared" si="447"/>
        <v>0</v>
      </c>
      <c r="AQ599" s="101">
        <f t="shared" si="448"/>
        <v>0</v>
      </c>
      <c r="AR599" s="106">
        <f t="shared" si="449"/>
        <v>0</v>
      </c>
      <c r="AS599" s="107">
        <f t="shared" si="429"/>
        <v>0</v>
      </c>
      <c r="AT599" s="107">
        <f t="shared" si="429"/>
        <v>0</v>
      </c>
      <c r="AU599" s="107">
        <f t="shared" si="429"/>
        <v>0</v>
      </c>
      <c r="AV599" s="107">
        <f t="shared" si="429"/>
        <v>0</v>
      </c>
      <c r="AW599" s="107">
        <f t="shared" si="429"/>
        <v>0</v>
      </c>
      <c r="AX599" s="107">
        <f t="shared" si="429"/>
        <v>0</v>
      </c>
      <c r="AY599" s="107">
        <f t="shared" si="429"/>
        <v>0</v>
      </c>
      <c r="AZ599" s="107">
        <f t="shared" si="429"/>
        <v>0</v>
      </c>
      <c r="BA599" s="108">
        <f t="shared" si="450"/>
        <v>0</v>
      </c>
      <c r="BB599" s="103">
        <f t="shared" si="451"/>
        <v>0</v>
      </c>
      <c r="BC599" s="109">
        <f t="shared" si="452"/>
        <v>0</v>
      </c>
      <c r="BD599" s="107">
        <f t="shared" si="432"/>
        <v>0</v>
      </c>
      <c r="BE599" s="107">
        <f t="shared" si="430"/>
        <v>0</v>
      </c>
      <c r="BF599" s="107">
        <f t="shared" si="430"/>
        <v>0</v>
      </c>
      <c r="BG599" s="107">
        <f t="shared" si="430"/>
        <v>0</v>
      </c>
      <c r="BH599" s="107">
        <f t="shared" si="430"/>
        <v>0</v>
      </c>
      <c r="BI599" s="107">
        <f t="shared" si="430"/>
        <v>0</v>
      </c>
      <c r="BJ599" s="107">
        <f t="shared" si="430"/>
        <v>0</v>
      </c>
      <c r="BK599" s="107">
        <f t="shared" si="430"/>
        <v>0</v>
      </c>
      <c r="BL599" s="110">
        <f t="shared" si="453"/>
        <v>0</v>
      </c>
      <c r="BM599" s="111">
        <f t="shared" si="454"/>
        <v>0</v>
      </c>
      <c r="BN599" s="111">
        <f t="shared" si="455"/>
        <v>0</v>
      </c>
      <c r="BO599" s="111">
        <f t="shared" si="456"/>
        <v>0</v>
      </c>
      <c r="BP599" s="111">
        <f t="shared" si="457"/>
        <v>0</v>
      </c>
      <c r="BQ599" s="111">
        <f t="shared" si="458"/>
        <v>0</v>
      </c>
      <c r="BR599" s="111">
        <f t="shared" si="459"/>
        <v>0</v>
      </c>
      <c r="BS599" s="111">
        <f t="shared" si="460"/>
        <v>0</v>
      </c>
      <c r="BT599" s="111">
        <f t="shared" si="461"/>
        <v>0</v>
      </c>
      <c r="BU599" s="112">
        <f t="shared" si="462"/>
        <v>0</v>
      </c>
      <c r="BV599" s="113">
        <f t="shared" si="463"/>
        <v>0</v>
      </c>
      <c r="BW599" s="169" t="s">
        <v>135</v>
      </c>
      <c r="BX599" s="174">
        <v>2021</v>
      </c>
      <c r="BY599" s="169" t="s">
        <v>2422</v>
      </c>
      <c r="BZ599" s="169" t="str">
        <f t="shared" si="464"/>
        <v>NOVIEMBRE</v>
      </c>
      <c r="CA599" s="169" t="str">
        <f t="shared" si="465"/>
        <v>YCHO21RT_11.1</v>
      </c>
      <c r="CB599" s="118" t="str">
        <f>VLOOKUP(F599,[3]TOTALES!$E:$E,1,0)</f>
        <v>W2RH06WDW52</v>
      </c>
      <c r="CC599" s="118" t="str">
        <f>VLOOKUP(E599,'3.PARAMETROS'!J:L,3,0)</f>
        <v>CAMISAS</v>
      </c>
      <c r="CD599" s="118">
        <f>VLOOKUP(A599,'[4]1. ARCHIVO COMPRA'!$A:$BU,73,0)</f>
        <v>0</v>
      </c>
      <c r="CF599" s="128"/>
      <c r="CG599" s="128"/>
    </row>
    <row r="600" spans="1:85" x14ac:dyDescent="0.25">
      <c r="A600" s="128" t="str">
        <f t="shared" si="433"/>
        <v>W2RR29Z2V60LMGY</v>
      </c>
      <c r="B600" s="188">
        <v>44501</v>
      </c>
      <c r="C600" s="128"/>
      <c r="D600" s="128" t="s">
        <v>560</v>
      </c>
      <c r="E600" s="128" t="s">
        <v>561</v>
      </c>
      <c r="F600" s="128" t="s">
        <v>1410</v>
      </c>
      <c r="G600" s="128" t="s">
        <v>1411</v>
      </c>
      <c r="H600" s="128" t="s">
        <v>500</v>
      </c>
      <c r="I600" s="128" t="s">
        <v>1265</v>
      </c>
      <c r="J600" s="128" t="s">
        <v>2160</v>
      </c>
      <c r="K600" s="128" t="s">
        <v>683</v>
      </c>
      <c r="L600" s="128" t="s">
        <v>2255</v>
      </c>
      <c r="M600" s="137">
        <v>69</v>
      </c>
      <c r="N600" s="128">
        <f>IFERROR(VLOOKUP(M600*$M$8*$N$8,'RAM costing'!$A$3:$B$81,2,1),0)</f>
        <v>69000</v>
      </c>
      <c r="O600" s="128">
        <f>IFERROR(VLOOKUP(M600*$M$9*$N$9,'RAM costing'!$E$3:$F$81,2,1),0)</f>
        <v>279</v>
      </c>
      <c r="P600" s="128"/>
      <c r="Q600" s="129">
        <f t="shared" si="434"/>
        <v>0.31</v>
      </c>
      <c r="R600" s="18">
        <v>21.39</v>
      </c>
      <c r="S600" s="25">
        <f t="shared" si="435"/>
        <v>0</v>
      </c>
      <c r="T600" s="25">
        <f t="shared" si="436"/>
        <v>0</v>
      </c>
      <c r="U600" s="25">
        <f t="shared" si="437"/>
        <v>0</v>
      </c>
      <c r="V600" s="25">
        <f t="shared" si="438"/>
        <v>0</v>
      </c>
      <c r="W600" s="25">
        <f t="shared" si="439"/>
        <v>0</v>
      </c>
      <c r="X600" s="25">
        <f t="shared" si="440"/>
        <v>0</v>
      </c>
      <c r="Y600" s="25">
        <f t="shared" si="441"/>
        <v>0</v>
      </c>
      <c r="Z600" s="25">
        <f t="shared" si="442"/>
        <v>0</v>
      </c>
      <c r="AA600" s="26"/>
      <c r="AB600" s="25">
        <f t="shared" si="443"/>
        <v>0</v>
      </c>
      <c r="AC600" s="25">
        <f t="shared" si="466"/>
        <v>0</v>
      </c>
      <c r="AD600" s="25"/>
      <c r="AE600" s="25"/>
      <c r="AF600" s="25"/>
      <c r="AG600" s="25"/>
      <c r="AH600" s="25"/>
      <c r="AI600" s="25"/>
      <c r="AJ600" s="26"/>
      <c r="AK600" s="25"/>
      <c r="AL600" s="26"/>
      <c r="AM600" s="25">
        <f t="shared" si="445"/>
        <v>0</v>
      </c>
      <c r="AN600" s="25">
        <f t="shared" si="446"/>
        <v>0</v>
      </c>
      <c r="AO600" s="26"/>
      <c r="AP600" s="26">
        <f t="shared" si="447"/>
        <v>0</v>
      </c>
      <c r="AQ600" s="101">
        <f t="shared" si="448"/>
        <v>0</v>
      </c>
      <c r="AR600" s="106">
        <f t="shared" si="449"/>
        <v>0</v>
      </c>
      <c r="AS600" s="107">
        <f t="shared" si="429"/>
        <v>0</v>
      </c>
      <c r="AT600" s="107">
        <f t="shared" si="429"/>
        <v>0</v>
      </c>
      <c r="AU600" s="107">
        <f t="shared" si="429"/>
        <v>0</v>
      </c>
      <c r="AV600" s="107">
        <f t="shared" si="429"/>
        <v>0</v>
      </c>
      <c r="AW600" s="107">
        <f t="shared" si="429"/>
        <v>0</v>
      </c>
      <c r="AX600" s="107">
        <f t="shared" si="429"/>
        <v>0</v>
      </c>
      <c r="AY600" s="107">
        <f t="shared" si="429"/>
        <v>0</v>
      </c>
      <c r="AZ600" s="107">
        <f t="shared" si="429"/>
        <v>0</v>
      </c>
      <c r="BA600" s="108">
        <f t="shared" si="450"/>
        <v>0</v>
      </c>
      <c r="BB600" s="103">
        <f t="shared" si="451"/>
        <v>0</v>
      </c>
      <c r="BC600" s="109">
        <f t="shared" si="452"/>
        <v>0</v>
      </c>
      <c r="BD600" s="107">
        <f t="shared" si="432"/>
        <v>0</v>
      </c>
      <c r="BE600" s="107">
        <f t="shared" si="430"/>
        <v>0</v>
      </c>
      <c r="BF600" s="107">
        <f t="shared" si="430"/>
        <v>0</v>
      </c>
      <c r="BG600" s="107">
        <f t="shared" si="430"/>
        <v>0</v>
      </c>
      <c r="BH600" s="107">
        <f t="shared" si="430"/>
        <v>0</v>
      </c>
      <c r="BI600" s="107">
        <f t="shared" si="430"/>
        <v>0</v>
      </c>
      <c r="BJ600" s="107">
        <f t="shared" si="430"/>
        <v>0</v>
      </c>
      <c r="BK600" s="107">
        <f t="shared" si="430"/>
        <v>0</v>
      </c>
      <c r="BL600" s="110">
        <f t="shared" si="453"/>
        <v>0</v>
      </c>
      <c r="BM600" s="111">
        <f t="shared" si="454"/>
        <v>0</v>
      </c>
      <c r="BN600" s="111">
        <f t="shared" si="455"/>
        <v>0</v>
      </c>
      <c r="BO600" s="111">
        <f t="shared" si="456"/>
        <v>0</v>
      </c>
      <c r="BP600" s="111">
        <f t="shared" si="457"/>
        <v>0</v>
      </c>
      <c r="BQ600" s="111">
        <f t="shared" si="458"/>
        <v>0</v>
      </c>
      <c r="BR600" s="111">
        <f t="shared" si="459"/>
        <v>0</v>
      </c>
      <c r="BS600" s="111">
        <f t="shared" si="460"/>
        <v>0</v>
      </c>
      <c r="BT600" s="111">
        <f t="shared" si="461"/>
        <v>0</v>
      </c>
      <c r="BU600" s="112">
        <f t="shared" si="462"/>
        <v>0</v>
      </c>
      <c r="BV600" s="113">
        <f t="shared" si="463"/>
        <v>0</v>
      </c>
      <c r="BW600" s="169" t="s">
        <v>135</v>
      </c>
      <c r="BX600" s="174">
        <v>2021</v>
      </c>
      <c r="BY600" s="169" t="s">
        <v>2422</v>
      </c>
      <c r="BZ600" s="169" t="str">
        <f t="shared" si="464"/>
        <v>NOVIEMBRE</v>
      </c>
      <c r="CA600" s="169" t="str">
        <f t="shared" si="465"/>
        <v>YCHO21RT_11.1</v>
      </c>
      <c r="CB600" s="118" t="e">
        <f>VLOOKUP(F600,[3]TOTALES!$E:$E,1,0)</f>
        <v>#N/A</v>
      </c>
      <c r="CC600" s="118" t="e">
        <f>VLOOKUP(E600,'3.PARAMETROS'!J:L,3,0)</f>
        <v>#N/A</v>
      </c>
      <c r="CD600" s="118">
        <f>VLOOKUP(A600,'[4]1. ARCHIVO COMPRA'!$A:$BU,73,0)</f>
        <v>0</v>
      </c>
      <c r="CF600" s="128"/>
      <c r="CG600" s="128"/>
    </row>
    <row r="601" spans="1:85" x14ac:dyDescent="0.25">
      <c r="A601" s="128" t="str">
        <f t="shared" si="433"/>
        <v>W2RR29Z2V60G8CR</v>
      </c>
      <c r="B601" s="188">
        <v>44501</v>
      </c>
      <c r="C601" s="128"/>
      <c r="D601" s="128" t="s">
        <v>560</v>
      </c>
      <c r="E601" s="128" t="s">
        <v>566</v>
      </c>
      <c r="F601" s="128" t="s">
        <v>1410</v>
      </c>
      <c r="G601" s="128" t="s">
        <v>1411</v>
      </c>
      <c r="H601" s="128" t="s">
        <v>957</v>
      </c>
      <c r="I601" s="128" t="s">
        <v>958</v>
      </c>
      <c r="J601" s="128" t="s">
        <v>2160</v>
      </c>
      <c r="K601" s="128" t="s">
        <v>683</v>
      </c>
      <c r="L601" s="128" t="s">
        <v>2255</v>
      </c>
      <c r="M601" s="137">
        <v>69</v>
      </c>
      <c r="N601" s="128">
        <f>IFERROR(VLOOKUP(M601*$M$8*$N$8,'RAM costing'!$A$3:$B$81,2,1),0)</f>
        <v>69000</v>
      </c>
      <c r="O601" s="128">
        <f>IFERROR(VLOOKUP(M601*$M$9*$N$9,'RAM costing'!$E$3:$F$81,2,1),0)</f>
        <v>279</v>
      </c>
      <c r="P601" s="128"/>
      <c r="Q601" s="129">
        <f t="shared" si="434"/>
        <v>0.31</v>
      </c>
      <c r="R601" s="18">
        <v>21.39</v>
      </c>
      <c r="S601" s="25">
        <f t="shared" si="435"/>
        <v>0</v>
      </c>
      <c r="T601" s="25">
        <f t="shared" si="436"/>
        <v>0</v>
      </c>
      <c r="U601" s="25">
        <f t="shared" si="437"/>
        <v>0</v>
      </c>
      <c r="V601" s="25">
        <f t="shared" si="438"/>
        <v>0</v>
      </c>
      <c r="W601" s="25">
        <f t="shared" si="439"/>
        <v>0</v>
      </c>
      <c r="X601" s="25">
        <f t="shared" si="440"/>
        <v>0</v>
      </c>
      <c r="Y601" s="25">
        <f t="shared" si="441"/>
        <v>0</v>
      </c>
      <c r="Z601" s="25">
        <f t="shared" si="442"/>
        <v>0</v>
      </c>
      <c r="AA601" s="26"/>
      <c r="AB601" s="25">
        <f t="shared" si="443"/>
        <v>0</v>
      </c>
      <c r="AC601" s="25">
        <f t="shared" si="466"/>
        <v>0</v>
      </c>
      <c r="AD601" s="25"/>
      <c r="AE601" s="25"/>
      <c r="AF601" s="25"/>
      <c r="AG601" s="25"/>
      <c r="AH601" s="25"/>
      <c r="AI601" s="25"/>
      <c r="AJ601" s="26"/>
      <c r="AK601" s="25"/>
      <c r="AL601" s="26"/>
      <c r="AM601" s="25">
        <f t="shared" si="445"/>
        <v>0</v>
      </c>
      <c r="AN601" s="25">
        <f t="shared" si="446"/>
        <v>0</v>
      </c>
      <c r="AO601" s="26"/>
      <c r="AP601" s="26">
        <f t="shared" si="447"/>
        <v>0</v>
      </c>
      <c r="AQ601" s="101">
        <f t="shared" si="448"/>
        <v>0</v>
      </c>
      <c r="AR601" s="106">
        <f t="shared" si="449"/>
        <v>0</v>
      </c>
      <c r="AS601" s="107">
        <f t="shared" si="429"/>
        <v>0</v>
      </c>
      <c r="AT601" s="107">
        <f t="shared" si="429"/>
        <v>0</v>
      </c>
      <c r="AU601" s="107">
        <f t="shared" si="429"/>
        <v>0</v>
      </c>
      <c r="AV601" s="107">
        <f t="shared" si="429"/>
        <v>0</v>
      </c>
      <c r="AW601" s="107">
        <f t="shared" si="429"/>
        <v>0</v>
      </c>
      <c r="AX601" s="107">
        <f t="shared" si="429"/>
        <v>0</v>
      </c>
      <c r="AY601" s="107">
        <f t="shared" si="429"/>
        <v>0</v>
      </c>
      <c r="AZ601" s="107">
        <f t="shared" si="429"/>
        <v>0</v>
      </c>
      <c r="BA601" s="108">
        <f t="shared" si="450"/>
        <v>0</v>
      </c>
      <c r="BB601" s="103">
        <f t="shared" si="451"/>
        <v>0</v>
      </c>
      <c r="BC601" s="109">
        <f t="shared" si="452"/>
        <v>0</v>
      </c>
      <c r="BD601" s="107">
        <f t="shared" si="432"/>
        <v>0</v>
      </c>
      <c r="BE601" s="107">
        <f t="shared" si="430"/>
        <v>0</v>
      </c>
      <c r="BF601" s="107">
        <f t="shared" si="430"/>
        <v>0</v>
      </c>
      <c r="BG601" s="107">
        <f t="shared" si="430"/>
        <v>0</v>
      </c>
      <c r="BH601" s="107">
        <f t="shared" si="430"/>
        <v>0</v>
      </c>
      <c r="BI601" s="107">
        <f t="shared" si="430"/>
        <v>0</v>
      </c>
      <c r="BJ601" s="107">
        <f t="shared" si="430"/>
        <v>0</v>
      </c>
      <c r="BK601" s="107">
        <f t="shared" si="430"/>
        <v>0</v>
      </c>
      <c r="BL601" s="110">
        <f t="shared" si="453"/>
        <v>0</v>
      </c>
      <c r="BM601" s="111">
        <f t="shared" si="454"/>
        <v>0</v>
      </c>
      <c r="BN601" s="111">
        <f t="shared" si="455"/>
        <v>0</v>
      </c>
      <c r="BO601" s="111">
        <f t="shared" si="456"/>
        <v>0</v>
      </c>
      <c r="BP601" s="111">
        <f t="shared" si="457"/>
        <v>0</v>
      </c>
      <c r="BQ601" s="111">
        <f t="shared" si="458"/>
        <v>0</v>
      </c>
      <c r="BR601" s="111">
        <f t="shared" si="459"/>
        <v>0</v>
      </c>
      <c r="BS601" s="111">
        <f t="shared" si="460"/>
        <v>0</v>
      </c>
      <c r="BT601" s="111">
        <f t="shared" si="461"/>
        <v>0</v>
      </c>
      <c r="BU601" s="112">
        <f t="shared" si="462"/>
        <v>0</v>
      </c>
      <c r="BV601" s="113">
        <f t="shared" si="463"/>
        <v>0</v>
      </c>
      <c r="BW601" s="169" t="s">
        <v>135</v>
      </c>
      <c r="BX601" s="174">
        <v>2021</v>
      </c>
      <c r="BY601" s="169" t="s">
        <v>2422</v>
      </c>
      <c r="BZ601" s="169" t="str">
        <f t="shared" si="464"/>
        <v>NOVIEMBRE</v>
      </c>
      <c r="CA601" s="169" t="str">
        <f t="shared" si="465"/>
        <v>YCHO21RT_11.1</v>
      </c>
      <c r="CB601" s="118" t="e">
        <f>VLOOKUP(F601,[3]TOTALES!$E:$E,1,0)</f>
        <v>#N/A</v>
      </c>
      <c r="CC601" s="118" t="e">
        <f>VLOOKUP(E601,'3.PARAMETROS'!J:L,3,0)</f>
        <v>#N/A</v>
      </c>
      <c r="CD601" s="118">
        <f>VLOOKUP(A601,'[4]1. ARCHIVO COMPRA'!$A:$BU,73,0)</f>
        <v>0</v>
      </c>
      <c r="CF601" s="128"/>
      <c r="CG601" s="128"/>
    </row>
    <row r="602" spans="1:85" x14ac:dyDescent="0.25">
      <c r="A602" s="128" t="str">
        <f t="shared" si="433"/>
        <v>W2RR29Z2V60A605</v>
      </c>
      <c r="B602" s="188">
        <v>44501</v>
      </c>
      <c r="C602" s="128"/>
      <c r="D602" s="128" t="s">
        <v>560</v>
      </c>
      <c r="E602" s="128" t="s">
        <v>566</v>
      </c>
      <c r="F602" s="128" t="s">
        <v>1410</v>
      </c>
      <c r="G602" s="128" t="s">
        <v>1411</v>
      </c>
      <c r="H602" s="128" t="s">
        <v>507</v>
      </c>
      <c r="I602" s="128" t="s">
        <v>534</v>
      </c>
      <c r="J602" s="128" t="s">
        <v>2160</v>
      </c>
      <c r="K602" s="128" t="s">
        <v>683</v>
      </c>
      <c r="L602" s="128" t="s">
        <v>2255</v>
      </c>
      <c r="M602" s="137">
        <v>69</v>
      </c>
      <c r="N602" s="128">
        <f>IFERROR(VLOOKUP(M602*$M$8*$N$8,'RAM costing'!$A$3:$B$81,2,1),0)</f>
        <v>69000</v>
      </c>
      <c r="O602" s="128">
        <f>IFERROR(VLOOKUP(M602*$M$9*$N$9,'RAM costing'!$E$3:$F$81,2,1),0)</f>
        <v>279</v>
      </c>
      <c r="P602" s="128"/>
      <c r="Q602" s="129">
        <f t="shared" si="434"/>
        <v>0.31</v>
      </c>
      <c r="R602" s="18">
        <v>21.39</v>
      </c>
      <c r="S602" s="25">
        <f t="shared" si="435"/>
        <v>0</v>
      </c>
      <c r="T602" s="25">
        <f t="shared" si="436"/>
        <v>0</v>
      </c>
      <c r="U602" s="25">
        <f t="shared" si="437"/>
        <v>0</v>
      </c>
      <c r="V602" s="25">
        <f t="shared" si="438"/>
        <v>0</v>
      </c>
      <c r="W602" s="25">
        <f t="shared" si="439"/>
        <v>0</v>
      </c>
      <c r="X602" s="25">
        <f t="shared" si="440"/>
        <v>0</v>
      </c>
      <c r="Y602" s="25">
        <f t="shared" si="441"/>
        <v>0</v>
      </c>
      <c r="Z602" s="25">
        <f t="shared" si="442"/>
        <v>0</v>
      </c>
      <c r="AA602" s="26"/>
      <c r="AB602" s="25">
        <f t="shared" si="443"/>
        <v>0</v>
      </c>
      <c r="AC602" s="25">
        <f t="shared" si="466"/>
        <v>0</v>
      </c>
      <c r="AD602" s="25"/>
      <c r="AE602" s="25"/>
      <c r="AF602" s="25"/>
      <c r="AG602" s="25"/>
      <c r="AH602" s="25"/>
      <c r="AI602" s="25"/>
      <c r="AJ602" s="26"/>
      <c r="AK602" s="25"/>
      <c r="AL602" s="26"/>
      <c r="AM602" s="25">
        <f t="shared" si="445"/>
        <v>0</v>
      </c>
      <c r="AN602" s="25">
        <f t="shared" si="446"/>
        <v>0</v>
      </c>
      <c r="AO602" s="26"/>
      <c r="AP602" s="26">
        <f t="shared" si="447"/>
        <v>0</v>
      </c>
      <c r="AQ602" s="101">
        <f t="shared" si="448"/>
        <v>0</v>
      </c>
      <c r="AR602" s="106">
        <f t="shared" si="449"/>
        <v>0</v>
      </c>
      <c r="AS602" s="107">
        <f t="shared" si="429"/>
        <v>0</v>
      </c>
      <c r="AT602" s="107">
        <f t="shared" si="429"/>
        <v>0</v>
      </c>
      <c r="AU602" s="107">
        <f t="shared" si="429"/>
        <v>0</v>
      </c>
      <c r="AV602" s="107">
        <f t="shared" si="429"/>
        <v>0</v>
      </c>
      <c r="AW602" s="107">
        <f t="shared" si="429"/>
        <v>0</v>
      </c>
      <c r="AX602" s="107">
        <f t="shared" si="429"/>
        <v>0</v>
      </c>
      <c r="AY602" s="107">
        <f t="shared" si="429"/>
        <v>0</v>
      </c>
      <c r="AZ602" s="107">
        <f t="shared" si="429"/>
        <v>0</v>
      </c>
      <c r="BA602" s="108">
        <f t="shared" si="450"/>
        <v>0</v>
      </c>
      <c r="BB602" s="103">
        <f t="shared" si="451"/>
        <v>0</v>
      </c>
      <c r="BC602" s="109">
        <f t="shared" si="452"/>
        <v>0</v>
      </c>
      <c r="BD602" s="107">
        <f t="shared" si="432"/>
        <v>0</v>
      </c>
      <c r="BE602" s="107">
        <f t="shared" si="430"/>
        <v>0</v>
      </c>
      <c r="BF602" s="107">
        <f t="shared" si="430"/>
        <v>0</v>
      </c>
      <c r="BG602" s="107">
        <f t="shared" si="430"/>
        <v>0</v>
      </c>
      <c r="BH602" s="107">
        <f t="shared" si="430"/>
        <v>0</v>
      </c>
      <c r="BI602" s="107">
        <f t="shared" si="430"/>
        <v>0</v>
      </c>
      <c r="BJ602" s="107">
        <f t="shared" si="430"/>
        <v>0</v>
      </c>
      <c r="BK602" s="107">
        <f t="shared" si="430"/>
        <v>0</v>
      </c>
      <c r="BL602" s="110">
        <f t="shared" si="453"/>
        <v>0</v>
      </c>
      <c r="BM602" s="111">
        <f t="shared" si="454"/>
        <v>0</v>
      </c>
      <c r="BN602" s="111">
        <f t="shared" si="455"/>
        <v>0</v>
      </c>
      <c r="BO602" s="111">
        <f t="shared" si="456"/>
        <v>0</v>
      </c>
      <c r="BP602" s="111">
        <f t="shared" si="457"/>
        <v>0</v>
      </c>
      <c r="BQ602" s="111">
        <f t="shared" si="458"/>
        <v>0</v>
      </c>
      <c r="BR602" s="111">
        <f t="shared" si="459"/>
        <v>0</v>
      </c>
      <c r="BS602" s="111">
        <f t="shared" si="460"/>
        <v>0</v>
      </c>
      <c r="BT602" s="111">
        <f t="shared" si="461"/>
        <v>0</v>
      </c>
      <c r="BU602" s="112">
        <f t="shared" si="462"/>
        <v>0</v>
      </c>
      <c r="BV602" s="113">
        <f t="shared" si="463"/>
        <v>0</v>
      </c>
      <c r="BW602" s="169" t="s">
        <v>135</v>
      </c>
      <c r="BX602" s="174">
        <v>2021</v>
      </c>
      <c r="BY602" s="169" t="s">
        <v>2422</v>
      </c>
      <c r="BZ602" s="169" t="str">
        <f t="shared" si="464"/>
        <v>NOVIEMBRE</v>
      </c>
      <c r="CA602" s="169" t="str">
        <f t="shared" si="465"/>
        <v>YCHO21RT_11.1</v>
      </c>
      <c r="CB602" s="118" t="e">
        <f>VLOOKUP(F602,[3]TOTALES!$E:$E,1,0)</f>
        <v>#N/A</v>
      </c>
      <c r="CC602" s="118" t="e">
        <f>VLOOKUP(E602,'3.PARAMETROS'!J:L,3,0)</f>
        <v>#N/A</v>
      </c>
      <c r="CD602" s="118">
        <f>VLOOKUP(A602,'[4]1. ARCHIVO COMPRA'!$A:$BU,73,0)</f>
        <v>0</v>
      </c>
      <c r="CF602" s="128"/>
      <c r="CG602" s="128"/>
    </row>
    <row r="603" spans="1:85" x14ac:dyDescent="0.25">
      <c r="A603" s="128" t="str">
        <f t="shared" si="433"/>
        <v>W2RR29Z2V60JBLK</v>
      </c>
      <c r="B603" s="188">
        <v>44501</v>
      </c>
      <c r="C603" s="128"/>
      <c r="D603" s="128" t="s">
        <v>560</v>
      </c>
      <c r="E603" s="128" t="s">
        <v>566</v>
      </c>
      <c r="F603" s="128" t="s">
        <v>1410</v>
      </c>
      <c r="G603" s="128" t="s">
        <v>1411</v>
      </c>
      <c r="H603" s="128" t="s">
        <v>494</v>
      </c>
      <c r="I603" s="128" t="s">
        <v>520</v>
      </c>
      <c r="J603" s="128" t="s">
        <v>2160</v>
      </c>
      <c r="K603" s="128" t="s">
        <v>683</v>
      </c>
      <c r="L603" s="128" t="s">
        <v>2255</v>
      </c>
      <c r="M603" s="137">
        <v>69</v>
      </c>
      <c r="N603" s="128">
        <f>IFERROR(VLOOKUP(M603*$M$8*$N$8,'RAM costing'!$A$3:$B$81,2,1),0)</f>
        <v>69000</v>
      </c>
      <c r="O603" s="128">
        <f>IFERROR(VLOOKUP(M603*$M$9*$N$9,'RAM costing'!$E$3:$F$81,2,1),0)</f>
        <v>279</v>
      </c>
      <c r="P603" s="128"/>
      <c r="Q603" s="129">
        <f t="shared" si="434"/>
        <v>0.31</v>
      </c>
      <c r="R603" s="18">
        <v>21.39</v>
      </c>
      <c r="S603" s="25">
        <f t="shared" si="435"/>
        <v>0</v>
      </c>
      <c r="T603" s="25">
        <f t="shared" si="436"/>
        <v>0</v>
      </c>
      <c r="U603" s="25">
        <f t="shared" si="437"/>
        <v>0</v>
      </c>
      <c r="V603" s="25">
        <f t="shared" si="438"/>
        <v>0</v>
      </c>
      <c r="W603" s="25">
        <f t="shared" si="439"/>
        <v>0</v>
      </c>
      <c r="X603" s="25">
        <f t="shared" si="440"/>
        <v>0</v>
      </c>
      <c r="Y603" s="25">
        <f t="shared" si="441"/>
        <v>0</v>
      </c>
      <c r="Z603" s="25">
        <f t="shared" si="442"/>
        <v>0</v>
      </c>
      <c r="AA603" s="26"/>
      <c r="AB603" s="25">
        <f t="shared" si="443"/>
        <v>0</v>
      </c>
      <c r="AC603" s="25">
        <f t="shared" si="466"/>
        <v>0</v>
      </c>
      <c r="AD603" s="25"/>
      <c r="AE603" s="25"/>
      <c r="AF603" s="25"/>
      <c r="AG603" s="25"/>
      <c r="AH603" s="25"/>
      <c r="AI603" s="25"/>
      <c r="AJ603" s="26"/>
      <c r="AK603" s="25"/>
      <c r="AL603" s="26"/>
      <c r="AM603" s="25">
        <f t="shared" si="445"/>
        <v>0</v>
      </c>
      <c r="AN603" s="25">
        <f t="shared" si="446"/>
        <v>0</v>
      </c>
      <c r="AO603" s="26"/>
      <c r="AP603" s="26">
        <f t="shared" si="447"/>
        <v>0</v>
      </c>
      <c r="AQ603" s="101">
        <f t="shared" si="448"/>
        <v>0</v>
      </c>
      <c r="AR603" s="106">
        <f t="shared" si="449"/>
        <v>0</v>
      </c>
      <c r="AS603" s="107">
        <f t="shared" si="429"/>
        <v>0</v>
      </c>
      <c r="AT603" s="107">
        <f t="shared" si="429"/>
        <v>0</v>
      </c>
      <c r="AU603" s="107">
        <f t="shared" si="429"/>
        <v>0</v>
      </c>
      <c r="AV603" s="107">
        <f t="shared" si="429"/>
        <v>0</v>
      </c>
      <c r="AW603" s="107">
        <f t="shared" si="429"/>
        <v>0</v>
      </c>
      <c r="AX603" s="107">
        <f t="shared" si="429"/>
        <v>0</v>
      </c>
      <c r="AY603" s="107">
        <f t="shared" si="429"/>
        <v>0</v>
      </c>
      <c r="AZ603" s="107">
        <f t="shared" si="429"/>
        <v>0</v>
      </c>
      <c r="BA603" s="108">
        <f t="shared" si="450"/>
        <v>0</v>
      </c>
      <c r="BB603" s="103">
        <f t="shared" si="451"/>
        <v>0</v>
      </c>
      <c r="BC603" s="109">
        <f t="shared" si="452"/>
        <v>0</v>
      </c>
      <c r="BD603" s="107">
        <f t="shared" si="432"/>
        <v>0</v>
      </c>
      <c r="BE603" s="107">
        <f t="shared" si="430"/>
        <v>0</v>
      </c>
      <c r="BF603" s="107">
        <f t="shared" si="430"/>
        <v>0</v>
      </c>
      <c r="BG603" s="107">
        <f t="shared" si="430"/>
        <v>0</v>
      </c>
      <c r="BH603" s="107">
        <f t="shared" si="430"/>
        <v>0</v>
      </c>
      <c r="BI603" s="107">
        <f t="shared" si="430"/>
        <v>0</v>
      </c>
      <c r="BJ603" s="107">
        <f t="shared" si="430"/>
        <v>0</v>
      </c>
      <c r="BK603" s="107">
        <f t="shared" si="430"/>
        <v>0</v>
      </c>
      <c r="BL603" s="110">
        <f t="shared" si="453"/>
        <v>0</v>
      </c>
      <c r="BM603" s="111">
        <f t="shared" si="454"/>
        <v>0</v>
      </c>
      <c r="BN603" s="111">
        <f t="shared" si="455"/>
        <v>0</v>
      </c>
      <c r="BO603" s="111">
        <f t="shared" si="456"/>
        <v>0</v>
      </c>
      <c r="BP603" s="111">
        <f t="shared" si="457"/>
        <v>0</v>
      </c>
      <c r="BQ603" s="111">
        <f t="shared" si="458"/>
        <v>0</v>
      </c>
      <c r="BR603" s="111">
        <f t="shared" si="459"/>
        <v>0</v>
      </c>
      <c r="BS603" s="111">
        <f t="shared" si="460"/>
        <v>0</v>
      </c>
      <c r="BT603" s="111">
        <f t="shared" si="461"/>
        <v>0</v>
      </c>
      <c r="BU603" s="112">
        <f t="shared" si="462"/>
        <v>0</v>
      </c>
      <c r="BV603" s="113">
        <f t="shared" si="463"/>
        <v>0</v>
      </c>
      <c r="BW603" s="169" t="s">
        <v>135</v>
      </c>
      <c r="BX603" s="174">
        <v>2021</v>
      </c>
      <c r="BY603" s="169" t="s">
        <v>2422</v>
      </c>
      <c r="BZ603" s="169" t="str">
        <f t="shared" si="464"/>
        <v>NOVIEMBRE</v>
      </c>
      <c r="CA603" s="169" t="str">
        <f t="shared" si="465"/>
        <v>YCHO21RT_11.1</v>
      </c>
      <c r="CB603" s="118" t="e">
        <f>VLOOKUP(F603,[3]TOTALES!$E:$E,1,0)</f>
        <v>#N/A</v>
      </c>
      <c r="CC603" s="118" t="e">
        <f>VLOOKUP(E603,'3.PARAMETROS'!J:L,3,0)</f>
        <v>#N/A</v>
      </c>
      <c r="CD603" s="118">
        <f>VLOOKUP(A603,'[4]1. ARCHIVO COMPRA'!$A:$BU,73,0)</f>
        <v>0</v>
      </c>
      <c r="CF603" s="128"/>
      <c r="CG603" s="128"/>
    </row>
    <row r="604" spans="1:85" x14ac:dyDescent="0.25">
      <c r="A604" s="128" t="str">
        <f t="shared" si="433"/>
        <v>W2RR29Z2V60H9C9</v>
      </c>
      <c r="B604" s="188">
        <v>44501</v>
      </c>
      <c r="C604" s="128"/>
      <c r="D604" s="128" t="s">
        <v>560</v>
      </c>
      <c r="E604" s="128" t="s">
        <v>566</v>
      </c>
      <c r="F604" s="128" t="s">
        <v>1410</v>
      </c>
      <c r="G604" s="128" t="s">
        <v>1411</v>
      </c>
      <c r="H604" s="128" t="s">
        <v>517</v>
      </c>
      <c r="I604" s="128" t="s">
        <v>543</v>
      </c>
      <c r="J604" s="128" t="s">
        <v>2160</v>
      </c>
      <c r="K604" s="128" t="s">
        <v>683</v>
      </c>
      <c r="L604" s="128" t="s">
        <v>2255</v>
      </c>
      <c r="M604" s="137">
        <v>69</v>
      </c>
      <c r="N604" s="128">
        <f>IFERROR(VLOOKUP(M604*$M$8*$N$8,'RAM costing'!$A$3:$B$81,2,1),0)</f>
        <v>69000</v>
      </c>
      <c r="O604" s="128">
        <f>IFERROR(VLOOKUP(M604*$M$9*$N$9,'RAM costing'!$E$3:$F$81,2,1),0)</f>
        <v>279</v>
      </c>
      <c r="P604" s="128"/>
      <c r="Q604" s="129">
        <f t="shared" si="434"/>
        <v>0.31</v>
      </c>
      <c r="R604" s="18">
        <v>21.39</v>
      </c>
      <c r="S604" s="25">
        <f t="shared" si="435"/>
        <v>0</v>
      </c>
      <c r="T604" s="25">
        <f t="shared" si="436"/>
        <v>0</v>
      </c>
      <c r="U604" s="25">
        <f t="shared" si="437"/>
        <v>0</v>
      </c>
      <c r="V604" s="25">
        <f t="shared" si="438"/>
        <v>0</v>
      </c>
      <c r="W604" s="25">
        <f t="shared" si="439"/>
        <v>0</v>
      </c>
      <c r="X604" s="25">
        <f t="shared" si="440"/>
        <v>0</v>
      </c>
      <c r="Y604" s="25">
        <f t="shared" si="441"/>
        <v>0</v>
      </c>
      <c r="Z604" s="25">
        <f t="shared" si="442"/>
        <v>0</v>
      </c>
      <c r="AA604" s="26"/>
      <c r="AB604" s="25">
        <f t="shared" si="443"/>
        <v>0</v>
      </c>
      <c r="AC604" s="25">
        <f t="shared" si="466"/>
        <v>0</v>
      </c>
      <c r="AD604" s="25"/>
      <c r="AE604" s="25"/>
      <c r="AF604" s="25"/>
      <c r="AG604" s="25"/>
      <c r="AH604" s="25"/>
      <c r="AI604" s="25"/>
      <c r="AJ604" s="26"/>
      <c r="AK604" s="25"/>
      <c r="AL604" s="26"/>
      <c r="AM604" s="25">
        <f t="shared" si="445"/>
        <v>0</v>
      </c>
      <c r="AN604" s="25">
        <f t="shared" si="446"/>
        <v>0</v>
      </c>
      <c r="AO604" s="26"/>
      <c r="AP604" s="26">
        <f t="shared" si="447"/>
        <v>0</v>
      </c>
      <c r="AQ604" s="101">
        <f t="shared" si="448"/>
        <v>0</v>
      </c>
      <c r="AR604" s="106">
        <f t="shared" si="449"/>
        <v>0</v>
      </c>
      <c r="AS604" s="107">
        <f t="shared" si="429"/>
        <v>0</v>
      </c>
      <c r="AT604" s="107">
        <f t="shared" si="429"/>
        <v>0</v>
      </c>
      <c r="AU604" s="107">
        <f t="shared" si="429"/>
        <v>0</v>
      </c>
      <c r="AV604" s="107">
        <f t="shared" si="429"/>
        <v>0</v>
      </c>
      <c r="AW604" s="107">
        <f t="shared" si="429"/>
        <v>0</v>
      </c>
      <c r="AX604" s="107">
        <f t="shared" si="429"/>
        <v>0</v>
      </c>
      <c r="AY604" s="107">
        <f t="shared" ref="AS604:AZ636" si="467">ROUND(IF($L604=$L$4,($AQ604*AY$4),IF($L604=$L$5,($AQ604*AY$5),IF($L604=$L$6,($AQ604*AY$6),IF($L604=$L$7,($AQ604*AY$7))))),0)</f>
        <v>0</v>
      </c>
      <c r="AZ604" s="107">
        <f t="shared" si="467"/>
        <v>0</v>
      </c>
      <c r="BA604" s="108">
        <f t="shared" si="450"/>
        <v>0</v>
      </c>
      <c r="BB604" s="103">
        <f t="shared" si="451"/>
        <v>0</v>
      </c>
      <c r="BC604" s="109">
        <f t="shared" si="452"/>
        <v>0</v>
      </c>
      <c r="BD604" s="107">
        <f t="shared" si="432"/>
        <v>0</v>
      </c>
      <c r="BE604" s="107">
        <f t="shared" si="430"/>
        <v>0</v>
      </c>
      <c r="BF604" s="107">
        <f t="shared" si="430"/>
        <v>0</v>
      </c>
      <c r="BG604" s="107">
        <f t="shared" si="430"/>
        <v>0</v>
      </c>
      <c r="BH604" s="107">
        <f t="shared" si="430"/>
        <v>0</v>
      </c>
      <c r="BI604" s="107">
        <f t="shared" si="430"/>
        <v>0</v>
      </c>
      <c r="BJ604" s="107">
        <f t="shared" ref="BE604:BK636" si="468">ROUND(IF($L604=$L$4,($BB604*BJ$4),IF($L604=$L$5,($BB604*BJ$5),IF($L604=$L$6,($BB604*BJ$6),IF($L604=$L$7,($BB604*BJ$7))))),0)</f>
        <v>0</v>
      </c>
      <c r="BK604" s="107">
        <f t="shared" si="468"/>
        <v>0</v>
      </c>
      <c r="BL604" s="110">
        <f t="shared" si="453"/>
        <v>0</v>
      </c>
      <c r="BM604" s="111">
        <f t="shared" si="454"/>
        <v>0</v>
      </c>
      <c r="BN604" s="111">
        <f t="shared" si="455"/>
        <v>0</v>
      </c>
      <c r="BO604" s="111">
        <f t="shared" si="456"/>
        <v>0</v>
      </c>
      <c r="BP604" s="111">
        <f t="shared" si="457"/>
        <v>0</v>
      </c>
      <c r="BQ604" s="111">
        <f t="shared" si="458"/>
        <v>0</v>
      </c>
      <c r="BR604" s="111">
        <f t="shared" si="459"/>
        <v>0</v>
      </c>
      <c r="BS604" s="111">
        <f t="shared" si="460"/>
        <v>0</v>
      </c>
      <c r="BT604" s="111">
        <f t="shared" si="461"/>
        <v>0</v>
      </c>
      <c r="BU604" s="112">
        <f t="shared" si="462"/>
        <v>0</v>
      </c>
      <c r="BV604" s="113">
        <f t="shared" si="463"/>
        <v>0</v>
      </c>
      <c r="BW604" s="169" t="s">
        <v>135</v>
      </c>
      <c r="BX604" s="174">
        <v>2021</v>
      </c>
      <c r="BY604" s="169" t="s">
        <v>2422</v>
      </c>
      <c r="BZ604" s="169" t="str">
        <f t="shared" si="464"/>
        <v>NOVIEMBRE</v>
      </c>
      <c r="CA604" s="169" t="str">
        <f t="shared" si="465"/>
        <v>YCHO21RT_11.1</v>
      </c>
      <c r="CB604" s="118" t="e">
        <f>VLOOKUP(F604,[3]TOTALES!$E:$E,1,0)</f>
        <v>#N/A</v>
      </c>
      <c r="CC604" s="118" t="e">
        <f>VLOOKUP(E604,'3.PARAMETROS'!J:L,3,0)</f>
        <v>#N/A</v>
      </c>
      <c r="CD604" s="118">
        <f>VLOOKUP(A604,'[4]1. ARCHIVO COMPRA'!$A:$BU,73,0)</f>
        <v>0</v>
      </c>
      <c r="CF604" s="128"/>
      <c r="CG604" s="128"/>
    </row>
    <row r="605" spans="1:85" x14ac:dyDescent="0.25">
      <c r="A605" s="128" t="str">
        <f t="shared" si="433"/>
        <v>W2RR29Z2V60A604</v>
      </c>
      <c r="B605" s="188">
        <v>44501</v>
      </c>
      <c r="C605" s="128"/>
      <c r="D605" s="128" t="s">
        <v>560</v>
      </c>
      <c r="E605" s="128" t="s">
        <v>566</v>
      </c>
      <c r="F605" s="128" t="s">
        <v>1410</v>
      </c>
      <c r="G605" s="128" t="s">
        <v>1411</v>
      </c>
      <c r="H605" s="128" t="s">
        <v>503</v>
      </c>
      <c r="I605" s="128" t="s">
        <v>530</v>
      </c>
      <c r="J605" s="128" t="s">
        <v>2160</v>
      </c>
      <c r="K605" s="128" t="s">
        <v>683</v>
      </c>
      <c r="L605" s="128" t="s">
        <v>2255</v>
      </c>
      <c r="M605" s="137">
        <v>69</v>
      </c>
      <c r="N605" s="128">
        <f>IFERROR(VLOOKUP(M605*$M$8*$N$8,'RAM costing'!$A$3:$B$81,2,1),0)</f>
        <v>69000</v>
      </c>
      <c r="O605" s="128">
        <f>IFERROR(VLOOKUP(M605*$M$9*$N$9,'RAM costing'!$E$3:$F$81,2,1),0)</f>
        <v>279</v>
      </c>
      <c r="P605" s="128"/>
      <c r="Q605" s="129">
        <f t="shared" si="434"/>
        <v>0.31</v>
      </c>
      <c r="R605" s="18">
        <v>21.39</v>
      </c>
      <c r="S605" s="25">
        <f t="shared" si="435"/>
        <v>0</v>
      </c>
      <c r="T605" s="25">
        <f t="shared" si="436"/>
        <v>0</v>
      </c>
      <c r="U605" s="25">
        <f t="shared" si="437"/>
        <v>0</v>
      </c>
      <c r="V605" s="25">
        <f t="shared" si="438"/>
        <v>0</v>
      </c>
      <c r="W605" s="25">
        <f t="shared" si="439"/>
        <v>0</v>
      </c>
      <c r="X605" s="25">
        <f t="shared" si="440"/>
        <v>0</v>
      </c>
      <c r="Y605" s="25">
        <f t="shared" si="441"/>
        <v>0</v>
      </c>
      <c r="Z605" s="25">
        <f t="shared" si="442"/>
        <v>0</v>
      </c>
      <c r="AA605" s="26"/>
      <c r="AB605" s="25">
        <f t="shared" si="443"/>
        <v>0</v>
      </c>
      <c r="AC605" s="25">
        <f t="shared" si="466"/>
        <v>0</v>
      </c>
      <c r="AD605" s="25"/>
      <c r="AE605" s="25"/>
      <c r="AF605" s="25"/>
      <c r="AG605" s="25"/>
      <c r="AH605" s="25"/>
      <c r="AI605" s="25"/>
      <c r="AJ605" s="26"/>
      <c r="AK605" s="25"/>
      <c r="AL605" s="26"/>
      <c r="AM605" s="25">
        <f t="shared" si="445"/>
        <v>0</v>
      </c>
      <c r="AN605" s="25">
        <f t="shared" si="446"/>
        <v>0</v>
      </c>
      <c r="AO605" s="26"/>
      <c r="AP605" s="26">
        <f t="shared" si="447"/>
        <v>0</v>
      </c>
      <c r="AQ605" s="101">
        <f t="shared" si="448"/>
        <v>0</v>
      </c>
      <c r="AR605" s="106">
        <f t="shared" si="449"/>
        <v>0</v>
      </c>
      <c r="AS605" s="107">
        <f t="shared" si="467"/>
        <v>0</v>
      </c>
      <c r="AT605" s="107">
        <f t="shared" si="467"/>
        <v>0</v>
      </c>
      <c r="AU605" s="107">
        <f t="shared" si="467"/>
        <v>0</v>
      </c>
      <c r="AV605" s="107">
        <f t="shared" si="467"/>
        <v>0</v>
      </c>
      <c r="AW605" s="107">
        <f t="shared" si="467"/>
        <v>0</v>
      </c>
      <c r="AX605" s="107">
        <f t="shared" si="467"/>
        <v>0</v>
      </c>
      <c r="AY605" s="107">
        <f t="shared" si="467"/>
        <v>0</v>
      </c>
      <c r="AZ605" s="107">
        <f t="shared" si="467"/>
        <v>0</v>
      </c>
      <c r="BA605" s="108">
        <f t="shared" si="450"/>
        <v>0</v>
      </c>
      <c r="BB605" s="103">
        <f t="shared" si="451"/>
        <v>0</v>
      </c>
      <c r="BC605" s="109">
        <f t="shared" si="452"/>
        <v>0</v>
      </c>
      <c r="BD605" s="107">
        <f t="shared" si="432"/>
        <v>0</v>
      </c>
      <c r="BE605" s="107">
        <f t="shared" si="468"/>
        <v>0</v>
      </c>
      <c r="BF605" s="107">
        <f t="shared" si="468"/>
        <v>0</v>
      </c>
      <c r="BG605" s="107">
        <f t="shared" si="468"/>
        <v>0</v>
      </c>
      <c r="BH605" s="107">
        <f t="shared" si="468"/>
        <v>0</v>
      </c>
      <c r="BI605" s="107">
        <f t="shared" si="468"/>
        <v>0</v>
      </c>
      <c r="BJ605" s="107">
        <f t="shared" si="468"/>
        <v>0</v>
      </c>
      <c r="BK605" s="107">
        <f t="shared" si="468"/>
        <v>0</v>
      </c>
      <c r="BL605" s="110">
        <f t="shared" si="453"/>
        <v>0</v>
      </c>
      <c r="BM605" s="111">
        <f t="shared" si="454"/>
        <v>0</v>
      </c>
      <c r="BN605" s="111">
        <f t="shared" si="455"/>
        <v>0</v>
      </c>
      <c r="BO605" s="111">
        <f t="shared" si="456"/>
        <v>0</v>
      </c>
      <c r="BP605" s="111">
        <f t="shared" si="457"/>
        <v>0</v>
      </c>
      <c r="BQ605" s="111">
        <f t="shared" si="458"/>
        <v>0</v>
      </c>
      <c r="BR605" s="111">
        <f t="shared" si="459"/>
        <v>0</v>
      </c>
      <c r="BS605" s="111">
        <f t="shared" si="460"/>
        <v>0</v>
      </c>
      <c r="BT605" s="111">
        <f t="shared" si="461"/>
        <v>0</v>
      </c>
      <c r="BU605" s="112">
        <f t="shared" si="462"/>
        <v>0</v>
      </c>
      <c r="BV605" s="113">
        <f t="shared" si="463"/>
        <v>0</v>
      </c>
      <c r="BW605" s="169" t="s">
        <v>135</v>
      </c>
      <c r="BX605" s="174">
        <v>2021</v>
      </c>
      <c r="BY605" s="169" t="s">
        <v>2422</v>
      </c>
      <c r="BZ605" s="169" t="str">
        <f t="shared" si="464"/>
        <v>NOVIEMBRE</v>
      </c>
      <c r="CA605" s="169" t="str">
        <f t="shared" si="465"/>
        <v>YCHO21RT_11.1</v>
      </c>
      <c r="CB605" s="118" t="e">
        <f>VLOOKUP(F605,[3]TOTALES!$E:$E,1,0)</f>
        <v>#N/A</v>
      </c>
      <c r="CC605" s="118" t="e">
        <f>VLOOKUP(E605,'3.PARAMETROS'!J:L,3,0)</f>
        <v>#N/A</v>
      </c>
      <c r="CD605" s="118">
        <f>VLOOKUP(A605,'[4]1. ARCHIVO COMPRA'!$A:$BU,73,0)</f>
        <v>0</v>
      </c>
      <c r="CF605" s="128"/>
      <c r="CG605" s="128"/>
    </row>
    <row r="606" spans="1:85" x14ac:dyDescent="0.25">
      <c r="A606" s="128" t="str">
        <f t="shared" si="433"/>
        <v>W2RR29Z2V60G012</v>
      </c>
      <c r="B606" s="188">
        <v>44501</v>
      </c>
      <c r="C606" s="128"/>
      <c r="D606" s="128" t="s">
        <v>560</v>
      </c>
      <c r="E606" s="128" t="s">
        <v>566</v>
      </c>
      <c r="F606" s="128" t="s">
        <v>1410</v>
      </c>
      <c r="G606" s="128" t="s">
        <v>1411</v>
      </c>
      <c r="H606" s="128" t="s">
        <v>582</v>
      </c>
      <c r="I606" s="128" t="s">
        <v>583</v>
      </c>
      <c r="J606" s="128" t="s">
        <v>2160</v>
      </c>
      <c r="K606" s="128" t="s">
        <v>683</v>
      </c>
      <c r="L606" s="128" t="s">
        <v>2255</v>
      </c>
      <c r="M606" s="137">
        <v>69</v>
      </c>
      <c r="N606" s="128">
        <f>IFERROR(VLOOKUP(M606*$M$8*$N$8,'RAM costing'!$A$3:$B$81,2,1),0)</f>
        <v>69000</v>
      </c>
      <c r="O606" s="128">
        <f>IFERROR(VLOOKUP(M606*$M$9*$N$9,'RAM costing'!$E$3:$F$81,2,1),0)</f>
        <v>279</v>
      </c>
      <c r="P606" s="128"/>
      <c r="Q606" s="129">
        <f t="shared" si="434"/>
        <v>0.31</v>
      </c>
      <c r="R606" s="18">
        <v>21.39</v>
      </c>
      <c r="S606" s="25">
        <f t="shared" si="435"/>
        <v>0</v>
      </c>
      <c r="T606" s="25">
        <f t="shared" si="436"/>
        <v>0</v>
      </c>
      <c r="U606" s="25">
        <f t="shared" si="437"/>
        <v>0</v>
      </c>
      <c r="V606" s="25">
        <f t="shared" si="438"/>
        <v>0</v>
      </c>
      <c r="W606" s="25">
        <f t="shared" si="439"/>
        <v>0</v>
      </c>
      <c r="X606" s="25">
        <f t="shared" si="440"/>
        <v>0</v>
      </c>
      <c r="Y606" s="25">
        <f t="shared" si="441"/>
        <v>0</v>
      </c>
      <c r="Z606" s="25">
        <f t="shared" si="442"/>
        <v>0</v>
      </c>
      <c r="AA606" s="26"/>
      <c r="AB606" s="25">
        <f t="shared" si="443"/>
        <v>0</v>
      </c>
      <c r="AC606" s="25">
        <f t="shared" si="466"/>
        <v>0</v>
      </c>
      <c r="AD606" s="25"/>
      <c r="AE606" s="25"/>
      <c r="AF606" s="25"/>
      <c r="AG606" s="25"/>
      <c r="AH606" s="25"/>
      <c r="AI606" s="25"/>
      <c r="AJ606" s="26"/>
      <c r="AK606" s="25"/>
      <c r="AL606" s="26"/>
      <c r="AM606" s="25">
        <f t="shared" si="445"/>
        <v>0</v>
      </c>
      <c r="AN606" s="25">
        <f t="shared" si="446"/>
        <v>0</v>
      </c>
      <c r="AO606" s="26"/>
      <c r="AP606" s="26">
        <f t="shared" si="447"/>
        <v>0</v>
      </c>
      <c r="AQ606" s="101">
        <f t="shared" si="448"/>
        <v>0</v>
      </c>
      <c r="AR606" s="106">
        <f t="shared" si="449"/>
        <v>0</v>
      </c>
      <c r="AS606" s="107">
        <f t="shared" si="467"/>
        <v>0</v>
      </c>
      <c r="AT606" s="107">
        <f t="shared" si="467"/>
        <v>0</v>
      </c>
      <c r="AU606" s="107">
        <f t="shared" si="467"/>
        <v>0</v>
      </c>
      <c r="AV606" s="107">
        <f t="shared" si="467"/>
        <v>0</v>
      </c>
      <c r="AW606" s="107">
        <f t="shared" si="467"/>
        <v>0</v>
      </c>
      <c r="AX606" s="107">
        <f t="shared" si="467"/>
        <v>0</v>
      </c>
      <c r="AY606" s="107">
        <f t="shared" si="467"/>
        <v>0</v>
      </c>
      <c r="AZ606" s="107">
        <f t="shared" si="467"/>
        <v>0</v>
      </c>
      <c r="BA606" s="108">
        <f t="shared" si="450"/>
        <v>0</v>
      </c>
      <c r="BB606" s="103">
        <f t="shared" si="451"/>
        <v>0</v>
      </c>
      <c r="BC606" s="109">
        <f t="shared" si="452"/>
        <v>0</v>
      </c>
      <c r="BD606" s="107">
        <f t="shared" si="432"/>
        <v>0</v>
      </c>
      <c r="BE606" s="107">
        <f t="shared" si="468"/>
        <v>0</v>
      </c>
      <c r="BF606" s="107">
        <f t="shared" si="468"/>
        <v>0</v>
      </c>
      <c r="BG606" s="107">
        <f t="shared" si="468"/>
        <v>0</v>
      </c>
      <c r="BH606" s="107">
        <f t="shared" si="468"/>
        <v>0</v>
      </c>
      <c r="BI606" s="107">
        <f t="shared" si="468"/>
        <v>0</v>
      </c>
      <c r="BJ606" s="107">
        <f t="shared" si="468"/>
        <v>0</v>
      </c>
      <c r="BK606" s="107">
        <f t="shared" si="468"/>
        <v>0</v>
      </c>
      <c r="BL606" s="110">
        <f t="shared" si="453"/>
        <v>0</v>
      </c>
      <c r="BM606" s="111">
        <f t="shared" si="454"/>
        <v>0</v>
      </c>
      <c r="BN606" s="111">
        <f t="shared" si="455"/>
        <v>0</v>
      </c>
      <c r="BO606" s="111">
        <f t="shared" si="456"/>
        <v>0</v>
      </c>
      <c r="BP606" s="111">
        <f t="shared" si="457"/>
        <v>0</v>
      </c>
      <c r="BQ606" s="111">
        <f t="shared" si="458"/>
        <v>0</v>
      </c>
      <c r="BR606" s="111">
        <f t="shared" si="459"/>
        <v>0</v>
      </c>
      <c r="BS606" s="111">
        <f t="shared" si="460"/>
        <v>0</v>
      </c>
      <c r="BT606" s="111">
        <f t="shared" si="461"/>
        <v>0</v>
      </c>
      <c r="BU606" s="112">
        <f t="shared" si="462"/>
        <v>0</v>
      </c>
      <c r="BV606" s="113">
        <f t="shared" si="463"/>
        <v>0</v>
      </c>
      <c r="BW606" s="169" t="s">
        <v>135</v>
      </c>
      <c r="BX606" s="174">
        <v>2021</v>
      </c>
      <c r="BY606" s="169" t="s">
        <v>2422</v>
      </c>
      <c r="BZ606" s="169" t="str">
        <f t="shared" si="464"/>
        <v>NOVIEMBRE</v>
      </c>
      <c r="CA606" s="169" t="str">
        <f t="shared" si="465"/>
        <v>YCHO21RT_11.1</v>
      </c>
      <c r="CB606" s="118" t="e">
        <f>VLOOKUP(F606,[3]TOTALES!$E:$E,1,0)</f>
        <v>#N/A</v>
      </c>
      <c r="CC606" s="118" t="e">
        <f>VLOOKUP(E606,'3.PARAMETROS'!J:L,3,0)</f>
        <v>#N/A</v>
      </c>
      <c r="CD606" s="118">
        <f>VLOOKUP(A606,'[4]1. ARCHIVO COMPRA'!$A:$BU,73,0)</f>
        <v>0</v>
      </c>
      <c r="CF606" s="128"/>
      <c r="CG606" s="128"/>
    </row>
    <row r="607" spans="1:85" x14ac:dyDescent="0.25">
      <c r="A607" s="128" t="str">
        <f t="shared" si="433"/>
        <v>W2RR29Z2V60G7HR</v>
      </c>
      <c r="B607" s="188">
        <v>44501</v>
      </c>
      <c r="C607" s="128"/>
      <c r="D607" s="128" t="s">
        <v>560</v>
      </c>
      <c r="E607" s="128" t="s">
        <v>566</v>
      </c>
      <c r="F607" s="128" t="s">
        <v>1410</v>
      </c>
      <c r="G607" s="128" t="s">
        <v>1411</v>
      </c>
      <c r="H607" s="128" t="s">
        <v>1177</v>
      </c>
      <c r="I607" s="128" t="s">
        <v>1178</v>
      </c>
      <c r="J607" s="128" t="s">
        <v>2160</v>
      </c>
      <c r="K607" s="128" t="s">
        <v>683</v>
      </c>
      <c r="L607" s="128" t="s">
        <v>2255</v>
      </c>
      <c r="M607" s="137">
        <v>69</v>
      </c>
      <c r="N607" s="128">
        <f>IFERROR(VLOOKUP(M607*$M$8*$N$8,'RAM costing'!$A$3:$B$81,2,1),0)</f>
        <v>69000</v>
      </c>
      <c r="O607" s="128">
        <f>IFERROR(VLOOKUP(M607*$M$9*$N$9,'RAM costing'!$E$3:$F$81,2,1),0)</f>
        <v>279</v>
      </c>
      <c r="P607" s="128"/>
      <c r="Q607" s="129">
        <f t="shared" si="434"/>
        <v>0.31</v>
      </c>
      <c r="R607" s="18">
        <v>21.39</v>
      </c>
      <c r="S607" s="25">
        <f t="shared" si="435"/>
        <v>0</v>
      </c>
      <c r="T607" s="25">
        <f t="shared" si="436"/>
        <v>0</v>
      </c>
      <c r="U607" s="25">
        <f t="shared" si="437"/>
        <v>0</v>
      </c>
      <c r="V607" s="25">
        <f t="shared" si="438"/>
        <v>0</v>
      </c>
      <c r="W607" s="25">
        <f t="shared" si="439"/>
        <v>0</v>
      </c>
      <c r="X607" s="25">
        <f t="shared" si="440"/>
        <v>0</v>
      </c>
      <c r="Y607" s="25">
        <f t="shared" si="441"/>
        <v>0</v>
      </c>
      <c r="Z607" s="25">
        <f t="shared" si="442"/>
        <v>0</v>
      </c>
      <c r="AA607" s="26"/>
      <c r="AB607" s="25">
        <f t="shared" si="443"/>
        <v>0</v>
      </c>
      <c r="AC607" s="25">
        <f t="shared" si="466"/>
        <v>0</v>
      </c>
      <c r="AD607" s="25"/>
      <c r="AE607" s="25"/>
      <c r="AF607" s="25"/>
      <c r="AG607" s="25"/>
      <c r="AH607" s="25"/>
      <c r="AI607" s="25"/>
      <c r="AJ607" s="26"/>
      <c r="AK607" s="25"/>
      <c r="AL607" s="26"/>
      <c r="AM607" s="25">
        <f t="shared" si="445"/>
        <v>0</v>
      </c>
      <c r="AN607" s="25">
        <f t="shared" si="446"/>
        <v>0</v>
      </c>
      <c r="AO607" s="26"/>
      <c r="AP607" s="26">
        <f t="shared" si="447"/>
        <v>0</v>
      </c>
      <c r="AQ607" s="101">
        <f t="shared" si="448"/>
        <v>0</v>
      </c>
      <c r="AR607" s="106">
        <f t="shared" si="449"/>
        <v>0</v>
      </c>
      <c r="AS607" s="107">
        <f t="shared" si="467"/>
        <v>0</v>
      </c>
      <c r="AT607" s="107">
        <f t="shared" si="467"/>
        <v>0</v>
      </c>
      <c r="AU607" s="107">
        <f t="shared" si="467"/>
        <v>0</v>
      </c>
      <c r="AV607" s="107">
        <f t="shared" si="467"/>
        <v>0</v>
      </c>
      <c r="AW607" s="107">
        <f t="shared" si="467"/>
        <v>0</v>
      </c>
      <c r="AX607" s="107">
        <f t="shared" si="467"/>
        <v>0</v>
      </c>
      <c r="AY607" s="107">
        <f t="shared" si="467"/>
        <v>0</v>
      </c>
      <c r="AZ607" s="107">
        <f t="shared" si="467"/>
        <v>0</v>
      </c>
      <c r="BA607" s="108">
        <f t="shared" si="450"/>
        <v>0</v>
      </c>
      <c r="BB607" s="103">
        <f t="shared" si="451"/>
        <v>0</v>
      </c>
      <c r="BC607" s="109">
        <f t="shared" si="452"/>
        <v>0</v>
      </c>
      <c r="BD607" s="107">
        <f t="shared" si="432"/>
        <v>0</v>
      </c>
      <c r="BE607" s="107">
        <f t="shared" si="468"/>
        <v>0</v>
      </c>
      <c r="BF607" s="107">
        <f t="shared" si="468"/>
        <v>0</v>
      </c>
      <c r="BG607" s="107">
        <f t="shared" si="468"/>
        <v>0</v>
      </c>
      <c r="BH607" s="107">
        <f t="shared" si="468"/>
        <v>0</v>
      </c>
      <c r="BI607" s="107">
        <f t="shared" si="468"/>
        <v>0</v>
      </c>
      <c r="BJ607" s="107">
        <f t="shared" si="468"/>
        <v>0</v>
      </c>
      <c r="BK607" s="107">
        <f t="shared" si="468"/>
        <v>0</v>
      </c>
      <c r="BL607" s="110">
        <f t="shared" si="453"/>
        <v>0</v>
      </c>
      <c r="BM607" s="111">
        <f t="shared" si="454"/>
        <v>0</v>
      </c>
      <c r="BN607" s="111">
        <f t="shared" si="455"/>
        <v>0</v>
      </c>
      <c r="BO607" s="111">
        <f t="shared" si="456"/>
        <v>0</v>
      </c>
      <c r="BP607" s="111">
        <f t="shared" si="457"/>
        <v>0</v>
      </c>
      <c r="BQ607" s="111">
        <f t="shared" si="458"/>
        <v>0</v>
      </c>
      <c r="BR607" s="111">
        <f t="shared" si="459"/>
        <v>0</v>
      </c>
      <c r="BS607" s="111">
        <f t="shared" si="460"/>
        <v>0</v>
      </c>
      <c r="BT607" s="111">
        <f t="shared" si="461"/>
        <v>0</v>
      </c>
      <c r="BU607" s="112">
        <f t="shared" si="462"/>
        <v>0</v>
      </c>
      <c r="BV607" s="113">
        <f t="shared" si="463"/>
        <v>0</v>
      </c>
      <c r="BW607" s="169" t="s">
        <v>135</v>
      </c>
      <c r="BX607" s="174">
        <v>2021</v>
      </c>
      <c r="BY607" s="169" t="s">
        <v>2422</v>
      </c>
      <c r="BZ607" s="169" t="str">
        <f t="shared" si="464"/>
        <v>NOVIEMBRE</v>
      </c>
      <c r="CA607" s="169" t="str">
        <f t="shared" si="465"/>
        <v>YCHO21RT_11.1</v>
      </c>
      <c r="CB607" s="118" t="e">
        <f>VLOOKUP(F607,[3]TOTALES!$E:$E,1,0)</f>
        <v>#N/A</v>
      </c>
      <c r="CC607" s="118" t="e">
        <f>VLOOKUP(E607,'3.PARAMETROS'!J:L,3,0)</f>
        <v>#N/A</v>
      </c>
      <c r="CD607" s="118">
        <f>VLOOKUP(A607,'[4]1. ARCHIVO COMPRA'!$A:$BU,73,0)</f>
        <v>0</v>
      </c>
      <c r="CF607" s="128"/>
      <c r="CG607" s="128"/>
    </row>
    <row r="608" spans="1:85" x14ac:dyDescent="0.25">
      <c r="A608" s="128" t="str">
        <f t="shared" si="433"/>
        <v>W2R22OMU571JTMU</v>
      </c>
      <c r="B608" s="188">
        <v>44501</v>
      </c>
      <c r="C608" s="128" t="s">
        <v>697</v>
      </c>
      <c r="D608" s="128" t="s">
        <v>557</v>
      </c>
      <c r="E608" s="128" t="s">
        <v>558</v>
      </c>
      <c r="F608" s="128" t="s">
        <v>1412</v>
      </c>
      <c r="G608" s="128" t="s">
        <v>1413</v>
      </c>
      <c r="H608" s="128" t="s">
        <v>586</v>
      </c>
      <c r="I608" s="128" t="s">
        <v>587</v>
      </c>
      <c r="J608" s="128" t="s">
        <v>671</v>
      </c>
      <c r="K608" s="128" t="s">
        <v>683</v>
      </c>
      <c r="L608" s="128" t="s">
        <v>2255</v>
      </c>
      <c r="M608" s="137">
        <v>178</v>
      </c>
      <c r="N608" s="128">
        <f>IFERROR(VLOOKUP(M608*$M$8*$N$8,'RAM costing'!$A$3:$B$81,2,1),0)</f>
        <v>169000</v>
      </c>
      <c r="O608" s="128">
        <f>IFERROR(VLOOKUP(M608*$M$9*$N$9,'RAM costing'!$E$3:$F$81,2,1),0)</f>
        <v>429</v>
      </c>
      <c r="P608" s="128"/>
      <c r="Q608" s="129">
        <f t="shared" si="434"/>
        <v>0.31</v>
      </c>
      <c r="R608" s="18">
        <v>55.18</v>
      </c>
      <c r="S608" s="25">
        <f t="shared" si="435"/>
        <v>0</v>
      </c>
      <c r="T608" s="25">
        <f t="shared" si="436"/>
        <v>0</v>
      </c>
      <c r="U608" s="25">
        <f t="shared" si="437"/>
        <v>0</v>
      </c>
      <c r="V608" s="25">
        <f t="shared" si="438"/>
        <v>0</v>
      </c>
      <c r="W608" s="25">
        <f t="shared" si="439"/>
        <v>0</v>
      </c>
      <c r="X608" s="25">
        <f t="shared" si="440"/>
        <v>0</v>
      </c>
      <c r="Y608" s="25">
        <f t="shared" si="441"/>
        <v>0</v>
      </c>
      <c r="Z608" s="25">
        <f t="shared" si="442"/>
        <v>0</v>
      </c>
      <c r="AA608" s="26"/>
      <c r="AB608" s="25">
        <f t="shared" si="443"/>
        <v>0</v>
      </c>
      <c r="AC608" s="25">
        <f t="shared" si="466"/>
        <v>0</v>
      </c>
      <c r="AD608" s="25"/>
      <c r="AE608" s="25"/>
      <c r="AF608" s="25"/>
      <c r="AG608" s="25"/>
      <c r="AH608" s="25"/>
      <c r="AI608" s="25"/>
      <c r="AJ608" s="26"/>
      <c r="AK608" s="25"/>
      <c r="AL608" s="26"/>
      <c r="AM608" s="25">
        <f t="shared" si="445"/>
        <v>0</v>
      </c>
      <c r="AN608" s="25">
        <f t="shared" si="446"/>
        <v>0</v>
      </c>
      <c r="AO608" s="26"/>
      <c r="AP608" s="26">
        <f t="shared" si="447"/>
        <v>0</v>
      </c>
      <c r="AQ608" s="101">
        <f t="shared" si="448"/>
        <v>0</v>
      </c>
      <c r="AR608" s="106">
        <f t="shared" si="449"/>
        <v>0</v>
      </c>
      <c r="AS608" s="107">
        <f t="shared" si="467"/>
        <v>0</v>
      </c>
      <c r="AT608" s="107">
        <f t="shared" si="467"/>
        <v>0</v>
      </c>
      <c r="AU608" s="107">
        <f t="shared" si="467"/>
        <v>0</v>
      </c>
      <c r="AV608" s="107">
        <f t="shared" si="467"/>
        <v>0</v>
      </c>
      <c r="AW608" s="107">
        <f t="shared" si="467"/>
        <v>0</v>
      </c>
      <c r="AX608" s="107">
        <f t="shared" si="467"/>
        <v>0</v>
      </c>
      <c r="AY608" s="107">
        <f t="shared" si="467"/>
        <v>0</v>
      </c>
      <c r="AZ608" s="107">
        <f t="shared" si="467"/>
        <v>0</v>
      </c>
      <c r="BA608" s="108">
        <f t="shared" si="450"/>
        <v>0</v>
      </c>
      <c r="BB608" s="103">
        <f t="shared" si="451"/>
        <v>0</v>
      </c>
      <c r="BC608" s="109">
        <f t="shared" si="452"/>
        <v>0</v>
      </c>
      <c r="BD608" s="107">
        <f t="shared" si="432"/>
        <v>0</v>
      </c>
      <c r="BE608" s="107">
        <f t="shared" si="468"/>
        <v>0</v>
      </c>
      <c r="BF608" s="107">
        <f t="shared" si="468"/>
        <v>0</v>
      </c>
      <c r="BG608" s="107">
        <f t="shared" si="468"/>
        <v>0</v>
      </c>
      <c r="BH608" s="107">
        <f t="shared" si="468"/>
        <v>0</v>
      </c>
      <c r="BI608" s="107">
        <f t="shared" si="468"/>
        <v>0</v>
      </c>
      <c r="BJ608" s="107">
        <f t="shared" si="468"/>
        <v>0</v>
      </c>
      <c r="BK608" s="107">
        <f t="shared" si="468"/>
        <v>0</v>
      </c>
      <c r="BL608" s="110">
        <f t="shared" si="453"/>
        <v>0</v>
      </c>
      <c r="BM608" s="111">
        <f t="shared" si="454"/>
        <v>0</v>
      </c>
      <c r="BN608" s="111">
        <f t="shared" si="455"/>
        <v>0</v>
      </c>
      <c r="BO608" s="111">
        <f t="shared" si="456"/>
        <v>0</v>
      </c>
      <c r="BP608" s="111">
        <f t="shared" si="457"/>
        <v>0</v>
      </c>
      <c r="BQ608" s="111">
        <f t="shared" si="458"/>
        <v>0</v>
      </c>
      <c r="BR608" s="111">
        <f t="shared" si="459"/>
        <v>0</v>
      </c>
      <c r="BS608" s="111">
        <f t="shared" si="460"/>
        <v>0</v>
      </c>
      <c r="BT608" s="111">
        <f t="shared" si="461"/>
        <v>0</v>
      </c>
      <c r="BU608" s="112">
        <f t="shared" si="462"/>
        <v>0</v>
      </c>
      <c r="BV608" s="113">
        <f t="shared" si="463"/>
        <v>0</v>
      </c>
      <c r="BW608" s="169" t="s">
        <v>135</v>
      </c>
      <c r="BX608" s="174">
        <v>2021</v>
      </c>
      <c r="BY608" s="169" t="s">
        <v>2422</v>
      </c>
      <c r="BZ608" s="169" t="str">
        <f t="shared" si="464"/>
        <v>NOVIEMBRE</v>
      </c>
      <c r="CA608" s="169" t="str">
        <f t="shared" si="465"/>
        <v>YCHO21RT_11.1</v>
      </c>
      <c r="CB608" s="118" t="e">
        <f>VLOOKUP(F608,[3]TOTALES!$E:$E,1,0)</f>
        <v>#N/A</v>
      </c>
      <c r="CC608" s="118" t="e">
        <f>VLOOKUP(E608,'3.PARAMETROS'!J:L,3,0)</f>
        <v>#N/A</v>
      </c>
      <c r="CD608" s="118">
        <f>VLOOKUP(A608,'[4]1. ARCHIVO COMPRA'!$A:$BU,73,0)</f>
        <v>0</v>
      </c>
      <c r="CF608" s="128"/>
      <c r="CG608" s="128"/>
    </row>
    <row r="609" spans="1:85" x14ac:dyDescent="0.25">
      <c r="A609" s="128" t="str">
        <f t="shared" si="433"/>
        <v>W1YAJ2D4GV1CRD1</v>
      </c>
      <c r="B609" s="188">
        <v>44501</v>
      </c>
      <c r="C609" s="128"/>
      <c r="D609" s="128" t="s">
        <v>563</v>
      </c>
      <c r="E609" s="128" t="s">
        <v>148</v>
      </c>
      <c r="F609" s="128" t="s">
        <v>1414</v>
      </c>
      <c r="G609" s="128" t="s">
        <v>960</v>
      </c>
      <c r="H609" s="128" t="s">
        <v>1200</v>
      </c>
      <c r="I609" s="128" t="s">
        <v>1201</v>
      </c>
      <c r="J609" s="128" t="s">
        <v>667</v>
      </c>
      <c r="K609" s="128" t="s">
        <v>682</v>
      </c>
      <c r="L609" s="128" t="s">
        <v>2257</v>
      </c>
      <c r="M609" s="137">
        <v>89</v>
      </c>
      <c r="N609" s="128">
        <f>IFERROR(VLOOKUP(M609*$M$8*$N$8,'RAM costing'!$A$3:$B$81,2,1),0)</f>
        <v>89000</v>
      </c>
      <c r="O609" s="128">
        <f>IFERROR(VLOOKUP(M609*$M$9*$N$9,'RAM costing'!$E$3:$F$81,2,1),0)</f>
        <v>359</v>
      </c>
      <c r="P609" s="128"/>
      <c r="Q609" s="129">
        <f t="shared" si="434"/>
        <v>0.31</v>
      </c>
      <c r="R609" s="18">
        <v>27.59</v>
      </c>
      <c r="S609" s="25">
        <f t="shared" si="435"/>
        <v>0</v>
      </c>
      <c r="T609" s="25">
        <f t="shared" si="436"/>
        <v>0</v>
      </c>
      <c r="U609" s="25">
        <f t="shared" si="437"/>
        <v>0</v>
      </c>
      <c r="V609" s="25">
        <f t="shared" si="438"/>
        <v>0</v>
      </c>
      <c r="W609" s="25">
        <f t="shared" si="439"/>
        <v>0</v>
      </c>
      <c r="X609" s="25">
        <f t="shared" si="440"/>
        <v>0</v>
      </c>
      <c r="Y609" s="25">
        <f t="shared" si="441"/>
        <v>0</v>
      </c>
      <c r="Z609" s="25">
        <f t="shared" si="442"/>
        <v>0</v>
      </c>
      <c r="AA609" s="26"/>
      <c r="AB609" s="25">
        <f t="shared" si="443"/>
        <v>0</v>
      </c>
      <c r="AC609" s="25">
        <f t="shared" si="466"/>
        <v>0</v>
      </c>
      <c r="AD609" s="25"/>
      <c r="AE609" s="25"/>
      <c r="AF609" s="25"/>
      <c r="AG609" s="25"/>
      <c r="AH609" s="25"/>
      <c r="AI609" s="25"/>
      <c r="AJ609" s="26"/>
      <c r="AK609" s="25"/>
      <c r="AL609" s="26"/>
      <c r="AM609" s="25">
        <f t="shared" si="445"/>
        <v>0</v>
      </c>
      <c r="AN609" s="25">
        <f t="shared" si="446"/>
        <v>0</v>
      </c>
      <c r="AO609" s="26"/>
      <c r="AP609" s="26">
        <f t="shared" si="447"/>
        <v>0</v>
      </c>
      <c r="AQ609" s="101">
        <f t="shared" si="448"/>
        <v>0</v>
      </c>
      <c r="AR609" s="106">
        <f t="shared" si="449"/>
        <v>0</v>
      </c>
      <c r="AS609" s="107">
        <f t="shared" si="467"/>
        <v>0</v>
      </c>
      <c r="AT609" s="107">
        <f t="shared" si="467"/>
        <v>0</v>
      </c>
      <c r="AU609" s="107">
        <f t="shared" si="467"/>
        <v>0</v>
      </c>
      <c r="AV609" s="107">
        <f t="shared" si="467"/>
        <v>0</v>
      </c>
      <c r="AW609" s="107">
        <f t="shared" si="467"/>
        <v>0</v>
      </c>
      <c r="AX609" s="107">
        <f t="shared" si="467"/>
        <v>0</v>
      </c>
      <c r="AY609" s="107">
        <f t="shared" si="467"/>
        <v>0</v>
      </c>
      <c r="AZ609" s="107">
        <f t="shared" si="467"/>
        <v>0</v>
      </c>
      <c r="BA609" s="108">
        <f t="shared" si="450"/>
        <v>0</v>
      </c>
      <c r="BB609" s="103">
        <f t="shared" si="451"/>
        <v>0</v>
      </c>
      <c r="BC609" s="109">
        <f t="shared" si="452"/>
        <v>0</v>
      </c>
      <c r="BD609" s="107">
        <f t="shared" si="432"/>
        <v>0</v>
      </c>
      <c r="BE609" s="107">
        <f t="shared" si="468"/>
        <v>0</v>
      </c>
      <c r="BF609" s="107">
        <f t="shared" si="468"/>
        <v>0</v>
      </c>
      <c r="BG609" s="107">
        <f t="shared" si="468"/>
        <v>0</v>
      </c>
      <c r="BH609" s="107">
        <f t="shared" si="468"/>
        <v>0</v>
      </c>
      <c r="BI609" s="107">
        <f t="shared" si="468"/>
        <v>0</v>
      </c>
      <c r="BJ609" s="107">
        <f t="shared" si="468"/>
        <v>0</v>
      </c>
      <c r="BK609" s="107">
        <f t="shared" si="468"/>
        <v>0</v>
      </c>
      <c r="BL609" s="110">
        <f t="shared" si="453"/>
        <v>0</v>
      </c>
      <c r="BM609" s="111">
        <f t="shared" si="454"/>
        <v>0</v>
      </c>
      <c r="BN609" s="111">
        <f t="shared" si="455"/>
        <v>0</v>
      </c>
      <c r="BO609" s="111">
        <f t="shared" si="456"/>
        <v>0</v>
      </c>
      <c r="BP609" s="111">
        <f t="shared" si="457"/>
        <v>0</v>
      </c>
      <c r="BQ609" s="111">
        <f t="shared" si="458"/>
        <v>0</v>
      </c>
      <c r="BR609" s="111">
        <f t="shared" si="459"/>
        <v>0</v>
      </c>
      <c r="BS609" s="111">
        <f t="shared" si="460"/>
        <v>0</v>
      </c>
      <c r="BT609" s="111">
        <f t="shared" si="461"/>
        <v>0</v>
      </c>
      <c r="BU609" s="112">
        <f t="shared" si="462"/>
        <v>0</v>
      </c>
      <c r="BV609" s="113">
        <f t="shared" si="463"/>
        <v>0</v>
      </c>
      <c r="BW609" s="169" t="s">
        <v>135</v>
      </c>
      <c r="BX609" s="174">
        <v>2021</v>
      </c>
      <c r="BY609" s="169" t="s">
        <v>2422</v>
      </c>
      <c r="BZ609" s="169" t="str">
        <f t="shared" si="464"/>
        <v>NOVIEMBRE</v>
      </c>
      <c r="CA609" s="169" t="str">
        <f t="shared" si="465"/>
        <v>YCHO21RT_11.1</v>
      </c>
      <c r="CB609" s="118" t="e">
        <f>VLOOKUP(F609,[3]TOTALES!$E:$E,1,0)</f>
        <v>#N/A</v>
      </c>
      <c r="CC609" s="118" t="str">
        <f>VLOOKUP(E609,'3.PARAMETROS'!J:L,3,0)</f>
        <v>JEANS</v>
      </c>
      <c r="CD609" s="118">
        <f>VLOOKUP(A609,'[4]1. ARCHIVO COMPRA'!$A:$BU,73,0)</f>
        <v>0</v>
      </c>
      <c r="CF609" s="128"/>
      <c r="CG609" s="128"/>
    </row>
    <row r="610" spans="1:85" s="151" customFormat="1" x14ac:dyDescent="0.25">
      <c r="A610" s="144" t="str">
        <f t="shared" si="433"/>
        <v>W2RI02J1311F60Q</v>
      </c>
      <c r="B610" s="190">
        <v>44501</v>
      </c>
      <c r="C610" s="144"/>
      <c r="D610" s="144" t="s">
        <v>562</v>
      </c>
      <c r="E610" s="144" t="s">
        <v>701</v>
      </c>
      <c r="F610" s="144" t="s">
        <v>1415</v>
      </c>
      <c r="G610" s="144" t="s">
        <v>1416</v>
      </c>
      <c r="H610" s="144" t="s">
        <v>1204</v>
      </c>
      <c r="I610" s="144" t="s">
        <v>1205</v>
      </c>
      <c r="J610" s="128" t="s">
        <v>551</v>
      </c>
      <c r="K610" s="128" t="s">
        <v>686</v>
      </c>
      <c r="L610" s="144" t="s">
        <v>2255</v>
      </c>
      <c r="M610" s="145">
        <v>44</v>
      </c>
      <c r="N610" s="128">
        <f>IFERROR(VLOOKUP(M610*$M$8*$N$8,'RAM costing'!$A$3:$B$81,2,1),0)</f>
        <v>39000</v>
      </c>
      <c r="O610" s="128">
        <f>IFERROR(VLOOKUP(M610*$M$9*$N$9,'RAM costing'!$E$3:$F$81,2,1),0)</f>
        <v>179</v>
      </c>
      <c r="P610" s="128"/>
      <c r="Q610" s="146">
        <f t="shared" si="434"/>
        <v>0.31</v>
      </c>
      <c r="R610" s="147">
        <v>13.64</v>
      </c>
      <c r="S610" s="25">
        <f t="shared" si="435"/>
        <v>8</v>
      </c>
      <c r="T610" s="25">
        <f t="shared" si="436"/>
        <v>8</v>
      </c>
      <c r="U610" s="25">
        <f t="shared" si="437"/>
        <v>8</v>
      </c>
      <c r="V610" s="25">
        <f t="shared" si="438"/>
        <v>6</v>
      </c>
      <c r="W610" s="25">
        <f t="shared" si="439"/>
        <v>4</v>
      </c>
      <c r="X610" s="25">
        <f t="shared" si="440"/>
        <v>6</v>
      </c>
      <c r="Y610" s="25">
        <f t="shared" si="441"/>
        <v>5</v>
      </c>
      <c r="Z610" s="25">
        <f t="shared" si="442"/>
        <v>3</v>
      </c>
      <c r="AA610" s="26"/>
      <c r="AB610" s="25">
        <f t="shared" si="443"/>
        <v>5</v>
      </c>
      <c r="AC610" s="25">
        <f t="shared" si="444"/>
        <v>16</v>
      </c>
      <c r="AD610" s="25"/>
      <c r="AE610" s="25"/>
      <c r="AF610" s="25"/>
      <c r="AG610" s="25"/>
      <c r="AH610" s="25"/>
      <c r="AI610" s="25"/>
      <c r="AJ610" s="26"/>
      <c r="AK610" s="25"/>
      <c r="AL610" s="26"/>
      <c r="AM610" s="25">
        <f t="shared" si="445"/>
        <v>6</v>
      </c>
      <c r="AN610" s="25">
        <f t="shared" si="446"/>
        <v>6</v>
      </c>
      <c r="AO610" s="26">
        <v>8</v>
      </c>
      <c r="AP610" s="26">
        <f t="shared" si="447"/>
        <v>8</v>
      </c>
      <c r="AQ610" s="101">
        <f t="shared" si="448"/>
        <v>69</v>
      </c>
      <c r="AR610" s="106">
        <f t="shared" si="449"/>
        <v>954.80000000000007</v>
      </c>
      <c r="AS610" s="107">
        <f t="shared" si="467"/>
        <v>16</v>
      </c>
      <c r="AT610" s="107">
        <f t="shared" si="467"/>
        <v>25</v>
      </c>
      <c r="AU610" s="107">
        <f t="shared" si="467"/>
        <v>19</v>
      </c>
      <c r="AV610" s="107">
        <f t="shared" si="467"/>
        <v>10</v>
      </c>
      <c r="AW610" s="107">
        <f t="shared" si="467"/>
        <v>0</v>
      </c>
      <c r="AX610" s="107">
        <f t="shared" si="467"/>
        <v>0</v>
      </c>
      <c r="AY610" s="107">
        <f t="shared" si="467"/>
        <v>0</v>
      </c>
      <c r="AZ610" s="107">
        <f t="shared" si="467"/>
        <v>0</v>
      </c>
      <c r="BA610" s="108">
        <f t="shared" si="450"/>
        <v>70</v>
      </c>
      <c r="BB610" s="103">
        <f t="shared" si="451"/>
        <v>28</v>
      </c>
      <c r="BC610" s="109">
        <f t="shared" si="452"/>
        <v>381.92</v>
      </c>
      <c r="BD610" s="107">
        <f t="shared" si="432"/>
        <v>6</v>
      </c>
      <c r="BE610" s="107">
        <f t="shared" si="468"/>
        <v>10</v>
      </c>
      <c r="BF610" s="107">
        <f t="shared" si="468"/>
        <v>8</v>
      </c>
      <c r="BG610" s="107">
        <f t="shared" si="468"/>
        <v>4</v>
      </c>
      <c r="BH610" s="107">
        <f t="shared" si="468"/>
        <v>0</v>
      </c>
      <c r="BI610" s="107">
        <f t="shared" si="468"/>
        <v>0</v>
      </c>
      <c r="BJ610" s="107">
        <f t="shared" si="468"/>
        <v>0</v>
      </c>
      <c r="BK610" s="107">
        <f t="shared" si="468"/>
        <v>0</v>
      </c>
      <c r="BL610" s="110">
        <f t="shared" si="453"/>
        <v>28</v>
      </c>
      <c r="BM610" s="148">
        <f t="shared" si="454"/>
        <v>22</v>
      </c>
      <c r="BN610" s="148">
        <f t="shared" si="455"/>
        <v>35</v>
      </c>
      <c r="BO610" s="148">
        <f t="shared" si="456"/>
        <v>27</v>
      </c>
      <c r="BP610" s="148">
        <f t="shared" si="457"/>
        <v>14</v>
      </c>
      <c r="BQ610" s="148">
        <f t="shared" si="458"/>
        <v>0</v>
      </c>
      <c r="BR610" s="148">
        <f t="shared" si="459"/>
        <v>0</v>
      </c>
      <c r="BS610" s="148">
        <f t="shared" si="460"/>
        <v>0</v>
      </c>
      <c r="BT610" s="148">
        <f t="shared" si="461"/>
        <v>0</v>
      </c>
      <c r="BU610" s="149">
        <f t="shared" si="462"/>
        <v>98</v>
      </c>
      <c r="BV610" s="150">
        <f t="shared" si="463"/>
        <v>1336.72</v>
      </c>
      <c r="BW610" s="169" t="s">
        <v>135</v>
      </c>
      <c r="BX610" s="174">
        <v>2021</v>
      </c>
      <c r="BY610" s="169" t="s">
        <v>2422</v>
      </c>
      <c r="BZ610" s="169" t="str">
        <f t="shared" si="464"/>
        <v>NOVIEMBRE</v>
      </c>
      <c r="CA610" s="169" t="str">
        <f t="shared" si="465"/>
        <v>YCHO21RT_11.1</v>
      </c>
      <c r="CB610" s="151" t="e">
        <f>VLOOKUP(F610,[3]TOTALES!$E:$E,1,0)</f>
        <v>#N/A</v>
      </c>
      <c r="CC610" s="151" t="s">
        <v>228</v>
      </c>
      <c r="CD610" s="151">
        <f>VLOOKUP(A610,'[4]1. ARCHIVO COMPRA'!$A:$BU,73,0)</f>
        <v>0</v>
      </c>
      <c r="CF610" s="152" t="s">
        <v>2414</v>
      </c>
      <c r="CG610" s="153" t="s">
        <v>2410</v>
      </c>
    </row>
    <row r="611" spans="1:85" s="162" customFormat="1" x14ac:dyDescent="0.25">
      <c r="A611" s="155" t="str">
        <f t="shared" si="433"/>
        <v>W2RI02J1311JBLK</v>
      </c>
      <c r="B611" s="189">
        <v>44501</v>
      </c>
      <c r="C611" s="155"/>
      <c r="D611" s="155" t="s">
        <v>562</v>
      </c>
      <c r="E611" s="155" t="s">
        <v>701</v>
      </c>
      <c r="F611" s="155" t="s">
        <v>1415</v>
      </c>
      <c r="G611" s="155" t="s">
        <v>1416</v>
      </c>
      <c r="H611" s="155" t="s">
        <v>494</v>
      </c>
      <c r="I611" s="155" t="s">
        <v>520</v>
      </c>
      <c r="J611" s="128" t="s">
        <v>551</v>
      </c>
      <c r="K611" s="128" t="s">
        <v>686</v>
      </c>
      <c r="L611" s="155" t="s">
        <v>2255</v>
      </c>
      <c r="M611" s="156">
        <v>44</v>
      </c>
      <c r="N611" s="128">
        <f>IFERROR(VLOOKUP(M611*$M$8*$N$8,'RAM costing'!$A$3:$B$81,2,1),0)</f>
        <v>39000</v>
      </c>
      <c r="O611" s="128">
        <f>IFERROR(VLOOKUP(M611*$M$9*$N$9,'RAM costing'!$E$3:$F$81,2,1),0)</f>
        <v>179</v>
      </c>
      <c r="P611" s="128"/>
      <c r="Q611" s="157">
        <f t="shared" si="434"/>
        <v>0.31</v>
      </c>
      <c r="R611" s="158">
        <v>13.64</v>
      </c>
      <c r="S611" s="25">
        <f t="shared" si="435"/>
        <v>12</v>
      </c>
      <c r="T611" s="25">
        <f t="shared" si="436"/>
        <v>12</v>
      </c>
      <c r="U611" s="25">
        <f t="shared" si="437"/>
        <v>12</v>
      </c>
      <c r="V611" s="25">
        <f t="shared" si="438"/>
        <v>10</v>
      </c>
      <c r="W611" s="25">
        <f t="shared" si="439"/>
        <v>8</v>
      </c>
      <c r="X611" s="25">
        <f t="shared" si="440"/>
        <v>10</v>
      </c>
      <c r="Y611" s="25">
        <f t="shared" si="441"/>
        <v>9</v>
      </c>
      <c r="Z611" s="25">
        <f t="shared" si="442"/>
        <v>7</v>
      </c>
      <c r="AA611" s="26"/>
      <c r="AB611" s="25">
        <f t="shared" si="443"/>
        <v>9</v>
      </c>
      <c r="AC611" s="25">
        <f t="shared" si="444"/>
        <v>24</v>
      </c>
      <c r="AD611" s="25"/>
      <c r="AE611" s="25"/>
      <c r="AF611" s="25"/>
      <c r="AG611" s="25"/>
      <c r="AH611" s="25"/>
      <c r="AI611" s="25"/>
      <c r="AJ611" s="26"/>
      <c r="AK611" s="25"/>
      <c r="AL611" s="26"/>
      <c r="AM611" s="25">
        <f t="shared" si="445"/>
        <v>10</v>
      </c>
      <c r="AN611" s="25">
        <f t="shared" si="446"/>
        <v>10</v>
      </c>
      <c r="AO611" s="26">
        <v>12</v>
      </c>
      <c r="AP611" s="26">
        <f t="shared" si="447"/>
        <v>12</v>
      </c>
      <c r="AQ611" s="101">
        <f t="shared" si="448"/>
        <v>113</v>
      </c>
      <c r="AR611" s="106">
        <f t="shared" si="449"/>
        <v>1554.96</v>
      </c>
      <c r="AS611" s="107">
        <f t="shared" si="467"/>
        <v>26</v>
      </c>
      <c r="AT611" s="107">
        <f t="shared" si="467"/>
        <v>41</v>
      </c>
      <c r="AU611" s="107">
        <f t="shared" si="467"/>
        <v>31</v>
      </c>
      <c r="AV611" s="107">
        <f t="shared" si="467"/>
        <v>16</v>
      </c>
      <c r="AW611" s="107">
        <f t="shared" si="467"/>
        <v>0</v>
      </c>
      <c r="AX611" s="107">
        <f t="shared" si="467"/>
        <v>0</v>
      </c>
      <c r="AY611" s="107">
        <f t="shared" si="467"/>
        <v>0</v>
      </c>
      <c r="AZ611" s="107">
        <f t="shared" si="467"/>
        <v>0</v>
      </c>
      <c r="BA611" s="108">
        <f t="shared" si="450"/>
        <v>114</v>
      </c>
      <c r="BB611" s="103">
        <f t="shared" si="451"/>
        <v>44</v>
      </c>
      <c r="BC611" s="109">
        <f t="shared" si="452"/>
        <v>600.16000000000008</v>
      </c>
      <c r="BD611" s="107">
        <f t="shared" si="432"/>
        <v>10</v>
      </c>
      <c r="BE611" s="107">
        <f t="shared" si="468"/>
        <v>16</v>
      </c>
      <c r="BF611" s="107">
        <f t="shared" si="468"/>
        <v>12</v>
      </c>
      <c r="BG611" s="107">
        <f t="shared" si="468"/>
        <v>6</v>
      </c>
      <c r="BH611" s="107">
        <f t="shared" si="468"/>
        <v>0</v>
      </c>
      <c r="BI611" s="107">
        <f t="shared" si="468"/>
        <v>0</v>
      </c>
      <c r="BJ611" s="107">
        <f t="shared" si="468"/>
        <v>0</v>
      </c>
      <c r="BK611" s="107">
        <f t="shared" si="468"/>
        <v>0</v>
      </c>
      <c r="BL611" s="110">
        <f t="shared" si="453"/>
        <v>44</v>
      </c>
      <c r="BM611" s="159">
        <f t="shared" si="454"/>
        <v>36</v>
      </c>
      <c r="BN611" s="159">
        <f t="shared" si="455"/>
        <v>57</v>
      </c>
      <c r="BO611" s="159">
        <f t="shared" si="456"/>
        <v>43</v>
      </c>
      <c r="BP611" s="159">
        <f t="shared" si="457"/>
        <v>22</v>
      </c>
      <c r="BQ611" s="159">
        <f t="shared" si="458"/>
        <v>0</v>
      </c>
      <c r="BR611" s="159">
        <f t="shared" si="459"/>
        <v>0</v>
      </c>
      <c r="BS611" s="159">
        <f t="shared" si="460"/>
        <v>0</v>
      </c>
      <c r="BT611" s="159">
        <f t="shared" si="461"/>
        <v>0</v>
      </c>
      <c r="BU611" s="160">
        <f t="shared" si="462"/>
        <v>158</v>
      </c>
      <c r="BV611" s="161">
        <f t="shared" si="463"/>
        <v>2155.12</v>
      </c>
      <c r="BW611" s="169" t="s">
        <v>135</v>
      </c>
      <c r="BX611" s="174">
        <v>2021</v>
      </c>
      <c r="BY611" s="169" t="s">
        <v>2422</v>
      </c>
      <c r="BZ611" s="169" t="str">
        <f t="shared" si="464"/>
        <v>NOVIEMBRE</v>
      </c>
      <c r="CA611" s="169" t="str">
        <f t="shared" si="465"/>
        <v>YCHO21RT_11.1</v>
      </c>
      <c r="CB611" s="162" t="e">
        <f>VLOOKUP(F611,[3]TOTALES!$E:$E,1,0)</f>
        <v>#N/A</v>
      </c>
      <c r="CC611" s="162" t="s">
        <v>228</v>
      </c>
      <c r="CD611" s="162">
        <f>VLOOKUP(A611,'[4]1. ARCHIVO COMPRA'!$A:$BU,73,0)</f>
        <v>0</v>
      </c>
      <c r="CF611" s="163" t="s">
        <v>2414</v>
      </c>
      <c r="CG611" s="154" t="s">
        <v>2415</v>
      </c>
    </row>
    <row r="612" spans="1:85" x14ac:dyDescent="0.25">
      <c r="A612" s="128" t="str">
        <f t="shared" si="433"/>
        <v>W2RI02J1311A405</v>
      </c>
      <c r="B612" s="188">
        <v>44501</v>
      </c>
      <c r="C612" s="128"/>
      <c r="D612" s="128" t="s">
        <v>562</v>
      </c>
      <c r="E612" s="128" t="s">
        <v>701</v>
      </c>
      <c r="F612" s="128" t="s">
        <v>1415</v>
      </c>
      <c r="G612" s="128" t="s">
        <v>1416</v>
      </c>
      <c r="H612" s="128" t="s">
        <v>998</v>
      </c>
      <c r="I612" s="128" t="s">
        <v>999</v>
      </c>
      <c r="J612" s="128" t="s">
        <v>551</v>
      </c>
      <c r="K612" s="128" t="s">
        <v>686</v>
      </c>
      <c r="L612" s="128" t="s">
        <v>2255</v>
      </c>
      <c r="M612" s="137">
        <v>44</v>
      </c>
      <c r="N612" s="128">
        <f>IFERROR(VLOOKUP(M612*$M$8*$N$8,'RAM costing'!$A$3:$B$81,2,1),0)</f>
        <v>39000</v>
      </c>
      <c r="O612" s="128">
        <f>IFERROR(VLOOKUP(M612*$M$9*$N$9,'RAM costing'!$E$3:$F$81,2,1),0)</f>
        <v>179</v>
      </c>
      <c r="P612" s="128"/>
      <c r="Q612" s="129">
        <f t="shared" si="434"/>
        <v>0.31</v>
      </c>
      <c r="R612" s="18">
        <v>13.64</v>
      </c>
      <c r="S612" s="25">
        <f t="shared" si="435"/>
        <v>0</v>
      </c>
      <c r="T612" s="25">
        <f t="shared" si="436"/>
        <v>0</v>
      </c>
      <c r="U612" s="25">
        <f t="shared" si="437"/>
        <v>0</v>
      </c>
      <c r="V612" s="25">
        <f t="shared" si="438"/>
        <v>0</v>
      </c>
      <c r="W612" s="25">
        <f t="shared" si="439"/>
        <v>0</v>
      </c>
      <c r="X612" s="25">
        <f t="shared" si="440"/>
        <v>0</v>
      </c>
      <c r="Y612" s="25">
        <f t="shared" si="441"/>
        <v>0</v>
      </c>
      <c r="Z612" s="25">
        <f t="shared" si="442"/>
        <v>0</v>
      </c>
      <c r="AA612" s="26"/>
      <c r="AB612" s="25">
        <f t="shared" si="443"/>
        <v>0</v>
      </c>
      <c r="AC612" s="25">
        <f t="shared" si="444"/>
        <v>0</v>
      </c>
      <c r="AD612" s="25"/>
      <c r="AE612" s="25"/>
      <c r="AF612" s="25"/>
      <c r="AG612" s="25"/>
      <c r="AH612" s="25"/>
      <c r="AI612" s="25"/>
      <c r="AJ612" s="26"/>
      <c r="AK612" s="25"/>
      <c r="AL612" s="26"/>
      <c r="AM612" s="25">
        <f t="shared" si="445"/>
        <v>0</v>
      </c>
      <c r="AN612" s="25">
        <f t="shared" si="446"/>
        <v>0</v>
      </c>
      <c r="AO612" s="26"/>
      <c r="AP612" s="26">
        <f t="shared" si="447"/>
        <v>0</v>
      </c>
      <c r="AQ612" s="101">
        <f t="shared" si="448"/>
        <v>0</v>
      </c>
      <c r="AR612" s="106">
        <f t="shared" si="449"/>
        <v>0</v>
      </c>
      <c r="AS612" s="107">
        <f t="shared" si="467"/>
        <v>0</v>
      </c>
      <c r="AT612" s="107">
        <f t="shared" si="467"/>
        <v>0</v>
      </c>
      <c r="AU612" s="107">
        <f t="shared" si="467"/>
        <v>0</v>
      </c>
      <c r="AV612" s="107">
        <f t="shared" si="467"/>
        <v>0</v>
      </c>
      <c r="AW612" s="107">
        <f t="shared" si="467"/>
        <v>0</v>
      </c>
      <c r="AX612" s="107">
        <f t="shared" si="467"/>
        <v>0</v>
      </c>
      <c r="AY612" s="107">
        <f t="shared" si="467"/>
        <v>0</v>
      </c>
      <c r="AZ612" s="107">
        <f t="shared" si="467"/>
        <v>0</v>
      </c>
      <c r="BA612" s="108">
        <f t="shared" si="450"/>
        <v>0</v>
      </c>
      <c r="BB612" s="103">
        <f t="shared" si="451"/>
        <v>0</v>
      </c>
      <c r="BC612" s="109">
        <f t="shared" si="452"/>
        <v>0</v>
      </c>
      <c r="BD612" s="107">
        <f t="shared" si="432"/>
        <v>0</v>
      </c>
      <c r="BE612" s="107">
        <f t="shared" si="468"/>
        <v>0</v>
      </c>
      <c r="BF612" s="107">
        <f t="shared" si="468"/>
        <v>0</v>
      </c>
      <c r="BG612" s="107">
        <f t="shared" si="468"/>
        <v>0</v>
      </c>
      <c r="BH612" s="107">
        <f t="shared" si="468"/>
        <v>0</v>
      </c>
      <c r="BI612" s="107">
        <f t="shared" si="468"/>
        <v>0</v>
      </c>
      <c r="BJ612" s="107">
        <f t="shared" si="468"/>
        <v>0</v>
      </c>
      <c r="BK612" s="107">
        <f t="shared" si="468"/>
        <v>0</v>
      </c>
      <c r="BL612" s="110">
        <f t="shared" si="453"/>
        <v>0</v>
      </c>
      <c r="BM612" s="111">
        <f t="shared" si="454"/>
        <v>0</v>
      </c>
      <c r="BN612" s="111">
        <f t="shared" si="455"/>
        <v>0</v>
      </c>
      <c r="BO612" s="111">
        <f t="shared" si="456"/>
        <v>0</v>
      </c>
      <c r="BP612" s="111">
        <f t="shared" si="457"/>
        <v>0</v>
      </c>
      <c r="BQ612" s="111">
        <f t="shared" si="458"/>
        <v>0</v>
      </c>
      <c r="BR612" s="111">
        <f t="shared" si="459"/>
        <v>0</v>
      </c>
      <c r="BS612" s="111">
        <f t="shared" si="460"/>
        <v>0</v>
      </c>
      <c r="BT612" s="111">
        <f t="shared" si="461"/>
        <v>0</v>
      </c>
      <c r="BU612" s="112">
        <f t="shared" si="462"/>
        <v>0</v>
      </c>
      <c r="BV612" s="113">
        <f t="shared" si="463"/>
        <v>0</v>
      </c>
      <c r="BW612" s="169" t="s">
        <v>135</v>
      </c>
      <c r="BX612" s="174">
        <v>2021</v>
      </c>
      <c r="BY612" s="169" t="s">
        <v>2422</v>
      </c>
      <c r="BZ612" s="169" t="str">
        <f t="shared" si="464"/>
        <v>NOVIEMBRE</v>
      </c>
      <c r="CA612" s="169" t="str">
        <f t="shared" si="465"/>
        <v>YCHO21RT_11.1</v>
      </c>
      <c r="CB612" s="118" t="e">
        <f>VLOOKUP(F612,[3]TOTALES!$E:$E,1,0)</f>
        <v>#N/A</v>
      </c>
      <c r="CC612" s="118" t="s">
        <v>228</v>
      </c>
      <c r="CD612" s="118">
        <f>VLOOKUP(A612,'[4]1. ARCHIVO COMPRA'!$A:$BU,73,0)</f>
        <v>0</v>
      </c>
      <c r="CF612" s="128"/>
      <c r="CG612" s="128"/>
    </row>
    <row r="613" spans="1:85" s="151" customFormat="1" x14ac:dyDescent="0.25">
      <c r="A613" s="144" t="str">
        <f t="shared" si="433"/>
        <v>W2RI02J1311G585</v>
      </c>
      <c r="B613" s="190">
        <v>44501</v>
      </c>
      <c r="C613" s="144"/>
      <c r="D613" s="144" t="s">
        <v>562</v>
      </c>
      <c r="E613" s="144" t="s">
        <v>701</v>
      </c>
      <c r="F613" s="144" t="s">
        <v>1415</v>
      </c>
      <c r="G613" s="144" t="s">
        <v>1416</v>
      </c>
      <c r="H613" s="144" t="s">
        <v>499</v>
      </c>
      <c r="I613" s="144" t="s">
        <v>527</v>
      </c>
      <c r="J613" s="128" t="s">
        <v>551</v>
      </c>
      <c r="K613" s="128" t="s">
        <v>686</v>
      </c>
      <c r="L613" s="144" t="s">
        <v>2255</v>
      </c>
      <c r="M613" s="145">
        <v>44</v>
      </c>
      <c r="N613" s="128">
        <f>IFERROR(VLOOKUP(M613*$M$8*$N$8,'RAM costing'!$A$3:$B$81,2,1),0)</f>
        <v>39000</v>
      </c>
      <c r="O613" s="128">
        <f>IFERROR(VLOOKUP(M613*$M$9*$N$9,'RAM costing'!$E$3:$F$81,2,1),0)</f>
        <v>179</v>
      </c>
      <c r="P613" s="128"/>
      <c r="Q613" s="146">
        <f t="shared" si="434"/>
        <v>0.31</v>
      </c>
      <c r="R613" s="147">
        <v>13.64</v>
      </c>
      <c r="S613" s="25">
        <f t="shared" si="435"/>
        <v>8</v>
      </c>
      <c r="T613" s="25">
        <f t="shared" si="436"/>
        <v>8</v>
      </c>
      <c r="U613" s="25">
        <f t="shared" si="437"/>
        <v>8</v>
      </c>
      <c r="V613" s="25">
        <f t="shared" si="438"/>
        <v>6</v>
      </c>
      <c r="W613" s="25">
        <f t="shared" si="439"/>
        <v>4</v>
      </c>
      <c r="X613" s="25">
        <f t="shared" si="440"/>
        <v>6</v>
      </c>
      <c r="Y613" s="25">
        <f t="shared" si="441"/>
        <v>5</v>
      </c>
      <c r="Z613" s="25">
        <f t="shared" si="442"/>
        <v>3</v>
      </c>
      <c r="AA613" s="26"/>
      <c r="AB613" s="25">
        <f t="shared" si="443"/>
        <v>5</v>
      </c>
      <c r="AC613" s="25">
        <f t="shared" si="444"/>
        <v>16</v>
      </c>
      <c r="AD613" s="25"/>
      <c r="AE613" s="25"/>
      <c r="AF613" s="25"/>
      <c r="AG613" s="25"/>
      <c r="AH613" s="25"/>
      <c r="AI613" s="25"/>
      <c r="AJ613" s="26"/>
      <c r="AK613" s="25"/>
      <c r="AL613" s="26"/>
      <c r="AM613" s="25">
        <f t="shared" si="445"/>
        <v>6</v>
      </c>
      <c r="AN613" s="25">
        <f t="shared" si="446"/>
        <v>6</v>
      </c>
      <c r="AO613" s="26">
        <v>8</v>
      </c>
      <c r="AP613" s="26">
        <f t="shared" si="447"/>
        <v>8</v>
      </c>
      <c r="AQ613" s="101">
        <f t="shared" si="448"/>
        <v>69</v>
      </c>
      <c r="AR613" s="106">
        <f t="shared" si="449"/>
        <v>954.80000000000007</v>
      </c>
      <c r="AS613" s="107">
        <f t="shared" si="467"/>
        <v>16</v>
      </c>
      <c r="AT613" s="107">
        <f t="shared" si="467"/>
        <v>25</v>
      </c>
      <c r="AU613" s="107">
        <f t="shared" si="467"/>
        <v>19</v>
      </c>
      <c r="AV613" s="107">
        <f t="shared" si="467"/>
        <v>10</v>
      </c>
      <c r="AW613" s="107">
        <f t="shared" si="467"/>
        <v>0</v>
      </c>
      <c r="AX613" s="107">
        <f t="shared" si="467"/>
        <v>0</v>
      </c>
      <c r="AY613" s="107">
        <f t="shared" si="467"/>
        <v>0</v>
      </c>
      <c r="AZ613" s="107">
        <f t="shared" si="467"/>
        <v>0</v>
      </c>
      <c r="BA613" s="108">
        <f t="shared" si="450"/>
        <v>70</v>
      </c>
      <c r="BB613" s="103">
        <f t="shared" si="451"/>
        <v>28</v>
      </c>
      <c r="BC613" s="109">
        <f t="shared" si="452"/>
        <v>381.92</v>
      </c>
      <c r="BD613" s="107">
        <f t="shared" si="432"/>
        <v>6</v>
      </c>
      <c r="BE613" s="107">
        <f t="shared" si="468"/>
        <v>10</v>
      </c>
      <c r="BF613" s="107">
        <f t="shared" si="468"/>
        <v>8</v>
      </c>
      <c r="BG613" s="107">
        <f t="shared" si="468"/>
        <v>4</v>
      </c>
      <c r="BH613" s="107">
        <f t="shared" si="468"/>
        <v>0</v>
      </c>
      <c r="BI613" s="107">
        <f t="shared" si="468"/>
        <v>0</v>
      </c>
      <c r="BJ613" s="107">
        <f t="shared" si="468"/>
        <v>0</v>
      </c>
      <c r="BK613" s="107">
        <f t="shared" si="468"/>
        <v>0</v>
      </c>
      <c r="BL613" s="110">
        <f t="shared" si="453"/>
        <v>28</v>
      </c>
      <c r="BM613" s="148">
        <f t="shared" si="454"/>
        <v>22</v>
      </c>
      <c r="BN613" s="148">
        <f t="shared" si="455"/>
        <v>35</v>
      </c>
      <c r="BO613" s="148">
        <f t="shared" si="456"/>
        <v>27</v>
      </c>
      <c r="BP613" s="148">
        <f t="shared" si="457"/>
        <v>14</v>
      </c>
      <c r="BQ613" s="148">
        <f t="shared" si="458"/>
        <v>0</v>
      </c>
      <c r="BR613" s="148">
        <f t="shared" si="459"/>
        <v>0</v>
      </c>
      <c r="BS613" s="148">
        <f t="shared" si="460"/>
        <v>0</v>
      </c>
      <c r="BT613" s="148">
        <f t="shared" si="461"/>
        <v>0</v>
      </c>
      <c r="BU613" s="149">
        <f t="shared" si="462"/>
        <v>98</v>
      </c>
      <c r="BV613" s="150">
        <f t="shared" si="463"/>
        <v>1336.72</v>
      </c>
      <c r="BW613" s="169" t="s">
        <v>135</v>
      </c>
      <c r="BX613" s="174">
        <v>2021</v>
      </c>
      <c r="BY613" s="169" t="s">
        <v>2422</v>
      </c>
      <c r="BZ613" s="169" t="str">
        <f t="shared" si="464"/>
        <v>NOVIEMBRE</v>
      </c>
      <c r="CA613" s="169" t="str">
        <f t="shared" si="465"/>
        <v>YCHO21RT_11.1</v>
      </c>
      <c r="CB613" s="151" t="e">
        <f>VLOOKUP(F613,[3]TOTALES!$E:$E,1,0)</f>
        <v>#N/A</v>
      </c>
      <c r="CC613" s="151" t="s">
        <v>228</v>
      </c>
      <c r="CD613" s="151">
        <f>VLOOKUP(A613,'[4]1. ARCHIVO COMPRA'!$A:$BU,73,0)</f>
        <v>0</v>
      </c>
      <c r="CF613" s="152" t="s">
        <v>2414</v>
      </c>
      <c r="CG613" s="153" t="s">
        <v>2410</v>
      </c>
    </row>
    <row r="614" spans="1:85" x14ac:dyDescent="0.25">
      <c r="A614" s="128" t="str">
        <f t="shared" si="433"/>
        <v>W2RI02J1311G7T2</v>
      </c>
      <c r="B614" s="188">
        <v>44501</v>
      </c>
      <c r="C614" s="128"/>
      <c r="D614" s="128" t="s">
        <v>562</v>
      </c>
      <c r="E614" s="128" t="s">
        <v>701</v>
      </c>
      <c r="F614" s="128" t="s">
        <v>1415</v>
      </c>
      <c r="G614" s="128" t="s">
        <v>1416</v>
      </c>
      <c r="H614" s="128" t="s">
        <v>515</v>
      </c>
      <c r="I614" s="128" t="s">
        <v>541</v>
      </c>
      <c r="J614" s="128" t="s">
        <v>551</v>
      </c>
      <c r="K614" s="128" t="s">
        <v>686</v>
      </c>
      <c r="L614" s="128" t="s">
        <v>2255</v>
      </c>
      <c r="M614" s="137">
        <v>44</v>
      </c>
      <c r="N614" s="128">
        <f>IFERROR(VLOOKUP(M614*$M$8*$N$8,'RAM costing'!$A$3:$B$81,2,1),0)</f>
        <v>39000</v>
      </c>
      <c r="O614" s="128">
        <f>IFERROR(VLOOKUP(M614*$M$9*$N$9,'RAM costing'!$E$3:$F$81,2,1),0)</f>
        <v>179</v>
      </c>
      <c r="P614" s="128"/>
      <c r="Q614" s="129">
        <f t="shared" si="434"/>
        <v>0.31</v>
      </c>
      <c r="R614" s="18">
        <v>13.64</v>
      </c>
      <c r="S614" s="25">
        <f t="shared" si="435"/>
        <v>0</v>
      </c>
      <c r="T614" s="25">
        <f t="shared" si="436"/>
        <v>0</v>
      </c>
      <c r="U614" s="25">
        <f t="shared" si="437"/>
        <v>0</v>
      </c>
      <c r="V614" s="25">
        <f t="shared" si="438"/>
        <v>0</v>
      </c>
      <c r="W614" s="25">
        <f t="shared" si="439"/>
        <v>0</v>
      </c>
      <c r="X614" s="25">
        <f t="shared" si="440"/>
        <v>0</v>
      </c>
      <c r="Y614" s="25">
        <f t="shared" si="441"/>
        <v>0</v>
      </c>
      <c r="Z614" s="25">
        <f t="shared" si="442"/>
        <v>0</v>
      </c>
      <c r="AA614" s="26"/>
      <c r="AB614" s="25">
        <f t="shared" si="443"/>
        <v>0</v>
      </c>
      <c r="AC614" s="25">
        <f t="shared" si="444"/>
        <v>0</v>
      </c>
      <c r="AD614" s="25"/>
      <c r="AE614" s="25"/>
      <c r="AF614" s="25"/>
      <c r="AG614" s="25"/>
      <c r="AH614" s="25"/>
      <c r="AI614" s="25"/>
      <c r="AJ614" s="26"/>
      <c r="AK614" s="25"/>
      <c r="AL614" s="26"/>
      <c r="AM614" s="25">
        <f t="shared" si="445"/>
        <v>0</v>
      </c>
      <c r="AN614" s="25">
        <f t="shared" si="446"/>
        <v>0</v>
      </c>
      <c r="AO614" s="26"/>
      <c r="AP614" s="26">
        <f t="shared" si="447"/>
        <v>0</v>
      </c>
      <c r="AQ614" s="101">
        <f t="shared" si="448"/>
        <v>0</v>
      </c>
      <c r="AR614" s="106">
        <f t="shared" si="449"/>
        <v>0</v>
      </c>
      <c r="AS614" s="107">
        <f t="shared" si="467"/>
        <v>0</v>
      </c>
      <c r="AT614" s="107">
        <f t="shared" si="467"/>
        <v>0</v>
      </c>
      <c r="AU614" s="107">
        <f t="shared" si="467"/>
        <v>0</v>
      </c>
      <c r="AV614" s="107">
        <f t="shared" si="467"/>
        <v>0</v>
      </c>
      <c r="AW614" s="107">
        <f t="shared" si="467"/>
        <v>0</v>
      </c>
      <c r="AX614" s="107">
        <f t="shared" si="467"/>
        <v>0</v>
      </c>
      <c r="AY614" s="107">
        <f t="shared" si="467"/>
        <v>0</v>
      </c>
      <c r="AZ614" s="107">
        <f t="shared" si="467"/>
        <v>0</v>
      </c>
      <c r="BA614" s="108">
        <f t="shared" si="450"/>
        <v>0</v>
      </c>
      <c r="BB614" s="103">
        <f t="shared" si="451"/>
        <v>0</v>
      </c>
      <c r="BC614" s="109">
        <f t="shared" si="452"/>
        <v>0</v>
      </c>
      <c r="BD614" s="107">
        <f t="shared" si="432"/>
        <v>0</v>
      </c>
      <c r="BE614" s="107">
        <f t="shared" si="468"/>
        <v>0</v>
      </c>
      <c r="BF614" s="107">
        <f t="shared" si="468"/>
        <v>0</v>
      </c>
      <c r="BG614" s="107">
        <f t="shared" si="468"/>
        <v>0</v>
      </c>
      <c r="BH614" s="107">
        <f t="shared" si="468"/>
        <v>0</v>
      </c>
      <c r="BI614" s="107">
        <f t="shared" si="468"/>
        <v>0</v>
      </c>
      <c r="BJ614" s="107">
        <f t="shared" si="468"/>
        <v>0</v>
      </c>
      <c r="BK614" s="107">
        <f t="shared" si="468"/>
        <v>0</v>
      </c>
      <c r="BL614" s="110">
        <f t="shared" si="453"/>
        <v>0</v>
      </c>
      <c r="BM614" s="111">
        <f t="shared" si="454"/>
        <v>0</v>
      </c>
      <c r="BN614" s="111">
        <f t="shared" si="455"/>
        <v>0</v>
      </c>
      <c r="BO614" s="111">
        <f t="shared" si="456"/>
        <v>0</v>
      </c>
      <c r="BP614" s="111">
        <f t="shared" si="457"/>
        <v>0</v>
      </c>
      <c r="BQ614" s="111">
        <f t="shared" si="458"/>
        <v>0</v>
      </c>
      <c r="BR614" s="111">
        <f t="shared" si="459"/>
        <v>0</v>
      </c>
      <c r="BS614" s="111">
        <f t="shared" si="460"/>
        <v>0</v>
      </c>
      <c r="BT614" s="111">
        <f t="shared" si="461"/>
        <v>0</v>
      </c>
      <c r="BU614" s="112">
        <f t="shared" si="462"/>
        <v>0</v>
      </c>
      <c r="BV614" s="113">
        <f t="shared" si="463"/>
        <v>0</v>
      </c>
      <c r="BW614" s="169" t="s">
        <v>135</v>
      </c>
      <c r="BX614" s="174">
        <v>2021</v>
      </c>
      <c r="BY614" s="169" t="s">
        <v>2422</v>
      </c>
      <c r="BZ614" s="169" t="str">
        <f t="shared" si="464"/>
        <v>NOVIEMBRE</v>
      </c>
      <c r="CA614" s="169" t="str">
        <f t="shared" si="465"/>
        <v>YCHO21RT_11.1</v>
      </c>
      <c r="CB614" s="118" t="e">
        <f>VLOOKUP(F614,[3]TOTALES!$E:$E,1,0)</f>
        <v>#N/A</v>
      </c>
      <c r="CC614" s="118" t="s">
        <v>228</v>
      </c>
      <c r="CD614" s="118">
        <f>VLOOKUP(A614,'[4]1. ARCHIVO COMPRA'!$A:$BU,73,0)</f>
        <v>0</v>
      </c>
      <c r="CF614" s="128"/>
      <c r="CG614" s="128"/>
    </row>
    <row r="615" spans="1:85" x14ac:dyDescent="0.25">
      <c r="A615" s="128" t="str">
        <f t="shared" si="433"/>
        <v>W2RA08D4K30CRZD</v>
      </c>
      <c r="B615" s="188">
        <v>44501</v>
      </c>
      <c r="C615" s="128"/>
      <c r="D615" s="128" t="s">
        <v>563</v>
      </c>
      <c r="E615" s="128" t="s">
        <v>212</v>
      </c>
      <c r="F615" s="128" t="s">
        <v>1417</v>
      </c>
      <c r="G615" s="128" t="s">
        <v>1418</v>
      </c>
      <c r="H615" s="128" t="s">
        <v>1419</v>
      </c>
      <c r="I615" s="128" t="s">
        <v>1420</v>
      </c>
      <c r="J615" s="128" t="s">
        <v>2163</v>
      </c>
      <c r="K615" s="128" t="s">
        <v>683</v>
      </c>
      <c r="L615" s="128" t="s">
        <v>2257</v>
      </c>
      <c r="M615" s="137">
        <v>148</v>
      </c>
      <c r="N615" s="128">
        <f>IFERROR(VLOOKUP(M615*$M$8*$N$8,'RAM costing'!$A$3:$B$81,2,1),0)</f>
        <v>139000</v>
      </c>
      <c r="O615" s="128">
        <f>IFERROR(VLOOKUP(M615*$M$9*$N$9,'RAM costing'!$E$3:$F$81,2,1),0)</f>
        <v>429</v>
      </c>
      <c r="P615" s="128"/>
      <c r="Q615" s="129">
        <f t="shared" si="434"/>
        <v>0.31</v>
      </c>
      <c r="R615" s="18">
        <v>45.88</v>
      </c>
      <c r="S615" s="25">
        <f t="shared" si="435"/>
        <v>0</v>
      </c>
      <c r="T615" s="25">
        <f t="shared" si="436"/>
        <v>0</v>
      </c>
      <c r="U615" s="25">
        <f t="shared" si="437"/>
        <v>0</v>
      </c>
      <c r="V615" s="25">
        <f t="shared" si="438"/>
        <v>0</v>
      </c>
      <c r="W615" s="25">
        <f t="shared" si="439"/>
        <v>0</v>
      </c>
      <c r="X615" s="25">
        <f t="shared" si="440"/>
        <v>0</v>
      </c>
      <c r="Y615" s="25">
        <f t="shared" si="441"/>
        <v>0</v>
      </c>
      <c r="Z615" s="25">
        <f t="shared" si="442"/>
        <v>0</v>
      </c>
      <c r="AA615" s="26"/>
      <c r="AB615" s="25">
        <f t="shared" si="443"/>
        <v>0</v>
      </c>
      <c r="AC615" s="25">
        <f t="shared" ref="AC615:AC632" si="469">AO615</f>
        <v>0</v>
      </c>
      <c r="AD615" s="25"/>
      <c r="AE615" s="25"/>
      <c r="AF615" s="25"/>
      <c r="AG615" s="25"/>
      <c r="AH615" s="25"/>
      <c r="AI615" s="25"/>
      <c r="AJ615" s="26"/>
      <c r="AK615" s="25"/>
      <c r="AL615" s="26"/>
      <c r="AM615" s="25">
        <f t="shared" si="445"/>
        <v>0</v>
      </c>
      <c r="AN615" s="25">
        <f t="shared" si="446"/>
        <v>0</v>
      </c>
      <c r="AO615" s="26"/>
      <c r="AP615" s="26">
        <f t="shared" si="447"/>
        <v>0</v>
      </c>
      <c r="AQ615" s="101">
        <f t="shared" si="448"/>
        <v>0</v>
      </c>
      <c r="AR615" s="106">
        <f t="shared" si="449"/>
        <v>0</v>
      </c>
      <c r="AS615" s="107">
        <f t="shared" si="467"/>
        <v>0</v>
      </c>
      <c r="AT615" s="107">
        <f t="shared" si="467"/>
        <v>0</v>
      </c>
      <c r="AU615" s="107">
        <f t="shared" si="467"/>
        <v>0</v>
      </c>
      <c r="AV615" s="107">
        <f t="shared" si="467"/>
        <v>0</v>
      </c>
      <c r="AW615" s="107">
        <f t="shared" si="467"/>
        <v>0</v>
      </c>
      <c r="AX615" s="107">
        <f t="shared" si="467"/>
        <v>0</v>
      </c>
      <c r="AY615" s="107">
        <f t="shared" si="467"/>
        <v>0</v>
      </c>
      <c r="AZ615" s="107">
        <f t="shared" si="467"/>
        <v>0</v>
      </c>
      <c r="BA615" s="108">
        <f t="shared" si="450"/>
        <v>0</v>
      </c>
      <c r="BB615" s="103">
        <f t="shared" si="451"/>
        <v>0</v>
      </c>
      <c r="BC615" s="109">
        <f t="shared" si="452"/>
        <v>0</v>
      </c>
      <c r="BD615" s="107">
        <f t="shared" si="432"/>
        <v>0</v>
      </c>
      <c r="BE615" s="107">
        <f t="shared" si="468"/>
        <v>0</v>
      </c>
      <c r="BF615" s="107">
        <f t="shared" si="468"/>
        <v>0</v>
      </c>
      <c r="BG615" s="107">
        <f t="shared" si="468"/>
        <v>0</v>
      </c>
      <c r="BH615" s="107">
        <f t="shared" si="468"/>
        <v>0</v>
      </c>
      <c r="BI615" s="107">
        <f t="shared" si="468"/>
        <v>0</v>
      </c>
      <c r="BJ615" s="107">
        <f t="shared" si="468"/>
        <v>0</v>
      </c>
      <c r="BK615" s="107">
        <f t="shared" si="468"/>
        <v>0</v>
      </c>
      <c r="BL615" s="110">
        <f t="shared" si="453"/>
        <v>0</v>
      </c>
      <c r="BM615" s="111">
        <f t="shared" si="454"/>
        <v>0</v>
      </c>
      <c r="BN615" s="111">
        <f t="shared" si="455"/>
        <v>0</v>
      </c>
      <c r="BO615" s="111">
        <f t="shared" si="456"/>
        <v>0</v>
      </c>
      <c r="BP615" s="111">
        <f t="shared" si="457"/>
        <v>0</v>
      </c>
      <c r="BQ615" s="111">
        <f t="shared" si="458"/>
        <v>0</v>
      </c>
      <c r="BR615" s="111">
        <f t="shared" si="459"/>
        <v>0</v>
      </c>
      <c r="BS615" s="111">
        <f t="shared" si="460"/>
        <v>0</v>
      </c>
      <c r="BT615" s="111">
        <f t="shared" si="461"/>
        <v>0</v>
      </c>
      <c r="BU615" s="112">
        <f t="shared" si="462"/>
        <v>0</v>
      </c>
      <c r="BV615" s="113">
        <f t="shared" si="463"/>
        <v>0</v>
      </c>
      <c r="BW615" s="169" t="s">
        <v>135</v>
      </c>
      <c r="BX615" s="174">
        <v>2021</v>
      </c>
      <c r="BY615" s="169" t="s">
        <v>2422</v>
      </c>
      <c r="BZ615" s="169" t="str">
        <f t="shared" si="464"/>
        <v>NOVIEMBRE</v>
      </c>
      <c r="CA615" s="169" t="str">
        <f t="shared" si="465"/>
        <v>YCHO21RT_11.1</v>
      </c>
      <c r="CB615" s="118" t="e">
        <f>VLOOKUP(F615,[3]TOTALES!$E:$E,1,0)</f>
        <v>#N/A</v>
      </c>
      <c r="CC615" s="118" t="str">
        <f>VLOOKUP(E615,'3.PARAMETROS'!J:L,3,0)</f>
        <v>JEANS MODA</v>
      </c>
      <c r="CD615" s="118">
        <f>VLOOKUP(A615,'[4]1. ARCHIVO COMPRA'!$A:$BU,73,0)</f>
        <v>0</v>
      </c>
      <c r="CF615" s="128"/>
      <c r="CG615" s="128"/>
    </row>
    <row r="616" spans="1:85" x14ac:dyDescent="0.25">
      <c r="A616" s="128" t="str">
        <f t="shared" si="433"/>
        <v>W2RR23Z2NQ0MCH</v>
      </c>
      <c r="B616" s="188">
        <v>44501</v>
      </c>
      <c r="C616" s="128"/>
      <c r="D616" s="128" t="s">
        <v>560</v>
      </c>
      <c r="E616" s="128" t="s">
        <v>561</v>
      </c>
      <c r="F616" s="128" t="s">
        <v>1421</v>
      </c>
      <c r="G616" s="128" t="s">
        <v>1422</v>
      </c>
      <c r="H616" s="128" t="s">
        <v>512</v>
      </c>
      <c r="I616" s="128" t="s">
        <v>617</v>
      </c>
      <c r="J616" s="128" t="s">
        <v>2154</v>
      </c>
      <c r="K616" s="128" t="s">
        <v>683</v>
      </c>
      <c r="L616" s="128" t="s">
        <v>2255</v>
      </c>
      <c r="M616" s="137">
        <v>69</v>
      </c>
      <c r="N616" s="128">
        <f>IFERROR(VLOOKUP(M616*$M$8*$N$8,'RAM costing'!$A$3:$B$81,2,1),0)</f>
        <v>69000</v>
      </c>
      <c r="O616" s="128">
        <f>IFERROR(VLOOKUP(M616*$M$9*$N$9,'RAM costing'!$E$3:$F$81,2,1),0)</f>
        <v>279</v>
      </c>
      <c r="P616" s="128"/>
      <c r="Q616" s="129">
        <f t="shared" si="434"/>
        <v>0.31</v>
      </c>
      <c r="R616" s="18">
        <v>21.39</v>
      </c>
      <c r="S616" s="25">
        <f t="shared" si="435"/>
        <v>0</v>
      </c>
      <c r="T616" s="25">
        <f t="shared" si="436"/>
        <v>0</v>
      </c>
      <c r="U616" s="25">
        <f t="shared" si="437"/>
        <v>0</v>
      </c>
      <c r="V616" s="25">
        <f t="shared" si="438"/>
        <v>0</v>
      </c>
      <c r="W616" s="25">
        <f t="shared" si="439"/>
        <v>0</v>
      </c>
      <c r="X616" s="25">
        <f t="shared" si="440"/>
        <v>0</v>
      </c>
      <c r="Y616" s="25">
        <f t="shared" si="441"/>
        <v>0</v>
      </c>
      <c r="Z616" s="25">
        <f t="shared" si="442"/>
        <v>0</v>
      </c>
      <c r="AA616" s="26"/>
      <c r="AB616" s="25">
        <f t="shared" si="443"/>
        <v>0</v>
      </c>
      <c r="AC616" s="25">
        <f t="shared" si="469"/>
        <v>0</v>
      </c>
      <c r="AD616" s="25"/>
      <c r="AE616" s="25"/>
      <c r="AF616" s="25"/>
      <c r="AG616" s="25"/>
      <c r="AH616" s="25"/>
      <c r="AI616" s="25"/>
      <c r="AJ616" s="26"/>
      <c r="AK616" s="25"/>
      <c r="AL616" s="26"/>
      <c r="AM616" s="25">
        <f t="shared" si="445"/>
        <v>0</v>
      </c>
      <c r="AN616" s="25">
        <f t="shared" si="446"/>
        <v>0</v>
      </c>
      <c r="AO616" s="26"/>
      <c r="AP616" s="26">
        <f t="shared" si="447"/>
        <v>0</v>
      </c>
      <c r="AQ616" s="101">
        <f t="shared" si="448"/>
        <v>0</v>
      </c>
      <c r="AR616" s="106">
        <f t="shared" si="449"/>
        <v>0</v>
      </c>
      <c r="AS616" s="107">
        <f t="shared" si="467"/>
        <v>0</v>
      </c>
      <c r="AT616" s="107">
        <f t="shared" si="467"/>
        <v>0</v>
      </c>
      <c r="AU616" s="107">
        <f t="shared" si="467"/>
        <v>0</v>
      </c>
      <c r="AV616" s="107">
        <f t="shared" si="467"/>
        <v>0</v>
      </c>
      <c r="AW616" s="107">
        <f t="shared" si="467"/>
        <v>0</v>
      </c>
      <c r="AX616" s="107">
        <f t="shared" si="467"/>
        <v>0</v>
      </c>
      <c r="AY616" s="107">
        <f t="shared" si="467"/>
        <v>0</v>
      </c>
      <c r="AZ616" s="107">
        <f t="shared" si="467"/>
        <v>0</v>
      </c>
      <c r="BA616" s="108">
        <f t="shared" si="450"/>
        <v>0</v>
      </c>
      <c r="BB616" s="103">
        <f t="shared" si="451"/>
        <v>0</v>
      </c>
      <c r="BC616" s="109">
        <f t="shared" si="452"/>
        <v>0</v>
      </c>
      <c r="BD616" s="107">
        <f t="shared" si="432"/>
        <v>0</v>
      </c>
      <c r="BE616" s="107">
        <f t="shared" si="468"/>
        <v>0</v>
      </c>
      <c r="BF616" s="107">
        <f t="shared" si="468"/>
        <v>0</v>
      </c>
      <c r="BG616" s="107">
        <f t="shared" si="468"/>
        <v>0</v>
      </c>
      <c r="BH616" s="107">
        <f t="shared" si="468"/>
        <v>0</v>
      </c>
      <c r="BI616" s="107">
        <f t="shared" si="468"/>
        <v>0</v>
      </c>
      <c r="BJ616" s="107">
        <f t="shared" si="468"/>
        <v>0</v>
      </c>
      <c r="BK616" s="107">
        <f t="shared" si="468"/>
        <v>0</v>
      </c>
      <c r="BL616" s="110">
        <f t="shared" si="453"/>
        <v>0</v>
      </c>
      <c r="BM616" s="111">
        <f t="shared" si="454"/>
        <v>0</v>
      </c>
      <c r="BN616" s="111">
        <f t="shared" si="455"/>
        <v>0</v>
      </c>
      <c r="BO616" s="111">
        <f t="shared" si="456"/>
        <v>0</v>
      </c>
      <c r="BP616" s="111">
        <f t="shared" si="457"/>
        <v>0</v>
      </c>
      <c r="BQ616" s="111">
        <f t="shared" si="458"/>
        <v>0</v>
      </c>
      <c r="BR616" s="111">
        <f t="shared" si="459"/>
        <v>0</v>
      </c>
      <c r="BS616" s="111">
        <f t="shared" si="460"/>
        <v>0</v>
      </c>
      <c r="BT616" s="111">
        <f t="shared" si="461"/>
        <v>0</v>
      </c>
      <c r="BU616" s="112">
        <f t="shared" si="462"/>
        <v>0</v>
      </c>
      <c r="BV616" s="113">
        <f t="shared" si="463"/>
        <v>0</v>
      </c>
      <c r="BW616" s="169" t="s">
        <v>135</v>
      </c>
      <c r="BX616" s="174">
        <v>2021</v>
      </c>
      <c r="BY616" s="169" t="s">
        <v>2422</v>
      </c>
      <c r="BZ616" s="169" t="str">
        <f t="shared" si="464"/>
        <v>NOVIEMBRE</v>
      </c>
      <c r="CA616" s="169" t="str">
        <f t="shared" si="465"/>
        <v>YCHO21RT_11.1</v>
      </c>
      <c r="CB616" s="118" t="str">
        <f>VLOOKUP(F616,[3]TOTALES!$E:$E,1,0)</f>
        <v>W2RR23Z2NQ0</v>
      </c>
      <c r="CC616" s="118" t="e">
        <f>VLOOKUP(E616,'3.PARAMETROS'!J:L,3,0)</f>
        <v>#N/A</v>
      </c>
      <c r="CD616" s="118">
        <f>VLOOKUP(A616,'[4]1. ARCHIVO COMPRA'!$A:$BU,73,0)</f>
        <v>0</v>
      </c>
      <c r="CF616" s="128"/>
      <c r="CG616" s="128"/>
    </row>
    <row r="617" spans="1:85" x14ac:dyDescent="0.25">
      <c r="A617" s="128" t="str">
        <f t="shared" si="433"/>
        <v>W2RR23Z2NQ0G1G2</v>
      </c>
      <c r="B617" s="188">
        <v>44501</v>
      </c>
      <c r="C617" s="128"/>
      <c r="D617" s="128" t="s">
        <v>560</v>
      </c>
      <c r="E617" s="128" t="s">
        <v>561</v>
      </c>
      <c r="F617" s="128" t="s">
        <v>1421</v>
      </c>
      <c r="G617" s="128" t="s">
        <v>1422</v>
      </c>
      <c r="H617" s="128" t="s">
        <v>506</v>
      </c>
      <c r="I617" s="128" t="s">
        <v>533</v>
      </c>
      <c r="J617" s="128" t="s">
        <v>2154</v>
      </c>
      <c r="K617" s="128" t="s">
        <v>683</v>
      </c>
      <c r="L617" s="128" t="s">
        <v>2255</v>
      </c>
      <c r="M617" s="137">
        <v>69</v>
      </c>
      <c r="N617" s="128">
        <f>IFERROR(VLOOKUP(M617*$M$8*$N$8,'RAM costing'!$A$3:$B$81,2,1),0)</f>
        <v>69000</v>
      </c>
      <c r="O617" s="128">
        <f>IFERROR(VLOOKUP(M617*$M$9*$N$9,'RAM costing'!$E$3:$F$81,2,1),0)</f>
        <v>279</v>
      </c>
      <c r="P617" s="128"/>
      <c r="Q617" s="129">
        <f t="shared" si="434"/>
        <v>0.31</v>
      </c>
      <c r="R617" s="18">
        <v>21.39</v>
      </c>
      <c r="S617" s="25">
        <f t="shared" si="435"/>
        <v>0</v>
      </c>
      <c r="T617" s="25">
        <f t="shared" si="436"/>
        <v>0</v>
      </c>
      <c r="U617" s="25">
        <f t="shared" si="437"/>
        <v>0</v>
      </c>
      <c r="V617" s="25">
        <f t="shared" si="438"/>
        <v>0</v>
      </c>
      <c r="W617" s="25">
        <f t="shared" si="439"/>
        <v>0</v>
      </c>
      <c r="X617" s="25">
        <f t="shared" si="440"/>
        <v>0</v>
      </c>
      <c r="Y617" s="25">
        <f t="shared" si="441"/>
        <v>0</v>
      </c>
      <c r="Z617" s="25">
        <f t="shared" si="442"/>
        <v>0</v>
      </c>
      <c r="AA617" s="26"/>
      <c r="AB617" s="25">
        <f t="shared" si="443"/>
        <v>0</v>
      </c>
      <c r="AC617" s="25">
        <f t="shared" si="469"/>
        <v>0</v>
      </c>
      <c r="AD617" s="25"/>
      <c r="AE617" s="25"/>
      <c r="AF617" s="25"/>
      <c r="AG617" s="25"/>
      <c r="AH617" s="25"/>
      <c r="AI617" s="25"/>
      <c r="AJ617" s="26"/>
      <c r="AK617" s="25"/>
      <c r="AL617" s="26"/>
      <c r="AM617" s="25">
        <f t="shared" si="445"/>
        <v>0</v>
      </c>
      <c r="AN617" s="25">
        <f t="shared" si="446"/>
        <v>0</v>
      </c>
      <c r="AO617" s="26"/>
      <c r="AP617" s="26">
        <f t="shared" si="447"/>
        <v>0</v>
      </c>
      <c r="AQ617" s="101">
        <f t="shared" si="448"/>
        <v>0</v>
      </c>
      <c r="AR617" s="106">
        <f t="shared" si="449"/>
        <v>0</v>
      </c>
      <c r="AS617" s="107">
        <f t="shared" si="467"/>
        <v>0</v>
      </c>
      <c r="AT617" s="107">
        <f t="shared" si="467"/>
        <v>0</v>
      </c>
      <c r="AU617" s="107">
        <f t="shared" si="467"/>
        <v>0</v>
      </c>
      <c r="AV617" s="107">
        <f t="shared" si="467"/>
        <v>0</v>
      </c>
      <c r="AW617" s="107">
        <f t="shared" si="467"/>
        <v>0</v>
      </c>
      <c r="AX617" s="107">
        <f t="shared" si="467"/>
        <v>0</v>
      </c>
      <c r="AY617" s="107">
        <f t="shared" si="467"/>
        <v>0</v>
      </c>
      <c r="AZ617" s="107">
        <f t="shared" si="467"/>
        <v>0</v>
      </c>
      <c r="BA617" s="108">
        <f t="shared" si="450"/>
        <v>0</v>
      </c>
      <c r="BB617" s="103">
        <f t="shared" si="451"/>
        <v>0</v>
      </c>
      <c r="BC617" s="109">
        <f t="shared" si="452"/>
        <v>0</v>
      </c>
      <c r="BD617" s="107">
        <f t="shared" si="432"/>
        <v>0</v>
      </c>
      <c r="BE617" s="107">
        <f t="shared" si="468"/>
        <v>0</v>
      </c>
      <c r="BF617" s="107">
        <f t="shared" si="468"/>
        <v>0</v>
      </c>
      <c r="BG617" s="107">
        <f t="shared" si="468"/>
        <v>0</v>
      </c>
      <c r="BH617" s="107">
        <f t="shared" si="468"/>
        <v>0</v>
      </c>
      <c r="BI617" s="107">
        <f t="shared" si="468"/>
        <v>0</v>
      </c>
      <c r="BJ617" s="107">
        <f t="shared" si="468"/>
        <v>0</v>
      </c>
      <c r="BK617" s="107">
        <f t="shared" si="468"/>
        <v>0</v>
      </c>
      <c r="BL617" s="110">
        <f t="shared" si="453"/>
        <v>0</v>
      </c>
      <c r="BM617" s="111">
        <f t="shared" si="454"/>
        <v>0</v>
      </c>
      <c r="BN617" s="111">
        <f t="shared" si="455"/>
        <v>0</v>
      </c>
      <c r="BO617" s="111">
        <f t="shared" si="456"/>
        <v>0</v>
      </c>
      <c r="BP617" s="111">
        <f t="shared" si="457"/>
        <v>0</v>
      </c>
      <c r="BQ617" s="111">
        <f t="shared" si="458"/>
        <v>0</v>
      </c>
      <c r="BR617" s="111">
        <f t="shared" si="459"/>
        <v>0</v>
      </c>
      <c r="BS617" s="111">
        <f t="shared" si="460"/>
        <v>0</v>
      </c>
      <c r="BT617" s="111">
        <f t="shared" si="461"/>
        <v>0</v>
      </c>
      <c r="BU617" s="112">
        <f t="shared" si="462"/>
        <v>0</v>
      </c>
      <c r="BV617" s="113">
        <f t="shared" si="463"/>
        <v>0</v>
      </c>
      <c r="BW617" s="169" t="s">
        <v>135</v>
      </c>
      <c r="BX617" s="174">
        <v>2021</v>
      </c>
      <c r="BY617" s="169" t="s">
        <v>2422</v>
      </c>
      <c r="BZ617" s="169" t="str">
        <f t="shared" si="464"/>
        <v>NOVIEMBRE</v>
      </c>
      <c r="CA617" s="169" t="str">
        <f t="shared" si="465"/>
        <v>YCHO21RT_11.1</v>
      </c>
      <c r="CB617" s="118" t="str">
        <f>VLOOKUP(F617,[3]TOTALES!$E:$E,1,0)</f>
        <v>W2RR23Z2NQ0</v>
      </c>
      <c r="CC617" s="118" t="e">
        <f>VLOOKUP(E617,'3.PARAMETROS'!J:L,3,0)</f>
        <v>#N/A</v>
      </c>
      <c r="CD617" s="118">
        <f>VLOOKUP(A617,'[4]1. ARCHIVO COMPRA'!$A:$BU,73,0)</f>
        <v>0</v>
      </c>
      <c r="CF617" s="128"/>
      <c r="CG617" s="128"/>
    </row>
    <row r="618" spans="1:85" x14ac:dyDescent="0.25">
      <c r="A618" s="128" t="str">
        <f t="shared" si="433"/>
        <v>W2RR23Z2NQ0JBLK</v>
      </c>
      <c r="B618" s="188">
        <v>44501</v>
      </c>
      <c r="C618" s="128"/>
      <c r="D618" s="128" t="s">
        <v>560</v>
      </c>
      <c r="E618" s="128" t="s">
        <v>561</v>
      </c>
      <c r="F618" s="128" t="s">
        <v>1421</v>
      </c>
      <c r="G618" s="128" t="s">
        <v>1422</v>
      </c>
      <c r="H618" s="128" t="s">
        <v>494</v>
      </c>
      <c r="I618" s="128" t="s">
        <v>520</v>
      </c>
      <c r="J618" s="128" t="s">
        <v>2154</v>
      </c>
      <c r="K618" s="128" t="s">
        <v>683</v>
      </c>
      <c r="L618" s="128" t="s">
        <v>2255</v>
      </c>
      <c r="M618" s="137">
        <v>69</v>
      </c>
      <c r="N618" s="128">
        <f>IFERROR(VLOOKUP(M618*$M$8*$N$8,'RAM costing'!$A$3:$B$81,2,1),0)</f>
        <v>69000</v>
      </c>
      <c r="O618" s="128">
        <f>IFERROR(VLOOKUP(M618*$M$9*$N$9,'RAM costing'!$E$3:$F$81,2,1),0)</f>
        <v>279</v>
      </c>
      <c r="P618" s="128"/>
      <c r="Q618" s="129">
        <f t="shared" si="434"/>
        <v>0.31</v>
      </c>
      <c r="R618" s="18">
        <v>21.39</v>
      </c>
      <c r="S618" s="25">
        <f t="shared" si="435"/>
        <v>0</v>
      </c>
      <c r="T618" s="25">
        <f t="shared" si="436"/>
        <v>0</v>
      </c>
      <c r="U618" s="25">
        <f t="shared" si="437"/>
        <v>0</v>
      </c>
      <c r="V618" s="25">
        <f t="shared" si="438"/>
        <v>0</v>
      </c>
      <c r="W618" s="25">
        <f t="shared" si="439"/>
        <v>0</v>
      </c>
      <c r="X618" s="25">
        <f t="shared" si="440"/>
        <v>0</v>
      </c>
      <c r="Y618" s="25">
        <f t="shared" si="441"/>
        <v>0</v>
      </c>
      <c r="Z618" s="25">
        <f t="shared" si="442"/>
        <v>0</v>
      </c>
      <c r="AA618" s="26"/>
      <c r="AB618" s="25">
        <f t="shared" si="443"/>
        <v>0</v>
      </c>
      <c r="AC618" s="25">
        <f t="shared" si="469"/>
        <v>0</v>
      </c>
      <c r="AD618" s="25"/>
      <c r="AE618" s="25"/>
      <c r="AF618" s="25"/>
      <c r="AG618" s="25"/>
      <c r="AH618" s="25"/>
      <c r="AI618" s="25"/>
      <c r="AJ618" s="26"/>
      <c r="AK618" s="25"/>
      <c r="AL618" s="26"/>
      <c r="AM618" s="25">
        <f t="shared" si="445"/>
        <v>0</v>
      </c>
      <c r="AN618" s="25">
        <f t="shared" si="446"/>
        <v>0</v>
      </c>
      <c r="AO618" s="26"/>
      <c r="AP618" s="26">
        <f t="shared" si="447"/>
        <v>0</v>
      </c>
      <c r="AQ618" s="101">
        <f t="shared" si="448"/>
        <v>0</v>
      </c>
      <c r="AR618" s="106">
        <f t="shared" si="449"/>
        <v>0</v>
      </c>
      <c r="AS618" s="107">
        <f t="shared" si="467"/>
        <v>0</v>
      </c>
      <c r="AT618" s="107">
        <f t="shared" si="467"/>
        <v>0</v>
      </c>
      <c r="AU618" s="107">
        <f t="shared" si="467"/>
        <v>0</v>
      </c>
      <c r="AV618" s="107">
        <f t="shared" si="467"/>
        <v>0</v>
      </c>
      <c r="AW618" s="107">
        <f t="shared" si="467"/>
        <v>0</v>
      </c>
      <c r="AX618" s="107">
        <f t="shared" si="467"/>
        <v>0</v>
      </c>
      <c r="AY618" s="107">
        <f t="shared" si="467"/>
        <v>0</v>
      </c>
      <c r="AZ618" s="107">
        <f t="shared" si="467"/>
        <v>0</v>
      </c>
      <c r="BA618" s="108">
        <f t="shared" si="450"/>
        <v>0</v>
      </c>
      <c r="BB618" s="103">
        <f t="shared" si="451"/>
        <v>0</v>
      </c>
      <c r="BC618" s="109">
        <f t="shared" si="452"/>
        <v>0</v>
      </c>
      <c r="BD618" s="107">
        <f t="shared" si="432"/>
        <v>0</v>
      </c>
      <c r="BE618" s="107">
        <f t="shared" si="468"/>
        <v>0</v>
      </c>
      <c r="BF618" s="107">
        <f t="shared" si="468"/>
        <v>0</v>
      </c>
      <c r="BG618" s="107">
        <f t="shared" si="468"/>
        <v>0</v>
      </c>
      <c r="BH618" s="107">
        <f t="shared" si="468"/>
        <v>0</v>
      </c>
      <c r="BI618" s="107">
        <f t="shared" si="468"/>
        <v>0</v>
      </c>
      <c r="BJ618" s="107">
        <f t="shared" si="468"/>
        <v>0</v>
      </c>
      <c r="BK618" s="107">
        <f t="shared" si="468"/>
        <v>0</v>
      </c>
      <c r="BL618" s="110">
        <f t="shared" si="453"/>
        <v>0</v>
      </c>
      <c r="BM618" s="111">
        <f t="shared" si="454"/>
        <v>0</v>
      </c>
      <c r="BN618" s="111">
        <f t="shared" si="455"/>
        <v>0</v>
      </c>
      <c r="BO618" s="111">
        <f t="shared" si="456"/>
        <v>0</v>
      </c>
      <c r="BP618" s="111">
        <f t="shared" si="457"/>
        <v>0</v>
      </c>
      <c r="BQ618" s="111">
        <f t="shared" si="458"/>
        <v>0</v>
      </c>
      <c r="BR618" s="111">
        <f t="shared" si="459"/>
        <v>0</v>
      </c>
      <c r="BS618" s="111">
        <f t="shared" si="460"/>
        <v>0</v>
      </c>
      <c r="BT618" s="111">
        <f t="shared" si="461"/>
        <v>0</v>
      </c>
      <c r="BU618" s="112">
        <f t="shared" si="462"/>
        <v>0</v>
      </c>
      <c r="BV618" s="113">
        <f t="shared" si="463"/>
        <v>0</v>
      </c>
      <c r="BW618" s="169" t="s">
        <v>135</v>
      </c>
      <c r="BX618" s="174">
        <v>2021</v>
      </c>
      <c r="BY618" s="169" t="s">
        <v>2422</v>
      </c>
      <c r="BZ618" s="169" t="str">
        <f t="shared" si="464"/>
        <v>NOVIEMBRE</v>
      </c>
      <c r="CA618" s="169" t="str">
        <f t="shared" si="465"/>
        <v>YCHO21RT_11.1</v>
      </c>
      <c r="CB618" s="118" t="str">
        <f>VLOOKUP(F618,[3]TOTALES!$E:$E,1,0)</f>
        <v>W2RR23Z2NQ0</v>
      </c>
      <c r="CC618" s="118" t="e">
        <f>VLOOKUP(E618,'3.PARAMETROS'!J:L,3,0)</f>
        <v>#N/A</v>
      </c>
      <c r="CD618" s="118">
        <f>VLOOKUP(A618,'[4]1. ARCHIVO COMPRA'!$A:$BU,73,0)</f>
        <v>0</v>
      </c>
      <c r="CF618" s="128"/>
      <c r="CG618" s="128"/>
    </row>
    <row r="619" spans="1:85" x14ac:dyDescent="0.25">
      <c r="A619" s="128" t="str">
        <f t="shared" si="433"/>
        <v>W2RR23Z2NQ0A604</v>
      </c>
      <c r="B619" s="188">
        <v>44501</v>
      </c>
      <c r="C619" s="128"/>
      <c r="D619" s="128" t="s">
        <v>560</v>
      </c>
      <c r="E619" s="128" t="s">
        <v>561</v>
      </c>
      <c r="F619" s="128" t="s">
        <v>1421</v>
      </c>
      <c r="G619" s="128" t="s">
        <v>1422</v>
      </c>
      <c r="H619" s="128" t="s">
        <v>503</v>
      </c>
      <c r="I619" s="128" t="s">
        <v>530</v>
      </c>
      <c r="J619" s="128" t="s">
        <v>2154</v>
      </c>
      <c r="K619" s="128" t="s">
        <v>683</v>
      </c>
      <c r="L619" s="128" t="s">
        <v>2255</v>
      </c>
      <c r="M619" s="137">
        <v>69</v>
      </c>
      <c r="N619" s="128">
        <f>IFERROR(VLOOKUP(M619*$M$8*$N$8,'RAM costing'!$A$3:$B$81,2,1),0)</f>
        <v>69000</v>
      </c>
      <c r="O619" s="128">
        <f>IFERROR(VLOOKUP(M619*$M$9*$N$9,'RAM costing'!$E$3:$F$81,2,1),0)</f>
        <v>279</v>
      </c>
      <c r="P619" s="128"/>
      <c r="Q619" s="129">
        <f t="shared" si="434"/>
        <v>0.31</v>
      </c>
      <c r="R619" s="18">
        <v>21.39</v>
      </c>
      <c r="S619" s="25">
        <f t="shared" si="435"/>
        <v>0</v>
      </c>
      <c r="T619" s="25">
        <f t="shared" si="436"/>
        <v>0</v>
      </c>
      <c r="U619" s="25">
        <f t="shared" si="437"/>
        <v>0</v>
      </c>
      <c r="V619" s="25">
        <f t="shared" si="438"/>
        <v>0</v>
      </c>
      <c r="W619" s="25">
        <f t="shared" si="439"/>
        <v>0</v>
      </c>
      <c r="X619" s="25">
        <f t="shared" si="440"/>
        <v>0</v>
      </c>
      <c r="Y619" s="25">
        <f t="shared" si="441"/>
        <v>0</v>
      </c>
      <c r="Z619" s="25">
        <f t="shared" si="442"/>
        <v>0</v>
      </c>
      <c r="AA619" s="26"/>
      <c r="AB619" s="25">
        <f t="shared" si="443"/>
        <v>0</v>
      </c>
      <c r="AC619" s="25">
        <f t="shared" si="469"/>
        <v>0</v>
      </c>
      <c r="AD619" s="25"/>
      <c r="AE619" s="25"/>
      <c r="AF619" s="25"/>
      <c r="AG619" s="25"/>
      <c r="AH619" s="25"/>
      <c r="AI619" s="25"/>
      <c r="AJ619" s="26"/>
      <c r="AK619" s="25"/>
      <c r="AL619" s="26"/>
      <c r="AM619" s="25">
        <f t="shared" si="445"/>
        <v>0</v>
      </c>
      <c r="AN619" s="25">
        <f t="shared" si="446"/>
        <v>0</v>
      </c>
      <c r="AO619" s="26"/>
      <c r="AP619" s="26">
        <f t="shared" si="447"/>
        <v>0</v>
      </c>
      <c r="AQ619" s="101">
        <f t="shared" si="448"/>
        <v>0</v>
      </c>
      <c r="AR619" s="106">
        <f t="shared" si="449"/>
        <v>0</v>
      </c>
      <c r="AS619" s="107">
        <f t="shared" si="467"/>
        <v>0</v>
      </c>
      <c r="AT619" s="107">
        <f t="shared" si="467"/>
        <v>0</v>
      </c>
      <c r="AU619" s="107">
        <f t="shared" si="467"/>
        <v>0</v>
      </c>
      <c r="AV619" s="107">
        <f t="shared" si="467"/>
        <v>0</v>
      </c>
      <c r="AW619" s="107">
        <f t="shared" si="467"/>
        <v>0</v>
      </c>
      <c r="AX619" s="107">
        <f t="shared" si="467"/>
        <v>0</v>
      </c>
      <c r="AY619" s="107">
        <f t="shared" si="467"/>
        <v>0</v>
      </c>
      <c r="AZ619" s="107">
        <f t="shared" si="467"/>
        <v>0</v>
      </c>
      <c r="BA619" s="108">
        <f t="shared" si="450"/>
        <v>0</v>
      </c>
      <c r="BB619" s="103">
        <f t="shared" si="451"/>
        <v>0</v>
      </c>
      <c r="BC619" s="109">
        <f t="shared" si="452"/>
        <v>0</v>
      </c>
      <c r="BD619" s="107">
        <f t="shared" si="432"/>
        <v>0</v>
      </c>
      <c r="BE619" s="107">
        <f t="shared" si="468"/>
        <v>0</v>
      </c>
      <c r="BF619" s="107">
        <f t="shared" si="468"/>
        <v>0</v>
      </c>
      <c r="BG619" s="107">
        <f t="shared" si="468"/>
        <v>0</v>
      </c>
      <c r="BH619" s="107">
        <f t="shared" si="468"/>
        <v>0</v>
      </c>
      <c r="BI619" s="107">
        <f t="shared" si="468"/>
        <v>0</v>
      </c>
      <c r="BJ619" s="107">
        <f t="shared" si="468"/>
        <v>0</v>
      </c>
      <c r="BK619" s="107">
        <f t="shared" si="468"/>
        <v>0</v>
      </c>
      <c r="BL619" s="110">
        <f t="shared" si="453"/>
        <v>0</v>
      </c>
      <c r="BM619" s="111">
        <f t="shared" si="454"/>
        <v>0</v>
      </c>
      <c r="BN619" s="111">
        <f t="shared" si="455"/>
        <v>0</v>
      </c>
      <c r="BO619" s="111">
        <f t="shared" si="456"/>
        <v>0</v>
      </c>
      <c r="BP619" s="111">
        <f t="shared" si="457"/>
        <v>0</v>
      </c>
      <c r="BQ619" s="111">
        <f t="shared" si="458"/>
        <v>0</v>
      </c>
      <c r="BR619" s="111">
        <f t="shared" si="459"/>
        <v>0</v>
      </c>
      <c r="BS619" s="111">
        <f t="shared" si="460"/>
        <v>0</v>
      </c>
      <c r="BT619" s="111">
        <f t="shared" si="461"/>
        <v>0</v>
      </c>
      <c r="BU619" s="112">
        <f t="shared" si="462"/>
        <v>0</v>
      </c>
      <c r="BV619" s="113">
        <f t="shared" si="463"/>
        <v>0</v>
      </c>
      <c r="BW619" s="169" t="s">
        <v>135</v>
      </c>
      <c r="BX619" s="174">
        <v>2021</v>
      </c>
      <c r="BY619" s="169" t="s">
        <v>2422</v>
      </c>
      <c r="BZ619" s="169" t="str">
        <f t="shared" si="464"/>
        <v>NOVIEMBRE</v>
      </c>
      <c r="CA619" s="169" t="str">
        <f t="shared" si="465"/>
        <v>YCHO21RT_11.1</v>
      </c>
      <c r="CB619" s="118" t="str">
        <f>VLOOKUP(F619,[3]TOTALES!$E:$E,1,0)</f>
        <v>W2RR23Z2NQ0</v>
      </c>
      <c r="CC619" s="118" t="e">
        <f>VLOOKUP(E619,'3.PARAMETROS'!J:L,3,0)</f>
        <v>#N/A</v>
      </c>
      <c r="CD619" s="118">
        <f>VLOOKUP(A619,'[4]1. ARCHIVO COMPRA'!$A:$BU,73,0)</f>
        <v>0</v>
      </c>
      <c r="CF619" s="128"/>
      <c r="CG619" s="128"/>
    </row>
    <row r="620" spans="1:85" x14ac:dyDescent="0.25">
      <c r="A620" s="128" t="str">
        <f t="shared" si="433"/>
        <v>W2RR23Z2NQ0G011</v>
      </c>
      <c r="B620" s="188">
        <v>44501</v>
      </c>
      <c r="C620" s="128"/>
      <c r="D620" s="128" t="s">
        <v>560</v>
      </c>
      <c r="E620" s="128" t="s">
        <v>561</v>
      </c>
      <c r="F620" s="128" t="s">
        <v>1421</v>
      </c>
      <c r="G620" s="128" t="s">
        <v>1422</v>
      </c>
      <c r="H620" s="128" t="s">
        <v>496</v>
      </c>
      <c r="I620" s="128" t="s">
        <v>522</v>
      </c>
      <c r="J620" s="128" t="s">
        <v>2154</v>
      </c>
      <c r="K620" s="128" t="s">
        <v>683</v>
      </c>
      <c r="L620" s="128" t="s">
        <v>2255</v>
      </c>
      <c r="M620" s="137">
        <v>69</v>
      </c>
      <c r="N620" s="128">
        <f>IFERROR(VLOOKUP(M620*$M$8*$N$8,'RAM costing'!$A$3:$B$81,2,1),0)</f>
        <v>69000</v>
      </c>
      <c r="O620" s="128">
        <f>IFERROR(VLOOKUP(M620*$M$9*$N$9,'RAM costing'!$E$3:$F$81,2,1),0)</f>
        <v>279</v>
      </c>
      <c r="P620" s="128"/>
      <c r="Q620" s="129">
        <f t="shared" si="434"/>
        <v>0.31</v>
      </c>
      <c r="R620" s="18">
        <v>21.39</v>
      </c>
      <c r="S620" s="25">
        <f t="shared" si="435"/>
        <v>0</v>
      </c>
      <c r="T620" s="25">
        <f t="shared" si="436"/>
        <v>0</v>
      </c>
      <c r="U620" s="25">
        <f t="shared" si="437"/>
        <v>0</v>
      </c>
      <c r="V620" s="25">
        <f t="shared" si="438"/>
        <v>0</v>
      </c>
      <c r="W620" s="25">
        <f t="shared" si="439"/>
        <v>0</v>
      </c>
      <c r="X620" s="25">
        <f t="shared" si="440"/>
        <v>0</v>
      </c>
      <c r="Y620" s="25">
        <f t="shared" si="441"/>
        <v>0</v>
      </c>
      <c r="Z620" s="25">
        <f t="shared" si="442"/>
        <v>0</v>
      </c>
      <c r="AA620" s="26"/>
      <c r="AB620" s="25">
        <f t="shared" si="443"/>
        <v>0</v>
      </c>
      <c r="AC620" s="25">
        <f t="shared" si="469"/>
        <v>0</v>
      </c>
      <c r="AD620" s="25"/>
      <c r="AE620" s="25"/>
      <c r="AF620" s="25"/>
      <c r="AG620" s="25"/>
      <c r="AH620" s="25"/>
      <c r="AI620" s="25"/>
      <c r="AJ620" s="26"/>
      <c r="AK620" s="25"/>
      <c r="AL620" s="26"/>
      <c r="AM620" s="25">
        <f t="shared" si="445"/>
        <v>0</v>
      </c>
      <c r="AN620" s="25">
        <f t="shared" si="446"/>
        <v>0</v>
      </c>
      <c r="AO620" s="26"/>
      <c r="AP620" s="26">
        <f t="shared" si="447"/>
        <v>0</v>
      </c>
      <c r="AQ620" s="101">
        <f t="shared" si="448"/>
        <v>0</v>
      </c>
      <c r="AR620" s="106">
        <f t="shared" si="449"/>
        <v>0</v>
      </c>
      <c r="AS620" s="107">
        <f t="shared" si="467"/>
        <v>0</v>
      </c>
      <c r="AT620" s="107">
        <f t="shared" si="467"/>
        <v>0</v>
      </c>
      <c r="AU620" s="107">
        <f t="shared" si="467"/>
        <v>0</v>
      </c>
      <c r="AV620" s="107">
        <f t="shared" si="467"/>
        <v>0</v>
      </c>
      <c r="AW620" s="107">
        <f t="shared" si="467"/>
        <v>0</v>
      </c>
      <c r="AX620" s="107">
        <f t="shared" si="467"/>
        <v>0</v>
      </c>
      <c r="AY620" s="107">
        <f t="shared" si="467"/>
        <v>0</v>
      </c>
      <c r="AZ620" s="107">
        <f t="shared" si="467"/>
        <v>0</v>
      </c>
      <c r="BA620" s="108">
        <f t="shared" si="450"/>
        <v>0</v>
      </c>
      <c r="BB620" s="103">
        <f t="shared" si="451"/>
        <v>0</v>
      </c>
      <c r="BC620" s="109">
        <f t="shared" si="452"/>
        <v>0</v>
      </c>
      <c r="BD620" s="107">
        <f t="shared" si="432"/>
        <v>0</v>
      </c>
      <c r="BE620" s="107">
        <f t="shared" si="468"/>
        <v>0</v>
      </c>
      <c r="BF620" s="107">
        <f t="shared" si="468"/>
        <v>0</v>
      </c>
      <c r="BG620" s="107">
        <f t="shared" si="468"/>
        <v>0</v>
      </c>
      <c r="BH620" s="107">
        <f t="shared" si="468"/>
        <v>0</v>
      </c>
      <c r="BI620" s="107">
        <f t="shared" si="468"/>
        <v>0</v>
      </c>
      <c r="BJ620" s="107">
        <f t="shared" si="468"/>
        <v>0</v>
      </c>
      <c r="BK620" s="107">
        <f t="shared" si="468"/>
        <v>0</v>
      </c>
      <c r="BL620" s="110">
        <f t="shared" si="453"/>
        <v>0</v>
      </c>
      <c r="BM620" s="111">
        <f t="shared" si="454"/>
        <v>0</v>
      </c>
      <c r="BN620" s="111">
        <f t="shared" si="455"/>
        <v>0</v>
      </c>
      <c r="BO620" s="111">
        <f t="shared" si="456"/>
        <v>0</v>
      </c>
      <c r="BP620" s="111">
        <f t="shared" si="457"/>
        <v>0</v>
      </c>
      <c r="BQ620" s="111">
        <f t="shared" si="458"/>
        <v>0</v>
      </c>
      <c r="BR620" s="111">
        <f t="shared" si="459"/>
        <v>0</v>
      </c>
      <c r="BS620" s="111">
        <f t="shared" si="460"/>
        <v>0</v>
      </c>
      <c r="BT620" s="111">
        <f t="shared" si="461"/>
        <v>0</v>
      </c>
      <c r="BU620" s="112">
        <f t="shared" si="462"/>
        <v>0</v>
      </c>
      <c r="BV620" s="113">
        <f t="shared" si="463"/>
        <v>0</v>
      </c>
      <c r="BW620" s="169" t="s">
        <v>135</v>
      </c>
      <c r="BX620" s="174">
        <v>2021</v>
      </c>
      <c r="BY620" s="169" t="s">
        <v>2422</v>
      </c>
      <c r="BZ620" s="169" t="str">
        <f t="shared" si="464"/>
        <v>NOVIEMBRE</v>
      </c>
      <c r="CA620" s="169" t="str">
        <f t="shared" si="465"/>
        <v>YCHO21RT_11.1</v>
      </c>
      <c r="CB620" s="118" t="str">
        <f>VLOOKUP(F620,[3]TOTALES!$E:$E,1,0)</f>
        <v>W2RR23Z2NQ0</v>
      </c>
      <c r="CC620" s="118" t="e">
        <f>VLOOKUP(E620,'3.PARAMETROS'!J:L,3,0)</f>
        <v>#N/A</v>
      </c>
      <c r="CD620" s="118">
        <f>VLOOKUP(A620,'[4]1. ARCHIVO COMPRA'!$A:$BU,73,0)</f>
        <v>0</v>
      </c>
      <c r="CF620" s="128"/>
      <c r="CG620" s="128"/>
    </row>
    <row r="621" spans="1:85" x14ac:dyDescent="0.25">
      <c r="A621" s="128" t="str">
        <f t="shared" si="433"/>
        <v>W2RR23Z2NQ0G585</v>
      </c>
      <c r="B621" s="188">
        <v>44501</v>
      </c>
      <c r="C621" s="128"/>
      <c r="D621" s="128" t="s">
        <v>560</v>
      </c>
      <c r="E621" s="128" t="s">
        <v>561</v>
      </c>
      <c r="F621" s="128" t="s">
        <v>1421</v>
      </c>
      <c r="G621" s="128" t="s">
        <v>1422</v>
      </c>
      <c r="H621" s="128" t="s">
        <v>499</v>
      </c>
      <c r="I621" s="128" t="s">
        <v>527</v>
      </c>
      <c r="J621" s="128" t="s">
        <v>2154</v>
      </c>
      <c r="K621" s="128" t="s">
        <v>683</v>
      </c>
      <c r="L621" s="128" t="s">
        <v>2255</v>
      </c>
      <c r="M621" s="137">
        <v>69</v>
      </c>
      <c r="N621" s="128">
        <f>IFERROR(VLOOKUP(M621*$M$8*$N$8,'RAM costing'!$A$3:$B$81,2,1),0)</f>
        <v>69000</v>
      </c>
      <c r="O621" s="128">
        <f>IFERROR(VLOOKUP(M621*$M$9*$N$9,'RAM costing'!$E$3:$F$81,2,1),0)</f>
        <v>279</v>
      </c>
      <c r="P621" s="128"/>
      <c r="Q621" s="129">
        <f t="shared" si="434"/>
        <v>0.31</v>
      </c>
      <c r="R621" s="18">
        <v>21.39</v>
      </c>
      <c r="S621" s="25">
        <f t="shared" si="435"/>
        <v>0</v>
      </c>
      <c r="T621" s="25">
        <f t="shared" si="436"/>
        <v>0</v>
      </c>
      <c r="U621" s="25">
        <f t="shared" si="437"/>
        <v>0</v>
      </c>
      <c r="V621" s="25">
        <f t="shared" si="438"/>
        <v>0</v>
      </c>
      <c r="W621" s="25">
        <f t="shared" si="439"/>
        <v>0</v>
      </c>
      <c r="X621" s="25">
        <f t="shared" si="440"/>
        <v>0</v>
      </c>
      <c r="Y621" s="25">
        <f t="shared" si="441"/>
        <v>0</v>
      </c>
      <c r="Z621" s="25">
        <f t="shared" si="442"/>
        <v>0</v>
      </c>
      <c r="AA621" s="26"/>
      <c r="AB621" s="25">
        <f t="shared" si="443"/>
        <v>0</v>
      </c>
      <c r="AC621" s="25">
        <f t="shared" si="469"/>
        <v>0</v>
      </c>
      <c r="AD621" s="25"/>
      <c r="AE621" s="25"/>
      <c r="AF621" s="25"/>
      <c r="AG621" s="25"/>
      <c r="AH621" s="25"/>
      <c r="AI621" s="25"/>
      <c r="AJ621" s="26"/>
      <c r="AK621" s="25"/>
      <c r="AL621" s="26"/>
      <c r="AM621" s="25">
        <f t="shared" si="445"/>
        <v>0</v>
      </c>
      <c r="AN621" s="25">
        <f t="shared" si="446"/>
        <v>0</v>
      </c>
      <c r="AO621" s="26"/>
      <c r="AP621" s="26">
        <f t="shared" si="447"/>
        <v>0</v>
      </c>
      <c r="AQ621" s="101">
        <f t="shared" si="448"/>
        <v>0</v>
      </c>
      <c r="AR621" s="106">
        <f t="shared" si="449"/>
        <v>0</v>
      </c>
      <c r="AS621" s="107">
        <f t="shared" si="467"/>
        <v>0</v>
      </c>
      <c r="AT621" s="107">
        <f t="shared" si="467"/>
        <v>0</v>
      </c>
      <c r="AU621" s="107">
        <f t="shared" si="467"/>
        <v>0</v>
      </c>
      <c r="AV621" s="107">
        <f t="shared" si="467"/>
        <v>0</v>
      </c>
      <c r="AW621" s="107">
        <f t="shared" si="467"/>
        <v>0</v>
      </c>
      <c r="AX621" s="107">
        <f t="shared" si="467"/>
        <v>0</v>
      </c>
      <c r="AY621" s="107">
        <f t="shared" si="467"/>
        <v>0</v>
      </c>
      <c r="AZ621" s="107">
        <f t="shared" si="467"/>
        <v>0</v>
      </c>
      <c r="BA621" s="108">
        <f t="shared" si="450"/>
        <v>0</v>
      </c>
      <c r="BB621" s="103">
        <f t="shared" si="451"/>
        <v>0</v>
      </c>
      <c r="BC621" s="109">
        <f t="shared" si="452"/>
        <v>0</v>
      </c>
      <c r="BD621" s="107">
        <f t="shared" si="432"/>
        <v>0</v>
      </c>
      <c r="BE621" s="107">
        <f t="shared" si="468"/>
        <v>0</v>
      </c>
      <c r="BF621" s="107">
        <f t="shared" si="468"/>
        <v>0</v>
      </c>
      <c r="BG621" s="107">
        <f t="shared" si="468"/>
        <v>0</v>
      </c>
      <c r="BH621" s="107">
        <f t="shared" si="468"/>
        <v>0</v>
      </c>
      <c r="BI621" s="107">
        <f t="shared" si="468"/>
        <v>0</v>
      </c>
      <c r="BJ621" s="107">
        <f t="shared" si="468"/>
        <v>0</v>
      </c>
      <c r="BK621" s="107">
        <f t="shared" si="468"/>
        <v>0</v>
      </c>
      <c r="BL621" s="110">
        <f t="shared" si="453"/>
        <v>0</v>
      </c>
      <c r="BM621" s="111">
        <f t="shared" si="454"/>
        <v>0</v>
      </c>
      <c r="BN621" s="111">
        <f t="shared" si="455"/>
        <v>0</v>
      </c>
      <c r="BO621" s="111">
        <f t="shared" si="456"/>
        <v>0</v>
      </c>
      <c r="BP621" s="111">
        <f t="shared" si="457"/>
        <v>0</v>
      </c>
      <c r="BQ621" s="111">
        <f t="shared" si="458"/>
        <v>0</v>
      </c>
      <c r="BR621" s="111">
        <f t="shared" si="459"/>
        <v>0</v>
      </c>
      <c r="BS621" s="111">
        <f t="shared" si="460"/>
        <v>0</v>
      </c>
      <c r="BT621" s="111">
        <f t="shared" si="461"/>
        <v>0</v>
      </c>
      <c r="BU621" s="112">
        <f t="shared" si="462"/>
        <v>0</v>
      </c>
      <c r="BV621" s="113">
        <f t="shared" si="463"/>
        <v>0</v>
      </c>
      <c r="BW621" s="169" t="s">
        <v>135</v>
      </c>
      <c r="BX621" s="174">
        <v>2021</v>
      </c>
      <c r="BY621" s="169" t="s">
        <v>2422</v>
      </c>
      <c r="BZ621" s="169" t="str">
        <f t="shared" si="464"/>
        <v>NOVIEMBRE</v>
      </c>
      <c r="CA621" s="169" t="str">
        <f t="shared" si="465"/>
        <v>YCHO21RT_11.1</v>
      </c>
      <c r="CB621" s="118" t="str">
        <f>VLOOKUP(F621,[3]TOTALES!$E:$E,1,0)</f>
        <v>W2RR23Z2NQ0</v>
      </c>
      <c r="CC621" s="118" t="e">
        <f>VLOOKUP(E621,'3.PARAMETROS'!J:L,3,0)</f>
        <v>#N/A</v>
      </c>
      <c r="CD621" s="118">
        <f>VLOOKUP(A621,'[4]1. ARCHIVO COMPRA'!$A:$BU,73,0)</f>
        <v>0</v>
      </c>
      <c r="CF621" s="128"/>
      <c r="CG621" s="128"/>
    </row>
    <row r="622" spans="1:85" x14ac:dyDescent="0.25">
      <c r="A622" s="128" t="str">
        <f t="shared" si="433"/>
        <v>W2RR23Z2NQ0G7HR</v>
      </c>
      <c r="B622" s="188">
        <v>44501</v>
      </c>
      <c r="C622" s="128"/>
      <c r="D622" s="128" t="s">
        <v>560</v>
      </c>
      <c r="E622" s="128" t="s">
        <v>561</v>
      </c>
      <c r="F622" s="128" t="s">
        <v>1421</v>
      </c>
      <c r="G622" s="128" t="s">
        <v>1422</v>
      </c>
      <c r="H622" s="128" t="s">
        <v>1177</v>
      </c>
      <c r="I622" s="128" t="s">
        <v>1178</v>
      </c>
      <c r="J622" s="128" t="s">
        <v>2154</v>
      </c>
      <c r="K622" s="128" t="s">
        <v>683</v>
      </c>
      <c r="L622" s="128" t="s">
        <v>2255</v>
      </c>
      <c r="M622" s="137">
        <v>69</v>
      </c>
      <c r="N622" s="128">
        <f>IFERROR(VLOOKUP(M622*$M$8*$N$8,'RAM costing'!$A$3:$B$81,2,1),0)</f>
        <v>69000</v>
      </c>
      <c r="O622" s="128">
        <f>IFERROR(VLOOKUP(M622*$M$9*$N$9,'RAM costing'!$E$3:$F$81,2,1),0)</f>
        <v>279</v>
      </c>
      <c r="P622" s="128"/>
      <c r="Q622" s="129">
        <f t="shared" si="434"/>
        <v>0.31</v>
      </c>
      <c r="R622" s="18">
        <v>21.39</v>
      </c>
      <c r="S622" s="25">
        <f t="shared" si="435"/>
        <v>0</v>
      </c>
      <c r="T622" s="25">
        <f t="shared" si="436"/>
        <v>0</v>
      </c>
      <c r="U622" s="25">
        <f t="shared" si="437"/>
        <v>0</v>
      </c>
      <c r="V622" s="25">
        <f t="shared" si="438"/>
        <v>0</v>
      </c>
      <c r="W622" s="25">
        <f t="shared" si="439"/>
        <v>0</v>
      </c>
      <c r="X622" s="25">
        <f t="shared" si="440"/>
        <v>0</v>
      </c>
      <c r="Y622" s="25">
        <f t="shared" si="441"/>
        <v>0</v>
      </c>
      <c r="Z622" s="25">
        <f t="shared" si="442"/>
        <v>0</v>
      </c>
      <c r="AA622" s="26"/>
      <c r="AB622" s="25">
        <f t="shared" si="443"/>
        <v>0</v>
      </c>
      <c r="AC622" s="25">
        <f t="shared" si="469"/>
        <v>0</v>
      </c>
      <c r="AD622" s="25"/>
      <c r="AE622" s="25"/>
      <c r="AF622" s="25"/>
      <c r="AG622" s="25"/>
      <c r="AH622" s="25"/>
      <c r="AI622" s="25"/>
      <c r="AJ622" s="26"/>
      <c r="AK622" s="25"/>
      <c r="AL622" s="26"/>
      <c r="AM622" s="25">
        <f t="shared" si="445"/>
        <v>0</v>
      </c>
      <c r="AN622" s="25">
        <f t="shared" si="446"/>
        <v>0</v>
      </c>
      <c r="AO622" s="26"/>
      <c r="AP622" s="26">
        <f t="shared" si="447"/>
        <v>0</v>
      </c>
      <c r="AQ622" s="101">
        <f t="shared" si="448"/>
        <v>0</v>
      </c>
      <c r="AR622" s="106">
        <f t="shared" si="449"/>
        <v>0</v>
      </c>
      <c r="AS622" s="107">
        <f t="shared" si="467"/>
        <v>0</v>
      </c>
      <c r="AT622" s="107">
        <f t="shared" si="467"/>
        <v>0</v>
      </c>
      <c r="AU622" s="107">
        <f t="shared" si="467"/>
        <v>0</v>
      </c>
      <c r="AV622" s="107">
        <f t="shared" si="467"/>
        <v>0</v>
      </c>
      <c r="AW622" s="107">
        <f t="shared" si="467"/>
        <v>0</v>
      </c>
      <c r="AX622" s="107">
        <f t="shared" si="467"/>
        <v>0</v>
      </c>
      <c r="AY622" s="107">
        <f t="shared" si="467"/>
        <v>0</v>
      </c>
      <c r="AZ622" s="107">
        <f t="shared" si="467"/>
        <v>0</v>
      </c>
      <c r="BA622" s="108">
        <f t="shared" si="450"/>
        <v>0</v>
      </c>
      <c r="BB622" s="103">
        <f t="shared" si="451"/>
        <v>0</v>
      </c>
      <c r="BC622" s="109">
        <f t="shared" si="452"/>
        <v>0</v>
      </c>
      <c r="BD622" s="107">
        <f t="shared" si="432"/>
        <v>0</v>
      </c>
      <c r="BE622" s="107">
        <f t="shared" si="468"/>
        <v>0</v>
      </c>
      <c r="BF622" s="107">
        <f t="shared" si="468"/>
        <v>0</v>
      </c>
      <c r="BG622" s="107">
        <f t="shared" si="468"/>
        <v>0</v>
      </c>
      <c r="BH622" s="107">
        <f t="shared" si="468"/>
        <v>0</v>
      </c>
      <c r="BI622" s="107">
        <f t="shared" si="468"/>
        <v>0</v>
      </c>
      <c r="BJ622" s="107">
        <f t="shared" si="468"/>
        <v>0</v>
      </c>
      <c r="BK622" s="107">
        <f t="shared" si="468"/>
        <v>0</v>
      </c>
      <c r="BL622" s="110">
        <f t="shared" si="453"/>
        <v>0</v>
      </c>
      <c r="BM622" s="111">
        <f t="shared" si="454"/>
        <v>0</v>
      </c>
      <c r="BN622" s="111">
        <f t="shared" si="455"/>
        <v>0</v>
      </c>
      <c r="BO622" s="111">
        <f t="shared" si="456"/>
        <v>0</v>
      </c>
      <c r="BP622" s="111">
        <f t="shared" si="457"/>
        <v>0</v>
      </c>
      <c r="BQ622" s="111">
        <f t="shared" si="458"/>
        <v>0</v>
      </c>
      <c r="BR622" s="111">
        <f t="shared" si="459"/>
        <v>0</v>
      </c>
      <c r="BS622" s="111">
        <f t="shared" si="460"/>
        <v>0</v>
      </c>
      <c r="BT622" s="111">
        <f t="shared" si="461"/>
        <v>0</v>
      </c>
      <c r="BU622" s="112">
        <f t="shared" si="462"/>
        <v>0</v>
      </c>
      <c r="BV622" s="113">
        <f t="shared" si="463"/>
        <v>0</v>
      </c>
      <c r="BW622" s="169" t="s">
        <v>135</v>
      </c>
      <c r="BX622" s="174">
        <v>2021</v>
      </c>
      <c r="BY622" s="169" t="s">
        <v>2422</v>
      </c>
      <c r="BZ622" s="169" t="str">
        <f t="shared" si="464"/>
        <v>NOVIEMBRE</v>
      </c>
      <c r="CA622" s="169" t="str">
        <f t="shared" si="465"/>
        <v>YCHO21RT_11.1</v>
      </c>
      <c r="CB622" s="118" t="str">
        <f>VLOOKUP(F622,[3]TOTALES!$E:$E,1,0)</f>
        <v>W2RR23Z2NQ0</v>
      </c>
      <c r="CC622" s="118" t="e">
        <f>VLOOKUP(E622,'3.PARAMETROS'!J:L,3,0)</f>
        <v>#N/A</v>
      </c>
      <c r="CD622" s="118">
        <f>VLOOKUP(A622,'[4]1. ARCHIVO COMPRA'!$A:$BU,73,0)</f>
        <v>0</v>
      </c>
      <c r="CF622" s="128"/>
      <c r="CG622" s="128"/>
    </row>
    <row r="623" spans="1:85" x14ac:dyDescent="0.25">
      <c r="A623" s="128" t="str">
        <f t="shared" si="433"/>
        <v>W2RR23Z2NQ0SA95</v>
      </c>
      <c r="B623" s="188">
        <v>44501</v>
      </c>
      <c r="C623" s="128"/>
      <c r="D623" s="128" t="s">
        <v>560</v>
      </c>
      <c r="E623" s="128" t="s">
        <v>561</v>
      </c>
      <c r="F623" s="128" t="s">
        <v>1421</v>
      </c>
      <c r="G623" s="128" t="s">
        <v>1422</v>
      </c>
      <c r="H623" s="128" t="s">
        <v>1341</v>
      </c>
      <c r="I623" s="128" t="s">
        <v>1342</v>
      </c>
      <c r="J623" s="128" t="s">
        <v>2154</v>
      </c>
      <c r="K623" s="128" t="s">
        <v>683</v>
      </c>
      <c r="L623" s="128" t="s">
        <v>2255</v>
      </c>
      <c r="M623" s="137">
        <v>69</v>
      </c>
      <c r="N623" s="128">
        <f>IFERROR(VLOOKUP(M623*$M$8*$N$8,'RAM costing'!$A$3:$B$81,2,1),0)</f>
        <v>69000</v>
      </c>
      <c r="O623" s="128">
        <f>IFERROR(VLOOKUP(M623*$M$9*$N$9,'RAM costing'!$E$3:$F$81,2,1),0)</f>
        <v>279</v>
      </c>
      <c r="P623" s="128"/>
      <c r="Q623" s="129">
        <f t="shared" si="434"/>
        <v>0.31</v>
      </c>
      <c r="R623" s="18">
        <v>21.39</v>
      </c>
      <c r="S623" s="25">
        <f t="shared" si="435"/>
        <v>0</v>
      </c>
      <c r="T623" s="25">
        <f t="shared" si="436"/>
        <v>0</v>
      </c>
      <c r="U623" s="25">
        <f t="shared" si="437"/>
        <v>0</v>
      </c>
      <c r="V623" s="25">
        <f t="shared" si="438"/>
        <v>0</v>
      </c>
      <c r="W623" s="25">
        <f t="shared" si="439"/>
        <v>0</v>
      </c>
      <c r="X623" s="25">
        <f t="shared" si="440"/>
        <v>0</v>
      </c>
      <c r="Y623" s="25">
        <f t="shared" si="441"/>
        <v>0</v>
      </c>
      <c r="Z623" s="25">
        <f t="shared" si="442"/>
        <v>0</v>
      </c>
      <c r="AA623" s="26"/>
      <c r="AB623" s="25">
        <f t="shared" si="443"/>
        <v>0</v>
      </c>
      <c r="AC623" s="25">
        <f t="shared" si="469"/>
        <v>0</v>
      </c>
      <c r="AD623" s="25"/>
      <c r="AE623" s="25"/>
      <c r="AF623" s="25"/>
      <c r="AG623" s="25"/>
      <c r="AH623" s="25"/>
      <c r="AI623" s="25"/>
      <c r="AJ623" s="26"/>
      <c r="AK623" s="25"/>
      <c r="AL623" s="26"/>
      <c r="AM623" s="25">
        <f t="shared" si="445"/>
        <v>0</v>
      </c>
      <c r="AN623" s="25">
        <f t="shared" si="446"/>
        <v>0</v>
      </c>
      <c r="AO623" s="26"/>
      <c r="AP623" s="26">
        <f t="shared" si="447"/>
        <v>0</v>
      </c>
      <c r="AQ623" s="101">
        <f t="shared" si="448"/>
        <v>0</v>
      </c>
      <c r="AR623" s="106">
        <f t="shared" si="449"/>
        <v>0</v>
      </c>
      <c r="AS623" s="107">
        <f t="shared" si="467"/>
        <v>0</v>
      </c>
      <c r="AT623" s="107">
        <f t="shared" si="467"/>
        <v>0</v>
      </c>
      <c r="AU623" s="107">
        <f t="shared" si="467"/>
        <v>0</v>
      </c>
      <c r="AV623" s="107">
        <f t="shared" si="467"/>
        <v>0</v>
      </c>
      <c r="AW623" s="107">
        <f t="shared" si="467"/>
        <v>0</v>
      </c>
      <c r="AX623" s="107">
        <f t="shared" si="467"/>
        <v>0</v>
      </c>
      <c r="AY623" s="107">
        <f t="shared" si="467"/>
        <v>0</v>
      </c>
      <c r="AZ623" s="107">
        <f t="shared" si="467"/>
        <v>0</v>
      </c>
      <c r="BA623" s="108">
        <f t="shared" si="450"/>
        <v>0</v>
      </c>
      <c r="BB623" s="103">
        <f t="shared" si="451"/>
        <v>0</v>
      </c>
      <c r="BC623" s="109">
        <f t="shared" si="452"/>
        <v>0</v>
      </c>
      <c r="BD623" s="107">
        <f t="shared" si="432"/>
        <v>0</v>
      </c>
      <c r="BE623" s="107">
        <f t="shared" si="468"/>
        <v>0</v>
      </c>
      <c r="BF623" s="107">
        <f t="shared" si="468"/>
        <v>0</v>
      </c>
      <c r="BG623" s="107">
        <f t="shared" si="468"/>
        <v>0</v>
      </c>
      <c r="BH623" s="107">
        <f t="shared" si="468"/>
        <v>0</v>
      </c>
      <c r="BI623" s="107">
        <f t="shared" si="468"/>
        <v>0</v>
      </c>
      <c r="BJ623" s="107">
        <f t="shared" si="468"/>
        <v>0</v>
      </c>
      <c r="BK623" s="107">
        <f t="shared" si="468"/>
        <v>0</v>
      </c>
      <c r="BL623" s="110">
        <f t="shared" si="453"/>
        <v>0</v>
      </c>
      <c r="BM623" s="111">
        <f t="shared" si="454"/>
        <v>0</v>
      </c>
      <c r="BN623" s="111">
        <f t="shared" si="455"/>
        <v>0</v>
      </c>
      <c r="BO623" s="111">
        <f t="shared" si="456"/>
        <v>0</v>
      </c>
      <c r="BP623" s="111">
        <f t="shared" si="457"/>
        <v>0</v>
      </c>
      <c r="BQ623" s="111">
        <f t="shared" si="458"/>
        <v>0</v>
      </c>
      <c r="BR623" s="111">
        <f t="shared" si="459"/>
        <v>0</v>
      </c>
      <c r="BS623" s="111">
        <f t="shared" si="460"/>
        <v>0</v>
      </c>
      <c r="BT623" s="111">
        <f t="shared" si="461"/>
        <v>0</v>
      </c>
      <c r="BU623" s="112">
        <f t="shared" si="462"/>
        <v>0</v>
      </c>
      <c r="BV623" s="113">
        <f t="shared" si="463"/>
        <v>0</v>
      </c>
      <c r="BW623" s="169" t="s">
        <v>135</v>
      </c>
      <c r="BX623" s="174">
        <v>2021</v>
      </c>
      <c r="BY623" s="169" t="s">
        <v>2422</v>
      </c>
      <c r="BZ623" s="169" t="str">
        <f t="shared" si="464"/>
        <v>NOVIEMBRE</v>
      </c>
      <c r="CA623" s="169" t="str">
        <f t="shared" si="465"/>
        <v>YCHO21RT_11.1</v>
      </c>
      <c r="CB623" s="118" t="str">
        <f>VLOOKUP(F623,[3]TOTALES!$E:$E,1,0)</f>
        <v>W2RR23Z2NQ0</v>
      </c>
      <c r="CC623" s="118" t="e">
        <f>VLOOKUP(E623,'3.PARAMETROS'!J:L,3,0)</f>
        <v>#N/A</v>
      </c>
      <c r="CD623" s="118">
        <f>VLOOKUP(A623,'[4]1. ARCHIVO COMPRA'!$A:$BU,73,0)</f>
        <v>0</v>
      </c>
      <c r="CF623" s="128"/>
      <c r="CG623" s="128"/>
    </row>
    <row r="624" spans="1:85" x14ac:dyDescent="0.25">
      <c r="A624" s="128" t="str">
        <f t="shared" si="433"/>
        <v>W1RB25WBG60G5B7</v>
      </c>
      <c r="B624" s="188">
        <v>44501</v>
      </c>
      <c r="C624" s="128"/>
      <c r="D624" s="128" t="s">
        <v>557</v>
      </c>
      <c r="E624" s="128" t="s">
        <v>222</v>
      </c>
      <c r="F624" s="128" t="s">
        <v>1423</v>
      </c>
      <c r="G624" s="128" t="s">
        <v>1424</v>
      </c>
      <c r="H624" s="128" t="s">
        <v>1111</v>
      </c>
      <c r="I624" s="128" t="s">
        <v>1112</v>
      </c>
      <c r="J624" s="128" t="s">
        <v>2164</v>
      </c>
      <c r="K624" s="128" t="s">
        <v>683</v>
      </c>
      <c r="L624" s="128" t="s">
        <v>2255</v>
      </c>
      <c r="M624" s="137">
        <v>79</v>
      </c>
      <c r="N624" s="128">
        <f>IFERROR(VLOOKUP(M624*$M$8*$N$8,'RAM costing'!$A$3:$B$81,2,1),0)</f>
        <v>79000</v>
      </c>
      <c r="O624" s="128">
        <f>IFERROR(VLOOKUP(M624*$M$9*$N$9,'RAM costing'!$E$3:$F$81,2,1),0)</f>
        <v>319</v>
      </c>
      <c r="P624" s="128"/>
      <c r="Q624" s="129">
        <f t="shared" si="434"/>
        <v>0.31</v>
      </c>
      <c r="R624" s="18">
        <v>24.49</v>
      </c>
      <c r="S624" s="25">
        <f t="shared" si="435"/>
        <v>0</v>
      </c>
      <c r="T624" s="25">
        <f t="shared" si="436"/>
        <v>0</v>
      </c>
      <c r="U624" s="25">
        <f t="shared" si="437"/>
        <v>0</v>
      </c>
      <c r="V624" s="25">
        <f t="shared" si="438"/>
        <v>0</v>
      </c>
      <c r="W624" s="25">
        <f t="shared" si="439"/>
        <v>0</v>
      </c>
      <c r="X624" s="25">
        <f t="shared" si="440"/>
        <v>0</v>
      </c>
      <c r="Y624" s="25">
        <f t="shared" si="441"/>
        <v>0</v>
      </c>
      <c r="Z624" s="25">
        <f t="shared" si="442"/>
        <v>0</v>
      </c>
      <c r="AA624" s="26"/>
      <c r="AB624" s="25">
        <f t="shared" si="443"/>
        <v>0</v>
      </c>
      <c r="AC624" s="25">
        <f t="shared" si="469"/>
        <v>0</v>
      </c>
      <c r="AD624" s="25"/>
      <c r="AE624" s="25"/>
      <c r="AF624" s="25"/>
      <c r="AG624" s="25"/>
      <c r="AH624" s="25"/>
      <c r="AI624" s="25"/>
      <c r="AJ624" s="26"/>
      <c r="AK624" s="25"/>
      <c r="AL624" s="26"/>
      <c r="AM624" s="25">
        <f t="shared" si="445"/>
        <v>0</v>
      </c>
      <c r="AN624" s="25">
        <f t="shared" si="446"/>
        <v>0</v>
      </c>
      <c r="AO624" s="26"/>
      <c r="AP624" s="26">
        <f t="shared" si="447"/>
        <v>0</v>
      </c>
      <c r="AQ624" s="101">
        <f t="shared" si="448"/>
        <v>0</v>
      </c>
      <c r="AR624" s="106">
        <f t="shared" si="449"/>
        <v>0</v>
      </c>
      <c r="AS624" s="107">
        <f t="shared" si="467"/>
        <v>0</v>
      </c>
      <c r="AT624" s="107">
        <f t="shared" si="467"/>
        <v>0</v>
      </c>
      <c r="AU624" s="107">
        <f t="shared" si="467"/>
        <v>0</v>
      </c>
      <c r="AV624" s="107">
        <f t="shared" si="467"/>
        <v>0</v>
      </c>
      <c r="AW624" s="107">
        <f t="shared" si="467"/>
        <v>0</v>
      </c>
      <c r="AX624" s="107">
        <f t="shared" si="467"/>
        <v>0</v>
      </c>
      <c r="AY624" s="107">
        <f t="shared" si="467"/>
        <v>0</v>
      </c>
      <c r="AZ624" s="107">
        <f t="shared" si="467"/>
        <v>0</v>
      </c>
      <c r="BA624" s="108">
        <f t="shared" si="450"/>
        <v>0</v>
      </c>
      <c r="BB624" s="103">
        <f t="shared" si="451"/>
        <v>0</v>
      </c>
      <c r="BC624" s="109">
        <f t="shared" si="452"/>
        <v>0</v>
      </c>
      <c r="BD624" s="107">
        <f t="shared" si="432"/>
        <v>0</v>
      </c>
      <c r="BE624" s="107">
        <f t="shared" si="468"/>
        <v>0</v>
      </c>
      <c r="BF624" s="107">
        <f t="shared" si="468"/>
        <v>0</v>
      </c>
      <c r="BG624" s="107">
        <f t="shared" si="468"/>
        <v>0</v>
      </c>
      <c r="BH624" s="107">
        <f t="shared" si="468"/>
        <v>0</v>
      </c>
      <c r="BI624" s="107">
        <f t="shared" si="468"/>
        <v>0</v>
      </c>
      <c r="BJ624" s="107">
        <f t="shared" si="468"/>
        <v>0</v>
      </c>
      <c r="BK624" s="107">
        <f t="shared" si="468"/>
        <v>0</v>
      </c>
      <c r="BL624" s="110">
        <f t="shared" si="453"/>
        <v>0</v>
      </c>
      <c r="BM624" s="111">
        <f t="shared" si="454"/>
        <v>0</v>
      </c>
      <c r="BN624" s="111">
        <f t="shared" si="455"/>
        <v>0</v>
      </c>
      <c r="BO624" s="111">
        <f t="shared" si="456"/>
        <v>0</v>
      </c>
      <c r="BP624" s="111">
        <f t="shared" si="457"/>
        <v>0</v>
      </c>
      <c r="BQ624" s="111">
        <f t="shared" si="458"/>
        <v>0</v>
      </c>
      <c r="BR624" s="111">
        <f t="shared" si="459"/>
        <v>0</v>
      </c>
      <c r="BS624" s="111">
        <f t="shared" si="460"/>
        <v>0</v>
      </c>
      <c r="BT624" s="111">
        <f t="shared" si="461"/>
        <v>0</v>
      </c>
      <c r="BU624" s="112">
        <f t="shared" si="462"/>
        <v>0</v>
      </c>
      <c r="BV624" s="113">
        <f t="shared" si="463"/>
        <v>0</v>
      </c>
      <c r="BW624" s="169" t="s">
        <v>135</v>
      </c>
      <c r="BX624" s="174">
        <v>2021</v>
      </c>
      <c r="BY624" s="169" t="s">
        <v>2422</v>
      </c>
      <c r="BZ624" s="169" t="str">
        <f t="shared" si="464"/>
        <v>NOVIEMBRE</v>
      </c>
      <c r="CA624" s="169" t="str">
        <f t="shared" si="465"/>
        <v>YCHO21RT_11.1</v>
      </c>
      <c r="CB624" s="118" t="str">
        <f>VLOOKUP(F624,[3]TOTALES!$E:$E,1,0)</f>
        <v>W1RB25WBG60</v>
      </c>
      <c r="CC624" s="118" t="str">
        <f>VLOOKUP(E624,'3.PARAMETROS'!J:L,3,0)</f>
        <v>PANTALONES</v>
      </c>
      <c r="CD624" s="118">
        <f>VLOOKUP(A624,'[4]1. ARCHIVO COMPRA'!$A:$BU,73,0)</f>
        <v>0</v>
      </c>
      <c r="CF624" s="128"/>
      <c r="CG624" s="128"/>
    </row>
    <row r="625" spans="1:85" x14ac:dyDescent="0.25">
      <c r="A625" s="128" t="str">
        <f t="shared" si="433"/>
        <v>W1RB25WBG60JBLK</v>
      </c>
      <c r="B625" s="188">
        <v>44501</v>
      </c>
      <c r="C625" s="128"/>
      <c r="D625" s="128" t="s">
        <v>557</v>
      </c>
      <c r="E625" s="128" t="s">
        <v>222</v>
      </c>
      <c r="F625" s="128" t="s">
        <v>1423</v>
      </c>
      <c r="G625" s="128" t="s">
        <v>1424</v>
      </c>
      <c r="H625" s="128" t="s">
        <v>494</v>
      </c>
      <c r="I625" s="128" t="s">
        <v>520</v>
      </c>
      <c r="J625" s="128" t="s">
        <v>2164</v>
      </c>
      <c r="K625" s="128" t="s">
        <v>683</v>
      </c>
      <c r="L625" s="128" t="s">
        <v>2255</v>
      </c>
      <c r="M625" s="137">
        <v>79</v>
      </c>
      <c r="N625" s="128">
        <f>IFERROR(VLOOKUP(M625*$M$8*$N$8,'RAM costing'!$A$3:$B$81,2,1),0)</f>
        <v>79000</v>
      </c>
      <c r="O625" s="128">
        <f>IFERROR(VLOOKUP(M625*$M$9*$N$9,'RAM costing'!$E$3:$F$81,2,1),0)</f>
        <v>319</v>
      </c>
      <c r="P625" s="128"/>
      <c r="Q625" s="129">
        <f t="shared" si="434"/>
        <v>0.31</v>
      </c>
      <c r="R625" s="18">
        <v>24.49</v>
      </c>
      <c r="S625" s="25">
        <f t="shared" si="435"/>
        <v>0</v>
      </c>
      <c r="T625" s="25">
        <f t="shared" si="436"/>
        <v>0</v>
      </c>
      <c r="U625" s="25">
        <f t="shared" si="437"/>
        <v>0</v>
      </c>
      <c r="V625" s="25">
        <f t="shared" si="438"/>
        <v>0</v>
      </c>
      <c r="W625" s="25">
        <f t="shared" si="439"/>
        <v>0</v>
      </c>
      <c r="X625" s="25">
        <f t="shared" si="440"/>
        <v>0</v>
      </c>
      <c r="Y625" s="25">
        <f t="shared" si="441"/>
        <v>0</v>
      </c>
      <c r="Z625" s="25">
        <f t="shared" si="442"/>
        <v>0</v>
      </c>
      <c r="AA625" s="26"/>
      <c r="AB625" s="25">
        <f t="shared" si="443"/>
        <v>0</v>
      </c>
      <c r="AC625" s="25">
        <f t="shared" si="469"/>
        <v>0</v>
      </c>
      <c r="AD625" s="25"/>
      <c r="AE625" s="25"/>
      <c r="AF625" s="25"/>
      <c r="AG625" s="25"/>
      <c r="AH625" s="25"/>
      <c r="AI625" s="25"/>
      <c r="AJ625" s="26"/>
      <c r="AK625" s="25"/>
      <c r="AL625" s="26"/>
      <c r="AM625" s="25">
        <f t="shared" si="445"/>
        <v>0</v>
      </c>
      <c r="AN625" s="25">
        <f t="shared" si="446"/>
        <v>0</v>
      </c>
      <c r="AO625" s="26"/>
      <c r="AP625" s="26">
        <f t="shared" si="447"/>
        <v>0</v>
      </c>
      <c r="AQ625" s="101">
        <f t="shared" si="448"/>
        <v>0</v>
      </c>
      <c r="AR625" s="106">
        <f t="shared" si="449"/>
        <v>0</v>
      </c>
      <c r="AS625" s="107">
        <f t="shared" si="467"/>
        <v>0</v>
      </c>
      <c r="AT625" s="107">
        <f t="shared" si="467"/>
        <v>0</v>
      </c>
      <c r="AU625" s="107">
        <f t="shared" si="467"/>
        <v>0</v>
      </c>
      <c r="AV625" s="107">
        <f t="shared" si="467"/>
        <v>0</v>
      </c>
      <c r="AW625" s="107">
        <f t="shared" si="467"/>
        <v>0</v>
      </c>
      <c r="AX625" s="107">
        <f t="shared" si="467"/>
        <v>0</v>
      </c>
      <c r="AY625" s="107">
        <f t="shared" si="467"/>
        <v>0</v>
      </c>
      <c r="AZ625" s="107">
        <f t="shared" si="467"/>
        <v>0</v>
      </c>
      <c r="BA625" s="108">
        <f t="shared" si="450"/>
        <v>0</v>
      </c>
      <c r="BB625" s="103">
        <f t="shared" si="451"/>
        <v>0</v>
      </c>
      <c r="BC625" s="109">
        <f t="shared" si="452"/>
        <v>0</v>
      </c>
      <c r="BD625" s="107">
        <f t="shared" si="432"/>
        <v>0</v>
      </c>
      <c r="BE625" s="107">
        <f t="shared" si="468"/>
        <v>0</v>
      </c>
      <c r="BF625" s="107">
        <f t="shared" si="468"/>
        <v>0</v>
      </c>
      <c r="BG625" s="107">
        <f t="shared" si="468"/>
        <v>0</v>
      </c>
      <c r="BH625" s="107">
        <f t="shared" si="468"/>
        <v>0</v>
      </c>
      <c r="BI625" s="107">
        <f t="shared" si="468"/>
        <v>0</v>
      </c>
      <c r="BJ625" s="107">
        <f t="shared" si="468"/>
        <v>0</v>
      </c>
      <c r="BK625" s="107">
        <f t="shared" si="468"/>
        <v>0</v>
      </c>
      <c r="BL625" s="110">
        <f t="shared" si="453"/>
        <v>0</v>
      </c>
      <c r="BM625" s="111">
        <f t="shared" si="454"/>
        <v>0</v>
      </c>
      <c r="BN625" s="111">
        <f t="shared" si="455"/>
        <v>0</v>
      </c>
      <c r="BO625" s="111">
        <f t="shared" si="456"/>
        <v>0</v>
      </c>
      <c r="BP625" s="111">
        <f t="shared" si="457"/>
        <v>0</v>
      </c>
      <c r="BQ625" s="111">
        <f t="shared" si="458"/>
        <v>0</v>
      </c>
      <c r="BR625" s="111">
        <f t="shared" si="459"/>
        <v>0</v>
      </c>
      <c r="BS625" s="111">
        <f t="shared" si="460"/>
        <v>0</v>
      </c>
      <c r="BT625" s="111">
        <f t="shared" si="461"/>
        <v>0</v>
      </c>
      <c r="BU625" s="112">
        <f t="shared" si="462"/>
        <v>0</v>
      </c>
      <c r="BV625" s="113">
        <f t="shared" si="463"/>
        <v>0</v>
      </c>
      <c r="BW625" s="169" t="s">
        <v>135</v>
      </c>
      <c r="BX625" s="174">
        <v>2021</v>
      </c>
      <c r="BY625" s="169" t="s">
        <v>2422</v>
      </c>
      <c r="BZ625" s="169" t="str">
        <f t="shared" si="464"/>
        <v>NOVIEMBRE</v>
      </c>
      <c r="CA625" s="169" t="str">
        <f t="shared" si="465"/>
        <v>YCHO21RT_11.1</v>
      </c>
      <c r="CB625" s="118" t="str">
        <f>VLOOKUP(F625,[3]TOTALES!$E:$E,1,0)</f>
        <v>W1RB25WBG60</v>
      </c>
      <c r="CC625" s="118" t="str">
        <f>VLOOKUP(E625,'3.PARAMETROS'!J:L,3,0)</f>
        <v>PANTALONES</v>
      </c>
      <c r="CD625" s="118">
        <f>VLOOKUP(A625,'[4]1. ARCHIVO COMPRA'!$A:$BU,73,0)</f>
        <v>0</v>
      </c>
      <c r="CF625" s="128"/>
      <c r="CG625" s="128"/>
    </row>
    <row r="626" spans="1:85" x14ac:dyDescent="0.25">
      <c r="A626" s="128" t="str">
        <f t="shared" si="433"/>
        <v>W1RB25WBG60A604</v>
      </c>
      <c r="B626" s="188">
        <v>44501</v>
      </c>
      <c r="C626" s="128"/>
      <c r="D626" s="128" t="s">
        <v>557</v>
      </c>
      <c r="E626" s="128" t="s">
        <v>222</v>
      </c>
      <c r="F626" s="128" t="s">
        <v>1423</v>
      </c>
      <c r="G626" s="128" t="s">
        <v>1424</v>
      </c>
      <c r="H626" s="128" t="s">
        <v>503</v>
      </c>
      <c r="I626" s="128" t="s">
        <v>530</v>
      </c>
      <c r="J626" s="128" t="s">
        <v>2164</v>
      </c>
      <c r="K626" s="128" t="s">
        <v>683</v>
      </c>
      <c r="L626" s="128" t="s">
        <v>2255</v>
      </c>
      <c r="M626" s="137">
        <v>79</v>
      </c>
      <c r="N626" s="128">
        <f>IFERROR(VLOOKUP(M626*$M$8*$N$8,'RAM costing'!$A$3:$B$81,2,1),0)</f>
        <v>79000</v>
      </c>
      <c r="O626" s="128">
        <f>IFERROR(VLOOKUP(M626*$M$9*$N$9,'RAM costing'!$E$3:$F$81,2,1),0)</f>
        <v>319</v>
      </c>
      <c r="P626" s="128"/>
      <c r="Q626" s="129">
        <f t="shared" si="434"/>
        <v>0.31</v>
      </c>
      <c r="R626" s="18">
        <v>24.49</v>
      </c>
      <c r="S626" s="25">
        <f t="shared" si="435"/>
        <v>0</v>
      </c>
      <c r="T626" s="25">
        <f t="shared" si="436"/>
        <v>0</v>
      </c>
      <c r="U626" s="25">
        <f t="shared" si="437"/>
        <v>0</v>
      </c>
      <c r="V626" s="25">
        <f t="shared" si="438"/>
        <v>0</v>
      </c>
      <c r="W626" s="25">
        <f t="shared" si="439"/>
        <v>0</v>
      </c>
      <c r="X626" s="25">
        <f t="shared" si="440"/>
        <v>0</v>
      </c>
      <c r="Y626" s="25">
        <f t="shared" si="441"/>
        <v>0</v>
      </c>
      <c r="Z626" s="25">
        <f t="shared" si="442"/>
        <v>0</v>
      </c>
      <c r="AA626" s="26"/>
      <c r="AB626" s="25">
        <f t="shared" si="443"/>
        <v>0</v>
      </c>
      <c r="AC626" s="25">
        <f t="shared" si="469"/>
        <v>0</v>
      </c>
      <c r="AD626" s="25"/>
      <c r="AE626" s="25"/>
      <c r="AF626" s="25"/>
      <c r="AG626" s="25"/>
      <c r="AH626" s="25"/>
      <c r="AI626" s="25"/>
      <c r="AJ626" s="26"/>
      <c r="AK626" s="25"/>
      <c r="AL626" s="26"/>
      <c r="AM626" s="25">
        <f t="shared" si="445"/>
        <v>0</v>
      </c>
      <c r="AN626" s="25">
        <f t="shared" si="446"/>
        <v>0</v>
      </c>
      <c r="AO626" s="26"/>
      <c r="AP626" s="26">
        <f t="shared" si="447"/>
        <v>0</v>
      </c>
      <c r="AQ626" s="101">
        <f t="shared" si="448"/>
        <v>0</v>
      </c>
      <c r="AR626" s="106">
        <f t="shared" si="449"/>
        <v>0</v>
      </c>
      <c r="AS626" s="107">
        <f t="shared" si="467"/>
        <v>0</v>
      </c>
      <c r="AT626" s="107">
        <f t="shared" si="467"/>
        <v>0</v>
      </c>
      <c r="AU626" s="107">
        <f t="shared" si="467"/>
        <v>0</v>
      </c>
      <c r="AV626" s="107">
        <f t="shared" si="467"/>
        <v>0</v>
      </c>
      <c r="AW626" s="107">
        <f t="shared" si="467"/>
        <v>0</v>
      </c>
      <c r="AX626" s="107">
        <f t="shared" si="467"/>
        <v>0</v>
      </c>
      <c r="AY626" s="107">
        <f t="shared" si="467"/>
        <v>0</v>
      </c>
      <c r="AZ626" s="107">
        <f t="shared" si="467"/>
        <v>0</v>
      </c>
      <c r="BA626" s="108">
        <f t="shared" si="450"/>
        <v>0</v>
      </c>
      <c r="BB626" s="103">
        <f t="shared" si="451"/>
        <v>0</v>
      </c>
      <c r="BC626" s="109">
        <f t="shared" si="452"/>
        <v>0</v>
      </c>
      <c r="BD626" s="107">
        <f t="shared" si="432"/>
        <v>0</v>
      </c>
      <c r="BE626" s="107">
        <f t="shared" si="468"/>
        <v>0</v>
      </c>
      <c r="BF626" s="107">
        <f t="shared" si="468"/>
        <v>0</v>
      </c>
      <c r="BG626" s="107">
        <f t="shared" si="468"/>
        <v>0</v>
      </c>
      <c r="BH626" s="107">
        <f t="shared" si="468"/>
        <v>0</v>
      </c>
      <c r="BI626" s="107">
        <f t="shared" si="468"/>
        <v>0</v>
      </c>
      <c r="BJ626" s="107">
        <f t="shared" si="468"/>
        <v>0</v>
      </c>
      <c r="BK626" s="107">
        <f t="shared" si="468"/>
        <v>0</v>
      </c>
      <c r="BL626" s="110">
        <f t="shared" si="453"/>
        <v>0</v>
      </c>
      <c r="BM626" s="111">
        <f t="shared" si="454"/>
        <v>0</v>
      </c>
      <c r="BN626" s="111">
        <f t="shared" si="455"/>
        <v>0</v>
      </c>
      <c r="BO626" s="111">
        <f t="shared" si="456"/>
        <v>0</v>
      </c>
      <c r="BP626" s="111">
        <f t="shared" si="457"/>
        <v>0</v>
      </c>
      <c r="BQ626" s="111">
        <f t="shared" si="458"/>
        <v>0</v>
      </c>
      <c r="BR626" s="111">
        <f t="shared" si="459"/>
        <v>0</v>
      </c>
      <c r="BS626" s="111">
        <f t="shared" si="460"/>
        <v>0</v>
      </c>
      <c r="BT626" s="111">
        <f t="shared" si="461"/>
        <v>0</v>
      </c>
      <c r="BU626" s="112">
        <f t="shared" si="462"/>
        <v>0</v>
      </c>
      <c r="BV626" s="113">
        <f t="shared" si="463"/>
        <v>0</v>
      </c>
      <c r="BW626" s="169" t="s">
        <v>135</v>
      </c>
      <c r="BX626" s="174">
        <v>2021</v>
      </c>
      <c r="BY626" s="169" t="s">
        <v>2422</v>
      </c>
      <c r="BZ626" s="169" t="str">
        <f t="shared" si="464"/>
        <v>NOVIEMBRE</v>
      </c>
      <c r="CA626" s="169" t="str">
        <f t="shared" si="465"/>
        <v>YCHO21RT_11.1</v>
      </c>
      <c r="CB626" s="118" t="str">
        <f>VLOOKUP(F626,[3]TOTALES!$E:$E,1,0)</f>
        <v>W1RB25WBG60</v>
      </c>
      <c r="CC626" s="118" t="str">
        <f>VLOOKUP(E626,'3.PARAMETROS'!J:L,3,0)</f>
        <v>PANTALONES</v>
      </c>
      <c r="CD626" s="118">
        <f>VLOOKUP(A626,'[4]1. ARCHIVO COMPRA'!$A:$BU,73,0)</f>
        <v>0</v>
      </c>
      <c r="CF626" s="128"/>
      <c r="CG626" s="128"/>
    </row>
    <row r="627" spans="1:85" x14ac:dyDescent="0.25">
      <c r="A627" s="128" t="str">
        <f t="shared" si="433"/>
        <v>W1RB25WBG60G4S1</v>
      </c>
      <c r="B627" s="188">
        <v>44501</v>
      </c>
      <c r="C627" s="128"/>
      <c r="D627" s="128" t="s">
        <v>557</v>
      </c>
      <c r="E627" s="128" t="s">
        <v>222</v>
      </c>
      <c r="F627" s="128" t="s">
        <v>1423</v>
      </c>
      <c r="G627" s="128" t="s">
        <v>1424</v>
      </c>
      <c r="H627" s="128" t="s">
        <v>1425</v>
      </c>
      <c r="I627" s="128" t="s">
        <v>1426</v>
      </c>
      <c r="J627" s="128" t="s">
        <v>2164</v>
      </c>
      <c r="K627" s="128" t="s">
        <v>683</v>
      </c>
      <c r="L627" s="128" t="s">
        <v>2255</v>
      </c>
      <c r="M627" s="137">
        <v>79</v>
      </c>
      <c r="N627" s="128">
        <f>IFERROR(VLOOKUP(M627*$M$8*$N$8,'RAM costing'!$A$3:$B$81,2,1),0)</f>
        <v>79000</v>
      </c>
      <c r="O627" s="128">
        <f>IFERROR(VLOOKUP(M627*$M$9*$N$9,'RAM costing'!$E$3:$F$81,2,1),0)</f>
        <v>319</v>
      </c>
      <c r="P627" s="128"/>
      <c r="Q627" s="129">
        <f t="shared" si="434"/>
        <v>0.31</v>
      </c>
      <c r="R627" s="18">
        <v>24.49</v>
      </c>
      <c r="S627" s="25">
        <f t="shared" si="435"/>
        <v>0</v>
      </c>
      <c r="T627" s="25">
        <f t="shared" si="436"/>
        <v>0</v>
      </c>
      <c r="U627" s="25">
        <f t="shared" si="437"/>
        <v>0</v>
      </c>
      <c r="V627" s="25">
        <f t="shared" si="438"/>
        <v>0</v>
      </c>
      <c r="W627" s="25">
        <f t="shared" si="439"/>
        <v>0</v>
      </c>
      <c r="X627" s="25">
        <f t="shared" si="440"/>
        <v>0</v>
      </c>
      <c r="Y627" s="25">
        <f t="shared" si="441"/>
        <v>0</v>
      </c>
      <c r="Z627" s="25">
        <f t="shared" si="442"/>
        <v>0</v>
      </c>
      <c r="AA627" s="26"/>
      <c r="AB627" s="25">
        <f t="shared" si="443"/>
        <v>0</v>
      </c>
      <c r="AC627" s="25">
        <f t="shared" si="469"/>
        <v>0</v>
      </c>
      <c r="AD627" s="25"/>
      <c r="AE627" s="25"/>
      <c r="AF627" s="25"/>
      <c r="AG627" s="25"/>
      <c r="AH627" s="25"/>
      <c r="AI627" s="25"/>
      <c r="AJ627" s="26"/>
      <c r="AK627" s="25"/>
      <c r="AL627" s="26"/>
      <c r="AM627" s="25">
        <f t="shared" si="445"/>
        <v>0</v>
      </c>
      <c r="AN627" s="25">
        <f t="shared" si="446"/>
        <v>0</v>
      </c>
      <c r="AO627" s="26"/>
      <c r="AP627" s="26">
        <f t="shared" si="447"/>
        <v>0</v>
      </c>
      <c r="AQ627" s="101">
        <f t="shared" si="448"/>
        <v>0</v>
      </c>
      <c r="AR627" s="106">
        <f t="shared" si="449"/>
        <v>0</v>
      </c>
      <c r="AS627" s="107">
        <f t="shared" si="467"/>
        <v>0</v>
      </c>
      <c r="AT627" s="107">
        <f t="shared" si="467"/>
        <v>0</v>
      </c>
      <c r="AU627" s="107">
        <f t="shared" si="467"/>
        <v>0</v>
      </c>
      <c r="AV627" s="107">
        <f t="shared" si="467"/>
        <v>0</v>
      </c>
      <c r="AW627" s="107">
        <f t="shared" si="467"/>
        <v>0</v>
      </c>
      <c r="AX627" s="107">
        <f t="shared" si="467"/>
        <v>0</v>
      </c>
      <c r="AY627" s="107">
        <f t="shared" si="467"/>
        <v>0</v>
      </c>
      <c r="AZ627" s="107">
        <f t="shared" si="467"/>
        <v>0</v>
      </c>
      <c r="BA627" s="108">
        <f t="shared" si="450"/>
        <v>0</v>
      </c>
      <c r="BB627" s="103">
        <f t="shared" si="451"/>
        <v>0</v>
      </c>
      <c r="BC627" s="109">
        <f t="shared" si="452"/>
        <v>0</v>
      </c>
      <c r="BD627" s="107">
        <f t="shared" si="432"/>
        <v>0</v>
      </c>
      <c r="BE627" s="107">
        <f t="shared" si="468"/>
        <v>0</v>
      </c>
      <c r="BF627" s="107">
        <f t="shared" si="468"/>
        <v>0</v>
      </c>
      <c r="BG627" s="107">
        <f t="shared" si="468"/>
        <v>0</v>
      </c>
      <c r="BH627" s="107">
        <f t="shared" si="468"/>
        <v>0</v>
      </c>
      <c r="BI627" s="107">
        <f t="shared" si="468"/>
        <v>0</v>
      </c>
      <c r="BJ627" s="107">
        <f t="shared" si="468"/>
        <v>0</v>
      </c>
      <c r="BK627" s="107">
        <f t="shared" si="468"/>
        <v>0</v>
      </c>
      <c r="BL627" s="110">
        <f t="shared" si="453"/>
        <v>0</v>
      </c>
      <c r="BM627" s="111">
        <f t="shared" si="454"/>
        <v>0</v>
      </c>
      <c r="BN627" s="111">
        <f t="shared" si="455"/>
        <v>0</v>
      </c>
      <c r="BO627" s="111">
        <f t="shared" si="456"/>
        <v>0</v>
      </c>
      <c r="BP627" s="111">
        <f t="shared" si="457"/>
        <v>0</v>
      </c>
      <c r="BQ627" s="111">
        <f t="shared" si="458"/>
        <v>0</v>
      </c>
      <c r="BR627" s="111">
        <f t="shared" si="459"/>
        <v>0</v>
      </c>
      <c r="BS627" s="111">
        <f t="shared" si="460"/>
        <v>0</v>
      </c>
      <c r="BT627" s="111">
        <f t="shared" si="461"/>
        <v>0</v>
      </c>
      <c r="BU627" s="112">
        <f t="shared" si="462"/>
        <v>0</v>
      </c>
      <c r="BV627" s="113">
        <f t="shared" si="463"/>
        <v>0</v>
      </c>
      <c r="BW627" s="169" t="s">
        <v>135</v>
      </c>
      <c r="BX627" s="174">
        <v>2021</v>
      </c>
      <c r="BY627" s="169" t="s">
        <v>2422</v>
      </c>
      <c r="BZ627" s="169" t="str">
        <f t="shared" si="464"/>
        <v>NOVIEMBRE</v>
      </c>
      <c r="CA627" s="169" t="str">
        <f t="shared" si="465"/>
        <v>YCHO21RT_11.1</v>
      </c>
      <c r="CB627" s="118" t="str">
        <f>VLOOKUP(F627,[3]TOTALES!$E:$E,1,0)</f>
        <v>W1RB25WBG60</v>
      </c>
      <c r="CC627" s="118" t="str">
        <f>VLOOKUP(E627,'3.PARAMETROS'!J:L,3,0)</f>
        <v>PANTALONES</v>
      </c>
      <c r="CD627" s="118">
        <f>VLOOKUP(A627,'[4]1. ARCHIVO COMPRA'!$A:$BU,73,0)</f>
        <v>0</v>
      </c>
      <c r="CF627" s="128"/>
      <c r="CG627" s="128"/>
    </row>
    <row r="628" spans="1:85" x14ac:dyDescent="0.25">
      <c r="A628" s="128" t="str">
        <f t="shared" si="433"/>
        <v>W1RB25WBG60G7R1</v>
      </c>
      <c r="B628" s="188">
        <v>44501</v>
      </c>
      <c r="C628" s="128"/>
      <c r="D628" s="128" t="s">
        <v>557</v>
      </c>
      <c r="E628" s="128" t="s">
        <v>222</v>
      </c>
      <c r="F628" s="128" t="s">
        <v>1423</v>
      </c>
      <c r="G628" s="128" t="s">
        <v>1424</v>
      </c>
      <c r="H628" s="128" t="s">
        <v>513</v>
      </c>
      <c r="I628" s="128" t="s">
        <v>539</v>
      </c>
      <c r="J628" s="128" t="s">
        <v>2164</v>
      </c>
      <c r="K628" s="128" t="s">
        <v>683</v>
      </c>
      <c r="L628" s="128" t="s">
        <v>2255</v>
      </c>
      <c r="M628" s="137">
        <v>79</v>
      </c>
      <c r="N628" s="128">
        <f>IFERROR(VLOOKUP(M628*$M$8*$N$8,'RAM costing'!$A$3:$B$81,2,1),0)</f>
        <v>79000</v>
      </c>
      <c r="O628" s="128">
        <f>IFERROR(VLOOKUP(M628*$M$9*$N$9,'RAM costing'!$E$3:$F$81,2,1),0)</f>
        <v>319</v>
      </c>
      <c r="P628" s="128"/>
      <c r="Q628" s="129">
        <f t="shared" si="434"/>
        <v>0.31</v>
      </c>
      <c r="R628" s="18">
        <v>24.49</v>
      </c>
      <c r="S628" s="25">
        <f t="shared" si="435"/>
        <v>0</v>
      </c>
      <c r="T628" s="25">
        <f t="shared" si="436"/>
        <v>0</v>
      </c>
      <c r="U628" s="25">
        <f t="shared" si="437"/>
        <v>0</v>
      </c>
      <c r="V628" s="25">
        <f t="shared" si="438"/>
        <v>0</v>
      </c>
      <c r="W628" s="25">
        <f t="shared" si="439"/>
        <v>0</v>
      </c>
      <c r="X628" s="25">
        <f t="shared" si="440"/>
        <v>0</v>
      </c>
      <c r="Y628" s="25">
        <f t="shared" si="441"/>
        <v>0</v>
      </c>
      <c r="Z628" s="25">
        <f t="shared" si="442"/>
        <v>0</v>
      </c>
      <c r="AA628" s="26"/>
      <c r="AB628" s="25">
        <f t="shared" si="443"/>
        <v>0</v>
      </c>
      <c r="AC628" s="25">
        <f t="shared" si="469"/>
        <v>0</v>
      </c>
      <c r="AD628" s="25"/>
      <c r="AE628" s="25"/>
      <c r="AF628" s="25"/>
      <c r="AG628" s="25"/>
      <c r="AH628" s="25"/>
      <c r="AI628" s="25"/>
      <c r="AJ628" s="26"/>
      <c r="AK628" s="25"/>
      <c r="AL628" s="26"/>
      <c r="AM628" s="25">
        <f t="shared" si="445"/>
        <v>0</v>
      </c>
      <c r="AN628" s="25">
        <f t="shared" si="446"/>
        <v>0</v>
      </c>
      <c r="AO628" s="26"/>
      <c r="AP628" s="26">
        <f t="shared" si="447"/>
        <v>0</v>
      </c>
      <c r="AQ628" s="101">
        <f t="shared" si="448"/>
        <v>0</v>
      </c>
      <c r="AR628" s="106">
        <f t="shared" si="449"/>
        <v>0</v>
      </c>
      <c r="AS628" s="107">
        <f t="shared" si="467"/>
        <v>0</v>
      </c>
      <c r="AT628" s="107">
        <f t="shared" si="467"/>
        <v>0</v>
      </c>
      <c r="AU628" s="107">
        <f t="shared" si="467"/>
        <v>0</v>
      </c>
      <c r="AV628" s="107">
        <f t="shared" si="467"/>
        <v>0</v>
      </c>
      <c r="AW628" s="107">
        <f t="shared" si="467"/>
        <v>0</v>
      </c>
      <c r="AX628" s="107">
        <f t="shared" si="467"/>
        <v>0</v>
      </c>
      <c r="AY628" s="107">
        <f t="shared" si="467"/>
        <v>0</v>
      </c>
      <c r="AZ628" s="107">
        <f t="shared" si="467"/>
        <v>0</v>
      </c>
      <c r="BA628" s="108">
        <f t="shared" si="450"/>
        <v>0</v>
      </c>
      <c r="BB628" s="103">
        <f t="shared" si="451"/>
        <v>0</v>
      </c>
      <c r="BC628" s="109">
        <f t="shared" si="452"/>
        <v>0</v>
      </c>
      <c r="BD628" s="107">
        <f t="shared" si="432"/>
        <v>0</v>
      </c>
      <c r="BE628" s="107">
        <f t="shared" si="468"/>
        <v>0</v>
      </c>
      <c r="BF628" s="107">
        <f t="shared" si="468"/>
        <v>0</v>
      </c>
      <c r="BG628" s="107">
        <f t="shared" si="468"/>
        <v>0</v>
      </c>
      <c r="BH628" s="107">
        <f t="shared" si="468"/>
        <v>0</v>
      </c>
      <c r="BI628" s="107">
        <f t="shared" si="468"/>
        <v>0</v>
      </c>
      <c r="BJ628" s="107">
        <f t="shared" si="468"/>
        <v>0</v>
      </c>
      <c r="BK628" s="107">
        <f t="shared" si="468"/>
        <v>0</v>
      </c>
      <c r="BL628" s="110">
        <f t="shared" si="453"/>
        <v>0</v>
      </c>
      <c r="BM628" s="111">
        <f t="shared" si="454"/>
        <v>0</v>
      </c>
      <c r="BN628" s="111">
        <f t="shared" si="455"/>
        <v>0</v>
      </c>
      <c r="BO628" s="111">
        <f t="shared" si="456"/>
        <v>0</v>
      </c>
      <c r="BP628" s="111">
        <f t="shared" si="457"/>
        <v>0</v>
      </c>
      <c r="BQ628" s="111">
        <f t="shared" si="458"/>
        <v>0</v>
      </c>
      <c r="BR628" s="111">
        <f t="shared" si="459"/>
        <v>0</v>
      </c>
      <c r="BS628" s="111">
        <f t="shared" si="460"/>
        <v>0</v>
      </c>
      <c r="BT628" s="111">
        <f t="shared" si="461"/>
        <v>0</v>
      </c>
      <c r="BU628" s="112">
        <f t="shared" si="462"/>
        <v>0</v>
      </c>
      <c r="BV628" s="113">
        <f t="shared" si="463"/>
        <v>0</v>
      </c>
      <c r="BW628" s="169" t="s">
        <v>135</v>
      </c>
      <c r="BX628" s="174">
        <v>2021</v>
      </c>
      <c r="BY628" s="169" t="s">
        <v>2422</v>
      </c>
      <c r="BZ628" s="169" t="str">
        <f t="shared" si="464"/>
        <v>NOVIEMBRE</v>
      </c>
      <c r="CA628" s="169" t="str">
        <f t="shared" si="465"/>
        <v>YCHO21RT_11.1</v>
      </c>
      <c r="CB628" s="118" t="str">
        <f>VLOOKUP(F628,[3]TOTALES!$E:$E,1,0)</f>
        <v>W1RB25WBG60</v>
      </c>
      <c r="CC628" s="118" t="str">
        <f>VLOOKUP(E628,'3.PARAMETROS'!J:L,3,0)</f>
        <v>PANTALONES</v>
      </c>
      <c r="CD628" s="118">
        <f>VLOOKUP(A628,'[4]1. ARCHIVO COMPRA'!$A:$BU,73,0)</f>
        <v>0</v>
      </c>
      <c r="CF628" s="128"/>
      <c r="CG628" s="128"/>
    </row>
    <row r="629" spans="1:85" x14ac:dyDescent="0.25">
      <c r="A629" s="128" t="str">
        <f t="shared" si="433"/>
        <v>W1YA46D4GV3CRL1</v>
      </c>
      <c r="B629" s="188">
        <v>44501</v>
      </c>
      <c r="C629" s="128"/>
      <c r="D629" s="128" t="s">
        <v>563</v>
      </c>
      <c r="E629" s="128" t="s">
        <v>148</v>
      </c>
      <c r="F629" s="128" t="s">
        <v>1427</v>
      </c>
      <c r="G629" s="128" t="s">
        <v>873</v>
      </c>
      <c r="H629" s="128" t="s">
        <v>1314</v>
      </c>
      <c r="I629" s="128" t="s">
        <v>1315</v>
      </c>
      <c r="J629" s="128" t="s">
        <v>667</v>
      </c>
      <c r="K629" s="128" t="s">
        <v>682</v>
      </c>
      <c r="L629" s="128" t="s">
        <v>2257</v>
      </c>
      <c r="M629" s="137">
        <v>89</v>
      </c>
      <c r="N629" s="128">
        <f>IFERROR(VLOOKUP(M629*$M$8*$N$8,'RAM costing'!$A$3:$B$81,2,1),0)</f>
        <v>89000</v>
      </c>
      <c r="O629" s="128">
        <f>IFERROR(VLOOKUP(M629*$M$9*$N$9,'RAM costing'!$E$3:$F$81,2,1),0)</f>
        <v>359</v>
      </c>
      <c r="P629" s="128"/>
      <c r="Q629" s="129">
        <f t="shared" si="434"/>
        <v>0.31</v>
      </c>
      <c r="R629" s="18">
        <v>27.59</v>
      </c>
      <c r="S629" s="25">
        <f t="shared" si="435"/>
        <v>0</v>
      </c>
      <c r="T629" s="25">
        <f t="shared" si="436"/>
        <v>0</v>
      </c>
      <c r="U629" s="25">
        <f t="shared" si="437"/>
        <v>0</v>
      </c>
      <c r="V629" s="25">
        <f t="shared" si="438"/>
        <v>0</v>
      </c>
      <c r="W629" s="25">
        <f t="shared" si="439"/>
        <v>0</v>
      </c>
      <c r="X629" s="25">
        <f t="shared" si="440"/>
        <v>0</v>
      </c>
      <c r="Y629" s="25">
        <f t="shared" si="441"/>
        <v>0</v>
      </c>
      <c r="Z629" s="25">
        <f t="shared" si="442"/>
        <v>0</v>
      </c>
      <c r="AA629" s="26"/>
      <c r="AB629" s="25">
        <f t="shared" si="443"/>
        <v>0</v>
      </c>
      <c r="AC629" s="25">
        <f t="shared" si="469"/>
        <v>0</v>
      </c>
      <c r="AD629" s="25"/>
      <c r="AE629" s="25"/>
      <c r="AF629" s="25"/>
      <c r="AG629" s="25"/>
      <c r="AH629" s="25"/>
      <c r="AI629" s="25"/>
      <c r="AJ629" s="26"/>
      <c r="AK629" s="25"/>
      <c r="AL629" s="26"/>
      <c r="AM629" s="25">
        <f t="shared" si="445"/>
        <v>0</v>
      </c>
      <c r="AN629" s="25">
        <f t="shared" si="446"/>
        <v>0</v>
      </c>
      <c r="AO629" s="26"/>
      <c r="AP629" s="26">
        <f t="shared" si="447"/>
        <v>0</v>
      </c>
      <c r="AQ629" s="101">
        <f t="shared" si="448"/>
        <v>0</v>
      </c>
      <c r="AR629" s="106">
        <f t="shared" si="449"/>
        <v>0</v>
      </c>
      <c r="AS629" s="107">
        <f t="shared" si="467"/>
        <v>0</v>
      </c>
      <c r="AT629" s="107">
        <f t="shared" si="467"/>
        <v>0</v>
      </c>
      <c r="AU629" s="107">
        <f t="shared" si="467"/>
        <v>0</v>
      </c>
      <c r="AV629" s="107">
        <f t="shared" si="467"/>
        <v>0</v>
      </c>
      <c r="AW629" s="107">
        <f t="shared" si="467"/>
        <v>0</v>
      </c>
      <c r="AX629" s="107">
        <f t="shared" si="467"/>
        <v>0</v>
      </c>
      <c r="AY629" s="107">
        <f t="shared" si="467"/>
        <v>0</v>
      </c>
      <c r="AZ629" s="107">
        <f t="shared" si="467"/>
        <v>0</v>
      </c>
      <c r="BA629" s="108">
        <f t="shared" si="450"/>
        <v>0</v>
      </c>
      <c r="BB629" s="103">
        <f t="shared" si="451"/>
        <v>0</v>
      </c>
      <c r="BC629" s="109">
        <f t="shared" si="452"/>
        <v>0</v>
      </c>
      <c r="BD629" s="107">
        <f t="shared" si="432"/>
        <v>0</v>
      </c>
      <c r="BE629" s="107">
        <f t="shared" si="468"/>
        <v>0</v>
      </c>
      <c r="BF629" s="107">
        <f t="shared" si="468"/>
        <v>0</v>
      </c>
      <c r="BG629" s="107">
        <f t="shared" si="468"/>
        <v>0</v>
      </c>
      <c r="BH629" s="107">
        <f t="shared" si="468"/>
        <v>0</v>
      </c>
      <c r="BI629" s="107">
        <f t="shared" si="468"/>
        <v>0</v>
      </c>
      <c r="BJ629" s="107">
        <f t="shared" si="468"/>
        <v>0</v>
      </c>
      <c r="BK629" s="107">
        <f t="shared" si="468"/>
        <v>0</v>
      </c>
      <c r="BL629" s="110">
        <f t="shared" si="453"/>
        <v>0</v>
      </c>
      <c r="BM629" s="111">
        <f t="shared" si="454"/>
        <v>0</v>
      </c>
      <c r="BN629" s="111">
        <f t="shared" si="455"/>
        <v>0</v>
      </c>
      <c r="BO629" s="111">
        <f t="shared" si="456"/>
        <v>0</v>
      </c>
      <c r="BP629" s="111">
        <f t="shared" si="457"/>
        <v>0</v>
      </c>
      <c r="BQ629" s="111">
        <f t="shared" si="458"/>
        <v>0</v>
      </c>
      <c r="BR629" s="111">
        <f t="shared" si="459"/>
        <v>0</v>
      </c>
      <c r="BS629" s="111">
        <f t="shared" si="460"/>
        <v>0</v>
      </c>
      <c r="BT629" s="111">
        <f t="shared" si="461"/>
        <v>0</v>
      </c>
      <c r="BU629" s="112">
        <f t="shared" si="462"/>
        <v>0</v>
      </c>
      <c r="BV629" s="113">
        <f t="shared" si="463"/>
        <v>0</v>
      </c>
      <c r="BW629" s="169" t="s">
        <v>135</v>
      </c>
      <c r="BX629" s="174">
        <v>2021</v>
      </c>
      <c r="BY629" s="169" t="s">
        <v>2422</v>
      </c>
      <c r="BZ629" s="169" t="str">
        <f t="shared" si="464"/>
        <v>NOVIEMBRE</v>
      </c>
      <c r="CA629" s="169" t="str">
        <f t="shared" si="465"/>
        <v>YCHO21RT_11.1</v>
      </c>
      <c r="CB629" s="118" t="e">
        <f>VLOOKUP(F629,[3]TOTALES!$E:$E,1,0)</f>
        <v>#N/A</v>
      </c>
      <c r="CC629" s="118" t="str">
        <f>VLOOKUP(E629,'3.PARAMETROS'!J:L,3,0)</f>
        <v>JEANS</v>
      </c>
      <c r="CD629" s="118">
        <f>VLOOKUP(A629,'[4]1. ARCHIVO COMPRA'!$A:$BU,73,0)</f>
        <v>0</v>
      </c>
      <c r="CF629" s="128"/>
      <c r="CG629" s="128"/>
    </row>
    <row r="630" spans="1:85" x14ac:dyDescent="0.25">
      <c r="A630" s="128" t="str">
        <f t="shared" si="433"/>
        <v>W2RH16WECV0G1G2</v>
      </c>
      <c r="B630" s="188">
        <v>44501</v>
      </c>
      <c r="C630" s="128"/>
      <c r="D630" s="128" t="s">
        <v>557</v>
      </c>
      <c r="E630" s="128" t="s">
        <v>151</v>
      </c>
      <c r="F630" s="128" t="s">
        <v>1428</v>
      </c>
      <c r="G630" s="128" t="s">
        <v>1429</v>
      </c>
      <c r="H630" s="128" t="s">
        <v>506</v>
      </c>
      <c r="I630" s="128" t="s">
        <v>533</v>
      </c>
      <c r="J630" s="128" t="s">
        <v>2072</v>
      </c>
      <c r="K630" s="128" t="s">
        <v>2252</v>
      </c>
      <c r="L630" s="128" t="s">
        <v>2255</v>
      </c>
      <c r="M630" s="137">
        <v>79</v>
      </c>
      <c r="N630" s="128">
        <f>IFERROR(VLOOKUP(M630*$M$8*$N$8,'RAM costing'!$A$3:$B$81,2,1),0)</f>
        <v>79000</v>
      </c>
      <c r="O630" s="128">
        <f>IFERROR(VLOOKUP(M630*$M$9*$N$9,'RAM costing'!$E$3:$F$81,2,1),0)</f>
        <v>319</v>
      </c>
      <c r="P630" s="128"/>
      <c r="Q630" s="129">
        <f t="shared" si="434"/>
        <v>0.31</v>
      </c>
      <c r="R630" s="18">
        <v>24.49</v>
      </c>
      <c r="S630" s="25">
        <f t="shared" si="435"/>
        <v>0</v>
      </c>
      <c r="T630" s="25">
        <f t="shared" si="436"/>
        <v>0</v>
      </c>
      <c r="U630" s="25">
        <f t="shared" si="437"/>
        <v>0</v>
      </c>
      <c r="V630" s="25">
        <f t="shared" si="438"/>
        <v>0</v>
      </c>
      <c r="W630" s="25">
        <f t="shared" si="439"/>
        <v>0</v>
      </c>
      <c r="X630" s="25">
        <f t="shared" si="440"/>
        <v>0</v>
      </c>
      <c r="Y630" s="25">
        <f t="shared" si="441"/>
        <v>0</v>
      </c>
      <c r="Z630" s="25">
        <f t="shared" si="442"/>
        <v>0</v>
      </c>
      <c r="AA630" s="26"/>
      <c r="AB630" s="25">
        <f t="shared" si="443"/>
        <v>0</v>
      </c>
      <c r="AC630" s="25">
        <f t="shared" si="469"/>
        <v>0</v>
      </c>
      <c r="AD630" s="25"/>
      <c r="AE630" s="25"/>
      <c r="AF630" s="25"/>
      <c r="AG630" s="25"/>
      <c r="AH630" s="25"/>
      <c r="AI630" s="25"/>
      <c r="AJ630" s="26"/>
      <c r="AK630" s="25"/>
      <c r="AL630" s="26"/>
      <c r="AM630" s="25">
        <f t="shared" si="445"/>
        <v>0</v>
      </c>
      <c r="AN630" s="25">
        <f t="shared" si="446"/>
        <v>0</v>
      </c>
      <c r="AO630" s="26"/>
      <c r="AP630" s="26">
        <f t="shared" si="447"/>
        <v>0</v>
      </c>
      <c r="AQ630" s="101">
        <f t="shared" si="448"/>
        <v>0</v>
      </c>
      <c r="AR630" s="106">
        <f t="shared" si="449"/>
        <v>0</v>
      </c>
      <c r="AS630" s="107">
        <f t="shared" si="467"/>
        <v>0</v>
      </c>
      <c r="AT630" s="107">
        <f t="shared" si="467"/>
        <v>0</v>
      </c>
      <c r="AU630" s="107">
        <f t="shared" si="467"/>
        <v>0</v>
      </c>
      <c r="AV630" s="107">
        <f t="shared" si="467"/>
        <v>0</v>
      </c>
      <c r="AW630" s="107">
        <f t="shared" si="467"/>
        <v>0</v>
      </c>
      <c r="AX630" s="107">
        <f t="shared" si="467"/>
        <v>0</v>
      </c>
      <c r="AY630" s="107">
        <f t="shared" si="467"/>
        <v>0</v>
      </c>
      <c r="AZ630" s="107">
        <f t="shared" si="467"/>
        <v>0</v>
      </c>
      <c r="BA630" s="108">
        <f t="shared" si="450"/>
        <v>0</v>
      </c>
      <c r="BB630" s="103">
        <f t="shared" si="451"/>
        <v>0</v>
      </c>
      <c r="BC630" s="109">
        <f t="shared" si="452"/>
        <v>0</v>
      </c>
      <c r="BD630" s="107">
        <f t="shared" si="432"/>
        <v>0</v>
      </c>
      <c r="BE630" s="107">
        <f t="shared" si="468"/>
        <v>0</v>
      </c>
      <c r="BF630" s="107">
        <f t="shared" si="468"/>
        <v>0</v>
      </c>
      <c r="BG630" s="107">
        <f t="shared" si="468"/>
        <v>0</v>
      </c>
      <c r="BH630" s="107">
        <f t="shared" si="468"/>
        <v>0</v>
      </c>
      <c r="BI630" s="107">
        <f t="shared" si="468"/>
        <v>0</v>
      </c>
      <c r="BJ630" s="107">
        <f t="shared" si="468"/>
        <v>0</v>
      </c>
      <c r="BK630" s="107">
        <f t="shared" si="468"/>
        <v>0</v>
      </c>
      <c r="BL630" s="110">
        <f t="shared" si="453"/>
        <v>0</v>
      </c>
      <c r="BM630" s="111">
        <f t="shared" si="454"/>
        <v>0</v>
      </c>
      <c r="BN630" s="111">
        <f t="shared" si="455"/>
        <v>0</v>
      </c>
      <c r="BO630" s="111">
        <f t="shared" si="456"/>
        <v>0</v>
      </c>
      <c r="BP630" s="111">
        <f t="shared" si="457"/>
        <v>0</v>
      </c>
      <c r="BQ630" s="111">
        <f t="shared" si="458"/>
        <v>0</v>
      </c>
      <c r="BR630" s="111">
        <f t="shared" si="459"/>
        <v>0</v>
      </c>
      <c r="BS630" s="111">
        <f t="shared" si="460"/>
        <v>0</v>
      </c>
      <c r="BT630" s="111">
        <f t="shared" si="461"/>
        <v>0</v>
      </c>
      <c r="BU630" s="112">
        <f t="shared" si="462"/>
        <v>0</v>
      </c>
      <c r="BV630" s="113">
        <f t="shared" si="463"/>
        <v>0</v>
      </c>
      <c r="BW630" s="169" t="s">
        <v>135</v>
      </c>
      <c r="BX630" s="174">
        <v>2021</v>
      </c>
      <c r="BY630" s="169" t="s">
        <v>2422</v>
      </c>
      <c r="BZ630" s="169" t="str">
        <f t="shared" si="464"/>
        <v>NOVIEMBRE</v>
      </c>
      <c r="CA630" s="169" t="str">
        <f t="shared" si="465"/>
        <v>YCHO21RT_11.1</v>
      </c>
      <c r="CB630" s="118" t="str">
        <f>VLOOKUP(F630,[3]TOTALES!$E:$E,1,0)</f>
        <v>W2RH16WECV0</v>
      </c>
      <c r="CC630" s="118" t="str">
        <f>VLOOKUP(E630,'3.PARAMETROS'!J:L,3,0)</f>
        <v>CAMISAS</v>
      </c>
      <c r="CD630" s="118">
        <f>VLOOKUP(A630,'[4]1. ARCHIVO COMPRA'!$A:$BU,73,0)</f>
        <v>0</v>
      </c>
      <c r="CF630" s="128"/>
      <c r="CG630" s="128"/>
    </row>
    <row r="631" spans="1:85" x14ac:dyDescent="0.25">
      <c r="A631" s="128" t="str">
        <f t="shared" si="433"/>
        <v>W2RH16WECV0G7HL</v>
      </c>
      <c r="B631" s="188">
        <v>44501</v>
      </c>
      <c r="C631" s="128"/>
      <c r="D631" s="128" t="s">
        <v>557</v>
      </c>
      <c r="E631" s="128" t="s">
        <v>151</v>
      </c>
      <c r="F631" s="128" t="s">
        <v>1428</v>
      </c>
      <c r="G631" s="128" t="s">
        <v>1429</v>
      </c>
      <c r="H631" s="128" t="s">
        <v>909</v>
      </c>
      <c r="I631" s="128" t="s">
        <v>910</v>
      </c>
      <c r="J631" s="128" t="s">
        <v>2072</v>
      </c>
      <c r="K631" s="128" t="s">
        <v>2252</v>
      </c>
      <c r="L631" s="128" t="s">
        <v>2255</v>
      </c>
      <c r="M631" s="137">
        <v>79</v>
      </c>
      <c r="N631" s="128">
        <f>IFERROR(VLOOKUP(M631*$M$8*$N$8,'RAM costing'!$A$3:$B$81,2,1),0)</f>
        <v>79000</v>
      </c>
      <c r="O631" s="128">
        <f>IFERROR(VLOOKUP(M631*$M$9*$N$9,'RAM costing'!$E$3:$F$81,2,1),0)</f>
        <v>319</v>
      </c>
      <c r="P631" s="128"/>
      <c r="Q631" s="129">
        <f t="shared" si="434"/>
        <v>0.31</v>
      </c>
      <c r="R631" s="18">
        <v>24.49</v>
      </c>
      <c r="S631" s="25">
        <f t="shared" si="435"/>
        <v>0</v>
      </c>
      <c r="T631" s="25">
        <f t="shared" si="436"/>
        <v>0</v>
      </c>
      <c r="U631" s="25">
        <f t="shared" si="437"/>
        <v>0</v>
      </c>
      <c r="V631" s="25">
        <f t="shared" si="438"/>
        <v>0</v>
      </c>
      <c r="W631" s="25">
        <f t="shared" si="439"/>
        <v>0</v>
      </c>
      <c r="X631" s="25">
        <f t="shared" si="440"/>
        <v>0</v>
      </c>
      <c r="Y631" s="25">
        <f t="shared" si="441"/>
        <v>0</v>
      </c>
      <c r="Z631" s="25">
        <f t="shared" si="442"/>
        <v>0</v>
      </c>
      <c r="AA631" s="26"/>
      <c r="AB631" s="25">
        <f t="shared" si="443"/>
        <v>0</v>
      </c>
      <c r="AC631" s="25">
        <f t="shared" si="469"/>
        <v>0</v>
      </c>
      <c r="AD631" s="25"/>
      <c r="AE631" s="25"/>
      <c r="AF631" s="25"/>
      <c r="AG631" s="25"/>
      <c r="AH631" s="25"/>
      <c r="AI631" s="25"/>
      <c r="AJ631" s="26"/>
      <c r="AK631" s="25"/>
      <c r="AL631" s="26"/>
      <c r="AM631" s="25">
        <f t="shared" si="445"/>
        <v>0</v>
      </c>
      <c r="AN631" s="25">
        <f t="shared" si="446"/>
        <v>0</v>
      </c>
      <c r="AO631" s="26"/>
      <c r="AP631" s="26">
        <f t="shared" si="447"/>
        <v>0</v>
      </c>
      <c r="AQ631" s="101">
        <f t="shared" si="448"/>
        <v>0</v>
      </c>
      <c r="AR631" s="106">
        <f t="shared" si="449"/>
        <v>0</v>
      </c>
      <c r="AS631" s="107">
        <f t="shared" si="467"/>
        <v>0</v>
      </c>
      <c r="AT631" s="107">
        <f t="shared" si="467"/>
        <v>0</v>
      </c>
      <c r="AU631" s="107">
        <f t="shared" si="467"/>
        <v>0</v>
      </c>
      <c r="AV631" s="107">
        <f t="shared" si="467"/>
        <v>0</v>
      </c>
      <c r="AW631" s="107">
        <f t="shared" si="467"/>
        <v>0</v>
      </c>
      <c r="AX631" s="107">
        <f t="shared" si="467"/>
        <v>0</v>
      </c>
      <c r="AY631" s="107">
        <f t="shared" si="467"/>
        <v>0</v>
      </c>
      <c r="AZ631" s="107">
        <f t="shared" si="467"/>
        <v>0</v>
      </c>
      <c r="BA631" s="108">
        <f t="shared" si="450"/>
        <v>0</v>
      </c>
      <c r="BB631" s="103">
        <f t="shared" si="451"/>
        <v>0</v>
      </c>
      <c r="BC631" s="109">
        <f t="shared" si="452"/>
        <v>0</v>
      </c>
      <c r="BD631" s="107">
        <f t="shared" si="432"/>
        <v>0</v>
      </c>
      <c r="BE631" s="107">
        <f t="shared" si="468"/>
        <v>0</v>
      </c>
      <c r="BF631" s="107">
        <f t="shared" si="468"/>
        <v>0</v>
      </c>
      <c r="BG631" s="107">
        <f t="shared" si="468"/>
        <v>0</v>
      </c>
      <c r="BH631" s="107">
        <f t="shared" si="468"/>
        <v>0</v>
      </c>
      <c r="BI631" s="107">
        <f t="shared" si="468"/>
        <v>0</v>
      </c>
      <c r="BJ631" s="107">
        <f t="shared" si="468"/>
        <v>0</v>
      </c>
      <c r="BK631" s="107">
        <f t="shared" si="468"/>
        <v>0</v>
      </c>
      <c r="BL631" s="110">
        <f t="shared" si="453"/>
        <v>0</v>
      </c>
      <c r="BM631" s="111">
        <f t="shared" si="454"/>
        <v>0</v>
      </c>
      <c r="BN631" s="111">
        <f t="shared" si="455"/>
        <v>0</v>
      </c>
      <c r="BO631" s="111">
        <f t="shared" si="456"/>
        <v>0</v>
      </c>
      <c r="BP631" s="111">
        <f t="shared" si="457"/>
        <v>0</v>
      </c>
      <c r="BQ631" s="111">
        <f t="shared" si="458"/>
        <v>0</v>
      </c>
      <c r="BR631" s="111">
        <f t="shared" si="459"/>
        <v>0</v>
      </c>
      <c r="BS631" s="111">
        <f t="shared" si="460"/>
        <v>0</v>
      </c>
      <c r="BT631" s="111">
        <f t="shared" si="461"/>
        <v>0</v>
      </c>
      <c r="BU631" s="112">
        <f t="shared" si="462"/>
        <v>0</v>
      </c>
      <c r="BV631" s="113">
        <f t="shared" si="463"/>
        <v>0</v>
      </c>
      <c r="BW631" s="169" t="s">
        <v>135</v>
      </c>
      <c r="BX631" s="174">
        <v>2021</v>
      </c>
      <c r="BY631" s="169" t="s">
        <v>2422</v>
      </c>
      <c r="BZ631" s="169" t="str">
        <f t="shared" si="464"/>
        <v>NOVIEMBRE</v>
      </c>
      <c r="CA631" s="169" t="str">
        <f t="shared" si="465"/>
        <v>YCHO21RT_11.1</v>
      </c>
      <c r="CB631" s="118" t="str">
        <f>VLOOKUP(F631,[3]TOTALES!$E:$E,1,0)</f>
        <v>W2RH16WECV0</v>
      </c>
      <c r="CC631" s="118" t="str">
        <f>VLOOKUP(E631,'3.PARAMETROS'!J:L,3,0)</f>
        <v>CAMISAS</v>
      </c>
      <c r="CD631" s="118">
        <f>VLOOKUP(A631,'[4]1. ARCHIVO COMPRA'!$A:$BU,73,0)</f>
        <v>0</v>
      </c>
      <c r="CF631" s="128"/>
      <c r="CG631" s="128"/>
    </row>
    <row r="632" spans="1:85" x14ac:dyDescent="0.25">
      <c r="A632" s="128" t="str">
        <f t="shared" si="433"/>
        <v>W2RH16WECV0JBLK</v>
      </c>
      <c r="B632" s="188">
        <v>44501</v>
      </c>
      <c r="C632" s="128"/>
      <c r="D632" s="128" t="s">
        <v>557</v>
      </c>
      <c r="E632" s="128" t="s">
        <v>151</v>
      </c>
      <c r="F632" s="128" t="s">
        <v>1428</v>
      </c>
      <c r="G632" s="128" t="s">
        <v>1429</v>
      </c>
      <c r="H632" s="128" t="s">
        <v>494</v>
      </c>
      <c r="I632" s="128" t="s">
        <v>520</v>
      </c>
      <c r="J632" s="128" t="s">
        <v>2072</v>
      </c>
      <c r="K632" s="128" t="s">
        <v>2252</v>
      </c>
      <c r="L632" s="128" t="s">
        <v>2255</v>
      </c>
      <c r="M632" s="137">
        <v>79</v>
      </c>
      <c r="N632" s="128">
        <f>IFERROR(VLOOKUP(M632*$M$8*$N$8,'RAM costing'!$A$3:$B$81,2,1),0)</f>
        <v>79000</v>
      </c>
      <c r="O632" s="128">
        <f>IFERROR(VLOOKUP(M632*$M$9*$N$9,'RAM costing'!$E$3:$F$81,2,1),0)</f>
        <v>319</v>
      </c>
      <c r="P632" s="128"/>
      <c r="Q632" s="129">
        <f t="shared" si="434"/>
        <v>0.31</v>
      </c>
      <c r="R632" s="18">
        <v>24.49</v>
      </c>
      <c r="S632" s="25">
        <f t="shared" si="435"/>
        <v>0</v>
      </c>
      <c r="T632" s="25">
        <f t="shared" si="436"/>
        <v>0</v>
      </c>
      <c r="U632" s="25">
        <f t="shared" si="437"/>
        <v>0</v>
      </c>
      <c r="V632" s="25">
        <f t="shared" si="438"/>
        <v>0</v>
      </c>
      <c r="W632" s="25">
        <f t="shared" si="439"/>
        <v>0</v>
      </c>
      <c r="X632" s="25">
        <f t="shared" si="440"/>
        <v>0</v>
      </c>
      <c r="Y632" s="25">
        <f t="shared" si="441"/>
        <v>0</v>
      </c>
      <c r="Z632" s="25">
        <f t="shared" si="442"/>
        <v>0</v>
      </c>
      <c r="AA632" s="26"/>
      <c r="AB632" s="25">
        <f t="shared" si="443"/>
        <v>0</v>
      </c>
      <c r="AC632" s="25">
        <f t="shared" si="469"/>
        <v>0</v>
      </c>
      <c r="AD632" s="25"/>
      <c r="AE632" s="25"/>
      <c r="AF632" s="25"/>
      <c r="AG632" s="25"/>
      <c r="AH632" s="25"/>
      <c r="AI632" s="25"/>
      <c r="AJ632" s="26"/>
      <c r="AK632" s="25"/>
      <c r="AL632" s="26"/>
      <c r="AM632" s="25">
        <f t="shared" si="445"/>
        <v>0</v>
      </c>
      <c r="AN632" s="25">
        <f t="shared" si="446"/>
        <v>0</v>
      </c>
      <c r="AO632" s="26"/>
      <c r="AP632" s="26">
        <f t="shared" si="447"/>
        <v>0</v>
      </c>
      <c r="AQ632" s="101">
        <f t="shared" si="448"/>
        <v>0</v>
      </c>
      <c r="AR632" s="106">
        <f t="shared" si="449"/>
        <v>0</v>
      </c>
      <c r="AS632" s="107">
        <f t="shared" si="467"/>
        <v>0</v>
      </c>
      <c r="AT632" s="107">
        <f t="shared" si="467"/>
        <v>0</v>
      </c>
      <c r="AU632" s="107">
        <f t="shared" si="467"/>
        <v>0</v>
      </c>
      <c r="AV632" s="107">
        <f t="shared" si="467"/>
        <v>0</v>
      </c>
      <c r="AW632" s="107">
        <f t="shared" si="467"/>
        <v>0</v>
      </c>
      <c r="AX632" s="107">
        <f t="shared" si="467"/>
        <v>0</v>
      </c>
      <c r="AY632" s="107">
        <f t="shared" si="467"/>
        <v>0</v>
      </c>
      <c r="AZ632" s="107">
        <f t="shared" si="467"/>
        <v>0</v>
      </c>
      <c r="BA632" s="108">
        <f t="shared" si="450"/>
        <v>0</v>
      </c>
      <c r="BB632" s="103">
        <f t="shared" si="451"/>
        <v>0</v>
      </c>
      <c r="BC632" s="109">
        <f t="shared" si="452"/>
        <v>0</v>
      </c>
      <c r="BD632" s="107">
        <f t="shared" si="432"/>
        <v>0</v>
      </c>
      <c r="BE632" s="107">
        <f t="shared" si="468"/>
        <v>0</v>
      </c>
      <c r="BF632" s="107">
        <f t="shared" si="468"/>
        <v>0</v>
      </c>
      <c r="BG632" s="107">
        <f t="shared" si="468"/>
        <v>0</v>
      </c>
      <c r="BH632" s="107">
        <f t="shared" si="468"/>
        <v>0</v>
      </c>
      <c r="BI632" s="107">
        <f t="shared" si="468"/>
        <v>0</v>
      </c>
      <c r="BJ632" s="107">
        <f t="shared" si="468"/>
        <v>0</v>
      </c>
      <c r="BK632" s="107">
        <f t="shared" si="468"/>
        <v>0</v>
      </c>
      <c r="BL632" s="110">
        <f t="shared" si="453"/>
        <v>0</v>
      </c>
      <c r="BM632" s="111">
        <f t="shared" si="454"/>
        <v>0</v>
      </c>
      <c r="BN632" s="111">
        <f t="shared" si="455"/>
        <v>0</v>
      </c>
      <c r="BO632" s="111">
        <f t="shared" si="456"/>
        <v>0</v>
      </c>
      <c r="BP632" s="111">
        <f t="shared" si="457"/>
        <v>0</v>
      </c>
      <c r="BQ632" s="111">
        <f t="shared" si="458"/>
        <v>0</v>
      </c>
      <c r="BR632" s="111">
        <f t="shared" si="459"/>
        <v>0</v>
      </c>
      <c r="BS632" s="111">
        <f t="shared" si="460"/>
        <v>0</v>
      </c>
      <c r="BT632" s="111">
        <f t="shared" si="461"/>
        <v>0</v>
      </c>
      <c r="BU632" s="112">
        <f t="shared" si="462"/>
        <v>0</v>
      </c>
      <c r="BV632" s="113">
        <f t="shared" si="463"/>
        <v>0</v>
      </c>
      <c r="BW632" s="169" t="s">
        <v>135</v>
      </c>
      <c r="BX632" s="174">
        <v>2021</v>
      </c>
      <c r="BY632" s="169" t="s">
        <v>2422</v>
      </c>
      <c r="BZ632" s="169" t="str">
        <f t="shared" si="464"/>
        <v>NOVIEMBRE</v>
      </c>
      <c r="CA632" s="169" t="str">
        <f t="shared" si="465"/>
        <v>YCHO21RT_11.1</v>
      </c>
      <c r="CB632" s="118" t="str">
        <f>VLOOKUP(F632,[3]TOTALES!$E:$E,1,0)</f>
        <v>W2RH16WECV0</v>
      </c>
      <c r="CC632" s="118" t="str">
        <f>VLOOKUP(E632,'3.PARAMETROS'!J:L,3,0)</f>
        <v>CAMISAS</v>
      </c>
      <c r="CD632" s="118">
        <f>VLOOKUP(A632,'[4]1. ARCHIVO COMPRA'!$A:$BU,73,0)</f>
        <v>0</v>
      </c>
      <c r="CF632" s="128"/>
      <c r="CG632" s="128"/>
    </row>
    <row r="633" spans="1:85" s="151" customFormat="1" x14ac:dyDescent="0.25">
      <c r="A633" s="144" t="str">
        <f t="shared" si="433"/>
        <v>W2RK11K8RT2G5Q8</v>
      </c>
      <c r="B633" s="190">
        <v>44501</v>
      </c>
      <c r="C633" s="144"/>
      <c r="D633" s="144" t="s">
        <v>562</v>
      </c>
      <c r="E633" s="144" t="s">
        <v>699</v>
      </c>
      <c r="F633" s="144" t="s">
        <v>1430</v>
      </c>
      <c r="G633" s="144" t="s">
        <v>1431</v>
      </c>
      <c r="H633" s="144" t="s">
        <v>1175</v>
      </c>
      <c r="I633" s="144" t="s">
        <v>1176</v>
      </c>
      <c r="J633" s="128" t="s">
        <v>2165</v>
      </c>
      <c r="K633" s="128" t="s">
        <v>683</v>
      </c>
      <c r="L633" s="144" t="s">
        <v>2255</v>
      </c>
      <c r="M633" s="145">
        <v>89</v>
      </c>
      <c r="N633" s="128">
        <f>IFERROR(VLOOKUP(M633*$M$8*$N$8,'RAM costing'!$A$3:$B$81,2,1),0)</f>
        <v>89000</v>
      </c>
      <c r="O633" s="128">
        <f>IFERROR(VLOOKUP(M633*$M$9*$N$9,'RAM costing'!$E$3:$F$81,2,1),0)</f>
        <v>359</v>
      </c>
      <c r="P633" s="128"/>
      <c r="Q633" s="146">
        <f t="shared" si="434"/>
        <v>0.31</v>
      </c>
      <c r="R633" s="147">
        <v>27.59</v>
      </c>
      <c r="S633" s="25">
        <f t="shared" si="435"/>
        <v>7</v>
      </c>
      <c r="T633" s="25">
        <f t="shared" si="436"/>
        <v>7</v>
      </c>
      <c r="U633" s="25">
        <f t="shared" si="437"/>
        <v>7</v>
      </c>
      <c r="V633" s="25">
        <f t="shared" si="438"/>
        <v>5</v>
      </c>
      <c r="W633" s="25">
        <v>4</v>
      </c>
      <c r="X633" s="25">
        <f t="shared" si="440"/>
        <v>5</v>
      </c>
      <c r="Y633" s="25">
        <v>0</v>
      </c>
      <c r="Z633" s="25">
        <v>0</v>
      </c>
      <c r="AA633" s="26"/>
      <c r="AB633" s="25">
        <f t="shared" si="443"/>
        <v>4</v>
      </c>
      <c r="AC633" s="26">
        <f>AO633</f>
        <v>7</v>
      </c>
      <c r="AD633" s="25"/>
      <c r="AE633" s="25"/>
      <c r="AF633" s="25"/>
      <c r="AG633" s="25"/>
      <c r="AH633" s="25"/>
      <c r="AI633" s="25"/>
      <c r="AJ633" s="26"/>
      <c r="AK633" s="25"/>
      <c r="AL633" s="26"/>
      <c r="AM633" s="25">
        <f t="shared" si="445"/>
        <v>5</v>
      </c>
      <c r="AN633" s="25">
        <f t="shared" si="446"/>
        <v>5</v>
      </c>
      <c r="AO633" s="26">
        <v>7</v>
      </c>
      <c r="AP633" s="26">
        <f t="shared" si="447"/>
        <v>7</v>
      </c>
      <c r="AQ633" s="101">
        <f t="shared" si="448"/>
        <v>46</v>
      </c>
      <c r="AR633" s="106">
        <f t="shared" si="449"/>
        <v>1269.1400000000001</v>
      </c>
      <c r="AS633" s="107">
        <f t="shared" si="467"/>
        <v>11</v>
      </c>
      <c r="AT633" s="107">
        <f t="shared" si="467"/>
        <v>17</v>
      </c>
      <c r="AU633" s="107">
        <f t="shared" si="467"/>
        <v>12</v>
      </c>
      <c r="AV633" s="107">
        <f t="shared" si="467"/>
        <v>6</v>
      </c>
      <c r="AW633" s="107">
        <f t="shared" si="467"/>
        <v>0</v>
      </c>
      <c r="AX633" s="107">
        <f t="shared" si="467"/>
        <v>0</v>
      </c>
      <c r="AY633" s="107">
        <f t="shared" si="467"/>
        <v>0</v>
      </c>
      <c r="AZ633" s="107">
        <f t="shared" si="467"/>
        <v>0</v>
      </c>
      <c r="BA633" s="108">
        <f t="shared" si="450"/>
        <v>46</v>
      </c>
      <c r="BB633" s="103">
        <f t="shared" si="451"/>
        <v>24</v>
      </c>
      <c r="BC633" s="109">
        <f t="shared" si="452"/>
        <v>662.16</v>
      </c>
      <c r="BD633" s="107">
        <f t="shared" si="432"/>
        <v>6</v>
      </c>
      <c r="BE633" s="107">
        <f t="shared" si="468"/>
        <v>9</v>
      </c>
      <c r="BF633" s="107">
        <f t="shared" si="468"/>
        <v>6</v>
      </c>
      <c r="BG633" s="107">
        <f t="shared" si="468"/>
        <v>3</v>
      </c>
      <c r="BH633" s="107">
        <f t="shared" si="468"/>
        <v>0</v>
      </c>
      <c r="BI633" s="107">
        <f t="shared" si="468"/>
        <v>0</v>
      </c>
      <c r="BJ633" s="107">
        <f t="shared" si="468"/>
        <v>0</v>
      </c>
      <c r="BK633" s="107">
        <f t="shared" si="468"/>
        <v>0</v>
      </c>
      <c r="BL633" s="110">
        <f t="shared" si="453"/>
        <v>24</v>
      </c>
      <c r="BM633" s="148">
        <f t="shared" si="454"/>
        <v>17</v>
      </c>
      <c r="BN633" s="148">
        <f t="shared" si="455"/>
        <v>26</v>
      </c>
      <c r="BO633" s="148">
        <f t="shared" si="456"/>
        <v>18</v>
      </c>
      <c r="BP633" s="148">
        <f t="shared" si="457"/>
        <v>9</v>
      </c>
      <c r="BQ633" s="148">
        <f t="shared" si="458"/>
        <v>0</v>
      </c>
      <c r="BR633" s="148">
        <f t="shared" si="459"/>
        <v>0</v>
      </c>
      <c r="BS633" s="148">
        <f t="shared" si="460"/>
        <v>0</v>
      </c>
      <c r="BT633" s="148">
        <f t="shared" si="461"/>
        <v>0</v>
      </c>
      <c r="BU633" s="149">
        <f t="shared" si="462"/>
        <v>70</v>
      </c>
      <c r="BV633" s="150">
        <f t="shared" si="463"/>
        <v>1931.3</v>
      </c>
      <c r="BW633" s="169" t="s">
        <v>135</v>
      </c>
      <c r="BX633" s="174">
        <v>2021</v>
      </c>
      <c r="BY633" s="169" t="s">
        <v>2422</v>
      </c>
      <c r="BZ633" s="169" t="str">
        <f t="shared" si="464"/>
        <v>NOVIEMBRE</v>
      </c>
      <c r="CA633" s="169" t="str">
        <f t="shared" si="465"/>
        <v>YCHO21RT_11.1</v>
      </c>
      <c r="CB633" s="151" t="str">
        <f>VLOOKUP(F633,[3]TOTALES!$E:$E,1,0)</f>
        <v>W2RK11K8RT2</v>
      </c>
      <c r="CC633" s="151" t="s">
        <v>257</v>
      </c>
      <c r="CD633" s="151">
        <f>VLOOKUP(A633,'[4]1. ARCHIVO COMPRA'!$A:$BU,73,0)</f>
        <v>0</v>
      </c>
      <c r="CF633" s="152" t="s">
        <v>2414</v>
      </c>
      <c r="CG633" s="153" t="s">
        <v>2410</v>
      </c>
    </row>
    <row r="634" spans="1:85" x14ac:dyDescent="0.25">
      <c r="A634" s="128" t="str">
        <f t="shared" si="433"/>
        <v>W2RK11K8RT2G1M8</v>
      </c>
      <c r="B634" s="188">
        <v>44501</v>
      </c>
      <c r="C634" s="128"/>
      <c r="D634" s="128" t="s">
        <v>562</v>
      </c>
      <c r="E634" s="128" t="s">
        <v>699</v>
      </c>
      <c r="F634" s="128" t="s">
        <v>1430</v>
      </c>
      <c r="G634" s="128" t="s">
        <v>1431</v>
      </c>
      <c r="H634" s="128" t="s">
        <v>1432</v>
      </c>
      <c r="I634" s="128" t="s">
        <v>1433</v>
      </c>
      <c r="J634" s="128" t="s">
        <v>2165</v>
      </c>
      <c r="K634" s="128" t="s">
        <v>683</v>
      </c>
      <c r="L634" s="128" t="s">
        <v>2255</v>
      </c>
      <c r="M634" s="137">
        <v>89</v>
      </c>
      <c r="N634" s="128">
        <f>IFERROR(VLOOKUP(M634*$M$8*$N$8,'RAM costing'!$A$3:$B$81,2,1),0)</f>
        <v>89000</v>
      </c>
      <c r="O634" s="128">
        <f>IFERROR(VLOOKUP(M634*$M$9*$N$9,'RAM costing'!$E$3:$F$81,2,1),0)</f>
        <v>359</v>
      </c>
      <c r="P634" s="128"/>
      <c r="Q634" s="129">
        <f t="shared" si="434"/>
        <v>0.31</v>
      </c>
      <c r="R634" s="18">
        <v>27.59</v>
      </c>
      <c r="S634" s="25">
        <f t="shared" si="435"/>
        <v>0</v>
      </c>
      <c r="T634" s="25">
        <f t="shared" si="436"/>
        <v>0</v>
      </c>
      <c r="U634" s="25">
        <f t="shared" si="437"/>
        <v>0</v>
      </c>
      <c r="V634" s="25">
        <f t="shared" si="438"/>
        <v>0</v>
      </c>
      <c r="W634" s="25">
        <f t="shared" si="439"/>
        <v>0</v>
      </c>
      <c r="X634" s="25">
        <f t="shared" si="440"/>
        <v>0</v>
      </c>
      <c r="Y634" s="25">
        <f t="shared" si="441"/>
        <v>0</v>
      </c>
      <c r="Z634" s="25">
        <f t="shared" si="442"/>
        <v>0</v>
      </c>
      <c r="AA634" s="26"/>
      <c r="AB634" s="25">
        <f t="shared" si="443"/>
        <v>0</v>
      </c>
      <c r="AC634" s="25">
        <f>AO634</f>
        <v>0</v>
      </c>
      <c r="AD634" s="25"/>
      <c r="AE634" s="25"/>
      <c r="AF634" s="25"/>
      <c r="AG634" s="25"/>
      <c r="AH634" s="25"/>
      <c r="AI634" s="25"/>
      <c r="AJ634" s="26"/>
      <c r="AK634" s="25"/>
      <c r="AL634" s="26"/>
      <c r="AM634" s="25">
        <f t="shared" si="445"/>
        <v>0</v>
      </c>
      <c r="AN634" s="25">
        <f t="shared" si="446"/>
        <v>0</v>
      </c>
      <c r="AO634" s="26"/>
      <c r="AP634" s="26">
        <f t="shared" si="447"/>
        <v>0</v>
      </c>
      <c r="AQ634" s="101">
        <f t="shared" si="448"/>
        <v>0</v>
      </c>
      <c r="AR634" s="106">
        <f t="shared" si="449"/>
        <v>0</v>
      </c>
      <c r="AS634" s="107">
        <f t="shared" si="467"/>
        <v>0</v>
      </c>
      <c r="AT634" s="107">
        <f t="shared" si="467"/>
        <v>0</v>
      </c>
      <c r="AU634" s="107">
        <f t="shared" si="467"/>
        <v>0</v>
      </c>
      <c r="AV634" s="107">
        <f t="shared" si="467"/>
        <v>0</v>
      </c>
      <c r="AW634" s="107">
        <f t="shared" si="467"/>
        <v>0</v>
      </c>
      <c r="AX634" s="107">
        <f t="shared" si="467"/>
        <v>0</v>
      </c>
      <c r="AY634" s="107">
        <f t="shared" si="467"/>
        <v>0</v>
      </c>
      <c r="AZ634" s="107">
        <f t="shared" si="467"/>
        <v>0</v>
      </c>
      <c r="BA634" s="108">
        <f t="shared" si="450"/>
        <v>0</v>
      </c>
      <c r="BB634" s="103">
        <f t="shared" si="451"/>
        <v>0</v>
      </c>
      <c r="BC634" s="109">
        <f t="shared" si="452"/>
        <v>0</v>
      </c>
      <c r="BD634" s="107">
        <f t="shared" si="432"/>
        <v>0</v>
      </c>
      <c r="BE634" s="107">
        <f t="shared" si="468"/>
        <v>0</v>
      </c>
      <c r="BF634" s="107">
        <f t="shared" si="468"/>
        <v>0</v>
      </c>
      <c r="BG634" s="107">
        <f t="shared" si="468"/>
        <v>0</v>
      </c>
      <c r="BH634" s="107">
        <f t="shared" si="468"/>
        <v>0</v>
      </c>
      <c r="BI634" s="107">
        <f t="shared" si="468"/>
        <v>0</v>
      </c>
      <c r="BJ634" s="107">
        <f t="shared" si="468"/>
        <v>0</v>
      </c>
      <c r="BK634" s="107">
        <f t="shared" si="468"/>
        <v>0</v>
      </c>
      <c r="BL634" s="110">
        <f t="shared" si="453"/>
        <v>0</v>
      </c>
      <c r="BM634" s="111">
        <f t="shared" si="454"/>
        <v>0</v>
      </c>
      <c r="BN634" s="111">
        <f t="shared" si="455"/>
        <v>0</v>
      </c>
      <c r="BO634" s="111">
        <f t="shared" si="456"/>
        <v>0</v>
      </c>
      <c r="BP634" s="111">
        <f t="shared" si="457"/>
        <v>0</v>
      </c>
      <c r="BQ634" s="111">
        <f t="shared" si="458"/>
        <v>0</v>
      </c>
      <c r="BR634" s="111">
        <f t="shared" si="459"/>
        <v>0</v>
      </c>
      <c r="BS634" s="111">
        <f t="shared" si="460"/>
        <v>0</v>
      </c>
      <c r="BT634" s="111">
        <f t="shared" si="461"/>
        <v>0</v>
      </c>
      <c r="BU634" s="112">
        <f t="shared" si="462"/>
        <v>0</v>
      </c>
      <c r="BV634" s="113">
        <f t="shared" si="463"/>
        <v>0</v>
      </c>
      <c r="BW634" s="169" t="s">
        <v>135</v>
      </c>
      <c r="BX634" s="174">
        <v>2021</v>
      </c>
      <c r="BY634" s="169" t="s">
        <v>2422</v>
      </c>
      <c r="BZ634" s="169" t="str">
        <f t="shared" si="464"/>
        <v>NOVIEMBRE</v>
      </c>
      <c r="CA634" s="169" t="str">
        <f t="shared" si="465"/>
        <v>YCHO21RT_11.1</v>
      </c>
      <c r="CB634" s="118" t="str">
        <f>VLOOKUP(F634,[3]TOTALES!$E:$E,1,0)</f>
        <v>W2RK11K8RT2</v>
      </c>
      <c r="CC634" s="118" t="s">
        <v>257</v>
      </c>
      <c r="CD634" s="118">
        <f>VLOOKUP(A634,'[4]1. ARCHIVO COMPRA'!$A:$BU,73,0)</f>
        <v>0</v>
      </c>
      <c r="CF634" s="128"/>
      <c r="CG634" s="128"/>
    </row>
    <row r="635" spans="1:85" x14ac:dyDescent="0.25">
      <c r="A635" s="128" t="str">
        <f t="shared" si="433"/>
        <v>W2RK11K8RT2JBLK</v>
      </c>
      <c r="B635" s="187">
        <v>44501</v>
      </c>
      <c r="C635" s="128"/>
      <c r="D635" s="128" t="s">
        <v>562</v>
      </c>
      <c r="E635" s="128" t="s">
        <v>699</v>
      </c>
      <c r="F635" s="128" t="s">
        <v>1430</v>
      </c>
      <c r="G635" s="128" t="s">
        <v>1431</v>
      </c>
      <c r="H635" s="128" t="s">
        <v>494</v>
      </c>
      <c r="I635" s="128" t="s">
        <v>520</v>
      </c>
      <c r="J635" s="128" t="s">
        <v>2165</v>
      </c>
      <c r="K635" s="128" t="s">
        <v>683</v>
      </c>
      <c r="L635" s="128" t="s">
        <v>2255</v>
      </c>
      <c r="M635" s="137">
        <v>89</v>
      </c>
      <c r="N635" s="128">
        <f>IFERROR(VLOOKUP(M635*$M$8*$N$8,'RAM costing'!$A$3:$B$81,2,1),0)</f>
        <v>89000</v>
      </c>
      <c r="O635" s="128">
        <f>IFERROR(VLOOKUP(M635*$M$9*$N$9,'RAM costing'!$E$3:$F$81,2,1),0)</f>
        <v>359</v>
      </c>
      <c r="P635" s="128"/>
      <c r="Q635" s="129">
        <f t="shared" si="434"/>
        <v>0.31</v>
      </c>
      <c r="R635" s="18">
        <v>27.59</v>
      </c>
      <c r="S635" s="25">
        <f t="shared" si="435"/>
        <v>12</v>
      </c>
      <c r="T635" s="25">
        <f t="shared" si="436"/>
        <v>12</v>
      </c>
      <c r="U635" s="25">
        <f t="shared" si="437"/>
        <v>12</v>
      </c>
      <c r="V635" s="25">
        <f t="shared" si="438"/>
        <v>10</v>
      </c>
      <c r="W635" s="25">
        <f t="shared" si="439"/>
        <v>8</v>
      </c>
      <c r="X635" s="25">
        <f t="shared" si="440"/>
        <v>10</v>
      </c>
      <c r="Y635" s="25">
        <f t="shared" si="441"/>
        <v>9</v>
      </c>
      <c r="Z635" s="25">
        <f t="shared" si="442"/>
        <v>7</v>
      </c>
      <c r="AA635" s="26"/>
      <c r="AB635" s="25">
        <f t="shared" si="443"/>
        <v>9</v>
      </c>
      <c r="AC635" s="26">
        <f>AO635</f>
        <v>12</v>
      </c>
      <c r="AD635" s="25"/>
      <c r="AE635" s="25"/>
      <c r="AF635" s="25"/>
      <c r="AG635" s="25"/>
      <c r="AH635" s="25"/>
      <c r="AI635" s="25"/>
      <c r="AJ635" s="26"/>
      <c r="AK635" s="25"/>
      <c r="AL635" s="26"/>
      <c r="AM635" s="25">
        <f t="shared" si="445"/>
        <v>10</v>
      </c>
      <c r="AN635" s="25">
        <f t="shared" si="446"/>
        <v>10</v>
      </c>
      <c r="AO635" s="26">
        <v>12</v>
      </c>
      <c r="AP635" s="26">
        <f t="shared" si="447"/>
        <v>12</v>
      </c>
      <c r="AQ635" s="101">
        <f t="shared" si="448"/>
        <v>101</v>
      </c>
      <c r="AR635" s="106">
        <f t="shared" si="449"/>
        <v>2759</v>
      </c>
      <c r="AS635" s="107">
        <f t="shared" si="467"/>
        <v>23</v>
      </c>
      <c r="AT635" s="107">
        <f t="shared" si="467"/>
        <v>36</v>
      </c>
      <c r="AU635" s="107">
        <f t="shared" si="467"/>
        <v>27</v>
      </c>
      <c r="AV635" s="107">
        <f t="shared" si="467"/>
        <v>14</v>
      </c>
      <c r="AW635" s="107">
        <f t="shared" si="467"/>
        <v>0</v>
      </c>
      <c r="AX635" s="107">
        <f t="shared" si="467"/>
        <v>0</v>
      </c>
      <c r="AY635" s="107">
        <f t="shared" si="467"/>
        <v>0</v>
      </c>
      <c r="AZ635" s="107">
        <f t="shared" si="467"/>
        <v>0</v>
      </c>
      <c r="BA635" s="108">
        <f t="shared" si="450"/>
        <v>100</v>
      </c>
      <c r="BB635" s="103">
        <f t="shared" si="451"/>
        <v>44</v>
      </c>
      <c r="BC635" s="109">
        <f t="shared" si="452"/>
        <v>1213.96</v>
      </c>
      <c r="BD635" s="107">
        <f t="shared" si="432"/>
        <v>10</v>
      </c>
      <c r="BE635" s="107">
        <f t="shared" si="468"/>
        <v>16</v>
      </c>
      <c r="BF635" s="107">
        <f t="shared" si="468"/>
        <v>12</v>
      </c>
      <c r="BG635" s="107">
        <f t="shared" si="468"/>
        <v>6</v>
      </c>
      <c r="BH635" s="107">
        <f t="shared" si="468"/>
        <v>0</v>
      </c>
      <c r="BI635" s="107">
        <f t="shared" si="468"/>
        <v>0</v>
      </c>
      <c r="BJ635" s="107">
        <f t="shared" si="468"/>
        <v>0</v>
      </c>
      <c r="BK635" s="107">
        <f t="shared" si="468"/>
        <v>0</v>
      </c>
      <c r="BL635" s="110">
        <f t="shared" si="453"/>
        <v>44</v>
      </c>
      <c r="BM635" s="111">
        <f t="shared" si="454"/>
        <v>33</v>
      </c>
      <c r="BN635" s="111">
        <f t="shared" si="455"/>
        <v>52</v>
      </c>
      <c r="BO635" s="111">
        <f t="shared" si="456"/>
        <v>39</v>
      </c>
      <c r="BP635" s="111">
        <f t="shared" si="457"/>
        <v>20</v>
      </c>
      <c r="BQ635" s="111">
        <f t="shared" si="458"/>
        <v>0</v>
      </c>
      <c r="BR635" s="111">
        <f t="shared" si="459"/>
        <v>0</v>
      </c>
      <c r="BS635" s="111">
        <f t="shared" si="460"/>
        <v>0</v>
      </c>
      <c r="BT635" s="111">
        <f t="shared" si="461"/>
        <v>0</v>
      </c>
      <c r="BU635" s="143">
        <f t="shared" si="462"/>
        <v>144</v>
      </c>
      <c r="BV635" s="113">
        <f t="shared" si="463"/>
        <v>3972.96</v>
      </c>
      <c r="BW635" s="169" t="s">
        <v>135</v>
      </c>
      <c r="BX635" s="174">
        <v>2021</v>
      </c>
      <c r="BY635" s="169" t="s">
        <v>2422</v>
      </c>
      <c r="BZ635" s="169" t="str">
        <f t="shared" si="464"/>
        <v>NOVIEMBRE</v>
      </c>
      <c r="CA635" s="169" t="str">
        <f t="shared" si="465"/>
        <v>YCHO21RT_11.1</v>
      </c>
      <c r="CB635" s="118" t="str">
        <f>VLOOKUP(F635,[3]TOTALES!$E:$E,1,0)</f>
        <v>W2RK11K8RT2</v>
      </c>
      <c r="CC635" s="118" t="s">
        <v>257</v>
      </c>
      <c r="CD635" s="118">
        <f>VLOOKUP(A635,'[4]1. ARCHIVO COMPRA'!$A:$BU,73,0)</f>
        <v>0</v>
      </c>
      <c r="CF635" s="164">
        <v>44331</v>
      </c>
      <c r="CG635" s="128"/>
    </row>
    <row r="636" spans="1:85" x14ac:dyDescent="0.25">
      <c r="A636" s="128" t="str">
        <f t="shared" si="433"/>
        <v>W2RK11K8RT2G1DQ</v>
      </c>
      <c r="B636" s="188">
        <v>44501</v>
      </c>
      <c r="C636" s="128"/>
      <c r="D636" s="128" t="s">
        <v>562</v>
      </c>
      <c r="E636" s="128" t="s">
        <v>699</v>
      </c>
      <c r="F636" s="128" t="s">
        <v>1430</v>
      </c>
      <c r="G636" s="128" t="s">
        <v>1431</v>
      </c>
      <c r="H636" s="128" t="s">
        <v>510</v>
      </c>
      <c r="I636" s="128" t="s">
        <v>537</v>
      </c>
      <c r="J636" s="128" t="s">
        <v>2165</v>
      </c>
      <c r="K636" s="128" t="s">
        <v>683</v>
      </c>
      <c r="L636" s="128" t="s">
        <v>2255</v>
      </c>
      <c r="M636" s="137">
        <v>89</v>
      </c>
      <c r="N636" s="128">
        <f>IFERROR(VLOOKUP(M636*$M$8*$N$8,'RAM costing'!$A$3:$B$81,2,1),0)</f>
        <v>89000</v>
      </c>
      <c r="O636" s="128">
        <f>IFERROR(VLOOKUP(M636*$M$9*$N$9,'RAM costing'!$E$3:$F$81,2,1),0)</f>
        <v>359</v>
      </c>
      <c r="P636" s="128"/>
      <c r="Q636" s="129">
        <f t="shared" si="434"/>
        <v>0.31</v>
      </c>
      <c r="R636" s="18">
        <v>27.59</v>
      </c>
      <c r="S636" s="25">
        <f t="shared" si="435"/>
        <v>0</v>
      </c>
      <c r="T636" s="25">
        <f t="shared" si="436"/>
        <v>0</v>
      </c>
      <c r="U636" s="25">
        <f t="shared" si="437"/>
        <v>0</v>
      </c>
      <c r="V636" s="25">
        <f t="shared" si="438"/>
        <v>0</v>
      </c>
      <c r="W636" s="25">
        <f t="shared" si="439"/>
        <v>0</v>
      </c>
      <c r="X636" s="25">
        <f t="shared" si="440"/>
        <v>0</v>
      </c>
      <c r="Y636" s="25">
        <f t="shared" si="441"/>
        <v>0</v>
      </c>
      <c r="Z636" s="25">
        <f t="shared" si="442"/>
        <v>0</v>
      </c>
      <c r="AA636" s="26"/>
      <c r="AB636" s="25">
        <f t="shared" si="443"/>
        <v>0</v>
      </c>
      <c r="AC636" s="25">
        <f>AO636</f>
        <v>0</v>
      </c>
      <c r="AD636" s="25"/>
      <c r="AE636" s="25"/>
      <c r="AF636" s="25"/>
      <c r="AG636" s="25"/>
      <c r="AH636" s="25"/>
      <c r="AI636" s="25"/>
      <c r="AJ636" s="26"/>
      <c r="AK636" s="25"/>
      <c r="AL636" s="26"/>
      <c r="AM636" s="25">
        <f t="shared" si="445"/>
        <v>0</v>
      </c>
      <c r="AN636" s="25">
        <f t="shared" si="446"/>
        <v>0</v>
      </c>
      <c r="AO636" s="26"/>
      <c r="AP636" s="26">
        <f t="shared" si="447"/>
        <v>0</v>
      </c>
      <c r="AQ636" s="101">
        <f t="shared" si="448"/>
        <v>0</v>
      </c>
      <c r="AR636" s="106">
        <f t="shared" si="449"/>
        <v>0</v>
      </c>
      <c r="AS636" s="107">
        <f t="shared" si="467"/>
        <v>0</v>
      </c>
      <c r="AT636" s="107">
        <f t="shared" si="467"/>
        <v>0</v>
      </c>
      <c r="AU636" s="107">
        <f t="shared" si="467"/>
        <v>0</v>
      </c>
      <c r="AV636" s="107">
        <f t="shared" si="467"/>
        <v>0</v>
      </c>
      <c r="AW636" s="107">
        <f t="shared" si="467"/>
        <v>0</v>
      </c>
      <c r="AX636" s="107">
        <f t="shared" ref="AS636:AZ668" si="470">ROUND(IF($L636=$L$4,($AQ636*AX$4),IF($L636=$L$5,($AQ636*AX$5),IF($L636=$L$6,($AQ636*AX$6),IF($L636=$L$7,($AQ636*AX$7))))),0)</f>
        <v>0</v>
      </c>
      <c r="AY636" s="107">
        <f t="shared" si="470"/>
        <v>0</v>
      </c>
      <c r="AZ636" s="107">
        <f t="shared" si="470"/>
        <v>0</v>
      </c>
      <c r="BA636" s="108">
        <f t="shared" si="450"/>
        <v>0</v>
      </c>
      <c r="BB636" s="103">
        <f t="shared" si="451"/>
        <v>0</v>
      </c>
      <c r="BC636" s="109">
        <f t="shared" si="452"/>
        <v>0</v>
      </c>
      <c r="BD636" s="107">
        <f t="shared" si="432"/>
        <v>0</v>
      </c>
      <c r="BE636" s="107">
        <f t="shared" si="468"/>
        <v>0</v>
      </c>
      <c r="BF636" s="107">
        <f t="shared" si="468"/>
        <v>0</v>
      </c>
      <c r="BG636" s="107">
        <f t="shared" si="468"/>
        <v>0</v>
      </c>
      <c r="BH636" s="107">
        <f t="shared" si="468"/>
        <v>0</v>
      </c>
      <c r="BI636" s="107">
        <f t="shared" ref="BE636:BK668" si="471">ROUND(IF($L636=$L$4,($BB636*BI$4),IF($L636=$L$5,($BB636*BI$5),IF($L636=$L$6,($BB636*BI$6),IF($L636=$L$7,($BB636*BI$7))))),0)</f>
        <v>0</v>
      </c>
      <c r="BJ636" s="107">
        <f t="shared" si="471"/>
        <v>0</v>
      </c>
      <c r="BK636" s="107">
        <f t="shared" si="471"/>
        <v>0</v>
      </c>
      <c r="BL636" s="110">
        <f t="shared" si="453"/>
        <v>0</v>
      </c>
      <c r="BM636" s="111">
        <f t="shared" si="454"/>
        <v>0</v>
      </c>
      <c r="BN636" s="111">
        <f t="shared" si="455"/>
        <v>0</v>
      </c>
      <c r="BO636" s="111">
        <f t="shared" si="456"/>
        <v>0</v>
      </c>
      <c r="BP636" s="111">
        <f t="shared" si="457"/>
        <v>0</v>
      </c>
      <c r="BQ636" s="111">
        <f t="shared" si="458"/>
        <v>0</v>
      </c>
      <c r="BR636" s="111">
        <f t="shared" si="459"/>
        <v>0</v>
      </c>
      <c r="BS636" s="111">
        <f t="shared" si="460"/>
        <v>0</v>
      </c>
      <c r="BT636" s="111">
        <f t="shared" si="461"/>
        <v>0</v>
      </c>
      <c r="BU636" s="112">
        <f t="shared" si="462"/>
        <v>0</v>
      </c>
      <c r="BV636" s="113">
        <f t="shared" si="463"/>
        <v>0</v>
      </c>
      <c r="BW636" s="169" t="s">
        <v>135</v>
      </c>
      <c r="BX636" s="174">
        <v>2021</v>
      </c>
      <c r="BY636" s="169" t="s">
        <v>2422</v>
      </c>
      <c r="BZ636" s="169" t="str">
        <f t="shared" si="464"/>
        <v>NOVIEMBRE</v>
      </c>
      <c r="CA636" s="169" t="str">
        <f t="shared" si="465"/>
        <v>YCHO21RT_11.1</v>
      </c>
      <c r="CB636" s="118" t="str">
        <f>VLOOKUP(F636,[3]TOTALES!$E:$E,1,0)</f>
        <v>W2RK11K8RT2</v>
      </c>
      <c r="CC636" s="118" t="s">
        <v>257</v>
      </c>
      <c r="CD636" s="118">
        <f>VLOOKUP(A636,'[4]1. ARCHIVO COMPRA'!$A:$BU,73,0)</f>
        <v>0</v>
      </c>
      <c r="CF636" s="128"/>
      <c r="CG636" s="128"/>
    </row>
    <row r="637" spans="1:85" x14ac:dyDescent="0.25">
      <c r="A637" s="128" t="str">
        <f t="shared" si="433"/>
        <v>W2RK11K8RT2G7HR</v>
      </c>
      <c r="B637" s="187">
        <v>44501</v>
      </c>
      <c r="C637" s="128"/>
      <c r="D637" s="128" t="s">
        <v>562</v>
      </c>
      <c r="E637" s="128" t="s">
        <v>699</v>
      </c>
      <c r="F637" s="128" t="s">
        <v>1430</v>
      </c>
      <c r="G637" s="128" t="s">
        <v>1431</v>
      </c>
      <c r="H637" s="128" t="s">
        <v>1177</v>
      </c>
      <c r="I637" s="128" t="s">
        <v>1178</v>
      </c>
      <c r="J637" s="128" t="s">
        <v>2165</v>
      </c>
      <c r="K637" s="128" t="s">
        <v>683</v>
      </c>
      <c r="L637" s="128" t="s">
        <v>2255</v>
      </c>
      <c r="M637" s="137">
        <v>89</v>
      </c>
      <c r="N637" s="128">
        <f>IFERROR(VLOOKUP(M637*$M$8*$N$8,'RAM costing'!$A$3:$B$81,2,1),0)</f>
        <v>89000</v>
      </c>
      <c r="O637" s="128">
        <f>IFERROR(VLOOKUP(M637*$M$9*$N$9,'RAM costing'!$E$3:$F$81,2,1),0)</f>
        <v>359</v>
      </c>
      <c r="P637" s="128"/>
      <c r="Q637" s="129">
        <f t="shared" si="434"/>
        <v>0.31</v>
      </c>
      <c r="R637" s="18">
        <v>27.59</v>
      </c>
      <c r="S637" s="25">
        <f t="shared" si="435"/>
        <v>7</v>
      </c>
      <c r="T637" s="25">
        <f t="shared" si="436"/>
        <v>7</v>
      </c>
      <c r="U637" s="25">
        <f t="shared" si="437"/>
        <v>7</v>
      </c>
      <c r="V637" s="25">
        <f t="shared" si="438"/>
        <v>5</v>
      </c>
      <c r="W637" s="25">
        <v>4</v>
      </c>
      <c r="X637" s="25">
        <f t="shared" si="440"/>
        <v>5</v>
      </c>
      <c r="Y637" s="25">
        <f t="shared" si="441"/>
        <v>4</v>
      </c>
      <c r="Z637" s="25">
        <v>0</v>
      </c>
      <c r="AA637" s="26"/>
      <c r="AB637" s="25">
        <f t="shared" si="443"/>
        <v>4</v>
      </c>
      <c r="AC637" s="26">
        <f t="shared" ref="AC637:AC646" si="472">AO637</f>
        <v>7</v>
      </c>
      <c r="AD637" s="25"/>
      <c r="AE637" s="25"/>
      <c r="AF637" s="25"/>
      <c r="AG637" s="25"/>
      <c r="AH637" s="25"/>
      <c r="AI637" s="25"/>
      <c r="AJ637" s="26"/>
      <c r="AK637" s="25"/>
      <c r="AL637" s="26"/>
      <c r="AM637" s="25">
        <f t="shared" si="445"/>
        <v>5</v>
      </c>
      <c r="AN637" s="25">
        <f t="shared" si="446"/>
        <v>5</v>
      </c>
      <c r="AO637" s="26">
        <v>7</v>
      </c>
      <c r="AP637" s="26">
        <f t="shared" si="447"/>
        <v>7</v>
      </c>
      <c r="AQ637" s="101">
        <f t="shared" si="448"/>
        <v>50</v>
      </c>
      <c r="AR637" s="106">
        <f t="shared" si="449"/>
        <v>1407.09</v>
      </c>
      <c r="AS637" s="107">
        <f t="shared" si="470"/>
        <v>12</v>
      </c>
      <c r="AT637" s="107">
        <f t="shared" si="470"/>
        <v>18</v>
      </c>
      <c r="AU637" s="107">
        <f t="shared" si="470"/>
        <v>14</v>
      </c>
      <c r="AV637" s="107">
        <f t="shared" si="470"/>
        <v>7</v>
      </c>
      <c r="AW637" s="107">
        <f t="shared" si="470"/>
        <v>0</v>
      </c>
      <c r="AX637" s="107">
        <f t="shared" si="470"/>
        <v>0</v>
      </c>
      <c r="AY637" s="107">
        <f t="shared" si="470"/>
        <v>0</v>
      </c>
      <c r="AZ637" s="107">
        <f t="shared" si="470"/>
        <v>0</v>
      </c>
      <c r="BA637" s="108">
        <f t="shared" si="450"/>
        <v>51</v>
      </c>
      <c r="BB637" s="103">
        <f t="shared" si="451"/>
        <v>24</v>
      </c>
      <c r="BC637" s="109">
        <f t="shared" si="452"/>
        <v>662.16</v>
      </c>
      <c r="BD637" s="107">
        <f t="shared" si="432"/>
        <v>6</v>
      </c>
      <c r="BE637" s="107">
        <f t="shared" si="471"/>
        <v>9</v>
      </c>
      <c r="BF637" s="107">
        <f t="shared" si="471"/>
        <v>6</v>
      </c>
      <c r="BG637" s="107">
        <f t="shared" si="471"/>
        <v>3</v>
      </c>
      <c r="BH637" s="107">
        <f t="shared" si="471"/>
        <v>0</v>
      </c>
      <c r="BI637" s="107">
        <f t="shared" si="471"/>
        <v>0</v>
      </c>
      <c r="BJ637" s="107">
        <f t="shared" si="471"/>
        <v>0</v>
      </c>
      <c r="BK637" s="107">
        <f t="shared" si="471"/>
        <v>0</v>
      </c>
      <c r="BL637" s="110">
        <f t="shared" si="453"/>
        <v>24</v>
      </c>
      <c r="BM637" s="111">
        <f t="shared" si="454"/>
        <v>18</v>
      </c>
      <c r="BN637" s="111">
        <f t="shared" si="455"/>
        <v>27</v>
      </c>
      <c r="BO637" s="111">
        <f t="shared" si="456"/>
        <v>20</v>
      </c>
      <c r="BP637" s="111">
        <f t="shared" si="457"/>
        <v>10</v>
      </c>
      <c r="BQ637" s="111">
        <f t="shared" si="458"/>
        <v>0</v>
      </c>
      <c r="BR637" s="111">
        <f t="shared" si="459"/>
        <v>0</v>
      </c>
      <c r="BS637" s="111">
        <f t="shared" si="460"/>
        <v>0</v>
      </c>
      <c r="BT637" s="111">
        <f t="shared" si="461"/>
        <v>0</v>
      </c>
      <c r="BU637" s="143">
        <f t="shared" si="462"/>
        <v>75</v>
      </c>
      <c r="BV637" s="113">
        <f t="shared" si="463"/>
        <v>2069.25</v>
      </c>
      <c r="BW637" s="169" t="s">
        <v>135</v>
      </c>
      <c r="BX637" s="174">
        <v>2021</v>
      </c>
      <c r="BY637" s="169" t="s">
        <v>2422</v>
      </c>
      <c r="BZ637" s="169" t="str">
        <f t="shared" si="464"/>
        <v>NOVIEMBRE</v>
      </c>
      <c r="CA637" s="169" t="str">
        <f t="shared" si="465"/>
        <v>YCHO21RT_11.1</v>
      </c>
      <c r="CB637" s="118" t="str">
        <f>VLOOKUP(F637,[3]TOTALES!$E:$E,1,0)</f>
        <v>W2RK11K8RT2</v>
      </c>
      <c r="CC637" s="118" t="s">
        <v>257</v>
      </c>
      <c r="CD637" s="118">
        <f>VLOOKUP(A637,'[4]1. ARCHIVO COMPRA'!$A:$BU,73,0)</f>
        <v>0</v>
      </c>
      <c r="CF637" s="164">
        <v>44331</v>
      </c>
      <c r="CG637" s="128"/>
    </row>
    <row r="638" spans="1:85" x14ac:dyDescent="0.25">
      <c r="A638" s="128" t="str">
        <f t="shared" si="433"/>
        <v>W2RAJ3D4K10UNLZ</v>
      </c>
      <c r="B638" s="187">
        <v>44501</v>
      </c>
      <c r="C638" s="128"/>
      <c r="D638" s="128" t="s">
        <v>563</v>
      </c>
      <c r="E638" s="128" t="s">
        <v>214</v>
      </c>
      <c r="F638" s="128" t="s">
        <v>1434</v>
      </c>
      <c r="G638" s="128" t="s">
        <v>1435</v>
      </c>
      <c r="H638" s="128" t="s">
        <v>1351</v>
      </c>
      <c r="I638" s="128" t="s">
        <v>1352</v>
      </c>
      <c r="J638" s="128" t="s">
        <v>672</v>
      </c>
      <c r="K638" s="128" t="s">
        <v>683</v>
      </c>
      <c r="L638" s="128" t="s">
        <v>2257</v>
      </c>
      <c r="M638" s="137">
        <v>128</v>
      </c>
      <c r="N638" s="128">
        <f>IFERROR(VLOOKUP(M638*$M$8*$N$8,'RAM costing'!$A$3:$B$81,2,1),0)</f>
        <v>119000</v>
      </c>
      <c r="O638" s="128">
        <f>IFERROR(VLOOKUP(M638*$M$9*$N$9,'RAM costing'!$E$3:$F$81,2,1),0)</f>
        <v>429</v>
      </c>
      <c r="P638" s="128"/>
      <c r="Q638" s="129">
        <f t="shared" si="434"/>
        <v>0.31</v>
      </c>
      <c r="R638" s="18">
        <v>39.68</v>
      </c>
      <c r="S638" s="25">
        <f t="shared" si="435"/>
        <v>14</v>
      </c>
      <c r="T638" s="25">
        <f t="shared" si="436"/>
        <v>14</v>
      </c>
      <c r="U638" s="25">
        <f t="shared" si="437"/>
        <v>14</v>
      </c>
      <c r="V638" s="25">
        <f t="shared" si="438"/>
        <v>12</v>
      </c>
      <c r="W638" s="25">
        <f t="shared" si="439"/>
        <v>10</v>
      </c>
      <c r="X638" s="25">
        <f t="shared" si="440"/>
        <v>12</v>
      </c>
      <c r="Y638" s="25">
        <f t="shared" si="441"/>
        <v>11</v>
      </c>
      <c r="Z638" s="25">
        <f t="shared" si="442"/>
        <v>9</v>
      </c>
      <c r="AA638" s="26"/>
      <c r="AB638" s="25">
        <f t="shared" si="443"/>
        <v>11</v>
      </c>
      <c r="AC638" s="26">
        <f t="shared" si="472"/>
        <v>14</v>
      </c>
      <c r="AD638" s="25"/>
      <c r="AE638" s="25"/>
      <c r="AF638" s="25"/>
      <c r="AG638" s="25"/>
      <c r="AH638" s="25"/>
      <c r="AI638" s="25"/>
      <c r="AJ638" s="26"/>
      <c r="AK638" s="25"/>
      <c r="AL638" s="26"/>
      <c r="AM638" s="25">
        <f t="shared" si="445"/>
        <v>12</v>
      </c>
      <c r="AN638" s="25">
        <f t="shared" si="446"/>
        <v>12</v>
      </c>
      <c r="AO638" s="26">
        <v>14</v>
      </c>
      <c r="AP638" s="26">
        <f t="shared" si="447"/>
        <v>14</v>
      </c>
      <c r="AQ638" s="101">
        <f t="shared" si="448"/>
        <v>121</v>
      </c>
      <c r="AR638" s="106">
        <f t="shared" si="449"/>
        <v>4801.28</v>
      </c>
      <c r="AS638" s="107">
        <f t="shared" si="470"/>
        <v>11</v>
      </c>
      <c r="AT638" s="107">
        <f t="shared" si="470"/>
        <v>10</v>
      </c>
      <c r="AU638" s="107">
        <f t="shared" si="470"/>
        <v>23</v>
      </c>
      <c r="AV638" s="107">
        <f t="shared" si="470"/>
        <v>27</v>
      </c>
      <c r="AW638" s="107">
        <f t="shared" si="470"/>
        <v>26</v>
      </c>
      <c r="AX638" s="107">
        <f t="shared" si="470"/>
        <v>13</v>
      </c>
      <c r="AY638" s="107">
        <f t="shared" si="470"/>
        <v>11</v>
      </c>
      <c r="AZ638" s="107">
        <f t="shared" si="470"/>
        <v>0</v>
      </c>
      <c r="BA638" s="108">
        <f t="shared" si="450"/>
        <v>121</v>
      </c>
      <c r="BB638" s="103">
        <f t="shared" si="451"/>
        <v>52</v>
      </c>
      <c r="BC638" s="109">
        <f t="shared" si="452"/>
        <v>2063.36</v>
      </c>
      <c r="BD638" s="107">
        <f t="shared" si="432"/>
        <v>5</v>
      </c>
      <c r="BE638" s="107">
        <f t="shared" si="471"/>
        <v>4</v>
      </c>
      <c r="BF638" s="107">
        <f t="shared" si="471"/>
        <v>10</v>
      </c>
      <c r="BG638" s="107">
        <f t="shared" si="471"/>
        <v>11</v>
      </c>
      <c r="BH638" s="107">
        <f t="shared" si="471"/>
        <v>11</v>
      </c>
      <c r="BI638" s="107">
        <f t="shared" si="471"/>
        <v>6</v>
      </c>
      <c r="BJ638" s="107">
        <f t="shared" si="471"/>
        <v>5</v>
      </c>
      <c r="BK638" s="107">
        <f t="shared" si="471"/>
        <v>0</v>
      </c>
      <c r="BL638" s="110">
        <f t="shared" si="453"/>
        <v>52</v>
      </c>
      <c r="BM638" s="111">
        <f t="shared" si="454"/>
        <v>16</v>
      </c>
      <c r="BN638" s="111">
        <f t="shared" si="455"/>
        <v>14</v>
      </c>
      <c r="BO638" s="111">
        <f t="shared" si="456"/>
        <v>33</v>
      </c>
      <c r="BP638" s="111">
        <f t="shared" si="457"/>
        <v>38</v>
      </c>
      <c r="BQ638" s="111">
        <f t="shared" si="458"/>
        <v>37</v>
      </c>
      <c r="BR638" s="111">
        <f t="shared" si="459"/>
        <v>19</v>
      </c>
      <c r="BS638" s="111">
        <f t="shared" si="460"/>
        <v>16</v>
      </c>
      <c r="BT638" s="111">
        <f t="shared" si="461"/>
        <v>0</v>
      </c>
      <c r="BU638" s="143">
        <f t="shared" si="462"/>
        <v>173</v>
      </c>
      <c r="BV638" s="113">
        <f t="shared" si="463"/>
        <v>6864.64</v>
      </c>
      <c r="BW638" s="169" t="s">
        <v>135</v>
      </c>
      <c r="BX638" s="174">
        <v>2021</v>
      </c>
      <c r="BY638" s="169" t="s">
        <v>2422</v>
      </c>
      <c r="BZ638" s="169" t="str">
        <f t="shared" si="464"/>
        <v>NOVIEMBRE</v>
      </c>
      <c r="CA638" s="169" t="str">
        <f t="shared" si="465"/>
        <v>YCHO21RT_11.1</v>
      </c>
      <c r="CB638" s="118" t="str">
        <f>VLOOKUP(F638,[3]TOTALES!$E:$E,1,0)</f>
        <v>W2RAJ3D4K10</v>
      </c>
      <c r="CC638" s="118" t="str">
        <f>VLOOKUP(E638,'3.PARAMETROS'!J:L,3,0)</f>
        <v>JEANS MODA</v>
      </c>
      <c r="CD638" s="118">
        <f>VLOOKUP(A638,'[4]1. ARCHIVO COMPRA'!$A:$BU,73,0)</f>
        <v>0</v>
      </c>
      <c r="CF638" s="164">
        <v>44331</v>
      </c>
      <c r="CG638" s="128"/>
    </row>
    <row r="639" spans="1:85" x14ac:dyDescent="0.25">
      <c r="A639" s="128" t="str">
        <f t="shared" si="433"/>
        <v>W1YR03Z2V60LMGY</v>
      </c>
      <c r="B639" s="188">
        <v>44501</v>
      </c>
      <c r="C639" s="128"/>
      <c r="D639" s="128" t="s">
        <v>560</v>
      </c>
      <c r="E639" s="128" t="s">
        <v>561</v>
      </c>
      <c r="F639" s="128" t="s">
        <v>1436</v>
      </c>
      <c r="G639" s="128" t="s">
        <v>1437</v>
      </c>
      <c r="H639" s="128" t="s">
        <v>500</v>
      </c>
      <c r="I639" s="128" t="s">
        <v>1265</v>
      </c>
      <c r="J639" s="128" t="s">
        <v>2160</v>
      </c>
      <c r="K639" s="128" t="s">
        <v>683</v>
      </c>
      <c r="L639" s="128" t="s">
        <v>2255</v>
      </c>
      <c r="M639" s="137">
        <v>59</v>
      </c>
      <c r="N639" s="128">
        <f>IFERROR(VLOOKUP(M639*$M$8*$N$8,'RAM costing'!$A$3:$B$81,2,1),0)</f>
        <v>59000</v>
      </c>
      <c r="O639" s="128">
        <f>IFERROR(VLOOKUP(M639*$M$9*$N$9,'RAM costing'!$E$3:$F$81,2,1),0)</f>
        <v>239</v>
      </c>
      <c r="P639" s="128"/>
      <c r="Q639" s="129">
        <f t="shared" si="434"/>
        <v>0.31</v>
      </c>
      <c r="R639" s="18">
        <v>18.29</v>
      </c>
      <c r="S639" s="25">
        <f t="shared" si="435"/>
        <v>0</v>
      </c>
      <c r="T639" s="25">
        <f t="shared" si="436"/>
        <v>0</v>
      </c>
      <c r="U639" s="25">
        <f t="shared" si="437"/>
        <v>0</v>
      </c>
      <c r="V639" s="25">
        <f t="shared" si="438"/>
        <v>0</v>
      </c>
      <c r="W639" s="25">
        <f t="shared" si="439"/>
        <v>0</v>
      </c>
      <c r="X639" s="25">
        <f t="shared" si="440"/>
        <v>0</v>
      </c>
      <c r="Y639" s="25">
        <f t="shared" si="441"/>
        <v>0</v>
      </c>
      <c r="Z639" s="25">
        <f t="shared" si="442"/>
        <v>0</v>
      </c>
      <c r="AA639" s="26"/>
      <c r="AB639" s="25">
        <f t="shared" si="443"/>
        <v>0</v>
      </c>
      <c r="AC639" s="25">
        <f t="shared" si="472"/>
        <v>0</v>
      </c>
      <c r="AD639" s="25"/>
      <c r="AE639" s="25"/>
      <c r="AF639" s="25"/>
      <c r="AG639" s="25"/>
      <c r="AH639" s="25"/>
      <c r="AI639" s="25"/>
      <c r="AJ639" s="26"/>
      <c r="AK639" s="25"/>
      <c r="AL639" s="26"/>
      <c r="AM639" s="25">
        <f t="shared" si="445"/>
        <v>0</v>
      </c>
      <c r="AN639" s="25">
        <f t="shared" si="446"/>
        <v>0</v>
      </c>
      <c r="AO639" s="26"/>
      <c r="AP639" s="26">
        <f t="shared" si="447"/>
        <v>0</v>
      </c>
      <c r="AQ639" s="101">
        <f t="shared" si="448"/>
        <v>0</v>
      </c>
      <c r="AR639" s="106">
        <f t="shared" si="449"/>
        <v>0</v>
      </c>
      <c r="AS639" s="107">
        <f t="shared" si="470"/>
        <v>0</v>
      </c>
      <c r="AT639" s="107">
        <f t="shared" si="470"/>
        <v>0</v>
      </c>
      <c r="AU639" s="107">
        <f t="shared" si="470"/>
        <v>0</v>
      </c>
      <c r="AV639" s="107">
        <f t="shared" si="470"/>
        <v>0</v>
      </c>
      <c r="AW639" s="107">
        <f t="shared" si="470"/>
        <v>0</v>
      </c>
      <c r="AX639" s="107">
        <f t="shared" si="470"/>
        <v>0</v>
      </c>
      <c r="AY639" s="107">
        <f t="shared" si="470"/>
        <v>0</v>
      </c>
      <c r="AZ639" s="107">
        <f t="shared" si="470"/>
        <v>0</v>
      </c>
      <c r="BA639" s="108">
        <f t="shared" si="450"/>
        <v>0</v>
      </c>
      <c r="BB639" s="103">
        <f t="shared" si="451"/>
        <v>0</v>
      </c>
      <c r="BC639" s="109">
        <f t="shared" si="452"/>
        <v>0</v>
      </c>
      <c r="BD639" s="107">
        <f t="shared" si="432"/>
        <v>0</v>
      </c>
      <c r="BE639" s="107">
        <f t="shared" si="471"/>
        <v>0</v>
      </c>
      <c r="BF639" s="107">
        <f t="shared" si="471"/>
        <v>0</v>
      </c>
      <c r="BG639" s="107">
        <f t="shared" si="471"/>
        <v>0</v>
      </c>
      <c r="BH639" s="107">
        <f t="shared" si="471"/>
        <v>0</v>
      </c>
      <c r="BI639" s="107">
        <f t="shared" si="471"/>
        <v>0</v>
      </c>
      <c r="BJ639" s="107">
        <f t="shared" si="471"/>
        <v>0</v>
      </c>
      <c r="BK639" s="107">
        <f t="shared" si="471"/>
        <v>0</v>
      </c>
      <c r="BL639" s="110">
        <f t="shared" si="453"/>
        <v>0</v>
      </c>
      <c r="BM639" s="111">
        <f t="shared" si="454"/>
        <v>0</v>
      </c>
      <c r="BN639" s="111">
        <f t="shared" si="455"/>
        <v>0</v>
      </c>
      <c r="BO639" s="111">
        <f t="shared" si="456"/>
        <v>0</v>
      </c>
      <c r="BP639" s="111">
        <f t="shared" si="457"/>
        <v>0</v>
      </c>
      <c r="BQ639" s="111">
        <f t="shared" si="458"/>
        <v>0</v>
      </c>
      <c r="BR639" s="111">
        <f t="shared" si="459"/>
        <v>0</v>
      </c>
      <c r="BS639" s="111">
        <f t="shared" si="460"/>
        <v>0</v>
      </c>
      <c r="BT639" s="111">
        <f t="shared" si="461"/>
        <v>0</v>
      </c>
      <c r="BU639" s="112">
        <f t="shared" si="462"/>
        <v>0</v>
      </c>
      <c r="BV639" s="113">
        <f t="shared" si="463"/>
        <v>0</v>
      </c>
      <c r="BW639" s="169" t="s">
        <v>135</v>
      </c>
      <c r="BX639" s="174">
        <v>2021</v>
      </c>
      <c r="BY639" s="169" t="s">
        <v>2422</v>
      </c>
      <c r="BZ639" s="169" t="str">
        <f t="shared" si="464"/>
        <v>NOVIEMBRE</v>
      </c>
      <c r="CA639" s="169" t="str">
        <f t="shared" si="465"/>
        <v>YCHO21RT_11.1</v>
      </c>
      <c r="CB639" s="118" t="e">
        <f>VLOOKUP(F639,[3]TOTALES!$E:$E,1,0)</f>
        <v>#N/A</v>
      </c>
      <c r="CC639" s="118" t="e">
        <f>VLOOKUP(E639,'3.PARAMETROS'!J:L,3,0)</f>
        <v>#N/A</v>
      </c>
      <c r="CD639" s="118">
        <f>VLOOKUP(A639,'[4]1. ARCHIVO COMPRA'!$A:$BU,73,0)</f>
        <v>0</v>
      </c>
      <c r="CF639" s="128"/>
      <c r="CG639" s="128"/>
    </row>
    <row r="640" spans="1:85" x14ac:dyDescent="0.25">
      <c r="A640" s="128" t="str">
        <f t="shared" si="433"/>
        <v>W1YR03Z2V60G8CR</v>
      </c>
      <c r="B640" s="188">
        <v>44501</v>
      </c>
      <c r="C640" s="128"/>
      <c r="D640" s="128" t="s">
        <v>560</v>
      </c>
      <c r="E640" s="128" t="s">
        <v>561</v>
      </c>
      <c r="F640" s="128" t="s">
        <v>1436</v>
      </c>
      <c r="G640" s="128" t="s">
        <v>1437</v>
      </c>
      <c r="H640" s="128" t="s">
        <v>957</v>
      </c>
      <c r="I640" s="128" t="s">
        <v>958</v>
      </c>
      <c r="J640" s="128" t="s">
        <v>2160</v>
      </c>
      <c r="K640" s="128" t="s">
        <v>683</v>
      </c>
      <c r="L640" s="128" t="s">
        <v>2255</v>
      </c>
      <c r="M640" s="137">
        <v>59</v>
      </c>
      <c r="N640" s="128">
        <f>IFERROR(VLOOKUP(M640*$M$8*$N$8,'RAM costing'!$A$3:$B$81,2,1),0)</f>
        <v>59000</v>
      </c>
      <c r="O640" s="128">
        <f>IFERROR(VLOOKUP(M640*$M$9*$N$9,'RAM costing'!$E$3:$F$81,2,1),0)</f>
        <v>239</v>
      </c>
      <c r="P640" s="128"/>
      <c r="Q640" s="129">
        <f t="shared" si="434"/>
        <v>0.31</v>
      </c>
      <c r="R640" s="18">
        <v>18.29</v>
      </c>
      <c r="S640" s="25">
        <f t="shared" si="435"/>
        <v>0</v>
      </c>
      <c r="T640" s="25">
        <f t="shared" si="436"/>
        <v>0</v>
      </c>
      <c r="U640" s="25">
        <f t="shared" si="437"/>
        <v>0</v>
      </c>
      <c r="V640" s="25">
        <f t="shared" si="438"/>
        <v>0</v>
      </c>
      <c r="W640" s="25">
        <f t="shared" si="439"/>
        <v>0</v>
      </c>
      <c r="X640" s="25">
        <f t="shared" si="440"/>
        <v>0</v>
      </c>
      <c r="Y640" s="25">
        <f t="shared" si="441"/>
        <v>0</v>
      </c>
      <c r="Z640" s="25">
        <f t="shared" si="442"/>
        <v>0</v>
      </c>
      <c r="AA640" s="26"/>
      <c r="AB640" s="25">
        <f t="shared" si="443"/>
        <v>0</v>
      </c>
      <c r="AC640" s="25">
        <f t="shared" si="472"/>
        <v>0</v>
      </c>
      <c r="AD640" s="25"/>
      <c r="AE640" s="25"/>
      <c r="AF640" s="25"/>
      <c r="AG640" s="25"/>
      <c r="AH640" s="25"/>
      <c r="AI640" s="25"/>
      <c r="AJ640" s="26"/>
      <c r="AK640" s="25"/>
      <c r="AL640" s="26"/>
      <c r="AM640" s="25">
        <f t="shared" si="445"/>
        <v>0</v>
      </c>
      <c r="AN640" s="25">
        <f t="shared" si="446"/>
        <v>0</v>
      </c>
      <c r="AO640" s="26"/>
      <c r="AP640" s="26">
        <f t="shared" si="447"/>
        <v>0</v>
      </c>
      <c r="AQ640" s="101">
        <f t="shared" si="448"/>
        <v>0</v>
      </c>
      <c r="AR640" s="106">
        <f t="shared" si="449"/>
        <v>0</v>
      </c>
      <c r="AS640" s="107">
        <f t="shared" si="470"/>
        <v>0</v>
      </c>
      <c r="AT640" s="107">
        <f t="shared" si="470"/>
        <v>0</v>
      </c>
      <c r="AU640" s="107">
        <f t="shared" si="470"/>
        <v>0</v>
      </c>
      <c r="AV640" s="107">
        <f t="shared" si="470"/>
        <v>0</v>
      </c>
      <c r="AW640" s="107">
        <f t="shared" si="470"/>
        <v>0</v>
      </c>
      <c r="AX640" s="107">
        <f t="shared" si="470"/>
        <v>0</v>
      </c>
      <c r="AY640" s="107">
        <f t="shared" si="470"/>
        <v>0</v>
      </c>
      <c r="AZ640" s="107">
        <f t="shared" si="470"/>
        <v>0</v>
      </c>
      <c r="BA640" s="108">
        <f t="shared" si="450"/>
        <v>0</v>
      </c>
      <c r="BB640" s="103">
        <f t="shared" si="451"/>
        <v>0</v>
      </c>
      <c r="BC640" s="109">
        <f t="shared" si="452"/>
        <v>0</v>
      </c>
      <c r="BD640" s="107">
        <f t="shared" si="432"/>
        <v>0</v>
      </c>
      <c r="BE640" s="107">
        <f t="shared" si="471"/>
        <v>0</v>
      </c>
      <c r="BF640" s="107">
        <f t="shared" si="471"/>
        <v>0</v>
      </c>
      <c r="BG640" s="107">
        <f t="shared" si="471"/>
        <v>0</v>
      </c>
      <c r="BH640" s="107">
        <f t="shared" si="471"/>
        <v>0</v>
      </c>
      <c r="BI640" s="107">
        <f t="shared" si="471"/>
        <v>0</v>
      </c>
      <c r="BJ640" s="107">
        <f t="shared" si="471"/>
        <v>0</v>
      </c>
      <c r="BK640" s="107">
        <f t="shared" si="471"/>
        <v>0</v>
      </c>
      <c r="BL640" s="110">
        <f t="shared" si="453"/>
        <v>0</v>
      </c>
      <c r="BM640" s="111">
        <f t="shared" si="454"/>
        <v>0</v>
      </c>
      <c r="BN640" s="111">
        <f t="shared" si="455"/>
        <v>0</v>
      </c>
      <c r="BO640" s="111">
        <f t="shared" si="456"/>
        <v>0</v>
      </c>
      <c r="BP640" s="111">
        <f t="shared" si="457"/>
        <v>0</v>
      </c>
      <c r="BQ640" s="111">
        <f t="shared" si="458"/>
        <v>0</v>
      </c>
      <c r="BR640" s="111">
        <f t="shared" si="459"/>
        <v>0</v>
      </c>
      <c r="BS640" s="111">
        <f t="shared" si="460"/>
        <v>0</v>
      </c>
      <c r="BT640" s="111">
        <f t="shared" si="461"/>
        <v>0</v>
      </c>
      <c r="BU640" s="112">
        <f t="shared" si="462"/>
        <v>0</v>
      </c>
      <c r="BV640" s="113">
        <f t="shared" si="463"/>
        <v>0</v>
      </c>
      <c r="BW640" s="169" t="s">
        <v>135</v>
      </c>
      <c r="BX640" s="174">
        <v>2021</v>
      </c>
      <c r="BY640" s="169" t="s">
        <v>2422</v>
      </c>
      <c r="BZ640" s="169" t="str">
        <f t="shared" si="464"/>
        <v>NOVIEMBRE</v>
      </c>
      <c r="CA640" s="169" t="str">
        <f t="shared" si="465"/>
        <v>YCHO21RT_11.1</v>
      </c>
      <c r="CB640" s="118" t="e">
        <f>VLOOKUP(F640,[3]TOTALES!$E:$E,1,0)</f>
        <v>#N/A</v>
      </c>
      <c r="CC640" s="118" t="e">
        <f>VLOOKUP(E640,'3.PARAMETROS'!J:L,3,0)</f>
        <v>#N/A</v>
      </c>
      <c r="CD640" s="118">
        <f>VLOOKUP(A640,'[4]1. ARCHIVO COMPRA'!$A:$BU,73,0)</f>
        <v>0</v>
      </c>
      <c r="CF640" s="128"/>
      <c r="CG640" s="128"/>
    </row>
    <row r="641" spans="1:85" x14ac:dyDescent="0.25">
      <c r="A641" s="128" t="str">
        <f t="shared" si="433"/>
        <v>W1YR03Z2V60A605</v>
      </c>
      <c r="B641" s="188">
        <v>44501</v>
      </c>
      <c r="C641" s="128"/>
      <c r="D641" s="128" t="s">
        <v>560</v>
      </c>
      <c r="E641" s="128" t="s">
        <v>561</v>
      </c>
      <c r="F641" s="128" t="s">
        <v>1436</v>
      </c>
      <c r="G641" s="128" t="s">
        <v>1437</v>
      </c>
      <c r="H641" s="128" t="s">
        <v>507</v>
      </c>
      <c r="I641" s="128" t="s">
        <v>534</v>
      </c>
      <c r="J641" s="128" t="s">
        <v>2160</v>
      </c>
      <c r="K641" s="128" t="s">
        <v>683</v>
      </c>
      <c r="L641" s="128" t="s">
        <v>2255</v>
      </c>
      <c r="M641" s="137">
        <v>59</v>
      </c>
      <c r="N641" s="128">
        <f>IFERROR(VLOOKUP(M641*$M$8*$N$8,'RAM costing'!$A$3:$B$81,2,1),0)</f>
        <v>59000</v>
      </c>
      <c r="O641" s="128">
        <f>IFERROR(VLOOKUP(M641*$M$9*$N$9,'RAM costing'!$E$3:$F$81,2,1),0)</f>
        <v>239</v>
      </c>
      <c r="P641" s="128"/>
      <c r="Q641" s="129">
        <f t="shared" si="434"/>
        <v>0.31</v>
      </c>
      <c r="R641" s="18">
        <v>18.29</v>
      </c>
      <c r="S641" s="25">
        <f t="shared" si="435"/>
        <v>0</v>
      </c>
      <c r="T641" s="25">
        <f t="shared" si="436"/>
        <v>0</v>
      </c>
      <c r="U641" s="25">
        <f t="shared" si="437"/>
        <v>0</v>
      </c>
      <c r="V641" s="25">
        <f t="shared" si="438"/>
        <v>0</v>
      </c>
      <c r="W641" s="25">
        <f t="shared" si="439"/>
        <v>0</v>
      </c>
      <c r="X641" s="25">
        <f t="shared" si="440"/>
        <v>0</v>
      </c>
      <c r="Y641" s="25">
        <f t="shared" si="441"/>
        <v>0</v>
      </c>
      <c r="Z641" s="25">
        <f t="shared" si="442"/>
        <v>0</v>
      </c>
      <c r="AA641" s="26"/>
      <c r="AB641" s="25">
        <f t="shared" si="443"/>
        <v>0</v>
      </c>
      <c r="AC641" s="25">
        <f t="shared" si="472"/>
        <v>0</v>
      </c>
      <c r="AD641" s="25"/>
      <c r="AE641" s="25"/>
      <c r="AF641" s="25"/>
      <c r="AG641" s="25"/>
      <c r="AH641" s="25"/>
      <c r="AI641" s="25"/>
      <c r="AJ641" s="26"/>
      <c r="AK641" s="25"/>
      <c r="AL641" s="26"/>
      <c r="AM641" s="25">
        <f t="shared" si="445"/>
        <v>0</v>
      </c>
      <c r="AN641" s="25">
        <f t="shared" si="446"/>
        <v>0</v>
      </c>
      <c r="AO641" s="26"/>
      <c r="AP641" s="26">
        <f t="shared" si="447"/>
        <v>0</v>
      </c>
      <c r="AQ641" s="101">
        <f t="shared" si="448"/>
        <v>0</v>
      </c>
      <c r="AR641" s="106">
        <f t="shared" si="449"/>
        <v>0</v>
      </c>
      <c r="AS641" s="107">
        <f t="shared" si="470"/>
        <v>0</v>
      </c>
      <c r="AT641" s="107">
        <f t="shared" si="470"/>
        <v>0</v>
      </c>
      <c r="AU641" s="107">
        <f t="shared" si="470"/>
        <v>0</v>
      </c>
      <c r="AV641" s="107">
        <f t="shared" si="470"/>
        <v>0</v>
      </c>
      <c r="AW641" s="107">
        <f t="shared" si="470"/>
        <v>0</v>
      </c>
      <c r="AX641" s="107">
        <f t="shared" si="470"/>
        <v>0</v>
      </c>
      <c r="AY641" s="107">
        <f t="shared" si="470"/>
        <v>0</v>
      </c>
      <c r="AZ641" s="107">
        <f t="shared" si="470"/>
        <v>0</v>
      </c>
      <c r="BA641" s="108">
        <f t="shared" si="450"/>
        <v>0</v>
      </c>
      <c r="BB641" s="103">
        <f t="shared" si="451"/>
        <v>0</v>
      </c>
      <c r="BC641" s="109">
        <f t="shared" si="452"/>
        <v>0</v>
      </c>
      <c r="BD641" s="107">
        <f t="shared" si="432"/>
        <v>0</v>
      </c>
      <c r="BE641" s="107">
        <f t="shared" si="471"/>
        <v>0</v>
      </c>
      <c r="BF641" s="107">
        <f t="shared" si="471"/>
        <v>0</v>
      </c>
      <c r="BG641" s="107">
        <f t="shared" si="471"/>
        <v>0</v>
      </c>
      <c r="BH641" s="107">
        <f t="shared" si="471"/>
        <v>0</v>
      </c>
      <c r="BI641" s="107">
        <f t="shared" si="471"/>
        <v>0</v>
      </c>
      <c r="BJ641" s="107">
        <f t="shared" si="471"/>
        <v>0</v>
      </c>
      <c r="BK641" s="107">
        <f t="shared" si="471"/>
        <v>0</v>
      </c>
      <c r="BL641" s="110">
        <f t="shared" si="453"/>
        <v>0</v>
      </c>
      <c r="BM641" s="111">
        <f t="shared" si="454"/>
        <v>0</v>
      </c>
      <c r="BN641" s="111">
        <f t="shared" si="455"/>
        <v>0</v>
      </c>
      <c r="BO641" s="111">
        <f t="shared" si="456"/>
        <v>0</v>
      </c>
      <c r="BP641" s="111">
        <f t="shared" si="457"/>
        <v>0</v>
      </c>
      <c r="BQ641" s="111">
        <f t="shared" si="458"/>
        <v>0</v>
      </c>
      <c r="BR641" s="111">
        <f t="shared" si="459"/>
        <v>0</v>
      </c>
      <c r="BS641" s="111">
        <f t="shared" si="460"/>
        <v>0</v>
      </c>
      <c r="BT641" s="111">
        <f t="shared" si="461"/>
        <v>0</v>
      </c>
      <c r="BU641" s="112">
        <f t="shared" si="462"/>
        <v>0</v>
      </c>
      <c r="BV641" s="113">
        <f t="shared" si="463"/>
        <v>0</v>
      </c>
      <c r="BW641" s="169" t="s">
        <v>135</v>
      </c>
      <c r="BX641" s="174">
        <v>2021</v>
      </c>
      <c r="BY641" s="169" t="s">
        <v>2422</v>
      </c>
      <c r="BZ641" s="169" t="str">
        <f t="shared" si="464"/>
        <v>NOVIEMBRE</v>
      </c>
      <c r="CA641" s="169" t="str">
        <f t="shared" si="465"/>
        <v>YCHO21RT_11.1</v>
      </c>
      <c r="CB641" s="118" t="e">
        <f>VLOOKUP(F641,[3]TOTALES!$E:$E,1,0)</f>
        <v>#N/A</v>
      </c>
      <c r="CC641" s="118" t="e">
        <f>VLOOKUP(E641,'3.PARAMETROS'!J:L,3,0)</f>
        <v>#N/A</v>
      </c>
      <c r="CD641" s="118">
        <f>VLOOKUP(A641,'[4]1. ARCHIVO COMPRA'!$A:$BU,73,0)</f>
        <v>0</v>
      </c>
      <c r="CF641" s="128"/>
      <c r="CG641" s="128"/>
    </row>
    <row r="642" spans="1:85" x14ac:dyDescent="0.25">
      <c r="A642" s="128" t="str">
        <f t="shared" si="433"/>
        <v>W1YR03Z2V60JBLK</v>
      </c>
      <c r="B642" s="188">
        <v>44501</v>
      </c>
      <c r="C642" s="128"/>
      <c r="D642" s="128" t="s">
        <v>560</v>
      </c>
      <c r="E642" s="128" t="s">
        <v>561</v>
      </c>
      <c r="F642" s="128" t="s">
        <v>1436</v>
      </c>
      <c r="G642" s="128" t="s">
        <v>1437</v>
      </c>
      <c r="H642" s="128" t="s">
        <v>494</v>
      </c>
      <c r="I642" s="128" t="s">
        <v>520</v>
      </c>
      <c r="J642" s="128" t="s">
        <v>2160</v>
      </c>
      <c r="K642" s="128" t="s">
        <v>683</v>
      </c>
      <c r="L642" s="128" t="s">
        <v>2255</v>
      </c>
      <c r="M642" s="137">
        <v>59</v>
      </c>
      <c r="N642" s="128">
        <f>IFERROR(VLOOKUP(M642*$M$8*$N$8,'RAM costing'!$A$3:$B$81,2,1),0)</f>
        <v>59000</v>
      </c>
      <c r="O642" s="128">
        <f>IFERROR(VLOOKUP(M642*$M$9*$N$9,'RAM costing'!$E$3:$F$81,2,1),0)</f>
        <v>239</v>
      </c>
      <c r="P642" s="128"/>
      <c r="Q642" s="129">
        <f t="shared" si="434"/>
        <v>0.31</v>
      </c>
      <c r="R642" s="18">
        <v>18.29</v>
      </c>
      <c r="S642" s="25">
        <f t="shared" si="435"/>
        <v>0</v>
      </c>
      <c r="T642" s="25">
        <f t="shared" si="436"/>
        <v>0</v>
      </c>
      <c r="U642" s="25">
        <f t="shared" si="437"/>
        <v>0</v>
      </c>
      <c r="V642" s="25">
        <f t="shared" si="438"/>
        <v>0</v>
      </c>
      <c r="W642" s="25">
        <f t="shared" si="439"/>
        <v>0</v>
      </c>
      <c r="X642" s="25">
        <f t="shared" si="440"/>
        <v>0</v>
      </c>
      <c r="Y642" s="25">
        <f t="shared" si="441"/>
        <v>0</v>
      </c>
      <c r="Z642" s="25">
        <f t="shared" si="442"/>
        <v>0</v>
      </c>
      <c r="AA642" s="26"/>
      <c r="AB642" s="25">
        <f t="shared" si="443"/>
        <v>0</v>
      </c>
      <c r="AC642" s="25">
        <f t="shared" si="472"/>
        <v>0</v>
      </c>
      <c r="AD642" s="25"/>
      <c r="AE642" s="25"/>
      <c r="AF642" s="25"/>
      <c r="AG642" s="25"/>
      <c r="AH642" s="25"/>
      <c r="AI642" s="25"/>
      <c r="AJ642" s="26"/>
      <c r="AK642" s="25"/>
      <c r="AL642" s="26"/>
      <c r="AM642" s="25">
        <f t="shared" si="445"/>
        <v>0</v>
      </c>
      <c r="AN642" s="25">
        <f t="shared" si="446"/>
        <v>0</v>
      </c>
      <c r="AO642" s="26"/>
      <c r="AP642" s="26">
        <f t="shared" si="447"/>
        <v>0</v>
      </c>
      <c r="AQ642" s="101">
        <f t="shared" si="448"/>
        <v>0</v>
      </c>
      <c r="AR642" s="106">
        <f t="shared" si="449"/>
        <v>0</v>
      </c>
      <c r="AS642" s="107">
        <f t="shared" si="470"/>
        <v>0</v>
      </c>
      <c r="AT642" s="107">
        <f t="shared" si="470"/>
        <v>0</v>
      </c>
      <c r="AU642" s="107">
        <f t="shared" si="470"/>
        <v>0</v>
      </c>
      <c r="AV642" s="107">
        <f t="shared" si="470"/>
        <v>0</v>
      </c>
      <c r="AW642" s="107">
        <f t="shared" si="470"/>
        <v>0</v>
      </c>
      <c r="AX642" s="107">
        <f t="shared" si="470"/>
        <v>0</v>
      </c>
      <c r="AY642" s="107">
        <f t="shared" si="470"/>
        <v>0</v>
      </c>
      <c r="AZ642" s="107">
        <f t="shared" si="470"/>
        <v>0</v>
      </c>
      <c r="BA642" s="108">
        <f t="shared" si="450"/>
        <v>0</v>
      </c>
      <c r="BB642" s="103">
        <f t="shared" si="451"/>
        <v>0</v>
      </c>
      <c r="BC642" s="109">
        <f t="shared" si="452"/>
        <v>0</v>
      </c>
      <c r="BD642" s="107">
        <f t="shared" si="432"/>
        <v>0</v>
      </c>
      <c r="BE642" s="107">
        <f t="shared" si="471"/>
        <v>0</v>
      </c>
      <c r="BF642" s="107">
        <f t="shared" si="471"/>
        <v>0</v>
      </c>
      <c r="BG642" s="107">
        <f t="shared" si="471"/>
        <v>0</v>
      </c>
      <c r="BH642" s="107">
        <f t="shared" si="471"/>
        <v>0</v>
      </c>
      <c r="BI642" s="107">
        <f t="shared" si="471"/>
        <v>0</v>
      </c>
      <c r="BJ642" s="107">
        <f t="shared" si="471"/>
        <v>0</v>
      </c>
      <c r="BK642" s="107">
        <f t="shared" si="471"/>
        <v>0</v>
      </c>
      <c r="BL642" s="110">
        <f t="shared" si="453"/>
        <v>0</v>
      </c>
      <c r="BM642" s="111">
        <f t="shared" si="454"/>
        <v>0</v>
      </c>
      <c r="BN642" s="111">
        <f t="shared" si="455"/>
        <v>0</v>
      </c>
      <c r="BO642" s="111">
        <f t="shared" si="456"/>
        <v>0</v>
      </c>
      <c r="BP642" s="111">
        <f t="shared" si="457"/>
        <v>0</v>
      </c>
      <c r="BQ642" s="111">
        <f t="shared" si="458"/>
        <v>0</v>
      </c>
      <c r="BR642" s="111">
        <f t="shared" si="459"/>
        <v>0</v>
      </c>
      <c r="BS642" s="111">
        <f t="shared" si="460"/>
        <v>0</v>
      </c>
      <c r="BT642" s="111">
        <f t="shared" si="461"/>
        <v>0</v>
      </c>
      <c r="BU642" s="112">
        <f t="shared" si="462"/>
        <v>0</v>
      </c>
      <c r="BV642" s="113">
        <f t="shared" si="463"/>
        <v>0</v>
      </c>
      <c r="BW642" s="169" t="s">
        <v>135</v>
      </c>
      <c r="BX642" s="174">
        <v>2021</v>
      </c>
      <c r="BY642" s="169" t="s">
        <v>2422</v>
      </c>
      <c r="BZ642" s="169" t="str">
        <f t="shared" si="464"/>
        <v>NOVIEMBRE</v>
      </c>
      <c r="CA642" s="169" t="str">
        <f t="shared" si="465"/>
        <v>YCHO21RT_11.1</v>
      </c>
      <c r="CB642" s="118" t="e">
        <f>VLOOKUP(F642,[3]TOTALES!$E:$E,1,0)</f>
        <v>#N/A</v>
      </c>
      <c r="CC642" s="118" t="e">
        <f>VLOOKUP(E642,'3.PARAMETROS'!J:L,3,0)</f>
        <v>#N/A</v>
      </c>
      <c r="CD642" s="118">
        <f>VLOOKUP(A642,'[4]1. ARCHIVO COMPRA'!$A:$BU,73,0)</f>
        <v>0</v>
      </c>
      <c r="CF642" s="128"/>
      <c r="CG642" s="128"/>
    </row>
    <row r="643" spans="1:85" x14ac:dyDescent="0.25">
      <c r="A643" s="128" t="str">
        <f t="shared" si="433"/>
        <v>W1YR03Z2V60H9C9</v>
      </c>
      <c r="B643" s="188">
        <v>44501</v>
      </c>
      <c r="C643" s="128"/>
      <c r="D643" s="128" t="s">
        <v>560</v>
      </c>
      <c r="E643" s="128" t="s">
        <v>561</v>
      </c>
      <c r="F643" s="128" t="s">
        <v>1436</v>
      </c>
      <c r="G643" s="128" t="s">
        <v>1437</v>
      </c>
      <c r="H643" s="128" t="s">
        <v>517</v>
      </c>
      <c r="I643" s="128" t="s">
        <v>543</v>
      </c>
      <c r="J643" s="128" t="s">
        <v>2160</v>
      </c>
      <c r="K643" s="128" t="s">
        <v>683</v>
      </c>
      <c r="L643" s="128" t="s">
        <v>2255</v>
      </c>
      <c r="M643" s="137">
        <v>59</v>
      </c>
      <c r="N643" s="128">
        <f>IFERROR(VLOOKUP(M643*$M$8*$N$8,'RAM costing'!$A$3:$B$81,2,1),0)</f>
        <v>59000</v>
      </c>
      <c r="O643" s="128">
        <f>IFERROR(VLOOKUP(M643*$M$9*$N$9,'RAM costing'!$E$3:$F$81,2,1),0)</f>
        <v>239</v>
      </c>
      <c r="P643" s="128"/>
      <c r="Q643" s="129">
        <f t="shared" si="434"/>
        <v>0.31</v>
      </c>
      <c r="R643" s="18">
        <v>18.29</v>
      </c>
      <c r="S643" s="25">
        <f t="shared" si="435"/>
        <v>0</v>
      </c>
      <c r="T643" s="25">
        <f t="shared" si="436"/>
        <v>0</v>
      </c>
      <c r="U643" s="25">
        <f t="shared" si="437"/>
        <v>0</v>
      </c>
      <c r="V643" s="25">
        <f t="shared" si="438"/>
        <v>0</v>
      </c>
      <c r="W643" s="25">
        <f t="shared" si="439"/>
        <v>0</v>
      </c>
      <c r="X643" s="25">
        <f t="shared" si="440"/>
        <v>0</v>
      </c>
      <c r="Y643" s="25">
        <f t="shared" si="441"/>
        <v>0</v>
      </c>
      <c r="Z643" s="25">
        <f t="shared" si="442"/>
        <v>0</v>
      </c>
      <c r="AA643" s="26"/>
      <c r="AB643" s="25">
        <f t="shared" si="443"/>
        <v>0</v>
      </c>
      <c r="AC643" s="25">
        <f t="shared" si="472"/>
        <v>0</v>
      </c>
      <c r="AD643" s="25"/>
      <c r="AE643" s="25"/>
      <c r="AF643" s="25"/>
      <c r="AG643" s="25"/>
      <c r="AH643" s="25"/>
      <c r="AI643" s="25"/>
      <c r="AJ643" s="26"/>
      <c r="AK643" s="25"/>
      <c r="AL643" s="26"/>
      <c r="AM643" s="25">
        <f t="shared" si="445"/>
        <v>0</v>
      </c>
      <c r="AN643" s="25">
        <f t="shared" si="446"/>
        <v>0</v>
      </c>
      <c r="AO643" s="26"/>
      <c r="AP643" s="26">
        <f t="shared" si="447"/>
        <v>0</v>
      </c>
      <c r="AQ643" s="101">
        <f t="shared" si="448"/>
        <v>0</v>
      </c>
      <c r="AR643" s="106">
        <f t="shared" si="449"/>
        <v>0</v>
      </c>
      <c r="AS643" s="107">
        <f t="shared" si="470"/>
        <v>0</v>
      </c>
      <c r="AT643" s="107">
        <f t="shared" si="470"/>
        <v>0</v>
      </c>
      <c r="AU643" s="107">
        <f t="shared" si="470"/>
        <v>0</v>
      </c>
      <c r="AV643" s="107">
        <f t="shared" si="470"/>
        <v>0</v>
      </c>
      <c r="AW643" s="107">
        <f t="shared" si="470"/>
        <v>0</v>
      </c>
      <c r="AX643" s="107">
        <f t="shared" si="470"/>
        <v>0</v>
      </c>
      <c r="AY643" s="107">
        <f t="shared" si="470"/>
        <v>0</v>
      </c>
      <c r="AZ643" s="107">
        <f t="shared" si="470"/>
        <v>0</v>
      </c>
      <c r="BA643" s="108">
        <f t="shared" si="450"/>
        <v>0</v>
      </c>
      <c r="BB643" s="103">
        <f t="shared" si="451"/>
        <v>0</v>
      </c>
      <c r="BC643" s="109">
        <f t="shared" si="452"/>
        <v>0</v>
      </c>
      <c r="BD643" s="107">
        <f t="shared" si="432"/>
        <v>0</v>
      </c>
      <c r="BE643" s="107">
        <f t="shared" si="471"/>
        <v>0</v>
      </c>
      <c r="BF643" s="107">
        <f t="shared" si="471"/>
        <v>0</v>
      </c>
      <c r="BG643" s="107">
        <f t="shared" si="471"/>
        <v>0</v>
      </c>
      <c r="BH643" s="107">
        <f t="shared" si="471"/>
        <v>0</v>
      </c>
      <c r="BI643" s="107">
        <f t="shared" si="471"/>
        <v>0</v>
      </c>
      <c r="BJ643" s="107">
        <f t="shared" si="471"/>
        <v>0</v>
      </c>
      <c r="BK643" s="107">
        <f t="shared" si="471"/>
        <v>0</v>
      </c>
      <c r="BL643" s="110">
        <f t="shared" si="453"/>
        <v>0</v>
      </c>
      <c r="BM643" s="111">
        <f t="shared" si="454"/>
        <v>0</v>
      </c>
      <c r="BN643" s="111">
        <f t="shared" si="455"/>
        <v>0</v>
      </c>
      <c r="BO643" s="111">
        <f t="shared" si="456"/>
        <v>0</v>
      </c>
      <c r="BP643" s="111">
        <f t="shared" si="457"/>
        <v>0</v>
      </c>
      <c r="BQ643" s="111">
        <f t="shared" si="458"/>
        <v>0</v>
      </c>
      <c r="BR643" s="111">
        <f t="shared" si="459"/>
        <v>0</v>
      </c>
      <c r="BS643" s="111">
        <f t="shared" si="460"/>
        <v>0</v>
      </c>
      <c r="BT643" s="111">
        <f t="shared" si="461"/>
        <v>0</v>
      </c>
      <c r="BU643" s="112">
        <f t="shared" si="462"/>
        <v>0</v>
      </c>
      <c r="BV643" s="113">
        <f t="shared" si="463"/>
        <v>0</v>
      </c>
      <c r="BW643" s="169" t="s">
        <v>135</v>
      </c>
      <c r="BX643" s="174">
        <v>2021</v>
      </c>
      <c r="BY643" s="169" t="s">
        <v>2422</v>
      </c>
      <c r="BZ643" s="169" t="str">
        <f t="shared" si="464"/>
        <v>NOVIEMBRE</v>
      </c>
      <c r="CA643" s="169" t="str">
        <f t="shared" si="465"/>
        <v>YCHO21RT_11.1</v>
      </c>
      <c r="CB643" s="118" t="e">
        <f>VLOOKUP(F643,[3]TOTALES!$E:$E,1,0)</f>
        <v>#N/A</v>
      </c>
      <c r="CC643" s="118" t="e">
        <f>VLOOKUP(E643,'3.PARAMETROS'!J:L,3,0)</f>
        <v>#N/A</v>
      </c>
      <c r="CD643" s="118">
        <f>VLOOKUP(A643,'[4]1. ARCHIVO COMPRA'!$A:$BU,73,0)</f>
        <v>0</v>
      </c>
      <c r="CF643" s="128"/>
      <c r="CG643" s="128"/>
    </row>
    <row r="644" spans="1:85" x14ac:dyDescent="0.25">
      <c r="A644" s="128" t="str">
        <f t="shared" si="433"/>
        <v>W1YR03Z2V60A604</v>
      </c>
      <c r="B644" s="188">
        <v>44501</v>
      </c>
      <c r="C644" s="128"/>
      <c r="D644" s="128" t="s">
        <v>560</v>
      </c>
      <c r="E644" s="128" t="s">
        <v>561</v>
      </c>
      <c r="F644" s="128" t="s">
        <v>1436</v>
      </c>
      <c r="G644" s="128" t="s">
        <v>1437</v>
      </c>
      <c r="H644" s="128" t="s">
        <v>503</v>
      </c>
      <c r="I644" s="128" t="s">
        <v>530</v>
      </c>
      <c r="J644" s="128" t="s">
        <v>2160</v>
      </c>
      <c r="K644" s="128" t="s">
        <v>683</v>
      </c>
      <c r="L644" s="128" t="s">
        <v>2255</v>
      </c>
      <c r="M644" s="137">
        <v>59</v>
      </c>
      <c r="N644" s="128">
        <f>IFERROR(VLOOKUP(M644*$M$8*$N$8,'RAM costing'!$A$3:$B$81,2,1),0)</f>
        <v>59000</v>
      </c>
      <c r="O644" s="128">
        <f>IFERROR(VLOOKUP(M644*$M$9*$N$9,'RAM costing'!$E$3:$F$81,2,1),0)</f>
        <v>239</v>
      </c>
      <c r="P644" s="128"/>
      <c r="Q644" s="129">
        <f t="shared" si="434"/>
        <v>0.31</v>
      </c>
      <c r="R644" s="18">
        <v>18.29</v>
      </c>
      <c r="S644" s="25">
        <f t="shared" si="435"/>
        <v>0</v>
      </c>
      <c r="T644" s="25">
        <f t="shared" si="436"/>
        <v>0</v>
      </c>
      <c r="U644" s="25">
        <f t="shared" si="437"/>
        <v>0</v>
      </c>
      <c r="V644" s="25">
        <f t="shared" si="438"/>
        <v>0</v>
      </c>
      <c r="W644" s="25">
        <f t="shared" si="439"/>
        <v>0</v>
      </c>
      <c r="X644" s="25">
        <f t="shared" si="440"/>
        <v>0</v>
      </c>
      <c r="Y644" s="25">
        <f t="shared" si="441"/>
        <v>0</v>
      </c>
      <c r="Z644" s="25">
        <f t="shared" si="442"/>
        <v>0</v>
      </c>
      <c r="AA644" s="26"/>
      <c r="AB644" s="25">
        <f t="shared" si="443"/>
        <v>0</v>
      </c>
      <c r="AC644" s="25">
        <f t="shared" si="472"/>
        <v>0</v>
      </c>
      <c r="AD644" s="25"/>
      <c r="AE644" s="25"/>
      <c r="AF644" s="25"/>
      <c r="AG644" s="25"/>
      <c r="AH644" s="25"/>
      <c r="AI644" s="25"/>
      <c r="AJ644" s="26"/>
      <c r="AK644" s="25"/>
      <c r="AL644" s="26"/>
      <c r="AM644" s="25">
        <f t="shared" si="445"/>
        <v>0</v>
      </c>
      <c r="AN644" s="25">
        <f t="shared" si="446"/>
        <v>0</v>
      </c>
      <c r="AO644" s="26"/>
      <c r="AP644" s="26">
        <f t="shared" si="447"/>
        <v>0</v>
      </c>
      <c r="AQ644" s="101">
        <f t="shared" si="448"/>
        <v>0</v>
      </c>
      <c r="AR644" s="106">
        <f t="shared" si="449"/>
        <v>0</v>
      </c>
      <c r="AS644" s="107">
        <f t="shared" si="470"/>
        <v>0</v>
      </c>
      <c r="AT644" s="107">
        <f t="shared" si="470"/>
        <v>0</v>
      </c>
      <c r="AU644" s="107">
        <f t="shared" si="470"/>
        <v>0</v>
      </c>
      <c r="AV644" s="107">
        <f t="shared" si="470"/>
        <v>0</v>
      </c>
      <c r="AW644" s="107">
        <f t="shared" si="470"/>
        <v>0</v>
      </c>
      <c r="AX644" s="107">
        <f t="shared" si="470"/>
        <v>0</v>
      </c>
      <c r="AY644" s="107">
        <f t="shared" si="470"/>
        <v>0</v>
      </c>
      <c r="AZ644" s="107">
        <f t="shared" si="470"/>
        <v>0</v>
      </c>
      <c r="BA644" s="108">
        <f t="shared" si="450"/>
        <v>0</v>
      </c>
      <c r="BB644" s="103">
        <f t="shared" si="451"/>
        <v>0</v>
      </c>
      <c r="BC644" s="109">
        <f t="shared" si="452"/>
        <v>0</v>
      </c>
      <c r="BD644" s="107">
        <f t="shared" si="432"/>
        <v>0</v>
      </c>
      <c r="BE644" s="107">
        <f t="shared" si="471"/>
        <v>0</v>
      </c>
      <c r="BF644" s="107">
        <f t="shared" si="471"/>
        <v>0</v>
      </c>
      <c r="BG644" s="107">
        <f t="shared" si="471"/>
        <v>0</v>
      </c>
      <c r="BH644" s="107">
        <f t="shared" si="471"/>
        <v>0</v>
      </c>
      <c r="BI644" s="107">
        <f t="shared" si="471"/>
        <v>0</v>
      </c>
      <c r="BJ644" s="107">
        <f t="shared" si="471"/>
        <v>0</v>
      </c>
      <c r="BK644" s="107">
        <f t="shared" si="471"/>
        <v>0</v>
      </c>
      <c r="BL644" s="110">
        <f t="shared" si="453"/>
        <v>0</v>
      </c>
      <c r="BM644" s="111">
        <f t="shared" si="454"/>
        <v>0</v>
      </c>
      <c r="BN644" s="111">
        <f t="shared" si="455"/>
        <v>0</v>
      </c>
      <c r="BO644" s="111">
        <f t="shared" si="456"/>
        <v>0</v>
      </c>
      <c r="BP644" s="111">
        <f t="shared" si="457"/>
        <v>0</v>
      </c>
      <c r="BQ644" s="111">
        <f t="shared" si="458"/>
        <v>0</v>
      </c>
      <c r="BR644" s="111">
        <f t="shared" si="459"/>
        <v>0</v>
      </c>
      <c r="BS644" s="111">
        <f t="shared" si="460"/>
        <v>0</v>
      </c>
      <c r="BT644" s="111">
        <f t="shared" si="461"/>
        <v>0</v>
      </c>
      <c r="BU644" s="112">
        <f t="shared" si="462"/>
        <v>0</v>
      </c>
      <c r="BV644" s="113">
        <f t="shared" si="463"/>
        <v>0</v>
      </c>
      <c r="BW644" s="169" t="s">
        <v>135</v>
      </c>
      <c r="BX644" s="174">
        <v>2021</v>
      </c>
      <c r="BY644" s="169" t="s">
        <v>2422</v>
      </c>
      <c r="BZ644" s="169" t="str">
        <f t="shared" si="464"/>
        <v>NOVIEMBRE</v>
      </c>
      <c r="CA644" s="169" t="str">
        <f t="shared" si="465"/>
        <v>YCHO21RT_11.1</v>
      </c>
      <c r="CB644" s="118" t="e">
        <f>VLOOKUP(F644,[3]TOTALES!$E:$E,1,0)</f>
        <v>#N/A</v>
      </c>
      <c r="CC644" s="118" t="e">
        <f>VLOOKUP(E644,'3.PARAMETROS'!J:L,3,0)</f>
        <v>#N/A</v>
      </c>
      <c r="CD644" s="118">
        <f>VLOOKUP(A644,'[4]1. ARCHIVO COMPRA'!$A:$BU,73,0)</f>
        <v>0</v>
      </c>
      <c r="CF644" s="128"/>
      <c r="CG644" s="128"/>
    </row>
    <row r="645" spans="1:85" x14ac:dyDescent="0.25">
      <c r="A645" s="128" t="str">
        <f t="shared" si="433"/>
        <v>W1YR03Z2V60G012</v>
      </c>
      <c r="B645" s="188">
        <v>44501</v>
      </c>
      <c r="C645" s="128"/>
      <c r="D645" s="128" t="s">
        <v>560</v>
      </c>
      <c r="E645" s="128" t="s">
        <v>561</v>
      </c>
      <c r="F645" s="128" t="s">
        <v>1436</v>
      </c>
      <c r="G645" s="128" t="s">
        <v>1437</v>
      </c>
      <c r="H645" s="128" t="s">
        <v>582</v>
      </c>
      <c r="I645" s="128" t="s">
        <v>583</v>
      </c>
      <c r="J645" s="128" t="s">
        <v>2160</v>
      </c>
      <c r="K645" s="128" t="s">
        <v>683</v>
      </c>
      <c r="L645" s="128" t="s">
        <v>2255</v>
      </c>
      <c r="M645" s="137">
        <v>59</v>
      </c>
      <c r="N645" s="128">
        <f>IFERROR(VLOOKUP(M645*$M$8*$N$8,'RAM costing'!$A$3:$B$81,2,1),0)</f>
        <v>59000</v>
      </c>
      <c r="O645" s="128">
        <f>IFERROR(VLOOKUP(M645*$M$9*$N$9,'RAM costing'!$E$3:$F$81,2,1),0)</f>
        <v>239</v>
      </c>
      <c r="P645" s="128"/>
      <c r="Q645" s="129">
        <f t="shared" si="434"/>
        <v>0.31</v>
      </c>
      <c r="R645" s="18">
        <v>18.29</v>
      </c>
      <c r="S645" s="25">
        <f t="shared" si="435"/>
        <v>0</v>
      </c>
      <c r="T645" s="25">
        <f t="shared" si="436"/>
        <v>0</v>
      </c>
      <c r="U645" s="25">
        <f t="shared" si="437"/>
        <v>0</v>
      </c>
      <c r="V645" s="25">
        <f t="shared" si="438"/>
        <v>0</v>
      </c>
      <c r="W645" s="25">
        <f t="shared" si="439"/>
        <v>0</v>
      </c>
      <c r="X645" s="25">
        <f t="shared" si="440"/>
        <v>0</v>
      </c>
      <c r="Y645" s="25">
        <f t="shared" si="441"/>
        <v>0</v>
      </c>
      <c r="Z645" s="25">
        <f t="shared" si="442"/>
        <v>0</v>
      </c>
      <c r="AA645" s="26"/>
      <c r="AB645" s="25">
        <f t="shared" si="443"/>
        <v>0</v>
      </c>
      <c r="AC645" s="25">
        <f t="shared" si="472"/>
        <v>0</v>
      </c>
      <c r="AD645" s="25"/>
      <c r="AE645" s="25"/>
      <c r="AF645" s="25"/>
      <c r="AG645" s="25"/>
      <c r="AH645" s="25"/>
      <c r="AI645" s="25"/>
      <c r="AJ645" s="26"/>
      <c r="AK645" s="25"/>
      <c r="AL645" s="26"/>
      <c r="AM645" s="25">
        <f t="shared" si="445"/>
        <v>0</v>
      </c>
      <c r="AN645" s="25">
        <f t="shared" si="446"/>
        <v>0</v>
      </c>
      <c r="AO645" s="26"/>
      <c r="AP645" s="26">
        <f t="shared" si="447"/>
        <v>0</v>
      </c>
      <c r="AQ645" s="101">
        <f t="shared" si="448"/>
        <v>0</v>
      </c>
      <c r="AR645" s="106">
        <f t="shared" si="449"/>
        <v>0</v>
      </c>
      <c r="AS645" s="107">
        <f t="shared" si="470"/>
        <v>0</v>
      </c>
      <c r="AT645" s="107">
        <f t="shared" si="470"/>
        <v>0</v>
      </c>
      <c r="AU645" s="107">
        <f t="shared" si="470"/>
        <v>0</v>
      </c>
      <c r="AV645" s="107">
        <f t="shared" si="470"/>
        <v>0</v>
      </c>
      <c r="AW645" s="107">
        <f t="shared" si="470"/>
        <v>0</v>
      </c>
      <c r="AX645" s="107">
        <f t="shared" si="470"/>
        <v>0</v>
      </c>
      <c r="AY645" s="107">
        <f t="shared" si="470"/>
        <v>0</v>
      </c>
      <c r="AZ645" s="107">
        <f t="shared" si="470"/>
        <v>0</v>
      </c>
      <c r="BA645" s="108">
        <f t="shared" si="450"/>
        <v>0</v>
      </c>
      <c r="BB645" s="103">
        <f t="shared" si="451"/>
        <v>0</v>
      </c>
      <c r="BC645" s="109">
        <f t="shared" si="452"/>
        <v>0</v>
      </c>
      <c r="BD645" s="107">
        <f t="shared" si="432"/>
        <v>0</v>
      </c>
      <c r="BE645" s="107">
        <f t="shared" si="471"/>
        <v>0</v>
      </c>
      <c r="BF645" s="107">
        <f t="shared" si="471"/>
        <v>0</v>
      </c>
      <c r="BG645" s="107">
        <f t="shared" si="471"/>
        <v>0</v>
      </c>
      <c r="BH645" s="107">
        <f t="shared" si="471"/>
        <v>0</v>
      </c>
      <c r="BI645" s="107">
        <f t="shared" si="471"/>
        <v>0</v>
      </c>
      <c r="BJ645" s="107">
        <f t="shared" si="471"/>
        <v>0</v>
      </c>
      <c r="BK645" s="107">
        <f t="shared" si="471"/>
        <v>0</v>
      </c>
      <c r="BL645" s="110">
        <f t="shared" si="453"/>
        <v>0</v>
      </c>
      <c r="BM645" s="111">
        <f t="shared" si="454"/>
        <v>0</v>
      </c>
      <c r="BN645" s="111">
        <f t="shared" si="455"/>
        <v>0</v>
      </c>
      <c r="BO645" s="111">
        <f t="shared" si="456"/>
        <v>0</v>
      </c>
      <c r="BP645" s="111">
        <f t="shared" si="457"/>
        <v>0</v>
      </c>
      <c r="BQ645" s="111">
        <f t="shared" si="458"/>
        <v>0</v>
      </c>
      <c r="BR645" s="111">
        <f t="shared" si="459"/>
        <v>0</v>
      </c>
      <c r="BS645" s="111">
        <f t="shared" si="460"/>
        <v>0</v>
      </c>
      <c r="BT645" s="111">
        <f t="shared" si="461"/>
        <v>0</v>
      </c>
      <c r="BU645" s="112">
        <f t="shared" si="462"/>
        <v>0</v>
      </c>
      <c r="BV645" s="113">
        <f t="shared" si="463"/>
        <v>0</v>
      </c>
      <c r="BW645" s="169" t="s">
        <v>135</v>
      </c>
      <c r="BX645" s="174">
        <v>2021</v>
      </c>
      <c r="BY645" s="169" t="s">
        <v>2422</v>
      </c>
      <c r="BZ645" s="169" t="str">
        <f t="shared" si="464"/>
        <v>NOVIEMBRE</v>
      </c>
      <c r="CA645" s="169" t="str">
        <f t="shared" si="465"/>
        <v>YCHO21RT_11.1</v>
      </c>
      <c r="CB645" s="118" t="e">
        <f>VLOOKUP(F645,[3]TOTALES!$E:$E,1,0)</f>
        <v>#N/A</v>
      </c>
      <c r="CC645" s="118" t="e">
        <f>VLOOKUP(E645,'3.PARAMETROS'!J:L,3,0)</f>
        <v>#N/A</v>
      </c>
      <c r="CD645" s="118">
        <f>VLOOKUP(A645,'[4]1. ARCHIVO COMPRA'!$A:$BU,73,0)</f>
        <v>0</v>
      </c>
      <c r="CF645" s="128"/>
      <c r="CG645" s="128"/>
    </row>
    <row r="646" spans="1:85" x14ac:dyDescent="0.25">
      <c r="A646" s="128" t="str">
        <f t="shared" si="433"/>
        <v>W1YR03Z2V60G7HR</v>
      </c>
      <c r="B646" s="188">
        <v>44501</v>
      </c>
      <c r="C646" s="128"/>
      <c r="D646" s="128" t="s">
        <v>560</v>
      </c>
      <c r="E646" s="128" t="s">
        <v>561</v>
      </c>
      <c r="F646" s="128" t="s">
        <v>1436</v>
      </c>
      <c r="G646" s="128" t="s">
        <v>1437</v>
      </c>
      <c r="H646" s="128" t="s">
        <v>1177</v>
      </c>
      <c r="I646" s="128" t="s">
        <v>1178</v>
      </c>
      <c r="J646" s="128" t="s">
        <v>2160</v>
      </c>
      <c r="K646" s="128" t="s">
        <v>683</v>
      </c>
      <c r="L646" s="128" t="s">
        <v>2255</v>
      </c>
      <c r="M646" s="137">
        <v>59</v>
      </c>
      <c r="N646" s="128">
        <f>IFERROR(VLOOKUP(M646*$M$8*$N$8,'RAM costing'!$A$3:$B$81,2,1),0)</f>
        <v>59000</v>
      </c>
      <c r="O646" s="128">
        <f>IFERROR(VLOOKUP(M646*$M$9*$N$9,'RAM costing'!$E$3:$F$81,2,1),0)</f>
        <v>239</v>
      </c>
      <c r="P646" s="128"/>
      <c r="Q646" s="129">
        <f t="shared" si="434"/>
        <v>0.31</v>
      </c>
      <c r="R646" s="18">
        <v>18.29</v>
      </c>
      <c r="S646" s="25">
        <f t="shared" si="435"/>
        <v>0</v>
      </c>
      <c r="T646" s="25">
        <f t="shared" si="436"/>
        <v>0</v>
      </c>
      <c r="U646" s="25">
        <f t="shared" si="437"/>
        <v>0</v>
      </c>
      <c r="V646" s="25">
        <f t="shared" si="438"/>
        <v>0</v>
      </c>
      <c r="W646" s="25">
        <f t="shared" si="439"/>
        <v>0</v>
      </c>
      <c r="X646" s="25">
        <f t="shared" si="440"/>
        <v>0</v>
      </c>
      <c r="Y646" s="25">
        <f t="shared" si="441"/>
        <v>0</v>
      </c>
      <c r="Z646" s="25">
        <f t="shared" si="442"/>
        <v>0</v>
      </c>
      <c r="AA646" s="26"/>
      <c r="AB646" s="25">
        <f t="shared" si="443"/>
        <v>0</v>
      </c>
      <c r="AC646" s="25">
        <f t="shared" si="472"/>
        <v>0</v>
      </c>
      <c r="AD646" s="25"/>
      <c r="AE646" s="25"/>
      <c r="AF646" s="25"/>
      <c r="AG646" s="25"/>
      <c r="AH646" s="25"/>
      <c r="AI646" s="25"/>
      <c r="AJ646" s="26"/>
      <c r="AK646" s="25"/>
      <c r="AL646" s="26"/>
      <c r="AM646" s="25">
        <f t="shared" si="445"/>
        <v>0</v>
      </c>
      <c r="AN646" s="25">
        <f t="shared" si="446"/>
        <v>0</v>
      </c>
      <c r="AO646" s="26"/>
      <c r="AP646" s="26">
        <f t="shared" si="447"/>
        <v>0</v>
      </c>
      <c r="AQ646" s="101">
        <f t="shared" si="448"/>
        <v>0</v>
      </c>
      <c r="AR646" s="106">
        <f t="shared" si="449"/>
        <v>0</v>
      </c>
      <c r="AS646" s="107">
        <f t="shared" si="470"/>
        <v>0</v>
      </c>
      <c r="AT646" s="107">
        <f t="shared" si="470"/>
        <v>0</v>
      </c>
      <c r="AU646" s="107">
        <f t="shared" si="470"/>
        <v>0</v>
      </c>
      <c r="AV646" s="107">
        <f t="shared" si="470"/>
        <v>0</v>
      </c>
      <c r="AW646" s="107">
        <f t="shared" si="470"/>
        <v>0</v>
      </c>
      <c r="AX646" s="107">
        <f t="shared" si="470"/>
        <v>0</v>
      </c>
      <c r="AY646" s="107">
        <f t="shared" si="470"/>
        <v>0</v>
      </c>
      <c r="AZ646" s="107">
        <f t="shared" si="470"/>
        <v>0</v>
      </c>
      <c r="BA646" s="108">
        <f t="shared" si="450"/>
        <v>0</v>
      </c>
      <c r="BB646" s="103">
        <f t="shared" si="451"/>
        <v>0</v>
      </c>
      <c r="BC646" s="109">
        <f t="shared" si="452"/>
        <v>0</v>
      </c>
      <c r="BD646" s="107">
        <f t="shared" si="432"/>
        <v>0</v>
      </c>
      <c r="BE646" s="107">
        <f t="shared" si="471"/>
        <v>0</v>
      </c>
      <c r="BF646" s="107">
        <f t="shared" si="471"/>
        <v>0</v>
      </c>
      <c r="BG646" s="107">
        <f t="shared" si="471"/>
        <v>0</v>
      </c>
      <c r="BH646" s="107">
        <f t="shared" si="471"/>
        <v>0</v>
      </c>
      <c r="BI646" s="107">
        <f t="shared" si="471"/>
        <v>0</v>
      </c>
      <c r="BJ646" s="107">
        <f t="shared" si="471"/>
        <v>0</v>
      </c>
      <c r="BK646" s="107">
        <f t="shared" si="471"/>
        <v>0</v>
      </c>
      <c r="BL646" s="110">
        <f t="shared" si="453"/>
        <v>0</v>
      </c>
      <c r="BM646" s="111">
        <f t="shared" si="454"/>
        <v>0</v>
      </c>
      <c r="BN646" s="111">
        <f t="shared" si="455"/>
        <v>0</v>
      </c>
      <c r="BO646" s="111">
        <f t="shared" si="456"/>
        <v>0</v>
      </c>
      <c r="BP646" s="111">
        <f t="shared" si="457"/>
        <v>0</v>
      </c>
      <c r="BQ646" s="111">
        <f t="shared" si="458"/>
        <v>0</v>
      </c>
      <c r="BR646" s="111">
        <f t="shared" si="459"/>
        <v>0</v>
      </c>
      <c r="BS646" s="111">
        <f t="shared" si="460"/>
        <v>0</v>
      </c>
      <c r="BT646" s="111">
        <f t="shared" si="461"/>
        <v>0</v>
      </c>
      <c r="BU646" s="112">
        <f t="shared" si="462"/>
        <v>0</v>
      </c>
      <c r="BV646" s="113">
        <f t="shared" si="463"/>
        <v>0</v>
      </c>
      <c r="BW646" s="169" t="s">
        <v>135</v>
      </c>
      <c r="BX646" s="174">
        <v>2021</v>
      </c>
      <c r="BY646" s="169" t="s">
        <v>2422</v>
      </c>
      <c r="BZ646" s="169" t="str">
        <f t="shared" si="464"/>
        <v>NOVIEMBRE</v>
      </c>
      <c r="CA646" s="169" t="str">
        <f t="shared" si="465"/>
        <v>YCHO21RT_11.1</v>
      </c>
      <c r="CB646" s="118" t="e">
        <f>VLOOKUP(F646,[3]TOTALES!$E:$E,1,0)</f>
        <v>#N/A</v>
      </c>
      <c r="CC646" s="118" t="e">
        <f>VLOOKUP(E646,'3.PARAMETROS'!J:L,3,0)</f>
        <v>#N/A</v>
      </c>
      <c r="CD646" s="118">
        <f>VLOOKUP(A646,'[4]1. ARCHIVO COMPRA'!$A:$BU,73,0)</f>
        <v>0</v>
      </c>
      <c r="CF646" s="128"/>
      <c r="CG646" s="128"/>
    </row>
    <row r="647" spans="1:85" x14ac:dyDescent="0.25">
      <c r="A647" s="128" t="str">
        <f t="shared" si="433"/>
        <v>W1RI07K9SN4JBLK</v>
      </c>
      <c r="B647" s="188">
        <v>44501</v>
      </c>
      <c r="C647" s="128"/>
      <c r="D647" s="128" t="s">
        <v>562</v>
      </c>
      <c r="E647" s="128" t="s">
        <v>230</v>
      </c>
      <c r="F647" s="128" t="s">
        <v>1438</v>
      </c>
      <c r="G647" s="128" t="s">
        <v>1439</v>
      </c>
      <c r="H647" s="128" t="s">
        <v>494</v>
      </c>
      <c r="I647" s="128" t="s">
        <v>520</v>
      </c>
      <c r="J647" s="128" t="s">
        <v>2107</v>
      </c>
      <c r="K647" s="128" t="s">
        <v>684</v>
      </c>
      <c r="L647" s="128" t="s">
        <v>2255</v>
      </c>
      <c r="M647" s="137">
        <v>39</v>
      </c>
      <c r="N647" s="128">
        <f>IFERROR(VLOOKUP(M647*$M$8*$N$8,'RAM costing'!$A$3:$B$81,2,1),0)</f>
        <v>39000</v>
      </c>
      <c r="O647" s="128">
        <f>IFERROR(VLOOKUP(M647*$M$9*$N$9,'RAM costing'!$E$3:$F$81,2,1),0)</f>
        <v>159</v>
      </c>
      <c r="P647" s="128"/>
      <c r="Q647" s="129">
        <f t="shared" si="434"/>
        <v>0.31</v>
      </c>
      <c r="R647" s="18">
        <v>12.09</v>
      </c>
      <c r="S647" s="25">
        <f t="shared" si="435"/>
        <v>0</v>
      </c>
      <c r="T647" s="25">
        <f t="shared" si="436"/>
        <v>0</v>
      </c>
      <c r="U647" s="25">
        <f t="shared" si="437"/>
        <v>0</v>
      </c>
      <c r="V647" s="25">
        <f t="shared" si="438"/>
        <v>0</v>
      </c>
      <c r="W647" s="25">
        <f t="shared" si="439"/>
        <v>0</v>
      </c>
      <c r="X647" s="25">
        <f t="shared" si="440"/>
        <v>0</v>
      </c>
      <c r="Y647" s="25">
        <f t="shared" si="441"/>
        <v>0</v>
      </c>
      <c r="Z647" s="25">
        <f t="shared" si="442"/>
        <v>0</v>
      </c>
      <c r="AA647" s="26"/>
      <c r="AB647" s="25">
        <f t="shared" si="443"/>
        <v>0</v>
      </c>
      <c r="AC647" s="25">
        <f t="shared" si="444"/>
        <v>0</v>
      </c>
      <c r="AD647" s="25"/>
      <c r="AE647" s="25"/>
      <c r="AF647" s="25"/>
      <c r="AG647" s="25"/>
      <c r="AH647" s="25"/>
      <c r="AI647" s="25"/>
      <c r="AJ647" s="26"/>
      <c r="AK647" s="25"/>
      <c r="AL647" s="26"/>
      <c r="AM647" s="25">
        <f t="shared" si="445"/>
        <v>0</v>
      </c>
      <c r="AN647" s="25">
        <f t="shared" si="446"/>
        <v>0</v>
      </c>
      <c r="AO647" s="26"/>
      <c r="AP647" s="26">
        <f t="shared" si="447"/>
        <v>0</v>
      </c>
      <c r="AQ647" s="101">
        <f t="shared" si="448"/>
        <v>0</v>
      </c>
      <c r="AR647" s="106">
        <f t="shared" si="449"/>
        <v>0</v>
      </c>
      <c r="AS647" s="107">
        <f t="shared" si="470"/>
        <v>0</v>
      </c>
      <c r="AT647" s="107">
        <f t="shared" si="470"/>
        <v>0</v>
      </c>
      <c r="AU647" s="107">
        <f t="shared" si="470"/>
        <v>0</v>
      </c>
      <c r="AV647" s="107">
        <f t="shared" si="470"/>
        <v>0</v>
      </c>
      <c r="AW647" s="107">
        <f t="shared" si="470"/>
        <v>0</v>
      </c>
      <c r="AX647" s="107">
        <f t="shared" si="470"/>
        <v>0</v>
      </c>
      <c r="AY647" s="107">
        <f t="shared" si="470"/>
        <v>0</v>
      </c>
      <c r="AZ647" s="107">
        <f t="shared" si="470"/>
        <v>0</v>
      </c>
      <c r="BA647" s="108">
        <f t="shared" si="450"/>
        <v>0</v>
      </c>
      <c r="BB647" s="103">
        <f t="shared" si="451"/>
        <v>0</v>
      </c>
      <c r="BC647" s="109">
        <f t="shared" si="452"/>
        <v>0</v>
      </c>
      <c r="BD647" s="107">
        <f t="shared" si="432"/>
        <v>0</v>
      </c>
      <c r="BE647" s="107">
        <f t="shared" si="471"/>
        <v>0</v>
      </c>
      <c r="BF647" s="107">
        <f t="shared" si="471"/>
        <v>0</v>
      </c>
      <c r="BG647" s="107">
        <f t="shared" si="471"/>
        <v>0</v>
      </c>
      <c r="BH647" s="107">
        <f t="shared" si="471"/>
        <v>0</v>
      </c>
      <c r="BI647" s="107">
        <f t="shared" si="471"/>
        <v>0</v>
      </c>
      <c r="BJ647" s="107">
        <f t="shared" si="471"/>
        <v>0</v>
      </c>
      <c r="BK647" s="107">
        <f t="shared" si="471"/>
        <v>0</v>
      </c>
      <c r="BL647" s="110">
        <f t="shared" si="453"/>
        <v>0</v>
      </c>
      <c r="BM647" s="111">
        <f t="shared" si="454"/>
        <v>0</v>
      </c>
      <c r="BN647" s="111">
        <f t="shared" si="455"/>
        <v>0</v>
      </c>
      <c r="BO647" s="111">
        <f t="shared" si="456"/>
        <v>0</v>
      </c>
      <c r="BP647" s="111">
        <f t="shared" si="457"/>
        <v>0</v>
      </c>
      <c r="BQ647" s="111">
        <f t="shared" si="458"/>
        <v>0</v>
      </c>
      <c r="BR647" s="111">
        <f t="shared" si="459"/>
        <v>0</v>
      </c>
      <c r="BS647" s="111">
        <f t="shared" si="460"/>
        <v>0</v>
      </c>
      <c r="BT647" s="111">
        <f t="shared" si="461"/>
        <v>0</v>
      </c>
      <c r="BU647" s="112">
        <f t="shared" si="462"/>
        <v>0</v>
      </c>
      <c r="BV647" s="113">
        <f t="shared" si="463"/>
        <v>0</v>
      </c>
      <c r="BW647" s="169" t="s">
        <v>135</v>
      </c>
      <c r="BX647" s="174">
        <v>2021</v>
      </c>
      <c r="BY647" s="169" t="s">
        <v>2422</v>
      </c>
      <c r="BZ647" s="169" t="str">
        <f t="shared" si="464"/>
        <v>NOVIEMBRE</v>
      </c>
      <c r="CA647" s="169" t="str">
        <f t="shared" si="465"/>
        <v>YCHO21RT_11.1</v>
      </c>
      <c r="CB647" s="118" t="e">
        <f>VLOOKUP(F647,[3]TOTALES!$E:$E,1,0)</f>
        <v>#N/A</v>
      </c>
      <c r="CC647" s="118" t="str">
        <f>VLOOKUP(E647,'3.PARAMETROS'!J:L,3,0)</f>
        <v>POLERAS</v>
      </c>
      <c r="CD647" s="118">
        <f>VLOOKUP(A647,'[4]1. ARCHIVO COMPRA'!$A:$BU,73,0)</f>
        <v>0</v>
      </c>
      <c r="CF647" s="128"/>
      <c r="CG647" s="128"/>
    </row>
    <row r="648" spans="1:85" x14ac:dyDescent="0.25">
      <c r="A648" s="128" t="str">
        <f t="shared" si="433"/>
        <v>W1RP00K49A1P0BW</v>
      </c>
      <c r="B648" s="188">
        <v>44501</v>
      </c>
      <c r="C648" s="128"/>
      <c r="D648" s="128" t="s">
        <v>562</v>
      </c>
      <c r="E648" s="128" t="s">
        <v>294</v>
      </c>
      <c r="F648" s="128" t="s">
        <v>1440</v>
      </c>
      <c r="G648" s="128" t="s">
        <v>1441</v>
      </c>
      <c r="H648" s="128" t="s">
        <v>1442</v>
      </c>
      <c r="I648" s="128" t="s">
        <v>1443</v>
      </c>
      <c r="J648" s="128" t="s">
        <v>2166</v>
      </c>
      <c r="K648" s="128" t="s">
        <v>687</v>
      </c>
      <c r="L648" s="128" t="s">
        <v>2255</v>
      </c>
      <c r="M648" s="137">
        <v>49</v>
      </c>
      <c r="N648" s="128">
        <f>IFERROR(VLOOKUP(M648*$M$8*$N$8,'RAM costing'!$A$3:$B$81,2,1),0)</f>
        <v>49000</v>
      </c>
      <c r="O648" s="128">
        <f>IFERROR(VLOOKUP(M648*$M$9*$N$9,'RAM costing'!$E$3:$F$81,2,1),0)</f>
        <v>199</v>
      </c>
      <c r="P648" s="128"/>
      <c r="Q648" s="129">
        <f t="shared" si="434"/>
        <v>0.31</v>
      </c>
      <c r="R648" s="18">
        <v>15.19</v>
      </c>
      <c r="S648" s="25">
        <f t="shared" si="435"/>
        <v>0</v>
      </c>
      <c r="T648" s="25">
        <f t="shared" si="436"/>
        <v>0</v>
      </c>
      <c r="U648" s="25">
        <f t="shared" si="437"/>
        <v>0</v>
      </c>
      <c r="V648" s="25">
        <f t="shared" si="438"/>
        <v>0</v>
      </c>
      <c r="W648" s="25">
        <f t="shared" si="439"/>
        <v>0</v>
      </c>
      <c r="X648" s="25">
        <f t="shared" si="440"/>
        <v>0</v>
      </c>
      <c r="Y648" s="25">
        <f t="shared" si="441"/>
        <v>0</v>
      </c>
      <c r="Z648" s="25">
        <f t="shared" si="442"/>
        <v>0</v>
      </c>
      <c r="AA648" s="26"/>
      <c r="AB648" s="25">
        <f t="shared" si="443"/>
        <v>0</v>
      </c>
      <c r="AC648" s="25">
        <f t="shared" ref="AC648:AC653" si="473">AO648</f>
        <v>0</v>
      </c>
      <c r="AD648" s="25"/>
      <c r="AE648" s="25"/>
      <c r="AF648" s="25"/>
      <c r="AG648" s="25"/>
      <c r="AH648" s="25"/>
      <c r="AI648" s="25"/>
      <c r="AJ648" s="26"/>
      <c r="AK648" s="25"/>
      <c r="AL648" s="26"/>
      <c r="AM648" s="25">
        <f t="shared" si="445"/>
        <v>0</v>
      </c>
      <c r="AN648" s="25">
        <f t="shared" si="446"/>
        <v>0</v>
      </c>
      <c r="AO648" s="26"/>
      <c r="AP648" s="26">
        <f t="shared" si="447"/>
        <v>0</v>
      </c>
      <c r="AQ648" s="101">
        <f t="shared" si="448"/>
        <v>0</v>
      </c>
      <c r="AR648" s="106">
        <f t="shared" si="449"/>
        <v>0</v>
      </c>
      <c r="AS648" s="107">
        <f t="shared" si="470"/>
        <v>0</v>
      </c>
      <c r="AT648" s="107">
        <f t="shared" si="470"/>
        <v>0</v>
      </c>
      <c r="AU648" s="107">
        <f t="shared" si="470"/>
        <v>0</v>
      </c>
      <c r="AV648" s="107">
        <f t="shared" si="470"/>
        <v>0</v>
      </c>
      <c r="AW648" s="107">
        <f t="shared" si="470"/>
        <v>0</v>
      </c>
      <c r="AX648" s="107">
        <f t="shared" si="470"/>
        <v>0</v>
      </c>
      <c r="AY648" s="107">
        <f t="shared" si="470"/>
        <v>0</v>
      </c>
      <c r="AZ648" s="107">
        <f t="shared" si="470"/>
        <v>0</v>
      </c>
      <c r="BA648" s="108">
        <f t="shared" si="450"/>
        <v>0</v>
      </c>
      <c r="BB648" s="103">
        <f t="shared" si="451"/>
        <v>0</v>
      </c>
      <c r="BC648" s="109">
        <f t="shared" si="452"/>
        <v>0</v>
      </c>
      <c r="BD648" s="107">
        <f t="shared" si="432"/>
        <v>0</v>
      </c>
      <c r="BE648" s="107">
        <f t="shared" si="471"/>
        <v>0</v>
      </c>
      <c r="BF648" s="107">
        <f t="shared" si="471"/>
        <v>0</v>
      </c>
      <c r="BG648" s="107">
        <f t="shared" si="471"/>
        <v>0</v>
      </c>
      <c r="BH648" s="107">
        <f t="shared" si="471"/>
        <v>0</v>
      </c>
      <c r="BI648" s="107">
        <f t="shared" si="471"/>
        <v>0</v>
      </c>
      <c r="BJ648" s="107">
        <f t="shared" si="471"/>
        <v>0</v>
      </c>
      <c r="BK648" s="107">
        <f t="shared" si="471"/>
        <v>0</v>
      </c>
      <c r="BL648" s="110">
        <f t="shared" si="453"/>
        <v>0</v>
      </c>
      <c r="BM648" s="111">
        <f t="shared" si="454"/>
        <v>0</v>
      </c>
      <c r="BN648" s="111">
        <f t="shared" si="455"/>
        <v>0</v>
      </c>
      <c r="BO648" s="111">
        <f t="shared" si="456"/>
        <v>0</v>
      </c>
      <c r="BP648" s="111">
        <f t="shared" si="457"/>
        <v>0</v>
      </c>
      <c r="BQ648" s="111">
        <f t="shared" si="458"/>
        <v>0</v>
      </c>
      <c r="BR648" s="111">
        <f t="shared" si="459"/>
        <v>0</v>
      </c>
      <c r="BS648" s="111">
        <f t="shared" si="460"/>
        <v>0</v>
      </c>
      <c r="BT648" s="111">
        <f t="shared" si="461"/>
        <v>0</v>
      </c>
      <c r="BU648" s="112">
        <f t="shared" si="462"/>
        <v>0</v>
      </c>
      <c r="BV648" s="113">
        <f t="shared" si="463"/>
        <v>0</v>
      </c>
      <c r="BW648" s="169" t="s">
        <v>135</v>
      </c>
      <c r="BX648" s="174">
        <v>2021</v>
      </c>
      <c r="BY648" s="169" t="s">
        <v>2422</v>
      </c>
      <c r="BZ648" s="169" t="str">
        <f t="shared" si="464"/>
        <v>NOVIEMBRE</v>
      </c>
      <c r="CA648" s="169" t="str">
        <f t="shared" si="465"/>
        <v>YCHO21RT_11.1</v>
      </c>
      <c r="CB648" s="118" t="e">
        <f>VLOOKUP(F648,[3]TOTALES!$E:$E,1,0)</f>
        <v>#N/A</v>
      </c>
      <c r="CC648" s="118" t="str">
        <f>VLOOKUP(E648,'3.PARAMETROS'!J:L,3,0)</f>
        <v>TOPS</v>
      </c>
      <c r="CD648" s="118">
        <f>VLOOKUP(A648,'[4]1. ARCHIVO COMPRA'!$A:$BU,73,0)</f>
        <v>0</v>
      </c>
      <c r="CF648" s="128"/>
      <c r="CG648" s="128"/>
    </row>
    <row r="649" spans="1:85" x14ac:dyDescent="0.25">
      <c r="A649" s="128" t="str">
        <f t="shared" si="433"/>
        <v>W1RP00K49A1P10Z</v>
      </c>
      <c r="B649" s="188">
        <v>44501</v>
      </c>
      <c r="C649" s="128"/>
      <c r="D649" s="128" t="s">
        <v>562</v>
      </c>
      <c r="E649" s="128" t="s">
        <v>294</v>
      </c>
      <c r="F649" s="128" t="s">
        <v>1440</v>
      </c>
      <c r="G649" s="128" t="s">
        <v>1441</v>
      </c>
      <c r="H649" s="128" t="s">
        <v>1224</v>
      </c>
      <c r="I649" s="128" t="s">
        <v>1225</v>
      </c>
      <c r="J649" s="128" t="s">
        <v>2166</v>
      </c>
      <c r="K649" s="128" t="s">
        <v>687</v>
      </c>
      <c r="L649" s="128" t="s">
        <v>2255</v>
      </c>
      <c r="M649" s="137">
        <v>49</v>
      </c>
      <c r="N649" s="128">
        <f>IFERROR(VLOOKUP(M649*$M$8*$N$8,'RAM costing'!$A$3:$B$81,2,1),0)</f>
        <v>49000</v>
      </c>
      <c r="O649" s="128">
        <f>IFERROR(VLOOKUP(M649*$M$9*$N$9,'RAM costing'!$E$3:$F$81,2,1),0)</f>
        <v>199</v>
      </c>
      <c r="P649" s="128"/>
      <c r="Q649" s="129">
        <f t="shared" si="434"/>
        <v>0.31</v>
      </c>
      <c r="R649" s="18">
        <v>15.19</v>
      </c>
      <c r="S649" s="25">
        <f t="shared" si="435"/>
        <v>0</v>
      </c>
      <c r="T649" s="25">
        <f t="shared" si="436"/>
        <v>0</v>
      </c>
      <c r="U649" s="25">
        <f t="shared" si="437"/>
        <v>0</v>
      </c>
      <c r="V649" s="25">
        <f t="shared" si="438"/>
        <v>0</v>
      </c>
      <c r="W649" s="25">
        <f t="shared" si="439"/>
        <v>0</v>
      </c>
      <c r="X649" s="25">
        <f t="shared" si="440"/>
        <v>0</v>
      </c>
      <c r="Y649" s="25">
        <f t="shared" si="441"/>
        <v>0</v>
      </c>
      <c r="Z649" s="25">
        <f t="shared" si="442"/>
        <v>0</v>
      </c>
      <c r="AA649" s="26"/>
      <c r="AB649" s="25">
        <f t="shared" si="443"/>
        <v>0</v>
      </c>
      <c r="AC649" s="25">
        <f t="shared" si="473"/>
        <v>0</v>
      </c>
      <c r="AD649" s="25"/>
      <c r="AE649" s="25"/>
      <c r="AF649" s="25"/>
      <c r="AG649" s="25"/>
      <c r="AH649" s="25"/>
      <c r="AI649" s="25"/>
      <c r="AJ649" s="26"/>
      <c r="AK649" s="25"/>
      <c r="AL649" s="26"/>
      <c r="AM649" s="25">
        <f t="shared" si="445"/>
        <v>0</v>
      </c>
      <c r="AN649" s="25">
        <f t="shared" si="446"/>
        <v>0</v>
      </c>
      <c r="AO649" s="26"/>
      <c r="AP649" s="26">
        <f t="shared" si="447"/>
        <v>0</v>
      </c>
      <c r="AQ649" s="101">
        <f t="shared" si="448"/>
        <v>0</v>
      </c>
      <c r="AR649" s="106">
        <f t="shared" si="449"/>
        <v>0</v>
      </c>
      <c r="AS649" s="107">
        <f t="shared" si="470"/>
        <v>0</v>
      </c>
      <c r="AT649" s="107">
        <f t="shared" si="470"/>
        <v>0</v>
      </c>
      <c r="AU649" s="107">
        <f t="shared" si="470"/>
        <v>0</v>
      </c>
      <c r="AV649" s="107">
        <f t="shared" si="470"/>
        <v>0</v>
      </c>
      <c r="AW649" s="107">
        <f t="shared" si="470"/>
        <v>0</v>
      </c>
      <c r="AX649" s="107">
        <f t="shared" si="470"/>
        <v>0</v>
      </c>
      <c r="AY649" s="107">
        <f t="shared" si="470"/>
        <v>0</v>
      </c>
      <c r="AZ649" s="107">
        <f t="shared" si="470"/>
        <v>0</v>
      </c>
      <c r="BA649" s="108">
        <f t="shared" si="450"/>
        <v>0</v>
      </c>
      <c r="BB649" s="103">
        <f t="shared" si="451"/>
        <v>0</v>
      </c>
      <c r="BC649" s="109">
        <f t="shared" si="452"/>
        <v>0</v>
      </c>
      <c r="BD649" s="107">
        <f t="shared" si="432"/>
        <v>0</v>
      </c>
      <c r="BE649" s="107">
        <f t="shared" si="471"/>
        <v>0</v>
      </c>
      <c r="BF649" s="107">
        <f t="shared" si="471"/>
        <v>0</v>
      </c>
      <c r="BG649" s="107">
        <f t="shared" si="471"/>
        <v>0</v>
      </c>
      <c r="BH649" s="107">
        <f t="shared" si="471"/>
        <v>0</v>
      </c>
      <c r="BI649" s="107">
        <f t="shared" si="471"/>
        <v>0</v>
      </c>
      <c r="BJ649" s="107">
        <f t="shared" si="471"/>
        <v>0</v>
      </c>
      <c r="BK649" s="107">
        <f t="shared" si="471"/>
        <v>0</v>
      </c>
      <c r="BL649" s="110">
        <f t="shared" si="453"/>
        <v>0</v>
      </c>
      <c r="BM649" s="111">
        <f t="shared" si="454"/>
        <v>0</v>
      </c>
      <c r="BN649" s="111">
        <f t="shared" si="455"/>
        <v>0</v>
      </c>
      <c r="BO649" s="111">
        <f t="shared" si="456"/>
        <v>0</v>
      </c>
      <c r="BP649" s="111">
        <f t="shared" si="457"/>
        <v>0</v>
      </c>
      <c r="BQ649" s="111">
        <f t="shared" si="458"/>
        <v>0</v>
      </c>
      <c r="BR649" s="111">
        <f t="shared" si="459"/>
        <v>0</v>
      </c>
      <c r="BS649" s="111">
        <f t="shared" si="460"/>
        <v>0</v>
      </c>
      <c r="BT649" s="111">
        <f t="shared" si="461"/>
        <v>0</v>
      </c>
      <c r="BU649" s="112">
        <f t="shared" si="462"/>
        <v>0</v>
      </c>
      <c r="BV649" s="113">
        <f t="shared" si="463"/>
        <v>0</v>
      </c>
      <c r="BW649" s="169" t="s">
        <v>135</v>
      </c>
      <c r="BX649" s="174">
        <v>2021</v>
      </c>
      <c r="BY649" s="169" t="s">
        <v>2422</v>
      </c>
      <c r="BZ649" s="169" t="str">
        <f t="shared" si="464"/>
        <v>NOVIEMBRE</v>
      </c>
      <c r="CA649" s="169" t="str">
        <f t="shared" si="465"/>
        <v>YCHO21RT_11.1</v>
      </c>
      <c r="CB649" s="118" t="e">
        <f>VLOOKUP(F649,[3]TOTALES!$E:$E,1,0)</f>
        <v>#N/A</v>
      </c>
      <c r="CC649" s="118" t="str">
        <f>VLOOKUP(E649,'3.PARAMETROS'!J:L,3,0)</f>
        <v>TOPS</v>
      </c>
      <c r="CD649" s="118">
        <f>VLOOKUP(A649,'[4]1. ARCHIVO COMPRA'!$A:$BU,73,0)</f>
        <v>0</v>
      </c>
      <c r="CF649" s="128"/>
      <c r="CG649" s="128"/>
    </row>
    <row r="650" spans="1:85" x14ac:dyDescent="0.25">
      <c r="A650" s="128" t="str">
        <f t="shared" si="433"/>
        <v>W2RL23WO06JF74S</v>
      </c>
      <c r="B650" s="188">
        <v>44501</v>
      </c>
      <c r="C650" s="128"/>
      <c r="D650" s="128" t="s">
        <v>557</v>
      </c>
      <c r="E650" s="128" t="s">
        <v>558</v>
      </c>
      <c r="F650" s="128" t="s">
        <v>1444</v>
      </c>
      <c r="G650" s="128" t="s">
        <v>1445</v>
      </c>
      <c r="H650" s="128" t="s">
        <v>1446</v>
      </c>
      <c r="I650" s="128" t="s">
        <v>1447</v>
      </c>
      <c r="J650" s="128" t="s">
        <v>2126</v>
      </c>
      <c r="K650" s="128" t="s">
        <v>683</v>
      </c>
      <c r="L650" s="128" t="s">
        <v>2255</v>
      </c>
      <c r="M650" s="137">
        <v>228</v>
      </c>
      <c r="N650" s="128">
        <f>IFERROR(VLOOKUP(M650*$M$8*$N$8,'RAM costing'!$A$3:$B$81,2,1),0)</f>
        <v>219000</v>
      </c>
      <c r="O650" s="128">
        <f>IFERROR(VLOOKUP(M650*$M$9*$N$9,'RAM costing'!$E$3:$F$81,2,1),0)</f>
        <v>429</v>
      </c>
      <c r="P650" s="128"/>
      <c r="Q650" s="129">
        <f t="shared" si="434"/>
        <v>0.30999999999999994</v>
      </c>
      <c r="R650" s="18">
        <v>70.679999999999993</v>
      </c>
      <c r="S650" s="25">
        <f t="shared" si="435"/>
        <v>0</v>
      </c>
      <c r="T650" s="25">
        <f t="shared" si="436"/>
        <v>0</v>
      </c>
      <c r="U650" s="25">
        <f t="shared" si="437"/>
        <v>0</v>
      </c>
      <c r="V650" s="25">
        <f t="shared" si="438"/>
        <v>0</v>
      </c>
      <c r="W650" s="25">
        <f t="shared" si="439"/>
        <v>0</v>
      </c>
      <c r="X650" s="25">
        <f t="shared" si="440"/>
        <v>0</v>
      </c>
      <c r="Y650" s="25">
        <f t="shared" si="441"/>
        <v>0</v>
      </c>
      <c r="Z650" s="25">
        <f t="shared" si="442"/>
        <v>0</v>
      </c>
      <c r="AA650" s="26"/>
      <c r="AB650" s="25">
        <f t="shared" si="443"/>
        <v>0</v>
      </c>
      <c r="AC650" s="25">
        <f t="shared" si="473"/>
        <v>0</v>
      </c>
      <c r="AD650" s="25"/>
      <c r="AE650" s="25"/>
      <c r="AF650" s="25"/>
      <c r="AG650" s="25"/>
      <c r="AH650" s="25"/>
      <c r="AI650" s="25"/>
      <c r="AJ650" s="26"/>
      <c r="AK650" s="25"/>
      <c r="AL650" s="26"/>
      <c r="AM650" s="25">
        <f t="shared" si="445"/>
        <v>0</v>
      </c>
      <c r="AN650" s="25">
        <f t="shared" si="446"/>
        <v>0</v>
      </c>
      <c r="AO650" s="26"/>
      <c r="AP650" s="26">
        <f t="shared" si="447"/>
        <v>0</v>
      </c>
      <c r="AQ650" s="101">
        <f t="shared" si="448"/>
        <v>0</v>
      </c>
      <c r="AR650" s="106">
        <f t="shared" si="449"/>
        <v>0</v>
      </c>
      <c r="AS650" s="107">
        <f t="shared" si="470"/>
        <v>0</v>
      </c>
      <c r="AT650" s="107">
        <f t="shared" si="470"/>
        <v>0</v>
      </c>
      <c r="AU650" s="107">
        <f t="shared" si="470"/>
        <v>0</v>
      </c>
      <c r="AV650" s="107">
        <f t="shared" si="470"/>
        <v>0</v>
      </c>
      <c r="AW650" s="107">
        <f t="shared" si="470"/>
        <v>0</v>
      </c>
      <c r="AX650" s="107">
        <f t="shared" si="470"/>
        <v>0</v>
      </c>
      <c r="AY650" s="107">
        <f t="shared" si="470"/>
        <v>0</v>
      </c>
      <c r="AZ650" s="107">
        <f t="shared" si="470"/>
        <v>0</v>
      </c>
      <c r="BA650" s="108">
        <f t="shared" si="450"/>
        <v>0</v>
      </c>
      <c r="BB650" s="103">
        <f t="shared" si="451"/>
        <v>0</v>
      </c>
      <c r="BC650" s="109">
        <f t="shared" si="452"/>
        <v>0</v>
      </c>
      <c r="BD650" s="107">
        <f t="shared" si="432"/>
        <v>0</v>
      </c>
      <c r="BE650" s="107">
        <f t="shared" si="471"/>
        <v>0</v>
      </c>
      <c r="BF650" s="107">
        <f t="shared" si="471"/>
        <v>0</v>
      </c>
      <c r="BG650" s="107">
        <f t="shared" si="471"/>
        <v>0</v>
      </c>
      <c r="BH650" s="107">
        <f t="shared" si="471"/>
        <v>0</v>
      </c>
      <c r="BI650" s="107">
        <f t="shared" si="471"/>
        <v>0</v>
      </c>
      <c r="BJ650" s="107">
        <f t="shared" si="471"/>
        <v>0</v>
      </c>
      <c r="BK650" s="107">
        <f t="shared" si="471"/>
        <v>0</v>
      </c>
      <c r="BL650" s="110">
        <f t="shared" si="453"/>
        <v>0</v>
      </c>
      <c r="BM650" s="111">
        <f t="shared" si="454"/>
        <v>0</v>
      </c>
      <c r="BN650" s="111">
        <f t="shared" si="455"/>
        <v>0</v>
      </c>
      <c r="BO650" s="111">
        <f t="shared" si="456"/>
        <v>0</v>
      </c>
      <c r="BP650" s="111">
        <f t="shared" si="457"/>
        <v>0</v>
      </c>
      <c r="BQ650" s="111">
        <f t="shared" si="458"/>
        <v>0</v>
      </c>
      <c r="BR650" s="111">
        <f t="shared" si="459"/>
        <v>0</v>
      </c>
      <c r="BS650" s="111">
        <f t="shared" si="460"/>
        <v>0</v>
      </c>
      <c r="BT650" s="111">
        <f t="shared" si="461"/>
        <v>0</v>
      </c>
      <c r="BU650" s="112">
        <f t="shared" si="462"/>
        <v>0</v>
      </c>
      <c r="BV650" s="113">
        <f t="shared" si="463"/>
        <v>0</v>
      </c>
      <c r="BW650" s="169" t="s">
        <v>135</v>
      </c>
      <c r="BX650" s="174">
        <v>2021</v>
      </c>
      <c r="BY650" s="169" t="s">
        <v>2422</v>
      </c>
      <c r="BZ650" s="169" t="str">
        <f t="shared" si="464"/>
        <v>NOVIEMBRE</v>
      </c>
      <c r="CA650" s="169" t="str">
        <f t="shared" si="465"/>
        <v>YCHO21RT_11.1</v>
      </c>
      <c r="CB650" s="118" t="e">
        <f>VLOOKUP(F650,[3]TOTALES!$E:$E,1,0)</f>
        <v>#N/A</v>
      </c>
      <c r="CC650" s="118" t="e">
        <f>VLOOKUP(E650,'3.PARAMETROS'!J:L,3,0)</f>
        <v>#N/A</v>
      </c>
      <c r="CD650" s="118">
        <f>VLOOKUP(A650,'[4]1. ARCHIVO COMPRA'!$A:$BU,73,0)</f>
        <v>0</v>
      </c>
      <c r="CF650" s="128"/>
      <c r="CG650" s="128"/>
    </row>
    <row r="651" spans="1:85" x14ac:dyDescent="0.25">
      <c r="A651" s="128" t="str">
        <f t="shared" si="433"/>
        <v>W2RK32KAU70JBLK</v>
      </c>
      <c r="B651" s="188">
        <v>44501</v>
      </c>
      <c r="C651" s="128"/>
      <c r="D651" s="128" t="s">
        <v>562</v>
      </c>
      <c r="E651" s="128" t="s">
        <v>708</v>
      </c>
      <c r="F651" s="128" t="s">
        <v>1448</v>
      </c>
      <c r="G651" s="128" t="s">
        <v>1449</v>
      </c>
      <c r="H651" s="128" t="s">
        <v>494</v>
      </c>
      <c r="I651" s="128" t="s">
        <v>520</v>
      </c>
      <c r="J651" s="128" t="s">
        <v>2167</v>
      </c>
      <c r="K651" s="128" t="s">
        <v>683</v>
      </c>
      <c r="L651" s="128" t="s">
        <v>2255</v>
      </c>
      <c r="M651" s="137">
        <v>118</v>
      </c>
      <c r="N651" s="128">
        <f>IFERROR(VLOOKUP(M651*$M$8*$N$8,'RAM costing'!$A$3:$B$81,2,1),0)</f>
        <v>119000</v>
      </c>
      <c r="O651" s="128">
        <f>IFERROR(VLOOKUP(M651*$M$9*$N$9,'RAM costing'!$E$3:$F$81,2,1),0)</f>
        <v>429</v>
      </c>
      <c r="P651" s="128"/>
      <c r="Q651" s="129">
        <f t="shared" si="434"/>
        <v>0.31</v>
      </c>
      <c r="R651" s="18">
        <v>36.58</v>
      </c>
      <c r="S651" s="25">
        <f t="shared" si="435"/>
        <v>0</v>
      </c>
      <c r="T651" s="25">
        <f t="shared" si="436"/>
        <v>0</v>
      </c>
      <c r="U651" s="25">
        <f t="shared" si="437"/>
        <v>0</v>
      </c>
      <c r="V651" s="25">
        <f t="shared" si="438"/>
        <v>0</v>
      </c>
      <c r="W651" s="25">
        <f t="shared" si="439"/>
        <v>0</v>
      </c>
      <c r="X651" s="25">
        <f t="shared" si="440"/>
        <v>0</v>
      </c>
      <c r="Y651" s="25">
        <f t="shared" si="441"/>
        <v>0</v>
      </c>
      <c r="Z651" s="25">
        <f t="shared" si="442"/>
        <v>0</v>
      </c>
      <c r="AA651" s="26"/>
      <c r="AB651" s="25">
        <f t="shared" si="443"/>
        <v>0</v>
      </c>
      <c r="AC651" s="25">
        <f t="shared" si="473"/>
        <v>0</v>
      </c>
      <c r="AD651" s="25"/>
      <c r="AE651" s="25"/>
      <c r="AF651" s="25"/>
      <c r="AG651" s="25"/>
      <c r="AH651" s="25"/>
      <c r="AI651" s="25"/>
      <c r="AJ651" s="26"/>
      <c r="AK651" s="25"/>
      <c r="AL651" s="26"/>
      <c r="AM651" s="25">
        <f t="shared" si="445"/>
        <v>0</v>
      </c>
      <c r="AN651" s="25">
        <f t="shared" si="446"/>
        <v>0</v>
      </c>
      <c r="AO651" s="26"/>
      <c r="AP651" s="26">
        <f t="shared" si="447"/>
        <v>0</v>
      </c>
      <c r="AQ651" s="101">
        <f t="shared" si="448"/>
        <v>0</v>
      </c>
      <c r="AR651" s="106">
        <f t="shared" si="449"/>
        <v>0</v>
      </c>
      <c r="AS651" s="107">
        <f t="shared" si="470"/>
        <v>0</v>
      </c>
      <c r="AT651" s="107">
        <f t="shared" si="470"/>
        <v>0</v>
      </c>
      <c r="AU651" s="107">
        <f t="shared" si="470"/>
        <v>0</v>
      </c>
      <c r="AV651" s="107">
        <f t="shared" si="470"/>
        <v>0</v>
      </c>
      <c r="AW651" s="107">
        <f t="shared" si="470"/>
        <v>0</v>
      </c>
      <c r="AX651" s="107">
        <f t="shared" si="470"/>
        <v>0</v>
      </c>
      <c r="AY651" s="107">
        <f t="shared" si="470"/>
        <v>0</v>
      </c>
      <c r="AZ651" s="107">
        <f t="shared" si="470"/>
        <v>0</v>
      </c>
      <c r="BA651" s="108">
        <f t="shared" si="450"/>
        <v>0</v>
      </c>
      <c r="BB651" s="103">
        <f t="shared" si="451"/>
        <v>0</v>
      </c>
      <c r="BC651" s="109">
        <f t="shared" si="452"/>
        <v>0</v>
      </c>
      <c r="BD651" s="107">
        <f t="shared" si="432"/>
        <v>0</v>
      </c>
      <c r="BE651" s="107">
        <f t="shared" si="471"/>
        <v>0</v>
      </c>
      <c r="BF651" s="107">
        <f t="shared" si="471"/>
        <v>0</v>
      </c>
      <c r="BG651" s="107">
        <f t="shared" si="471"/>
        <v>0</v>
      </c>
      <c r="BH651" s="107">
        <f t="shared" si="471"/>
        <v>0</v>
      </c>
      <c r="BI651" s="107">
        <f t="shared" si="471"/>
        <v>0</v>
      </c>
      <c r="BJ651" s="107">
        <f t="shared" si="471"/>
        <v>0</v>
      </c>
      <c r="BK651" s="107">
        <f t="shared" si="471"/>
        <v>0</v>
      </c>
      <c r="BL651" s="110">
        <f t="shared" si="453"/>
        <v>0</v>
      </c>
      <c r="BM651" s="111">
        <f t="shared" si="454"/>
        <v>0</v>
      </c>
      <c r="BN651" s="111">
        <f t="shared" si="455"/>
        <v>0</v>
      </c>
      <c r="BO651" s="111">
        <f t="shared" si="456"/>
        <v>0</v>
      </c>
      <c r="BP651" s="111">
        <f t="shared" si="457"/>
        <v>0</v>
      </c>
      <c r="BQ651" s="111">
        <f t="shared" si="458"/>
        <v>0</v>
      </c>
      <c r="BR651" s="111">
        <f t="shared" si="459"/>
        <v>0</v>
      </c>
      <c r="BS651" s="111">
        <f t="shared" si="460"/>
        <v>0</v>
      </c>
      <c r="BT651" s="111">
        <f t="shared" si="461"/>
        <v>0</v>
      </c>
      <c r="BU651" s="112">
        <f t="shared" si="462"/>
        <v>0</v>
      </c>
      <c r="BV651" s="113">
        <f t="shared" si="463"/>
        <v>0</v>
      </c>
      <c r="BW651" s="169" t="s">
        <v>135</v>
      </c>
      <c r="BX651" s="174">
        <v>2021</v>
      </c>
      <c r="BY651" s="169" t="s">
        <v>2422</v>
      </c>
      <c r="BZ651" s="169" t="str">
        <f t="shared" si="464"/>
        <v>NOVIEMBRE</v>
      </c>
      <c r="CA651" s="169" t="str">
        <f t="shared" si="465"/>
        <v>YCHO21RT_11.1</v>
      </c>
      <c r="CB651" s="118" t="str">
        <f>VLOOKUP(F651,[3]TOTALES!$E:$E,1,0)</f>
        <v>W2RK32KAU70</v>
      </c>
      <c r="CC651" s="118" t="e">
        <f>VLOOKUP(E651,'3.PARAMETROS'!J:L,3,0)</f>
        <v>#N/A</v>
      </c>
      <c r="CD651" s="118">
        <f>VLOOKUP(A651,'[4]1. ARCHIVO COMPRA'!$A:$BU,73,0)</f>
        <v>0</v>
      </c>
      <c r="CF651" s="128"/>
      <c r="CG651" s="128"/>
    </row>
    <row r="652" spans="1:85" x14ac:dyDescent="0.25">
      <c r="A652" s="128" t="str">
        <f t="shared" si="433"/>
        <v>W2RK32KAU70G7HR</v>
      </c>
      <c r="B652" s="188">
        <v>44501</v>
      </c>
      <c r="C652" s="128"/>
      <c r="D652" s="128" t="s">
        <v>562</v>
      </c>
      <c r="E652" s="128" t="s">
        <v>708</v>
      </c>
      <c r="F652" s="128" t="s">
        <v>1448</v>
      </c>
      <c r="G652" s="128" t="s">
        <v>1449</v>
      </c>
      <c r="H652" s="128" t="s">
        <v>1177</v>
      </c>
      <c r="I652" s="128" t="s">
        <v>1178</v>
      </c>
      <c r="J652" s="128" t="s">
        <v>2167</v>
      </c>
      <c r="K652" s="128" t="s">
        <v>683</v>
      </c>
      <c r="L652" s="128" t="s">
        <v>2255</v>
      </c>
      <c r="M652" s="137">
        <v>118</v>
      </c>
      <c r="N652" s="128">
        <f>IFERROR(VLOOKUP(M652*$M$8*$N$8,'RAM costing'!$A$3:$B$81,2,1),0)</f>
        <v>119000</v>
      </c>
      <c r="O652" s="128">
        <f>IFERROR(VLOOKUP(M652*$M$9*$N$9,'RAM costing'!$E$3:$F$81,2,1),0)</f>
        <v>429</v>
      </c>
      <c r="P652" s="128"/>
      <c r="Q652" s="129">
        <f t="shared" si="434"/>
        <v>0.31</v>
      </c>
      <c r="R652" s="18">
        <v>36.58</v>
      </c>
      <c r="S652" s="25">
        <f t="shared" si="435"/>
        <v>0</v>
      </c>
      <c r="T652" s="25">
        <f t="shared" si="436"/>
        <v>0</v>
      </c>
      <c r="U652" s="25">
        <f t="shared" si="437"/>
        <v>0</v>
      </c>
      <c r="V652" s="25">
        <f t="shared" si="438"/>
        <v>0</v>
      </c>
      <c r="W652" s="25">
        <f t="shared" si="439"/>
        <v>0</v>
      </c>
      <c r="X652" s="25">
        <f t="shared" si="440"/>
        <v>0</v>
      </c>
      <c r="Y652" s="25">
        <f t="shared" si="441"/>
        <v>0</v>
      </c>
      <c r="Z652" s="25">
        <f t="shared" si="442"/>
        <v>0</v>
      </c>
      <c r="AA652" s="26"/>
      <c r="AB652" s="25">
        <f t="shared" si="443"/>
        <v>0</v>
      </c>
      <c r="AC652" s="25">
        <f t="shared" si="473"/>
        <v>0</v>
      </c>
      <c r="AD652" s="25"/>
      <c r="AE652" s="25"/>
      <c r="AF652" s="25"/>
      <c r="AG652" s="25"/>
      <c r="AH652" s="25"/>
      <c r="AI652" s="25"/>
      <c r="AJ652" s="26"/>
      <c r="AK652" s="25"/>
      <c r="AL652" s="26"/>
      <c r="AM652" s="25">
        <f t="shared" si="445"/>
        <v>0</v>
      </c>
      <c r="AN652" s="25">
        <f t="shared" si="446"/>
        <v>0</v>
      </c>
      <c r="AO652" s="26"/>
      <c r="AP652" s="26">
        <f t="shared" si="447"/>
        <v>0</v>
      </c>
      <c r="AQ652" s="101">
        <f t="shared" si="448"/>
        <v>0</v>
      </c>
      <c r="AR652" s="106">
        <f t="shared" si="449"/>
        <v>0</v>
      </c>
      <c r="AS652" s="107">
        <f t="shared" si="470"/>
        <v>0</v>
      </c>
      <c r="AT652" s="107">
        <f t="shared" si="470"/>
        <v>0</v>
      </c>
      <c r="AU652" s="107">
        <f t="shared" si="470"/>
        <v>0</v>
      </c>
      <c r="AV652" s="107">
        <f t="shared" si="470"/>
        <v>0</v>
      </c>
      <c r="AW652" s="107">
        <f t="shared" si="470"/>
        <v>0</v>
      </c>
      <c r="AX652" s="107">
        <f t="shared" si="470"/>
        <v>0</v>
      </c>
      <c r="AY652" s="107">
        <f t="shared" si="470"/>
        <v>0</v>
      </c>
      <c r="AZ652" s="107">
        <f t="shared" si="470"/>
        <v>0</v>
      </c>
      <c r="BA652" s="108">
        <f t="shared" si="450"/>
        <v>0</v>
      </c>
      <c r="BB652" s="103">
        <f t="shared" si="451"/>
        <v>0</v>
      </c>
      <c r="BC652" s="109">
        <f t="shared" si="452"/>
        <v>0</v>
      </c>
      <c r="BD652" s="107">
        <f t="shared" si="432"/>
        <v>0</v>
      </c>
      <c r="BE652" s="107">
        <f t="shared" si="471"/>
        <v>0</v>
      </c>
      <c r="BF652" s="107">
        <f t="shared" si="471"/>
        <v>0</v>
      </c>
      <c r="BG652" s="107">
        <f t="shared" si="471"/>
        <v>0</v>
      </c>
      <c r="BH652" s="107">
        <f t="shared" si="471"/>
        <v>0</v>
      </c>
      <c r="BI652" s="107">
        <f t="shared" si="471"/>
        <v>0</v>
      </c>
      <c r="BJ652" s="107">
        <f t="shared" si="471"/>
        <v>0</v>
      </c>
      <c r="BK652" s="107">
        <f t="shared" si="471"/>
        <v>0</v>
      </c>
      <c r="BL652" s="110">
        <f t="shared" si="453"/>
        <v>0</v>
      </c>
      <c r="BM652" s="111">
        <f t="shared" si="454"/>
        <v>0</v>
      </c>
      <c r="BN652" s="111">
        <f t="shared" si="455"/>
        <v>0</v>
      </c>
      <c r="BO652" s="111">
        <f t="shared" si="456"/>
        <v>0</v>
      </c>
      <c r="BP652" s="111">
        <f t="shared" si="457"/>
        <v>0</v>
      </c>
      <c r="BQ652" s="111">
        <f t="shared" si="458"/>
        <v>0</v>
      </c>
      <c r="BR652" s="111">
        <f t="shared" si="459"/>
        <v>0</v>
      </c>
      <c r="BS652" s="111">
        <f t="shared" si="460"/>
        <v>0</v>
      </c>
      <c r="BT652" s="111">
        <f t="shared" si="461"/>
        <v>0</v>
      </c>
      <c r="BU652" s="112">
        <f t="shared" si="462"/>
        <v>0</v>
      </c>
      <c r="BV652" s="113">
        <f t="shared" si="463"/>
        <v>0</v>
      </c>
      <c r="BW652" s="169" t="s">
        <v>135</v>
      </c>
      <c r="BX652" s="174">
        <v>2021</v>
      </c>
      <c r="BY652" s="169" t="s">
        <v>2422</v>
      </c>
      <c r="BZ652" s="169" t="str">
        <f t="shared" si="464"/>
        <v>NOVIEMBRE</v>
      </c>
      <c r="CA652" s="169" t="str">
        <f t="shared" si="465"/>
        <v>YCHO21RT_11.1</v>
      </c>
      <c r="CB652" s="118" t="str">
        <f>VLOOKUP(F652,[3]TOTALES!$E:$E,1,0)</f>
        <v>W2RK32KAU70</v>
      </c>
      <c r="CC652" s="118" t="e">
        <f>VLOOKUP(E652,'3.PARAMETROS'!J:L,3,0)</f>
        <v>#N/A</v>
      </c>
      <c r="CD652" s="118">
        <f>VLOOKUP(A652,'[4]1. ARCHIVO COMPRA'!$A:$BU,73,0)</f>
        <v>0</v>
      </c>
      <c r="CF652" s="128"/>
      <c r="CG652" s="128"/>
    </row>
    <row r="653" spans="1:85" x14ac:dyDescent="0.25">
      <c r="A653" s="128" t="str">
        <f t="shared" si="433"/>
        <v>W2RK32KAU70FQ46</v>
      </c>
      <c r="B653" s="188">
        <v>44501</v>
      </c>
      <c r="C653" s="128"/>
      <c r="D653" s="128" t="s">
        <v>562</v>
      </c>
      <c r="E653" s="128" t="s">
        <v>708</v>
      </c>
      <c r="F653" s="128" t="s">
        <v>1448</v>
      </c>
      <c r="G653" s="128" t="s">
        <v>1449</v>
      </c>
      <c r="H653" s="128" t="s">
        <v>1450</v>
      </c>
      <c r="I653" s="128" t="s">
        <v>1451</v>
      </c>
      <c r="J653" s="128" t="s">
        <v>2167</v>
      </c>
      <c r="K653" s="128" t="s">
        <v>683</v>
      </c>
      <c r="L653" s="128" t="s">
        <v>2255</v>
      </c>
      <c r="M653" s="137">
        <v>118</v>
      </c>
      <c r="N653" s="128">
        <f>IFERROR(VLOOKUP(M653*$M$8*$N$8,'RAM costing'!$A$3:$B$81,2,1),0)</f>
        <v>119000</v>
      </c>
      <c r="O653" s="128">
        <f>IFERROR(VLOOKUP(M653*$M$9*$N$9,'RAM costing'!$E$3:$F$81,2,1),0)</f>
        <v>429</v>
      </c>
      <c r="P653" s="128"/>
      <c r="Q653" s="129">
        <f t="shared" si="434"/>
        <v>0.31</v>
      </c>
      <c r="R653" s="18">
        <v>36.58</v>
      </c>
      <c r="S653" s="25">
        <f t="shared" si="435"/>
        <v>0</v>
      </c>
      <c r="T653" s="25">
        <f t="shared" si="436"/>
        <v>0</v>
      </c>
      <c r="U653" s="25">
        <f t="shared" si="437"/>
        <v>0</v>
      </c>
      <c r="V653" s="25">
        <f t="shared" si="438"/>
        <v>0</v>
      </c>
      <c r="W653" s="25">
        <f t="shared" si="439"/>
        <v>0</v>
      </c>
      <c r="X653" s="25">
        <f t="shared" si="440"/>
        <v>0</v>
      </c>
      <c r="Y653" s="25">
        <f t="shared" si="441"/>
        <v>0</v>
      </c>
      <c r="Z653" s="25">
        <f t="shared" si="442"/>
        <v>0</v>
      </c>
      <c r="AA653" s="26"/>
      <c r="AB653" s="25">
        <f t="shared" si="443"/>
        <v>0</v>
      </c>
      <c r="AC653" s="25">
        <f t="shared" si="473"/>
        <v>0</v>
      </c>
      <c r="AD653" s="25"/>
      <c r="AE653" s="25"/>
      <c r="AF653" s="25"/>
      <c r="AG653" s="25"/>
      <c r="AH653" s="25"/>
      <c r="AI653" s="25"/>
      <c r="AJ653" s="26"/>
      <c r="AK653" s="25"/>
      <c r="AL653" s="26"/>
      <c r="AM653" s="25">
        <f t="shared" si="445"/>
        <v>0</v>
      </c>
      <c r="AN653" s="25">
        <f t="shared" si="446"/>
        <v>0</v>
      </c>
      <c r="AO653" s="26"/>
      <c r="AP653" s="26">
        <f t="shared" si="447"/>
        <v>0</v>
      </c>
      <c r="AQ653" s="101">
        <f t="shared" si="448"/>
        <v>0</v>
      </c>
      <c r="AR653" s="106">
        <f t="shared" si="449"/>
        <v>0</v>
      </c>
      <c r="AS653" s="107">
        <f t="shared" si="470"/>
        <v>0</v>
      </c>
      <c r="AT653" s="107">
        <f t="shared" si="470"/>
        <v>0</v>
      </c>
      <c r="AU653" s="107">
        <f t="shared" si="470"/>
        <v>0</v>
      </c>
      <c r="AV653" s="107">
        <f t="shared" si="470"/>
        <v>0</v>
      </c>
      <c r="AW653" s="107">
        <f t="shared" si="470"/>
        <v>0</v>
      </c>
      <c r="AX653" s="107">
        <f t="shared" si="470"/>
        <v>0</v>
      </c>
      <c r="AY653" s="107">
        <f t="shared" si="470"/>
        <v>0</v>
      </c>
      <c r="AZ653" s="107">
        <f t="shared" si="470"/>
        <v>0</v>
      </c>
      <c r="BA653" s="108">
        <f t="shared" si="450"/>
        <v>0</v>
      </c>
      <c r="BB653" s="103">
        <f t="shared" si="451"/>
        <v>0</v>
      </c>
      <c r="BC653" s="109">
        <f t="shared" si="452"/>
        <v>0</v>
      </c>
      <c r="BD653" s="107">
        <f t="shared" si="432"/>
        <v>0</v>
      </c>
      <c r="BE653" s="107">
        <f t="shared" si="471"/>
        <v>0</v>
      </c>
      <c r="BF653" s="107">
        <f t="shared" si="471"/>
        <v>0</v>
      </c>
      <c r="BG653" s="107">
        <f t="shared" si="471"/>
        <v>0</v>
      </c>
      <c r="BH653" s="107">
        <f t="shared" si="471"/>
        <v>0</v>
      </c>
      <c r="BI653" s="107">
        <f t="shared" si="471"/>
        <v>0</v>
      </c>
      <c r="BJ653" s="107">
        <f t="shared" si="471"/>
        <v>0</v>
      </c>
      <c r="BK653" s="107">
        <f t="shared" si="471"/>
        <v>0</v>
      </c>
      <c r="BL653" s="110">
        <f t="shared" si="453"/>
        <v>0</v>
      </c>
      <c r="BM653" s="111">
        <f t="shared" si="454"/>
        <v>0</v>
      </c>
      <c r="BN653" s="111">
        <f t="shared" si="455"/>
        <v>0</v>
      </c>
      <c r="BO653" s="111">
        <f t="shared" si="456"/>
        <v>0</v>
      </c>
      <c r="BP653" s="111">
        <f t="shared" si="457"/>
        <v>0</v>
      </c>
      <c r="BQ653" s="111">
        <f t="shared" si="458"/>
        <v>0</v>
      </c>
      <c r="BR653" s="111">
        <f t="shared" si="459"/>
        <v>0</v>
      </c>
      <c r="BS653" s="111">
        <f t="shared" si="460"/>
        <v>0</v>
      </c>
      <c r="BT653" s="111">
        <f t="shared" si="461"/>
        <v>0</v>
      </c>
      <c r="BU653" s="112">
        <f t="shared" si="462"/>
        <v>0</v>
      </c>
      <c r="BV653" s="113">
        <f t="shared" si="463"/>
        <v>0</v>
      </c>
      <c r="BW653" s="169" t="s">
        <v>135</v>
      </c>
      <c r="BX653" s="174">
        <v>2021</v>
      </c>
      <c r="BY653" s="169" t="s">
        <v>2422</v>
      </c>
      <c r="BZ653" s="169" t="str">
        <f t="shared" si="464"/>
        <v>NOVIEMBRE</v>
      </c>
      <c r="CA653" s="169" t="str">
        <f t="shared" si="465"/>
        <v>YCHO21RT_11.1</v>
      </c>
      <c r="CB653" s="118" t="str">
        <f>VLOOKUP(F653,[3]TOTALES!$E:$E,1,0)</f>
        <v>W2RK32KAU70</v>
      </c>
      <c r="CC653" s="118" t="e">
        <f>VLOOKUP(E653,'3.PARAMETROS'!J:L,3,0)</f>
        <v>#N/A</v>
      </c>
      <c r="CD653" s="118">
        <f>VLOOKUP(A653,'[4]1. ARCHIVO COMPRA'!$A:$BU,73,0)</f>
        <v>0</v>
      </c>
      <c r="CF653" s="128"/>
      <c r="CG653" s="128"/>
    </row>
    <row r="654" spans="1:85" x14ac:dyDescent="0.25">
      <c r="A654" s="128" t="str">
        <f t="shared" si="433"/>
        <v>W1RI02K9TD2JBLK</v>
      </c>
      <c r="B654" s="188">
        <v>44501</v>
      </c>
      <c r="C654" s="128"/>
      <c r="D654" s="128" t="s">
        <v>562</v>
      </c>
      <c r="E654" s="128" t="s">
        <v>230</v>
      </c>
      <c r="F654" s="128" t="s">
        <v>1452</v>
      </c>
      <c r="G654" s="128" t="s">
        <v>1453</v>
      </c>
      <c r="H654" s="128" t="s">
        <v>494</v>
      </c>
      <c r="I654" s="128" t="s">
        <v>520</v>
      </c>
      <c r="J654" s="128" t="s">
        <v>2107</v>
      </c>
      <c r="K654" s="128" t="s">
        <v>686</v>
      </c>
      <c r="L654" s="128" t="s">
        <v>2255</v>
      </c>
      <c r="M654" s="137">
        <v>39</v>
      </c>
      <c r="N654" s="128">
        <f>IFERROR(VLOOKUP(M654*$M$8*$N$8,'RAM costing'!$A$3:$B$81,2,1),0)</f>
        <v>39000</v>
      </c>
      <c r="O654" s="128">
        <f>IFERROR(VLOOKUP(M654*$M$9*$N$9,'RAM costing'!$E$3:$F$81,2,1),0)</f>
        <v>159</v>
      </c>
      <c r="P654" s="128"/>
      <c r="Q654" s="129">
        <f t="shared" si="434"/>
        <v>0.31</v>
      </c>
      <c r="R654" s="18">
        <v>12.09</v>
      </c>
      <c r="S654" s="25">
        <f t="shared" si="435"/>
        <v>0</v>
      </c>
      <c r="T654" s="25">
        <f t="shared" si="436"/>
        <v>0</v>
      </c>
      <c r="U654" s="25">
        <f t="shared" si="437"/>
        <v>0</v>
      </c>
      <c r="V654" s="25">
        <f t="shared" si="438"/>
        <v>0</v>
      </c>
      <c r="W654" s="25">
        <f t="shared" si="439"/>
        <v>0</v>
      </c>
      <c r="X654" s="25">
        <f t="shared" si="440"/>
        <v>0</v>
      </c>
      <c r="Y654" s="25">
        <f t="shared" si="441"/>
        <v>0</v>
      </c>
      <c r="Z654" s="25">
        <f t="shared" si="442"/>
        <v>0</v>
      </c>
      <c r="AA654" s="26"/>
      <c r="AB654" s="25">
        <f t="shared" si="443"/>
        <v>0</v>
      </c>
      <c r="AC654" s="25">
        <f t="shared" si="444"/>
        <v>0</v>
      </c>
      <c r="AD654" s="25"/>
      <c r="AE654" s="25"/>
      <c r="AF654" s="25"/>
      <c r="AG654" s="25"/>
      <c r="AH654" s="25"/>
      <c r="AI654" s="25"/>
      <c r="AJ654" s="26"/>
      <c r="AK654" s="25"/>
      <c r="AL654" s="26"/>
      <c r="AM654" s="25">
        <f t="shared" si="445"/>
        <v>0</v>
      </c>
      <c r="AN654" s="25">
        <f t="shared" si="446"/>
        <v>0</v>
      </c>
      <c r="AO654" s="26"/>
      <c r="AP654" s="26">
        <f t="shared" si="447"/>
        <v>0</v>
      </c>
      <c r="AQ654" s="101">
        <f t="shared" si="448"/>
        <v>0</v>
      </c>
      <c r="AR654" s="106">
        <f t="shared" si="449"/>
        <v>0</v>
      </c>
      <c r="AS654" s="107">
        <f t="shared" si="470"/>
        <v>0</v>
      </c>
      <c r="AT654" s="107">
        <f t="shared" si="470"/>
        <v>0</v>
      </c>
      <c r="AU654" s="107">
        <f t="shared" si="470"/>
        <v>0</v>
      </c>
      <c r="AV654" s="107">
        <f t="shared" si="470"/>
        <v>0</v>
      </c>
      <c r="AW654" s="107">
        <f t="shared" si="470"/>
        <v>0</v>
      </c>
      <c r="AX654" s="107">
        <f t="shared" si="470"/>
        <v>0</v>
      </c>
      <c r="AY654" s="107">
        <f t="shared" si="470"/>
        <v>0</v>
      </c>
      <c r="AZ654" s="107">
        <f t="shared" si="470"/>
        <v>0</v>
      </c>
      <c r="BA654" s="108">
        <f t="shared" si="450"/>
        <v>0</v>
      </c>
      <c r="BB654" s="103">
        <f t="shared" si="451"/>
        <v>0</v>
      </c>
      <c r="BC654" s="109">
        <f t="shared" si="452"/>
        <v>0</v>
      </c>
      <c r="BD654" s="107">
        <f t="shared" si="432"/>
        <v>0</v>
      </c>
      <c r="BE654" s="107">
        <f t="shared" si="471"/>
        <v>0</v>
      </c>
      <c r="BF654" s="107">
        <f t="shared" si="471"/>
        <v>0</v>
      </c>
      <c r="BG654" s="107">
        <f t="shared" si="471"/>
        <v>0</v>
      </c>
      <c r="BH654" s="107">
        <f t="shared" si="471"/>
        <v>0</v>
      </c>
      <c r="BI654" s="107">
        <f t="shared" si="471"/>
        <v>0</v>
      </c>
      <c r="BJ654" s="107">
        <f t="shared" si="471"/>
        <v>0</v>
      </c>
      <c r="BK654" s="107">
        <f t="shared" si="471"/>
        <v>0</v>
      </c>
      <c r="BL654" s="110">
        <f t="shared" si="453"/>
        <v>0</v>
      </c>
      <c r="BM654" s="111">
        <f t="shared" si="454"/>
        <v>0</v>
      </c>
      <c r="BN654" s="111">
        <f t="shared" si="455"/>
        <v>0</v>
      </c>
      <c r="BO654" s="111">
        <f t="shared" si="456"/>
        <v>0</v>
      </c>
      <c r="BP654" s="111">
        <f t="shared" si="457"/>
        <v>0</v>
      </c>
      <c r="BQ654" s="111">
        <f t="shared" si="458"/>
        <v>0</v>
      </c>
      <c r="BR654" s="111">
        <f t="shared" si="459"/>
        <v>0</v>
      </c>
      <c r="BS654" s="111">
        <f t="shared" si="460"/>
        <v>0</v>
      </c>
      <c r="BT654" s="111">
        <f t="shared" si="461"/>
        <v>0</v>
      </c>
      <c r="BU654" s="112">
        <f t="shared" si="462"/>
        <v>0</v>
      </c>
      <c r="BV654" s="113">
        <f t="shared" si="463"/>
        <v>0</v>
      </c>
      <c r="BW654" s="169" t="s">
        <v>135</v>
      </c>
      <c r="BX654" s="174">
        <v>2021</v>
      </c>
      <c r="BY654" s="169" t="s">
        <v>2422</v>
      </c>
      <c r="BZ654" s="169" t="str">
        <f t="shared" si="464"/>
        <v>NOVIEMBRE</v>
      </c>
      <c r="CA654" s="169" t="str">
        <f t="shared" si="465"/>
        <v>YCHO21RT_11.1</v>
      </c>
      <c r="CB654" s="118" t="e">
        <f>VLOOKUP(F654,[3]TOTALES!$E:$E,1,0)</f>
        <v>#N/A</v>
      </c>
      <c r="CC654" s="118" t="str">
        <f>VLOOKUP(E654,'3.PARAMETROS'!J:L,3,0)</f>
        <v>POLERAS</v>
      </c>
      <c r="CD654" s="118">
        <f>VLOOKUP(A654,'[4]1. ARCHIVO COMPRA'!$A:$BU,73,0)</f>
        <v>0</v>
      </c>
      <c r="CF654" s="128"/>
      <c r="CG654" s="128"/>
    </row>
    <row r="655" spans="1:85" x14ac:dyDescent="0.25">
      <c r="A655" s="128" t="str">
        <f t="shared" si="433"/>
        <v>W1RI02K9TD2G011</v>
      </c>
      <c r="B655" s="188">
        <v>44501</v>
      </c>
      <c r="C655" s="128"/>
      <c r="D655" s="128" t="s">
        <v>562</v>
      </c>
      <c r="E655" s="128" t="s">
        <v>230</v>
      </c>
      <c r="F655" s="128" t="s">
        <v>1452</v>
      </c>
      <c r="G655" s="128" t="s">
        <v>1453</v>
      </c>
      <c r="H655" s="128" t="s">
        <v>496</v>
      </c>
      <c r="I655" s="128" t="s">
        <v>522</v>
      </c>
      <c r="J655" s="128" t="s">
        <v>2107</v>
      </c>
      <c r="K655" s="128" t="s">
        <v>686</v>
      </c>
      <c r="L655" s="128" t="s">
        <v>2255</v>
      </c>
      <c r="M655" s="137">
        <v>39</v>
      </c>
      <c r="N655" s="128">
        <f>IFERROR(VLOOKUP(M655*$M$8*$N$8,'RAM costing'!$A$3:$B$81,2,1),0)</f>
        <v>39000</v>
      </c>
      <c r="O655" s="128">
        <f>IFERROR(VLOOKUP(M655*$M$9*$N$9,'RAM costing'!$E$3:$F$81,2,1),0)</f>
        <v>159</v>
      </c>
      <c r="P655" s="128"/>
      <c r="Q655" s="129">
        <f t="shared" si="434"/>
        <v>0.31</v>
      </c>
      <c r="R655" s="18">
        <v>12.09</v>
      </c>
      <c r="S655" s="25">
        <f t="shared" si="435"/>
        <v>0</v>
      </c>
      <c r="T655" s="25">
        <f t="shared" si="436"/>
        <v>0</v>
      </c>
      <c r="U655" s="25">
        <f t="shared" si="437"/>
        <v>0</v>
      </c>
      <c r="V655" s="25">
        <f t="shared" si="438"/>
        <v>0</v>
      </c>
      <c r="W655" s="25">
        <f t="shared" si="439"/>
        <v>0</v>
      </c>
      <c r="X655" s="25">
        <f t="shared" si="440"/>
        <v>0</v>
      </c>
      <c r="Y655" s="25">
        <f t="shared" si="441"/>
        <v>0</v>
      </c>
      <c r="Z655" s="25">
        <f t="shared" si="442"/>
        <v>0</v>
      </c>
      <c r="AA655" s="26"/>
      <c r="AB655" s="25">
        <f t="shared" si="443"/>
        <v>0</v>
      </c>
      <c r="AC655" s="25">
        <f t="shared" si="444"/>
        <v>0</v>
      </c>
      <c r="AD655" s="25"/>
      <c r="AE655" s="25"/>
      <c r="AF655" s="25"/>
      <c r="AG655" s="25"/>
      <c r="AH655" s="25"/>
      <c r="AI655" s="25"/>
      <c r="AJ655" s="26"/>
      <c r="AK655" s="25"/>
      <c r="AL655" s="26"/>
      <c r="AM655" s="25">
        <f t="shared" si="445"/>
        <v>0</v>
      </c>
      <c r="AN655" s="25">
        <f t="shared" si="446"/>
        <v>0</v>
      </c>
      <c r="AO655" s="26"/>
      <c r="AP655" s="26">
        <f t="shared" si="447"/>
        <v>0</v>
      </c>
      <c r="AQ655" s="101">
        <f t="shared" si="448"/>
        <v>0</v>
      </c>
      <c r="AR655" s="106">
        <f t="shared" si="449"/>
        <v>0</v>
      </c>
      <c r="AS655" s="107">
        <f t="shared" si="470"/>
        <v>0</v>
      </c>
      <c r="AT655" s="107">
        <f t="shared" si="470"/>
        <v>0</v>
      </c>
      <c r="AU655" s="107">
        <f t="shared" si="470"/>
        <v>0</v>
      </c>
      <c r="AV655" s="107">
        <f t="shared" si="470"/>
        <v>0</v>
      </c>
      <c r="AW655" s="107">
        <f t="shared" si="470"/>
        <v>0</v>
      </c>
      <c r="AX655" s="107">
        <f t="shared" si="470"/>
        <v>0</v>
      </c>
      <c r="AY655" s="107">
        <f t="shared" si="470"/>
        <v>0</v>
      </c>
      <c r="AZ655" s="107">
        <f t="shared" si="470"/>
        <v>0</v>
      </c>
      <c r="BA655" s="108">
        <f t="shared" si="450"/>
        <v>0</v>
      </c>
      <c r="BB655" s="103">
        <f t="shared" si="451"/>
        <v>0</v>
      </c>
      <c r="BC655" s="109">
        <f t="shared" si="452"/>
        <v>0</v>
      </c>
      <c r="BD655" s="107">
        <f t="shared" ref="BD655:BD718" si="474">ROUND(IF($L655=$L$4,($BB655*BD$4),IF($L655=$L$5,($BB655*BD$5),IF($L655=$L$6,($BB655*BD$6),IF($L655=$L$7,($BB655*BD$7))))),0)</f>
        <v>0</v>
      </c>
      <c r="BE655" s="107">
        <f t="shared" si="471"/>
        <v>0</v>
      </c>
      <c r="BF655" s="107">
        <f t="shared" si="471"/>
        <v>0</v>
      </c>
      <c r="BG655" s="107">
        <f t="shared" si="471"/>
        <v>0</v>
      </c>
      <c r="BH655" s="107">
        <f t="shared" si="471"/>
        <v>0</v>
      </c>
      <c r="BI655" s="107">
        <f t="shared" si="471"/>
        <v>0</v>
      </c>
      <c r="BJ655" s="107">
        <f t="shared" si="471"/>
        <v>0</v>
      </c>
      <c r="BK655" s="107">
        <f t="shared" si="471"/>
        <v>0</v>
      </c>
      <c r="BL655" s="110">
        <f t="shared" si="453"/>
        <v>0</v>
      </c>
      <c r="BM655" s="111">
        <f t="shared" si="454"/>
        <v>0</v>
      </c>
      <c r="BN655" s="111">
        <f t="shared" si="455"/>
        <v>0</v>
      </c>
      <c r="BO655" s="111">
        <f t="shared" si="456"/>
        <v>0</v>
      </c>
      <c r="BP655" s="111">
        <f t="shared" si="457"/>
        <v>0</v>
      </c>
      <c r="BQ655" s="111">
        <f t="shared" si="458"/>
        <v>0</v>
      </c>
      <c r="BR655" s="111">
        <f t="shared" si="459"/>
        <v>0</v>
      </c>
      <c r="BS655" s="111">
        <f t="shared" si="460"/>
        <v>0</v>
      </c>
      <c r="BT655" s="111">
        <f t="shared" si="461"/>
        <v>0</v>
      </c>
      <c r="BU655" s="112">
        <f t="shared" si="462"/>
        <v>0</v>
      </c>
      <c r="BV655" s="113">
        <f t="shared" si="463"/>
        <v>0</v>
      </c>
      <c r="BW655" s="169" t="s">
        <v>135</v>
      </c>
      <c r="BX655" s="174">
        <v>2021</v>
      </c>
      <c r="BY655" s="169" t="s">
        <v>2422</v>
      </c>
      <c r="BZ655" s="169" t="str">
        <f t="shared" si="464"/>
        <v>NOVIEMBRE</v>
      </c>
      <c r="CA655" s="169" t="str">
        <f t="shared" si="465"/>
        <v>YCHO21RT_11.1</v>
      </c>
      <c r="CB655" s="118" t="e">
        <f>VLOOKUP(F655,[3]TOTALES!$E:$E,1,0)</f>
        <v>#N/A</v>
      </c>
      <c r="CC655" s="118" t="str">
        <f>VLOOKUP(E655,'3.PARAMETROS'!J:L,3,0)</f>
        <v>POLERAS</v>
      </c>
      <c r="CD655" s="118">
        <f>VLOOKUP(A655,'[4]1. ARCHIVO COMPRA'!$A:$BU,73,0)</f>
        <v>0</v>
      </c>
      <c r="CF655" s="128"/>
      <c r="CG655" s="128"/>
    </row>
    <row r="656" spans="1:85" x14ac:dyDescent="0.25">
      <c r="A656" s="128" t="str">
        <f t="shared" ref="A656:A719" si="475">F656&amp;H656</f>
        <v>W1RI02K9TD2G7HR</v>
      </c>
      <c r="B656" s="188">
        <v>44501</v>
      </c>
      <c r="C656" s="128"/>
      <c r="D656" s="128" t="s">
        <v>562</v>
      </c>
      <c r="E656" s="128" t="s">
        <v>230</v>
      </c>
      <c r="F656" s="128" t="s">
        <v>1452</v>
      </c>
      <c r="G656" s="128" t="s">
        <v>1453</v>
      </c>
      <c r="H656" s="128" t="s">
        <v>1177</v>
      </c>
      <c r="I656" s="128" t="s">
        <v>1178</v>
      </c>
      <c r="J656" s="128" t="s">
        <v>2107</v>
      </c>
      <c r="K656" s="128" t="s">
        <v>686</v>
      </c>
      <c r="L656" s="128" t="s">
        <v>2255</v>
      </c>
      <c r="M656" s="137">
        <v>39</v>
      </c>
      <c r="N656" s="128">
        <f>IFERROR(VLOOKUP(M656*$M$8*$N$8,'RAM costing'!$A$3:$B$81,2,1),0)</f>
        <v>39000</v>
      </c>
      <c r="O656" s="128">
        <f>IFERROR(VLOOKUP(M656*$M$9*$N$9,'RAM costing'!$E$3:$F$81,2,1),0)</f>
        <v>159</v>
      </c>
      <c r="P656" s="128"/>
      <c r="Q656" s="129">
        <f t="shared" ref="Q656:Q719" si="476">R656/M656</f>
        <v>0.31</v>
      </c>
      <c r="R656" s="18">
        <v>12.09</v>
      </c>
      <c r="S656" s="25">
        <f t="shared" ref="S656:S719" si="477">AO656</f>
        <v>0</v>
      </c>
      <c r="T656" s="25">
        <f t="shared" ref="T656:T719" si="478">AO656</f>
        <v>0</v>
      </c>
      <c r="U656" s="25">
        <f t="shared" ref="U656:U719" si="479">AO656</f>
        <v>0</v>
      </c>
      <c r="V656" s="25">
        <f t="shared" ref="V656:V719" si="480">IF(AO656&gt;0,AO656-2,0)</f>
        <v>0</v>
      </c>
      <c r="W656" s="25">
        <f t="shared" ref="W656:W719" si="481">IF(AO656&gt;0,AO656-4,0)</f>
        <v>0</v>
      </c>
      <c r="X656" s="25">
        <f t="shared" ref="X656:X719" si="482">IF(AO656&gt;0,AO656-2,0)</f>
        <v>0</v>
      </c>
      <c r="Y656" s="25">
        <f t="shared" ref="Y656:Y719" si="483">IF(AO656&gt;0,AO656-3,0)</f>
        <v>0</v>
      </c>
      <c r="Z656" s="25">
        <f t="shared" ref="Z656:Z719" si="484">IF(AO656&gt;0,AO656-5,0)</f>
        <v>0</v>
      </c>
      <c r="AA656" s="26"/>
      <c r="AB656" s="25">
        <f t="shared" ref="AB656:AB719" si="485">IF(AO656&gt;0,AO656-3,0)</f>
        <v>0</v>
      </c>
      <c r="AC656" s="25">
        <f t="shared" ref="AC656:AC714" si="486">IF(AO656&gt;0,AO656*2,0)</f>
        <v>0</v>
      </c>
      <c r="AD656" s="25"/>
      <c r="AE656" s="25"/>
      <c r="AF656" s="25"/>
      <c r="AG656" s="25"/>
      <c r="AH656" s="25"/>
      <c r="AI656" s="25"/>
      <c r="AJ656" s="26"/>
      <c r="AK656" s="25"/>
      <c r="AL656" s="26"/>
      <c r="AM656" s="25">
        <f t="shared" ref="AM656:AM719" si="487">IF(AO656&gt;0,AO656-2,0)</f>
        <v>0</v>
      </c>
      <c r="AN656" s="25">
        <f t="shared" ref="AN656:AN719" si="488">IF(AO656&gt;0,AO656-2,0)</f>
        <v>0</v>
      </c>
      <c r="AO656" s="26"/>
      <c r="AP656" s="26">
        <f t="shared" ref="AP656:AP719" si="489">AO656</f>
        <v>0</v>
      </c>
      <c r="AQ656" s="101">
        <f t="shared" ref="AQ656:AQ719" si="490">SUM(S656:AI656)</f>
        <v>0</v>
      </c>
      <c r="AR656" s="106">
        <f t="shared" ref="AR656:AR719" si="491">BA656*R656</f>
        <v>0</v>
      </c>
      <c r="AS656" s="107">
        <f t="shared" si="470"/>
        <v>0</v>
      </c>
      <c r="AT656" s="107">
        <f t="shared" si="470"/>
        <v>0</v>
      </c>
      <c r="AU656" s="107">
        <f t="shared" si="470"/>
        <v>0</v>
      </c>
      <c r="AV656" s="107">
        <f t="shared" si="470"/>
        <v>0</v>
      </c>
      <c r="AW656" s="107">
        <f t="shared" si="470"/>
        <v>0</v>
      </c>
      <c r="AX656" s="107">
        <f t="shared" si="470"/>
        <v>0</v>
      </c>
      <c r="AY656" s="107">
        <f t="shared" si="470"/>
        <v>0</v>
      </c>
      <c r="AZ656" s="107">
        <f t="shared" si="470"/>
        <v>0</v>
      </c>
      <c r="BA656" s="108">
        <f t="shared" ref="BA656:BA719" si="492">SUM(AS656:AZ656)</f>
        <v>0</v>
      </c>
      <c r="BB656" s="103">
        <f t="shared" ref="BB656:BB719" si="493">SUM(AJ656:AP656)</f>
        <v>0</v>
      </c>
      <c r="BC656" s="109">
        <f t="shared" ref="BC656:BC719" si="494">BL656*R656</f>
        <v>0</v>
      </c>
      <c r="BD656" s="107">
        <f t="shared" si="474"/>
        <v>0</v>
      </c>
      <c r="BE656" s="107">
        <f t="shared" si="471"/>
        <v>0</v>
      </c>
      <c r="BF656" s="107">
        <f t="shared" si="471"/>
        <v>0</v>
      </c>
      <c r="BG656" s="107">
        <f t="shared" si="471"/>
        <v>0</v>
      </c>
      <c r="BH656" s="107">
        <f t="shared" si="471"/>
        <v>0</v>
      </c>
      <c r="BI656" s="107">
        <f t="shared" si="471"/>
        <v>0</v>
      </c>
      <c r="BJ656" s="107">
        <f t="shared" si="471"/>
        <v>0</v>
      </c>
      <c r="BK656" s="107">
        <f t="shared" si="471"/>
        <v>0</v>
      </c>
      <c r="BL656" s="110">
        <f t="shared" ref="BL656:BL719" si="495">SUM(BD656:BK656)</f>
        <v>0</v>
      </c>
      <c r="BM656" s="111">
        <f t="shared" ref="BM656:BM719" si="496">AS656+BD656</f>
        <v>0</v>
      </c>
      <c r="BN656" s="111">
        <f t="shared" ref="BN656:BN719" si="497">AT656+BE656</f>
        <v>0</v>
      </c>
      <c r="BO656" s="111">
        <f t="shared" ref="BO656:BO719" si="498">AU656+BF656</f>
        <v>0</v>
      </c>
      <c r="BP656" s="111">
        <f t="shared" ref="BP656:BP719" si="499">AV656+BG656</f>
        <v>0</v>
      </c>
      <c r="BQ656" s="111">
        <f t="shared" ref="BQ656:BQ719" si="500">AW656+BH656</f>
        <v>0</v>
      </c>
      <c r="BR656" s="111">
        <f t="shared" ref="BR656:BR719" si="501">AX656+BI656</f>
        <v>0</v>
      </c>
      <c r="BS656" s="111">
        <f t="shared" ref="BS656:BS719" si="502">AY656+BJ656</f>
        <v>0</v>
      </c>
      <c r="BT656" s="111">
        <f t="shared" ref="BT656:BT719" si="503">AZ656+BK656</f>
        <v>0</v>
      </c>
      <c r="BU656" s="112">
        <f t="shared" ref="BU656:BU719" si="504">SUM(BM656:BT656)</f>
        <v>0</v>
      </c>
      <c r="BV656" s="113">
        <f t="shared" ref="BV656:BV719" si="505">SUM(R656*BU656)</f>
        <v>0</v>
      </c>
      <c r="BW656" s="169" t="s">
        <v>135</v>
      </c>
      <c r="BX656" s="174">
        <v>2021</v>
      </c>
      <c r="BY656" s="169" t="s">
        <v>2422</v>
      </c>
      <c r="BZ656" s="169" t="str">
        <f t="shared" ref="BZ656:BZ719" si="506">UPPER(TEXT(MID(B656,1,10),"MMMM"))</f>
        <v>NOVIEMBRE</v>
      </c>
      <c r="CA656" s="169" t="str">
        <f t="shared" ref="CA656:CA719" si="507">VLOOKUP(BZ656,$B$10:$D$12,3,0)</f>
        <v>YCHO21RT_11.1</v>
      </c>
      <c r="CB656" s="118" t="e">
        <f>VLOOKUP(F656,[3]TOTALES!$E:$E,1,0)</f>
        <v>#N/A</v>
      </c>
      <c r="CC656" s="118" t="str">
        <f>VLOOKUP(E656,'3.PARAMETROS'!J:L,3,0)</f>
        <v>POLERAS</v>
      </c>
      <c r="CD656" s="118">
        <f>VLOOKUP(A656,'[4]1. ARCHIVO COMPRA'!$A:$BU,73,0)</f>
        <v>0</v>
      </c>
      <c r="CF656" s="128"/>
      <c r="CG656" s="128"/>
    </row>
    <row r="657" spans="1:85" x14ac:dyDescent="0.25">
      <c r="A657" s="128" t="str">
        <f t="shared" si="475"/>
        <v>W2RI19J1311F60Q</v>
      </c>
      <c r="B657" s="188">
        <v>44501</v>
      </c>
      <c r="C657" s="128"/>
      <c r="D657" s="128" t="s">
        <v>562</v>
      </c>
      <c r="E657" s="128" t="s">
        <v>701</v>
      </c>
      <c r="F657" s="128" t="s">
        <v>1454</v>
      </c>
      <c r="G657" s="128" t="s">
        <v>1455</v>
      </c>
      <c r="H657" s="128" t="s">
        <v>1204</v>
      </c>
      <c r="I657" s="128" t="s">
        <v>1205</v>
      </c>
      <c r="J657" s="128" t="s">
        <v>551</v>
      </c>
      <c r="K657" s="128" t="s">
        <v>684</v>
      </c>
      <c r="L657" s="128" t="s">
        <v>2255</v>
      </c>
      <c r="M657" s="137">
        <v>49</v>
      </c>
      <c r="N657" s="128">
        <f>IFERROR(VLOOKUP(M657*$M$8*$N$8,'RAM costing'!$A$3:$B$81,2,1),0)</f>
        <v>49000</v>
      </c>
      <c r="O657" s="128">
        <f>IFERROR(VLOOKUP(M657*$M$9*$N$9,'RAM costing'!$E$3:$F$81,2,1),0)</f>
        <v>199</v>
      </c>
      <c r="P657" s="128"/>
      <c r="Q657" s="129">
        <f t="shared" si="476"/>
        <v>0.31</v>
      </c>
      <c r="R657" s="18">
        <v>15.19</v>
      </c>
      <c r="S657" s="25">
        <f t="shared" si="477"/>
        <v>0</v>
      </c>
      <c r="T657" s="25">
        <f t="shared" si="478"/>
        <v>0</v>
      </c>
      <c r="U657" s="25">
        <f t="shared" si="479"/>
        <v>0</v>
      </c>
      <c r="V657" s="25">
        <f t="shared" si="480"/>
        <v>0</v>
      </c>
      <c r="W657" s="25">
        <f t="shared" si="481"/>
        <v>0</v>
      </c>
      <c r="X657" s="25">
        <f t="shared" si="482"/>
        <v>0</v>
      </c>
      <c r="Y657" s="25">
        <f t="shared" si="483"/>
        <v>0</v>
      </c>
      <c r="Z657" s="25">
        <f t="shared" si="484"/>
        <v>0</v>
      </c>
      <c r="AA657" s="26"/>
      <c r="AB657" s="25">
        <f t="shared" si="485"/>
        <v>0</v>
      </c>
      <c r="AC657" s="25">
        <f t="shared" si="486"/>
        <v>0</v>
      </c>
      <c r="AD657" s="25"/>
      <c r="AE657" s="25"/>
      <c r="AF657" s="25"/>
      <c r="AG657" s="25"/>
      <c r="AH657" s="25"/>
      <c r="AI657" s="25"/>
      <c r="AJ657" s="26"/>
      <c r="AK657" s="25"/>
      <c r="AL657" s="26"/>
      <c r="AM657" s="25">
        <f t="shared" si="487"/>
        <v>0</v>
      </c>
      <c r="AN657" s="25">
        <f t="shared" si="488"/>
        <v>0</v>
      </c>
      <c r="AO657" s="26"/>
      <c r="AP657" s="26">
        <f t="shared" si="489"/>
        <v>0</v>
      </c>
      <c r="AQ657" s="101">
        <f t="shared" si="490"/>
        <v>0</v>
      </c>
      <c r="AR657" s="106">
        <f t="shared" si="491"/>
        <v>0</v>
      </c>
      <c r="AS657" s="107">
        <f t="shared" si="470"/>
        <v>0</v>
      </c>
      <c r="AT657" s="107">
        <f t="shared" si="470"/>
        <v>0</v>
      </c>
      <c r="AU657" s="107">
        <f t="shared" si="470"/>
        <v>0</v>
      </c>
      <c r="AV657" s="107">
        <f t="shared" si="470"/>
        <v>0</v>
      </c>
      <c r="AW657" s="107">
        <f t="shared" si="470"/>
        <v>0</v>
      </c>
      <c r="AX657" s="107">
        <f t="shared" si="470"/>
        <v>0</v>
      </c>
      <c r="AY657" s="107">
        <f t="shared" si="470"/>
        <v>0</v>
      </c>
      <c r="AZ657" s="107">
        <f t="shared" si="470"/>
        <v>0</v>
      </c>
      <c r="BA657" s="108">
        <f t="shared" si="492"/>
        <v>0</v>
      </c>
      <c r="BB657" s="103">
        <f t="shared" si="493"/>
        <v>0</v>
      </c>
      <c r="BC657" s="109">
        <f t="shared" si="494"/>
        <v>0</v>
      </c>
      <c r="BD657" s="107">
        <f t="shared" si="474"/>
        <v>0</v>
      </c>
      <c r="BE657" s="107">
        <f t="shared" si="471"/>
        <v>0</v>
      </c>
      <c r="BF657" s="107">
        <f t="shared" si="471"/>
        <v>0</v>
      </c>
      <c r="BG657" s="107">
        <f t="shared" si="471"/>
        <v>0</v>
      </c>
      <c r="BH657" s="107">
        <f t="shared" si="471"/>
        <v>0</v>
      </c>
      <c r="BI657" s="107">
        <f t="shared" si="471"/>
        <v>0</v>
      </c>
      <c r="BJ657" s="107">
        <f t="shared" si="471"/>
        <v>0</v>
      </c>
      <c r="BK657" s="107">
        <f t="shared" si="471"/>
        <v>0</v>
      </c>
      <c r="BL657" s="110">
        <f t="shared" si="495"/>
        <v>0</v>
      </c>
      <c r="BM657" s="111">
        <f t="shared" si="496"/>
        <v>0</v>
      </c>
      <c r="BN657" s="111">
        <f t="shared" si="497"/>
        <v>0</v>
      </c>
      <c r="BO657" s="111">
        <f t="shared" si="498"/>
        <v>0</v>
      </c>
      <c r="BP657" s="111">
        <f t="shared" si="499"/>
        <v>0</v>
      </c>
      <c r="BQ657" s="111">
        <f t="shared" si="500"/>
        <v>0</v>
      </c>
      <c r="BR657" s="111">
        <f t="shared" si="501"/>
        <v>0</v>
      </c>
      <c r="BS657" s="111">
        <f t="shared" si="502"/>
        <v>0</v>
      </c>
      <c r="BT657" s="111">
        <f t="shared" si="503"/>
        <v>0</v>
      </c>
      <c r="BU657" s="112">
        <f t="shared" si="504"/>
        <v>0</v>
      </c>
      <c r="BV657" s="113">
        <f t="shared" si="505"/>
        <v>0</v>
      </c>
      <c r="BW657" s="169" t="s">
        <v>135</v>
      </c>
      <c r="BX657" s="174">
        <v>2021</v>
      </c>
      <c r="BY657" s="169" t="s">
        <v>2422</v>
      </c>
      <c r="BZ657" s="169" t="str">
        <f t="shared" si="506"/>
        <v>NOVIEMBRE</v>
      </c>
      <c r="CA657" s="169" t="str">
        <f t="shared" si="507"/>
        <v>YCHO21RT_11.1</v>
      </c>
      <c r="CB657" s="118" t="str">
        <f>VLOOKUP(F657,[3]TOTALES!$E:$E,1,0)</f>
        <v>W2RI19J1311</v>
      </c>
      <c r="CC657" s="118" t="s">
        <v>228</v>
      </c>
      <c r="CD657" s="118">
        <f>VLOOKUP(A657,'[4]1. ARCHIVO COMPRA'!$A:$BU,73,0)</f>
        <v>0</v>
      </c>
      <c r="CF657" s="128"/>
      <c r="CG657" s="128"/>
    </row>
    <row r="658" spans="1:85" s="162" customFormat="1" x14ac:dyDescent="0.25">
      <c r="A658" s="155" t="str">
        <f t="shared" si="475"/>
        <v>W2RI19J1311JBLK</v>
      </c>
      <c r="B658" s="189">
        <v>44501</v>
      </c>
      <c r="C658" s="155"/>
      <c r="D658" s="155" t="s">
        <v>562</v>
      </c>
      <c r="E658" s="155" t="s">
        <v>701</v>
      </c>
      <c r="F658" s="155" t="s">
        <v>1454</v>
      </c>
      <c r="G658" s="155" t="s">
        <v>1455</v>
      </c>
      <c r="H658" s="155" t="s">
        <v>494</v>
      </c>
      <c r="I658" s="155" t="s">
        <v>520</v>
      </c>
      <c r="J658" s="128" t="s">
        <v>551</v>
      </c>
      <c r="K658" s="128" t="s">
        <v>684</v>
      </c>
      <c r="L658" s="155" t="s">
        <v>2255</v>
      </c>
      <c r="M658" s="156">
        <v>49</v>
      </c>
      <c r="N658" s="128">
        <f>IFERROR(VLOOKUP(M658*$M$8*$N$8,'RAM costing'!$A$3:$B$81,2,1),0)</f>
        <v>49000</v>
      </c>
      <c r="O658" s="128">
        <f>IFERROR(VLOOKUP(M658*$M$9*$N$9,'RAM costing'!$E$3:$F$81,2,1),0)</f>
        <v>199</v>
      </c>
      <c r="P658" s="128"/>
      <c r="Q658" s="157">
        <f t="shared" si="476"/>
        <v>0.31</v>
      </c>
      <c r="R658" s="158">
        <v>15.19</v>
      </c>
      <c r="S658" s="25">
        <f t="shared" si="477"/>
        <v>18</v>
      </c>
      <c r="T658" s="25">
        <f t="shared" si="478"/>
        <v>18</v>
      </c>
      <c r="U658" s="25">
        <f t="shared" si="479"/>
        <v>18</v>
      </c>
      <c r="V658" s="25">
        <f>IF(AO658&gt;0,AO658-4,0)</f>
        <v>14</v>
      </c>
      <c r="W658" s="25">
        <f>IF(AO658&gt;0,AO658-6,0)</f>
        <v>12</v>
      </c>
      <c r="X658" s="25">
        <f>IF(AO658&gt;0,AO658-4,0)</f>
        <v>14</v>
      </c>
      <c r="Y658" s="25">
        <f>IF(AO658&gt;0,AO658-6,0)</f>
        <v>12</v>
      </c>
      <c r="Z658" s="25">
        <f>IF(AO658&gt;0,AO658-8,0)</f>
        <v>10</v>
      </c>
      <c r="AA658" s="26"/>
      <c r="AB658" s="25">
        <f>IF(AO658&gt;0,AO658-6,0)</f>
        <v>12</v>
      </c>
      <c r="AC658" s="25">
        <v>36</v>
      </c>
      <c r="AD658" s="25"/>
      <c r="AE658" s="25"/>
      <c r="AF658" s="25"/>
      <c r="AG658" s="25"/>
      <c r="AH658" s="25"/>
      <c r="AI658" s="25"/>
      <c r="AJ658" s="26"/>
      <c r="AK658" s="25"/>
      <c r="AL658" s="26"/>
      <c r="AM658" s="25">
        <f t="shared" si="487"/>
        <v>16</v>
      </c>
      <c r="AN658" s="25">
        <f t="shared" si="488"/>
        <v>16</v>
      </c>
      <c r="AO658" s="26">
        <v>18</v>
      </c>
      <c r="AP658" s="26">
        <f t="shared" si="489"/>
        <v>18</v>
      </c>
      <c r="AQ658" s="101">
        <f t="shared" si="490"/>
        <v>164</v>
      </c>
      <c r="AR658" s="106">
        <f t="shared" si="491"/>
        <v>2491.16</v>
      </c>
      <c r="AS658" s="107">
        <f t="shared" si="470"/>
        <v>38</v>
      </c>
      <c r="AT658" s="107">
        <f t="shared" si="470"/>
        <v>59</v>
      </c>
      <c r="AU658" s="107">
        <f t="shared" si="470"/>
        <v>44</v>
      </c>
      <c r="AV658" s="107">
        <f t="shared" si="470"/>
        <v>23</v>
      </c>
      <c r="AW658" s="107">
        <f t="shared" si="470"/>
        <v>0</v>
      </c>
      <c r="AX658" s="107">
        <f t="shared" si="470"/>
        <v>0</v>
      </c>
      <c r="AY658" s="107">
        <f t="shared" si="470"/>
        <v>0</v>
      </c>
      <c r="AZ658" s="107">
        <f t="shared" si="470"/>
        <v>0</v>
      </c>
      <c r="BA658" s="108">
        <f t="shared" si="492"/>
        <v>164</v>
      </c>
      <c r="BB658" s="103">
        <f t="shared" si="493"/>
        <v>68</v>
      </c>
      <c r="BC658" s="109">
        <f t="shared" si="494"/>
        <v>1032.92</v>
      </c>
      <c r="BD658" s="107">
        <f t="shared" si="474"/>
        <v>16</v>
      </c>
      <c r="BE658" s="107">
        <f t="shared" si="471"/>
        <v>24</v>
      </c>
      <c r="BF658" s="107">
        <f t="shared" si="471"/>
        <v>18</v>
      </c>
      <c r="BG658" s="107">
        <f t="shared" si="471"/>
        <v>10</v>
      </c>
      <c r="BH658" s="107">
        <f t="shared" si="471"/>
        <v>0</v>
      </c>
      <c r="BI658" s="107">
        <f t="shared" si="471"/>
        <v>0</v>
      </c>
      <c r="BJ658" s="107">
        <f t="shared" si="471"/>
        <v>0</v>
      </c>
      <c r="BK658" s="107">
        <f t="shared" si="471"/>
        <v>0</v>
      </c>
      <c r="BL658" s="110">
        <f t="shared" si="495"/>
        <v>68</v>
      </c>
      <c r="BM658" s="159">
        <f t="shared" si="496"/>
        <v>54</v>
      </c>
      <c r="BN658" s="159">
        <f t="shared" si="497"/>
        <v>83</v>
      </c>
      <c r="BO658" s="159">
        <f t="shared" si="498"/>
        <v>62</v>
      </c>
      <c r="BP658" s="159">
        <f t="shared" si="499"/>
        <v>33</v>
      </c>
      <c r="BQ658" s="159">
        <f t="shared" si="500"/>
        <v>0</v>
      </c>
      <c r="BR658" s="159">
        <f t="shared" si="501"/>
        <v>0</v>
      </c>
      <c r="BS658" s="159">
        <f t="shared" si="502"/>
        <v>0</v>
      </c>
      <c r="BT658" s="159">
        <f t="shared" si="503"/>
        <v>0</v>
      </c>
      <c r="BU658" s="160">
        <f t="shared" si="504"/>
        <v>232</v>
      </c>
      <c r="BV658" s="161">
        <f t="shared" si="505"/>
        <v>3524.08</v>
      </c>
      <c r="BW658" s="169" t="s">
        <v>135</v>
      </c>
      <c r="BX658" s="174">
        <v>2021</v>
      </c>
      <c r="BY658" s="169" t="s">
        <v>2422</v>
      </c>
      <c r="BZ658" s="169" t="str">
        <f t="shared" si="506"/>
        <v>NOVIEMBRE</v>
      </c>
      <c r="CA658" s="169" t="str">
        <f t="shared" si="507"/>
        <v>YCHO21RT_11.1</v>
      </c>
      <c r="CB658" s="162" t="str">
        <f>VLOOKUP(F658,[3]TOTALES!$E:$E,1,0)</f>
        <v>W2RI19J1311</v>
      </c>
      <c r="CC658" s="162" t="s">
        <v>228</v>
      </c>
      <c r="CD658" s="162">
        <f>VLOOKUP(A658,'[4]1. ARCHIVO COMPRA'!$A:$BU,73,0)</f>
        <v>0</v>
      </c>
      <c r="CF658" s="163" t="s">
        <v>2414</v>
      </c>
      <c r="CG658" s="154" t="s">
        <v>2415</v>
      </c>
    </row>
    <row r="659" spans="1:85" s="162" customFormat="1" x14ac:dyDescent="0.25">
      <c r="A659" s="155" t="str">
        <f t="shared" si="475"/>
        <v>W2RI19J1311G011</v>
      </c>
      <c r="B659" s="189">
        <v>44501</v>
      </c>
      <c r="C659" s="155"/>
      <c r="D659" s="155" t="s">
        <v>562</v>
      </c>
      <c r="E659" s="155" t="s">
        <v>701</v>
      </c>
      <c r="F659" s="155" t="s">
        <v>1454</v>
      </c>
      <c r="G659" s="155" t="s">
        <v>1455</v>
      </c>
      <c r="H659" s="155" t="s">
        <v>496</v>
      </c>
      <c r="I659" s="155" t="s">
        <v>522</v>
      </c>
      <c r="J659" s="128" t="s">
        <v>551</v>
      </c>
      <c r="K659" s="128" t="s">
        <v>684</v>
      </c>
      <c r="L659" s="155" t="s">
        <v>2255</v>
      </c>
      <c r="M659" s="156">
        <v>49</v>
      </c>
      <c r="N659" s="128">
        <f>IFERROR(VLOOKUP(M659*$M$8*$N$8,'RAM costing'!$A$3:$B$81,2,1),0)</f>
        <v>49000</v>
      </c>
      <c r="O659" s="128">
        <f>IFERROR(VLOOKUP(M659*$M$9*$N$9,'RAM costing'!$E$3:$F$81,2,1),0)</f>
        <v>199</v>
      </c>
      <c r="P659" s="128"/>
      <c r="Q659" s="157">
        <f t="shared" si="476"/>
        <v>0.31</v>
      </c>
      <c r="R659" s="158">
        <v>15.19</v>
      </c>
      <c r="S659" s="25">
        <f t="shared" si="477"/>
        <v>14</v>
      </c>
      <c r="T659" s="25">
        <f t="shared" si="478"/>
        <v>14</v>
      </c>
      <c r="U659" s="25">
        <f t="shared" si="479"/>
        <v>14</v>
      </c>
      <c r="V659" s="25">
        <f t="shared" si="480"/>
        <v>12</v>
      </c>
      <c r="W659" s="25">
        <f t="shared" si="481"/>
        <v>10</v>
      </c>
      <c r="X659" s="25">
        <f t="shared" si="482"/>
        <v>12</v>
      </c>
      <c r="Y659" s="25">
        <f t="shared" si="483"/>
        <v>11</v>
      </c>
      <c r="Z659" s="25">
        <f t="shared" si="484"/>
        <v>9</v>
      </c>
      <c r="AA659" s="26"/>
      <c r="AB659" s="25">
        <f t="shared" si="485"/>
        <v>11</v>
      </c>
      <c r="AC659" s="25">
        <f t="shared" si="486"/>
        <v>28</v>
      </c>
      <c r="AD659" s="25"/>
      <c r="AE659" s="25"/>
      <c r="AF659" s="25"/>
      <c r="AG659" s="25"/>
      <c r="AH659" s="25"/>
      <c r="AI659" s="25"/>
      <c r="AJ659" s="26"/>
      <c r="AK659" s="25"/>
      <c r="AL659" s="26"/>
      <c r="AM659" s="25">
        <f t="shared" si="487"/>
        <v>12</v>
      </c>
      <c r="AN659" s="25">
        <f t="shared" si="488"/>
        <v>12</v>
      </c>
      <c r="AO659" s="26">
        <v>14</v>
      </c>
      <c r="AP659" s="26">
        <f t="shared" si="489"/>
        <v>14</v>
      </c>
      <c r="AQ659" s="101">
        <f t="shared" si="490"/>
        <v>135</v>
      </c>
      <c r="AR659" s="106">
        <f t="shared" si="491"/>
        <v>2050.65</v>
      </c>
      <c r="AS659" s="107">
        <f t="shared" si="470"/>
        <v>31</v>
      </c>
      <c r="AT659" s="107">
        <f t="shared" si="470"/>
        <v>49</v>
      </c>
      <c r="AU659" s="107">
        <f t="shared" si="470"/>
        <v>36</v>
      </c>
      <c r="AV659" s="107">
        <f t="shared" si="470"/>
        <v>19</v>
      </c>
      <c r="AW659" s="107">
        <f t="shared" si="470"/>
        <v>0</v>
      </c>
      <c r="AX659" s="107">
        <f t="shared" si="470"/>
        <v>0</v>
      </c>
      <c r="AY659" s="107">
        <f t="shared" si="470"/>
        <v>0</v>
      </c>
      <c r="AZ659" s="107">
        <f t="shared" si="470"/>
        <v>0</v>
      </c>
      <c r="BA659" s="108">
        <f t="shared" si="492"/>
        <v>135</v>
      </c>
      <c r="BB659" s="103">
        <f t="shared" si="493"/>
        <v>52</v>
      </c>
      <c r="BC659" s="109">
        <f t="shared" si="494"/>
        <v>789.88</v>
      </c>
      <c r="BD659" s="107">
        <f t="shared" si="474"/>
        <v>12</v>
      </c>
      <c r="BE659" s="107">
        <f t="shared" si="471"/>
        <v>19</v>
      </c>
      <c r="BF659" s="107">
        <f t="shared" si="471"/>
        <v>14</v>
      </c>
      <c r="BG659" s="107">
        <f t="shared" si="471"/>
        <v>7</v>
      </c>
      <c r="BH659" s="107">
        <f t="shared" si="471"/>
        <v>0</v>
      </c>
      <c r="BI659" s="107">
        <f t="shared" si="471"/>
        <v>0</v>
      </c>
      <c r="BJ659" s="107">
        <f t="shared" si="471"/>
        <v>0</v>
      </c>
      <c r="BK659" s="107">
        <f t="shared" si="471"/>
        <v>0</v>
      </c>
      <c r="BL659" s="110">
        <f t="shared" si="495"/>
        <v>52</v>
      </c>
      <c r="BM659" s="159">
        <f t="shared" si="496"/>
        <v>43</v>
      </c>
      <c r="BN659" s="159">
        <f t="shared" si="497"/>
        <v>68</v>
      </c>
      <c r="BO659" s="159">
        <f t="shared" si="498"/>
        <v>50</v>
      </c>
      <c r="BP659" s="159">
        <f t="shared" si="499"/>
        <v>26</v>
      </c>
      <c r="BQ659" s="159">
        <f t="shared" si="500"/>
        <v>0</v>
      </c>
      <c r="BR659" s="159">
        <f t="shared" si="501"/>
        <v>0</v>
      </c>
      <c r="BS659" s="159">
        <f t="shared" si="502"/>
        <v>0</v>
      </c>
      <c r="BT659" s="159">
        <f t="shared" si="503"/>
        <v>0</v>
      </c>
      <c r="BU659" s="160">
        <f t="shared" si="504"/>
        <v>187</v>
      </c>
      <c r="BV659" s="161">
        <f t="shared" si="505"/>
        <v>2840.5299999999997</v>
      </c>
      <c r="BW659" s="169" t="s">
        <v>135</v>
      </c>
      <c r="BX659" s="174">
        <v>2021</v>
      </c>
      <c r="BY659" s="169" t="s">
        <v>2422</v>
      </c>
      <c r="BZ659" s="169" t="str">
        <f t="shared" si="506"/>
        <v>NOVIEMBRE</v>
      </c>
      <c r="CA659" s="169" t="str">
        <f t="shared" si="507"/>
        <v>YCHO21RT_11.1</v>
      </c>
      <c r="CB659" s="162" t="str">
        <f>VLOOKUP(F659,[3]TOTALES!$E:$E,1,0)</f>
        <v>W2RI19J1311</v>
      </c>
      <c r="CC659" s="162" t="s">
        <v>228</v>
      </c>
      <c r="CD659" s="162">
        <f>VLOOKUP(A659,'[4]1. ARCHIVO COMPRA'!$A:$BU,73,0)</f>
        <v>0</v>
      </c>
      <c r="CF659" s="163" t="s">
        <v>2414</v>
      </c>
      <c r="CG659" s="154" t="s">
        <v>2415</v>
      </c>
    </row>
    <row r="660" spans="1:85" s="162" customFormat="1" x14ac:dyDescent="0.25">
      <c r="A660" s="155" t="str">
        <f t="shared" si="475"/>
        <v>W2RI19J1311G585</v>
      </c>
      <c r="B660" s="189">
        <v>44501</v>
      </c>
      <c r="C660" s="155"/>
      <c r="D660" s="155" t="s">
        <v>562</v>
      </c>
      <c r="E660" s="155" t="s">
        <v>701</v>
      </c>
      <c r="F660" s="155" t="s">
        <v>1454</v>
      </c>
      <c r="G660" s="155" t="s">
        <v>1455</v>
      </c>
      <c r="H660" s="155" t="s">
        <v>499</v>
      </c>
      <c r="I660" s="155" t="s">
        <v>527</v>
      </c>
      <c r="J660" s="128" t="s">
        <v>551</v>
      </c>
      <c r="K660" s="128" t="s">
        <v>684</v>
      </c>
      <c r="L660" s="155" t="s">
        <v>2255</v>
      </c>
      <c r="M660" s="156">
        <v>49</v>
      </c>
      <c r="N660" s="128">
        <f>IFERROR(VLOOKUP(M660*$M$8*$N$8,'RAM costing'!$A$3:$B$81,2,1),0)</f>
        <v>49000</v>
      </c>
      <c r="O660" s="128">
        <f>IFERROR(VLOOKUP(M660*$M$9*$N$9,'RAM costing'!$E$3:$F$81,2,1),0)</f>
        <v>199</v>
      </c>
      <c r="P660" s="128"/>
      <c r="Q660" s="157">
        <f t="shared" si="476"/>
        <v>0.31</v>
      </c>
      <c r="R660" s="158">
        <v>15.19</v>
      </c>
      <c r="S660" s="25">
        <f t="shared" si="477"/>
        <v>14</v>
      </c>
      <c r="T660" s="25">
        <f t="shared" si="478"/>
        <v>14</v>
      </c>
      <c r="U660" s="25">
        <f t="shared" si="479"/>
        <v>14</v>
      </c>
      <c r="V660" s="25">
        <f t="shared" si="480"/>
        <v>12</v>
      </c>
      <c r="W660" s="25">
        <f t="shared" si="481"/>
        <v>10</v>
      </c>
      <c r="X660" s="25">
        <f t="shared" si="482"/>
        <v>12</v>
      </c>
      <c r="Y660" s="25">
        <f t="shared" si="483"/>
        <v>11</v>
      </c>
      <c r="Z660" s="25">
        <f t="shared" si="484"/>
        <v>9</v>
      </c>
      <c r="AA660" s="26"/>
      <c r="AB660" s="25">
        <f t="shared" si="485"/>
        <v>11</v>
      </c>
      <c r="AC660" s="25">
        <f t="shared" si="486"/>
        <v>28</v>
      </c>
      <c r="AD660" s="25"/>
      <c r="AE660" s="25"/>
      <c r="AF660" s="25"/>
      <c r="AG660" s="25"/>
      <c r="AH660" s="25"/>
      <c r="AI660" s="25"/>
      <c r="AJ660" s="26"/>
      <c r="AK660" s="25"/>
      <c r="AL660" s="26"/>
      <c r="AM660" s="25">
        <f t="shared" si="487"/>
        <v>12</v>
      </c>
      <c r="AN660" s="25">
        <f t="shared" si="488"/>
        <v>12</v>
      </c>
      <c r="AO660" s="26">
        <v>14</v>
      </c>
      <c r="AP660" s="26">
        <f t="shared" si="489"/>
        <v>14</v>
      </c>
      <c r="AQ660" s="101">
        <f t="shared" si="490"/>
        <v>135</v>
      </c>
      <c r="AR660" s="106">
        <f t="shared" si="491"/>
        <v>2050.65</v>
      </c>
      <c r="AS660" s="107">
        <f t="shared" si="470"/>
        <v>31</v>
      </c>
      <c r="AT660" s="107">
        <f t="shared" si="470"/>
        <v>49</v>
      </c>
      <c r="AU660" s="107">
        <f t="shared" si="470"/>
        <v>36</v>
      </c>
      <c r="AV660" s="107">
        <f t="shared" si="470"/>
        <v>19</v>
      </c>
      <c r="AW660" s="107">
        <f t="shared" si="470"/>
        <v>0</v>
      </c>
      <c r="AX660" s="107">
        <f t="shared" si="470"/>
        <v>0</v>
      </c>
      <c r="AY660" s="107">
        <f t="shared" si="470"/>
        <v>0</v>
      </c>
      <c r="AZ660" s="107">
        <f t="shared" si="470"/>
        <v>0</v>
      </c>
      <c r="BA660" s="108">
        <f t="shared" si="492"/>
        <v>135</v>
      </c>
      <c r="BB660" s="103">
        <f t="shared" si="493"/>
        <v>52</v>
      </c>
      <c r="BC660" s="109">
        <f t="shared" si="494"/>
        <v>789.88</v>
      </c>
      <c r="BD660" s="107">
        <f t="shared" si="474"/>
        <v>12</v>
      </c>
      <c r="BE660" s="107">
        <f t="shared" si="471"/>
        <v>19</v>
      </c>
      <c r="BF660" s="107">
        <f t="shared" si="471"/>
        <v>14</v>
      </c>
      <c r="BG660" s="107">
        <f t="shared" si="471"/>
        <v>7</v>
      </c>
      <c r="BH660" s="107">
        <f t="shared" si="471"/>
        <v>0</v>
      </c>
      <c r="BI660" s="107">
        <f t="shared" si="471"/>
        <v>0</v>
      </c>
      <c r="BJ660" s="107">
        <f t="shared" si="471"/>
        <v>0</v>
      </c>
      <c r="BK660" s="107">
        <f t="shared" si="471"/>
        <v>0</v>
      </c>
      <c r="BL660" s="110">
        <f t="shared" si="495"/>
        <v>52</v>
      </c>
      <c r="BM660" s="159">
        <f t="shared" si="496"/>
        <v>43</v>
      </c>
      <c r="BN660" s="159">
        <f t="shared" si="497"/>
        <v>68</v>
      </c>
      <c r="BO660" s="159">
        <f t="shared" si="498"/>
        <v>50</v>
      </c>
      <c r="BP660" s="159">
        <f t="shared" si="499"/>
        <v>26</v>
      </c>
      <c r="BQ660" s="159">
        <f t="shared" si="500"/>
        <v>0</v>
      </c>
      <c r="BR660" s="159">
        <f t="shared" si="501"/>
        <v>0</v>
      </c>
      <c r="BS660" s="159">
        <f t="shared" si="502"/>
        <v>0</v>
      </c>
      <c r="BT660" s="159">
        <f t="shared" si="503"/>
        <v>0</v>
      </c>
      <c r="BU660" s="160">
        <f t="shared" si="504"/>
        <v>187</v>
      </c>
      <c r="BV660" s="161">
        <f t="shared" si="505"/>
        <v>2840.5299999999997</v>
      </c>
      <c r="BW660" s="169" t="s">
        <v>135</v>
      </c>
      <c r="BX660" s="174">
        <v>2021</v>
      </c>
      <c r="BY660" s="169" t="s">
        <v>2422</v>
      </c>
      <c r="BZ660" s="169" t="str">
        <f t="shared" si="506"/>
        <v>NOVIEMBRE</v>
      </c>
      <c r="CA660" s="169" t="str">
        <f t="shared" si="507"/>
        <v>YCHO21RT_11.1</v>
      </c>
      <c r="CB660" s="162" t="str">
        <f>VLOOKUP(F660,[3]TOTALES!$E:$E,1,0)</f>
        <v>W2RI19J1311</v>
      </c>
      <c r="CC660" s="162" t="s">
        <v>228</v>
      </c>
      <c r="CD660" s="162">
        <f>VLOOKUP(A660,'[4]1. ARCHIVO COMPRA'!$A:$BU,73,0)</f>
        <v>0</v>
      </c>
      <c r="CF660" s="163" t="s">
        <v>2414</v>
      </c>
      <c r="CG660" s="154" t="s">
        <v>2415</v>
      </c>
    </row>
    <row r="661" spans="1:85" x14ac:dyDescent="0.25">
      <c r="A661" s="128" t="str">
        <f t="shared" si="475"/>
        <v>W2RI19J1311LHY</v>
      </c>
      <c r="B661" s="188">
        <v>44501</v>
      </c>
      <c r="C661" s="128"/>
      <c r="D661" s="128" t="s">
        <v>562</v>
      </c>
      <c r="E661" s="128" t="s">
        <v>701</v>
      </c>
      <c r="F661" s="128" t="s">
        <v>1454</v>
      </c>
      <c r="G661" s="128" t="s">
        <v>1455</v>
      </c>
      <c r="H661" s="128" t="s">
        <v>599</v>
      </c>
      <c r="I661" s="128" t="s">
        <v>600</v>
      </c>
      <c r="J661" s="128" t="s">
        <v>551</v>
      </c>
      <c r="K661" s="128" t="s">
        <v>684</v>
      </c>
      <c r="L661" s="128" t="s">
        <v>2255</v>
      </c>
      <c r="M661" s="137">
        <v>49</v>
      </c>
      <c r="N661" s="128">
        <f>IFERROR(VLOOKUP(M661*$M$8*$N$8,'RAM costing'!$A$3:$B$81,2,1),0)</f>
        <v>49000</v>
      </c>
      <c r="O661" s="128">
        <f>IFERROR(VLOOKUP(M661*$M$9*$N$9,'RAM costing'!$E$3:$F$81,2,1),0)</f>
        <v>199</v>
      </c>
      <c r="P661" s="128"/>
      <c r="Q661" s="129">
        <f t="shared" si="476"/>
        <v>0.31</v>
      </c>
      <c r="R661" s="18">
        <v>15.19</v>
      </c>
      <c r="S661" s="25">
        <f t="shared" si="477"/>
        <v>0</v>
      </c>
      <c r="T661" s="25">
        <f t="shared" si="478"/>
        <v>0</v>
      </c>
      <c r="U661" s="25">
        <f t="shared" si="479"/>
        <v>0</v>
      </c>
      <c r="V661" s="25">
        <f t="shared" si="480"/>
        <v>0</v>
      </c>
      <c r="W661" s="25">
        <f t="shared" si="481"/>
        <v>0</v>
      </c>
      <c r="X661" s="25">
        <f t="shared" si="482"/>
        <v>0</v>
      </c>
      <c r="Y661" s="25">
        <f t="shared" si="483"/>
        <v>0</v>
      </c>
      <c r="Z661" s="25">
        <f t="shared" si="484"/>
        <v>0</v>
      </c>
      <c r="AA661" s="26"/>
      <c r="AB661" s="25">
        <f t="shared" si="485"/>
        <v>0</v>
      </c>
      <c r="AC661" s="25">
        <f t="shared" si="486"/>
        <v>0</v>
      </c>
      <c r="AD661" s="25"/>
      <c r="AE661" s="25"/>
      <c r="AF661" s="25"/>
      <c r="AG661" s="25"/>
      <c r="AH661" s="25"/>
      <c r="AI661" s="25"/>
      <c r="AJ661" s="26"/>
      <c r="AK661" s="25"/>
      <c r="AL661" s="26"/>
      <c r="AM661" s="25">
        <f t="shared" si="487"/>
        <v>0</v>
      </c>
      <c r="AN661" s="25">
        <f t="shared" si="488"/>
        <v>0</v>
      </c>
      <c r="AO661" s="26"/>
      <c r="AP661" s="26">
        <f t="shared" si="489"/>
        <v>0</v>
      </c>
      <c r="AQ661" s="101">
        <f t="shared" si="490"/>
        <v>0</v>
      </c>
      <c r="AR661" s="106">
        <f t="shared" si="491"/>
        <v>0</v>
      </c>
      <c r="AS661" s="107">
        <f t="shared" si="470"/>
        <v>0</v>
      </c>
      <c r="AT661" s="107">
        <f t="shared" si="470"/>
        <v>0</v>
      </c>
      <c r="AU661" s="107">
        <f t="shared" si="470"/>
        <v>0</v>
      </c>
      <c r="AV661" s="107">
        <f t="shared" si="470"/>
        <v>0</v>
      </c>
      <c r="AW661" s="107">
        <f t="shared" si="470"/>
        <v>0</v>
      </c>
      <c r="AX661" s="107">
        <f t="shared" si="470"/>
        <v>0</v>
      </c>
      <c r="AY661" s="107">
        <f t="shared" si="470"/>
        <v>0</v>
      </c>
      <c r="AZ661" s="107">
        <f t="shared" si="470"/>
        <v>0</v>
      </c>
      <c r="BA661" s="108">
        <f t="shared" si="492"/>
        <v>0</v>
      </c>
      <c r="BB661" s="103">
        <f t="shared" si="493"/>
        <v>0</v>
      </c>
      <c r="BC661" s="109">
        <f t="shared" si="494"/>
        <v>0</v>
      </c>
      <c r="BD661" s="107">
        <f t="shared" si="474"/>
        <v>0</v>
      </c>
      <c r="BE661" s="107">
        <f t="shared" si="471"/>
        <v>0</v>
      </c>
      <c r="BF661" s="107">
        <f t="shared" si="471"/>
        <v>0</v>
      </c>
      <c r="BG661" s="107">
        <f t="shared" si="471"/>
        <v>0</v>
      </c>
      <c r="BH661" s="107">
        <f t="shared" si="471"/>
        <v>0</v>
      </c>
      <c r="BI661" s="107">
        <f t="shared" si="471"/>
        <v>0</v>
      </c>
      <c r="BJ661" s="107">
        <f t="shared" si="471"/>
        <v>0</v>
      </c>
      <c r="BK661" s="107">
        <f t="shared" si="471"/>
        <v>0</v>
      </c>
      <c r="BL661" s="110">
        <f t="shared" si="495"/>
        <v>0</v>
      </c>
      <c r="BM661" s="111">
        <f t="shared" si="496"/>
        <v>0</v>
      </c>
      <c r="BN661" s="111">
        <f t="shared" si="497"/>
        <v>0</v>
      </c>
      <c r="BO661" s="111">
        <f t="shared" si="498"/>
        <v>0</v>
      </c>
      <c r="BP661" s="111">
        <f t="shared" si="499"/>
        <v>0</v>
      </c>
      <c r="BQ661" s="111">
        <f t="shared" si="500"/>
        <v>0</v>
      </c>
      <c r="BR661" s="111">
        <f t="shared" si="501"/>
        <v>0</v>
      </c>
      <c r="BS661" s="111">
        <f t="shared" si="502"/>
        <v>0</v>
      </c>
      <c r="BT661" s="111">
        <f t="shared" si="503"/>
        <v>0</v>
      </c>
      <c r="BU661" s="112">
        <f t="shared" si="504"/>
        <v>0</v>
      </c>
      <c r="BV661" s="113">
        <f t="shared" si="505"/>
        <v>0</v>
      </c>
      <c r="BW661" s="169" t="s">
        <v>135</v>
      </c>
      <c r="BX661" s="174">
        <v>2021</v>
      </c>
      <c r="BY661" s="169" t="s">
        <v>2422</v>
      </c>
      <c r="BZ661" s="169" t="str">
        <f t="shared" si="506"/>
        <v>NOVIEMBRE</v>
      </c>
      <c r="CA661" s="169" t="str">
        <f t="shared" si="507"/>
        <v>YCHO21RT_11.1</v>
      </c>
      <c r="CB661" s="118" t="str">
        <f>VLOOKUP(F661,[3]TOTALES!$E:$E,1,0)</f>
        <v>W2RI19J1311</v>
      </c>
      <c r="CC661" s="118" t="s">
        <v>228</v>
      </c>
      <c r="CD661" s="118">
        <f>VLOOKUP(A661,'[4]1. ARCHIVO COMPRA'!$A:$BU,73,0)</f>
        <v>0</v>
      </c>
      <c r="CF661" s="128"/>
      <c r="CG661" s="128"/>
    </row>
    <row r="662" spans="1:85" x14ac:dyDescent="0.25">
      <c r="A662" s="128" t="str">
        <f t="shared" si="475"/>
        <v>W2RI19J1311G7T2</v>
      </c>
      <c r="B662" s="188">
        <v>44501</v>
      </c>
      <c r="C662" s="128"/>
      <c r="D662" s="128" t="s">
        <v>562</v>
      </c>
      <c r="E662" s="128" t="s">
        <v>701</v>
      </c>
      <c r="F662" s="128" t="s">
        <v>1454</v>
      </c>
      <c r="G662" s="128" t="s">
        <v>1455</v>
      </c>
      <c r="H662" s="128" t="s">
        <v>515</v>
      </c>
      <c r="I662" s="128" t="s">
        <v>541</v>
      </c>
      <c r="J662" s="128" t="s">
        <v>551</v>
      </c>
      <c r="K662" s="128" t="s">
        <v>684</v>
      </c>
      <c r="L662" s="128" t="s">
        <v>2255</v>
      </c>
      <c r="M662" s="137">
        <v>49</v>
      </c>
      <c r="N662" s="128">
        <f>IFERROR(VLOOKUP(M662*$M$8*$N$8,'RAM costing'!$A$3:$B$81,2,1),0)</f>
        <v>49000</v>
      </c>
      <c r="O662" s="128">
        <f>IFERROR(VLOOKUP(M662*$M$9*$N$9,'RAM costing'!$E$3:$F$81,2,1),0)</f>
        <v>199</v>
      </c>
      <c r="P662" s="128"/>
      <c r="Q662" s="129">
        <f t="shared" si="476"/>
        <v>0.31</v>
      </c>
      <c r="R662" s="18">
        <v>15.19</v>
      </c>
      <c r="S662" s="25">
        <f t="shared" si="477"/>
        <v>0</v>
      </c>
      <c r="T662" s="25">
        <f t="shared" si="478"/>
        <v>0</v>
      </c>
      <c r="U662" s="25">
        <f t="shared" si="479"/>
        <v>0</v>
      </c>
      <c r="V662" s="25">
        <f t="shared" si="480"/>
        <v>0</v>
      </c>
      <c r="W662" s="25">
        <f t="shared" si="481"/>
        <v>0</v>
      </c>
      <c r="X662" s="25">
        <f t="shared" si="482"/>
        <v>0</v>
      </c>
      <c r="Y662" s="25">
        <f t="shared" si="483"/>
        <v>0</v>
      </c>
      <c r="Z662" s="25">
        <f t="shared" si="484"/>
        <v>0</v>
      </c>
      <c r="AA662" s="26"/>
      <c r="AB662" s="25">
        <f t="shared" si="485"/>
        <v>0</v>
      </c>
      <c r="AC662" s="25">
        <f t="shared" si="486"/>
        <v>0</v>
      </c>
      <c r="AD662" s="25"/>
      <c r="AE662" s="25"/>
      <c r="AF662" s="25"/>
      <c r="AG662" s="25"/>
      <c r="AH662" s="25"/>
      <c r="AI662" s="25"/>
      <c r="AJ662" s="26"/>
      <c r="AK662" s="25"/>
      <c r="AL662" s="26"/>
      <c r="AM662" s="25">
        <f t="shared" si="487"/>
        <v>0</v>
      </c>
      <c r="AN662" s="25">
        <f t="shared" si="488"/>
        <v>0</v>
      </c>
      <c r="AO662" s="26"/>
      <c r="AP662" s="26">
        <f t="shared" si="489"/>
        <v>0</v>
      </c>
      <c r="AQ662" s="101">
        <f t="shared" si="490"/>
        <v>0</v>
      </c>
      <c r="AR662" s="106">
        <f t="shared" si="491"/>
        <v>0</v>
      </c>
      <c r="AS662" s="107">
        <f t="shared" si="470"/>
        <v>0</v>
      </c>
      <c r="AT662" s="107">
        <f t="shared" si="470"/>
        <v>0</v>
      </c>
      <c r="AU662" s="107">
        <f t="shared" si="470"/>
        <v>0</v>
      </c>
      <c r="AV662" s="107">
        <f t="shared" si="470"/>
        <v>0</v>
      </c>
      <c r="AW662" s="107">
        <f t="shared" si="470"/>
        <v>0</v>
      </c>
      <c r="AX662" s="107">
        <f t="shared" si="470"/>
        <v>0</v>
      </c>
      <c r="AY662" s="107">
        <f t="shared" si="470"/>
        <v>0</v>
      </c>
      <c r="AZ662" s="107">
        <f t="shared" si="470"/>
        <v>0</v>
      </c>
      <c r="BA662" s="108">
        <f t="shared" si="492"/>
        <v>0</v>
      </c>
      <c r="BB662" s="103">
        <f t="shared" si="493"/>
        <v>0</v>
      </c>
      <c r="BC662" s="109">
        <f t="shared" si="494"/>
        <v>0</v>
      </c>
      <c r="BD662" s="107">
        <f t="shared" si="474"/>
        <v>0</v>
      </c>
      <c r="BE662" s="107">
        <f t="shared" si="471"/>
        <v>0</v>
      </c>
      <c r="BF662" s="107">
        <f t="shared" si="471"/>
        <v>0</v>
      </c>
      <c r="BG662" s="107">
        <f t="shared" si="471"/>
        <v>0</v>
      </c>
      <c r="BH662" s="107">
        <f t="shared" si="471"/>
        <v>0</v>
      </c>
      <c r="BI662" s="107">
        <f t="shared" si="471"/>
        <v>0</v>
      </c>
      <c r="BJ662" s="107">
        <f t="shared" si="471"/>
        <v>0</v>
      </c>
      <c r="BK662" s="107">
        <f t="shared" si="471"/>
        <v>0</v>
      </c>
      <c r="BL662" s="110">
        <f t="shared" si="495"/>
        <v>0</v>
      </c>
      <c r="BM662" s="111">
        <f t="shared" si="496"/>
        <v>0</v>
      </c>
      <c r="BN662" s="111">
        <f t="shared" si="497"/>
        <v>0</v>
      </c>
      <c r="BO662" s="111">
        <f t="shared" si="498"/>
        <v>0</v>
      </c>
      <c r="BP662" s="111">
        <f t="shared" si="499"/>
        <v>0</v>
      </c>
      <c r="BQ662" s="111">
        <f t="shared" si="500"/>
        <v>0</v>
      </c>
      <c r="BR662" s="111">
        <f t="shared" si="501"/>
        <v>0</v>
      </c>
      <c r="BS662" s="111">
        <f t="shared" si="502"/>
        <v>0</v>
      </c>
      <c r="BT662" s="111">
        <f t="shared" si="503"/>
        <v>0</v>
      </c>
      <c r="BU662" s="112">
        <f t="shared" si="504"/>
        <v>0</v>
      </c>
      <c r="BV662" s="113">
        <f t="shared" si="505"/>
        <v>0</v>
      </c>
      <c r="BW662" s="169" t="s">
        <v>135</v>
      </c>
      <c r="BX662" s="174">
        <v>2021</v>
      </c>
      <c r="BY662" s="169" t="s">
        <v>2422</v>
      </c>
      <c r="BZ662" s="169" t="str">
        <f t="shared" si="506"/>
        <v>NOVIEMBRE</v>
      </c>
      <c r="CA662" s="169" t="str">
        <f t="shared" si="507"/>
        <v>YCHO21RT_11.1</v>
      </c>
      <c r="CB662" s="118" t="str">
        <f>VLOOKUP(F662,[3]TOTALES!$E:$E,1,0)</f>
        <v>W2RI19J1311</v>
      </c>
      <c r="CC662" s="118" t="s">
        <v>228</v>
      </c>
      <c r="CD662" s="118">
        <f>VLOOKUP(A662,'[4]1. ARCHIVO COMPRA'!$A:$BU,73,0)</f>
        <v>0</v>
      </c>
      <c r="CF662" s="128"/>
      <c r="CG662" s="128"/>
    </row>
    <row r="663" spans="1:85" x14ac:dyDescent="0.25">
      <c r="A663" s="128" t="str">
        <f t="shared" si="475"/>
        <v>W2RL28WEL40G6Q7</v>
      </c>
      <c r="B663" s="188">
        <v>44501</v>
      </c>
      <c r="C663" s="128"/>
      <c r="D663" s="128" t="s">
        <v>557</v>
      </c>
      <c r="E663" s="128" t="s">
        <v>215</v>
      </c>
      <c r="F663" s="128" t="s">
        <v>1456</v>
      </c>
      <c r="G663" s="128" t="s">
        <v>1457</v>
      </c>
      <c r="H663" s="128" t="s">
        <v>1458</v>
      </c>
      <c r="I663" s="128" t="s">
        <v>1459</v>
      </c>
      <c r="J663" s="128" t="s">
        <v>2168</v>
      </c>
      <c r="K663" s="128" t="s">
        <v>683</v>
      </c>
      <c r="L663" s="128" t="s">
        <v>2255</v>
      </c>
      <c r="M663" s="137">
        <v>178</v>
      </c>
      <c r="N663" s="128">
        <f>IFERROR(VLOOKUP(M663*$M$8*$N$8,'RAM costing'!$A$3:$B$81,2,1),0)</f>
        <v>169000</v>
      </c>
      <c r="O663" s="128">
        <f>IFERROR(VLOOKUP(M663*$M$9*$N$9,'RAM costing'!$E$3:$F$81,2,1),0)</f>
        <v>429</v>
      </c>
      <c r="P663" s="128"/>
      <c r="Q663" s="129">
        <f t="shared" si="476"/>
        <v>0.31</v>
      </c>
      <c r="R663" s="18">
        <v>55.18</v>
      </c>
      <c r="S663" s="25">
        <f t="shared" si="477"/>
        <v>0</v>
      </c>
      <c r="T663" s="25">
        <f t="shared" si="478"/>
        <v>0</v>
      </c>
      <c r="U663" s="25">
        <f t="shared" si="479"/>
        <v>0</v>
      </c>
      <c r="V663" s="25">
        <f t="shared" si="480"/>
        <v>0</v>
      </c>
      <c r="W663" s="25">
        <f t="shared" si="481"/>
        <v>0</v>
      </c>
      <c r="X663" s="25">
        <f t="shared" si="482"/>
        <v>0</v>
      </c>
      <c r="Y663" s="25">
        <f t="shared" si="483"/>
        <v>0</v>
      </c>
      <c r="Z663" s="25">
        <f t="shared" si="484"/>
        <v>0</v>
      </c>
      <c r="AA663" s="26"/>
      <c r="AB663" s="25">
        <f t="shared" si="485"/>
        <v>0</v>
      </c>
      <c r="AC663" s="25">
        <f t="shared" ref="AC663:AC679" si="508">AO663</f>
        <v>0</v>
      </c>
      <c r="AD663" s="25"/>
      <c r="AE663" s="25"/>
      <c r="AF663" s="25"/>
      <c r="AG663" s="25"/>
      <c r="AH663" s="25"/>
      <c r="AI663" s="25"/>
      <c r="AJ663" s="26"/>
      <c r="AK663" s="25"/>
      <c r="AL663" s="26"/>
      <c r="AM663" s="25">
        <f t="shared" si="487"/>
        <v>0</v>
      </c>
      <c r="AN663" s="25">
        <f t="shared" si="488"/>
        <v>0</v>
      </c>
      <c r="AO663" s="26"/>
      <c r="AP663" s="26">
        <f t="shared" si="489"/>
        <v>0</v>
      </c>
      <c r="AQ663" s="101">
        <f t="shared" si="490"/>
        <v>0</v>
      </c>
      <c r="AR663" s="106">
        <f t="shared" si="491"/>
        <v>0</v>
      </c>
      <c r="AS663" s="107">
        <f t="shared" si="470"/>
        <v>0</v>
      </c>
      <c r="AT663" s="107">
        <f t="shared" si="470"/>
        <v>0</v>
      </c>
      <c r="AU663" s="107">
        <f t="shared" si="470"/>
        <v>0</v>
      </c>
      <c r="AV663" s="107">
        <f t="shared" si="470"/>
        <v>0</v>
      </c>
      <c r="AW663" s="107">
        <f t="shared" si="470"/>
        <v>0</v>
      </c>
      <c r="AX663" s="107">
        <f t="shared" si="470"/>
        <v>0</v>
      </c>
      <c r="AY663" s="107">
        <f t="shared" si="470"/>
        <v>0</v>
      </c>
      <c r="AZ663" s="107">
        <f t="shared" si="470"/>
        <v>0</v>
      </c>
      <c r="BA663" s="108">
        <f t="shared" si="492"/>
        <v>0</v>
      </c>
      <c r="BB663" s="103">
        <f t="shared" si="493"/>
        <v>0</v>
      </c>
      <c r="BC663" s="109">
        <f t="shared" si="494"/>
        <v>0</v>
      </c>
      <c r="BD663" s="107">
        <f t="shared" si="474"/>
        <v>0</v>
      </c>
      <c r="BE663" s="107">
        <f t="shared" si="471"/>
        <v>0</v>
      </c>
      <c r="BF663" s="107">
        <f t="shared" si="471"/>
        <v>0</v>
      </c>
      <c r="BG663" s="107">
        <f t="shared" si="471"/>
        <v>0</v>
      </c>
      <c r="BH663" s="107">
        <f t="shared" si="471"/>
        <v>0</v>
      </c>
      <c r="BI663" s="107">
        <f t="shared" si="471"/>
        <v>0</v>
      </c>
      <c r="BJ663" s="107">
        <f t="shared" si="471"/>
        <v>0</v>
      </c>
      <c r="BK663" s="107">
        <f t="shared" si="471"/>
        <v>0</v>
      </c>
      <c r="BL663" s="110">
        <f t="shared" si="495"/>
        <v>0</v>
      </c>
      <c r="BM663" s="111">
        <f t="shared" si="496"/>
        <v>0</v>
      </c>
      <c r="BN663" s="111">
        <f t="shared" si="497"/>
        <v>0</v>
      </c>
      <c r="BO663" s="111">
        <f t="shared" si="498"/>
        <v>0</v>
      </c>
      <c r="BP663" s="111">
        <f t="shared" si="499"/>
        <v>0</v>
      </c>
      <c r="BQ663" s="111">
        <f t="shared" si="500"/>
        <v>0</v>
      </c>
      <c r="BR663" s="111">
        <f t="shared" si="501"/>
        <v>0</v>
      </c>
      <c r="BS663" s="111">
        <f t="shared" si="502"/>
        <v>0</v>
      </c>
      <c r="BT663" s="111">
        <f t="shared" si="503"/>
        <v>0</v>
      </c>
      <c r="BU663" s="112">
        <f t="shared" si="504"/>
        <v>0</v>
      </c>
      <c r="BV663" s="113">
        <f t="shared" si="505"/>
        <v>0</v>
      </c>
      <c r="BW663" s="169" t="s">
        <v>135</v>
      </c>
      <c r="BX663" s="174">
        <v>2021</v>
      </c>
      <c r="BY663" s="169" t="s">
        <v>2422</v>
      </c>
      <c r="BZ663" s="169" t="str">
        <f t="shared" si="506"/>
        <v>NOVIEMBRE</v>
      </c>
      <c r="CA663" s="169" t="str">
        <f t="shared" si="507"/>
        <v>YCHO21RT_11.1</v>
      </c>
      <c r="CB663" s="118" t="e">
        <f>VLOOKUP(F663,[3]TOTALES!$E:$E,1,0)</f>
        <v>#N/A</v>
      </c>
      <c r="CC663" s="118" t="str">
        <f>VLOOKUP(E663,'3.PARAMETROS'!J:L,3,0)</f>
        <v>OUTERWEAR</v>
      </c>
      <c r="CD663" s="118">
        <f>VLOOKUP(A663,'[4]1. ARCHIVO COMPRA'!$A:$BU,73,0)</f>
        <v>0</v>
      </c>
      <c r="CF663" s="128"/>
      <c r="CG663" s="128"/>
    </row>
    <row r="664" spans="1:85" x14ac:dyDescent="0.25">
      <c r="A664" s="128" t="str">
        <f t="shared" si="475"/>
        <v>W2RL28WEL40E113</v>
      </c>
      <c r="B664" s="188">
        <v>44501</v>
      </c>
      <c r="C664" s="128"/>
      <c r="D664" s="128" t="s">
        <v>557</v>
      </c>
      <c r="E664" s="128" t="s">
        <v>215</v>
      </c>
      <c r="F664" s="128" t="s">
        <v>1456</v>
      </c>
      <c r="G664" s="128" t="s">
        <v>1457</v>
      </c>
      <c r="H664" s="128" t="s">
        <v>1460</v>
      </c>
      <c r="I664" s="128" t="s">
        <v>1461</v>
      </c>
      <c r="J664" s="128" t="s">
        <v>2168</v>
      </c>
      <c r="K664" s="128" t="s">
        <v>683</v>
      </c>
      <c r="L664" s="128" t="s">
        <v>2255</v>
      </c>
      <c r="M664" s="137">
        <v>178</v>
      </c>
      <c r="N664" s="128">
        <f>IFERROR(VLOOKUP(M664*$M$8*$N$8,'RAM costing'!$A$3:$B$81,2,1),0)</f>
        <v>169000</v>
      </c>
      <c r="O664" s="128">
        <f>IFERROR(VLOOKUP(M664*$M$9*$N$9,'RAM costing'!$E$3:$F$81,2,1),0)</f>
        <v>429</v>
      </c>
      <c r="P664" s="128"/>
      <c r="Q664" s="129">
        <f t="shared" si="476"/>
        <v>0.31</v>
      </c>
      <c r="R664" s="18">
        <v>55.18</v>
      </c>
      <c r="S664" s="25">
        <f t="shared" si="477"/>
        <v>0</v>
      </c>
      <c r="T664" s="25">
        <f t="shared" si="478"/>
        <v>0</v>
      </c>
      <c r="U664" s="25">
        <f t="shared" si="479"/>
        <v>0</v>
      </c>
      <c r="V664" s="25">
        <f t="shared" si="480"/>
        <v>0</v>
      </c>
      <c r="W664" s="25">
        <f t="shared" si="481"/>
        <v>0</v>
      </c>
      <c r="X664" s="25">
        <f t="shared" si="482"/>
        <v>0</v>
      </c>
      <c r="Y664" s="25">
        <f t="shared" si="483"/>
        <v>0</v>
      </c>
      <c r="Z664" s="25">
        <f t="shared" si="484"/>
        <v>0</v>
      </c>
      <c r="AA664" s="26"/>
      <c r="AB664" s="25">
        <f t="shared" si="485"/>
        <v>0</v>
      </c>
      <c r="AC664" s="25">
        <f t="shared" si="508"/>
        <v>0</v>
      </c>
      <c r="AD664" s="25"/>
      <c r="AE664" s="25"/>
      <c r="AF664" s="25"/>
      <c r="AG664" s="25"/>
      <c r="AH664" s="25"/>
      <c r="AI664" s="25"/>
      <c r="AJ664" s="26"/>
      <c r="AK664" s="25"/>
      <c r="AL664" s="26"/>
      <c r="AM664" s="25">
        <f t="shared" si="487"/>
        <v>0</v>
      </c>
      <c r="AN664" s="25">
        <f t="shared" si="488"/>
        <v>0</v>
      </c>
      <c r="AO664" s="26"/>
      <c r="AP664" s="26">
        <f t="shared" si="489"/>
        <v>0</v>
      </c>
      <c r="AQ664" s="101">
        <f t="shared" si="490"/>
        <v>0</v>
      </c>
      <c r="AR664" s="106">
        <f t="shared" si="491"/>
        <v>0</v>
      </c>
      <c r="AS664" s="107">
        <f t="shared" si="470"/>
        <v>0</v>
      </c>
      <c r="AT664" s="107">
        <f t="shared" si="470"/>
        <v>0</v>
      </c>
      <c r="AU664" s="107">
        <f t="shared" si="470"/>
        <v>0</v>
      </c>
      <c r="AV664" s="107">
        <f t="shared" si="470"/>
        <v>0</v>
      </c>
      <c r="AW664" s="107">
        <f t="shared" si="470"/>
        <v>0</v>
      </c>
      <c r="AX664" s="107">
        <f t="shared" si="470"/>
        <v>0</v>
      </c>
      <c r="AY664" s="107">
        <f t="shared" si="470"/>
        <v>0</v>
      </c>
      <c r="AZ664" s="107">
        <f t="shared" si="470"/>
        <v>0</v>
      </c>
      <c r="BA664" s="108">
        <f t="shared" si="492"/>
        <v>0</v>
      </c>
      <c r="BB664" s="103">
        <f t="shared" si="493"/>
        <v>0</v>
      </c>
      <c r="BC664" s="109">
        <f t="shared" si="494"/>
        <v>0</v>
      </c>
      <c r="BD664" s="107">
        <f t="shared" si="474"/>
        <v>0</v>
      </c>
      <c r="BE664" s="107">
        <f t="shared" si="471"/>
        <v>0</v>
      </c>
      <c r="BF664" s="107">
        <f t="shared" si="471"/>
        <v>0</v>
      </c>
      <c r="BG664" s="107">
        <f t="shared" si="471"/>
        <v>0</v>
      </c>
      <c r="BH664" s="107">
        <f t="shared" si="471"/>
        <v>0</v>
      </c>
      <c r="BI664" s="107">
        <f t="shared" si="471"/>
        <v>0</v>
      </c>
      <c r="BJ664" s="107">
        <f t="shared" si="471"/>
        <v>0</v>
      </c>
      <c r="BK664" s="107">
        <f t="shared" si="471"/>
        <v>0</v>
      </c>
      <c r="BL664" s="110">
        <f t="shared" si="495"/>
        <v>0</v>
      </c>
      <c r="BM664" s="111">
        <f t="shared" si="496"/>
        <v>0</v>
      </c>
      <c r="BN664" s="111">
        <f t="shared" si="497"/>
        <v>0</v>
      </c>
      <c r="BO664" s="111">
        <f t="shared" si="498"/>
        <v>0</v>
      </c>
      <c r="BP664" s="111">
        <f t="shared" si="499"/>
        <v>0</v>
      </c>
      <c r="BQ664" s="111">
        <f t="shared" si="500"/>
        <v>0</v>
      </c>
      <c r="BR664" s="111">
        <f t="shared" si="501"/>
        <v>0</v>
      </c>
      <c r="BS664" s="111">
        <f t="shared" si="502"/>
        <v>0</v>
      </c>
      <c r="BT664" s="111">
        <f t="shared" si="503"/>
        <v>0</v>
      </c>
      <c r="BU664" s="112">
        <f t="shared" si="504"/>
        <v>0</v>
      </c>
      <c r="BV664" s="113">
        <f t="shared" si="505"/>
        <v>0</v>
      </c>
      <c r="BW664" s="169" t="s">
        <v>135</v>
      </c>
      <c r="BX664" s="174">
        <v>2021</v>
      </c>
      <c r="BY664" s="169" t="s">
        <v>2422</v>
      </c>
      <c r="BZ664" s="169" t="str">
        <f t="shared" si="506"/>
        <v>NOVIEMBRE</v>
      </c>
      <c r="CA664" s="169" t="str">
        <f t="shared" si="507"/>
        <v>YCHO21RT_11.1</v>
      </c>
      <c r="CB664" s="118" t="e">
        <f>VLOOKUP(F664,[3]TOTALES!$E:$E,1,0)</f>
        <v>#N/A</v>
      </c>
      <c r="CC664" s="118" t="str">
        <f>VLOOKUP(E664,'3.PARAMETROS'!J:L,3,0)</f>
        <v>OUTERWEAR</v>
      </c>
      <c r="CD664" s="118">
        <f>VLOOKUP(A664,'[4]1. ARCHIVO COMPRA'!$A:$BU,73,0)</f>
        <v>0</v>
      </c>
      <c r="CF664" s="128"/>
      <c r="CG664" s="128"/>
    </row>
    <row r="665" spans="1:85" x14ac:dyDescent="0.25">
      <c r="A665" s="128" t="str">
        <f t="shared" si="475"/>
        <v>W2RL28WEL40G7S1</v>
      </c>
      <c r="B665" s="188">
        <v>44501</v>
      </c>
      <c r="C665" s="128"/>
      <c r="D665" s="128" t="s">
        <v>557</v>
      </c>
      <c r="E665" s="128" t="s">
        <v>215</v>
      </c>
      <c r="F665" s="128" t="s">
        <v>1456</v>
      </c>
      <c r="G665" s="128" t="s">
        <v>1457</v>
      </c>
      <c r="H665" s="128" t="s">
        <v>605</v>
      </c>
      <c r="I665" s="128" t="s">
        <v>606</v>
      </c>
      <c r="J665" s="128" t="s">
        <v>2168</v>
      </c>
      <c r="K665" s="128" t="s">
        <v>683</v>
      </c>
      <c r="L665" s="128" t="s">
        <v>2255</v>
      </c>
      <c r="M665" s="137">
        <v>178</v>
      </c>
      <c r="N665" s="128">
        <f>IFERROR(VLOOKUP(M665*$M$8*$N$8,'RAM costing'!$A$3:$B$81,2,1),0)</f>
        <v>169000</v>
      </c>
      <c r="O665" s="128">
        <f>IFERROR(VLOOKUP(M665*$M$9*$N$9,'RAM costing'!$E$3:$F$81,2,1),0)</f>
        <v>429</v>
      </c>
      <c r="P665" s="128"/>
      <c r="Q665" s="129">
        <f t="shared" si="476"/>
        <v>0.31</v>
      </c>
      <c r="R665" s="18">
        <v>55.18</v>
      </c>
      <c r="S665" s="25">
        <f t="shared" si="477"/>
        <v>0</v>
      </c>
      <c r="T665" s="25">
        <f t="shared" si="478"/>
        <v>0</v>
      </c>
      <c r="U665" s="25">
        <f t="shared" si="479"/>
        <v>0</v>
      </c>
      <c r="V665" s="25">
        <f t="shared" si="480"/>
        <v>0</v>
      </c>
      <c r="W665" s="25">
        <f t="shared" si="481"/>
        <v>0</v>
      </c>
      <c r="X665" s="25">
        <f t="shared" si="482"/>
        <v>0</v>
      </c>
      <c r="Y665" s="25">
        <f t="shared" si="483"/>
        <v>0</v>
      </c>
      <c r="Z665" s="25">
        <f t="shared" si="484"/>
        <v>0</v>
      </c>
      <c r="AA665" s="26"/>
      <c r="AB665" s="25">
        <f t="shared" si="485"/>
        <v>0</v>
      </c>
      <c r="AC665" s="25">
        <f t="shared" si="508"/>
        <v>0</v>
      </c>
      <c r="AD665" s="25"/>
      <c r="AE665" s="25"/>
      <c r="AF665" s="25"/>
      <c r="AG665" s="25"/>
      <c r="AH665" s="25"/>
      <c r="AI665" s="25"/>
      <c r="AJ665" s="26"/>
      <c r="AK665" s="25"/>
      <c r="AL665" s="26"/>
      <c r="AM665" s="25">
        <f t="shared" si="487"/>
        <v>0</v>
      </c>
      <c r="AN665" s="25">
        <f t="shared" si="488"/>
        <v>0</v>
      </c>
      <c r="AO665" s="26"/>
      <c r="AP665" s="26">
        <f t="shared" si="489"/>
        <v>0</v>
      </c>
      <c r="AQ665" s="101">
        <f t="shared" si="490"/>
        <v>0</v>
      </c>
      <c r="AR665" s="106">
        <f t="shared" si="491"/>
        <v>0</v>
      </c>
      <c r="AS665" s="107">
        <f t="shared" si="470"/>
        <v>0</v>
      </c>
      <c r="AT665" s="107">
        <f t="shared" si="470"/>
        <v>0</v>
      </c>
      <c r="AU665" s="107">
        <f t="shared" si="470"/>
        <v>0</v>
      </c>
      <c r="AV665" s="107">
        <f t="shared" si="470"/>
        <v>0</v>
      </c>
      <c r="AW665" s="107">
        <f t="shared" si="470"/>
        <v>0</v>
      </c>
      <c r="AX665" s="107">
        <f t="shared" si="470"/>
        <v>0</v>
      </c>
      <c r="AY665" s="107">
        <f t="shared" si="470"/>
        <v>0</v>
      </c>
      <c r="AZ665" s="107">
        <f t="shared" si="470"/>
        <v>0</v>
      </c>
      <c r="BA665" s="108">
        <f t="shared" si="492"/>
        <v>0</v>
      </c>
      <c r="BB665" s="103">
        <f t="shared" si="493"/>
        <v>0</v>
      </c>
      <c r="BC665" s="109">
        <f t="shared" si="494"/>
        <v>0</v>
      </c>
      <c r="BD665" s="107">
        <f t="shared" si="474"/>
        <v>0</v>
      </c>
      <c r="BE665" s="107">
        <f t="shared" si="471"/>
        <v>0</v>
      </c>
      <c r="BF665" s="107">
        <f t="shared" si="471"/>
        <v>0</v>
      </c>
      <c r="BG665" s="107">
        <f t="shared" si="471"/>
        <v>0</v>
      </c>
      <c r="BH665" s="107">
        <f t="shared" si="471"/>
        <v>0</v>
      </c>
      <c r="BI665" s="107">
        <f t="shared" si="471"/>
        <v>0</v>
      </c>
      <c r="BJ665" s="107">
        <f t="shared" si="471"/>
        <v>0</v>
      </c>
      <c r="BK665" s="107">
        <f t="shared" si="471"/>
        <v>0</v>
      </c>
      <c r="BL665" s="110">
        <f t="shared" si="495"/>
        <v>0</v>
      </c>
      <c r="BM665" s="111">
        <f t="shared" si="496"/>
        <v>0</v>
      </c>
      <c r="BN665" s="111">
        <f t="shared" si="497"/>
        <v>0</v>
      </c>
      <c r="BO665" s="111">
        <f t="shared" si="498"/>
        <v>0</v>
      </c>
      <c r="BP665" s="111">
        <f t="shared" si="499"/>
        <v>0</v>
      </c>
      <c r="BQ665" s="111">
        <f t="shared" si="500"/>
        <v>0</v>
      </c>
      <c r="BR665" s="111">
        <f t="shared" si="501"/>
        <v>0</v>
      </c>
      <c r="BS665" s="111">
        <f t="shared" si="502"/>
        <v>0</v>
      </c>
      <c r="BT665" s="111">
        <f t="shared" si="503"/>
        <v>0</v>
      </c>
      <c r="BU665" s="112">
        <f t="shared" si="504"/>
        <v>0</v>
      </c>
      <c r="BV665" s="113">
        <f t="shared" si="505"/>
        <v>0</v>
      </c>
      <c r="BW665" s="169" t="s">
        <v>135</v>
      </c>
      <c r="BX665" s="174">
        <v>2021</v>
      </c>
      <c r="BY665" s="169" t="s">
        <v>2422</v>
      </c>
      <c r="BZ665" s="169" t="str">
        <f t="shared" si="506"/>
        <v>NOVIEMBRE</v>
      </c>
      <c r="CA665" s="169" t="str">
        <f t="shared" si="507"/>
        <v>YCHO21RT_11.1</v>
      </c>
      <c r="CB665" s="118" t="e">
        <f>VLOOKUP(F665,[3]TOTALES!$E:$E,1,0)</f>
        <v>#N/A</v>
      </c>
      <c r="CC665" s="118" t="str">
        <f>VLOOKUP(E665,'3.PARAMETROS'!J:L,3,0)</f>
        <v>OUTERWEAR</v>
      </c>
      <c r="CD665" s="118">
        <f>VLOOKUP(A665,'[4]1. ARCHIVO COMPRA'!$A:$BU,73,0)</f>
        <v>0</v>
      </c>
      <c r="CF665" s="128"/>
      <c r="CG665" s="128"/>
    </row>
    <row r="666" spans="1:85" x14ac:dyDescent="0.25">
      <c r="A666" s="128" t="str">
        <f t="shared" si="475"/>
        <v>W1RK01Z2UK1JTMU</v>
      </c>
      <c r="B666" s="188">
        <v>44501</v>
      </c>
      <c r="C666" s="128"/>
      <c r="D666" s="128" t="s">
        <v>560</v>
      </c>
      <c r="E666" s="128" t="s">
        <v>259</v>
      </c>
      <c r="F666" s="128" t="s">
        <v>1462</v>
      </c>
      <c r="G666" s="128" t="s">
        <v>1463</v>
      </c>
      <c r="H666" s="128" t="s">
        <v>586</v>
      </c>
      <c r="I666" s="128" t="s">
        <v>587</v>
      </c>
      <c r="J666" s="128" t="s">
        <v>2113</v>
      </c>
      <c r="K666" s="128" t="s">
        <v>683</v>
      </c>
      <c r="L666" s="128" t="s">
        <v>2255</v>
      </c>
      <c r="M666" s="137">
        <v>108</v>
      </c>
      <c r="N666" s="128">
        <f>IFERROR(VLOOKUP(M666*$M$8*$N$8,'RAM costing'!$A$3:$B$81,2,1),0)</f>
        <v>109000</v>
      </c>
      <c r="O666" s="128">
        <f>IFERROR(VLOOKUP(M666*$M$9*$N$9,'RAM costing'!$E$3:$F$81,2,1),0)</f>
        <v>429</v>
      </c>
      <c r="P666" s="128"/>
      <c r="Q666" s="129">
        <f t="shared" si="476"/>
        <v>0.31</v>
      </c>
      <c r="R666" s="18">
        <v>33.479999999999997</v>
      </c>
      <c r="S666" s="25">
        <f t="shared" si="477"/>
        <v>0</v>
      </c>
      <c r="T666" s="25">
        <f t="shared" si="478"/>
        <v>0</v>
      </c>
      <c r="U666" s="25">
        <f t="shared" si="479"/>
        <v>0</v>
      </c>
      <c r="V666" s="25">
        <f t="shared" si="480"/>
        <v>0</v>
      </c>
      <c r="W666" s="25">
        <f t="shared" si="481"/>
        <v>0</v>
      </c>
      <c r="X666" s="25">
        <f t="shared" si="482"/>
        <v>0</v>
      </c>
      <c r="Y666" s="25">
        <f t="shared" si="483"/>
        <v>0</v>
      </c>
      <c r="Z666" s="25">
        <f t="shared" si="484"/>
        <v>0</v>
      </c>
      <c r="AA666" s="26"/>
      <c r="AB666" s="25">
        <f t="shared" si="485"/>
        <v>0</v>
      </c>
      <c r="AC666" s="25">
        <f t="shared" si="508"/>
        <v>0</v>
      </c>
      <c r="AD666" s="25"/>
      <c r="AE666" s="25"/>
      <c r="AF666" s="25"/>
      <c r="AG666" s="25"/>
      <c r="AH666" s="25"/>
      <c r="AI666" s="25"/>
      <c r="AJ666" s="26"/>
      <c r="AK666" s="25"/>
      <c r="AL666" s="26"/>
      <c r="AM666" s="25">
        <f t="shared" si="487"/>
        <v>0</v>
      </c>
      <c r="AN666" s="25">
        <f t="shared" si="488"/>
        <v>0</v>
      </c>
      <c r="AO666" s="26"/>
      <c r="AP666" s="26">
        <f t="shared" si="489"/>
        <v>0</v>
      </c>
      <c r="AQ666" s="101">
        <f t="shared" si="490"/>
        <v>0</v>
      </c>
      <c r="AR666" s="106">
        <f t="shared" si="491"/>
        <v>0</v>
      </c>
      <c r="AS666" s="107">
        <f t="shared" si="470"/>
        <v>0</v>
      </c>
      <c r="AT666" s="107">
        <f t="shared" si="470"/>
        <v>0</v>
      </c>
      <c r="AU666" s="107">
        <f t="shared" si="470"/>
        <v>0</v>
      </c>
      <c r="AV666" s="107">
        <f t="shared" si="470"/>
        <v>0</v>
      </c>
      <c r="AW666" s="107">
        <f t="shared" si="470"/>
        <v>0</v>
      </c>
      <c r="AX666" s="107">
        <f t="shared" si="470"/>
        <v>0</v>
      </c>
      <c r="AY666" s="107">
        <f t="shared" si="470"/>
        <v>0</v>
      </c>
      <c r="AZ666" s="107">
        <f t="shared" si="470"/>
        <v>0</v>
      </c>
      <c r="BA666" s="108">
        <f t="shared" si="492"/>
        <v>0</v>
      </c>
      <c r="BB666" s="103">
        <f t="shared" si="493"/>
        <v>0</v>
      </c>
      <c r="BC666" s="109">
        <f t="shared" si="494"/>
        <v>0</v>
      </c>
      <c r="BD666" s="107">
        <f t="shared" si="474"/>
        <v>0</v>
      </c>
      <c r="BE666" s="107">
        <f t="shared" si="471"/>
        <v>0</v>
      </c>
      <c r="BF666" s="107">
        <f t="shared" si="471"/>
        <v>0</v>
      </c>
      <c r="BG666" s="107">
        <f t="shared" si="471"/>
        <v>0</v>
      </c>
      <c r="BH666" s="107">
        <f t="shared" si="471"/>
        <v>0</v>
      </c>
      <c r="BI666" s="107">
        <f t="shared" si="471"/>
        <v>0</v>
      </c>
      <c r="BJ666" s="107">
        <f t="shared" si="471"/>
        <v>0</v>
      </c>
      <c r="BK666" s="107">
        <f t="shared" si="471"/>
        <v>0</v>
      </c>
      <c r="BL666" s="110">
        <f t="shared" si="495"/>
        <v>0</v>
      </c>
      <c r="BM666" s="111">
        <f t="shared" si="496"/>
        <v>0</v>
      </c>
      <c r="BN666" s="111">
        <f t="shared" si="497"/>
        <v>0</v>
      </c>
      <c r="BO666" s="111">
        <f t="shared" si="498"/>
        <v>0</v>
      </c>
      <c r="BP666" s="111">
        <f t="shared" si="499"/>
        <v>0</v>
      </c>
      <c r="BQ666" s="111">
        <f t="shared" si="500"/>
        <v>0</v>
      </c>
      <c r="BR666" s="111">
        <f t="shared" si="501"/>
        <v>0</v>
      </c>
      <c r="BS666" s="111">
        <f t="shared" si="502"/>
        <v>0</v>
      </c>
      <c r="BT666" s="111">
        <f t="shared" si="503"/>
        <v>0</v>
      </c>
      <c r="BU666" s="112">
        <f t="shared" si="504"/>
        <v>0</v>
      </c>
      <c r="BV666" s="113">
        <f t="shared" si="505"/>
        <v>0</v>
      </c>
      <c r="BW666" s="169" t="s">
        <v>135</v>
      </c>
      <c r="BX666" s="174">
        <v>2021</v>
      </c>
      <c r="BY666" s="169" t="s">
        <v>2422</v>
      </c>
      <c r="BZ666" s="169" t="str">
        <f t="shared" si="506"/>
        <v>NOVIEMBRE</v>
      </c>
      <c r="CA666" s="169" t="str">
        <f t="shared" si="507"/>
        <v>YCHO21RT_11.1</v>
      </c>
      <c r="CB666" s="118" t="e">
        <f>VLOOKUP(F666,[3]TOTALES!$E:$E,1,0)</f>
        <v>#N/A</v>
      </c>
      <c r="CC666" s="118" t="str">
        <f>VLOOKUP(E666,'3.PARAMETROS'!J:L,3,0)</f>
        <v>VESTIDOS</v>
      </c>
      <c r="CD666" s="118">
        <f>VLOOKUP(A666,'[4]1. ARCHIVO COMPRA'!$A:$BU,73,0)</f>
        <v>0</v>
      </c>
      <c r="CF666" s="128"/>
      <c r="CG666" s="128"/>
    </row>
    <row r="667" spans="1:85" x14ac:dyDescent="0.25">
      <c r="A667" s="128" t="str">
        <f t="shared" si="475"/>
        <v>W2RH04WD8G2JBLK</v>
      </c>
      <c r="B667" s="188">
        <v>44501</v>
      </c>
      <c r="C667" s="128"/>
      <c r="D667" s="128" t="s">
        <v>557</v>
      </c>
      <c r="E667" s="128" t="s">
        <v>169</v>
      </c>
      <c r="F667" s="128" t="s">
        <v>1464</v>
      </c>
      <c r="G667" s="128" t="s">
        <v>1465</v>
      </c>
      <c r="H667" s="128" t="s">
        <v>494</v>
      </c>
      <c r="I667" s="128" t="s">
        <v>520</v>
      </c>
      <c r="J667" s="128" t="s">
        <v>2112</v>
      </c>
      <c r="K667" s="128" t="s">
        <v>683</v>
      </c>
      <c r="L667" s="128" t="s">
        <v>2255</v>
      </c>
      <c r="M667" s="137">
        <v>59</v>
      </c>
      <c r="N667" s="128">
        <f>IFERROR(VLOOKUP(M667*$M$8*$N$8,'RAM costing'!$A$3:$B$81,2,1),0)</f>
        <v>59000</v>
      </c>
      <c r="O667" s="128">
        <f>IFERROR(VLOOKUP(M667*$M$9*$N$9,'RAM costing'!$E$3:$F$81,2,1),0)</f>
        <v>239</v>
      </c>
      <c r="P667" s="128"/>
      <c r="Q667" s="129">
        <f t="shared" si="476"/>
        <v>0.31</v>
      </c>
      <c r="R667" s="18">
        <v>18.29</v>
      </c>
      <c r="S667" s="25">
        <f t="shared" si="477"/>
        <v>0</v>
      </c>
      <c r="T667" s="25">
        <f t="shared" si="478"/>
        <v>0</v>
      </c>
      <c r="U667" s="25">
        <f t="shared" si="479"/>
        <v>0</v>
      </c>
      <c r="V667" s="25">
        <f t="shared" si="480"/>
        <v>0</v>
      </c>
      <c r="W667" s="25">
        <f t="shared" si="481"/>
        <v>0</v>
      </c>
      <c r="X667" s="25">
        <f t="shared" si="482"/>
        <v>0</v>
      </c>
      <c r="Y667" s="25">
        <f t="shared" si="483"/>
        <v>0</v>
      </c>
      <c r="Z667" s="25">
        <f t="shared" si="484"/>
        <v>0</v>
      </c>
      <c r="AA667" s="26"/>
      <c r="AB667" s="25">
        <f t="shared" si="485"/>
        <v>0</v>
      </c>
      <c r="AC667" s="25">
        <f t="shared" si="508"/>
        <v>0</v>
      </c>
      <c r="AD667" s="25"/>
      <c r="AE667" s="25"/>
      <c r="AF667" s="25"/>
      <c r="AG667" s="25"/>
      <c r="AH667" s="25"/>
      <c r="AI667" s="25"/>
      <c r="AJ667" s="26"/>
      <c r="AK667" s="25"/>
      <c r="AL667" s="26"/>
      <c r="AM667" s="25">
        <f t="shared" si="487"/>
        <v>0</v>
      </c>
      <c r="AN667" s="25">
        <f t="shared" si="488"/>
        <v>0</v>
      </c>
      <c r="AO667" s="26"/>
      <c r="AP667" s="26">
        <f t="shared" si="489"/>
        <v>0</v>
      </c>
      <c r="AQ667" s="101">
        <f t="shared" si="490"/>
        <v>0</v>
      </c>
      <c r="AR667" s="106">
        <f t="shared" si="491"/>
        <v>0</v>
      </c>
      <c r="AS667" s="107">
        <f t="shared" si="470"/>
        <v>0</v>
      </c>
      <c r="AT667" s="107">
        <f t="shared" si="470"/>
        <v>0</v>
      </c>
      <c r="AU667" s="107">
        <f t="shared" si="470"/>
        <v>0</v>
      </c>
      <c r="AV667" s="107">
        <f t="shared" si="470"/>
        <v>0</v>
      </c>
      <c r="AW667" s="107">
        <f t="shared" si="470"/>
        <v>0</v>
      </c>
      <c r="AX667" s="107">
        <f t="shared" si="470"/>
        <v>0</v>
      </c>
      <c r="AY667" s="107">
        <f t="shared" si="470"/>
        <v>0</v>
      </c>
      <c r="AZ667" s="107">
        <f t="shared" si="470"/>
        <v>0</v>
      </c>
      <c r="BA667" s="108">
        <f t="shared" si="492"/>
        <v>0</v>
      </c>
      <c r="BB667" s="103">
        <f t="shared" si="493"/>
        <v>0</v>
      </c>
      <c r="BC667" s="109">
        <f t="shared" si="494"/>
        <v>0</v>
      </c>
      <c r="BD667" s="107">
        <f t="shared" si="474"/>
        <v>0</v>
      </c>
      <c r="BE667" s="107">
        <f t="shared" si="471"/>
        <v>0</v>
      </c>
      <c r="BF667" s="107">
        <f t="shared" si="471"/>
        <v>0</v>
      </c>
      <c r="BG667" s="107">
        <f t="shared" si="471"/>
        <v>0</v>
      </c>
      <c r="BH667" s="107">
        <f t="shared" si="471"/>
        <v>0</v>
      </c>
      <c r="BI667" s="107">
        <f t="shared" si="471"/>
        <v>0</v>
      </c>
      <c r="BJ667" s="107">
        <f t="shared" si="471"/>
        <v>0</v>
      </c>
      <c r="BK667" s="107">
        <f t="shared" si="471"/>
        <v>0</v>
      </c>
      <c r="BL667" s="110">
        <f t="shared" si="495"/>
        <v>0</v>
      </c>
      <c r="BM667" s="111">
        <f t="shared" si="496"/>
        <v>0</v>
      </c>
      <c r="BN667" s="111">
        <f t="shared" si="497"/>
        <v>0</v>
      </c>
      <c r="BO667" s="111">
        <f t="shared" si="498"/>
        <v>0</v>
      </c>
      <c r="BP667" s="111">
        <f t="shared" si="499"/>
        <v>0</v>
      </c>
      <c r="BQ667" s="111">
        <f t="shared" si="500"/>
        <v>0</v>
      </c>
      <c r="BR667" s="111">
        <f t="shared" si="501"/>
        <v>0</v>
      </c>
      <c r="BS667" s="111">
        <f t="shared" si="502"/>
        <v>0</v>
      </c>
      <c r="BT667" s="111">
        <f t="shared" si="503"/>
        <v>0</v>
      </c>
      <c r="BU667" s="112">
        <f t="shared" si="504"/>
        <v>0</v>
      </c>
      <c r="BV667" s="113">
        <f t="shared" si="505"/>
        <v>0</v>
      </c>
      <c r="BW667" s="169" t="s">
        <v>135</v>
      </c>
      <c r="BX667" s="174">
        <v>2021</v>
      </c>
      <c r="BY667" s="169" t="s">
        <v>2422</v>
      </c>
      <c r="BZ667" s="169" t="str">
        <f t="shared" si="506"/>
        <v>NOVIEMBRE</v>
      </c>
      <c r="CA667" s="169" t="str">
        <f t="shared" si="507"/>
        <v>YCHO21RT_11.1</v>
      </c>
      <c r="CB667" s="118" t="e">
        <f>VLOOKUP(F667,[3]TOTALES!$E:$E,1,0)</f>
        <v>#N/A</v>
      </c>
      <c r="CC667" s="118" t="str">
        <f>VLOOKUP(E667,'3.PARAMETROS'!J:L,3,0)</f>
        <v>CAMISAS</v>
      </c>
      <c r="CD667" s="118">
        <f>VLOOKUP(A667,'[4]1. ARCHIVO COMPRA'!$A:$BU,73,0)</f>
        <v>0</v>
      </c>
      <c r="CF667" s="128"/>
      <c r="CG667" s="128"/>
    </row>
    <row r="668" spans="1:85" x14ac:dyDescent="0.25">
      <c r="A668" s="128" t="str">
        <f t="shared" si="475"/>
        <v>W2RH04WD8G2G5Q9</v>
      </c>
      <c r="B668" s="188">
        <v>44501</v>
      </c>
      <c r="C668" s="128"/>
      <c r="D668" s="128" t="s">
        <v>557</v>
      </c>
      <c r="E668" s="128" t="s">
        <v>169</v>
      </c>
      <c r="F668" s="128" t="s">
        <v>1464</v>
      </c>
      <c r="G668" s="128" t="s">
        <v>1465</v>
      </c>
      <c r="H668" s="128" t="s">
        <v>1466</v>
      </c>
      <c r="I668" s="128" t="s">
        <v>1467</v>
      </c>
      <c r="J668" s="128" t="s">
        <v>2112</v>
      </c>
      <c r="K668" s="128" t="s">
        <v>683</v>
      </c>
      <c r="L668" s="128" t="s">
        <v>2255</v>
      </c>
      <c r="M668" s="137">
        <v>59</v>
      </c>
      <c r="N668" s="128">
        <f>IFERROR(VLOOKUP(M668*$M$8*$N$8,'RAM costing'!$A$3:$B$81,2,1),0)</f>
        <v>59000</v>
      </c>
      <c r="O668" s="128">
        <f>IFERROR(VLOOKUP(M668*$M$9*$N$9,'RAM costing'!$E$3:$F$81,2,1),0)</f>
        <v>239</v>
      </c>
      <c r="P668" s="128"/>
      <c r="Q668" s="129">
        <f t="shared" si="476"/>
        <v>0.31</v>
      </c>
      <c r="R668" s="18">
        <v>18.29</v>
      </c>
      <c r="S668" s="25">
        <f t="shared" si="477"/>
        <v>0</v>
      </c>
      <c r="T668" s="25">
        <f t="shared" si="478"/>
        <v>0</v>
      </c>
      <c r="U668" s="25">
        <f t="shared" si="479"/>
        <v>0</v>
      </c>
      <c r="V668" s="25">
        <f t="shared" si="480"/>
        <v>0</v>
      </c>
      <c r="W668" s="25">
        <f t="shared" si="481"/>
        <v>0</v>
      </c>
      <c r="X668" s="25">
        <f t="shared" si="482"/>
        <v>0</v>
      </c>
      <c r="Y668" s="25">
        <f t="shared" si="483"/>
        <v>0</v>
      </c>
      <c r="Z668" s="25">
        <f t="shared" si="484"/>
        <v>0</v>
      </c>
      <c r="AA668" s="26"/>
      <c r="AB668" s="25">
        <f t="shared" si="485"/>
        <v>0</v>
      </c>
      <c r="AC668" s="25">
        <f t="shared" si="508"/>
        <v>0</v>
      </c>
      <c r="AD668" s="25"/>
      <c r="AE668" s="25"/>
      <c r="AF668" s="25"/>
      <c r="AG668" s="25"/>
      <c r="AH668" s="25"/>
      <c r="AI668" s="25"/>
      <c r="AJ668" s="26"/>
      <c r="AK668" s="25"/>
      <c r="AL668" s="26"/>
      <c r="AM668" s="25">
        <f t="shared" si="487"/>
        <v>0</v>
      </c>
      <c r="AN668" s="25">
        <f t="shared" si="488"/>
        <v>0</v>
      </c>
      <c r="AO668" s="26"/>
      <c r="AP668" s="26">
        <f t="shared" si="489"/>
        <v>0</v>
      </c>
      <c r="AQ668" s="101">
        <f t="shared" si="490"/>
        <v>0</v>
      </c>
      <c r="AR668" s="106">
        <f t="shared" si="491"/>
        <v>0</v>
      </c>
      <c r="AS668" s="107">
        <f t="shared" si="470"/>
        <v>0</v>
      </c>
      <c r="AT668" s="107">
        <f t="shared" si="470"/>
        <v>0</v>
      </c>
      <c r="AU668" s="107">
        <f t="shared" si="470"/>
        <v>0</v>
      </c>
      <c r="AV668" s="107">
        <f t="shared" si="470"/>
        <v>0</v>
      </c>
      <c r="AW668" s="107">
        <f t="shared" ref="AS668:AZ700" si="509">ROUND(IF($L668=$L$4,($AQ668*AW$4),IF($L668=$L$5,($AQ668*AW$5),IF($L668=$L$6,($AQ668*AW$6),IF($L668=$L$7,($AQ668*AW$7))))),0)</f>
        <v>0</v>
      </c>
      <c r="AX668" s="107">
        <f t="shared" si="509"/>
        <v>0</v>
      </c>
      <c r="AY668" s="107">
        <f t="shared" si="509"/>
        <v>0</v>
      </c>
      <c r="AZ668" s="107">
        <f t="shared" si="509"/>
        <v>0</v>
      </c>
      <c r="BA668" s="108">
        <f t="shared" si="492"/>
        <v>0</v>
      </c>
      <c r="BB668" s="103">
        <f t="shared" si="493"/>
        <v>0</v>
      </c>
      <c r="BC668" s="109">
        <f t="shared" si="494"/>
        <v>0</v>
      </c>
      <c r="BD668" s="107">
        <f t="shared" si="474"/>
        <v>0</v>
      </c>
      <c r="BE668" s="107">
        <f t="shared" si="471"/>
        <v>0</v>
      </c>
      <c r="BF668" s="107">
        <f t="shared" si="471"/>
        <v>0</v>
      </c>
      <c r="BG668" s="107">
        <f t="shared" si="471"/>
        <v>0</v>
      </c>
      <c r="BH668" s="107">
        <f t="shared" ref="BE668:BK700" si="510">ROUND(IF($L668=$L$4,($BB668*BH$4),IF($L668=$L$5,($BB668*BH$5),IF($L668=$L$6,($BB668*BH$6),IF($L668=$L$7,($BB668*BH$7))))),0)</f>
        <v>0</v>
      </c>
      <c r="BI668" s="107">
        <f t="shared" si="510"/>
        <v>0</v>
      </c>
      <c r="BJ668" s="107">
        <f t="shared" si="510"/>
        <v>0</v>
      </c>
      <c r="BK668" s="107">
        <f t="shared" si="510"/>
        <v>0</v>
      </c>
      <c r="BL668" s="110">
        <f t="shared" si="495"/>
        <v>0</v>
      </c>
      <c r="BM668" s="111">
        <f t="shared" si="496"/>
        <v>0</v>
      </c>
      <c r="BN668" s="111">
        <f t="shared" si="497"/>
        <v>0</v>
      </c>
      <c r="BO668" s="111">
        <f t="shared" si="498"/>
        <v>0</v>
      </c>
      <c r="BP668" s="111">
        <f t="shared" si="499"/>
        <v>0</v>
      </c>
      <c r="BQ668" s="111">
        <f t="shared" si="500"/>
        <v>0</v>
      </c>
      <c r="BR668" s="111">
        <f t="shared" si="501"/>
        <v>0</v>
      </c>
      <c r="BS668" s="111">
        <f t="shared" si="502"/>
        <v>0</v>
      </c>
      <c r="BT668" s="111">
        <f t="shared" si="503"/>
        <v>0</v>
      </c>
      <c r="BU668" s="112">
        <f t="shared" si="504"/>
        <v>0</v>
      </c>
      <c r="BV668" s="113">
        <f t="shared" si="505"/>
        <v>0</v>
      </c>
      <c r="BW668" s="169" t="s">
        <v>135</v>
      </c>
      <c r="BX668" s="174">
        <v>2021</v>
      </c>
      <c r="BY668" s="169" t="s">
        <v>2422</v>
      </c>
      <c r="BZ668" s="169" t="str">
        <f t="shared" si="506"/>
        <v>NOVIEMBRE</v>
      </c>
      <c r="CA668" s="169" t="str">
        <f t="shared" si="507"/>
        <v>YCHO21RT_11.1</v>
      </c>
      <c r="CB668" s="118" t="e">
        <f>VLOOKUP(F668,[3]TOTALES!$E:$E,1,0)</f>
        <v>#N/A</v>
      </c>
      <c r="CC668" s="118" t="str">
        <f>VLOOKUP(E668,'3.PARAMETROS'!J:L,3,0)</f>
        <v>CAMISAS</v>
      </c>
      <c r="CD668" s="118">
        <f>VLOOKUP(A668,'[4]1. ARCHIVO COMPRA'!$A:$BU,73,0)</f>
        <v>0</v>
      </c>
      <c r="CF668" s="128"/>
      <c r="CG668" s="128"/>
    </row>
    <row r="669" spans="1:85" x14ac:dyDescent="0.25">
      <c r="A669" s="128" t="str">
        <f t="shared" si="475"/>
        <v>W2RH04WD8G2P11L</v>
      </c>
      <c r="B669" s="188">
        <v>44501</v>
      </c>
      <c r="C669" s="128"/>
      <c r="D669" s="128" t="s">
        <v>557</v>
      </c>
      <c r="E669" s="128" t="s">
        <v>169</v>
      </c>
      <c r="F669" s="128" t="s">
        <v>1464</v>
      </c>
      <c r="G669" s="128" t="s">
        <v>1465</v>
      </c>
      <c r="H669" s="128" t="s">
        <v>1171</v>
      </c>
      <c r="I669" s="128" t="s">
        <v>1172</v>
      </c>
      <c r="J669" s="128" t="s">
        <v>2112</v>
      </c>
      <c r="K669" s="128" t="s">
        <v>683</v>
      </c>
      <c r="L669" s="128" t="s">
        <v>2255</v>
      </c>
      <c r="M669" s="137">
        <v>59</v>
      </c>
      <c r="N669" s="128">
        <f>IFERROR(VLOOKUP(M669*$M$8*$N$8,'RAM costing'!$A$3:$B$81,2,1),0)</f>
        <v>59000</v>
      </c>
      <c r="O669" s="128">
        <f>IFERROR(VLOOKUP(M669*$M$9*$N$9,'RAM costing'!$E$3:$F$81,2,1),0)</f>
        <v>239</v>
      </c>
      <c r="P669" s="128"/>
      <c r="Q669" s="129">
        <f t="shared" si="476"/>
        <v>0.31</v>
      </c>
      <c r="R669" s="18">
        <v>18.29</v>
      </c>
      <c r="S669" s="25">
        <f t="shared" si="477"/>
        <v>0</v>
      </c>
      <c r="T669" s="25">
        <f t="shared" si="478"/>
        <v>0</v>
      </c>
      <c r="U669" s="25">
        <f t="shared" si="479"/>
        <v>0</v>
      </c>
      <c r="V669" s="25">
        <f t="shared" si="480"/>
        <v>0</v>
      </c>
      <c r="W669" s="25">
        <f t="shared" si="481"/>
        <v>0</v>
      </c>
      <c r="X669" s="25">
        <f t="shared" si="482"/>
        <v>0</v>
      </c>
      <c r="Y669" s="25">
        <f t="shared" si="483"/>
        <v>0</v>
      </c>
      <c r="Z669" s="25">
        <f t="shared" si="484"/>
        <v>0</v>
      </c>
      <c r="AA669" s="26"/>
      <c r="AB669" s="25">
        <f t="shared" si="485"/>
        <v>0</v>
      </c>
      <c r="AC669" s="25">
        <f t="shared" si="508"/>
        <v>0</v>
      </c>
      <c r="AD669" s="25"/>
      <c r="AE669" s="25"/>
      <c r="AF669" s="25"/>
      <c r="AG669" s="25"/>
      <c r="AH669" s="25"/>
      <c r="AI669" s="25"/>
      <c r="AJ669" s="26"/>
      <c r="AK669" s="25"/>
      <c r="AL669" s="26"/>
      <c r="AM669" s="25">
        <f t="shared" si="487"/>
        <v>0</v>
      </c>
      <c r="AN669" s="25">
        <f t="shared" si="488"/>
        <v>0</v>
      </c>
      <c r="AO669" s="26"/>
      <c r="AP669" s="26">
        <f t="shared" si="489"/>
        <v>0</v>
      </c>
      <c r="AQ669" s="101">
        <f t="shared" si="490"/>
        <v>0</v>
      </c>
      <c r="AR669" s="106">
        <f t="shared" si="491"/>
        <v>0</v>
      </c>
      <c r="AS669" s="107">
        <f t="shared" si="509"/>
        <v>0</v>
      </c>
      <c r="AT669" s="107">
        <f t="shared" si="509"/>
        <v>0</v>
      </c>
      <c r="AU669" s="107">
        <f t="shared" si="509"/>
        <v>0</v>
      </c>
      <c r="AV669" s="107">
        <f t="shared" si="509"/>
        <v>0</v>
      </c>
      <c r="AW669" s="107">
        <f t="shared" si="509"/>
        <v>0</v>
      </c>
      <c r="AX669" s="107">
        <f t="shared" si="509"/>
        <v>0</v>
      </c>
      <c r="AY669" s="107">
        <f t="shared" si="509"/>
        <v>0</v>
      </c>
      <c r="AZ669" s="107">
        <f t="shared" si="509"/>
        <v>0</v>
      </c>
      <c r="BA669" s="108">
        <f t="shared" si="492"/>
        <v>0</v>
      </c>
      <c r="BB669" s="103">
        <f t="shared" si="493"/>
        <v>0</v>
      </c>
      <c r="BC669" s="109">
        <f t="shared" si="494"/>
        <v>0</v>
      </c>
      <c r="BD669" s="107">
        <f t="shared" si="474"/>
        <v>0</v>
      </c>
      <c r="BE669" s="107">
        <f t="shared" si="510"/>
        <v>0</v>
      </c>
      <c r="BF669" s="107">
        <f t="shared" si="510"/>
        <v>0</v>
      </c>
      <c r="BG669" s="107">
        <f t="shared" si="510"/>
        <v>0</v>
      </c>
      <c r="BH669" s="107">
        <f t="shared" si="510"/>
        <v>0</v>
      </c>
      <c r="BI669" s="107">
        <f t="shared" si="510"/>
        <v>0</v>
      </c>
      <c r="BJ669" s="107">
        <f t="shared" si="510"/>
        <v>0</v>
      </c>
      <c r="BK669" s="107">
        <f t="shared" si="510"/>
        <v>0</v>
      </c>
      <c r="BL669" s="110">
        <f t="shared" si="495"/>
        <v>0</v>
      </c>
      <c r="BM669" s="111">
        <f t="shared" si="496"/>
        <v>0</v>
      </c>
      <c r="BN669" s="111">
        <f t="shared" si="497"/>
        <v>0</v>
      </c>
      <c r="BO669" s="111">
        <f t="shared" si="498"/>
        <v>0</v>
      </c>
      <c r="BP669" s="111">
        <f t="shared" si="499"/>
        <v>0</v>
      </c>
      <c r="BQ669" s="111">
        <f t="shared" si="500"/>
        <v>0</v>
      </c>
      <c r="BR669" s="111">
        <f t="shared" si="501"/>
        <v>0</v>
      </c>
      <c r="BS669" s="111">
        <f t="shared" si="502"/>
        <v>0</v>
      </c>
      <c r="BT669" s="111">
        <f t="shared" si="503"/>
        <v>0</v>
      </c>
      <c r="BU669" s="112">
        <f t="shared" si="504"/>
        <v>0</v>
      </c>
      <c r="BV669" s="113">
        <f t="shared" si="505"/>
        <v>0</v>
      </c>
      <c r="BW669" s="169" t="s">
        <v>135</v>
      </c>
      <c r="BX669" s="174">
        <v>2021</v>
      </c>
      <c r="BY669" s="169" t="s">
        <v>2422</v>
      </c>
      <c r="BZ669" s="169" t="str">
        <f t="shared" si="506"/>
        <v>NOVIEMBRE</v>
      </c>
      <c r="CA669" s="169" t="str">
        <f t="shared" si="507"/>
        <v>YCHO21RT_11.1</v>
      </c>
      <c r="CB669" s="118" t="e">
        <f>VLOOKUP(F669,[3]TOTALES!$E:$E,1,0)</f>
        <v>#N/A</v>
      </c>
      <c r="CC669" s="118" t="str">
        <f>VLOOKUP(E669,'3.PARAMETROS'!J:L,3,0)</f>
        <v>CAMISAS</v>
      </c>
      <c r="CD669" s="118">
        <f>VLOOKUP(A669,'[4]1. ARCHIVO COMPRA'!$A:$BU,73,0)</f>
        <v>0</v>
      </c>
      <c r="CF669" s="128"/>
      <c r="CG669" s="128"/>
    </row>
    <row r="670" spans="1:85" x14ac:dyDescent="0.25">
      <c r="A670" s="128" t="str">
        <f t="shared" si="475"/>
        <v>W2RH04WD8G2G012</v>
      </c>
      <c r="B670" s="188">
        <v>44501</v>
      </c>
      <c r="C670" s="128"/>
      <c r="D670" s="128" t="s">
        <v>557</v>
      </c>
      <c r="E670" s="128" t="s">
        <v>169</v>
      </c>
      <c r="F670" s="128" t="s">
        <v>1464</v>
      </c>
      <c r="G670" s="128" t="s">
        <v>1465</v>
      </c>
      <c r="H670" s="128" t="s">
        <v>582</v>
      </c>
      <c r="I670" s="128" t="s">
        <v>583</v>
      </c>
      <c r="J670" s="128" t="s">
        <v>2112</v>
      </c>
      <c r="K670" s="128" t="s">
        <v>683</v>
      </c>
      <c r="L670" s="128" t="s">
        <v>2255</v>
      </c>
      <c r="M670" s="137">
        <v>59</v>
      </c>
      <c r="N670" s="128">
        <f>IFERROR(VLOOKUP(M670*$M$8*$N$8,'RAM costing'!$A$3:$B$81,2,1),0)</f>
        <v>59000</v>
      </c>
      <c r="O670" s="128">
        <f>IFERROR(VLOOKUP(M670*$M$9*$N$9,'RAM costing'!$E$3:$F$81,2,1),0)</f>
        <v>239</v>
      </c>
      <c r="P670" s="128"/>
      <c r="Q670" s="129">
        <f t="shared" si="476"/>
        <v>0.31</v>
      </c>
      <c r="R670" s="18">
        <v>18.29</v>
      </c>
      <c r="S670" s="25">
        <f t="shared" si="477"/>
        <v>0</v>
      </c>
      <c r="T670" s="25">
        <f t="shared" si="478"/>
        <v>0</v>
      </c>
      <c r="U670" s="25">
        <f t="shared" si="479"/>
        <v>0</v>
      </c>
      <c r="V670" s="25">
        <f t="shared" si="480"/>
        <v>0</v>
      </c>
      <c r="W670" s="25">
        <f t="shared" si="481"/>
        <v>0</v>
      </c>
      <c r="X670" s="25">
        <f t="shared" si="482"/>
        <v>0</v>
      </c>
      <c r="Y670" s="25">
        <f t="shared" si="483"/>
        <v>0</v>
      </c>
      <c r="Z670" s="25">
        <f t="shared" si="484"/>
        <v>0</v>
      </c>
      <c r="AA670" s="26"/>
      <c r="AB670" s="25">
        <f t="shared" si="485"/>
        <v>0</v>
      </c>
      <c r="AC670" s="25">
        <f t="shared" si="508"/>
        <v>0</v>
      </c>
      <c r="AD670" s="25"/>
      <c r="AE670" s="25"/>
      <c r="AF670" s="25"/>
      <c r="AG670" s="25"/>
      <c r="AH670" s="25"/>
      <c r="AI670" s="25"/>
      <c r="AJ670" s="26"/>
      <c r="AK670" s="25"/>
      <c r="AL670" s="26"/>
      <c r="AM670" s="25">
        <f t="shared" si="487"/>
        <v>0</v>
      </c>
      <c r="AN670" s="25">
        <f t="shared" si="488"/>
        <v>0</v>
      </c>
      <c r="AO670" s="26"/>
      <c r="AP670" s="26">
        <f t="shared" si="489"/>
        <v>0</v>
      </c>
      <c r="AQ670" s="101">
        <f t="shared" si="490"/>
        <v>0</v>
      </c>
      <c r="AR670" s="106">
        <f t="shared" si="491"/>
        <v>0</v>
      </c>
      <c r="AS670" s="107">
        <f t="shared" si="509"/>
        <v>0</v>
      </c>
      <c r="AT670" s="107">
        <f t="shared" si="509"/>
        <v>0</v>
      </c>
      <c r="AU670" s="107">
        <f t="shared" si="509"/>
        <v>0</v>
      </c>
      <c r="AV670" s="107">
        <f t="shared" si="509"/>
        <v>0</v>
      </c>
      <c r="AW670" s="107">
        <f t="shared" si="509"/>
        <v>0</v>
      </c>
      <c r="AX670" s="107">
        <f t="shared" si="509"/>
        <v>0</v>
      </c>
      <c r="AY670" s="107">
        <f t="shared" si="509"/>
        <v>0</v>
      </c>
      <c r="AZ670" s="107">
        <f t="shared" si="509"/>
        <v>0</v>
      </c>
      <c r="BA670" s="108">
        <f t="shared" si="492"/>
        <v>0</v>
      </c>
      <c r="BB670" s="103">
        <f t="shared" si="493"/>
        <v>0</v>
      </c>
      <c r="BC670" s="109">
        <f t="shared" si="494"/>
        <v>0</v>
      </c>
      <c r="BD670" s="107">
        <f t="shared" si="474"/>
        <v>0</v>
      </c>
      <c r="BE670" s="107">
        <f t="shared" si="510"/>
        <v>0</v>
      </c>
      <c r="BF670" s="107">
        <f t="shared" si="510"/>
        <v>0</v>
      </c>
      <c r="BG670" s="107">
        <f t="shared" si="510"/>
        <v>0</v>
      </c>
      <c r="BH670" s="107">
        <f t="shared" si="510"/>
        <v>0</v>
      </c>
      <c r="BI670" s="107">
        <f t="shared" si="510"/>
        <v>0</v>
      </c>
      <c r="BJ670" s="107">
        <f t="shared" si="510"/>
        <v>0</v>
      </c>
      <c r="BK670" s="107">
        <f t="shared" si="510"/>
        <v>0</v>
      </c>
      <c r="BL670" s="110">
        <f t="shared" si="495"/>
        <v>0</v>
      </c>
      <c r="BM670" s="111">
        <f t="shared" si="496"/>
        <v>0</v>
      </c>
      <c r="BN670" s="111">
        <f t="shared" si="497"/>
        <v>0</v>
      </c>
      <c r="BO670" s="111">
        <f t="shared" si="498"/>
        <v>0</v>
      </c>
      <c r="BP670" s="111">
        <f t="shared" si="499"/>
        <v>0</v>
      </c>
      <c r="BQ670" s="111">
        <f t="shared" si="500"/>
        <v>0</v>
      </c>
      <c r="BR670" s="111">
        <f t="shared" si="501"/>
        <v>0</v>
      </c>
      <c r="BS670" s="111">
        <f t="shared" si="502"/>
        <v>0</v>
      </c>
      <c r="BT670" s="111">
        <f t="shared" si="503"/>
        <v>0</v>
      </c>
      <c r="BU670" s="112">
        <f t="shared" si="504"/>
        <v>0</v>
      </c>
      <c r="BV670" s="113">
        <f t="shared" si="505"/>
        <v>0</v>
      </c>
      <c r="BW670" s="169" t="s">
        <v>135</v>
      </c>
      <c r="BX670" s="174">
        <v>2021</v>
      </c>
      <c r="BY670" s="169" t="s">
        <v>2422</v>
      </c>
      <c r="BZ670" s="169" t="str">
        <f t="shared" si="506"/>
        <v>NOVIEMBRE</v>
      </c>
      <c r="CA670" s="169" t="str">
        <f t="shared" si="507"/>
        <v>YCHO21RT_11.1</v>
      </c>
      <c r="CB670" s="118" t="e">
        <f>VLOOKUP(F670,[3]TOTALES!$E:$E,1,0)</f>
        <v>#N/A</v>
      </c>
      <c r="CC670" s="118" t="str">
        <f>VLOOKUP(E670,'3.PARAMETROS'!J:L,3,0)</f>
        <v>CAMISAS</v>
      </c>
      <c r="CD670" s="118">
        <f>VLOOKUP(A670,'[4]1. ARCHIVO COMPRA'!$A:$BU,73,0)</f>
        <v>0</v>
      </c>
      <c r="CF670" s="128"/>
      <c r="CG670" s="128"/>
    </row>
    <row r="671" spans="1:85" x14ac:dyDescent="0.25">
      <c r="A671" s="128" t="str">
        <f t="shared" si="475"/>
        <v>W2RQ03K7UW2MCH</v>
      </c>
      <c r="B671" s="188">
        <v>44501</v>
      </c>
      <c r="C671" s="128"/>
      <c r="D671" s="128" t="s">
        <v>562</v>
      </c>
      <c r="E671" s="128" t="s">
        <v>565</v>
      </c>
      <c r="F671" s="128" t="s">
        <v>1468</v>
      </c>
      <c r="G671" s="128" t="s">
        <v>1469</v>
      </c>
      <c r="H671" s="128" t="s">
        <v>512</v>
      </c>
      <c r="I671" s="128" t="s">
        <v>617</v>
      </c>
      <c r="J671" s="128" t="s">
        <v>547</v>
      </c>
      <c r="K671" s="128" t="s">
        <v>683</v>
      </c>
      <c r="L671" s="128" t="s">
        <v>2255</v>
      </c>
      <c r="M671" s="137">
        <v>118</v>
      </c>
      <c r="N671" s="128">
        <f>IFERROR(VLOOKUP(M671*$M$8*$N$8,'RAM costing'!$A$3:$B$81,2,1),0)</f>
        <v>119000</v>
      </c>
      <c r="O671" s="128">
        <f>IFERROR(VLOOKUP(M671*$M$9*$N$9,'RAM costing'!$E$3:$F$81,2,1),0)</f>
        <v>429</v>
      </c>
      <c r="P671" s="128"/>
      <c r="Q671" s="129">
        <f t="shared" si="476"/>
        <v>0.31</v>
      </c>
      <c r="R671" s="18">
        <v>36.58</v>
      </c>
      <c r="S671" s="25">
        <f t="shared" si="477"/>
        <v>0</v>
      </c>
      <c r="T671" s="25">
        <f t="shared" si="478"/>
        <v>0</v>
      </c>
      <c r="U671" s="25">
        <f t="shared" si="479"/>
        <v>0</v>
      </c>
      <c r="V671" s="25">
        <f t="shared" si="480"/>
        <v>0</v>
      </c>
      <c r="W671" s="25">
        <f t="shared" si="481"/>
        <v>0</v>
      </c>
      <c r="X671" s="25">
        <f t="shared" si="482"/>
        <v>0</v>
      </c>
      <c r="Y671" s="25">
        <f t="shared" si="483"/>
        <v>0</v>
      </c>
      <c r="Z671" s="25">
        <f t="shared" si="484"/>
        <v>0</v>
      </c>
      <c r="AA671" s="26"/>
      <c r="AB671" s="25">
        <f t="shared" si="485"/>
        <v>0</v>
      </c>
      <c r="AC671" s="25">
        <f t="shared" si="508"/>
        <v>0</v>
      </c>
      <c r="AD671" s="25"/>
      <c r="AE671" s="25"/>
      <c r="AF671" s="25"/>
      <c r="AG671" s="25"/>
      <c r="AH671" s="25"/>
      <c r="AI671" s="25"/>
      <c r="AJ671" s="26"/>
      <c r="AK671" s="25"/>
      <c r="AL671" s="26"/>
      <c r="AM671" s="25">
        <f t="shared" si="487"/>
        <v>0</v>
      </c>
      <c r="AN671" s="25">
        <f t="shared" si="488"/>
        <v>0</v>
      </c>
      <c r="AO671" s="26"/>
      <c r="AP671" s="26">
        <f t="shared" si="489"/>
        <v>0</v>
      </c>
      <c r="AQ671" s="101">
        <f t="shared" si="490"/>
        <v>0</v>
      </c>
      <c r="AR671" s="106">
        <f t="shared" si="491"/>
        <v>0</v>
      </c>
      <c r="AS671" s="107">
        <f t="shared" si="509"/>
        <v>0</v>
      </c>
      <c r="AT671" s="107">
        <f t="shared" si="509"/>
        <v>0</v>
      </c>
      <c r="AU671" s="107">
        <f t="shared" si="509"/>
        <v>0</v>
      </c>
      <c r="AV671" s="107">
        <f t="shared" si="509"/>
        <v>0</v>
      </c>
      <c r="AW671" s="107">
        <f t="shared" si="509"/>
        <v>0</v>
      </c>
      <c r="AX671" s="107">
        <f t="shared" si="509"/>
        <v>0</v>
      </c>
      <c r="AY671" s="107">
        <f t="shared" si="509"/>
        <v>0</v>
      </c>
      <c r="AZ671" s="107">
        <f t="shared" si="509"/>
        <v>0</v>
      </c>
      <c r="BA671" s="108">
        <f t="shared" si="492"/>
        <v>0</v>
      </c>
      <c r="BB671" s="103">
        <f t="shared" si="493"/>
        <v>0</v>
      </c>
      <c r="BC671" s="109">
        <f t="shared" si="494"/>
        <v>0</v>
      </c>
      <c r="BD671" s="107">
        <f t="shared" si="474"/>
        <v>0</v>
      </c>
      <c r="BE671" s="107">
        <f t="shared" si="510"/>
        <v>0</v>
      </c>
      <c r="BF671" s="107">
        <f t="shared" si="510"/>
        <v>0</v>
      </c>
      <c r="BG671" s="107">
        <f t="shared" si="510"/>
        <v>0</v>
      </c>
      <c r="BH671" s="107">
        <f t="shared" si="510"/>
        <v>0</v>
      </c>
      <c r="BI671" s="107">
        <f t="shared" si="510"/>
        <v>0</v>
      </c>
      <c r="BJ671" s="107">
        <f t="shared" si="510"/>
        <v>0</v>
      </c>
      <c r="BK671" s="107">
        <f t="shared" si="510"/>
        <v>0</v>
      </c>
      <c r="BL671" s="110">
        <f t="shared" si="495"/>
        <v>0</v>
      </c>
      <c r="BM671" s="111">
        <f t="shared" si="496"/>
        <v>0</v>
      </c>
      <c r="BN671" s="111">
        <f t="shared" si="497"/>
        <v>0</v>
      </c>
      <c r="BO671" s="111">
        <f t="shared" si="498"/>
        <v>0</v>
      </c>
      <c r="BP671" s="111">
        <f t="shared" si="499"/>
        <v>0</v>
      </c>
      <c r="BQ671" s="111">
        <f t="shared" si="500"/>
        <v>0</v>
      </c>
      <c r="BR671" s="111">
        <f t="shared" si="501"/>
        <v>0</v>
      </c>
      <c r="BS671" s="111">
        <f t="shared" si="502"/>
        <v>0</v>
      </c>
      <c r="BT671" s="111">
        <f t="shared" si="503"/>
        <v>0</v>
      </c>
      <c r="BU671" s="112">
        <f t="shared" si="504"/>
        <v>0</v>
      </c>
      <c r="BV671" s="113">
        <f t="shared" si="505"/>
        <v>0</v>
      </c>
      <c r="BW671" s="169" t="s">
        <v>135</v>
      </c>
      <c r="BX671" s="174">
        <v>2021</v>
      </c>
      <c r="BY671" s="169" t="s">
        <v>2422</v>
      </c>
      <c r="BZ671" s="169" t="str">
        <f t="shared" si="506"/>
        <v>NOVIEMBRE</v>
      </c>
      <c r="CA671" s="169" t="str">
        <f t="shared" si="507"/>
        <v>YCHO21RT_11.1</v>
      </c>
      <c r="CB671" s="118" t="e">
        <f>VLOOKUP(F671,[3]TOTALES!$E:$E,1,0)</f>
        <v>#N/A</v>
      </c>
      <c r="CC671" s="118" t="e">
        <f>VLOOKUP(E671,'3.PARAMETROS'!J:L,3,0)</f>
        <v>#N/A</v>
      </c>
      <c r="CD671" s="118">
        <f>VLOOKUP(A671,'[4]1. ARCHIVO COMPRA'!$A:$BU,73,0)</f>
        <v>0</v>
      </c>
      <c r="CF671" s="128"/>
      <c r="CG671" s="128"/>
    </row>
    <row r="672" spans="1:85" x14ac:dyDescent="0.25">
      <c r="A672" s="128" t="str">
        <f t="shared" si="475"/>
        <v>W2RQ03K7UW2G1G2</v>
      </c>
      <c r="B672" s="188">
        <v>44501</v>
      </c>
      <c r="C672" s="128"/>
      <c r="D672" s="128" t="s">
        <v>562</v>
      </c>
      <c r="E672" s="128" t="s">
        <v>565</v>
      </c>
      <c r="F672" s="128" t="s">
        <v>1468</v>
      </c>
      <c r="G672" s="128" t="s">
        <v>1469</v>
      </c>
      <c r="H672" s="128" t="s">
        <v>506</v>
      </c>
      <c r="I672" s="128" t="s">
        <v>533</v>
      </c>
      <c r="J672" s="128" t="s">
        <v>547</v>
      </c>
      <c r="K672" s="128" t="s">
        <v>683</v>
      </c>
      <c r="L672" s="128" t="s">
        <v>2255</v>
      </c>
      <c r="M672" s="137">
        <v>118</v>
      </c>
      <c r="N672" s="128">
        <f>IFERROR(VLOOKUP(M672*$M$8*$N$8,'RAM costing'!$A$3:$B$81,2,1),0)</f>
        <v>119000</v>
      </c>
      <c r="O672" s="128">
        <f>IFERROR(VLOOKUP(M672*$M$9*$N$9,'RAM costing'!$E$3:$F$81,2,1),0)</f>
        <v>429</v>
      </c>
      <c r="P672" s="128"/>
      <c r="Q672" s="129">
        <f t="shared" si="476"/>
        <v>0.31</v>
      </c>
      <c r="R672" s="18">
        <v>36.58</v>
      </c>
      <c r="S672" s="25">
        <f t="shared" si="477"/>
        <v>0</v>
      </c>
      <c r="T672" s="25">
        <f t="shared" si="478"/>
        <v>0</v>
      </c>
      <c r="U672" s="25">
        <f t="shared" si="479"/>
        <v>0</v>
      </c>
      <c r="V672" s="25">
        <f t="shared" si="480"/>
        <v>0</v>
      </c>
      <c r="W672" s="25">
        <f t="shared" si="481"/>
        <v>0</v>
      </c>
      <c r="X672" s="25">
        <f t="shared" si="482"/>
        <v>0</v>
      </c>
      <c r="Y672" s="25">
        <f t="shared" si="483"/>
        <v>0</v>
      </c>
      <c r="Z672" s="25">
        <f t="shared" si="484"/>
        <v>0</v>
      </c>
      <c r="AA672" s="26"/>
      <c r="AB672" s="25">
        <f t="shared" si="485"/>
        <v>0</v>
      </c>
      <c r="AC672" s="25">
        <f t="shared" si="508"/>
        <v>0</v>
      </c>
      <c r="AD672" s="25"/>
      <c r="AE672" s="25"/>
      <c r="AF672" s="25"/>
      <c r="AG672" s="25"/>
      <c r="AH672" s="25"/>
      <c r="AI672" s="25"/>
      <c r="AJ672" s="26"/>
      <c r="AK672" s="25"/>
      <c r="AL672" s="26"/>
      <c r="AM672" s="25">
        <f t="shared" si="487"/>
        <v>0</v>
      </c>
      <c r="AN672" s="25">
        <f t="shared" si="488"/>
        <v>0</v>
      </c>
      <c r="AO672" s="26"/>
      <c r="AP672" s="26">
        <f t="shared" si="489"/>
        <v>0</v>
      </c>
      <c r="AQ672" s="101">
        <f t="shared" si="490"/>
        <v>0</v>
      </c>
      <c r="AR672" s="106">
        <f t="shared" si="491"/>
        <v>0</v>
      </c>
      <c r="AS672" s="107">
        <f t="shared" si="509"/>
        <v>0</v>
      </c>
      <c r="AT672" s="107">
        <f t="shared" si="509"/>
        <v>0</v>
      </c>
      <c r="AU672" s="107">
        <f t="shared" si="509"/>
        <v>0</v>
      </c>
      <c r="AV672" s="107">
        <f t="shared" si="509"/>
        <v>0</v>
      </c>
      <c r="AW672" s="107">
        <f t="shared" si="509"/>
        <v>0</v>
      </c>
      <c r="AX672" s="107">
        <f t="shared" si="509"/>
        <v>0</v>
      </c>
      <c r="AY672" s="107">
        <f t="shared" si="509"/>
        <v>0</v>
      </c>
      <c r="AZ672" s="107">
        <f t="shared" si="509"/>
        <v>0</v>
      </c>
      <c r="BA672" s="108">
        <f t="shared" si="492"/>
        <v>0</v>
      </c>
      <c r="BB672" s="103">
        <f t="shared" si="493"/>
        <v>0</v>
      </c>
      <c r="BC672" s="109">
        <f t="shared" si="494"/>
        <v>0</v>
      </c>
      <c r="BD672" s="107">
        <f t="shared" si="474"/>
        <v>0</v>
      </c>
      <c r="BE672" s="107">
        <f t="shared" si="510"/>
        <v>0</v>
      </c>
      <c r="BF672" s="107">
        <f t="shared" si="510"/>
        <v>0</v>
      </c>
      <c r="BG672" s="107">
        <f t="shared" si="510"/>
        <v>0</v>
      </c>
      <c r="BH672" s="107">
        <f t="shared" si="510"/>
        <v>0</v>
      </c>
      <c r="BI672" s="107">
        <f t="shared" si="510"/>
        <v>0</v>
      </c>
      <c r="BJ672" s="107">
        <f t="shared" si="510"/>
        <v>0</v>
      </c>
      <c r="BK672" s="107">
        <f t="shared" si="510"/>
        <v>0</v>
      </c>
      <c r="BL672" s="110">
        <f t="shared" si="495"/>
        <v>0</v>
      </c>
      <c r="BM672" s="111">
        <f t="shared" si="496"/>
        <v>0</v>
      </c>
      <c r="BN672" s="111">
        <f t="shared" si="497"/>
        <v>0</v>
      </c>
      <c r="BO672" s="111">
        <f t="shared" si="498"/>
        <v>0</v>
      </c>
      <c r="BP672" s="111">
        <f t="shared" si="499"/>
        <v>0</v>
      </c>
      <c r="BQ672" s="111">
        <f t="shared" si="500"/>
        <v>0</v>
      </c>
      <c r="BR672" s="111">
        <f t="shared" si="501"/>
        <v>0</v>
      </c>
      <c r="BS672" s="111">
        <f t="shared" si="502"/>
        <v>0</v>
      </c>
      <c r="BT672" s="111">
        <f t="shared" si="503"/>
        <v>0</v>
      </c>
      <c r="BU672" s="112">
        <f t="shared" si="504"/>
        <v>0</v>
      </c>
      <c r="BV672" s="113">
        <f t="shared" si="505"/>
        <v>0</v>
      </c>
      <c r="BW672" s="169" t="s">
        <v>135</v>
      </c>
      <c r="BX672" s="174">
        <v>2021</v>
      </c>
      <c r="BY672" s="169" t="s">
        <v>2422</v>
      </c>
      <c r="BZ672" s="169" t="str">
        <f t="shared" si="506"/>
        <v>NOVIEMBRE</v>
      </c>
      <c r="CA672" s="169" t="str">
        <f t="shared" si="507"/>
        <v>YCHO21RT_11.1</v>
      </c>
      <c r="CB672" s="118" t="e">
        <f>VLOOKUP(F672,[3]TOTALES!$E:$E,1,0)</f>
        <v>#N/A</v>
      </c>
      <c r="CC672" s="118" t="e">
        <f>VLOOKUP(E672,'3.PARAMETROS'!J:L,3,0)</f>
        <v>#N/A</v>
      </c>
      <c r="CD672" s="118">
        <f>VLOOKUP(A672,'[4]1. ARCHIVO COMPRA'!$A:$BU,73,0)</f>
        <v>0</v>
      </c>
      <c r="CF672" s="128"/>
      <c r="CG672" s="128"/>
    </row>
    <row r="673" spans="1:85" x14ac:dyDescent="0.25">
      <c r="A673" s="128" t="str">
        <f t="shared" si="475"/>
        <v>W2RQ03K7UW2JBLK</v>
      </c>
      <c r="B673" s="188">
        <v>44501</v>
      </c>
      <c r="C673" s="128"/>
      <c r="D673" s="128" t="s">
        <v>562</v>
      </c>
      <c r="E673" s="128" t="s">
        <v>565</v>
      </c>
      <c r="F673" s="128" t="s">
        <v>1468</v>
      </c>
      <c r="G673" s="128" t="s">
        <v>1469</v>
      </c>
      <c r="H673" s="128" t="s">
        <v>494</v>
      </c>
      <c r="I673" s="128" t="s">
        <v>520</v>
      </c>
      <c r="J673" s="128" t="s">
        <v>547</v>
      </c>
      <c r="K673" s="128" t="s">
        <v>683</v>
      </c>
      <c r="L673" s="128" t="s">
        <v>2255</v>
      </c>
      <c r="M673" s="137">
        <v>118</v>
      </c>
      <c r="N673" s="128">
        <f>IFERROR(VLOOKUP(M673*$M$8*$N$8,'RAM costing'!$A$3:$B$81,2,1),0)</f>
        <v>119000</v>
      </c>
      <c r="O673" s="128">
        <f>IFERROR(VLOOKUP(M673*$M$9*$N$9,'RAM costing'!$E$3:$F$81,2,1),0)</f>
        <v>429</v>
      </c>
      <c r="P673" s="128"/>
      <c r="Q673" s="129">
        <f t="shared" si="476"/>
        <v>0.31</v>
      </c>
      <c r="R673" s="18">
        <v>36.58</v>
      </c>
      <c r="S673" s="25">
        <f t="shared" si="477"/>
        <v>0</v>
      </c>
      <c r="T673" s="25">
        <f t="shared" si="478"/>
        <v>0</v>
      </c>
      <c r="U673" s="25">
        <f t="shared" si="479"/>
        <v>0</v>
      </c>
      <c r="V673" s="25">
        <f t="shared" si="480"/>
        <v>0</v>
      </c>
      <c r="W673" s="25">
        <f t="shared" si="481"/>
        <v>0</v>
      </c>
      <c r="X673" s="25">
        <f t="shared" si="482"/>
        <v>0</v>
      </c>
      <c r="Y673" s="25">
        <f t="shared" si="483"/>
        <v>0</v>
      </c>
      <c r="Z673" s="25">
        <f t="shared" si="484"/>
        <v>0</v>
      </c>
      <c r="AA673" s="26"/>
      <c r="AB673" s="25">
        <f t="shared" si="485"/>
        <v>0</v>
      </c>
      <c r="AC673" s="25">
        <f t="shared" si="508"/>
        <v>0</v>
      </c>
      <c r="AD673" s="25"/>
      <c r="AE673" s="25"/>
      <c r="AF673" s="25"/>
      <c r="AG673" s="25"/>
      <c r="AH673" s="25"/>
      <c r="AI673" s="25"/>
      <c r="AJ673" s="26"/>
      <c r="AK673" s="25"/>
      <c r="AL673" s="26"/>
      <c r="AM673" s="25">
        <f t="shared" si="487"/>
        <v>0</v>
      </c>
      <c r="AN673" s="25">
        <f t="shared" si="488"/>
        <v>0</v>
      </c>
      <c r="AO673" s="26"/>
      <c r="AP673" s="26">
        <f t="shared" si="489"/>
        <v>0</v>
      </c>
      <c r="AQ673" s="101">
        <f t="shared" si="490"/>
        <v>0</v>
      </c>
      <c r="AR673" s="106">
        <f t="shared" si="491"/>
        <v>0</v>
      </c>
      <c r="AS673" s="107">
        <f t="shared" si="509"/>
        <v>0</v>
      </c>
      <c r="AT673" s="107">
        <f t="shared" si="509"/>
        <v>0</v>
      </c>
      <c r="AU673" s="107">
        <f t="shared" si="509"/>
        <v>0</v>
      </c>
      <c r="AV673" s="107">
        <f t="shared" si="509"/>
        <v>0</v>
      </c>
      <c r="AW673" s="107">
        <f t="shared" si="509"/>
        <v>0</v>
      </c>
      <c r="AX673" s="107">
        <f t="shared" si="509"/>
        <v>0</v>
      </c>
      <c r="AY673" s="107">
        <f t="shared" si="509"/>
        <v>0</v>
      </c>
      <c r="AZ673" s="107">
        <f t="shared" si="509"/>
        <v>0</v>
      </c>
      <c r="BA673" s="108">
        <f t="shared" si="492"/>
        <v>0</v>
      </c>
      <c r="BB673" s="103">
        <f t="shared" si="493"/>
        <v>0</v>
      </c>
      <c r="BC673" s="109">
        <f t="shared" si="494"/>
        <v>0</v>
      </c>
      <c r="BD673" s="107">
        <f t="shared" si="474"/>
        <v>0</v>
      </c>
      <c r="BE673" s="107">
        <f t="shared" si="510"/>
        <v>0</v>
      </c>
      <c r="BF673" s="107">
        <f t="shared" si="510"/>
        <v>0</v>
      </c>
      <c r="BG673" s="107">
        <f t="shared" si="510"/>
        <v>0</v>
      </c>
      <c r="BH673" s="107">
        <f t="shared" si="510"/>
        <v>0</v>
      </c>
      <c r="BI673" s="107">
        <f t="shared" si="510"/>
        <v>0</v>
      </c>
      <c r="BJ673" s="107">
        <f t="shared" si="510"/>
        <v>0</v>
      </c>
      <c r="BK673" s="107">
        <f t="shared" si="510"/>
        <v>0</v>
      </c>
      <c r="BL673" s="110">
        <f t="shared" si="495"/>
        <v>0</v>
      </c>
      <c r="BM673" s="111">
        <f t="shared" si="496"/>
        <v>0</v>
      </c>
      <c r="BN673" s="111">
        <f t="shared" si="497"/>
        <v>0</v>
      </c>
      <c r="BO673" s="111">
        <f t="shared" si="498"/>
        <v>0</v>
      </c>
      <c r="BP673" s="111">
        <f t="shared" si="499"/>
        <v>0</v>
      </c>
      <c r="BQ673" s="111">
        <f t="shared" si="500"/>
        <v>0</v>
      </c>
      <c r="BR673" s="111">
        <f t="shared" si="501"/>
        <v>0</v>
      </c>
      <c r="BS673" s="111">
        <f t="shared" si="502"/>
        <v>0</v>
      </c>
      <c r="BT673" s="111">
        <f t="shared" si="503"/>
        <v>0</v>
      </c>
      <c r="BU673" s="112">
        <f t="shared" si="504"/>
        <v>0</v>
      </c>
      <c r="BV673" s="113">
        <f t="shared" si="505"/>
        <v>0</v>
      </c>
      <c r="BW673" s="169" t="s">
        <v>135</v>
      </c>
      <c r="BX673" s="174">
        <v>2021</v>
      </c>
      <c r="BY673" s="169" t="s">
        <v>2422</v>
      </c>
      <c r="BZ673" s="169" t="str">
        <f t="shared" si="506"/>
        <v>NOVIEMBRE</v>
      </c>
      <c r="CA673" s="169" t="str">
        <f t="shared" si="507"/>
        <v>YCHO21RT_11.1</v>
      </c>
      <c r="CB673" s="118" t="e">
        <f>VLOOKUP(F673,[3]TOTALES!$E:$E,1,0)</f>
        <v>#N/A</v>
      </c>
      <c r="CC673" s="118" t="e">
        <f>VLOOKUP(E673,'3.PARAMETROS'!J:L,3,0)</f>
        <v>#N/A</v>
      </c>
      <c r="CD673" s="118">
        <f>VLOOKUP(A673,'[4]1. ARCHIVO COMPRA'!$A:$BU,73,0)</f>
        <v>0</v>
      </c>
      <c r="CF673" s="128"/>
      <c r="CG673" s="128"/>
    </row>
    <row r="674" spans="1:85" x14ac:dyDescent="0.25">
      <c r="A674" s="128" t="str">
        <f t="shared" si="475"/>
        <v>W1RP23KATV0JBLK</v>
      </c>
      <c r="B674" s="188">
        <v>44501</v>
      </c>
      <c r="C674" s="128"/>
      <c r="D674" s="128" t="s">
        <v>562</v>
      </c>
      <c r="E674" s="128" t="s">
        <v>250</v>
      </c>
      <c r="F674" s="128" t="s">
        <v>1470</v>
      </c>
      <c r="G674" s="128" t="s">
        <v>1471</v>
      </c>
      <c r="H674" s="128" t="s">
        <v>494</v>
      </c>
      <c r="I674" s="128" t="s">
        <v>520</v>
      </c>
      <c r="J674" s="128" t="s">
        <v>2169</v>
      </c>
      <c r="K674" s="128" t="s">
        <v>687</v>
      </c>
      <c r="L674" s="128" t="s">
        <v>2255</v>
      </c>
      <c r="M674" s="137">
        <v>79</v>
      </c>
      <c r="N674" s="128">
        <f>IFERROR(VLOOKUP(M674*$M$8*$N$8,'RAM costing'!$A$3:$B$81,2,1),0)</f>
        <v>79000</v>
      </c>
      <c r="O674" s="128">
        <f>IFERROR(VLOOKUP(M674*$M$9*$N$9,'RAM costing'!$E$3:$F$81,2,1),0)</f>
        <v>319</v>
      </c>
      <c r="P674" s="128"/>
      <c r="Q674" s="129">
        <f t="shared" si="476"/>
        <v>0.31</v>
      </c>
      <c r="R674" s="18">
        <v>24.49</v>
      </c>
      <c r="S674" s="25">
        <f t="shared" si="477"/>
        <v>0</v>
      </c>
      <c r="T674" s="25">
        <f t="shared" si="478"/>
        <v>0</v>
      </c>
      <c r="U674" s="25">
        <f t="shared" si="479"/>
        <v>0</v>
      </c>
      <c r="V674" s="25">
        <f t="shared" si="480"/>
        <v>0</v>
      </c>
      <c r="W674" s="25">
        <f t="shared" si="481"/>
        <v>0</v>
      </c>
      <c r="X674" s="25">
        <f t="shared" si="482"/>
        <v>0</v>
      </c>
      <c r="Y674" s="25">
        <f t="shared" si="483"/>
        <v>0</v>
      </c>
      <c r="Z674" s="25">
        <f t="shared" si="484"/>
        <v>0</v>
      </c>
      <c r="AA674" s="26"/>
      <c r="AB674" s="25">
        <f t="shared" si="485"/>
        <v>0</v>
      </c>
      <c r="AC674" s="25">
        <f t="shared" si="508"/>
        <v>0</v>
      </c>
      <c r="AD674" s="25"/>
      <c r="AE674" s="25"/>
      <c r="AF674" s="25"/>
      <c r="AG674" s="25"/>
      <c r="AH674" s="25"/>
      <c r="AI674" s="25"/>
      <c r="AJ674" s="26"/>
      <c r="AK674" s="25"/>
      <c r="AL674" s="26"/>
      <c r="AM674" s="25">
        <f t="shared" si="487"/>
        <v>0</v>
      </c>
      <c r="AN674" s="25">
        <f t="shared" si="488"/>
        <v>0</v>
      </c>
      <c r="AO674" s="26"/>
      <c r="AP674" s="26">
        <f t="shared" si="489"/>
        <v>0</v>
      </c>
      <c r="AQ674" s="101">
        <f t="shared" si="490"/>
        <v>0</v>
      </c>
      <c r="AR674" s="106">
        <f t="shared" si="491"/>
        <v>0</v>
      </c>
      <c r="AS674" s="107">
        <f t="shared" si="509"/>
        <v>0</v>
      </c>
      <c r="AT674" s="107">
        <f t="shared" si="509"/>
        <v>0</v>
      </c>
      <c r="AU674" s="107">
        <f t="shared" si="509"/>
        <v>0</v>
      </c>
      <c r="AV674" s="107">
        <f t="shared" si="509"/>
        <v>0</v>
      </c>
      <c r="AW674" s="107">
        <f t="shared" si="509"/>
        <v>0</v>
      </c>
      <c r="AX674" s="107">
        <f t="shared" si="509"/>
        <v>0</v>
      </c>
      <c r="AY674" s="107">
        <f t="shared" si="509"/>
        <v>0</v>
      </c>
      <c r="AZ674" s="107">
        <f t="shared" si="509"/>
        <v>0</v>
      </c>
      <c r="BA674" s="108">
        <f t="shared" si="492"/>
        <v>0</v>
      </c>
      <c r="BB674" s="103">
        <f t="shared" si="493"/>
        <v>0</v>
      </c>
      <c r="BC674" s="109">
        <f t="shared" si="494"/>
        <v>0</v>
      </c>
      <c r="BD674" s="107">
        <f t="shared" si="474"/>
        <v>0</v>
      </c>
      <c r="BE674" s="107">
        <f t="shared" si="510"/>
        <v>0</v>
      </c>
      <c r="BF674" s="107">
        <f t="shared" si="510"/>
        <v>0</v>
      </c>
      <c r="BG674" s="107">
        <f t="shared" si="510"/>
        <v>0</v>
      </c>
      <c r="BH674" s="107">
        <f t="shared" si="510"/>
        <v>0</v>
      </c>
      <c r="BI674" s="107">
        <f t="shared" si="510"/>
        <v>0</v>
      </c>
      <c r="BJ674" s="107">
        <f t="shared" si="510"/>
        <v>0</v>
      </c>
      <c r="BK674" s="107">
        <f t="shared" si="510"/>
        <v>0</v>
      </c>
      <c r="BL674" s="110">
        <f t="shared" si="495"/>
        <v>0</v>
      </c>
      <c r="BM674" s="111">
        <f t="shared" si="496"/>
        <v>0</v>
      </c>
      <c r="BN674" s="111">
        <f t="shared" si="497"/>
        <v>0</v>
      </c>
      <c r="BO674" s="111">
        <f t="shared" si="498"/>
        <v>0</v>
      </c>
      <c r="BP674" s="111">
        <f t="shared" si="499"/>
        <v>0</v>
      </c>
      <c r="BQ674" s="111">
        <f t="shared" si="500"/>
        <v>0</v>
      </c>
      <c r="BR674" s="111">
        <f t="shared" si="501"/>
        <v>0</v>
      </c>
      <c r="BS674" s="111">
        <f t="shared" si="502"/>
        <v>0</v>
      </c>
      <c r="BT674" s="111">
        <f t="shared" si="503"/>
        <v>0</v>
      </c>
      <c r="BU674" s="112">
        <f t="shared" si="504"/>
        <v>0</v>
      </c>
      <c r="BV674" s="113">
        <f t="shared" si="505"/>
        <v>0</v>
      </c>
      <c r="BW674" s="169" t="s">
        <v>135</v>
      </c>
      <c r="BX674" s="174">
        <v>2021</v>
      </c>
      <c r="BY674" s="169" t="s">
        <v>2422</v>
      </c>
      <c r="BZ674" s="169" t="str">
        <f t="shared" si="506"/>
        <v>NOVIEMBRE</v>
      </c>
      <c r="CA674" s="169" t="str">
        <f t="shared" si="507"/>
        <v>YCHO21RT_11.1</v>
      </c>
      <c r="CB674" s="118" t="e">
        <f>VLOOKUP(F674,[3]TOTALES!$E:$E,1,0)</f>
        <v>#N/A</v>
      </c>
      <c r="CC674" s="118" t="str">
        <f>VLOOKUP(E674,'3.PARAMETROS'!J:L,3,0)</f>
        <v>TOPS</v>
      </c>
      <c r="CD674" s="118">
        <f>VLOOKUP(A674,'[4]1. ARCHIVO COMPRA'!$A:$BU,73,0)</f>
        <v>0</v>
      </c>
      <c r="CF674" s="128"/>
      <c r="CG674" s="128"/>
    </row>
    <row r="675" spans="1:85" x14ac:dyDescent="0.25">
      <c r="A675" s="128" t="str">
        <f t="shared" si="475"/>
        <v>W1RP23KATV0G7GP</v>
      </c>
      <c r="B675" s="188">
        <v>44501</v>
      </c>
      <c r="C675" s="128"/>
      <c r="D675" s="128" t="s">
        <v>562</v>
      </c>
      <c r="E675" s="128" t="s">
        <v>250</v>
      </c>
      <c r="F675" s="128" t="s">
        <v>1470</v>
      </c>
      <c r="G675" s="128" t="s">
        <v>1471</v>
      </c>
      <c r="H675" s="128" t="s">
        <v>835</v>
      </c>
      <c r="I675" s="128" t="s">
        <v>836</v>
      </c>
      <c r="J675" s="128" t="s">
        <v>2169</v>
      </c>
      <c r="K675" s="128" t="s">
        <v>687</v>
      </c>
      <c r="L675" s="128" t="s">
        <v>2255</v>
      </c>
      <c r="M675" s="137">
        <v>79</v>
      </c>
      <c r="N675" s="128">
        <f>IFERROR(VLOOKUP(M675*$M$8*$N$8,'RAM costing'!$A$3:$B$81,2,1),0)</f>
        <v>79000</v>
      </c>
      <c r="O675" s="128">
        <f>IFERROR(VLOOKUP(M675*$M$9*$N$9,'RAM costing'!$E$3:$F$81,2,1),0)</f>
        <v>319</v>
      </c>
      <c r="P675" s="128"/>
      <c r="Q675" s="129">
        <f t="shared" si="476"/>
        <v>0.31</v>
      </c>
      <c r="R675" s="18">
        <v>24.49</v>
      </c>
      <c r="S675" s="25">
        <f t="shared" si="477"/>
        <v>0</v>
      </c>
      <c r="T675" s="25">
        <f t="shared" si="478"/>
        <v>0</v>
      </c>
      <c r="U675" s="25">
        <f t="shared" si="479"/>
        <v>0</v>
      </c>
      <c r="V675" s="25">
        <f t="shared" si="480"/>
        <v>0</v>
      </c>
      <c r="W675" s="25">
        <f t="shared" si="481"/>
        <v>0</v>
      </c>
      <c r="X675" s="25">
        <f t="shared" si="482"/>
        <v>0</v>
      </c>
      <c r="Y675" s="25">
        <f t="shared" si="483"/>
        <v>0</v>
      </c>
      <c r="Z675" s="25">
        <f t="shared" si="484"/>
        <v>0</v>
      </c>
      <c r="AA675" s="26"/>
      <c r="AB675" s="25">
        <f t="shared" si="485"/>
        <v>0</v>
      </c>
      <c r="AC675" s="25">
        <f t="shared" si="508"/>
        <v>0</v>
      </c>
      <c r="AD675" s="25"/>
      <c r="AE675" s="25"/>
      <c r="AF675" s="25"/>
      <c r="AG675" s="25"/>
      <c r="AH675" s="25"/>
      <c r="AI675" s="25"/>
      <c r="AJ675" s="26"/>
      <c r="AK675" s="25"/>
      <c r="AL675" s="26"/>
      <c r="AM675" s="25">
        <f t="shared" si="487"/>
        <v>0</v>
      </c>
      <c r="AN675" s="25">
        <f t="shared" si="488"/>
        <v>0</v>
      </c>
      <c r="AO675" s="26"/>
      <c r="AP675" s="26">
        <f t="shared" si="489"/>
        <v>0</v>
      </c>
      <c r="AQ675" s="101">
        <f t="shared" si="490"/>
        <v>0</v>
      </c>
      <c r="AR675" s="106">
        <f t="shared" si="491"/>
        <v>0</v>
      </c>
      <c r="AS675" s="107">
        <f t="shared" si="509"/>
        <v>0</v>
      </c>
      <c r="AT675" s="107">
        <f t="shared" si="509"/>
        <v>0</v>
      </c>
      <c r="AU675" s="107">
        <f t="shared" si="509"/>
        <v>0</v>
      </c>
      <c r="AV675" s="107">
        <f t="shared" si="509"/>
        <v>0</v>
      </c>
      <c r="AW675" s="107">
        <f t="shared" si="509"/>
        <v>0</v>
      </c>
      <c r="AX675" s="107">
        <f t="shared" si="509"/>
        <v>0</v>
      </c>
      <c r="AY675" s="107">
        <f t="shared" si="509"/>
        <v>0</v>
      </c>
      <c r="AZ675" s="107">
        <f t="shared" si="509"/>
        <v>0</v>
      </c>
      <c r="BA675" s="108">
        <f t="shared" si="492"/>
        <v>0</v>
      </c>
      <c r="BB675" s="103">
        <f t="shared" si="493"/>
        <v>0</v>
      </c>
      <c r="BC675" s="109">
        <f t="shared" si="494"/>
        <v>0</v>
      </c>
      <c r="BD675" s="107">
        <f t="shared" si="474"/>
        <v>0</v>
      </c>
      <c r="BE675" s="107">
        <f t="shared" si="510"/>
        <v>0</v>
      </c>
      <c r="BF675" s="107">
        <f t="shared" si="510"/>
        <v>0</v>
      </c>
      <c r="BG675" s="107">
        <f t="shared" si="510"/>
        <v>0</v>
      </c>
      <c r="BH675" s="107">
        <f t="shared" si="510"/>
        <v>0</v>
      </c>
      <c r="BI675" s="107">
        <f t="shared" si="510"/>
        <v>0</v>
      </c>
      <c r="BJ675" s="107">
        <f t="shared" si="510"/>
        <v>0</v>
      </c>
      <c r="BK675" s="107">
        <f t="shared" si="510"/>
        <v>0</v>
      </c>
      <c r="BL675" s="110">
        <f t="shared" si="495"/>
        <v>0</v>
      </c>
      <c r="BM675" s="111">
        <f t="shared" si="496"/>
        <v>0</v>
      </c>
      <c r="BN675" s="111">
        <f t="shared" si="497"/>
        <v>0</v>
      </c>
      <c r="BO675" s="111">
        <f t="shared" si="498"/>
        <v>0</v>
      </c>
      <c r="BP675" s="111">
        <f t="shared" si="499"/>
        <v>0</v>
      </c>
      <c r="BQ675" s="111">
        <f t="shared" si="500"/>
        <v>0</v>
      </c>
      <c r="BR675" s="111">
        <f t="shared" si="501"/>
        <v>0</v>
      </c>
      <c r="BS675" s="111">
        <f t="shared" si="502"/>
        <v>0</v>
      </c>
      <c r="BT675" s="111">
        <f t="shared" si="503"/>
        <v>0</v>
      </c>
      <c r="BU675" s="112">
        <f t="shared" si="504"/>
        <v>0</v>
      </c>
      <c r="BV675" s="113">
        <f t="shared" si="505"/>
        <v>0</v>
      </c>
      <c r="BW675" s="169" t="s">
        <v>135</v>
      </c>
      <c r="BX675" s="174">
        <v>2021</v>
      </c>
      <c r="BY675" s="169" t="s">
        <v>2422</v>
      </c>
      <c r="BZ675" s="169" t="str">
        <f t="shared" si="506"/>
        <v>NOVIEMBRE</v>
      </c>
      <c r="CA675" s="169" t="str">
        <f t="shared" si="507"/>
        <v>YCHO21RT_11.1</v>
      </c>
      <c r="CB675" s="118" t="e">
        <f>VLOOKUP(F675,[3]TOTALES!$E:$E,1,0)</f>
        <v>#N/A</v>
      </c>
      <c r="CC675" s="118" t="str">
        <f>VLOOKUP(E675,'3.PARAMETROS'!J:L,3,0)</f>
        <v>TOPS</v>
      </c>
      <c r="CD675" s="118">
        <f>VLOOKUP(A675,'[4]1. ARCHIVO COMPRA'!$A:$BU,73,0)</f>
        <v>0</v>
      </c>
      <c r="CF675" s="128"/>
      <c r="CG675" s="128"/>
    </row>
    <row r="676" spans="1:85" x14ac:dyDescent="0.25">
      <c r="A676" s="128" t="str">
        <f t="shared" si="475"/>
        <v>W2RZ01L0MK0G1M8</v>
      </c>
      <c r="B676" s="188">
        <v>44501</v>
      </c>
      <c r="C676" s="128"/>
      <c r="D676" s="128" t="s">
        <v>559</v>
      </c>
      <c r="E676" s="128" t="s">
        <v>712</v>
      </c>
      <c r="F676" s="128" t="s">
        <v>1472</v>
      </c>
      <c r="G676" s="128" t="s">
        <v>1473</v>
      </c>
      <c r="H676" s="128" t="s">
        <v>1432</v>
      </c>
      <c r="I676" s="128" t="s">
        <v>1433</v>
      </c>
      <c r="J676" s="128" t="s">
        <v>2170</v>
      </c>
      <c r="K676" s="128" t="s">
        <v>689</v>
      </c>
      <c r="L676" s="128" t="s">
        <v>2255</v>
      </c>
      <c r="M676" s="137">
        <v>69</v>
      </c>
      <c r="N676" s="128">
        <f>IFERROR(VLOOKUP(M676*$M$8*$N$8,'RAM costing'!$A$3:$B$81,2,1),0)</f>
        <v>69000</v>
      </c>
      <c r="O676" s="128">
        <f>IFERROR(VLOOKUP(M676*$M$9*$N$9,'RAM costing'!$E$3:$F$81,2,1),0)</f>
        <v>279</v>
      </c>
      <c r="P676" s="128"/>
      <c r="Q676" s="129">
        <f t="shared" si="476"/>
        <v>0.31</v>
      </c>
      <c r="R676" s="18">
        <v>21.39</v>
      </c>
      <c r="S676" s="25">
        <f t="shared" si="477"/>
        <v>0</v>
      </c>
      <c r="T676" s="25">
        <f t="shared" si="478"/>
        <v>0</v>
      </c>
      <c r="U676" s="25">
        <f t="shared" si="479"/>
        <v>0</v>
      </c>
      <c r="V676" s="25">
        <f t="shared" si="480"/>
        <v>0</v>
      </c>
      <c r="W676" s="25">
        <f t="shared" si="481"/>
        <v>0</v>
      </c>
      <c r="X676" s="25">
        <f t="shared" si="482"/>
        <v>0</v>
      </c>
      <c r="Y676" s="25">
        <f t="shared" si="483"/>
        <v>0</v>
      </c>
      <c r="Z676" s="25">
        <f t="shared" si="484"/>
        <v>0</v>
      </c>
      <c r="AA676" s="26"/>
      <c r="AB676" s="25">
        <f t="shared" si="485"/>
        <v>0</v>
      </c>
      <c r="AC676" s="25">
        <f t="shared" si="508"/>
        <v>0</v>
      </c>
      <c r="AD676" s="25"/>
      <c r="AE676" s="25"/>
      <c r="AF676" s="25"/>
      <c r="AG676" s="25"/>
      <c r="AH676" s="25"/>
      <c r="AI676" s="25"/>
      <c r="AJ676" s="26"/>
      <c r="AK676" s="25"/>
      <c r="AL676" s="26"/>
      <c r="AM676" s="25">
        <f t="shared" si="487"/>
        <v>0</v>
      </c>
      <c r="AN676" s="25">
        <f t="shared" si="488"/>
        <v>0</v>
      </c>
      <c r="AO676" s="26"/>
      <c r="AP676" s="26">
        <f t="shared" si="489"/>
        <v>0</v>
      </c>
      <c r="AQ676" s="101">
        <f t="shared" si="490"/>
        <v>0</v>
      </c>
      <c r="AR676" s="106">
        <f t="shared" si="491"/>
        <v>0</v>
      </c>
      <c r="AS676" s="107">
        <f t="shared" si="509"/>
        <v>0</v>
      </c>
      <c r="AT676" s="107">
        <f t="shared" si="509"/>
        <v>0</v>
      </c>
      <c r="AU676" s="107">
        <f t="shared" si="509"/>
        <v>0</v>
      </c>
      <c r="AV676" s="107">
        <f t="shared" si="509"/>
        <v>0</v>
      </c>
      <c r="AW676" s="107">
        <f t="shared" si="509"/>
        <v>0</v>
      </c>
      <c r="AX676" s="107">
        <f t="shared" si="509"/>
        <v>0</v>
      </c>
      <c r="AY676" s="107">
        <f t="shared" si="509"/>
        <v>0</v>
      </c>
      <c r="AZ676" s="107">
        <f t="shared" si="509"/>
        <v>0</v>
      </c>
      <c r="BA676" s="108">
        <f t="shared" si="492"/>
        <v>0</v>
      </c>
      <c r="BB676" s="103">
        <f t="shared" si="493"/>
        <v>0</v>
      </c>
      <c r="BC676" s="109">
        <f t="shared" si="494"/>
        <v>0</v>
      </c>
      <c r="BD676" s="107">
        <f t="shared" si="474"/>
        <v>0</v>
      </c>
      <c r="BE676" s="107">
        <f t="shared" si="510"/>
        <v>0</v>
      </c>
      <c r="BF676" s="107">
        <f t="shared" si="510"/>
        <v>0</v>
      </c>
      <c r="BG676" s="107">
        <f t="shared" si="510"/>
        <v>0</v>
      </c>
      <c r="BH676" s="107">
        <f t="shared" si="510"/>
        <v>0</v>
      </c>
      <c r="BI676" s="107">
        <f t="shared" si="510"/>
        <v>0</v>
      </c>
      <c r="BJ676" s="107">
        <f t="shared" si="510"/>
        <v>0</v>
      </c>
      <c r="BK676" s="107">
        <f t="shared" si="510"/>
        <v>0</v>
      </c>
      <c r="BL676" s="110">
        <f t="shared" si="495"/>
        <v>0</v>
      </c>
      <c r="BM676" s="111">
        <f t="shared" si="496"/>
        <v>0</v>
      </c>
      <c r="BN676" s="111">
        <f t="shared" si="497"/>
        <v>0</v>
      </c>
      <c r="BO676" s="111">
        <f t="shared" si="498"/>
        <v>0</v>
      </c>
      <c r="BP676" s="111">
        <f t="shared" si="499"/>
        <v>0</v>
      </c>
      <c r="BQ676" s="111">
        <f t="shared" si="500"/>
        <v>0</v>
      </c>
      <c r="BR676" s="111">
        <f t="shared" si="501"/>
        <v>0</v>
      </c>
      <c r="BS676" s="111">
        <f t="shared" si="502"/>
        <v>0</v>
      </c>
      <c r="BT676" s="111">
        <f t="shared" si="503"/>
        <v>0</v>
      </c>
      <c r="BU676" s="112">
        <f t="shared" si="504"/>
        <v>0</v>
      </c>
      <c r="BV676" s="113">
        <f t="shared" si="505"/>
        <v>0</v>
      </c>
      <c r="BW676" s="169" t="s">
        <v>135</v>
      </c>
      <c r="BX676" s="174">
        <v>2021</v>
      </c>
      <c r="BY676" s="169" t="s">
        <v>2422</v>
      </c>
      <c r="BZ676" s="169" t="str">
        <f t="shared" si="506"/>
        <v>NOVIEMBRE</v>
      </c>
      <c r="CA676" s="169" t="str">
        <f t="shared" si="507"/>
        <v>YCHO21RT_11.1</v>
      </c>
      <c r="CB676" s="118" t="e">
        <f>VLOOKUP(F676,[3]TOTALES!$E:$E,1,0)</f>
        <v>#N/A</v>
      </c>
      <c r="CC676" s="118" t="e">
        <f>VLOOKUP(E676,'3.PARAMETROS'!J:L,3,0)</f>
        <v>#N/A</v>
      </c>
      <c r="CD676" s="118">
        <f>VLOOKUP(A676,'[4]1. ARCHIVO COMPRA'!$A:$BU,73,0)</f>
        <v>0</v>
      </c>
      <c r="CF676" s="128"/>
      <c r="CG676" s="128"/>
    </row>
    <row r="677" spans="1:85" x14ac:dyDescent="0.25">
      <c r="A677" s="128" t="str">
        <f t="shared" si="475"/>
        <v>W2RZ01L0MK0JBLK</v>
      </c>
      <c r="B677" s="188">
        <v>44501</v>
      </c>
      <c r="C677" s="128"/>
      <c r="D677" s="128" t="s">
        <v>559</v>
      </c>
      <c r="E677" s="128" t="s">
        <v>712</v>
      </c>
      <c r="F677" s="128" t="s">
        <v>1472</v>
      </c>
      <c r="G677" s="128" t="s">
        <v>1473</v>
      </c>
      <c r="H677" s="128" t="s">
        <v>494</v>
      </c>
      <c r="I677" s="128" t="s">
        <v>520</v>
      </c>
      <c r="J677" s="128" t="s">
        <v>2170</v>
      </c>
      <c r="K677" s="128" t="s">
        <v>689</v>
      </c>
      <c r="L677" s="128" t="s">
        <v>2255</v>
      </c>
      <c r="M677" s="137">
        <v>69</v>
      </c>
      <c r="N677" s="128">
        <f>IFERROR(VLOOKUP(M677*$M$8*$N$8,'RAM costing'!$A$3:$B$81,2,1),0)</f>
        <v>69000</v>
      </c>
      <c r="O677" s="128">
        <f>IFERROR(VLOOKUP(M677*$M$9*$N$9,'RAM costing'!$E$3:$F$81,2,1),0)</f>
        <v>279</v>
      </c>
      <c r="P677" s="128"/>
      <c r="Q677" s="129">
        <f t="shared" si="476"/>
        <v>0.31</v>
      </c>
      <c r="R677" s="18">
        <v>21.39</v>
      </c>
      <c r="S677" s="25">
        <f t="shared" si="477"/>
        <v>0</v>
      </c>
      <c r="T677" s="25">
        <f t="shared" si="478"/>
        <v>0</v>
      </c>
      <c r="U677" s="25">
        <f t="shared" si="479"/>
        <v>0</v>
      </c>
      <c r="V677" s="25">
        <f t="shared" si="480"/>
        <v>0</v>
      </c>
      <c r="W677" s="25">
        <f t="shared" si="481"/>
        <v>0</v>
      </c>
      <c r="X677" s="25">
        <f t="shared" si="482"/>
        <v>0</v>
      </c>
      <c r="Y677" s="25">
        <f t="shared" si="483"/>
        <v>0</v>
      </c>
      <c r="Z677" s="25">
        <f t="shared" si="484"/>
        <v>0</v>
      </c>
      <c r="AA677" s="26"/>
      <c r="AB677" s="25">
        <f t="shared" si="485"/>
        <v>0</v>
      </c>
      <c r="AC677" s="25">
        <f t="shared" si="508"/>
        <v>0</v>
      </c>
      <c r="AD677" s="25"/>
      <c r="AE677" s="25"/>
      <c r="AF677" s="25"/>
      <c r="AG677" s="25"/>
      <c r="AH677" s="25"/>
      <c r="AI677" s="25"/>
      <c r="AJ677" s="26"/>
      <c r="AK677" s="25"/>
      <c r="AL677" s="26"/>
      <c r="AM677" s="25">
        <f t="shared" si="487"/>
        <v>0</v>
      </c>
      <c r="AN677" s="25">
        <f t="shared" si="488"/>
        <v>0</v>
      </c>
      <c r="AO677" s="26"/>
      <c r="AP677" s="26">
        <f t="shared" si="489"/>
        <v>0</v>
      </c>
      <c r="AQ677" s="101">
        <f t="shared" si="490"/>
        <v>0</v>
      </c>
      <c r="AR677" s="106">
        <f t="shared" si="491"/>
        <v>0</v>
      </c>
      <c r="AS677" s="107">
        <f t="shared" si="509"/>
        <v>0</v>
      </c>
      <c r="AT677" s="107">
        <f t="shared" si="509"/>
        <v>0</v>
      </c>
      <c r="AU677" s="107">
        <f t="shared" si="509"/>
        <v>0</v>
      </c>
      <c r="AV677" s="107">
        <f t="shared" si="509"/>
        <v>0</v>
      </c>
      <c r="AW677" s="107">
        <f t="shared" si="509"/>
        <v>0</v>
      </c>
      <c r="AX677" s="107">
        <f t="shared" si="509"/>
        <v>0</v>
      </c>
      <c r="AY677" s="107">
        <f t="shared" si="509"/>
        <v>0</v>
      </c>
      <c r="AZ677" s="107">
        <f t="shared" si="509"/>
        <v>0</v>
      </c>
      <c r="BA677" s="108">
        <f t="shared" si="492"/>
        <v>0</v>
      </c>
      <c r="BB677" s="103">
        <f t="shared" si="493"/>
        <v>0</v>
      </c>
      <c r="BC677" s="109">
        <f t="shared" si="494"/>
        <v>0</v>
      </c>
      <c r="BD677" s="107">
        <f t="shared" si="474"/>
        <v>0</v>
      </c>
      <c r="BE677" s="107">
        <f t="shared" si="510"/>
        <v>0</v>
      </c>
      <c r="BF677" s="107">
        <f t="shared" si="510"/>
        <v>0</v>
      </c>
      <c r="BG677" s="107">
        <f t="shared" si="510"/>
        <v>0</v>
      </c>
      <c r="BH677" s="107">
        <f t="shared" si="510"/>
        <v>0</v>
      </c>
      <c r="BI677" s="107">
        <f t="shared" si="510"/>
        <v>0</v>
      </c>
      <c r="BJ677" s="107">
        <f t="shared" si="510"/>
        <v>0</v>
      </c>
      <c r="BK677" s="107">
        <f t="shared" si="510"/>
        <v>0</v>
      </c>
      <c r="BL677" s="110">
        <f t="shared" si="495"/>
        <v>0</v>
      </c>
      <c r="BM677" s="111">
        <f t="shared" si="496"/>
        <v>0</v>
      </c>
      <c r="BN677" s="111">
        <f t="shared" si="497"/>
        <v>0</v>
      </c>
      <c r="BO677" s="111">
        <f t="shared" si="498"/>
        <v>0</v>
      </c>
      <c r="BP677" s="111">
        <f t="shared" si="499"/>
        <v>0</v>
      </c>
      <c r="BQ677" s="111">
        <f t="shared" si="500"/>
        <v>0</v>
      </c>
      <c r="BR677" s="111">
        <f t="shared" si="501"/>
        <v>0</v>
      </c>
      <c r="BS677" s="111">
        <f t="shared" si="502"/>
        <v>0</v>
      </c>
      <c r="BT677" s="111">
        <f t="shared" si="503"/>
        <v>0</v>
      </c>
      <c r="BU677" s="112">
        <f t="shared" si="504"/>
        <v>0</v>
      </c>
      <c r="BV677" s="113">
        <f t="shared" si="505"/>
        <v>0</v>
      </c>
      <c r="BW677" s="169" t="s">
        <v>135</v>
      </c>
      <c r="BX677" s="174">
        <v>2021</v>
      </c>
      <c r="BY677" s="169" t="s">
        <v>2422</v>
      </c>
      <c r="BZ677" s="169" t="str">
        <f t="shared" si="506"/>
        <v>NOVIEMBRE</v>
      </c>
      <c r="CA677" s="169" t="str">
        <f t="shared" si="507"/>
        <v>YCHO21RT_11.1</v>
      </c>
      <c r="CB677" s="118" t="e">
        <f>VLOOKUP(F677,[3]TOTALES!$E:$E,1,0)</f>
        <v>#N/A</v>
      </c>
      <c r="CC677" s="118" t="e">
        <f>VLOOKUP(E677,'3.PARAMETROS'!J:L,3,0)</f>
        <v>#N/A</v>
      </c>
      <c r="CD677" s="118">
        <f>VLOOKUP(A677,'[4]1. ARCHIVO COMPRA'!$A:$BU,73,0)</f>
        <v>0</v>
      </c>
      <c r="CF677" s="128"/>
      <c r="CG677" s="128"/>
    </row>
    <row r="678" spans="1:85" x14ac:dyDescent="0.25">
      <c r="A678" s="128" t="str">
        <f t="shared" si="475"/>
        <v>W2RK14WD8G2P72P</v>
      </c>
      <c r="B678" s="188">
        <v>44501</v>
      </c>
      <c r="C678" s="128"/>
      <c r="D678" s="128" t="s">
        <v>557</v>
      </c>
      <c r="E678" s="128" t="s">
        <v>708</v>
      </c>
      <c r="F678" s="128" t="s">
        <v>1474</v>
      </c>
      <c r="G678" s="128" t="s">
        <v>1475</v>
      </c>
      <c r="H678" s="128" t="s">
        <v>1396</v>
      </c>
      <c r="I678" s="128" t="s">
        <v>1397</v>
      </c>
      <c r="J678" s="128" t="s">
        <v>2112</v>
      </c>
      <c r="K678" s="128" t="s">
        <v>683</v>
      </c>
      <c r="L678" s="128" t="s">
        <v>2255</v>
      </c>
      <c r="M678" s="137">
        <v>108</v>
      </c>
      <c r="N678" s="128">
        <f>IFERROR(VLOOKUP(M678*$M$8*$N$8,'RAM costing'!$A$3:$B$81,2,1),0)</f>
        <v>109000</v>
      </c>
      <c r="O678" s="128">
        <f>IFERROR(VLOOKUP(M678*$M$9*$N$9,'RAM costing'!$E$3:$F$81,2,1),0)</f>
        <v>429</v>
      </c>
      <c r="P678" s="128"/>
      <c r="Q678" s="129">
        <f t="shared" si="476"/>
        <v>0.31</v>
      </c>
      <c r="R678" s="18">
        <v>33.479999999999997</v>
      </c>
      <c r="S678" s="25">
        <f t="shared" si="477"/>
        <v>0</v>
      </c>
      <c r="T678" s="25">
        <f t="shared" si="478"/>
        <v>0</v>
      </c>
      <c r="U678" s="25">
        <f t="shared" si="479"/>
        <v>0</v>
      </c>
      <c r="V678" s="25">
        <f t="shared" si="480"/>
        <v>0</v>
      </c>
      <c r="W678" s="25">
        <f t="shared" si="481"/>
        <v>0</v>
      </c>
      <c r="X678" s="25">
        <f t="shared" si="482"/>
        <v>0</v>
      </c>
      <c r="Y678" s="25">
        <f t="shared" si="483"/>
        <v>0</v>
      </c>
      <c r="Z678" s="25">
        <f t="shared" si="484"/>
        <v>0</v>
      </c>
      <c r="AA678" s="26"/>
      <c r="AB678" s="25">
        <f t="shared" si="485"/>
        <v>0</v>
      </c>
      <c r="AC678" s="25">
        <f t="shared" si="508"/>
        <v>0</v>
      </c>
      <c r="AD678" s="25"/>
      <c r="AE678" s="25"/>
      <c r="AF678" s="25"/>
      <c r="AG678" s="25"/>
      <c r="AH678" s="25"/>
      <c r="AI678" s="25"/>
      <c r="AJ678" s="26"/>
      <c r="AK678" s="25"/>
      <c r="AL678" s="26"/>
      <c r="AM678" s="25">
        <f t="shared" si="487"/>
        <v>0</v>
      </c>
      <c r="AN678" s="25">
        <f t="shared" si="488"/>
        <v>0</v>
      </c>
      <c r="AO678" s="26"/>
      <c r="AP678" s="26">
        <f t="shared" si="489"/>
        <v>0</v>
      </c>
      <c r="AQ678" s="101">
        <f t="shared" si="490"/>
        <v>0</v>
      </c>
      <c r="AR678" s="106">
        <f t="shared" si="491"/>
        <v>0</v>
      </c>
      <c r="AS678" s="107">
        <f t="shared" si="509"/>
        <v>0</v>
      </c>
      <c r="AT678" s="107">
        <f t="shared" si="509"/>
        <v>0</v>
      </c>
      <c r="AU678" s="107">
        <f t="shared" si="509"/>
        <v>0</v>
      </c>
      <c r="AV678" s="107">
        <f t="shared" si="509"/>
        <v>0</v>
      </c>
      <c r="AW678" s="107">
        <f t="shared" si="509"/>
        <v>0</v>
      </c>
      <c r="AX678" s="107">
        <f t="shared" si="509"/>
        <v>0</v>
      </c>
      <c r="AY678" s="107">
        <f t="shared" si="509"/>
        <v>0</v>
      </c>
      <c r="AZ678" s="107">
        <f t="shared" si="509"/>
        <v>0</v>
      </c>
      <c r="BA678" s="108">
        <f t="shared" si="492"/>
        <v>0</v>
      </c>
      <c r="BB678" s="103">
        <f t="shared" si="493"/>
        <v>0</v>
      </c>
      <c r="BC678" s="109">
        <f t="shared" si="494"/>
        <v>0</v>
      </c>
      <c r="BD678" s="107">
        <f t="shared" si="474"/>
        <v>0</v>
      </c>
      <c r="BE678" s="107">
        <f t="shared" si="510"/>
        <v>0</v>
      </c>
      <c r="BF678" s="107">
        <f t="shared" si="510"/>
        <v>0</v>
      </c>
      <c r="BG678" s="107">
        <f t="shared" si="510"/>
        <v>0</v>
      </c>
      <c r="BH678" s="107">
        <f t="shared" si="510"/>
        <v>0</v>
      </c>
      <c r="BI678" s="107">
        <f t="shared" si="510"/>
        <v>0</v>
      </c>
      <c r="BJ678" s="107">
        <f t="shared" si="510"/>
        <v>0</v>
      </c>
      <c r="BK678" s="107">
        <f t="shared" si="510"/>
        <v>0</v>
      </c>
      <c r="BL678" s="110">
        <f t="shared" si="495"/>
        <v>0</v>
      </c>
      <c r="BM678" s="111">
        <f t="shared" si="496"/>
        <v>0</v>
      </c>
      <c r="BN678" s="111">
        <f t="shared" si="497"/>
        <v>0</v>
      </c>
      <c r="BO678" s="111">
        <f t="shared" si="498"/>
        <v>0</v>
      </c>
      <c r="BP678" s="111">
        <f t="shared" si="499"/>
        <v>0</v>
      </c>
      <c r="BQ678" s="111">
        <f t="shared" si="500"/>
        <v>0</v>
      </c>
      <c r="BR678" s="111">
        <f t="shared" si="501"/>
        <v>0</v>
      </c>
      <c r="BS678" s="111">
        <f t="shared" si="502"/>
        <v>0</v>
      </c>
      <c r="BT678" s="111">
        <f t="shared" si="503"/>
        <v>0</v>
      </c>
      <c r="BU678" s="112">
        <f t="shared" si="504"/>
        <v>0</v>
      </c>
      <c r="BV678" s="113">
        <f t="shared" si="505"/>
        <v>0</v>
      </c>
      <c r="BW678" s="169" t="s">
        <v>135</v>
      </c>
      <c r="BX678" s="174">
        <v>2021</v>
      </c>
      <c r="BY678" s="169" t="s">
        <v>2422</v>
      </c>
      <c r="BZ678" s="169" t="str">
        <f t="shared" si="506"/>
        <v>NOVIEMBRE</v>
      </c>
      <c r="CA678" s="169" t="str">
        <f t="shared" si="507"/>
        <v>YCHO21RT_11.1</v>
      </c>
      <c r="CB678" s="118" t="e">
        <f>VLOOKUP(F678,[3]TOTALES!$E:$E,1,0)</f>
        <v>#N/A</v>
      </c>
      <c r="CC678" s="118" t="s">
        <v>257</v>
      </c>
      <c r="CD678" s="118">
        <f>VLOOKUP(A678,'[4]1. ARCHIVO COMPRA'!$A:$BU,73,0)</f>
        <v>0</v>
      </c>
      <c r="CF678" s="128"/>
      <c r="CG678" s="128"/>
    </row>
    <row r="679" spans="1:85" x14ac:dyDescent="0.25">
      <c r="A679" s="128" t="str">
        <f t="shared" si="475"/>
        <v>W2RK14WD8G2P11H</v>
      </c>
      <c r="B679" s="188">
        <v>44501</v>
      </c>
      <c r="C679" s="128"/>
      <c r="D679" s="128" t="s">
        <v>557</v>
      </c>
      <c r="E679" s="128" t="s">
        <v>708</v>
      </c>
      <c r="F679" s="128" t="s">
        <v>1474</v>
      </c>
      <c r="G679" s="128" t="s">
        <v>1475</v>
      </c>
      <c r="H679" s="128" t="s">
        <v>766</v>
      </c>
      <c r="I679" s="128" t="s">
        <v>767</v>
      </c>
      <c r="J679" s="128" t="s">
        <v>2112</v>
      </c>
      <c r="K679" s="128" t="s">
        <v>683</v>
      </c>
      <c r="L679" s="128" t="s">
        <v>2255</v>
      </c>
      <c r="M679" s="137">
        <v>108</v>
      </c>
      <c r="N679" s="128">
        <f>IFERROR(VLOOKUP(M679*$M$8*$N$8,'RAM costing'!$A$3:$B$81,2,1),0)</f>
        <v>109000</v>
      </c>
      <c r="O679" s="128">
        <f>IFERROR(VLOOKUP(M679*$M$9*$N$9,'RAM costing'!$E$3:$F$81,2,1),0)</f>
        <v>429</v>
      </c>
      <c r="P679" s="128"/>
      <c r="Q679" s="129">
        <f t="shared" si="476"/>
        <v>0.31</v>
      </c>
      <c r="R679" s="18">
        <v>33.479999999999997</v>
      </c>
      <c r="S679" s="25">
        <f t="shared" si="477"/>
        <v>0</v>
      </c>
      <c r="T679" s="25">
        <f t="shared" si="478"/>
        <v>0</v>
      </c>
      <c r="U679" s="25">
        <f t="shared" si="479"/>
        <v>0</v>
      </c>
      <c r="V679" s="25">
        <f t="shared" si="480"/>
        <v>0</v>
      </c>
      <c r="W679" s="25">
        <f t="shared" si="481"/>
        <v>0</v>
      </c>
      <c r="X679" s="25">
        <f t="shared" si="482"/>
        <v>0</v>
      </c>
      <c r="Y679" s="25">
        <f t="shared" si="483"/>
        <v>0</v>
      </c>
      <c r="Z679" s="25">
        <f t="shared" si="484"/>
        <v>0</v>
      </c>
      <c r="AA679" s="26"/>
      <c r="AB679" s="25">
        <f t="shared" si="485"/>
        <v>0</v>
      </c>
      <c r="AC679" s="25">
        <f t="shared" si="508"/>
        <v>0</v>
      </c>
      <c r="AD679" s="25"/>
      <c r="AE679" s="25"/>
      <c r="AF679" s="25"/>
      <c r="AG679" s="25"/>
      <c r="AH679" s="25"/>
      <c r="AI679" s="25"/>
      <c r="AJ679" s="26"/>
      <c r="AK679" s="25"/>
      <c r="AL679" s="26"/>
      <c r="AM679" s="25">
        <f t="shared" si="487"/>
        <v>0</v>
      </c>
      <c r="AN679" s="25">
        <f t="shared" si="488"/>
        <v>0</v>
      </c>
      <c r="AO679" s="26"/>
      <c r="AP679" s="26">
        <f t="shared" si="489"/>
        <v>0</v>
      </c>
      <c r="AQ679" s="101">
        <f t="shared" si="490"/>
        <v>0</v>
      </c>
      <c r="AR679" s="106">
        <f t="shared" si="491"/>
        <v>0</v>
      </c>
      <c r="AS679" s="107">
        <f t="shared" si="509"/>
        <v>0</v>
      </c>
      <c r="AT679" s="107">
        <f t="shared" si="509"/>
        <v>0</v>
      </c>
      <c r="AU679" s="107">
        <f t="shared" si="509"/>
        <v>0</v>
      </c>
      <c r="AV679" s="107">
        <f t="shared" si="509"/>
        <v>0</v>
      </c>
      <c r="AW679" s="107">
        <f t="shared" si="509"/>
        <v>0</v>
      </c>
      <c r="AX679" s="107">
        <f t="shared" si="509"/>
        <v>0</v>
      </c>
      <c r="AY679" s="107">
        <f t="shared" si="509"/>
        <v>0</v>
      </c>
      <c r="AZ679" s="107">
        <f t="shared" si="509"/>
        <v>0</v>
      </c>
      <c r="BA679" s="108">
        <f t="shared" si="492"/>
        <v>0</v>
      </c>
      <c r="BB679" s="103">
        <f t="shared" si="493"/>
        <v>0</v>
      </c>
      <c r="BC679" s="109">
        <f t="shared" si="494"/>
        <v>0</v>
      </c>
      <c r="BD679" s="107">
        <f t="shared" si="474"/>
        <v>0</v>
      </c>
      <c r="BE679" s="107">
        <f t="shared" si="510"/>
        <v>0</v>
      </c>
      <c r="BF679" s="107">
        <f t="shared" si="510"/>
        <v>0</v>
      </c>
      <c r="BG679" s="107">
        <f t="shared" si="510"/>
        <v>0</v>
      </c>
      <c r="BH679" s="107">
        <f t="shared" si="510"/>
        <v>0</v>
      </c>
      <c r="BI679" s="107">
        <f t="shared" si="510"/>
        <v>0</v>
      </c>
      <c r="BJ679" s="107">
        <f t="shared" si="510"/>
        <v>0</v>
      </c>
      <c r="BK679" s="107">
        <f t="shared" si="510"/>
        <v>0</v>
      </c>
      <c r="BL679" s="110">
        <f t="shared" si="495"/>
        <v>0</v>
      </c>
      <c r="BM679" s="111">
        <f t="shared" si="496"/>
        <v>0</v>
      </c>
      <c r="BN679" s="111">
        <f t="shared" si="497"/>
        <v>0</v>
      </c>
      <c r="BO679" s="111">
        <f t="shared" si="498"/>
        <v>0</v>
      </c>
      <c r="BP679" s="111">
        <f t="shared" si="499"/>
        <v>0</v>
      </c>
      <c r="BQ679" s="111">
        <f t="shared" si="500"/>
        <v>0</v>
      </c>
      <c r="BR679" s="111">
        <f t="shared" si="501"/>
        <v>0</v>
      </c>
      <c r="BS679" s="111">
        <f t="shared" si="502"/>
        <v>0</v>
      </c>
      <c r="BT679" s="111">
        <f t="shared" si="503"/>
        <v>0</v>
      </c>
      <c r="BU679" s="112">
        <f t="shared" si="504"/>
        <v>0</v>
      </c>
      <c r="BV679" s="113">
        <f t="shared" si="505"/>
        <v>0</v>
      </c>
      <c r="BW679" s="169" t="s">
        <v>135</v>
      </c>
      <c r="BX679" s="174">
        <v>2021</v>
      </c>
      <c r="BY679" s="169" t="s">
        <v>2422</v>
      </c>
      <c r="BZ679" s="169" t="str">
        <f t="shared" si="506"/>
        <v>NOVIEMBRE</v>
      </c>
      <c r="CA679" s="169" t="str">
        <f t="shared" si="507"/>
        <v>YCHO21RT_11.1</v>
      </c>
      <c r="CB679" s="118" t="e">
        <f>VLOOKUP(F679,[3]TOTALES!$E:$E,1,0)</f>
        <v>#N/A</v>
      </c>
      <c r="CC679" s="118" t="s">
        <v>257</v>
      </c>
      <c r="CD679" s="118">
        <f>VLOOKUP(A679,'[4]1. ARCHIVO COMPRA'!$A:$BU,73,0)</f>
        <v>0</v>
      </c>
      <c r="CF679" s="128"/>
      <c r="CG679" s="128"/>
    </row>
    <row r="680" spans="1:85" x14ac:dyDescent="0.25">
      <c r="A680" s="128" t="str">
        <f t="shared" si="475"/>
        <v>W2RD11KAWP0JBLK</v>
      </c>
      <c r="B680" s="187">
        <v>44501</v>
      </c>
      <c r="C680" s="128"/>
      <c r="D680" s="128" t="s">
        <v>562</v>
      </c>
      <c r="E680" s="128" t="s">
        <v>711</v>
      </c>
      <c r="F680" s="128" t="s">
        <v>1476</v>
      </c>
      <c r="G680" s="128" t="s">
        <v>1477</v>
      </c>
      <c r="H680" s="128" t="s">
        <v>494</v>
      </c>
      <c r="I680" s="128" t="s">
        <v>520</v>
      </c>
      <c r="J680" s="128" t="s">
        <v>2171</v>
      </c>
      <c r="K680" s="128" t="s">
        <v>2252</v>
      </c>
      <c r="L680" s="128" t="s">
        <v>2255</v>
      </c>
      <c r="M680" s="137">
        <v>89</v>
      </c>
      <c r="N680" s="128">
        <f>IFERROR(VLOOKUP(M680*$M$8*$N$8,'RAM costing'!$A$3:$B$81,2,1),0)</f>
        <v>89000</v>
      </c>
      <c r="O680" s="128">
        <f>IFERROR(VLOOKUP(M680*$M$9*$N$9,'RAM costing'!$E$3:$F$81,2,1),0)</f>
        <v>359</v>
      </c>
      <c r="P680" s="128"/>
      <c r="Q680" s="129">
        <f t="shared" si="476"/>
        <v>0.31</v>
      </c>
      <c r="R680" s="18">
        <v>27.59</v>
      </c>
      <c r="S680" s="25">
        <f t="shared" si="477"/>
        <v>10</v>
      </c>
      <c r="T680" s="25">
        <f t="shared" si="478"/>
        <v>10</v>
      </c>
      <c r="U680" s="25">
        <f t="shared" si="479"/>
        <v>10</v>
      </c>
      <c r="V680" s="25">
        <f t="shared" si="480"/>
        <v>8</v>
      </c>
      <c r="W680" s="25">
        <f t="shared" si="481"/>
        <v>6</v>
      </c>
      <c r="X680" s="25">
        <f t="shared" si="482"/>
        <v>8</v>
      </c>
      <c r="Y680" s="25">
        <f t="shared" si="483"/>
        <v>7</v>
      </c>
      <c r="Z680" s="25">
        <f t="shared" si="484"/>
        <v>5</v>
      </c>
      <c r="AA680" s="26"/>
      <c r="AB680" s="25">
        <f t="shared" si="485"/>
        <v>7</v>
      </c>
      <c r="AC680" s="26">
        <f t="shared" ref="AC680:AC708" si="511">AO680</f>
        <v>10</v>
      </c>
      <c r="AD680" s="25"/>
      <c r="AE680" s="25"/>
      <c r="AF680" s="25"/>
      <c r="AG680" s="25"/>
      <c r="AH680" s="25"/>
      <c r="AI680" s="25"/>
      <c r="AJ680" s="26"/>
      <c r="AK680" s="25"/>
      <c r="AL680" s="26"/>
      <c r="AM680" s="25">
        <f t="shared" si="487"/>
        <v>8</v>
      </c>
      <c r="AN680" s="25">
        <f t="shared" si="488"/>
        <v>8</v>
      </c>
      <c r="AO680" s="26">
        <v>10</v>
      </c>
      <c r="AP680" s="26">
        <f t="shared" si="489"/>
        <v>10</v>
      </c>
      <c r="AQ680" s="101">
        <f t="shared" si="490"/>
        <v>81</v>
      </c>
      <c r="AR680" s="106">
        <f t="shared" si="491"/>
        <v>2234.79</v>
      </c>
      <c r="AS680" s="107">
        <f t="shared" si="509"/>
        <v>19</v>
      </c>
      <c r="AT680" s="107">
        <f t="shared" si="509"/>
        <v>29</v>
      </c>
      <c r="AU680" s="107">
        <f t="shared" si="509"/>
        <v>22</v>
      </c>
      <c r="AV680" s="107">
        <f t="shared" si="509"/>
        <v>11</v>
      </c>
      <c r="AW680" s="107">
        <f t="shared" si="509"/>
        <v>0</v>
      </c>
      <c r="AX680" s="107">
        <f t="shared" si="509"/>
        <v>0</v>
      </c>
      <c r="AY680" s="107">
        <f t="shared" si="509"/>
        <v>0</v>
      </c>
      <c r="AZ680" s="107">
        <f t="shared" si="509"/>
        <v>0</v>
      </c>
      <c r="BA680" s="108">
        <f t="shared" si="492"/>
        <v>81</v>
      </c>
      <c r="BB680" s="103">
        <f t="shared" si="493"/>
        <v>36</v>
      </c>
      <c r="BC680" s="109">
        <f t="shared" si="494"/>
        <v>993.24</v>
      </c>
      <c r="BD680" s="107">
        <f t="shared" si="474"/>
        <v>8</v>
      </c>
      <c r="BE680" s="107">
        <f t="shared" si="510"/>
        <v>13</v>
      </c>
      <c r="BF680" s="107">
        <f t="shared" si="510"/>
        <v>10</v>
      </c>
      <c r="BG680" s="107">
        <f t="shared" si="510"/>
        <v>5</v>
      </c>
      <c r="BH680" s="107">
        <f t="shared" si="510"/>
        <v>0</v>
      </c>
      <c r="BI680" s="107">
        <f t="shared" si="510"/>
        <v>0</v>
      </c>
      <c r="BJ680" s="107">
        <f t="shared" si="510"/>
        <v>0</v>
      </c>
      <c r="BK680" s="107">
        <f t="shared" si="510"/>
        <v>0</v>
      </c>
      <c r="BL680" s="110">
        <f t="shared" si="495"/>
        <v>36</v>
      </c>
      <c r="BM680" s="111">
        <f t="shared" si="496"/>
        <v>27</v>
      </c>
      <c r="BN680" s="111">
        <f t="shared" si="497"/>
        <v>42</v>
      </c>
      <c r="BO680" s="111">
        <f t="shared" si="498"/>
        <v>32</v>
      </c>
      <c r="BP680" s="111">
        <f t="shared" si="499"/>
        <v>16</v>
      </c>
      <c r="BQ680" s="111">
        <f t="shared" si="500"/>
        <v>0</v>
      </c>
      <c r="BR680" s="111">
        <f t="shared" si="501"/>
        <v>0</v>
      </c>
      <c r="BS680" s="111">
        <f t="shared" si="502"/>
        <v>0</v>
      </c>
      <c r="BT680" s="111">
        <f t="shared" si="503"/>
        <v>0</v>
      </c>
      <c r="BU680" s="143">
        <f t="shared" si="504"/>
        <v>117</v>
      </c>
      <c r="BV680" s="113">
        <f t="shared" si="505"/>
        <v>3228.03</v>
      </c>
      <c r="BW680" s="169" t="s">
        <v>135</v>
      </c>
      <c r="BX680" s="174">
        <v>2021</v>
      </c>
      <c r="BY680" s="169" t="s">
        <v>2422</v>
      </c>
      <c r="BZ680" s="169" t="str">
        <f t="shared" si="506"/>
        <v>NOVIEMBRE</v>
      </c>
      <c r="CA680" s="169" t="str">
        <f t="shared" si="507"/>
        <v>YCHO21RT_11.1</v>
      </c>
      <c r="CB680" s="118" t="str">
        <f>VLOOKUP(F680,[3]TOTALES!$E:$E,1,0)</f>
        <v>W2RD11KAWP0</v>
      </c>
      <c r="CC680" s="118" t="str">
        <f>VLOOKUP(E680,'3.PARAMETROS'!J:L,3,0)</f>
        <v>FALDAS</v>
      </c>
      <c r="CD680" s="118">
        <f>VLOOKUP(A680,'[4]1. ARCHIVO COMPRA'!$A:$BU,73,0)</f>
        <v>0</v>
      </c>
      <c r="CF680" s="164">
        <v>44331</v>
      </c>
      <c r="CG680" s="128"/>
    </row>
    <row r="681" spans="1:85" s="151" customFormat="1" x14ac:dyDescent="0.25">
      <c r="A681" s="144" t="str">
        <f t="shared" si="475"/>
        <v>W2RD11KAWP0G012</v>
      </c>
      <c r="B681" s="190">
        <v>44501</v>
      </c>
      <c r="C681" s="144"/>
      <c r="D681" s="144" t="s">
        <v>562</v>
      </c>
      <c r="E681" s="144" t="s">
        <v>711</v>
      </c>
      <c r="F681" s="144" t="s">
        <v>1476</v>
      </c>
      <c r="G681" s="144" t="s">
        <v>1477</v>
      </c>
      <c r="H681" s="144" t="s">
        <v>582</v>
      </c>
      <c r="I681" s="144" t="s">
        <v>583</v>
      </c>
      <c r="J681" s="128" t="s">
        <v>2171</v>
      </c>
      <c r="K681" s="128" t="s">
        <v>2252</v>
      </c>
      <c r="L681" s="144" t="s">
        <v>2255</v>
      </c>
      <c r="M681" s="145">
        <v>89</v>
      </c>
      <c r="N681" s="128">
        <f>IFERROR(VLOOKUP(M681*$M$8*$N$8,'RAM costing'!$A$3:$B$81,2,1),0)</f>
        <v>89000</v>
      </c>
      <c r="O681" s="128">
        <f>IFERROR(VLOOKUP(M681*$M$9*$N$9,'RAM costing'!$E$3:$F$81,2,1),0)</f>
        <v>359</v>
      </c>
      <c r="P681" s="128"/>
      <c r="Q681" s="146">
        <f t="shared" si="476"/>
        <v>0.31</v>
      </c>
      <c r="R681" s="147">
        <v>27.59</v>
      </c>
      <c r="S681" s="25">
        <f t="shared" si="477"/>
        <v>6</v>
      </c>
      <c r="T681" s="25">
        <f t="shared" si="478"/>
        <v>6</v>
      </c>
      <c r="U681" s="25">
        <f t="shared" si="479"/>
        <v>6</v>
      </c>
      <c r="V681" s="25">
        <f t="shared" si="480"/>
        <v>4</v>
      </c>
      <c r="W681" s="25">
        <v>0</v>
      </c>
      <c r="X681" s="25">
        <f t="shared" si="482"/>
        <v>4</v>
      </c>
      <c r="Y681" s="25">
        <v>0</v>
      </c>
      <c r="Z681" s="25">
        <v>0</v>
      </c>
      <c r="AA681" s="26"/>
      <c r="AB681" s="25">
        <v>0</v>
      </c>
      <c r="AC681" s="26">
        <f t="shared" si="511"/>
        <v>6</v>
      </c>
      <c r="AD681" s="25"/>
      <c r="AE681" s="25"/>
      <c r="AF681" s="25"/>
      <c r="AG681" s="25"/>
      <c r="AH681" s="25"/>
      <c r="AI681" s="25"/>
      <c r="AJ681" s="26"/>
      <c r="AK681" s="25"/>
      <c r="AL681" s="26"/>
      <c r="AM681" s="25">
        <f t="shared" si="487"/>
        <v>4</v>
      </c>
      <c r="AN681" s="25">
        <f t="shared" si="488"/>
        <v>4</v>
      </c>
      <c r="AO681" s="26">
        <v>6</v>
      </c>
      <c r="AP681" s="26">
        <f t="shared" si="489"/>
        <v>6</v>
      </c>
      <c r="AQ681" s="101">
        <f t="shared" si="490"/>
        <v>32</v>
      </c>
      <c r="AR681" s="106">
        <f t="shared" si="491"/>
        <v>882.88</v>
      </c>
      <c r="AS681" s="107">
        <f t="shared" si="509"/>
        <v>7</v>
      </c>
      <c r="AT681" s="107">
        <f t="shared" si="509"/>
        <v>12</v>
      </c>
      <c r="AU681" s="107">
        <f t="shared" si="509"/>
        <v>9</v>
      </c>
      <c r="AV681" s="107">
        <f t="shared" si="509"/>
        <v>4</v>
      </c>
      <c r="AW681" s="107">
        <f t="shared" si="509"/>
        <v>0</v>
      </c>
      <c r="AX681" s="107">
        <f t="shared" si="509"/>
        <v>0</v>
      </c>
      <c r="AY681" s="107">
        <f t="shared" si="509"/>
        <v>0</v>
      </c>
      <c r="AZ681" s="107">
        <f t="shared" si="509"/>
        <v>0</v>
      </c>
      <c r="BA681" s="108">
        <f t="shared" si="492"/>
        <v>32</v>
      </c>
      <c r="BB681" s="103">
        <f t="shared" si="493"/>
        <v>20</v>
      </c>
      <c r="BC681" s="109">
        <f t="shared" si="494"/>
        <v>551.79999999999995</v>
      </c>
      <c r="BD681" s="107">
        <f t="shared" si="474"/>
        <v>5</v>
      </c>
      <c r="BE681" s="107">
        <f t="shared" si="510"/>
        <v>7</v>
      </c>
      <c r="BF681" s="107">
        <f t="shared" si="510"/>
        <v>5</v>
      </c>
      <c r="BG681" s="107">
        <f t="shared" si="510"/>
        <v>3</v>
      </c>
      <c r="BH681" s="107">
        <f t="shared" si="510"/>
        <v>0</v>
      </c>
      <c r="BI681" s="107">
        <f t="shared" si="510"/>
        <v>0</v>
      </c>
      <c r="BJ681" s="107">
        <f t="shared" si="510"/>
        <v>0</v>
      </c>
      <c r="BK681" s="107">
        <f t="shared" si="510"/>
        <v>0</v>
      </c>
      <c r="BL681" s="110">
        <f t="shared" si="495"/>
        <v>20</v>
      </c>
      <c r="BM681" s="148">
        <f t="shared" si="496"/>
        <v>12</v>
      </c>
      <c r="BN681" s="148">
        <f t="shared" si="497"/>
        <v>19</v>
      </c>
      <c r="BO681" s="148">
        <f t="shared" si="498"/>
        <v>14</v>
      </c>
      <c r="BP681" s="148">
        <f t="shared" si="499"/>
        <v>7</v>
      </c>
      <c r="BQ681" s="148">
        <f t="shared" si="500"/>
        <v>0</v>
      </c>
      <c r="BR681" s="148">
        <f t="shared" si="501"/>
        <v>0</v>
      </c>
      <c r="BS681" s="148">
        <f t="shared" si="502"/>
        <v>0</v>
      </c>
      <c r="BT681" s="148">
        <f t="shared" si="503"/>
        <v>0</v>
      </c>
      <c r="BU681" s="149">
        <f t="shared" si="504"/>
        <v>52</v>
      </c>
      <c r="BV681" s="150">
        <f t="shared" si="505"/>
        <v>1434.68</v>
      </c>
      <c r="BW681" s="169" t="s">
        <v>135</v>
      </c>
      <c r="BX681" s="174">
        <v>2021</v>
      </c>
      <c r="BY681" s="169" t="s">
        <v>2422</v>
      </c>
      <c r="BZ681" s="169" t="str">
        <f t="shared" si="506"/>
        <v>NOVIEMBRE</v>
      </c>
      <c r="CA681" s="169" t="str">
        <f t="shared" si="507"/>
        <v>YCHO21RT_11.1</v>
      </c>
      <c r="CB681" s="151" t="str">
        <f>VLOOKUP(F681,[3]TOTALES!$E:$E,1,0)</f>
        <v>W2RD11KAWP0</v>
      </c>
      <c r="CC681" s="151" t="str">
        <f>VLOOKUP(E681,'3.PARAMETROS'!J:L,3,0)</f>
        <v>FALDAS</v>
      </c>
      <c r="CD681" s="151">
        <f>VLOOKUP(A681,'[4]1. ARCHIVO COMPRA'!$A:$BU,73,0)</f>
        <v>0</v>
      </c>
      <c r="CF681" s="152" t="s">
        <v>2414</v>
      </c>
      <c r="CG681" s="153" t="s">
        <v>2410</v>
      </c>
    </row>
    <row r="682" spans="1:85" x14ac:dyDescent="0.25">
      <c r="A682" s="128" t="str">
        <f t="shared" si="475"/>
        <v>W2RD11KAWP0G1EJ</v>
      </c>
      <c r="B682" s="188">
        <v>44501</v>
      </c>
      <c r="C682" s="128"/>
      <c r="D682" s="128" t="s">
        <v>562</v>
      </c>
      <c r="E682" s="128" t="s">
        <v>711</v>
      </c>
      <c r="F682" s="128" t="s">
        <v>1476</v>
      </c>
      <c r="G682" s="128" t="s">
        <v>1477</v>
      </c>
      <c r="H682" s="128" t="s">
        <v>1220</v>
      </c>
      <c r="I682" s="128" t="s">
        <v>1221</v>
      </c>
      <c r="J682" s="128" t="s">
        <v>2171</v>
      </c>
      <c r="K682" s="128" t="s">
        <v>2252</v>
      </c>
      <c r="L682" s="128" t="s">
        <v>2255</v>
      </c>
      <c r="M682" s="137">
        <v>89</v>
      </c>
      <c r="N682" s="128">
        <f>IFERROR(VLOOKUP(M682*$M$8*$N$8,'RAM costing'!$A$3:$B$81,2,1),0)</f>
        <v>89000</v>
      </c>
      <c r="O682" s="128">
        <f>IFERROR(VLOOKUP(M682*$M$9*$N$9,'RAM costing'!$E$3:$F$81,2,1),0)</f>
        <v>359</v>
      </c>
      <c r="P682" s="128"/>
      <c r="Q682" s="129">
        <f t="shared" si="476"/>
        <v>0.31</v>
      </c>
      <c r="R682" s="18">
        <v>27.59</v>
      </c>
      <c r="S682" s="25">
        <f t="shared" si="477"/>
        <v>0</v>
      </c>
      <c r="T682" s="25">
        <f t="shared" si="478"/>
        <v>0</v>
      </c>
      <c r="U682" s="25">
        <f t="shared" si="479"/>
        <v>0</v>
      </c>
      <c r="V682" s="25">
        <f t="shared" si="480"/>
        <v>0</v>
      </c>
      <c r="W682" s="25">
        <f t="shared" si="481"/>
        <v>0</v>
      </c>
      <c r="X682" s="25">
        <f t="shared" si="482"/>
        <v>0</v>
      </c>
      <c r="Y682" s="25">
        <f t="shared" si="483"/>
        <v>0</v>
      </c>
      <c r="Z682" s="25">
        <f t="shared" si="484"/>
        <v>0</v>
      </c>
      <c r="AA682" s="26"/>
      <c r="AB682" s="25">
        <f t="shared" si="485"/>
        <v>0</v>
      </c>
      <c r="AC682" s="25">
        <f t="shared" si="511"/>
        <v>0</v>
      </c>
      <c r="AD682" s="25"/>
      <c r="AE682" s="25"/>
      <c r="AF682" s="25"/>
      <c r="AG682" s="25"/>
      <c r="AH682" s="25"/>
      <c r="AI682" s="25"/>
      <c r="AJ682" s="26"/>
      <c r="AK682" s="25"/>
      <c r="AL682" s="26"/>
      <c r="AM682" s="25">
        <f t="shared" si="487"/>
        <v>0</v>
      </c>
      <c r="AN682" s="25">
        <f t="shared" si="488"/>
        <v>0</v>
      </c>
      <c r="AO682" s="26"/>
      <c r="AP682" s="26">
        <f t="shared" si="489"/>
        <v>0</v>
      </c>
      <c r="AQ682" s="101">
        <f t="shared" si="490"/>
        <v>0</v>
      </c>
      <c r="AR682" s="106">
        <f t="shared" si="491"/>
        <v>0</v>
      </c>
      <c r="AS682" s="107">
        <f t="shared" si="509"/>
        <v>0</v>
      </c>
      <c r="AT682" s="107">
        <f t="shared" si="509"/>
        <v>0</v>
      </c>
      <c r="AU682" s="107">
        <f t="shared" si="509"/>
        <v>0</v>
      </c>
      <c r="AV682" s="107">
        <f t="shared" si="509"/>
        <v>0</v>
      </c>
      <c r="AW682" s="107">
        <f t="shared" si="509"/>
        <v>0</v>
      </c>
      <c r="AX682" s="107">
        <f t="shared" si="509"/>
        <v>0</v>
      </c>
      <c r="AY682" s="107">
        <f t="shared" si="509"/>
        <v>0</v>
      </c>
      <c r="AZ682" s="107">
        <f t="shared" si="509"/>
        <v>0</v>
      </c>
      <c r="BA682" s="108">
        <f t="shared" si="492"/>
        <v>0</v>
      </c>
      <c r="BB682" s="103">
        <f t="shared" si="493"/>
        <v>0</v>
      </c>
      <c r="BC682" s="109">
        <f t="shared" si="494"/>
        <v>0</v>
      </c>
      <c r="BD682" s="107">
        <f t="shared" si="474"/>
        <v>0</v>
      </c>
      <c r="BE682" s="107">
        <f t="shared" si="510"/>
        <v>0</v>
      </c>
      <c r="BF682" s="107">
        <f t="shared" si="510"/>
        <v>0</v>
      </c>
      <c r="BG682" s="107">
        <f t="shared" si="510"/>
        <v>0</v>
      </c>
      <c r="BH682" s="107">
        <f t="shared" si="510"/>
        <v>0</v>
      </c>
      <c r="BI682" s="107">
        <f t="shared" si="510"/>
        <v>0</v>
      </c>
      <c r="BJ682" s="107">
        <f t="shared" si="510"/>
        <v>0</v>
      </c>
      <c r="BK682" s="107">
        <f t="shared" si="510"/>
        <v>0</v>
      </c>
      <c r="BL682" s="110">
        <f t="shared" si="495"/>
        <v>0</v>
      </c>
      <c r="BM682" s="111">
        <f t="shared" si="496"/>
        <v>0</v>
      </c>
      <c r="BN682" s="111">
        <f t="shared" si="497"/>
        <v>0</v>
      </c>
      <c r="BO682" s="111">
        <f t="shared" si="498"/>
        <v>0</v>
      </c>
      <c r="BP682" s="111">
        <f t="shared" si="499"/>
        <v>0</v>
      </c>
      <c r="BQ682" s="111">
        <f t="shared" si="500"/>
        <v>0</v>
      </c>
      <c r="BR682" s="111">
        <f t="shared" si="501"/>
        <v>0</v>
      </c>
      <c r="BS682" s="111">
        <f t="shared" si="502"/>
        <v>0</v>
      </c>
      <c r="BT682" s="111">
        <f t="shared" si="503"/>
        <v>0</v>
      </c>
      <c r="BU682" s="112">
        <f t="shared" si="504"/>
        <v>0</v>
      </c>
      <c r="BV682" s="113">
        <f t="shared" si="505"/>
        <v>0</v>
      </c>
      <c r="BW682" s="169" t="s">
        <v>135</v>
      </c>
      <c r="BX682" s="174">
        <v>2021</v>
      </c>
      <c r="BY682" s="169" t="s">
        <v>2422</v>
      </c>
      <c r="BZ682" s="169" t="str">
        <f t="shared" si="506"/>
        <v>NOVIEMBRE</v>
      </c>
      <c r="CA682" s="169" t="str">
        <f t="shared" si="507"/>
        <v>YCHO21RT_11.1</v>
      </c>
      <c r="CB682" s="118" t="str">
        <f>VLOOKUP(F682,[3]TOTALES!$E:$E,1,0)</f>
        <v>W2RD11KAWP0</v>
      </c>
      <c r="CC682" s="118" t="str">
        <f>VLOOKUP(E682,'3.PARAMETROS'!J:L,3,0)</f>
        <v>FALDAS</v>
      </c>
      <c r="CD682" s="118">
        <f>VLOOKUP(A682,'[4]1. ARCHIVO COMPRA'!$A:$BU,73,0)</f>
        <v>0</v>
      </c>
      <c r="CF682" s="128"/>
      <c r="CG682" s="128"/>
    </row>
    <row r="683" spans="1:85" x14ac:dyDescent="0.25">
      <c r="A683" s="128" t="str">
        <f t="shared" si="475"/>
        <v>W2RL22WEGC0JBLK</v>
      </c>
      <c r="B683" s="188">
        <v>44501</v>
      </c>
      <c r="C683" s="128"/>
      <c r="D683" s="128" t="s">
        <v>557</v>
      </c>
      <c r="E683" s="128" t="s">
        <v>215</v>
      </c>
      <c r="F683" s="128" t="s">
        <v>1478</v>
      </c>
      <c r="G683" s="128" t="s">
        <v>1479</v>
      </c>
      <c r="H683" s="128" t="s">
        <v>494</v>
      </c>
      <c r="I683" s="128" t="s">
        <v>520</v>
      </c>
      <c r="J683" s="128" t="s">
        <v>2172</v>
      </c>
      <c r="K683" s="128" t="s">
        <v>683</v>
      </c>
      <c r="L683" s="128" t="s">
        <v>2255</v>
      </c>
      <c r="M683" s="137">
        <v>278</v>
      </c>
      <c r="N683" s="128">
        <f>IFERROR(VLOOKUP(M683*$M$8*$N$8,'RAM costing'!$A$3:$B$81,2,1),0)</f>
        <v>269000</v>
      </c>
      <c r="O683" s="128">
        <f>IFERROR(VLOOKUP(M683*$M$9*$N$9,'RAM costing'!$E$3:$F$81,2,1),0)</f>
        <v>429</v>
      </c>
      <c r="P683" s="128"/>
      <c r="Q683" s="129">
        <f t="shared" si="476"/>
        <v>0.31</v>
      </c>
      <c r="R683" s="18">
        <v>86.179999999999993</v>
      </c>
      <c r="S683" s="25">
        <f t="shared" si="477"/>
        <v>0</v>
      </c>
      <c r="T683" s="25">
        <f t="shared" si="478"/>
        <v>0</v>
      </c>
      <c r="U683" s="25">
        <f t="shared" si="479"/>
        <v>0</v>
      </c>
      <c r="V683" s="25">
        <f t="shared" si="480"/>
        <v>0</v>
      </c>
      <c r="W683" s="25">
        <f t="shared" si="481"/>
        <v>0</v>
      </c>
      <c r="X683" s="25">
        <f t="shared" si="482"/>
        <v>0</v>
      </c>
      <c r="Y683" s="25">
        <f t="shared" si="483"/>
        <v>0</v>
      </c>
      <c r="Z683" s="25">
        <f t="shared" si="484"/>
        <v>0</v>
      </c>
      <c r="AA683" s="26"/>
      <c r="AB683" s="25">
        <f t="shared" si="485"/>
        <v>0</v>
      </c>
      <c r="AC683" s="25">
        <f t="shared" si="511"/>
        <v>0</v>
      </c>
      <c r="AD683" s="25"/>
      <c r="AE683" s="25"/>
      <c r="AF683" s="25"/>
      <c r="AG683" s="25"/>
      <c r="AH683" s="25"/>
      <c r="AI683" s="25"/>
      <c r="AJ683" s="26"/>
      <c r="AK683" s="25"/>
      <c r="AL683" s="26"/>
      <c r="AM683" s="25">
        <f t="shared" si="487"/>
        <v>0</v>
      </c>
      <c r="AN683" s="25">
        <f t="shared" si="488"/>
        <v>0</v>
      </c>
      <c r="AO683" s="26"/>
      <c r="AP683" s="26">
        <f t="shared" si="489"/>
        <v>0</v>
      </c>
      <c r="AQ683" s="101">
        <f t="shared" si="490"/>
        <v>0</v>
      </c>
      <c r="AR683" s="106">
        <f t="shared" si="491"/>
        <v>0</v>
      </c>
      <c r="AS683" s="107">
        <f t="shared" si="509"/>
        <v>0</v>
      </c>
      <c r="AT683" s="107">
        <f t="shared" si="509"/>
        <v>0</v>
      </c>
      <c r="AU683" s="107">
        <f t="shared" si="509"/>
        <v>0</v>
      </c>
      <c r="AV683" s="107">
        <f t="shared" si="509"/>
        <v>0</v>
      </c>
      <c r="AW683" s="107">
        <f t="shared" si="509"/>
        <v>0</v>
      </c>
      <c r="AX683" s="107">
        <f t="shared" si="509"/>
        <v>0</v>
      </c>
      <c r="AY683" s="107">
        <f t="shared" si="509"/>
        <v>0</v>
      </c>
      <c r="AZ683" s="107">
        <f t="shared" si="509"/>
        <v>0</v>
      </c>
      <c r="BA683" s="108">
        <f t="shared" si="492"/>
        <v>0</v>
      </c>
      <c r="BB683" s="103">
        <f t="shared" si="493"/>
        <v>0</v>
      </c>
      <c r="BC683" s="109">
        <f t="shared" si="494"/>
        <v>0</v>
      </c>
      <c r="BD683" s="107">
        <f t="shared" si="474"/>
        <v>0</v>
      </c>
      <c r="BE683" s="107">
        <f t="shared" si="510"/>
        <v>0</v>
      </c>
      <c r="BF683" s="107">
        <f t="shared" si="510"/>
        <v>0</v>
      </c>
      <c r="BG683" s="107">
        <f t="shared" si="510"/>
        <v>0</v>
      </c>
      <c r="BH683" s="107">
        <f t="shared" si="510"/>
        <v>0</v>
      </c>
      <c r="BI683" s="107">
        <f t="shared" si="510"/>
        <v>0</v>
      </c>
      <c r="BJ683" s="107">
        <f t="shared" si="510"/>
        <v>0</v>
      </c>
      <c r="BK683" s="107">
        <f t="shared" si="510"/>
        <v>0</v>
      </c>
      <c r="BL683" s="110">
        <f t="shared" si="495"/>
        <v>0</v>
      </c>
      <c r="BM683" s="111">
        <f t="shared" si="496"/>
        <v>0</v>
      </c>
      <c r="BN683" s="111">
        <f t="shared" si="497"/>
        <v>0</v>
      </c>
      <c r="BO683" s="111">
        <f t="shared" si="498"/>
        <v>0</v>
      </c>
      <c r="BP683" s="111">
        <f t="shared" si="499"/>
        <v>0</v>
      </c>
      <c r="BQ683" s="111">
        <f t="shared" si="500"/>
        <v>0</v>
      </c>
      <c r="BR683" s="111">
        <f t="shared" si="501"/>
        <v>0</v>
      </c>
      <c r="BS683" s="111">
        <f t="shared" si="502"/>
        <v>0</v>
      </c>
      <c r="BT683" s="111">
        <f t="shared" si="503"/>
        <v>0</v>
      </c>
      <c r="BU683" s="112">
        <f t="shared" si="504"/>
        <v>0</v>
      </c>
      <c r="BV683" s="113">
        <f t="shared" si="505"/>
        <v>0</v>
      </c>
      <c r="BW683" s="169" t="s">
        <v>135</v>
      </c>
      <c r="BX683" s="174">
        <v>2021</v>
      </c>
      <c r="BY683" s="169" t="s">
        <v>2422</v>
      </c>
      <c r="BZ683" s="169" t="str">
        <f t="shared" si="506"/>
        <v>NOVIEMBRE</v>
      </c>
      <c r="CA683" s="169" t="str">
        <f t="shared" si="507"/>
        <v>YCHO21RT_11.1</v>
      </c>
      <c r="CB683" s="118" t="e">
        <f>VLOOKUP(F683,[3]TOTALES!$E:$E,1,0)</f>
        <v>#N/A</v>
      </c>
      <c r="CC683" s="118" t="str">
        <f>VLOOKUP(E683,'3.PARAMETROS'!J:L,3,0)</f>
        <v>OUTERWEAR</v>
      </c>
      <c r="CD683" s="118">
        <f>VLOOKUP(A683,'[4]1. ARCHIVO COMPRA'!$A:$BU,73,0)</f>
        <v>0</v>
      </c>
      <c r="CF683" s="128"/>
      <c r="CG683" s="128"/>
    </row>
    <row r="684" spans="1:85" x14ac:dyDescent="0.25">
      <c r="A684" s="128" t="str">
        <f t="shared" si="475"/>
        <v>W2RL22WEGC0G5Q7</v>
      </c>
      <c r="B684" s="188">
        <v>44501</v>
      </c>
      <c r="C684" s="128"/>
      <c r="D684" s="128" t="s">
        <v>557</v>
      </c>
      <c r="E684" s="128" t="s">
        <v>215</v>
      </c>
      <c r="F684" s="128" t="s">
        <v>1478</v>
      </c>
      <c r="G684" s="128" t="s">
        <v>1479</v>
      </c>
      <c r="H684" s="128" t="s">
        <v>1187</v>
      </c>
      <c r="I684" s="128" t="s">
        <v>1188</v>
      </c>
      <c r="J684" s="128" t="s">
        <v>2172</v>
      </c>
      <c r="K684" s="128" t="s">
        <v>683</v>
      </c>
      <c r="L684" s="128" t="s">
        <v>2255</v>
      </c>
      <c r="M684" s="137">
        <v>278</v>
      </c>
      <c r="N684" s="128">
        <f>IFERROR(VLOOKUP(M684*$M$8*$N$8,'RAM costing'!$A$3:$B$81,2,1),0)</f>
        <v>269000</v>
      </c>
      <c r="O684" s="128">
        <f>IFERROR(VLOOKUP(M684*$M$9*$N$9,'RAM costing'!$E$3:$F$81,2,1),0)</f>
        <v>429</v>
      </c>
      <c r="P684" s="128"/>
      <c r="Q684" s="129">
        <f t="shared" si="476"/>
        <v>0.31</v>
      </c>
      <c r="R684" s="18">
        <v>86.179999999999993</v>
      </c>
      <c r="S684" s="25">
        <f t="shared" si="477"/>
        <v>0</v>
      </c>
      <c r="T684" s="25">
        <f t="shared" si="478"/>
        <v>0</v>
      </c>
      <c r="U684" s="25">
        <f t="shared" si="479"/>
        <v>0</v>
      </c>
      <c r="V684" s="25">
        <f t="shared" si="480"/>
        <v>0</v>
      </c>
      <c r="W684" s="25">
        <f t="shared" si="481"/>
        <v>0</v>
      </c>
      <c r="X684" s="25">
        <f t="shared" si="482"/>
        <v>0</v>
      </c>
      <c r="Y684" s="25">
        <f t="shared" si="483"/>
        <v>0</v>
      </c>
      <c r="Z684" s="25">
        <f t="shared" si="484"/>
        <v>0</v>
      </c>
      <c r="AA684" s="26"/>
      <c r="AB684" s="25">
        <f t="shared" si="485"/>
        <v>0</v>
      </c>
      <c r="AC684" s="25">
        <f t="shared" si="511"/>
        <v>0</v>
      </c>
      <c r="AD684" s="25"/>
      <c r="AE684" s="25"/>
      <c r="AF684" s="25"/>
      <c r="AG684" s="25"/>
      <c r="AH684" s="25"/>
      <c r="AI684" s="25"/>
      <c r="AJ684" s="26"/>
      <c r="AK684" s="25"/>
      <c r="AL684" s="26"/>
      <c r="AM684" s="25">
        <f t="shared" si="487"/>
        <v>0</v>
      </c>
      <c r="AN684" s="25">
        <f t="shared" si="488"/>
        <v>0</v>
      </c>
      <c r="AO684" s="26"/>
      <c r="AP684" s="26">
        <f t="shared" si="489"/>
        <v>0</v>
      </c>
      <c r="AQ684" s="101">
        <f t="shared" si="490"/>
        <v>0</v>
      </c>
      <c r="AR684" s="106">
        <f t="shared" si="491"/>
        <v>0</v>
      </c>
      <c r="AS684" s="107">
        <f t="shared" si="509"/>
        <v>0</v>
      </c>
      <c r="AT684" s="107">
        <f t="shared" si="509"/>
        <v>0</v>
      </c>
      <c r="AU684" s="107">
        <f t="shared" si="509"/>
        <v>0</v>
      </c>
      <c r="AV684" s="107">
        <f t="shared" si="509"/>
        <v>0</v>
      </c>
      <c r="AW684" s="107">
        <f t="shared" si="509"/>
        <v>0</v>
      </c>
      <c r="AX684" s="107">
        <f t="shared" si="509"/>
        <v>0</v>
      </c>
      <c r="AY684" s="107">
        <f t="shared" si="509"/>
        <v>0</v>
      </c>
      <c r="AZ684" s="107">
        <f t="shared" si="509"/>
        <v>0</v>
      </c>
      <c r="BA684" s="108">
        <f t="shared" si="492"/>
        <v>0</v>
      </c>
      <c r="BB684" s="103">
        <f t="shared" si="493"/>
        <v>0</v>
      </c>
      <c r="BC684" s="109">
        <f t="shared" si="494"/>
        <v>0</v>
      </c>
      <c r="BD684" s="107">
        <f t="shared" si="474"/>
        <v>0</v>
      </c>
      <c r="BE684" s="107">
        <f t="shared" si="510"/>
        <v>0</v>
      </c>
      <c r="BF684" s="107">
        <f t="shared" si="510"/>
        <v>0</v>
      </c>
      <c r="BG684" s="107">
        <f t="shared" si="510"/>
        <v>0</v>
      </c>
      <c r="BH684" s="107">
        <f t="shared" si="510"/>
        <v>0</v>
      </c>
      <c r="BI684" s="107">
        <f t="shared" si="510"/>
        <v>0</v>
      </c>
      <c r="BJ684" s="107">
        <f t="shared" si="510"/>
        <v>0</v>
      </c>
      <c r="BK684" s="107">
        <f t="shared" si="510"/>
        <v>0</v>
      </c>
      <c r="BL684" s="110">
        <f t="shared" si="495"/>
        <v>0</v>
      </c>
      <c r="BM684" s="111">
        <f t="shared" si="496"/>
        <v>0</v>
      </c>
      <c r="BN684" s="111">
        <f t="shared" si="497"/>
        <v>0</v>
      </c>
      <c r="BO684" s="111">
        <f t="shared" si="498"/>
        <v>0</v>
      </c>
      <c r="BP684" s="111">
        <f t="shared" si="499"/>
        <v>0</v>
      </c>
      <c r="BQ684" s="111">
        <f t="shared" si="500"/>
        <v>0</v>
      </c>
      <c r="BR684" s="111">
        <f t="shared" si="501"/>
        <v>0</v>
      </c>
      <c r="BS684" s="111">
        <f t="shared" si="502"/>
        <v>0</v>
      </c>
      <c r="BT684" s="111">
        <f t="shared" si="503"/>
        <v>0</v>
      </c>
      <c r="BU684" s="112">
        <f t="shared" si="504"/>
        <v>0</v>
      </c>
      <c r="BV684" s="113">
        <f t="shared" si="505"/>
        <v>0</v>
      </c>
      <c r="BW684" s="169" t="s">
        <v>135</v>
      </c>
      <c r="BX684" s="174">
        <v>2021</v>
      </c>
      <c r="BY684" s="169" t="s">
        <v>2422</v>
      </c>
      <c r="BZ684" s="169" t="str">
        <f t="shared" si="506"/>
        <v>NOVIEMBRE</v>
      </c>
      <c r="CA684" s="169" t="str">
        <f t="shared" si="507"/>
        <v>YCHO21RT_11.1</v>
      </c>
      <c r="CB684" s="118" t="e">
        <f>VLOOKUP(F684,[3]TOTALES!$E:$E,1,0)</f>
        <v>#N/A</v>
      </c>
      <c r="CC684" s="118" t="str">
        <f>VLOOKUP(E684,'3.PARAMETROS'!J:L,3,0)</f>
        <v>OUTERWEAR</v>
      </c>
      <c r="CD684" s="118">
        <f>VLOOKUP(A684,'[4]1. ARCHIVO COMPRA'!$A:$BU,73,0)</f>
        <v>0</v>
      </c>
      <c r="CF684" s="128"/>
      <c r="CG684" s="128"/>
    </row>
    <row r="685" spans="1:85" x14ac:dyDescent="0.25">
      <c r="A685" s="128" t="str">
        <f t="shared" si="475"/>
        <v>W2RL22WEGC0G8H0</v>
      </c>
      <c r="B685" s="188">
        <v>44501</v>
      </c>
      <c r="C685" s="128"/>
      <c r="D685" s="128" t="s">
        <v>557</v>
      </c>
      <c r="E685" s="128" t="s">
        <v>215</v>
      </c>
      <c r="F685" s="128" t="s">
        <v>1478</v>
      </c>
      <c r="G685" s="128" t="s">
        <v>1479</v>
      </c>
      <c r="H685" s="128" t="s">
        <v>1480</v>
      </c>
      <c r="I685" s="128" t="s">
        <v>1481</v>
      </c>
      <c r="J685" s="128" t="s">
        <v>2172</v>
      </c>
      <c r="K685" s="128" t="s">
        <v>683</v>
      </c>
      <c r="L685" s="128" t="s">
        <v>2255</v>
      </c>
      <c r="M685" s="137">
        <v>278</v>
      </c>
      <c r="N685" s="128">
        <f>IFERROR(VLOOKUP(M685*$M$8*$N$8,'RAM costing'!$A$3:$B$81,2,1),0)</f>
        <v>269000</v>
      </c>
      <c r="O685" s="128">
        <f>IFERROR(VLOOKUP(M685*$M$9*$N$9,'RAM costing'!$E$3:$F$81,2,1),0)</f>
        <v>429</v>
      </c>
      <c r="P685" s="128"/>
      <c r="Q685" s="129">
        <f t="shared" si="476"/>
        <v>0.31</v>
      </c>
      <c r="R685" s="18">
        <v>86.179999999999993</v>
      </c>
      <c r="S685" s="25">
        <f t="shared" si="477"/>
        <v>0</v>
      </c>
      <c r="T685" s="25">
        <f t="shared" si="478"/>
        <v>0</v>
      </c>
      <c r="U685" s="25">
        <f t="shared" si="479"/>
        <v>0</v>
      </c>
      <c r="V685" s="25">
        <f t="shared" si="480"/>
        <v>0</v>
      </c>
      <c r="W685" s="25">
        <f t="shared" si="481"/>
        <v>0</v>
      </c>
      <c r="X685" s="25">
        <f t="shared" si="482"/>
        <v>0</v>
      </c>
      <c r="Y685" s="25">
        <f t="shared" si="483"/>
        <v>0</v>
      </c>
      <c r="Z685" s="25">
        <f t="shared" si="484"/>
        <v>0</v>
      </c>
      <c r="AA685" s="26"/>
      <c r="AB685" s="25">
        <f t="shared" si="485"/>
        <v>0</v>
      </c>
      <c r="AC685" s="25">
        <f t="shared" si="511"/>
        <v>0</v>
      </c>
      <c r="AD685" s="25"/>
      <c r="AE685" s="25"/>
      <c r="AF685" s="25"/>
      <c r="AG685" s="25"/>
      <c r="AH685" s="25"/>
      <c r="AI685" s="25"/>
      <c r="AJ685" s="26"/>
      <c r="AK685" s="25"/>
      <c r="AL685" s="26"/>
      <c r="AM685" s="25">
        <f t="shared" si="487"/>
        <v>0</v>
      </c>
      <c r="AN685" s="25">
        <f t="shared" si="488"/>
        <v>0</v>
      </c>
      <c r="AO685" s="26"/>
      <c r="AP685" s="26">
        <f t="shared" si="489"/>
        <v>0</v>
      </c>
      <c r="AQ685" s="101">
        <f t="shared" si="490"/>
        <v>0</v>
      </c>
      <c r="AR685" s="106">
        <f t="shared" si="491"/>
        <v>0</v>
      </c>
      <c r="AS685" s="107">
        <f t="shared" si="509"/>
        <v>0</v>
      </c>
      <c r="AT685" s="107">
        <f t="shared" si="509"/>
        <v>0</v>
      </c>
      <c r="AU685" s="107">
        <f t="shared" si="509"/>
        <v>0</v>
      </c>
      <c r="AV685" s="107">
        <f t="shared" si="509"/>
        <v>0</v>
      </c>
      <c r="AW685" s="107">
        <f t="shared" si="509"/>
        <v>0</v>
      </c>
      <c r="AX685" s="107">
        <f t="shared" si="509"/>
        <v>0</v>
      </c>
      <c r="AY685" s="107">
        <f t="shared" si="509"/>
        <v>0</v>
      </c>
      <c r="AZ685" s="107">
        <f t="shared" si="509"/>
        <v>0</v>
      </c>
      <c r="BA685" s="108">
        <f t="shared" si="492"/>
        <v>0</v>
      </c>
      <c r="BB685" s="103">
        <f t="shared" si="493"/>
        <v>0</v>
      </c>
      <c r="BC685" s="109">
        <f t="shared" si="494"/>
        <v>0</v>
      </c>
      <c r="BD685" s="107">
        <f t="shared" si="474"/>
        <v>0</v>
      </c>
      <c r="BE685" s="107">
        <f t="shared" si="510"/>
        <v>0</v>
      </c>
      <c r="BF685" s="107">
        <f t="shared" si="510"/>
        <v>0</v>
      </c>
      <c r="BG685" s="107">
        <f t="shared" si="510"/>
        <v>0</v>
      </c>
      <c r="BH685" s="107">
        <f t="shared" si="510"/>
        <v>0</v>
      </c>
      <c r="BI685" s="107">
        <f t="shared" si="510"/>
        <v>0</v>
      </c>
      <c r="BJ685" s="107">
        <f t="shared" si="510"/>
        <v>0</v>
      </c>
      <c r="BK685" s="107">
        <f t="shared" si="510"/>
        <v>0</v>
      </c>
      <c r="BL685" s="110">
        <f t="shared" si="495"/>
        <v>0</v>
      </c>
      <c r="BM685" s="111">
        <f t="shared" si="496"/>
        <v>0</v>
      </c>
      <c r="BN685" s="111">
        <f t="shared" si="497"/>
        <v>0</v>
      </c>
      <c r="BO685" s="111">
        <f t="shared" si="498"/>
        <v>0</v>
      </c>
      <c r="BP685" s="111">
        <f t="shared" si="499"/>
        <v>0</v>
      </c>
      <c r="BQ685" s="111">
        <f t="shared" si="500"/>
        <v>0</v>
      </c>
      <c r="BR685" s="111">
        <f t="shared" si="501"/>
        <v>0</v>
      </c>
      <c r="BS685" s="111">
        <f t="shared" si="502"/>
        <v>0</v>
      </c>
      <c r="BT685" s="111">
        <f t="shared" si="503"/>
        <v>0</v>
      </c>
      <c r="BU685" s="112">
        <f t="shared" si="504"/>
        <v>0</v>
      </c>
      <c r="BV685" s="113">
        <f t="shared" si="505"/>
        <v>0</v>
      </c>
      <c r="BW685" s="169" t="s">
        <v>135</v>
      </c>
      <c r="BX685" s="174">
        <v>2021</v>
      </c>
      <c r="BY685" s="169" t="s">
        <v>2422</v>
      </c>
      <c r="BZ685" s="169" t="str">
        <f t="shared" si="506"/>
        <v>NOVIEMBRE</v>
      </c>
      <c r="CA685" s="169" t="str">
        <f t="shared" si="507"/>
        <v>YCHO21RT_11.1</v>
      </c>
      <c r="CB685" s="118" t="e">
        <f>VLOOKUP(F685,[3]TOTALES!$E:$E,1,0)</f>
        <v>#N/A</v>
      </c>
      <c r="CC685" s="118" t="str">
        <f>VLOOKUP(E685,'3.PARAMETROS'!J:L,3,0)</f>
        <v>OUTERWEAR</v>
      </c>
      <c r="CD685" s="118">
        <f>VLOOKUP(A685,'[4]1. ARCHIVO COMPRA'!$A:$BU,73,0)</f>
        <v>0</v>
      </c>
      <c r="CF685" s="128"/>
      <c r="CG685" s="128"/>
    </row>
    <row r="686" spans="1:85" x14ac:dyDescent="0.25">
      <c r="A686" s="128" t="str">
        <f t="shared" si="475"/>
        <v>W2RL22WEGC0G7HR</v>
      </c>
      <c r="B686" s="188">
        <v>44501</v>
      </c>
      <c r="C686" s="128"/>
      <c r="D686" s="128" t="s">
        <v>557</v>
      </c>
      <c r="E686" s="128" t="s">
        <v>215</v>
      </c>
      <c r="F686" s="128" t="s">
        <v>1478</v>
      </c>
      <c r="G686" s="128" t="s">
        <v>1479</v>
      </c>
      <c r="H686" s="128" t="s">
        <v>1177</v>
      </c>
      <c r="I686" s="128" t="s">
        <v>1178</v>
      </c>
      <c r="J686" s="128" t="s">
        <v>2172</v>
      </c>
      <c r="K686" s="128" t="s">
        <v>683</v>
      </c>
      <c r="L686" s="128" t="s">
        <v>2255</v>
      </c>
      <c r="M686" s="137">
        <v>278</v>
      </c>
      <c r="N686" s="128">
        <f>IFERROR(VLOOKUP(M686*$M$8*$N$8,'RAM costing'!$A$3:$B$81,2,1),0)</f>
        <v>269000</v>
      </c>
      <c r="O686" s="128">
        <f>IFERROR(VLOOKUP(M686*$M$9*$N$9,'RAM costing'!$E$3:$F$81,2,1),0)</f>
        <v>429</v>
      </c>
      <c r="P686" s="128"/>
      <c r="Q686" s="129">
        <f t="shared" si="476"/>
        <v>0.31</v>
      </c>
      <c r="R686" s="18">
        <v>86.179999999999993</v>
      </c>
      <c r="S686" s="25">
        <f t="shared" si="477"/>
        <v>0</v>
      </c>
      <c r="T686" s="25">
        <f t="shared" si="478"/>
        <v>0</v>
      </c>
      <c r="U686" s="25">
        <f t="shared" si="479"/>
        <v>0</v>
      </c>
      <c r="V686" s="25">
        <f t="shared" si="480"/>
        <v>0</v>
      </c>
      <c r="W686" s="25">
        <f t="shared" si="481"/>
        <v>0</v>
      </c>
      <c r="X686" s="25">
        <f t="shared" si="482"/>
        <v>0</v>
      </c>
      <c r="Y686" s="25">
        <f t="shared" si="483"/>
        <v>0</v>
      </c>
      <c r="Z686" s="25">
        <f t="shared" si="484"/>
        <v>0</v>
      </c>
      <c r="AA686" s="26"/>
      <c r="AB686" s="25">
        <f t="shared" si="485"/>
        <v>0</v>
      </c>
      <c r="AC686" s="25">
        <f t="shared" si="511"/>
        <v>0</v>
      </c>
      <c r="AD686" s="25"/>
      <c r="AE686" s="25"/>
      <c r="AF686" s="25"/>
      <c r="AG686" s="25"/>
      <c r="AH686" s="25"/>
      <c r="AI686" s="25"/>
      <c r="AJ686" s="26"/>
      <c r="AK686" s="25"/>
      <c r="AL686" s="26"/>
      <c r="AM686" s="25">
        <f t="shared" si="487"/>
        <v>0</v>
      </c>
      <c r="AN686" s="25">
        <f t="shared" si="488"/>
        <v>0</v>
      </c>
      <c r="AO686" s="26"/>
      <c r="AP686" s="26">
        <f t="shared" si="489"/>
        <v>0</v>
      </c>
      <c r="AQ686" s="101">
        <f t="shared" si="490"/>
        <v>0</v>
      </c>
      <c r="AR686" s="106">
        <f t="shared" si="491"/>
        <v>0</v>
      </c>
      <c r="AS686" s="107">
        <f t="shared" si="509"/>
        <v>0</v>
      </c>
      <c r="AT686" s="107">
        <f t="shared" si="509"/>
        <v>0</v>
      </c>
      <c r="AU686" s="107">
        <f t="shared" si="509"/>
        <v>0</v>
      </c>
      <c r="AV686" s="107">
        <f t="shared" si="509"/>
        <v>0</v>
      </c>
      <c r="AW686" s="107">
        <f t="shared" si="509"/>
        <v>0</v>
      </c>
      <c r="AX686" s="107">
        <f t="shared" si="509"/>
        <v>0</v>
      </c>
      <c r="AY686" s="107">
        <f t="shared" si="509"/>
        <v>0</v>
      </c>
      <c r="AZ686" s="107">
        <f t="shared" si="509"/>
        <v>0</v>
      </c>
      <c r="BA686" s="108">
        <f t="shared" si="492"/>
        <v>0</v>
      </c>
      <c r="BB686" s="103">
        <f t="shared" si="493"/>
        <v>0</v>
      </c>
      <c r="BC686" s="109">
        <f t="shared" si="494"/>
        <v>0</v>
      </c>
      <c r="BD686" s="107">
        <f t="shared" si="474"/>
        <v>0</v>
      </c>
      <c r="BE686" s="107">
        <f t="shared" si="510"/>
        <v>0</v>
      </c>
      <c r="BF686" s="107">
        <f t="shared" si="510"/>
        <v>0</v>
      </c>
      <c r="BG686" s="107">
        <f t="shared" si="510"/>
        <v>0</v>
      </c>
      <c r="BH686" s="107">
        <f t="shared" si="510"/>
        <v>0</v>
      </c>
      <c r="BI686" s="107">
        <f t="shared" si="510"/>
        <v>0</v>
      </c>
      <c r="BJ686" s="107">
        <f t="shared" si="510"/>
        <v>0</v>
      </c>
      <c r="BK686" s="107">
        <f t="shared" si="510"/>
        <v>0</v>
      </c>
      <c r="BL686" s="110">
        <f t="shared" si="495"/>
        <v>0</v>
      </c>
      <c r="BM686" s="111">
        <f t="shared" si="496"/>
        <v>0</v>
      </c>
      <c r="BN686" s="111">
        <f t="shared" si="497"/>
        <v>0</v>
      </c>
      <c r="BO686" s="111">
        <f t="shared" si="498"/>
        <v>0</v>
      </c>
      <c r="BP686" s="111">
        <f t="shared" si="499"/>
        <v>0</v>
      </c>
      <c r="BQ686" s="111">
        <f t="shared" si="500"/>
        <v>0</v>
      </c>
      <c r="BR686" s="111">
        <f t="shared" si="501"/>
        <v>0</v>
      </c>
      <c r="BS686" s="111">
        <f t="shared" si="502"/>
        <v>0</v>
      </c>
      <c r="BT686" s="111">
        <f t="shared" si="503"/>
        <v>0</v>
      </c>
      <c r="BU686" s="112">
        <f t="shared" si="504"/>
        <v>0</v>
      </c>
      <c r="BV686" s="113">
        <f t="shared" si="505"/>
        <v>0</v>
      </c>
      <c r="BW686" s="169" t="s">
        <v>135</v>
      </c>
      <c r="BX686" s="174">
        <v>2021</v>
      </c>
      <c r="BY686" s="169" t="s">
        <v>2422</v>
      </c>
      <c r="BZ686" s="169" t="str">
        <f t="shared" si="506"/>
        <v>NOVIEMBRE</v>
      </c>
      <c r="CA686" s="169" t="str">
        <f t="shared" si="507"/>
        <v>YCHO21RT_11.1</v>
      </c>
      <c r="CB686" s="118" t="e">
        <f>VLOOKUP(F686,[3]TOTALES!$E:$E,1,0)</f>
        <v>#N/A</v>
      </c>
      <c r="CC686" s="118" t="str">
        <f>VLOOKUP(E686,'3.PARAMETROS'!J:L,3,0)</f>
        <v>OUTERWEAR</v>
      </c>
      <c r="CD686" s="118">
        <f>VLOOKUP(A686,'[4]1. ARCHIVO COMPRA'!$A:$BU,73,0)</f>
        <v>0</v>
      </c>
      <c r="CF686" s="128"/>
      <c r="CG686" s="128"/>
    </row>
    <row r="687" spans="1:85" x14ac:dyDescent="0.25">
      <c r="A687" s="128" t="str">
        <f t="shared" si="475"/>
        <v>W1GAJ2W77REG63E</v>
      </c>
      <c r="B687" s="188">
        <v>44501</v>
      </c>
      <c r="C687" s="128"/>
      <c r="D687" s="128" t="s">
        <v>557</v>
      </c>
      <c r="E687" s="128" t="s">
        <v>222</v>
      </c>
      <c r="F687" s="128" t="s">
        <v>1482</v>
      </c>
      <c r="G687" s="128" t="s">
        <v>960</v>
      </c>
      <c r="H687" s="128" t="s">
        <v>1483</v>
      </c>
      <c r="I687" s="128" t="s">
        <v>1484</v>
      </c>
      <c r="J687" s="128" t="s">
        <v>2173</v>
      </c>
      <c r="K687" s="128" t="s">
        <v>688</v>
      </c>
      <c r="L687" s="128" t="s">
        <v>2257</v>
      </c>
      <c r="M687" s="137">
        <v>89</v>
      </c>
      <c r="N687" s="128">
        <f>IFERROR(VLOOKUP(M687*$M$8*$N$8,'RAM costing'!$A$3:$B$81,2,1),0)</f>
        <v>89000</v>
      </c>
      <c r="O687" s="128">
        <f>IFERROR(VLOOKUP(M687*$M$9*$N$9,'RAM costing'!$E$3:$F$81,2,1),0)</f>
        <v>359</v>
      </c>
      <c r="P687" s="128"/>
      <c r="Q687" s="129">
        <f t="shared" si="476"/>
        <v>0.31</v>
      </c>
      <c r="R687" s="18">
        <v>27.59</v>
      </c>
      <c r="S687" s="25">
        <f t="shared" si="477"/>
        <v>0</v>
      </c>
      <c r="T687" s="25">
        <f t="shared" si="478"/>
        <v>0</v>
      </c>
      <c r="U687" s="25">
        <f t="shared" si="479"/>
        <v>0</v>
      </c>
      <c r="V687" s="25">
        <f t="shared" si="480"/>
        <v>0</v>
      </c>
      <c r="W687" s="25">
        <f t="shared" si="481"/>
        <v>0</v>
      </c>
      <c r="X687" s="25">
        <f t="shared" si="482"/>
        <v>0</v>
      </c>
      <c r="Y687" s="25">
        <f t="shared" si="483"/>
        <v>0</v>
      </c>
      <c r="Z687" s="25">
        <f t="shared" si="484"/>
        <v>0</v>
      </c>
      <c r="AA687" s="26"/>
      <c r="AB687" s="25">
        <f t="shared" si="485"/>
        <v>0</v>
      </c>
      <c r="AC687" s="25">
        <f t="shared" si="511"/>
        <v>0</v>
      </c>
      <c r="AD687" s="25"/>
      <c r="AE687" s="25"/>
      <c r="AF687" s="25"/>
      <c r="AG687" s="25"/>
      <c r="AH687" s="25"/>
      <c r="AI687" s="25"/>
      <c r="AJ687" s="26"/>
      <c r="AK687" s="25"/>
      <c r="AL687" s="26"/>
      <c r="AM687" s="25">
        <f t="shared" si="487"/>
        <v>0</v>
      </c>
      <c r="AN687" s="25">
        <f t="shared" si="488"/>
        <v>0</v>
      </c>
      <c r="AO687" s="26"/>
      <c r="AP687" s="26">
        <f t="shared" si="489"/>
        <v>0</v>
      </c>
      <c r="AQ687" s="101">
        <f t="shared" si="490"/>
        <v>0</v>
      </c>
      <c r="AR687" s="106">
        <f t="shared" si="491"/>
        <v>0</v>
      </c>
      <c r="AS687" s="107">
        <f t="shared" si="509"/>
        <v>0</v>
      </c>
      <c r="AT687" s="107">
        <f t="shared" si="509"/>
        <v>0</v>
      </c>
      <c r="AU687" s="107">
        <f t="shared" si="509"/>
        <v>0</v>
      </c>
      <c r="AV687" s="107">
        <f t="shared" si="509"/>
        <v>0</v>
      </c>
      <c r="AW687" s="107">
        <f t="shared" si="509"/>
        <v>0</v>
      </c>
      <c r="AX687" s="107">
        <f t="shared" si="509"/>
        <v>0</v>
      </c>
      <c r="AY687" s="107">
        <f t="shared" si="509"/>
        <v>0</v>
      </c>
      <c r="AZ687" s="107">
        <f t="shared" si="509"/>
        <v>0</v>
      </c>
      <c r="BA687" s="108">
        <f t="shared" si="492"/>
        <v>0</v>
      </c>
      <c r="BB687" s="103">
        <f t="shared" si="493"/>
        <v>0</v>
      </c>
      <c r="BC687" s="109">
        <f t="shared" si="494"/>
        <v>0</v>
      </c>
      <c r="BD687" s="107">
        <f t="shared" si="474"/>
        <v>0</v>
      </c>
      <c r="BE687" s="107">
        <f t="shared" si="510"/>
        <v>0</v>
      </c>
      <c r="BF687" s="107">
        <f t="shared" si="510"/>
        <v>0</v>
      </c>
      <c r="BG687" s="107">
        <f t="shared" si="510"/>
        <v>0</v>
      </c>
      <c r="BH687" s="107">
        <f t="shared" si="510"/>
        <v>0</v>
      </c>
      <c r="BI687" s="107">
        <f t="shared" si="510"/>
        <v>0</v>
      </c>
      <c r="BJ687" s="107">
        <f t="shared" si="510"/>
        <v>0</v>
      </c>
      <c r="BK687" s="107">
        <f t="shared" si="510"/>
        <v>0</v>
      </c>
      <c r="BL687" s="110">
        <f t="shared" si="495"/>
        <v>0</v>
      </c>
      <c r="BM687" s="111">
        <f t="shared" si="496"/>
        <v>0</v>
      </c>
      <c r="BN687" s="111">
        <f t="shared" si="497"/>
        <v>0</v>
      </c>
      <c r="BO687" s="111">
        <f t="shared" si="498"/>
        <v>0</v>
      </c>
      <c r="BP687" s="111">
        <f t="shared" si="499"/>
        <v>0</v>
      </c>
      <c r="BQ687" s="111">
        <f t="shared" si="500"/>
        <v>0</v>
      </c>
      <c r="BR687" s="111">
        <f t="shared" si="501"/>
        <v>0</v>
      </c>
      <c r="BS687" s="111">
        <f t="shared" si="502"/>
        <v>0</v>
      </c>
      <c r="BT687" s="111">
        <f t="shared" si="503"/>
        <v>0</v>
      </c>
      <c r="BU687" s="112">
        <f t="shared" si="504"/>
        <v>0</v>
      </c>
      <c r="BV687" s="113">
        <f t="shared" si="505"/>
        <v>0</v>
      </c>
      <c r="BW687" s="169" t="s">
        <v>135</v>
      </c>
      <c r="BX687" s="174">
        <v>2021</v>
      </c>
      <c r="BY687" s="169" t="s">
        <v>2422</v>
      </c>
      <c r="BZ687" s="169" t="str">
        <f t="shared" si="506"/>
        <v>NOVIEMBRE</v>
      </c>
      <c r="CA687" s="169" t="str">
        <f t="shared" si="507"/>
        <v>YCHO21RT_11.1</v>
      </c>
      <c r="CB687" s="118" t="e">
        <f>VLOOKUP(F687,[3]TOTALES!$E:$E,1,0)</f>
        <v>#N/A</v>
      </c>
      <c r="CC687" s="118" t="str">
        <f>VLOOKUP(E687,'3.PARAMETROS'!J:L,3,0)</f>
        <v>PANTALONES</v>
      </c>
      <c r="CD687" s="118">
        <f>VLOOKUP(A687,'[4]1. ARCHIVO COMPRA'!$A:$BU,73,0)</f>
        <v>0</v>
      </c>
      <c r="CF687" s="128"/>
      <c r="CG687" s="128"/>
    </row>
    <row r="688" spans="1:85" x14ac:dyDescent="0.25">
      <c r="A688" s="128" t="str">
        <f t="shared" si="475"/>
        <v>W1GAJ2W77REG8CR</v>
      </c>
      <c r="B688" s="188">
        <v>44501</v>
      </c>
      <c r="C688" s="128"/>
      <c r="D688" s="128" t="s">
        <v>557</v>
      </c>
      <c r="E688" s="128" t="s">
        <v>222</v>
      </c>
      <c r="F688" s="128" t="s">
        <v>1482</v>
      </c>
      <c r="G688" s="128" t="s">
        <v>960</v>
      </c>
      <c r="H688" s="128" t="s">
        <v>957</v>
      </c>
      <c r="I688" s="128" t="s">
        <v>958</v>
      </c>
      <c r="J688" s="128" t="s">
        <v>2173</v>
      </c>
      <c r="K688" s="128" t="s">
        <v>688</v>
      </c>
      <c r="L688" s="128" t="s">
        <v>2257</v>
      </c>
      <c r="M688" s="137">
        <v>89</v>
      </c>
      <c r="N688" s="128">
        <f>IFERROR(VLOOKUP(M688*$M$8*$N$8,'RAM costing'!$A$3:$B$81,2,1),0)</f>
        <v>89000</v>
      </c>
      <c r="O688" s="128">
        <f>IFERROR(VLOOKUP(M688*$M$9*$N$9,'RAM costing'!$E$3:$F$81,2,1),0)</f>
        <v>359</v>
      </c>
      <c r="P688" s="128"/>
      <c r="Q688" s="129">
        <f t="shared" si="476"/>
        <v>0.31</v>
      </c>
      <c r="R688" s="18">
        <v>27.59</v>
      </c>
      <c r="S688" s="25">
        <f t="shared" si="477"/>
        <v>0</v>
      </c>
      <c r="T688" s="25">
        <f t="shared" si="478"/>
        <v>0</v>
      </c>
      <c r="U688" s="25">
        <f t="shared" si="479"/>
        <v>0</v>
      </c>
      <c r="V688" s="25">
        <f t="shared" si="480"/>
        <v>0</v>
      </c>
      <c r="W688" s="25">
        <f t="shared" si="481"/>
        <v>0</v>
      </c>
      <c r="X688" s="25">
        <f t="shared" si="482"/>
        <v>0</v>
      </c>
      <c r="Y688" s="25">
        <f t="shared" si="483"/>
        <v>0</v>
      </c>
      <c r="Z688" s="25">
        <f t="shared" si="484"/>
        <v>0</v>
      </c>
      <c r="AA688" s="26"/>
      <c r="AB688" s="25">
        <f t="shared" si="485"/>
        <v>0</v>
      </c>
      <c r="AC688" s="25">
        <f t="shared" si="511"/>
        <v>0</v>
      </c>
      <c r="AD688" s="25"/>
      <c r="AE688" s="25"/>
      <c r="AF688" s="25"/>
      <c r="AG688" s="25"/>
      <c r="AH688" s="25"/>
      <c r="AI688" s="25"/>
      <c r="AJ688" s="26"/>
      <c r="AK688" s="25"/>
      <c r="AL688" s="26"/>
      <c r="AM688" s="25">
        <f t="shared" si="487"/>
        <v>0</v>
      </c>
      <c r="AN688" s="25">
        <f t="shared" si="488"/>
        <v>0</v>
      </c>
      <c r="AO688" s="26"/>
      <c r="AP688" s="26">
        <f t="shared" si="489"/>
        <v>0</v>
      </c>
      <c r="AQ688" s="101">
        <f t="shared" si="490"/>
        <v>0</v>
      </c>
      <c r="AR688" s="106">
        <f t="shared" si="491"/>
        <v>0</v>
      </c>
      <c r="AS688" s="107">
        <f t="shared" si="509"/>
        <v>0</v>
      </c>
      <c r="AT688" s="107">
        <f t="shared" si="509"/>
        <v>0</v>
      </c>
      <c r="AU688" s="107">
        <f t="shared" si="509"/>
        <v>0</v>
      </c>
      <c r="AV688" s="107">
        <f t="shared" si="509"/>
        <v>0</v>
      </c>
      <c r="AW688" s="107">
        <f t="shared" si="509"/>
        <v>0</v>
      </c>
      <c r="AX688" s="107">
        <f t="shared" si="509"/>
        <v>0</v>
      </c>
      <c r="AY688" s="107">
        <f t="shared" si="509"/>
        <v>0</v>
      </c>
      <c r="AZ688" s="107">
        <f t="shared" si="509"/>
        <v>0</v>
      </c>
      <c r="BA688" s="108">
        <f t="shared" si="492"/>
        <v>0</v>
      </c>
      <c r="BB688" s="103">
        <f t="shared" si="493"/>
        <v>0</v>
      </c>
      <c r="BC688" s="109">
        <f t="shared" si="494"/>
        <v>0</v>
      </c>
      <c r="BD688" s="107">
        <f t="shared" si="474"/>
        <v>0</v>
      </c>
      <c r="BE688" s="107">
        <f t="shared" si="510"/>
        <v>0</v>
      </c>
      <c r="BF688" s="107">
        <f t="shared" si="510"/>
        <v>0</v>
      </c>
      <c r="BG688" s="107">
        <f t="shared" si="510"/>
        <v>0</v>
      </c>
      <c r="BH688" s="107">
        <f t="shared" si="510"/>
        <v>0</v>
      </c>
      <c r="BI688" s="107">
        <f t="shared" si="510"/>
        <v>0</v>
      </c>
      <c r="BJ688" s="107">
        <f t="shared" si="510"/>
        <v>0</v>
      </c>
      <c r="BK688" s="107">
        <f t="shared" si="510"/>
        <v>0</v>
      </c>
      <c r="BL688" s="110">
        <f t="shared" si="495"/>
        <v>0</v>
      </c>
      <c r="BM688" s="111">
        <f t="shared" si="496"/>
        <v>0</v>
      </c>
      <c r="BN688" s="111">
        <f t="shared" si="497"/>
        <v>0</v>
      </c>
      <c r="BO688" s="111">
        <f t="shared" si="498"/>
        <v>0</v>
      </c>
      <c r="BP688" s="111">
        <f t="shared" si="499"/>
        <v>0</v>
      </c>
      <c r="BQ688" s="111">
        <f t="shared" si="500"/>
        <v>0</v>
      </c>
      <c r="BR688" s="111">
        <f t="shared" si="501"/>
        <v>0</v>
      </c>
      <c r="BS688" s="111">
        <f t="shared" si="502"/>
        <v>0</v>
      </c>
      <c r="BT688" s="111">
        <f t="shared" si="503"/>
        <v>0</v>
      </c>
      <c r="BU688" s="112">
        <f t="shared" si="504"/>
        <v>0</v>
      </c>
      <c r="BV688" s="113">
        <f t="shared" si="505"/>
        <v>0</v>
      </c>
      <c r="BW688" s="169" t="s">
        <v>135</v>
      </c>
      <c r="BX688" s="174">
        <v>2021</v>
      </c>
      <c r="BY688" s="169" t="s">
        <v>2422</v>
      </c>
      <c r="BZ688" s="169" t="str">
        <f t="shared" si="506"/>
        <v>NOVIEMBRE</v>
      </c>
      <c r="CA688" s="169" t="str">
        <f t="shared" si="507"/>
        <v>YCHO21RT_11.1</v>
      </c>
      <c r="CB688" s="118" t="e">
        <f>VLOOKUP(F688,[3]TOTALES!$E:$E,1,0)</f>
        <v>#N/A</v>
      </c>
      <c r="CC688" s="118" t="str">
        <f>VLOOKUP(E688,'3.PARAMETROS'!J:L,3,0)</f>
        <v>PANTALONES</v>
      </c>
      <c r="CD688" s="118">
        <f>VLOOKUP(A688,'[4]1. ARCHIVO COMPRA'!$A:$BU,73,0)</f>
        <v>0</v>
      </c>
      <c r="CF688" s="128"/>
      <c r="CG688" s="128"/>
    </row>
    <row r="689" spans="1:85" x14ac:dyDescent="0.25">
      <c r="A689" s="128" t="str">
        <f t="shared" si="475"/>
        <v>W1GAJ2W77REA803</v>
      </c>
      <c r="B689" s="188">
        <v>44501</v>
      </c>
      <c r="C689" s="128"/>
      <c r="D689" s="128" t="s">
        <v>557</v>
      </c>
      <c r="E689" s="128" t="s">
        <v>222</v>
      </c>
      <c r="F689" s="128" t="s">
        <v>1482</v>
      </c>
      <c r="G689" s="128" t="s">
        <v>960</v>
      </c>
      <c r="H689" s="128" t="s">
        <v>742</v>
      </c>
      <c r="I689" s="128" t="s">
        <v>743</v>
      </c>
      <c r="J689" s="128" t="s">
        <v>2173</v>
      </c>
      <c r="K689" s="128" t="s">
        <v>688</v>
      </c>
      <c r="L689" s="128" t="s">
        <v>2257</v>
      </c>
      <c r="M689" s="137">
        <v>89</v>
      </c>
      <c r="N689" s="128">
        <f>IFERROR(VLOOKUP(M689*$M$8*$N$8,'RAM costing'!$A$3:$B$81,2,1),0)</f>
        <v>89000</v>
      </c>
      <c r="O689" s="128">
        <f>IFERROR(VLOOKUP(M689*$M$9*$N$9,'RAM costing'!$E$3:$F$81,2,1),0)</f>
        <v>359</v>
      </c>
      <c r="P689" s="128"/>
      <c r="Q689" s="129">
        <f t="shared" si="476"/>
        <v>0.31</v>
      </c>
      <c r="R689" s="18">
        <v>27.59</v>
      </c>
      <c r="S689" s="25">
        <f t="shared" si="477"/>
        <v>0</v>
      </c>
      <c r="T689" s="25">
        <f t="shared" si="478"/>
        <v>0</v>
      </c>
      <c r="U689" s="25">
        <f t="shared" si="479"/>
        <v>0</v>
      </c>
      <c r="V689" s="25">
        <f t="shared" si="480"/>
        <v>0</v>
      </c>
      <c r="W689" s="25">
        <f t="shared" si="481"/>
        <v>0</v>
      </c>
      <c r="X689" s="25">
        <f t="shared" si="482"/>
        <v>0</v>
      </c>
      <c r="Y689" s="25">
        <f t="shared" si="483"/>
        <v>0</v>
      </c>
      <c r="Z689" s="25">
        <f t="shared" si="484"/>
        <v>0</v>
      </c>
      <c r="AA689" s="26"/>
      <c r="AB689" s="25">
        <f t="shared" si="485"/>
        <v>0</v>
      </c>
      <c r="AC689" s="25">
        <f t="shared" si="511"/>
        <v>0</v>
      </c>
      <c r="AD689" s="25"/>
      <c r="AE689" s="25"/>
      <c r="AF689" s="25"/>
      <c r="AG689" s="25"/>
      <c r="AH689" s="25"/>
      <c r="AI689" s="25"/>
      <c r="AJ689" s="26"/>
      <c r="AK689" s="25"/>
      <c r="AL689" s="26"/>
      <c r="AM689" s="25">
        <f t="shared" si="487"/>
        <v>0</v>
      </c>
      <c r="AN689" s="25">
        <f t="shared" si="488"/>
        <v>0</v>
      </c>
      <c r="AO689" s="26"/>
      <c r="AP689" s="26">
        <f t="shared" si="489"/>
        <v>0</v>
      </c>
      <c r="AQ689" s="101">
        <f t="shared" si="490"/>
        <v>0</v>
      </c>
      <c r="AR689" s="106">
        <f t="shared" si="491"/>
        <v>0</v>
      </c>
      <c r="AS689" s="107">
        <f t="shared" si="509"/>
        <v>0</v>
      </c>
      <c r="AT689" s="107">
        <f t="shared" si="509"/>
        <v>0</v>
      </c>
      <c r="AU689" s="107">
        <f t="shared" si="509"/>
        <v>0</v>
      </c>
      <c r="AV689" s="107">
        <f t="shared" si="509"/>
        <v>0</v>
      </c>
      <c r="AW689" s="107">
        <f t="shared" si="509"/>
        <v>0</v>
      </c>
      <c r="AX689" s="107">
        <f t="shared" si="509"/>
        <v>0</v>
      </c>
      <c r="AY689" s="107">
        <f t="shared" si="509"/>
        <v>0</v>
      </c>
      <c r="AZ689" s="107">
        <f t="shared" si="509"/>
        <v>0</v>
      </c>
      <c r="BA689" s="108">
        <f t="shared" si="492"/>
        <v>0</v>
      </c>
      <c r="BB689" s="103">
        <f t="shared" si="493"/>
        <v>0</v>
      </c>
      <c r="BC689" s="109">
        <f t="shared" si="494"/>
        <v>0</v>
      </c>
      <c r="BD689" s="107">
        <f t="shared" si="474"/>
        <v>0</v>
      </c>
      <c r="BE689" s="107">
        <f t="shared" si="510"/>
        <v>0</v>
      </c>
      <c r="BF689" s="107">
        <f t="shared" si="510"/>
        <v>0</v>
      </c>
      <c r="BG689" s="107">
        <f t="shared" si="510"/>
        <v>0</v>
      </c>
      <c r="BH689" s="107">
        <f t="shared" si="510"/>
        <v>0</v>
      </c>
      <c r="BI689" s="107">
        <f t="shared" si="510"/>
        <v>0</v>
      </c>
      <c r="BJ689" s="107">
        <f t="shared" si="510"/>
        <v>0</v>
      </c>
      <c r="BK689" s="107">
        <f t="shared" si="510"/>
        <v>0</v>
      </c>
      <c r="BL689" s="110">
        <f t="shared" si="495"/>
        <v>0</v>
      </c>
      <c r="BM689" s="111">
        <f t="shared" si="496"/>
        <v>0</v>
      </c>
      <c r="BN689" s="111">
        <f t="shared" si="497"/>
        <v>0</v>
      </c>
      <c r="BO689" s="111">
        <f t="shared" si="498"/>
        <v>0</v>
      </c>
      <c r="BP689" s="111">
        <f t="shared" si="499"/>
        <v>0</v>
      </c>
      <c r="BQ689" s="111">
        <f t="shared" si="500"/>
        <v>0</v>
      </c>
      <c r="BR689" s="111">
        <f t="shared" si="501"/>
        <v>0</v>
      </c>
      <c r="BS689" s="111">
        <f t="shared" si="502"/>
        <v>0</v>
      </c>
      <c r="BT689" s="111">
        <f t="shared" si="503"/>
        <v>0</v>
      </c>
      <c r="BU689" s="112">
        <f t="shared" si="504"/>
        <v>0</v>
      </c>
      <c r="BV689" s="113">
        <f t="shared" si="505"/>
        <v>0</v>
      </c>
      <c r="BW689" s="169" t="s">
        <v>135</v>
      </c>
      <c r="BX689" s="174">
        <v>2021</v>
      </c>
      <c r="BY689" s="169" t="s">
        <v>2422</v>
      </c>
      <c r="BZ689" s="169" t="str">
        <f t="shared" si="506"/>
        <v>NOVIEMBRE</v>
      </c>
      <c r="CA689" s="169" t="str">
        <f t="shared" si="507"/>
        <v>YCHO21RT_11.1</v>
      </c>
      <c r="CB689" s="118" t="e">
        <f>VLOOKUP(F689,[3]TOTALES!$E:$E,1,0)</f>
        <v>#N/A</v>
      </c>
      <c r="CC689" s="118" t="str">
        <f>VLOOKUP(E689,'3.PARAMETROS'!J:L,3,0)</f>
        <v>PANTALONES</v>
      </c>
      <c r="CD689" s="118">
        <f>VLOOKUP(A689,'[4]1. ARCHIVO COMPRA'!$A:$BU,73,0)</f>
        <v>0</v>
      </c>
      <c r="CF689" s="128"/>
      <c r="CG689" s="128"/>
    </row>
    <row r="690" spans="1:85" x14ac:dyDescent="0.25">
      <c r="A690" s="128" t="str">
        <f t="shared" si="475"/>
        <v>W1GAJ2W77REG1DA</v>
      </c>
      <c r="B690" s="188">
        <v>44501</v>
      </c>
      <c r="C690" s="128"/>
      <c r="D690" s="128" t="s">
        <v>557</v>
      </c>
      <c r="E690" s="128" t="s">
        <v>222</v>
      </c>
      <c r="F690" s="128" t="s">
        <v>1482</v>
      </c>
      <c r="G690" s="128" t="s">
        <v>960</v>
      </c>
      <c r="H690" s="128" t="s">
        <v>1013</v>
      </c>
      <c r="I690" s="128" t="s">
        <v>1014</v>
      </c>
      <c r="J690" s="128" t="s">
        <v>2173</v>
      </c>
      <c r="K690" s="128" t="s">
        <v>688</v>
      </c>
      <c r="L690" s="128" t="s">
        <v>2257</v>
      </c>
      <c r="M690" s="137">
        <v>89</v>
      </c>
      <c r="N690" s="128">
        <f>IFERROR(VLOOKUP(M690*$M$8*$N$8,'RAM costing'!$A$3:$B$81,2,1),0)</f>
        <v>89000</v>
      </c>
      <c r="O690" s="128">
        <f>IFERROR(VLOOKUP(M690*$M$9*$N$9,'RAM costing'!$E$3:$F$81,2,1),0)</f>
        <v>359</v>
      </c>
      <c r="P690" s="128"/>
      <c r="Q690" s="129">
        <f t="shared" si="476"/>
        <v>0.31</v>
      </c>
      <c r="R690" s="18">
        <v>27.59</v>
      </c>
      <c r="S690" s="25">
        <f t="shared" si="477"/>
        <v>0</v>
      </c>
      <c r="T690" s="25">
        <f t="shared" si="478"/>
        <v>0</v>
      </c>
      <c r="U690" s="25">
        <f t="shared" si="479"/>
        <v>0</v>
      </c>
      <c r="V690" s="25">
        <f t="shared" si="480"/>
        <v>0</v>
      </c>
      <c r="W690" s="25">
        <f t="shared" si="481"/>
        <v>0</v>
      </c>
      <c r="X690" s="25">
        <f t="shared" si="482"/>
        <v>0</v>
      </c>
      <c r="Y690" s="25">
        <f t="shared" si="483"/>
        <v>0</v>
      </c>
      <c r="Z690" s="25">
        <f t="shared" si="484"/>
        <v>0</v>
      </c>
      <c r="AA690" s="26"/>
      <c r="AB690" s="25">
        <f t="shared" si="485"/>
        <v>0</v>
      </c>
      <c r="AC690" s="25">
        <f t="shared" si="511"/>
        <v>0</v>
      </c>
      <c r="AD690" s="25"/>
      <c r="AE690" s="25"/>
      <c r="AF690" s="25"/>
      <c r="AG690" s="25"/>
      <c r="AH690" s="25"/>
      <c r="AI690" s="25"/>
      <c r="AJ690" s="26"/>
      <c r="AK690" s="25"/>
      <c r="AL690" s="26"/>
      <c r="AM690" s="25">
        <f t="shared" si="487"/>
        <v>0</v>
      </c>
      <c r="AN690" s="25">
        <f t="shared" si="488"/>
        <v>0</v>
      </c>
      <c r="AO690" s="26"/>
      <c r="AP690" s="26">
        <f t="shared" si="489"/>
        <v>0</v>
      </c>
      <c r="AQ690" s="101">
        <f t="shared" si="490"/>
        <v>0</v>
      </c>
      <c r="AR690" s="106">
        <f t="shared" si="491"/>
        <v>0</v>
      </c>
      <c r="AS690" s="107">
        <f t="shared" si="509"/>
        <v>0</v>
      </c>
      <c r="AT690" s="107">
        <f t="shared" si="509"/>
        <v>0</v>
      </c>
      <c r="AU690" s="107">
        <f t="shared" si="509"/>
        <v>0</v>
      </c>
      <c r="AV690" s="107">
        <f t="shared" si="509"/>
        <v>0</v>
      </c>
      <c r="AW690" s="107">
        <f t="shared" si="509"/>
        <v>0</v>
      </c>
      <c r="AX690" s="107">
        <f t="shared" si="509"/>
        <v>0</v>
      </c>
      <c r="AY690" s="107">
        <f t="shared" si="509"/>
        <v>0</v>
      </c>
      <c r="AZ690" s="107">
        <f t="shared" si="509"/>
        <v>0</v>
      </c>
      <c r="BA690" s="108">
        <f t="shared" si="492"/>
        <v>0</v>
      </c>
      <c r="BB690" s="103">
        <f t="shared" si="493"/>
        <v>0</v>
      </c>
      <c r="BC690" s="109">
        <f t="shared" si="494"/>
        <v>0</v>
      </c>
      <c r="BD690" s="107">
        <f t="shared" si="474"/>
        <v>0</v>
      </c>
      <c r="BE690" s="107">
        <f t="shared" si="510"/>
        <v>0</v>
      </c>
      <c r="BF690" s="107">
        <f t="shared" si="510"/>
        <v>0</v>
      </c>
      <c r="BG690" s="107">
        <f t="shared" si="510"/>
        <v>0</v>
      </c>
      <c r="BH690" s="107">
        <f t="shared" si="510"/>
        <v>0</v>
      </c>
      <c r="BI690" s="107">
        <f t="shared" si="510"/>
        <v>0</v>
      </c>
      <c r="BJ690" s="107">
        <f t="shared" si="510"/>
        <v>0</v>
      </c>
      <c r="BK690" s="107">
        <f t="shared" si="510"/>
        <v>0</v>
      </c>
      <c r="BL690" s="110">
        <f t="shared" si="495"/>
        <v>0</v>
      </c>
      <c r="BM690" s="111">
        <f t="shared" si="496"/>
        <v>0</v>
      </c>
      <c r="BN690" s="111">
        <f t="shared" si="497"/>
        <v>0</v>
      </c>
      <c r="BO690" s="111">
        <f t="shared" si="498"/>
        <v>0</v>
      </c>
      <c r="BP690" s="111">
        <f t="shared" si="499"/>
        <v>0</v>
      </c>
      <c r="BQ690" s="111">
        <f t="shared" si="500"/>
        <v>0</v>
      </c>
      <c r="BR690" s="111">
        <f t="shared" si="501"/>
        <v>0</v>
      </c>
      <c r="BS690" s="111">
        <f t="shared" si="502"/>
        <v>0</v>
      </c>
      <c r="BT690" s="111">
        <f t="shared" si="503"/>
        <v>0</v>
      </c>
      <c r="BU690" s="112">
        <f t="shared" si="504"/>
        <v>0</v>
      </c>
      <c r="BV690" s="113">
        <f t="shared" si="505"/>
        <v>0</v>
      </c>
      <c r="BW690" s="169" t="s">
        <v>135</v>
      </c>
      <c r="BX690" s="174">
        <v>2021</v>
      </c>
      <c r="BY690" s="169" t="s">
        <v>2422</v>
      </c>
      <c r="BZ690" s="169" t="str">
        <f t="shared" si="506"/>
        <v>NOVIEMBRE</v>
      </c>
      <c r="CA690" s="169" t="str">
        <f t="shared" si="507"/>
        <v>YCHO21RT_11.1</v>
      </c>
      <c r="CB690" s="118" t="e">
        <f>VLOOKUP(F690,[3]TOTALES!$E:$E,1,0)</f>
        <v>#N/A</v>
      </c>
      <c r="CC690" s="118" t="str">
        <f>VLOOKUP(E690,'3.PARAMETROS'!J:L,3,0)</f>
        <v>PANTALONES</v>
      </c>
      <c r="CD690" s="118">
        <f>VLOOKUP(A690,'[4]1. ARCHIVO COMPRA'!$A:$BU,73,0)</f>
        <v>0</v>
      </c>
      <c r="CF690" s="128"/>
      <c r="CG690" s="128"/>
    </row>
    <row r="691" spans="1:85" x14ac:dyDescent="0.25">
      <c r="A691" s="128" t="str">
        <f t="shared" si="475"/>
        <v>W1GAJ2W77REINK</v>
      </c>
      <c r="B691" s="188">
        <v>44501</v>
      </c>
      <c r="C691" s="128"/>
      <c r="D691" s="128" t="s">
        <v>557</v>
      </c>
      <c r="E691" s="128" t="s">
        <v>222</v>
      </c>
      <c r="F691" s="128" t="s">
        <v>1482</v>
      </c>
      <c r="G691" s="128" t="s">
        <v>960</v>
      </c>
      <c r="H691" s="128" t="s">
        <v>1196</v>
      </c>
      <c r="I691" s="128" t="s">
        <v>1197</v>
      </c>
      <c r="J691" s="128" t="s">
        <v>2173</v>
      </c>
      <c r="K691" s="128" t="s">
        <v>688</v>
      </c>
      <c r="L691" s="128" t="s">
        <v>2257</v>
      </c>
      <c r="M691" s="137">
        <v>89</v>
      </c>
      <c r="N691" s="128">
        <f>IFERROR(VLOOKUP(M691*$M$8*$N$8,'RAM costing'!$A$3:$B$81,2,1),0)</f>
        <v>89000</v>
      </c>
      <c r="O691" s="128">
        <f>IFERROR(VLOOKUP(M691*$M$9*$N$9,'RAM costing'!$E$3:$F$81,2,1),0)</f>
        <v>359</v>
      </c>
      <c r="P691" s="128"/>
      <c r="Q691" s="129">
        <f t="shared" si="476"/>
        <v>0.31</v>
      </c>
      <c r="R691" s="18">
        <v>27.59</v>
      </c>
      <c r="S691" s="25">
        <f t="shared" si="477"/>
        <v>0</v>
      </c>
      <c r="T691" s="25">
        <f t="shared" si="478"/>
        <v>0</v>
      </c>
      <c r="U691" s="25">
        <f t="shared" si="479"/>
        <v>0</v>
      </c>
      <c r="V691" s="25">
        <f t="shared" si="480"/>
        <v>0</v>
      </c>
      <c r="W691" s="25">
        <f t="shared" si="481"/>
        <v>0</v>
      </c>
      <c r="X691" s="25">
        <f t="shared" si="482"/>
        <v>0</v>
      </c>
      <c r="Y691" s="25">
        <f t="shared" si="483"/>
        <v>0</v>
      </c>
      <c r="Z691" s="25">
        <f t="shared" si="484"/>
        <v>0</v>
      </c>
      <c r="AA691" s="26"/>
      <c r="AB691" s="25">
        <f t="shared" si="485"/>
        <v>0</v>
      </c>
      <c r="AC691" s="25">
        <f t="shared" si="511"/>
        <v>0</v>
      </c>
      <c r="AD691" s="25"/>
      <c r="AE691" s="25"/>
      <c r="AF691" s="25"/>
      <c r="AG691" s="25"/>
      <c r="AH691" s="25"/>
      <c r="AI691" s="25"/>
      <c r="AJ691" s="26"/>
      <c r="AK691" s="25"/>
      <c r="AL691" s="26"/>
      <c r="AM691" s="25">
        <f t="shared" si="487"/>
        <v>0</v>
      </c>
      <c r="AN691" s="25">
        <f t="shared" si="488"/>
        <v>0</v>
      </c>
      <c r="AO691" s="26"/>
      <c r="AP691" s="26">
        <f t="shared" si="489"/>
        <v>0</v>
      </c>
      <c r="AQ691" s="101">
        <f t="shared" si="490"/>
        <v>0</v>
      </c>
      <c r="AR691" s="106">
        <f t="shared" si="491"/>
        <v>0</v>
      </c>
      <c r="AS691" s="107">
        <f t="shared" si="509"/>
        <v>0</v>
      </c>
      <c r="AT691" s="107">
        <f t="shared" si="509"/>
        <v>0</v>
      </c>
      <c r="AU691" s="107">
        <f t="shared" si="509"/>
        <v>0</v>
      </c>
      <c r="AV691" s="107">
        <f t="shared" si="509"/>
        <v>0</v>
      </c>
      <c r="AW691" s="107">
        <f t="shared" si="509"/>
        <v>0</v>
      </c>
      <c r="AX691" s="107">
        <f t="shared" si="509"/>
        <v>0</v>
      </c>
      <c r="AY691" s="107">
        <f t="shared" si="509"/>
        <v>0</v>
      </c>
      <c r="AZ691" s="107">
        <f t="shared" si="509"/>
        <v>0</v>
      </c>
      <c r="BA691" s="108">
        <f t="shared" si="492"/>
        <v>0</v>
      </c>
      <c r="BB691" s="103">
        <f t="shared" si="493"/>
        <v>0</v>
      </c>
      <c r="BC691" s="109">
        <f t="shared" si="494"/>
        <v>0</v>
      </c>
      <c r="BD691" s="107">
        <f t="shared" si="474"/>
        <v>0</v>
      </c>
      <c r="BE691" s="107">
        <f t="shared" si="510"/>
        <v>0</v>
      </c>
      <c r="BF691" s="107">
        <f t="shared" si="510"/>
        <v>0</v>
      </c>
      <c r="BG691" s="107">
        <f t="shared" si="510"/>
        <v>0</v>
      </c>
      <c r="BH691" s="107">
        <f t="shared" si="510"/>
        <v>0</v>
      </c>
      <c r="BI691" s="107">
        <f t="shared" si="510"/>
        <v>0</v>
      </c>
      <c r="BJ691" s="107">
        <f t="shared" si="510"/>
        <v>0</v>
      </c>
      <c r="BK691" s="107">
        <f t="shared" si="510"/>
        <v>0</v>
      </c>
      <c r="BL691" s="110">
        <f t="shared" si="495"/>
        <v>0</v>
      </c>
      <c r="BM691" s="111">
        <f t="shared" si="496"/>
        <v>0</v>
      </c>
      <c r="BN691" s="111">
        <f t="shared" si="497"/>
        <v>0</v>
      </c>
      <c r="BO691" s="111">
        <f t="shared" si="498"/>
        <v>0</v>
      </c>
      <c r="BP691" s="111">
        <f t="shared" si="499"/>
        <v>0</v>
      </c>
      <c r="BQ691" s="111">
        <f t="shared" si="500"/>
        <v>0</v>
      </c>
      <c r="BR691" s="111">
        <f t="shared" si="501"/>
        <v>0</v>
      </c>
      <c r="BS691" s="111">
        <f t="shared" si="502"/>
        <v>0</v>
      </c>
      <c r="BT691" s="111">
        <f t="shared" si="503"/>
        <v>0</v>
      </c>
      <c r="BU691" s="112">
        <f t="shared" si="504"/>
        <v>0</v>
      </c>
      <c r="BV691" s="113">
        <f t="shared" si="505"/>
        <v>0</v>
      </c>
      <c r="BW691" s="169" t="s">
        <v>135</v>
      </c>
      <c r="BX691" s="174">
        <v>2021</v>
      </c>
      <c r="BY691" s="169" t="s">
        <v>2422</v>
      </c>
      <c r="BZ691" s="169" t="str">
        <f t="shared" si="506"/>
        <v>NOVIEMBRE</v>
      </c>
      <c r="CA691" s="169" t="str">
        <f t="shared" si="507"/>
        <v>YCHO21RT_11.1</v>
      </c>
      <c r="CB691" s="118" t="e">
        <f>VLOOKUP(F691,[3]TOTALES!$E:$E,1,0)</f>
        <v>#N/A</v>
      </c>
      <c r="CC691" s="118" t="str">
        <f>VLOOKUP(E691,'3.PARAMETROS'!J:L,3,0)</f>
        <v>PANTALONES</v>
      </c>
      <c r="CD691" s="118">
        <f>VLOOKUP(A691,'[4]1. ARCHIVO COMPRA'!$A:$BU,73,0)</f>
        <v>0</v>
      </c>
      <c r="CF691" s="128"/>
      <c r="CG691" s="128"/>
    </row>
    <row r="692" spans="1:85" x14ac:dyDescent="0.25">
      <c r="A692" s="128" t="str">
        <f t="shared" si="475"/>
        <v>W1GAJ2W77REG011</v>
      </c>
      <c r="B692" s="188">
        <v>44501</v>
      </c>
      <c r="C692" s="128"/>
      <c r="D692" s="128" t="s">
        <v>557</v>
      </c>
      <c r="E692" s="128" t="s">
        <v>222</v>
      </c>
      <c r="F692" s="128" t="s">
        <v>1482</v>
      </c>
      <c r="G692" s="128" t="s">
        <v>960</v>
      </c>
      <c r="H692" s="128" t="s">
        <v>496</v>
      </c>
      <c r="I692" s="128" t="s">
        <v>522</v>
      </c>
      <c r="J692" s="128" t="s">
        <v>2173</v>
      </c>
      <c r="K692" s="128" t="s">
        <v>688</v>
      </c>
      <c r="L692" s="128" t="s">
        <v>2257</v>
      </c>
      <c r="M692" s="137">
        <v>89</v>
      </c>
      <c r="N692" s="128">
        <f>IFERROR(VLOOKUP(M692*$M$8*$N$8,'RAM costing'!$A$3:$B$81,2,1),0)</f>
        <v>89000</v>
      </c>
      <c r="O692" s="128">
        <f>IFERROR(VLOOKUP(M692*$M$9*$N$9,'RAM costing'!$E$3:$F$81,2,1),0)</f>
        <v>359</v>
      </c>
      <c r="P692" s="128"/>
      <c r="Q692" s="129">
        <f t="shared" si="476"/>
        <v>0.31</v>
      </c>
      <c r="R692" s="18">
        <v>27.59</v>
      </c>
      <c r="S692" s="25">
        <f t="shared" si="477"/>
        <v>0</v>
      </c>
      <c r="T692" s="25">
        <f t="shared" si="478"/>
        <v>0</v>
      </c>
      <c r="U692" s="25">
        <f t="shared" si="479"/>
        <v>0</v>
      </c>
      <c r="V692" s="25">
        <f t="shared" si="480"/>
        <v>0</v>
      </c>
      <c r="W692" s="25">
        <f t="shared" si="481"/>
        <v>0</v>
      </c>
      <c r="X692" s="25">
        <f t="shared" si="482"/>
        <v>0</v>
      </c>
      <c r="Y692" s="25">
        <f t="shared" si="483"/>
        <v>0</v>
      </c>
      <c r="Z692" s="25">
        <f t="shared" si="484"/>
        <v>0</v>
      </c>
      <c r="AA692" s="26"/>
      <c r="AB692" s="25">
        <f t="shared" si="485"/>
        <v>0</v>
      </c>
      <c r="AC692" s="25">
        <f t="shared" si="511"/>
        <v>0</v>
      </c>
      <c r="AD692" s="25"/>
      <c r="AE692" s="25"/>
      <c r="AF692" s="25"/>
      <c r="AG692" s="25"/>
      <c r="AH692" s="25"/>
      <c r="AI692" s="25"/>
      <c r="AJ692" s="26"/>
      <c r="AK692" s="25"/>
      <c r="AL692" s="26"/>
      <c r="AM692" s="25">
        <f t="shared" si="487"/>
        <v>0</v>
      </c>
      <c r="AN692" s="25">
        <f t="shared" si="488"/>
        <v>0</v>
      </c>
      <c r="AO692" s="26"/>
      <c r="AP692" s="26">
        <f t="shared" si="489"/>
        <v>0</v>
      </c>
      <c r="AQ692" s="101">
        <f t="shared" si="490"/>
        <v>0</v>
      </c>
      <c r="AR692" s="106">
        <f t="shared" si="491"/>
        <v>0</v>
      </c>
      <c r="AS692" s="107">
        <f t="shared" si="509"/>
        <v>0</v>
      </c>
      <c r="AT692" s="107">
        <f t="shared" si="509"/>
        <v>0</v>
      </c>
      <c r="AU692" s="107">
        <f t="shared" si="509"/>
        <v>0</v>
      </c>
      <c r="AV692" s="107">
        <f t="shared" si="509"/>
        <v>0</v>
      </c>
      <c r="AW692" s="107">
        <f t="shared" si="509"/>
        <v>0</v>
      </c>
      <c r="AX692" s="107">
        <f t="shared" si="509"/>
        <v>0</v>
      </c>
      <c r="AY692" s="107">
        <f t="shared" si="509"/>
        <v>0</v>
      </c>
      <c r="AZ692" s="107">
        <f t="shared" si="509"/>
        <v>0</v>
      </c>
      <c r="BA692" s="108">
        <f t="shared" si="492"/>
        <v>0</v>
      </c>
      <c r="BB692" s="103">
        <f t="shared" si="493"/>
        <v>0</v>
      </c>
      <c r="BC692" s="109">
        <f t="shared" si="494"/>
        <v>0</v>
      </c>
      <c r="BD692" s="107">
        <f t="shared" si="474"/>
        <v>0</v>
      </c>
      <c r="BE692" s="107">
        <f t="shared" si="510"/>
        <v>0</v>
      </c>
      <c r="BF692" s="107">
        <f t="shared" si="510"/>
        <v>0</v>
      </c>
      <c r="BG692" s="107">
        <f t="shared" si="510"/>
        <v>0</v>
      </c>
      <c r="BH692" s="107">
        <f t="shared" si="510"/>
        <v>0</v>
      </c>
      <c r="BI692" s="107">
        <f t="shared" si="510"/>
        <v>0</v>
      </c>
      <c r="BJ692" s="107">
        <f t="shared" si="510"/>
        <v>0</v>
      </c>
      <c r="BK692" s="107">
        <f t="shared" si="510"/>
        <v>0</v>
      </c>
      <c r="BL692" s="110">
        <f t="shared" si="495"/>
        <v>0</v>
      </c>
      <c r="BM692" s="111">
        <f t="shared" si="496"/>
        <v>0</v>
      </c>
      <c r="BN692" s="111">
        <f t="shared" si="497"/>
        <v>0</v>
      </c>
      <c r="BO692" s="111">
        <f t="shared" si="498"/>
        <v>0</v>
      </c>
      <c r="BP692" s="111">
        <f t="shared" si="499"/>
        <v>0</v>
      </c>
      <c r="BQ692" s="111">
        <f t="shared" si="500"/>
        <v>0</v>
      </c>
      <c r="BR692" s="111">
        <f t="shared" si="501"/>
        <v>0</v>
      </c>
      <c r="BS692" s="111">
        <f t="shared" si="502"/>
        <v>0</v>
      </c>
      <c r="BT692" s="111">
        <f t="shared" si="503"/>
        <v>0</v>
      </c>
      <c r="BU692" s="112">
        <f t="shared" si="504"/>
        <v>0</v>
      </c>
      <c r="BV692" s="113">
        <f t="shared" si="505"/>
        <v>0</v>
      </c>
      <c r="BW692" s="169" t="s">
        <v>135</v>
      </c>
      <c r="BX692" s="174">
        <v>2021</v>
      </c>
      <c r="BY692" s="169" t="s">
        <v>2422</v>
      </c>
      <c r="BZ692" s="169" t="str">
        <f t="shared" si="506"/>
        <v>NOVIEMBRE</v>
      </c>
      <c r="CA692" s="169" t="str">
        <f t="shared" si="507"/>
        <v>YCHO21RT_11.1</v>
      </c>
      <c r="CB692" s="118" t="e">
        <f>VLOOKUP(F692,[3]TOTALES!$E:$E,1,0)</f>
        <v>#N/A</v>
      </c>
      <c r="CC692" s="118" t="str">
        <f>VLOOKUP(E692,'3.PARAMETROS'!J:L,3,0)</f>
        <v>PANTALONES</v>
      </c>
      <c r="CD692" s="118">
        <f>VLOOKUP(A692,'[4]1. ARCHIVO COMPRA'!$A:$BU,73,0)</f>
        <v>0</v>
      </c>
      <c r="CF692" s="128"/>
      <c r="CG692" s="128"/>
    </row>
    <row r="693" spans="1:85" x14ac:dyDescent="0.25">
      <c r="A693" s="128" t="str">
        <f t="shared" si="475"/>
        <v>W1GAJ2W77REG472</v>
      </c>
      <c r="B693" s="188">
        <v>44501</v>
      </c>
      <c r="C693" s="128"/>
      <c r="D693" s="128" t="s">
        <v>557</v>
      </c>
      <c r="E693" s="128" t="s">
        <v>222</v>
      </c>
      <c r="F693" s="128" t="s">
        <v>1482</v>
      </c>
      <c r="G693" s="128" t="s">
        <v>960</v>
      </c>
      <c r="H693" s="128" t="s">
        <v>509</v>
      </c>
      <c r="I693" s="128" t="s">
        <v>536</v>
      </c>
      <c r="J693" s="128" t="s">
        <v>2173</v>
      </c>
      <c r="K693" s="128" t="s">
        <v>688</v>
      </c>
      <c r="L693" s="128" t="s">
        <v>2257</v>
      </c>
      <c r="M693" s="137">
        <v>89</v>
      </c>
      <c r="N693" s="128">
        <f>IFERROR(VLOOKUP(M693*$M$8*$N$8,'RAM costing'!$A$3:$B$81,2,1),0)</f>
        <v>89000</v>
      </c>
      <c r="O693" s="128">
        <f>IFERROR(VLOOKUP(M693*$M$9*$N$9,'RAM costing'!$E$3:$F$81,2,1),0)</f>
        <v>359</v>
      </c>
      <c r="P693" s="128"/>
      <c r="Q693" s="129">
        <f t="shared" si="476"/>
        <v>0.31</v>
      </c>
      <c r="R693" s="18">
        <v>27.59</v>
      </c>
      <c r="S693" s="25">
        <f t="shared" si="477"/>
        <v>0</v>
      </c>
      <c r="T693" s="25">
        <f t="shared" si="478"/>
        <v>0</v>
      </c>
      <c r="U693" s="25">
        <f t="shared" si="479"/>
        <v>0</v>
      </c>
      <c r="V693" s="25">
        <f t="shared" si="480"/>
        <v>0</v>
      </c>
      <c r="W693" s="25">
        <f t="shared" si="481"/>
        <v>0</v>
      </c>
      <c r="X693" s="25">
        <f t="shared" si="482"/>
        <v>0</v>
      </c>
      <c r="Y693" s="25">
        <f t="shared" si="483"/>
        <v>0</v>
      </c>
      <c r="Z693" s="25">
        <f t="shared" si="484"/>
        <v>0</v>
      </c>
      <c r="AA693" s="26"/>
      <c r="AB693" s="25">
        <f t="shared" si="485"/>
        <v>0</v>
      </c>
      <c r="AC693" s="25">
        <f t="shared" si="511"/>
        <v>0</v>
      </c>
      <c r="AD693" s="25"/>
      <c r="AE693" s="25"/>
      <c r="AF693" s="25"/>
      <c r="AG693" s="25"/>
      <c r="AH693" s="25"/>
      <c r="AI693" s="25"/>
      <c r="AJ693" s="26"/>
      <c r="AK693" s="25"/>
      <c r="AL693" s="26"/>
      <c r="AM693" s="25">
        <f t="shared" si="487"/>
        <v>0</v>
      </c>
      <c r="AN693" s="25">
        <f t="shared" si="488"/>
        <v>0</v>
      </c>
      <c r="AO693" s="26"/>
      <c r="AP693" s="26">
        <f t="shared" si="489"/>
        <v>0</v>
      </c>
      <c r="AQ693" s="101">
        <f t="shared" si="490"/>
        <v>0</v>
      </c>
      <c r="AR693" s="106">
        <f t="shared" si="491"/>
        <v>0</v>
      </c>
      <c r="AS693" s="107">
        <f t="shared" si="509"/>
        <v>0</v>
      </c>
      <c r="AT693" s="107">
        <f t="shared" si="509"/>
        <v>0</v>
      </c>
      <c r="AU693" s="107">
        <f t="shared" si="509"/>
        <v>0</v>
      </c>
      <c r="AV693" s="107">
        <f t="shared" si="509"/>
        <v>0</v>
      </c>
      <c r="AW693" s="107">
        <f t="shared" si="509"/>
        <v>0</v>
      </c>
      <c r="AX693" s="107">
        <f t="shared" si="509"/>
        <v>0</v>
      </c>
      <c r="AY693" s="107">
        <f t="shared" si="509"/>
        <v>0</v>
      </c>
      <c r="AZ693" s="107">
        <f t="shared" si="509"/>
        <v>0</v>
      </c>
      <c r="BA693" s="108">
        <f t="shared" si="492"/>
        <v>0</v>
      </c>
      <c r="BB693" s="103">
        <f t="shared" si="493"/>
        <v>0</v>
      </c>
      <c r="BC693" s="109">
        <f t="shared" si="494"/>
        <v>0</v>
      </c>
      <c r="BD693" s="107">
        <f t="shared" si="474"/>
        <v>0</v>
      </c>
      <c r="BE693" s="107">
        <f t="shared" si="510"/>
        <v>0</v>
      </c>
      <c r="BF693" s="107">
        <f t="shared" si="510"/>
        <v>0</v>
      </c>
      <c r="BG693" s="107">
        <f t="shared" si="510"/>
        <v>0</v>
      </c>
      <c r="BH693" s="107">
        <f t="shared" si="510"/>
        <v>0</v>
      </c>
      <c r="BI693" s="107">
        <f t="shared" si="510"/>
        <v>0</v>
      </c>
      <c r="BJ693" s="107">
        <f t="shared" si="510"/>
        <v>0</v>
      </c>
      <c r="BK693" s="107">
        <f t="shared" si="510"/>
        <v>0</v>
      </c>
      <c r="BL693" s="110">
        <f t="shared" si="495"/>
        <v>0</v>
      </c>
      <c r="BM693" s="111">
        <f t="shared" si="496"/>
        <v>0</v>
      </c>
      <c r="BN693" s="111">
        <f t="shared" si="497"/>
        <v>0</v>
      </c>
      <c r="BO693" s="111">
        <f t="shared" si="498"/>
        <v>0</v>
      </c>
      <c r="BP693" s="111">
        <f t="shared" si="499"/>
        <v>0</v>
      </c>
      <c r="BQ693" s="111">
        <f t="shared" si="500"/>
        <v>0</v>
      </c>
      <c r="BR693" s="111">
        <f t="shared" si="501"/>
        <v>0</v>
      </c>
      <c r="BS693" s="111">
        <f t="shared" si="502"/>
        <v>0</v>
      </c>
      <c r="BT693" s="111">
        <f t="shared" si="503"/>
        <v>0</v>
      </c>
      <c r="BU693" s="112">
        <f t="shared" si="504"/>
        <v>0</v>
      </c>
      <c r="BV693" s="113">
        <f t="shared" si="505"/>
        <v>0</v>
      </c>
      <c r="BW693" s="169" t="s">
        <v>135</v>
      </c>
      <c r="BX693" s="174">
        <v>2021</v>
      </c>
      <c r="BY693" s="169" t="s">
        <v>2422</v>
      </c>
      <c r="BZ693" s="169" t="str">
        <f t="shared" si="506"/>
        <v>NOVIEMBRE</v>
      </c>
      <c r="CA693" s="169" t="str">
        <f t="shared" si="507"/>
        <v>YCHO21RT_11.1</v>
      </c>
      <c r="CB693" s="118" t="e">
        <f>VLOOKUP(F693,[3]TOTALES!$E:$E,1,0)</f>
        <v>#N/A</v>
      </c>
      <c r="CC693" s="118" t="str">
        <f>VLOOKUP(E693,'3.PARAMETROS'!J:L,3,0)</f>
        <v>PANTALONES</v>
      </c>
      <c r="CD693" s="118">
        <f>VLOOKUP(A693,'[4]1. ARCHIVO COMPRA'!$A:$BU,73,0)</f>
        <v>0</v>
      </c>
      <c r="CF693" s="128"/>
      <c r="CG693" s="128"/>
    </row>
    <row r="694" spans="1:85" x14ac:dyDescent="0.25">
      <c r="A694" s="128" t="str">
        <f t="shared" si="475"/>
        <v>W1GAJ2W77REG1EI</v>
      </c>
      <c r="B694" s="188">
        <v>44501</v>
      </c>
      <c r="C694" s="128"/>
      <c r="D694" s="128" t="s">
        <v>557</v>
      </c>
      <c r="E694" s="128" t="s">
        <v>222</v>
      </c>
      <c r="F694" s="128" t="s">
        <v>1482</v>
      </c>
      <c r="G694" s="128" t="s">
        <v>960</v>
      </c>
      <c r="H694" s="128" t="s">
        <v>597</v>
      </c>
      <c r="I694" s="128" t="s">
        <v>598</v>
      </c>
      <c r="J694" s="128" t="s">
        <v>2173</v>
      </c>
      <c r="K694" s="128" t="s">
        <v>688</v>
      </c>
      <c r="L694" s="128" t="s">
        <v>2257</v>
      </c>
      <c r="M694" s="137">
        <v>89</v>
      </c>
      <c r="N694" s="128">
        <f>IFERROR(VLOOKUP(M694*$M$8*$N$8,'RAM costing'!$A$3:$B$81,2,1),0)</f>
        <v>89000</v>
      </c>
      <c r="O694" s="128">
        <f>IFERROR(VLOOKUP(M694*$M$9*$N$9,'RAM costing'!$E$3:$F$81,2,1),0)</f>
        <v>359</v>
      </c>
      <c r="P694" s="128"/>
      <c r="Q694" s="129">
        <f t="shared" si="476"/>
        <v>0.31</v>
      </c>
      <c r="R694" s="18">
        <v>27.59</v>
      </c>
      <c r="S694" s="25">
        <f t="shared" si="477"/>
        <v>0</v>
      </c>
      <c r="T694" s="25">
        <f t="shared" si="478"/>
        <v>0</v>
      </c>
      <c r="U694" s="25">
        <f t="shared" si="479"/>
        <v>0</v>
      </c>
      <c r="V694" s="25">
        <f t="shared" si="480"/>
        <v>0</v>
      </c>
      <c r="W694" s="25">
        <f t="shared" si="481"/>
        <v>0</v>
      </c>
      <c r="X694" s="25">
        <f t="shared" si="482"/>
        <v>0</v>
      </c>
      <c r="Y694" s="25">
        <f t="shared" si="483"/>
        <v>0</v>
      </c>
      <c r="Z694" s="25">
        <f t="shared" si="484"/>
        <v>0</v>
      </c>
      <c r="AA694" s="26"/>
      <c r="AB694" s="25">
        <f t="shared" si="485"/>
        <v>0</v>
      </c>
      <c r="AC694" s="25">
        <f t="shared" si="511"/>
        <v>0</v>
      </c>
      <c r="AD694" s="25"/>
      <c r="AE694" s="25"/>
      <c r="AF694" s="25"/>
      <c r="AG694" s="25"/>
      <c r="AH694" s="25"/>
      <c r="AI694" s="25"/>
      <c r="AJ694" s="26"/>
      <c r="AK694" s="25"/>
      <c r="AL694" s="26"/>
      <c r="AM694" s="25">
        <f t="shared" si="487"/>
        <v>0</v>
      </c>
      <c r="AN694" s="25">
        <f t="shared" si="488"/>
        <v>0</v>
      </c>
      <c r="AO694" s="26"/>
      <c r="AP694" s="26">
        <f t="shared" si="489"/>
        <v>0</v>
      </c>
      <c r="AQ694" s="101">
        <f t="shared" si="490"/>
        <v>0</v>
      </c>
      <c r="AR694" s="106">
        <f t="shared" si="491"/>
        <v>0</v>
      </c>
      <c r="AS694" s="107">
        <f t="shared" si="509"/>
        <v>0</v>
      </c>
      <c r="AT694" s="107">
        <f t="shared" si="509"/>
        <v>0</v>
      </c>
      <c r="AU694" s="107">
        <f t="shared" si="509"/>
        <v>0</v>
      </c>
      <c r="AV694" s="107">
        <f t="shared" si="509"/>
        <v>0</v>
      </c>
      <c r="AW694" s="107">
        <f t="shared" si="509"/>
        <v>0</v>
      </c>
      <c r="AX694" s="107">
        <f t="shared" si="509"/>
        <v>0</v>
      </c>
      <c r="AY694" s="107">
        <f t="shared" si="509"/>
        <v>0</v>
      </c>
      <c r="AZ694" s="107">
        <f t="shared" si="509"/>
        <v>0</v>
      </c>
      <c r="BA694" s="108">
        <f t="shared" si="492"/>
        <v>0</v>
      </c>
      <c r="BB694" s="103">
        <f t="shared" si="493"/>
        <v>0</v>
      </c>
      <c r="BC694" s="109">
        <f t="shared" si="494"/>
        <v>0</v>
      </c>
      <c r="BD694" s="107">
        <f t="shared" si="474"/>
        <v>0</v>
      </c>
      <c r="BE694" s="107">
        <f t="shared" si="510"/>
        <v>0</v>
      </c>
      <c r="BF694" s="107">
        <f t="shared" si="510"/>
        <v>0</v>
      </c>
      <c r="BG694" s="107">
        <f t="shared" si="510"/>
        <v>0</v>
      </c>
      <c r="BH694" s="107">
        <f t="shared" si="510"/>
        <v>0</v>
      </c>
      <c r="BI694" s="107">
        <f t="shared" si="510"/>
        <v>0</v>
      </c>
      <c r="BJ694" s="107">
        <f t="shared" si="510"/>
        <v>0</v>
      </c>
      <c r="BK694" s="107">
        <f t="shared" si="510"/>
        <v>0</v>
      </c>
      <c r="BL694" s="110">
        <f t="shared" si="495"/>
        <v>0</v>
      </c>
      <c r="BM694" s="111">
        <f t="shared" si="496"/>
        <v>0</v>
      </c>
      <c r="BN694" s="111">
        <f t="shared" si="497"/>
        <v>0</v>
      </c>
      <c r="BO694" s="111">
        <f t="shared" si="498"/>
        <v>0</v>
      </c>
      <c r="BP694" s="111">
        <f t="shared" si="499"/>
        <v>0</v>
      </c>
      <c r="BQ694" s="111">
        <f t="shared" si="500"/>
        <v>0</v>
      </c>
      <c r="BR694" s="111">
        <f t="shared" si="501"/>
        <v>0</v>
      </c>
      <c r="BS694" s="111">
        <f t="shared" si="502"/>
        <v>0</v>
      </c>
      <c r="BT694" s="111">
        <f t="shared" si="503"/>
        <v>0</v>
      </c>
      <c r="BU694" s="112">
        <f t="shared" si="504"/>
        <v>0</v>
      </c>
      <c r="BV694" s="113">
        <f t="shared" si="505"/>
        <v>0</v>
      </c>
      <c r="BW694" s="169" t="s">
        <v>135</v>
      </c>
      <c r="BX694" s="174">
        <v>2021</v>
      </c>
      <c r="BY694" s="169" t="s">
        <v>2422</v>
      </c>
      <c r="BZ694" s="169" t="str">
        <f t="shared" si="506"/>
        <v>NOVIEMBRE</v>
      </c>
      <c r="CA694" s="169" t="str">
        <f t="shared" si="507"/>
        <v>YCHO21RT_11.1</v>
      </c>
      <c r="CB694" s="118" t="e">
        <f>VLOOKUP(F694,[3]TOTALES!$E:$E,1,0)</f>
        <v>#N/A</v>
      </c>
      <c r="CC694" s="118" t="str">
        <f>VLOOKUP(E694,'3.PARAMETROS'!J:L,3,0)</f>
        <v>PANTALONES</v>
      </c>
      <c r="CD694" s="118">
        <f>VLOOKUP(A694,'[4]1. ARCHIVO COMPRA'!$A:$BU,73,0)</f>
        <v>0</v>
      </c>
      <c r="CF694" s="128"/>
      <c r="CG694" s="128"/>
    </row>
    <row r="695" spans="1:85" x14ac:dyDescent="0.25">
      <c r="A695" s="128" t="str">
        <f t="shared" si="475"/>
        <v>W1GAJ2W77REG4Q9</v>
      </c>
      <c r="B695" s="188">
        <v>44501</v>
      </c>
      <c r="C695" s="128"/>
      <c r="D695" s="128" t="s">
        <v>557</v>
      </c>
      <c r="E695" s="128" t="s">
        <v>222</v>
      </c>
      <c r="F695" s="128" t="s">
        <v>1482</v>
      </c>
      <c r="G695" s="128" t="s">
        <v>960</v>
      </c>
      <c r="H695" s="128" t="s">
        <v>508</v>
      </c>
      <c r="I695" s="128" t="s">
        <v>535</v>
      </c>
      <c r="J695" s="128" t="s">
        <v>2173</v>
      </c>
      <c r="K695" s="128" t="s">
        <v>688</v>
      </c>
      <c r="L695" s="128" t="s">
        <v>2257</v>
      </c>
      <c r="M695" s="137">
        <v>89</v>
      </c>
      <c r="N695" s="128">
        <f>IFERROR(VLOOKUP(M695*$M$8*$N$8,'RAM costing'!$A$3:$B$81,2,1),0)</f>
        <v>89000</v>
      </c>
      <c r="O695" s="128">
        <f>IFERROR(VLOOKUP(M695*$M$9*$N$9,'RAM costing'!$E$3:$F$81,2,1),0)</f>
        <v>359</v>
      </c>
      <c r="P695" s="128"/>
      <c r="Q695" s="129">
        <f t="shared" si="476"/>
        <v>0.31</v>
      </c>
      <c r="R695" s="18">
        <v>27.59</v>
      </c>
      <c r="S695" s="25">
        <f t="shared" si="477"/>
        <v>0</v>
      </c>
      <c r="T695" s="25">
        <f t="shared" si="478"/>
        <v>0</v>
      </c>
      <c r="U695" s="25">
        <f t="shared" si="479"/>
        <v>0</v>
      </c>
      <c r="V695" s="25">
        <f t="shared" si="480"/>
        <v>0</v>
      </c>
      <c r="W695" s="25">
        <f t="shared" si="481"/>
        <v>0</v>
      </c>
      <c r="X695" s="25">
        <f t="shared" si="482"/>
        <v>0</v>
      </c>
      <c r="Y695" s="25">
        <f t="shared" si="483"/>
        <v>0</v>
      </c>
      <c r="Z695" s="25">
        <f t="shared" si="484"/>
        <v>0</v>
      </c>
      <c r="AA695" s="26"/>
      <c r="AB695" s="25">
        <f t="shared" si="485"/>
        <v>0</v>
      </c>
      <c r="AC695" s="25">
        <f t="shared" si="511"/>
        <v>0</v>
      </c>
      <c r="AD695" s="25"/>
      <c r="AE695" s="25"/>
      <c r="AF695" s="25"/>
      <c r="AG695" s="25"/>
      <c r="AH695" s="25"/>
      <c r="AI695" s="25"/>
      <c r="AJ695" s="26"/>
      <c r="AK695" s="25"/>
      <c r="AL695" s="26"/>
      <c r="AM695" s="25">
        <f t="shared" si="487"/>
        <v>0</v>
      </c>
      <c r="AN695" s="25">
        <f t="shared" si="488"/>
        <v>0</v>
      </c>
      <c r="AO695" s="26"/>
      <c r="AP695" s="26">
        <f t="shared" si="489"/>
        <v>0</v>
      </c>
      <c r="AQ695" s="101">
        <f t="shared" si="490"/>
        <v>0</v>
      </c>
      <c r="AR695" s="106">
        <f t="shared" si="491"/>
        <v>0</v>
      </c>
      <c r="AS695" s="107">
        <f t="shared" si="509"/>
        <v>0</v>
      </c>
      <c r="AT695" s="107">
        <f t="shared" si="509"/>
        <v>0</v>
      </c>
      <c r="AU695" s="107">
        <f t="shared" si="509"/>
        <v>0</v>
      </c>
      <c r="AV695" s="107">
        <f t="shared" si="509"/>
        <v>0</v>
      </c>
      <c r="AW695" s="107">
        <f t="shared" si="509"/>
        <v>0</v>
      </c>
      <c r="AX695" s="107">
        <f t="shared" si="509"/>
        <v>0</v>
      </c>
      <c r="AY695" s="107">
        <f t="shared" si="509"/>
        <v>0</v>
      </c>
      <c r="AZ695" s="107">
        <f t="shared" si="509"/>
        <v>0</v>
      </c>
      <c r="BA695" s="108">
        <f t="shared" si="492"/>
        <v>0</v>
      </c>
      <c r="BB695" s="103">
        <f t="shared" si="493"/>
        <v>0</v>
      </c>
      <c r="BC695" s="109">
        <f t="shared" si="494"/>
        <v>0</v>
      </c>
      <c r="BD695" s="107">
        <f t="shared" si="474"/>
        <v>0</v>
      </c>
      <c r="BE695" s="107">
        <f t="shared" si="510"/>
        <v>0</v>
      </c>
      <c r="BF695" s="107">
        <f t="shared" si="510"/>
        <v>0</v>
      </c>
      <c r="BG695" s="107">
        <f t="shared" si="510"/>
        <v>0</v>
      </c>
      <c r="BH695" s="107">
        <f t="shared" si="510"/>
        <v>0</v>
      </c>
      <c r="BI695" s="107">
        <f t="shared" si="510"/>
        <v>0</v>
      </c>
      <c r="BJ695" s="107">
        <f t="shared" si="510"/>
        <v>0</v>
      </c>
      <c r="BK695" s="107">
        <f t="shared" si="510"/>
        <v>0</v>
      </c>
      <c r="BL695" s="110">
        <f t="shared" si="495"/>
        <v>0</v>
      </c>
      <c r="BM695" s="111">
        <f t="shared" si="496"/>
        <v>0</v>
      </c>
      <c r="BN695" s="111">
        <f t="shared" si="497"/>
        <v>0</v>
      </c>
      <c r="BO695" s="111">
        <f t="shared" si="498"/>
        <v>0</v>
      </c>
      <c r="BP695" s="111">
        <f t="shared" si="499"/>
        <v>0</v>
      </c>
      <c r="BQ695" s="111">
        <f t="shared" si="500"/>
        <v>0</v>
      </c>
      <c r="BR695" s="111">
        <f t="shared" si="501"/>
        <v>0</v>
      </c>
      <c r="BS695" s="111">
        <f t="shared" si="502"/>
        <v>0</v>
      </c>
      <c r="BT695" s="111">
        <f t="shared" si="503"/>
        <v>0</v>
      </c>
      <c r="BU695" s="112">
        <f t="shared" si="504"/>
        <v>0</v>
      </c>
      <c r="BV695" s="113">
        <f t="shared" si="505"/>
        <v>0</v>
      </c>
      <c r="BW695" s="169" t="s">
        <v>135</v>
      </c>
      <c r="BX695" s="174">
        <v>2021</v>
      </c>
      <c r="BY695" s="169" t="s">
        <v>2422</v>
      </c>
      <c r="BZ695" s="169" t="str">
        <f t="shared" si="506"/>
        <v>NOVIEMBRE</v>
      </c>
      <c r="CA695" s="169" t="str">
        <f t="shared" si="507"/>
        <v>YCHO21RT_11.1</v>
      </c>
      <c r="CB695" s="118" t="e">
        <f>VLOOKUP(F695,[3]TOTALES!$E:$E,1,0)</f>
        <v>#N/A</v>
      </c>
      <c r="CC695" s="118" t="str">
        <f>VLOOKUP(E695,'3.PARAMETROS'!J:L,3,0)</f>
        <v>PANTALONES</v>
      </c>
      <c r="CD695" s="118">
        <f>VLOOKUP(A695,'[4]1. ARCHIVO COMPRA'!$A:$BU,73,0)</f>
        <v>0</v>
      </c>
      <c r="CF695" s="128"/>
      <c r="CG695" s="128"/>
    </row>
    <row r="696" spans="1:85" x14ac:dyDescent="0.25">
      <c r="A696" s="128" t="str">
        <f t="shared" si="475"/>
        <v>W1GAJ2W77REJBLK</v>
      </c>
      <c r="B696" s="188">
        <v>44501</v>
      </c>
      <c r="C696" s="128"/>
      <c r="D696" s="128" t="s">
        <v>557</v>
      </c>
      <c r="E696" s="128" t="s">
        <v>222</v>
      </c>
      <c r="F696" s="128" t="s">
        <v>1482</v>
      </c>
      <c r="G696" s="128" t="s">
        <v>960</v>
      </c>
      <c r="H696" s="128" t="s">
        <v>494</v>
      </c>
      <c r="I696" s="128" t="s">
        <v>520</v>
      </c>
      <c r="J696" s="128" t="s">
        <v>2173</v>
      </c>
      <c r="K696" s="128" t="s">
        <v>688</v>
      </c>
      <c r="L696" s="128" t="s">
        <v>2257</v>
      </c>
      <c r="M696" s="137">
        <v>89</v>
      </c>
      <c r="N696" s="128">
        <f>IFERROR(VLOOKUP(M696*$M$8*$N$8,'RAM costing'!$A$3:$B$81,2,1),0)</f>
        <v>89000</v>
      </c>
      <c r="O696" s="128">
        <f>IFERROR(VLOOKUP(M696*$M$9*$N$9,'RAM costing'!$E$3:$F$81,2,1),0)</f>
        <v>359</v>
      </c>
      <c r="P696" s="128"/>
      <c r="Q696" s="129">
        <f t="shared" si="476"/>
        <v>0.31</v>
      </c>
      <c r="R696" s="18">
        <v>27.59</v>
      </c>
      <c r="S696" s="25">
        <f t="shared" si="477"/>
        <v>0</v>
      </c>
      <c r="T696" s="25">
        <f t="shared" si="478"/>
        <v>0</v>
      </c>
      <c r="U696" s="25">
        <f t="shared" si="479"/>
        <v>0</v>
      </c>
      <c r="V696" s="25">
        <f t="shared" si="480"/>
        <v>0</v>
      </c>
      <c r="W696" s="25">
        <f t="shared" si="481"/>
        <v>0</v>
      </c>
      <c r="X696" s="25">
        <f t="shared" si="482"/>
        <v>0</v>
      </c>
      <c r="Y696" s="25">
        <f t="shared" si="483"/>
        <v>0</v>
      </c>
      <c r="Z696" s="25">
        <f t="shared" si="484"/>
        <v>0</v>
      </c>
      <c r="AA696" s="26"/>
      <c r="AB696" s="25">
        <f t="shared" si="485"/>
        <v>0</v>
      </c>
      <c r="AC696" s="25">
        <f t="shared" si="511"/>
        <v>0</v>
      </c>
      <c r="AD696" s="25"/>
      <c r="AE696" s="25"/>
      <c r="AF696" s="25"/>
      <c r="AG696" s="25"/>
      <c r="AH696" s="25"/>
      <c r="AI696" s="25"/>
      <c r="AJ696" s="26"/>
      <c r="AK696" s="25"/>
      <c r="AL696" s="26"/>
      <c r="AM696" s="25">
        <f t="shared" si="487"/>
        <v>0</v>
      </c>
      <c r="AN696" s="25">
        <f t="shared" si="488"/>
        <v>0</v>
      </c>
      <c r="AO696" s="26"/>
      <c r="AP696" s="26">
        <f t="shared" si="489"/>
        <v>0</v>
      </c>
      <c r="AQ696" s="101">
        <f t="shared" si="490"/>
        <v>0</v>
      </c>
      <c r="AR696" s="106">
        <f t="shared" si="491"/>
        <v>0</v>
      </c>
      <c r="AS696" s="107">
        <f t="shared" si="509"/>
        <v>0</v>
      </c>
      <c r="AT696" s="107">
        <f t="shared" si="509"/>
        <v>0</v>
      </c>
      <c r="AU696" s="107">
        <f t="shared" si="509"/>
        <v>0</v>
      </c>
      <c r="AV696" s="107">
        <f t="shared" si="509"/>
        <v>0</v>
      </c>
      <c r="AW696" s="107">
        <f t="shared" si="509"/>
        <v>0</v>
      </c>
      <c r="AX696" s="107">
        <f t="shared" si="509"/>
        <v>0</v>
      </c>
      <c r="AY696" s="107">
        <f t="shared" si="509"/>
        <v>0</v>
      </c>
      <c r="AZ696" s="107">
        <f t="shared" si="509"/>
        <v>0</v>
      </c>
      <c r="BA696" s="108">
        <f t="shared" si="492"/>
        <v>0</v>
      </c>
      <c r="BB696" s="103">
        <f t="shared" si="493"/>
        <v>0</v>
      </c>
      <c r="BC696" s="109">
        <f t="shared" si="494"/>
        <v>0</v>
      </c>
      <c r="BD696" s="107">
        <f t="shared" si="474"/>
        <v>0</v>
      </c>
      <c r="BE696" s="107">
        <f t="shared" si="510"/>
        <v>0</v>
      </c>
      <c r="BF696" s="107">
        <f t="shared" si="510"/>
        <v>0</v>
      </c>
      <c r="BG696" s="107">
        <f t="shared" si="510"/>
        <v>0</v>
      </c>
      <c r="BH696" s="107">
        <f t="shared" si="510"/>
        <v>0</v>
      </c>
      <c r="BI696" s="107">
        <f t="shared" si="510"/>
        <v>0</v>
      </c>
      <c r="BJ696" s="107">
        <f t="shared" si="510"/>
        <v>0</v>
      </c>
      <c r="BK696" s="107">
        <f t="shared" si="510"/>
        <v>0</v>
      </c>
      <c r="BL696" s="110">
        <f t="shared" si="495"/>
        <v>0</v>
      </c>
      <c r="BM696" s="111">
        <f t="shared" si="496"/>
        <v>0</v>
      </c>
      <c r="BN696" s="111">
        <f t="shared" si="497"/>
        <v>0</v>
      </c>
      <c r="BO696" s="111">
        <f t="shared" si="498"/>
        <v>0</v>
      </c>
      <c r="BP696" s="111">
        <f t="shared" si="499"/>
        <v>0</v>
      </c>
      <c r="BQ696" s="111">
        <f t="shared" si="500"/>
        <v>0</v>
      </c>
      <c r="BR696" s="111">
        <f t="shared" si="501"/>
        <v>0</v>
      </c>
      <c r="BS696" s="111">
        <f t="shared" si="502"/>
        <v>0</v>
      </c>
      <c r="BT696" s="111">
        <f t="shared" si="503"/>
        <v>0</v>
      </c>
      <c r="BU696" s="112">
        <f t="shared" si="504"/>
        <v>0</v>
      </c>
      <c r="BV696" s="113">
        <f t="shared" si="505"/>
        <v>0</v>
      </c>
      <c r="BW696" s="169" t="s">
        <v>135</v>
      </c>
      <c r="BX696" s="174">
        <v>2021</v>
      </c>
      <c r="BY696" s="169" t="s">
        <v>2422</v>
      </c>
      <c r="BZ696" s="169" t="str">
        <f t="shared" si="506"/>
        <v>NOVIEMBRE</v>
      </c>
      <c r="CA696" s="169" t="str">
        <f t="shared" si="507"/>
        <v>YCHO21RT_11.1</v>
      </c>
      <c r="CB696" s="118" t="e">
        <f>VLOOKUP(F696,[3]TOTALES!$E:$E,1,0)</f>
        <v>#N/A</v>
      </c>
      <c r="CC696" s="118" t="str">
        <f>VLOOKUP(E696,'3.PARAMETROS'!J:L,3,0)</f>
        <v>PANTALONES</v>
      </c>
      <c r="CD696" s="118">
        <f>VLOOKUP(A696,'[4]1. ARCHIVO COMPRA'!$A:$BU,73,0)</f>
        <v>0</v>
      </c>
      <c r="CF696" s="128"/>
      <c r="CG696" s="128"/>
    </row>
    <row r="697" spans="1:85" x14ac:dyDescent="0.25">
      <c r="A697" s="128" t="str">
        <f t="shared" si="475"/>
        <v>W1GAJ2W77REA70E</v>
      </c>
      <c r="B697" s="188">
        <v>44501</v>
      </c>
      <c r="C697" s="128"/>
      <c r="D697" s="128" t="s">
        <v>557</v>
      </c>
      <c r="E697" s="128" t="s">
        <v>222</v>
      </c>
      <c r="F697" s="128" t="s">
        <v>1482</v>
      </c>
      <c r="G697" s="128" t="s">
        <v>960</v>
      </c>
      <c r="H697" s="128" t="s">
        <v>982</v>
      </c>
      <c r="I697" s="128" t="s">
        <v>983</v>
      </c>
      <c r="J697" s="128" t="s">
        <v>2173</v>
      </c>
      <c r="K697" s="128" t="s">
        <v>688</v>
      </c>
      <c r="L697" s="128" t="s">
        <v>2257</v>
      </c>
      <c r="M697" s="137">
        <v>89</v>
      </c>
      <c r="N697" s="128">
        <f>IFERROR(VLOOKUP(M697*$M$8*$N$8,'RAM costing'!$A$3:$B$81,2,1),0)</f>
        <v>89000</v>
      </c>
      <c r="O697" s="128">
        <f>IFERROR(VLOOKUP(M697*$M$9*$N$9,'RAM costing'!$E$3:$F$81,2,1),0)</f>
        <v>359</v>
      </c>
      <c r="P697" s="128"/>
      <c r="Q697" s="129">
        <f t="shared" si="476"/>
        <v>0.31</v>
      </c>
      <c r="R697" s="18">
        <v>27.59</v>
      </c>
      <c r="S697" s="25">
        <f t="shared" si="477"/>
        <v>0</v>
      </c>
      <c r="T697" s="25">
        <f t="shared" si="478"/>
        <v>0</v>
      </c>
      <c r="U697" s="25">
        <f t="shared" si="479"/>
        <v>0</v>
      </c>
      <c r="V697" s="25">
        <f t="shared" si="480"/>
        <v>0</v>
      </c>
      <c r="W697" s="25">
        <f t="shared" si="481"/>
        <v>0</v>
      </c>
      <c r="X697" s="25">
        <f t="shared" si="482"/>
        <v>0</v>
      </c>
      <c r="Y697" s="25">
        <f t="shared" si="483"/>
        <v>0</v>
      </c>
      <c r="Z697" s="25">
        <f t="shared" si="484"/>
        <v>0</v>
      </c>
      <c r="AA697" s="26"/>
      <c r="AB697" s="25">
        <f t="shared" si="485"/>
        <v>0</v>
      </c>
      <c r="AC697" s="25">
        <f t="shared" si="511"/>
        <v>0</v>
      </c>
      <c r="AD697" s="25"/>
      <c r="AE697" s="25"/>
      <c r="AF697" s="25"/>
      <c r="AG697" s="25"/>
      <c r="AH697" s="25"/>
      <c r="AI697" s="25"/>
      <c r="AJ697" s="26"/>
      <c r="AK697" s="25"/>
      <c r="AL697" s="26"/>
      <c r="AM697" s="25">
        <f t="shared" si="487"/>
        <v>0</v>
      </c>
      <c r="AN697" s="25">
        <f t="shared" si="488"/>
        <v>0</v>
      </c>
      <c r="AO697" s="26"/>
      <c r="AP697" s="26">
        <f t="shared" si="489"/>
        <v>0</v>
      </c>
      <c r="AQ697" s="101">
        <f t="shared" si="490"/>
        <v>0</v>
      </c>
      <c r="AR697" s="106">
        <f t="shared" si="491"/>
        <v>0</v>
      </c>
      <c r="AS697" s="107">
        <f t="shared" si="509"/>
        <v>0</v>
      </c>
      <c r="AT697" s="107">
        <f t="shared" si="509"/>
        <v>0</v>
      </c>
      <c r="AU697" s="107">
        <f t="shared" si="509"/>
        <v>0</v>
      </c>
      <c r="AV697" s="107">
        <f t="shared" si="509"/>
        <v>0</v>
      </c>
      <c r="AW697" s="107">
        <f t="shared" si="509"/>
        <v>0</v>
      </c>
      <c r="AX697" s="107">
        <f t="shared" si="509"/>
        <v>0</v>
      </c>
      <c r="AY697" s="107">
        <f t="shared" si="509"/>
        <v>0</v>
      </c>
      <c r="AZ697" s="107">
        <f t="shared" si="509"/>
        <v>0</v>
      </c>
      <c r="BA697" s="108">
        <f t="shared" si="492"/>
        <v>0</v>
      </c>
      <c r="BB697" s="103">
        <f t="shared" si="493"/>
        <v>0</v>
      </c>
      <c r="BC697" s="109">
        <f t="shared" si="494"/>
        <v>0</v>
      </c>
      <c r="BD697" s="107">
        <f t="shared" si="474"/>
        <v>0</v>
      </c>
      <c r="BE697" s="107">
        <f t="shared" si="510"/>
        <v>0</v>
      </c>
      <c r="BF697" s="107">
        <f t="shared" si="510"/>
        <v>0</v>
      </c>
      <c r="BG697" s="107">
        <f t="shared" si="510"/>
        <v>0</v>
      </c>
      <c r="BH697" s="107">
        <f t="shared" si="510"/>
        <v>0</v>
      </c>
      <c r="BI697" s="107">
        <f t="shared" si="510"/>
        <v>0</v>
      </c>
      <c r="BJ697" s="107">
        <f t="shared" si="510"/>
        <v>0</v>
      </c>
      <c r="BK697" s="107">
        <f t="shared" si="510"/>
        <v>0</v>
      </c>
      <c r="BL697" s="110">
        <f t="shared" si="495"/>
        <v>0</v>
      </c>
      <c r="BM697" s="111">
        <f t="shared" si="496"/>
        <v>0</v>
      </c>
      <c r="BN697" s="111">
        <f t="shared" si="497"/>
        <v>0</v>
      </c>
      <c r="BO697" s="111">
        <f t="shared" si="498"/>
        <v>0</v>
      </c>
      <c r="BP697" s="111">
        <f t="shared" si="499"/>
        <v>0</v>
      </c>
      <c r="BQ697" s="111">
        <f t="shared" si="500"/>
        <v>0</v>
      </c>
      <c r="BR697" s="111">
        <f t="shared" si="501"/>
        <v>0</v>
      </c>
      <c r="BS697" s="111">
        <f t="shared" si="502"/>
        <v>0</v>
      </c>
      <c r="BT697" s="111">
        <f t="shared" si="503"/>
        <v>0</v>
      </c>
      <c r="BU697" s="112">
        <f t="shared" si="504"/>
        <v>0</v>
      </c>
      <c r="BV697" s="113">
        <f t="shared" si="505"/>
        <v>0</v>
      </c>
      <c r="BW697" s="169" t="s">
        <v>135</v>
      </c>
      <c r="BX697" s="174">
        <v>2021</v>
      </c>
      <c r="BY697" s="169" t="s">
        <v>2422</v>
      </c>
      <c r="BZ697" s="169" t="str">
        <f t="shared" si="506"/>
        <v>NOVIEMBRE</v>
      </c>
      <c r="CA697" s="169" t="str">
        <f t="shared" si="507"/>
        <v>YCHO21RT_11.1</v>
      </c>
      <c r="CB697" s="118" t="e">
        <f>VLOOKUP(F697,[3]TOTALES!$E:$E,1,0)</f>
        <v>#N/A</v>
      </c>
      <c r="CC697" s="118" t="str">
        <f>VLOOKUP(E697,'3.PARAMETROS'!J:L,3,0)</f>
        <v>PANTALONES</v>
      </c>
      <c r="CD697" s="118">
        <f>VLOOKUP(A697,'[4]1. ARCHIVO COMPRA'!$A:$BU,73,0)</f>
        <v>0</v>
      </c>
      <c r="CF697" s="128"/>
      <c r="CG697" s="128"/>
    </row>
    <row r="698" spans="1:85" x14ac:dyDescent="0.25">
      <c r="A698" s="128" t="str">
        <f t="shared" si="475"/>
        <v>W1GAJ2W77REDKSF</v>
      </c>
      <c r="B698" s="188">
        <v>44501</v>
      </c>
      <c r="C698" s="128"/>
      <c r="D698" s="128" t="s">
        <v>557</v>
      </c>
      <c r="E698" s="128" t="s">
        <v>222</v>
      </c>
      <c r="F698" s="128" t="s">
        <v>1482</v>
      </c>
      <c r="G698" s="128" t="s">
        <v>960</v>
      </c>
      <c r="H698" s="128" t="s">
        <v>1485</v>
      </c>
      <c r="I698" s="128" t="s">
        <v>1486</v>
      </c>
      <c r="J698" s="128" t="s">
        <v>2173</v>
      </c>
      <c r="K698" s="128" t="s">
        <v>688</v>
      </c>
      <c r="L698" s="128" t="s">
        <v>2257</v>
      </c>
      <c r="M698" s="137">
        <v>89</v>
      </c>
      <c r="N698" s="128">
        <f>IFERROR(VLOOKUP(M698*$M$8*$N$8,'RAM costing'!$A$3:$B$81,2,1),0)</f>
        <v>89000</v>
      </c>
      <c r="O698" s="128">
        <f>IFERROR(VLOOKUP(M698*$M$9*$N$9,'RAM costing'!$E$3:$F$81,2,1),0)</f>
        <v>359</v>
      </c>
      <c r="P698" s="128"/>
      <c r="Q698" s="129">
        <f t="shared" si="476"/>
        <v>0.31</v>
      </c>
      <c r="R698" s="18">
        <v>27.59</v>
      </c>
      <c r="S698" s="25">
        <f t="shared" si="477"/>
        <v>0</v>
      </c>
      <c r="T698" s="25">
        <f t="shared" si="478"/>
        <v>0</v>
      </c>
      <c r="U698" s="25">
        <f t="shared" si="479"/>
        <v>0</v>
      </c>
      <c r="V698" s="25">
        <f t="shared" si="480"/>
        <v>0</v>
      </c>
      <c r="W698" s="25">
        <f t="shared" si="481"/>
        <v>0</v>
      </c>
      <c r="X698" s="25">
        <f t="shared" si="482"/>
        <v>0</v>
      </c>
      <c r="Y698" s="25">
        <f t="shared" si="483"/>
        <v>0</v>
      </c>
      <c r="Z698" s="25">
        <f t="shared" si="484"/>
        <v>0</v>
      </c>
      <c r="AA698" s="26"/>
      <c r="AB698" s="25">
        <f t="shared" si="485"/>
        <v>0</v>
      </c>
      <c r="AC698" s="25">
        <f t="shared" si="511"/>
        <v>0</v>
      </c>
      <c r="AD698" s="25"/>
      <c r="AE698" s="25"/>
      <c r="AF698" s="25"/>
      <c r="AG698" s="25"/>
      <c r="AH698" s="25"/>
      <c r="AI698" s="25"/>
      <c r="AJ698" s="26"/>
      <c r="AK698" s="25"/>
      <c r="AL698" s="26"/>
      <c r="AM698" s="25">
        <f t="shared" si="487"/>
        <v>0</v>
      </c>
      <c r="AN698" s="25">
        <f t="shared" si="488"/>
        <v>0</v>
      </c>
      <c r="AO698" s="26"/>
      <c r="AP698" s="26">
        <f t="shared" si="489"/>
        <v>0</v>
      </c>
      <c r="AQ698" s="101">
        <f t="shared" si="490"/>
        <v>0</v>
      </c>
      <c r="AR698" s="106">
        <f t="shared" si="491"/>
        <v>0</v>
      </c>
      <c r="AS698" s="107">
        <f t="shared" si="509"/>
        <v>0</v>
      </c>
      <c r="AT698" s="107">
        <f t="shared" si="509"/>
        <v>0</v>
      </c>
      <c r="AU698" s="107">
        <f t="shared" si="509"/>
        <v>0</v>
      </c>
      <c r="AV698" s="107">
        <f t="shared" si="509"/>
        <v>0</v>
      </c>
      <c r="AW698" s="107">
        <f t="shared" si="509"/>
        <v>0</v>
      </c>
      <c r="AX698" s="107">
        <f t="shared" si="509"/>
        <v>0</v>
      </c>
      <c r="AY698" s="107">
        <f t="shared" si="509"/>
        <v>0</v>
      </c>
      <c r="AZ698" s="107">
        <f t="shared" si="509"/>
        <v>0</v>
      </c>
      <c r="BA698" s="108">
        <f t="shared" si="492"/>
        <v>0</v>
      </c>
      <c r="BB698" s="103">
        <f t="shared" si="493"/>
        <v>0</v>
      </c>
      <c r="BC698" s="109">
        <f t="shared" si="494"/>
        <v>0</v>
      </c>
      <c r="BD698" s="107">
        <f t="shared" si="474"/>
        <v>0</v>
      </c>
      <c r="BE698" s="107">
        <f t="shared" si="510"/>
        <v>0</v>
      </c>
      <c r="BF698" s="107">
        <f t="shared" si="510"/>
        <v>0</v>
      </c>
      <c r="BG698" s="107">
        <f t="shared" si="510"/>
        <v>0</v>
      </c>
      <c r="BH698" s="107">
        <f t="shared" si="510"/>
        <v>0</v>
      </c>
      <c r="BI698" s="107">
        <f t="shared" si="510"/>
        <v>0</v>
      </c>
      <c r="BJ698" s="107">
        <f t="shared" si="510"/>
        <v>0</v>
      </c>
      <c r="BK698" s="107">
        <f t="shared" si="510"/>
        <v>0</v>
      </c>
      <c r="BL698" s="110">
        <f t="shared" si="495"/>
        <v>0</v>
      </c>
      <c r="BM698" s="111">
        <f t="shared" si="496"/>
        <v>0</v>
      </c>
      <c r="BN698" s="111">
        <f t="shared" si="497"/>
        <v>0</v>
      </c>
      <c r="BO698" s="111">
        <f t="shared" si="498"/>
        <v>0</v>
      </c>
      <c r="BP698" s="111">
        <f t="shared" si="499"/>
        <v>0</v>
      </c>
      <c r="BQ698" s="111">
        <f t="shared" si="500"/>
        <v>0</v>
      </c>
      <c r="BR698" s="111">
        <f t="shared" si="501"/>
        <v>0</v>
      </c>
      <c r="BS698" s="111">
        <f t="shared" si="502"/>
        <v>0</v>
      </c>
      <c r="BT698" s="111">
        <f t="shared" si="503"/>
        <v>0</v>
      </c>
      <c r="BU698" s="112">
        <f t="shared" si="504"/>
        <v>0</v>
      </c>
      <c r="BV698" s="113">
        <f t="shared" si="505"/>
        <v>0</v>
      </c>
      <c r="BW698" s="169" t="s">
        <v>135</v>
      </c>
      <c r="BX698" s="174">
        <v>2021</v>
      </c>
      <c r="BY698" s="169" t="s">
        <v>2422</v>
      </c>
      <c r="BZ698" s="169" t="str">
        <f t="shared" si="506"/>
        <v>NOVIEMBRE</v>
      </c>
      <c r="CA698" s="169" t="str">
        <f t="shared" si="507"/>
        <v>YCHO21RT_11.1</v>
      </c>
      <c r="CB698" s="118" t="e">
        <f>VLOOKUP(F698,[3]TOTALES!$E:$E,1,0)</f>
        <v>#N/A</v>
      </c>
      <c r="CC698" s="118" t="str">
        <f>VLOOKUP(E698,'3.PARAMETROS'!J:L,3,0)</f>
        <v>PANTALONES</v>
      </c>
      <c r="CD698" s="118">
        <f>VLOOKUP(A698,'[4]1. ARCHIVO COMPRA'!$A:$BU,73,0)</f>
        <v>0</v>
      </c>
      <c r="CF698" s="128"/>
      <c r="CG698" s="128"/>
    </row>
    <row r="699" spans="1:85" x14ac:dyDescent="0.25">
      <c r="A699" s="128" t="str">
        <f t="shared" si="475"/>
        <v>W1GAJ2W77REG6K6</v>
      </c>
      <c r="B699" s="188">
        <v>44501</v>
      </c>
      <c r="C699" s="128"/>
      <c r="D699" s="128" t="s">
        <v>557</v>
      </c>
      <c r="E699" s="128" t="s">
        <v>222</v>
      </c>
      <c r="F699" s="128" t="s">
        <v>1482</v>
      </c>
      <c r="G699" s="128" t="s">
        <v>960</v>
      </c>
      <c r="H699" s="128" t="s">
        <v>1487</v>
      </c>
      <c r="I699" s="128" t="s">
        <v>1488</v>
      </c>
      <c r="J699" s="128" t="s">
        <v>2173</v>
      </c>
      <c r="K699" s="128" t="s">
        <v>688</v>
      </c>
      <c r="L699" s="128" t="s">
        <v>2257</v>
      </c>
      <c r="M699" s="137">
        <v>89</v>
      </c>
      <c r="N699" s="128">
        <f>IFERROR(VLOOKUP(M699*$M$8*$N$8,'RAM costing'!$A$3:$B$81,2,1),0)</f>
        <v>89000</v>
      </c>
      <c r="O699" s="128">
        <f>IFERROR(VLOOKUP(M699*$M$9*$N$9,'RAM costing'!$E$3:$F$81,2,1),0)</f>
        <v>359</v>
      </c>
      <c r="P699" s="128"/>
      <c r="Q699" s="129">
        <f t="shared" si="476"/>
        <v>0.31</v>
      </c>
      <c r="R699" s="18">
        <v>27.59</v>
      </c>
      <c r="S699" s="25">
        <f t="shared" si="477"/>
        <v>0</v>
      </c>
      <c r="T699" s="25">
        <f t="shared" si="478"/>
        <v>0</v>
      </c>
      <c r="U699" s="25">
        <f t="shared" si="479"/>
        <v>0</v>
      </c>
      <c r="V699" s="25">
        <f t="shared" si="480"/>
        <v>0</v>
      </c>
      <c r="W699" s="25">
        <f t="shared" si="481"/>
        <v>0</v>
      </c>
      <c r="X699" s="25">
        <f t="shared" si="482"/>
        <v>0</v>
      </c>
      <c r="Y699" s="25">
        <f t="shared" si="483"/>
        <v>0</v>
      </c>
      <c r="Z699" s="25">
        <f t="shared" si="484"/>
        <v>0</v>
      </c>
      <c r="AA699" s="26"/>
      <c r="AB699" s="25">
        <f t="shared" si="485"/>
        <v>0</v>
      </c>
      <c r="AC699" s="25">
        <f t="shared" si="511"/>
        <v>0</v>
      </c>
      <c r="AD699" s="25"/>
      <c r="AE699" s="25"/>
      <c r="AF699" s="25"/>
      <c r="AG699" s="25"/>
      <c r="AH699" s="25"/>
      <c r="AI699" s="25"/>
      <c r="AJ699" s="26"/>
      <c r="AK699" s="25"/>
      <c r="AL699" s="26"/>
      <c r="AM699" s="25">
        <f t="shared" si="487"/>
        <v>0</v>
      </c>
      <c r="AN699" s="25">
        <f t="shared" si="488"/>
        <v>0</v>
      </c>
      <c r="AO699" s="26"/>
      <c r="AP699" s="26">
        <f t="shared" si="489"/>
        <v>0</v>
      </c>
      <c r="AQ699" s="101">
        <f t="shared" si="490"/>
        <v>0</v>
      </c>
      <c r="AR699" s="106">
        <f t="shared" si="491"/>
        <v>0</v>
      </c>
      <c r="AS699" s="107">
        <f t="shared" si="509"/>
        <v>0</v>
      </c>
      <c r="AT699" s="107">
        <f t="shared" si="509"/>
        <v>0</v>
      </c>
      <c r="AU699" s="107">
        <f t="shared" si="509"/>
        <v>0</v>
      </c>
      <c r="AV699" s="107">
        <f t="shared" si="509"/>
        <v>0</v>
      </c>
      <c r="AW699" s="107">
        <f t="shared" si="509"/>
        <v>0</v>
      </c>
      <c r="AX699" s="107">
        <f t="shared" si="509"/>
        <v>0</v>
      </c>
      <c r="AY699" s="107">
        <f t="shared" si="509"/>
        <v>0</v>
      </c>
      <c r="AZ699" s="107">
        <f t="shared" si="509"/>
        <v>0</v>
      </c>
      <c r="BA699" s="108">
        <f t="shared" si="492"/>
        <v>0</v>
      </c>
      <c r="BB699" s="103">
        <f t="shared" si="493"/>
        <v>0</v>
      </c>
      <c r="BC699" s="109">
        <f t="shared" si="494"/>
        <v>0</v>
      </c>
      <c r="BD699" s="107">
        <f t="shared" si="474"/>
        <v>0</v>
      </c>
      <c r="BE699" s="107">
        <f t="shared" si="510"/>
        <v>0</v>
      </c>
      <c r="BF699" s="107">
        <f t="shared" si="510"/>
        <v>0</v>
      </c>
      <c r="BG699" s="107">
        <f t="shared" si="510"/>
        <v>0</v>
      </c>
      <c r="BH699" s="107">
        <f t="shared" si="510"/>
        <v>0</v>
      </c>
      <c r="BI699" s="107">
        <f t="shared" si="510"/>
        <v>0</v>
      </c>
      <c r="BJ699" s="107">
        <f t="shared" si="510"/>
        <v>0</v>
      </c>
      <c r="BK699" s="107">
        <f t="shared" si="510"/>
        <v>0</v>
      </c>
      <c r="BL699" s="110">
        <f t="shared" si="495"/>
        <v>0</v>
      </c>
      <c r="BM699" s="111">
        <f t="shared" si="496"/>
        <v>0</v>
      </c>
      <c r="BN699" s="111">
        <f t="shared" si="497"/>
        <v>0</v>
      </c>
      <c r="BO699" s="111">
        <f t="shared" si="498"/>
        <v>0</v>
      </c>
      <c r="BP699" s="111">
        <f t="shared" si="499"/>
        <v>0</v>
      </c>
      <c r="BQ699" s="111">
        <f t="shared" si="500"/>
        <v>0</v>
      </c>
      <c r="BR699" s="111">
        <f t="shared" si="501"/>
        <v>0</v>
      </c>
      <c r="BS699" s="111">
        <f t="shared" si="502"/>
        <v>0</v>
      </c>
      <c r="BT699" s="111">
        <f t="shared" si="503"/>
        <v>0</v>
      </c>
      <c r="BU699" s="112">
        <f t="shared" si="504"/>
        <v>0</v>
      </c>
      <c r="BV699" s="113">
        <f t="shared" si="505"/>
        <v>0</v>
      </c>
      <c r="BW699" s="169" t="s">
        <v>135</v>
      </c>
      <c r="BX699" s="174">
        <v>2021</v>
      </c>
      <c r="BY699" s="169" t="s">
        <v>2422</v>
      </c>
      <c r="BZ699" s="169" t="str">
        <f t="shared" si="506"/>
        <v>NOVIEMBRE</v>
      </c>
      <c r="CA699" s="169" t="str">
        <f t="shared" si="507"/>
        <v>YCHO21RT_11.1</v>
      </c>
      <c r="CB699" s="118" t="e">
        <f>VLOOKUP(F699,[3]TOTALES!$E:$E,1,0)</f>
        <v>#N/A</v>
      </c>
      <c r="CC699" s="118" t="str">
        <f>VLOOKUP(E699,'3.PARAMETROS'!J:L,3,0)</f>
        <v>PANTALONES</v>
      </c>
      <c r="CD699" s="118">
        <f>VLOOKUP(A699,'[4]1. ARCHIVO COMPRA'!$A:$BU,73,0)</f>
        <v>0</v>
      </c>
      <c r="CF699" s="128"/>
      <c r="CG699" s="128"/>
    </row>
    <row r="700" spans="1:85" x14ac:dyDescent="0.25">
      <c r="A700" s="128" t="str">
        <f t="shared" si="475"/>
        <v>W1GAJ2W77REG7HR</v>
      </c>
      <c r="B700" s="188">
        <v>44501</v>
      </c>
      <c r="C700" s="128"/>
      <c r="D700" s="128" t="s">
        <v>557</v>
      </c>
      <c r="E700" s="128" t="s">
        <v>222</v>
      </c>
      <c r="F700" s="128" t="s">
        <v>1482</v>
      </c>
      <c r="G700" s="128" t="s">
        <v>960</v>
      </c>
      <c r="H700" s="128" t="s">
        <v>1177</v>
      </c>
      <c r="I700" s="128" t="s">
        <v>1178</v>
      </c>
      <c r="J700" s="128" t="s">
        <v>2173</v>
      </c>
      <c r="K700" s="128" t="s">
        <v>688</v>
      </c>
      <c r="L700" s="128" t="s">
        <v>2257</v>
      </c>
      <c r="M700" s="137">
        <v>89</v>
      </c>
      <c r="N700" s="128">
        <f>IFERROR(VLOOKUP(M700*$M$8*$N$8,'RAM costing'!$A$3:$B$81,2,1),0)</f>
        <v>89000</v>
      </c>
      <c r="O700" s="128">
        <f>IFERROR(VLOOKUP(M700*$M$9*$N$9,'RAM costing'!$E$3:$F$81,2,1),0)</f>
        <v>359</v>
      </c>
      <c r="P700" s="128"/>
      <c r="Q700" s="129">
        <f t="shared" si="476"/>
        <v>0.31</v>
      </c>
      <c r="R700" s="18">
        <v>27.59</v>
      </c>
      <c r="S700" s="25">
        <f t="shared" si="477"/>
        <v>0</v>
      </c>
      <c r="T700" s="25">
        <f t="shared" si="478"/>
        <v>0</v>
      </c>
      <c r="U700" s="25">
        <f t="shared" si="479"/>
        <v>0</v>
      </c>
      <c r="V700" s="25">
        <f t="shared" si="480"/>
        <v>0</v>
      </c>
      <c r="W700" s="25">
        <f t="shared" si="481"/>
        <v>0</v>
      </c>
      <c r="X700" s="25">
        <f t="shared" si="482"/>
        <v>0</v>
      </c>
      <c r="Y700" s="25">
        <f t="shared" si="483"/>
        <v>0</v>
      </c>
      <c r="Z700" s="25">
        <f t="shared" si="484"/>
        <v>0</v>
      </c>
      <c r="AA700" s="26"/>
      <c r="AB700" s="25">
        <f t="shared" si="485"/>
        <v>0</v>
      </c>
      <c r="AC700" s="25">
        <f t="shared" si="511"/>
        <v>0</v>
      </c>
      <c r="AD700" s="25"/>
      <c r="AE700" s="25"/>
      <c r="AF700" s="25"/>
      <c r="AG700" s="25"/>
      <c r="AH700" s="25"/>
      <c r="AI700" s="25"/>
      <c r="AJ700" s="26"/>
      <c r="AK700" s="25"/>
      <c r="AL700" s="26"/>
      <c r="AM700" s="25">
        <f t="shared" si="487"/>
        <v>0</v>
      </c>
      <c r="AN700" s="25">
        <f t="shared" si="488"/>
        <v>0</v>
      </c>
      <c r="AO700" s="26"/>
      <c r="AP700" s="26">
        <f t="shared" si="489"/>
        <v>0</v>
      </c>
      <c r="AQ700" s="101">
        <f t="shared" si="490"/>
        <v>0</v>
      </c>
      <c r="AR700" s="106">
        <f t="shared" si="491"/>
        <v>0</v>
      </c>
      <c r="AS700" s="107">
        <f t="shared" si="509"/>
        <v>0</v>
      </c>
      <c r="AT700" s="107">
        <f t="shared" si="509"/>
        <v>0</v>
      </c>
      <c r="AU700" s="107">
        <f t="shared" si="509"/>
        <v>0</v>
      </c>
      <c r="AV700" s="107">
        <f t="shared" ref="AS700:AZ732" si="512">ROUND(IF($L700=$L$4,($AQ700*AV$4),IF($L700=$L$5,($AQ700*AV$5),IF($L700=$L$6,($AQ700*AV$6),IF($L700=$L$7,($AQ700*AV$7))))),0)</f>
        <v>0</v>
      </c>
      <c r="AW700" s="107">
        <f t="shared" si="512"/>
        <v>0</v>
      </c>
      <c r="AX700" s="107">
        <f t="shared" si="512"/>
        <v>0</v>
      </c>
      <c r="AY700" s="107">
        <f t="shared" si="512"/>
        <v>0</v>
      </c>
      <c r="AZ700" s="107">
        <f t="shared" si="512"/>
        <v>0</v>
      </c>
      <c r="BA700" s="108">
        <f t="shared" si="492"/>
        <v>0</v>
      </c>
      <c r="BB700" s="103">
        <f t="shared" si="493"/>
        <v>0</v>
      </c>
      <c r="BC700" s="109">
        <f t="shared" si="494"/>
        <v>0</v>
      </c>
      <c r="BD700" s="107">
        <f t="shared" si="474"/>
        <v>0</v>
      </c>
      <c r="BE700" s="107">
        <f t="shared" si="510"/>
        <v>0</v>
      </c>
      <c r="BF700" s="107">
        <f t="shared" si="510"/>
        <v>0</v>
      </c>
      <c r="BG700" s="107">
        <f t="shared" ref="BE700:BK732" si="513">ROUND(IF($L700=$L$4,($BB700*BG$4),IF($L700=$L$5,($BB700*BG$5),IF($L700=$L$6,($BB700*BG$6),IF($L700=$L$7,($BB700*BG$7))))),0)</f>
        <v>0</v>
      </c>
      <c r="BH700" s="107">
        <f t="shared" si="513"/>
        <v>0</v>
      </c>
      <c r="BI700" s="107">
        <f t="shared" si="513"/>
        <v>0</v>
      </c>
      <c r="BJ700" s="107">
        <f t="shared" si="513"/>
        <v>0</v>
      </c>
      <c r="BK700" s="107">
        <f t="shared" si="513"/>
        <v>0</v>
      </c>
      <c r="BL700" s="110">
        <f t="shared" si="495"/>
        <v>0</v>
      </c>
      <c r="BM700" s="111">
        <f t="shared" si="496"/>
        <v>0</v>
      </c>
      <c r="BN700" s="111">
        <f t="shared" si="497"/>
        <v>0</v>
      </c>
      <c r="BO700" s="111">
        <f t="shared" si="498"/>
        <v>0</v>
      </c>
      <c r="BP700" s="111">
        <f t="shared" si="499"/>
        <v>0</v>
      </c>
      <c r="BQ700" s="111">
        <f t="shared" si="500"/>
        <v>0</v>
      </c>
      <c r="BR700" s="111">
        <f t="shared" si="501"/>
        <v>0</v>
      </c>
      <c r="BS700" s="111">
        <f t="shared" si="502"/>
        <v>0</v>
      </c>
      <c r="BT700" s="111">
        <f t="shared" si="503"/>
        <v>0</v>
      </c>
      <c r="BU700" s="112">
        <f t="shared" si="504"/>
        <v>0</v>
      </c>
      <c r="BV700" s="113">
        <f t="shared" si="505"/>
        <v>0</v>
      </c>
      <c r="BW700" s="169" t="s">
        <v>135</v>
      </c>
      <c r="BX700" s="174">
        <v>2021</v>
      </c>
      <c r="BY700" s="169" t="s">
        <v>2422</v>
      </c>
      <c r="BZ700" s="169" t="str">
        <f t="shared" si="506"/>
        <v>NOVIEMBRE</v>
      </c>
      <c r="CA700" s="169" t="str">
        <f t="shared" si="507"/>
        <v>YCHO21RT_11.1</v>
      </c>
      <c r="CB700" s="118" t="e">
        <f>VLOOKUP(F700,[3]TOTALES!$E:$E,1,0)</f>
        <v>#N/A</v>
      </c>
      <c r="CC700" s="118" t="str">
        <f>VLOOKUP(E700,'3.PARAMETROS'!J:L,3,0)</f>
        <v>PANTALONES</v>
      </c>
      <c r="CD700" s="118">
        <f>VLOOKUP(A700,'[4]1. ARCHIVO COMPRA'!$A:$BU,73,0)</f>
        <v>0</v>
      </c>
      <c r="CF700" s="128"/>
      <c r="CG700" s="128"/>
    </row>
    <row r="701" spans="1:85" x14ac:dyDescent="0.25">
      <c r="A701" s="128" t="str">
        <f t="shared" si="475"/>
        <v>W2RA46D3ZTFVNSS</v>
      </c>
      <c r="B701" s="188">
        <v>44501</v>
      </c>
      <c r="C701" s="128"/>
      <c r="D701" s="128" t="s">
        <v>563</v>
      </c>
      <c r="E701" s="128" t="s">
        <v>148</v>
      </c>
      <c r="F701" s="128" t="s">
        <v>1489</v>
      </c>
      <c r="G701" s="128" t="s">
        <v>873</v>
      </c>
      <c r="H701" s="128" t="s">
        <v>1490</v>
      </c>
      <c r="I701" s="128" t="s">
        <v>1491</v>
      </c>
      <c r="J701" s="128" t="s">
        <v>2149</v>
      </c>
      <c r="K701" s="128" t="s">
        <v>688</v>
      </c>
      <c r="L701" s="128" t="s">
        <v>2257</v>
      </c>
      <c r="M701" s="137">
        <v>128</v>
      </c>
      <c r="N701" s="128">
        <f>IFERROR(VLOOKUP(M701*$M$8*$N$8,'RAM costing'!$A$3:$B$81,2,1),0)</f>
        <v>119000</v>
      </c>
      <c r="O701" s="128">
        <f>IFERROR(VLOOKUP(M701*$M$9*$N$9,'RAM costing'!$E$3:$F$81,2,1),0)</f>
        <v>429</v>
      </c>
      <c r="P701" s="128"/>
      <c r="Q701" s="129">
        <f t="shared" si="476"/>
        <v>0.31</v>
      </c>
      <c r="R701" s="18">
        <v>39.68</v>
      </c>
      <c r="S701" s="25">
        <f t="shared" si="477"/>
        <v>0</v>
      </c>
      <c r="T701" s="25">
        <f t="shared" si="478"/>
        <v>0</v>
      </c>
      <c r="U701" s="25">
        <f t="shared" si="479"/>
        <v>0</v>
      </c>
      <c r="V701" s="25">
        <f t="shared" si="480"/>
        <v>0</v>
      </c>
      <c r="W701" s="25">
        <f t="shared" si="481"/>
        <v>0</v>
      </c>
      <c r="X701" s="25">
        <f t="shared" si="482"/>
        <v>0</v>
      </c>
      <c r="Y701" s="25">
        <f t="shared" si="483"/>
        <v>0</v>
      </c>
      <c r="Z701" s="25">
        <f t="shared" si="484"/>
        <v>0</v>
      </c>
      <c r="AA701" s="26"/>
      <c r="AB701" s="25">
        <f t="shared" si="485"/>
        <v>0</v>
      </c>
      <c r="AC701" s="25">
        <f t="shared" si="511"/>
        <v>0</v>
      </c>
      <c r="AD701" s="25"/>
      <c r="AE701" s="25"/>
      <c r="AF701" s="25"/>
      <c r="AG701" s="25"/>
      <c r="AH701" s="25"/>
      <c r="AI701" s="25"/>
      <c r="AJ701" s="26"/>
      <c r="AK701" s="25"/>
      <c r="AL701" s="26"/>
      <c r="AM701" s="25">
        <f t="shared" si="487"/>
        <v>0</v>
      </c>
      <c r="AN701" s="25">
        <f t="shared" si="488"/>
        <v>0</v>
      </c>
      <c r="AO701" s="26"/>
      <c r="AP701" s="26">
        <f t="shared" si="489"/>
        <v>0</v>
      </c>
      <c r="AQ701" s="101">
        <f t="shared" si="490"/>
        <v>0</v>
      </c>
      <c r="AR701" s="106">
        <f t="shared" si="491"/>
        <v>0</v>
      </c>
      <c r="AS701" s="107">
        <f t="shared" si="512"/>
        <v>0</v>
      </c>
      <c r="AT701" s="107">
        <f t="shared" si="512"/>
        <v>0</v>
      </c>
      <c r="AU701" s="107">
        <f t="shared" si="512"/>
        <v>0</v>
      </c>
      <c r="AV701" s="107">
        <f t="shared" si="512"/>
        <v>0</v>
      </c>
      <c r="AW701" s="107">
        <f t="shared" si="512"/>
        <v>0</v>
      </c>
      <c r="AX701" s="107">
        <f t="shared" si="512"/>
        <v>0</v>
      </c>
      <c r="AY701" s="107">
        <f t="shared" si="512"/>
        <v>0</v>
      </c>
      <c r="AZ701" s="107">
        <f t="shared" si="512"/>
        <v>0</v>
      </c>
      <c r="BA701" s="108">
        <f t="shared" si="492"/>
        <v>0</v>
      </c>
      <c r="BB701" s="103">
        <f t="shared" si="493"/>
        <v>0</v>
      </c>
      <c r="BC701" s="109">
        <f t="shared" si="494"/>
        <v>0</v>
      </c>
      <c r="BD701" s="107">
        <f t="shared" si="474"/>
        <v>0</v>
      </c>
      <c r="BE701" s="107">
        <f t="shared" si="513"/>
        <v>0</v>
      </c>
      <c r="BF701" s="107">
        <f t="shared" si="513"/>
        <v>0</v>
      </c>
      <c r="BG701" s="107">
        <f t="shared" si="513"/>
        <v>0</v>
      </c>
      <c r="BH701" s="107">
        <f t="shared" si="513"/>
        <v>0</v>
      </c>
      <c r="BI701" s="107">
        <f t="shared" si="513"/>
        <v>0</v>
      </c>
      <c r="BJ701" s="107">
        <f t="shared" si="513"/>
        <v>0</v>
      </c>
      <c r="BK701" s="107">
        <f t="shared" si="513"/>
        <v>0</v>
      </c>
      <c r="BL701" s="110">
        <f t="shared" si="495"/>
        <v>0</v>
      </c>
      <c r="BM701" s="111">
        <f t="shared" si="496"/>
        <v>0</v>
      </c>
      <c r="BN701" s="111">
        <f t="shared" si="497"/>
        <v>0</v>
      </c>
      <c r="BO701" s="111">
        <f t="shared" si="498"/>
        <v>0</v>
      </c>
      <c r="BP701" s="111">
        <f t="shared" si="499"/>
        <v>0</v>
      </c>
      <c r="BQ701" s="111">
        <f t="shared" si="500"/>
        <v>0</v>
      </c>
      <c r="BR701" s="111">
        <f t="shared" si="501"/>
        <v>0</v>
      </c>
      <c r="BS701" s="111">
        <f t="shared" si="502"/>
        <v>0</v>
      </c>
      <c r="BT701" s="111">
        <f t="shared" si="503"/>
        <v>0</v>
      </c>
      <c r="BU701" s="112">
        <f t="shared" si="504"/>
        <v>0</v>
      </c>
      <c r="BV701" s="113">
        <f t="shared" si="505"/>
        <v>0</v>
      </c>
      <c r="BW701" s="169" t="s">
        <v>135</v>
      </c>
      <c r="BX701" s="174">
        <v>2021</v>
      </c>
      <c r="BY701" s="169" t="s">
        <v>2422</v>
      </c>
      <c r="BZ701" s="169" t="str">
        <f t="shared" si="506"/>
        <v>NOVIEMBRE</v>
      </c>
      <c r="CA701" s="169" t="str">
        <f t="shared" si="507"/>
        <v>YCHO21RT_11.1</v>
      </c>
      <c r="CB701" s="118" t="e">
        <f>VLOOKUP(F701,[3]TOTALES!$E:$E,1,0)</f>
        <v>#N/A</v>
      </c>
      <c r="CC701" s="118" t="str">
        <f>VLOOKUP(E701,'3.PARAMETROS'!J:L,3,0)</f>
        <v>JEANS</v>
      </c>
      <c r="CD701" s="118">
        <f>VLOOKUP(A701,'[4]1. ARCHIVO COMPRA'!$A:$BU,73,0)</f>
        <v>0</v>
      </c>
      <c r="CF701" s="128"/>
      <c r="CG701" s="128"/>
    </row>
    <row r="702" spans="1:85" x14ac:dyDescent="0.25">
      <c r="A702" s="128" t="str">
        <f t="shared" si="475"/>
        <v>W2RK03D3ZTCVENC</v>
      </c>
      <c r="B702" s="188">
        <v>44501</v>
      </c>
      <c r="C702" s="128"/>
      <c r="D702" s="128" t="s">
        <v>563</v>
      </c>
      <c r="E702" s="128" t="s">
        <v>706</v>
      </c>
      <c r="F702" s="128" t="s">
        <v>1492</v>
      </c>
      <c r="G702" s="128" t="s">
        <v>1493</v>
      </c>
      <c r="H702" s="128" t="s">
        <v>1494</v>
      </c>
      <c r="I702" s="128" t="s">
        <v>1495</v>
      </c>
      <c r="J702" s="128" t="s">
        <v>2149</v>
      </c>
      <c r="K702" s="128" t="s">
        <v>688</v>
      </c>
      <c r="L702" s="128" t="s">
        <v>2255</v>
      </c>
      <c r="M702" s="137">
        <v>148</v>
      </c>
      <c r="N702" s="128">
        <f>IFERROR(VLOOKUP(M702*$M$8*$N$8,'RAM costing'!$A$3:$B$81,2,1),0)</f>
        <v>139000</v>
      </c>
      <c r="O702" s="128">
        <f>IFERROR(VLOOKUP(M702*$M$9*$N$9,'RAM costing'!$E$3:$F$81,2,1),0)</f>
        <v>429</v>
      </c>
      <c r="P702" s="128"/>
      <c r="Q702" s="129">
        <f t="shared" si="476"/>
        <v>0.31</v>
      </c>
      <c r="R702" s="18">
        <v>45.88</v>
      </c>
      <c r="S702" s="25">
        <f t="shared" si="477"/>
        <v>0</v>
      </c>
      <c r="T702" s="25">
        <f t="shared" si="478"/>
        <v>0</v>
      </c>
      <c r="U702" s="25">
        <f t="shared" si="479"/>
        <v>0</v>
      </c>
      <c r="V702" s="25">
        <f t="shared" si="480"/>
        <v>0</v>
      </c>
      <c r="W702" s="25">
        <f t="shared" si="481"/>
        <v>0</v>
      </c>
      <c r="X702" s="25">
        <f t="shared" si="482"/>
        <v>0</v>
      </c>
      <c r="Y702" s="25">
        <f t="shared" si="483"/>
        <v>0</v>
      </c>
      <c r="Z702" s="25">
        <f t="shared" si="484"/>
        <v>0</v>
      </c>
      <c r="AA702" s="26"/>
      <c r="AB702" s="25">
        <f t="shared" si="485"/>
        <v>0</v>
      </c>
      <c r="AC702" s="25">
        <f t="shared" si="511"/>
        <v>0</v>
      </c>
      <c r="AD702" s="25"/>
      <c r="AE702" s="25"/>
      <c r="AF702" s="25"/>
      <c r="AG702" s="25"/>
      <c r="AH702" s="25"/>
      <c r="AI702" s="25"/>
      <c r="AJ702" s="26"/>
      <c r="AK702" s="25"/>
      <c r="AL702" s="26"/>
      <c r="AM702" s="25">
        <f t="shared" si="487"/>
        <v>0</v>
      </c>
      <c r="AN702" s="25">
        <f t="shared" si="488"/>
        <v>0</v>
      </c>
      <c r="AO702" s="26"/>
      <c r="AP702" s="26">
        <f t="shared" si="489"/>
        <v>0</v>
      </c>
      <c r="AQ702" s="101">
        <f t="shared" si="490"/>
        <v>0</v>
      </c>
      <c r="AR702" s="106">
        <f t="shared" si="491"/>
        <v>0</v>
      </c>
      <c r="AS702" s="107">
        <f t="shared" si="512"/>
        <v>0</v>
      </c>
      <c r="AT702" s="107">
        <f t="shared" si="512"/>
        <v>0</v>
      </c>
      <c r="AU702" s="107">
        <f t="shared" si="512"/>
        <v>0</v>
      </c>
      <c r="AV702" s="107">
        <f t="shared" si="512"/>
        <v>0</v>
      </c>
      <c r="AW702" s="107">
        <f t="shared" si="512"/>
        <v>0</v>
      </c>
      <c r="AX702" s="107">
        <f t="shared" si="512"/>
        <v>0</v>
      </c>
      <c r="AY702" s="107">
        <f t="shared" si="512"/>
        <v>0</v>
      </c>
      <c r="AZ702" s="107">
        <f t="shared" si="512"/>
        <v>0</v>
      </c>
      <c r="BA702" s="108">
        <f t="shared" si="492"/>
        <v>0</v>
      </c>
      <c r="BB702" s="103">
        <f t="shared" si="493"/>
        <v>0</v>
      </c>
      <c r="BC702" s="109">
        <f t="shared" si="494"/>
        <v>0</v>
      </c>
      <c r="BD702" s="107">
        <f t="shared" si="474"/>
        <v>0</v>
      </c>
      <c r="BE702" s="107">
        <f t="shared" si="513"/>
        <v>0</v>
      </c>
      <c r="BF702" s="107">
        <f t="shared" si="513"/>
        <v>0</v>
      </c>
      <c r="BG702" s="107">
        <f t="shared" si="513"/>
        <v>0</v>
      </c>
      <c r="BH702" s="107">
        <f t="shared" si="513"/>
        <v>0</v>
      </c>
      <c r="BI702" s="107">
        <f t="shared" si="513"/>
        <v>0</v>
      </c>
      <c r="BJ702" s="107">
        <f t="shared" si="513"/>
        <v>0</v>
      </c>
      <c r="BK702" s="107">
        <f t="shared" si="513"/>
        <v>0</v>
      </c>
      <c r="BL702" s="110">
        <f t="shared" si="495"/>
        <v>0</v>
      </c>
      <c r="BM702" s="111">
        <f t="shared" si="496"/>
        <v>0</v>
      </c>
      <c r="BN702" s="111">
        <f t="shared" si="497"/>
        <v>0</v>
      </c>
      <c r="BO702" s="111">
        <f t="shared" si="498"/>
        <v>0</v>
      </c>
      <c r="BP702" s="111">
        <f t="shared" si="499"/>
        <v>0</v>
      </c>
      <c r="BQ702" s="111">
        <f t="shared" si="500"/>
        <v>0</v>
      </c>
      <c r="BR702" s="111">
        <f t="shared" si="501"/>
        <v>0</v>
      </c>
      <c r="BS702" s="111">
        <f t="shared" si="502"/>
        <v>0</v>
      </c>
      <c r="BT702" s="111">
        <f t="shared" si="503"/>
        <v>0</v>
      </c>
      <c r="BU702" s="112">
        <f t="shared" si="504"/>
        <v>0</v>
      </c>
      <c r="BV702" s="113">
        <f t="shared" si="505"/>
        <v>0</v>
      </c>
      <c r="BW702" s="169" t="s">
        <v>135</v>
      </c>
      <c r="BX702" s="174">
        <v>2021</v>
      </c>
      <c r="BY702" s="169" t="s">
        <v>2422</v>
      </c>
      <c r="BZ702" s="169" t="str">
        <f t="shared" si="506"/>
        <v>NOVIEMBRE</v>
      </c>
      <c r="CA702" s="169" t="str">
        <f t="shared" si="507"/>
        <v>YCHO21RT_11.1</v>
      </c>
      <c r="CB702" s="118" t="str">
        <f>VLOOKUP(F702,[3]TOTALES!$E:$E,1,0)</f>
        <v>W2RK03D3ZTC</v>
      </c>
      <c r="CC702" s="118" t="str">
        <f>VLOOKUP(E702,'3.PARAMETROS'!J:L,3,0)</f>
        <v>VESTIDOS</v>
      </c>
      <c r="CD702" s="118">
        <f>VLOOKUP(A702,'[4]1. ARCHIVO COMPRA'!$A:$BU,73,0)</f>
        <v>0</v>
      </c>
      <c r="CF702" s="128"/>
      <c r="CG702" s="128"/>
    </row>
    <row r="703" spans="1:85" x14ac:dyDescent="0.25">
      <c r="A703" s="128" t="str">
        <f t="shared" si="475"/>
        <v>W2RK03D3ZTCVEND</v>
      </c>
      <c r="B703" s="188">
        <v>44501</v>
      </c>
      <c r="C703" s="128"/>
      <c r="D703" s="128" t="s">
        <v>563</v>
      </c>
      <c r="E703" s="128" t="s">
        <v>706</v>
      </c>
      <c r="F703" s="128" t="s">
        <v>1492</v>
      </c>
      <c r="G703" s="128" t="s">
        <v>1493</v>
      </c>
      <c r="H703" s="128" t="s">
        <v>1496</v>
      </c>
      <c r="I703" s="128" t="s">
        <v>1497</v>
      </c>
      <c r="J703" s="128" t="s">
        <v>2149</v>
      </c>
      <c r="K703" s="128" t="s">
        <v>688</v>
      </c>
      <c r="L703" s="128" t="s">
        <v>2255</v>
      </c>
      <c r="M703" s="137">
        <v>148</v>
      </c>
      <c r="N703" s="128">
        <f>IFERROR(VLOOKUP(M703*$M$8*$N$8,'RAM costing'!$A$3:$B$81,2,1),0)</f>
        <v>139000</v>
      </c>
      <c r="O703" s="128">
        <f>IFERROR(VLOOKUP(M703*$M$9*$N$9,'RAM costing'!$E$3:$F$81,2,1),0)</f>
        <v>429</v>
      </c>
      <c r="P703" s="128"/>
      <c r="Q703" s="129">
        <f t="shared" si="476"/>
        <v>0.31</v>
      </c>
      <c r="R703" s="18">
        <v>45.88</v>
      </c>
      <c r="S703" s="25">
        <f t="shared" si="477"/>
        <v>0</v>
      </c>
      <c r="T703" s="25">
        <f t="shared" si="478"/>
        <v>0</v>
      </c>
      <c r="U703" s="25">
        <f t="shared" si="479"/>
        <v>0</v>
      </c>
      <c r="V703" s="25">
        <f t="shared" si="480"/>
        <v>0</v>
      </c>
      <c r="W703" s="25">
        <f t="shared" si="481"/>
        <v>0</v>
      </c>
      <c r="X703" s="25">
        <f t="shared" si="482"/>
        <v>0</v>
      </c>
      <c r="Y703" s="25">
        <f t="shared" si="483"/>
        <v>0</v>
      </c>
      <c r="Z703" s="25">
        <f t="shared" si="484"/>
        <v>0</v>
      </c>
      <c r="AA703" s="26"/>
      <c r="AB703" s="25">
        <f t="shared" si="485"/>
        <v>0</v>
      </c>
      <c r="AC703" s="25">
        <f t="shared" si="511"/>
        <v>0</v>
      </c>
      <c r="AD703" s="25"/>
      <c r="AE703" s="25"/>
      <c r="AF703" s="25"/>
      <c r="AG703" s="25"/>
      <c r="AH703" s="25"/>
      <c r="AI703" s="25"/>
      <c r="AJ703" s="26"/>
      <c r="AK703" s="25"/>
      <c r="AL703" s="26"/>
      <c r="AM703" s="25">
        <f t="shared" si="487"/>
        <v>0</v>
      </c>
      <c r="AN703" s="25">
        <f t="shared" si="488"/>
        <v>0</v>
      </c>
      <c r="AO703" s="26"/>
      <c r="AP703" s="26">
        <f t="shared" si="489"/>
        <v>0</v>
      </c>
      <c r="AQ703" s="101">
        <f t="shared" si="490"/>
        <v>0</v>
      </c>
      <c r="AR703" s="106">
        <f t="shared" si="491"/>
        <v>0</v>
      </c>
      <c r="AS703" s="107">
        <f t="shared" si="512"/>
        <v>0</v>
      </c>
      <c r="AT703" s="107">
        <f t="shared" si="512"/>
        <v>0</v>
      </c>
      <c r="AU703" s="107">
        <f t="shared" si="512"/>
        <v>0</v>
      </c>
      <c r="AV703" s="107">
        <f t="shared" si="512"/>
        <v>0</v>
      </c>
      <c r="AW703" s="107">
        <f t="shared" si="512"/>
        <v>0</v>
      </c>
      <c r="AX703" s="107">
        <f t="shared" si="512"/>
        <v>0</v>
      </c>
      <c r="AY703" s="107">
        <f t="shared" si="512"/>
        <v>0</v>
      </c>
      <c r="AZ703" s="107">
        <f t="shared" si="512"/>
        <v>0</v>
      </c>
      <c r="BA703" s="108">
        <f t="shared" si="492"/>
        <v>0</v>
      </c>
      <c r="BB703" s="103">
        <f t="shared" si="493"/>
        <v>0</v>
      </c>
      <c r="BC703" s="109">
        <f t="shared" si="494"/>
        <v>0</v>
      </c>
      <c r="BD703" s="107">
        <f t="shared" si="474"/>
        <v>0</v>
      </c>
      <c r="BE703" s="107">
        <f t="shared" si="513"/>
        <v>0</v>
      </c>
      <c r="BF703" s="107">
        <f t="shared" si="513"/>
        <v>0</v>
      </c>
      <c r="BG703" s="107">
        <f t="shared" si="513"/>
        <v>0</v>
      </c>
      <c r="BH703" s="107">
        <f t="shared" si="513"/>
        <v>0</v>
      </c>
      <c r="BI703" s="107">
        <f t="shared" si="513"/>
        <v>0</v>
      </c>
      <c r="BJ703" s="107">
        <f t="shared" si="513"/>
        <v>0</v>
      </c>
      <c r="BK703" s="107">
        <f t="shared" si="513"/>
        <v>0</v>
      </c>
      <c r="BL703" s="110">
        <f t="shared" si="495"/>
        <v>0</v>
      </c>
      <c r="BM703" s="111">
        <f t="shared" si="496"/>
        <v>0</v>
      </c>
      <c r="BN703" s="111">
        <f t="shared" si="497"/>
        <v>0</v>
      </c>
      <c r="BO703" s="111">
        <f t="shared" si="498"/>
        <v>0</v>
      </c>
      <c r="BP703" s="111">
        <f t="shared" si="499"/>
        <v>0</v>
      </c>
      <c r="BQ703" s="111">
        <f t="shared" si="500"/>
        <v>0</v>
      </c>
      <c r="BR703" s="111">
        <f t="shared" si="501"/>
        <v>0</v>
      </c>
      <c r="BS703" s="111">
        <f t="shared" si="502"/>
        <v>0</v>
      </c>
      <c r="BT703" s="111">
        <f t="shared" si="503"/>
        <v>0</v>
      </c>
      <c r="BU703" s="112">
        <f t="shared" si="504"/>
        <v>0</v>
      </c>
      <c r="BV703" s="113">
        <f t="shared" si="505"/>
        <v>0</v>
      </c>
      <c r="BW703" s="169" t="s">
        <v>135</v>
      </c>
      <c r="BX703" s="174">
        <v>2021</v>
      </c>
      <c r="BY703" s="169" t="s">
        <v>2422</v>
      </c>
      <c r="BZ703" s="169" t="str">
        <f t="shared" si="506"/>
        <v>NOVIEMBRE</v>
      </c>
      <c r="CA703" s="169" t="str">
        <f t="shared" si="507"/>
        <v>YCHO21RT_11.1</v>
      </c>
      <c r="CB703" s="118" t="str">
        <f>VLOOKUP(F703,[3]TOTALES!$E:$E,1,0)</f>
        <v>W2RK03D3ZTC</v>
      </c>
      <c r="CC703" s="118" t="str">
        <f>VLOOKUP(E703,'3.PARAMETROS'!J:L,3,0)</f>
        <v>VESTIDOS</v>
      </c>
      <c r="CD703" s="118">
        <f>VLOOKUP(A703,'[4]1. ARCHIVO COMPRA'!$A:$BU,73,0)</f>
        <v>0</v>
      </c>
      <c r="CF703" s="128"/>
      <c r="CG703" s="128"/>
    </row>
    <row r="704" spans="1:85" x14ac:dyDescent="0.25">
      <c r="A704" s="128" t="str">
        <f t="shared" si="475"/>
        <v>W2RB08WEFC0P11Q</v>
      </c>
      <c r="B704" s="128" t="s">
        <v>556</v>
      </c>
      <c r="C704" s="128"/>
      <c r="D704" s="128" t="s">
        <v>557</v>
      </c>
      <c r="E704" s="128" t="s">
        <v>222</v>
      </c>
      <c r="F704" s="128" t="s">
        <v>1498</v>
      </c>
      <c r="G704" s="128" t="s">
        <v>1499</v>
      </c>
      <c r="H704" s="128" t="s">
        <v>1500</v>
      </c>
      <c r="I704" s="128" t="s">
        <v>1501</v>
      </c>
      <c r="J704" s="128" t="s">
        <v>2174</v>
      </c>
      <c r="K704" s="128" t="s">
        <v>2252</v>
      </c>
      <c r="L704" s="128" t="s">
        <v>2255</v>
      </c>
      <c r="M704" s="137">
        <v>89</v>
      </c>
      <c r="N704" s="128">
        <f>IFERROR(VLOOKUP(M704*$M$8*$N$8,'RAM costing'!$A$3:$B$81,2,1),0)</f>
        <v>89000</v>
      </c>
      <c r="O704" s="128">
        <f>IFERROR(VLOOKUP(M704*$M$9*$N$9,'RAM costing'!$E$3:$F$81,2,1),0)</f>
        <v>359</v>
      </c>
      <c r="P704" s="128"/>
      <c r="Q704" s="129">
        <f t="shared" si="476"/>
        <v>0.31</v>
      </c>
      <c r="R704" s="18">
        <v>27.59</v>
      </c>
      <c r="S704" s="25">
        <f t="shared" si="477"/>
        <v>0</v>
      </c>
      <c r="T704" s="25">
        <f t="shared" si="478"/>
        <v>0</v>
      </c>
      <c r="U704" s="25">
        <f t="shared" si="479"/>
        <v>0</v>
      </c>
      <c r="V704" s="25">
        <f t="shared" si="480"/>
        <v>0</v>
      </c>
      <c r="W704" s="25">
        <f t="shared" si="481"/>
        <v>0</v>
      </c>
      <c r="X704" s="25">
        <f t="shared" si="482"/>
        <v>0</v>
      </c>
      <c r="Y704" s="25">
        <f t="shared" si="483"/>
        <v>0</v>
      </c>
      <c r="Z704" s="25">
        <f t="shared" si="484"/>
        <v>0</v>
      </c>
      <c r="AA704" s="26"/>
      <c r="AB704" s="25">
        <f t="shared" si="485"/>
        <v>0</v>
      </c>
      <c r="AC704" s="25">
        <f t="shared" si="511"/>
        <v>0</v>
      </c>
      <c r="AD704" s="25"/>
      <c r="AE704" s="25"/>
      <c r="AF704" s="25"/>
      <c r="AG704" s="25"/>
      <c r="AH704" s="25"/>
      <c r="AI704" s="25"/>
      <c r="AJ704" s="26"/>
      <c r="AK704" s="25"/>
      <c r="AL704" s="26"/>
      <c r="AM704" s="25">
        <f t="shared" si="487"/>
        <v>0</v>
      </c>
      <c r="AN704" s="25">
        <f t="shared" si="488"/>
        <v>0</v>
      </c>
      <c r="AO704" s="26"/>
      <c r="AP704" s="26">
        <f t="shared" si="489"/>
        <v>0</v>
      </c>
      <c r="AQ704" s="101">
        <f t="shared" si="490"/>
        <v>0</v>
      </c>
      <c r="AR704" s="106">
        <f t="shared" si="491"/>
        <v>0</v>
      </c>
      <c r="AS704" s="107">
        <f t="shared" si="512"/>
        <v>0</v>
      </c>
      <c r="AT704" s="107">
        <f t="shared" si="512"/>
        <v>0</v>
      </c>
      <c r="AU704" s="107">
        <f t="shared" si="512"/>
        <v>0</v>
      </c>
      <c r="AV704" s="107">
        <f t="shared" si="512"/>
        <v>0</v>
      </c>
      <c r="AW704" s="107">
        <f t="shared" si="512"/>
        <v>0</v>
      </c>
      <c r="AX704" s="107">
        <f t="shared" si="512"/>
        <v>0</v>
      </c>
      <c r="AY704" s="107">
        <f t="shared" si="512"/>
        <v>0</v>
      </c>
      <c r="AZ704" s="107">
        <f t="shared" si="512"/>
        <v>0</v>
      </c>
      <c r="BA704" s="108">
        <f t="shared" si="492"/>
        <v>0</v>
      </c>
      <c r="BB704" s="103">
        <f t="shared" si="493"/>
        <v>0</v>
      </c>
      <c r="BC704" s="109">
        <f t="shared" si="494"/>
        <v>0</v>
      </c>
      <c r="BD704" s="107">
        <f t="shared" si="474"/>
        <v>0</v>
      </c>
      <c r="BE704" s="107">
        <f t="shared" si="513"/>
        <v>0</v>
      </c>
      <c r="BF704" s="107">
        <f t="shared" si="513"/>
        <v>0</v>
      </c>
      <c r="BG704" s="107">
        <f t="shared" si="513"/>
        <v>0</v>
      </c>
      <c r="BH704" s="107">
        <f t="shared" si="513"/>
        <v>0</v>
      </c>
      <c r="BI704" s="107">
        <f t="shared" si="513"/>
        <v>0</v>
      </c>
      <c r="BJ704" s="107">
        <f t="shared" si="513"/>
        <v>0</v>
      </c>
      <c r="BK704" s="107">
        <f t="shared" si="513"/>
        <v>0</v>
      </c>
      <c r="BL704" s="110">
        <f t="shared" si="495"/>
        <v>0</v>
      </c>
      <c r="BM704" s="111">
        <f t="shared" si="496"/>
        <v>0</v>
      </c>
      <c r="BN704" s="111">
        <f t="shared" si="497"/>
        <v>0</v>
      </c>
      <c r="BO704" s="111">
        <f t="shared" si="498"/>
        <v>0</v>
      </c>
      <c r="BP704" s="111">
        <f t="shared" si="499"/>
        <v>0</v>
      </c>
      <c r="BQ704" s="111">
        <f t="shared" si="500"/>
        <v>0</v>
      </c>
      <c r="BR704" s="111">
        <f t="shared" si="501"/>
        <v>0</v>
      </c>
      <c r="BS704" s="111">
        <f t="shared" si="502"/>
        <v>0</v>
      </c>
      <c r="BT704" s="111">
        <f t="shared" si="503"/>
        <v>0</v>
      </c>
      <c r="BU704" s="112">
        <f t="shared" si="504"/>
        <v>0</v>
      </c>
      <c r="BV704" s="113">
        <f t="shared" si="505"/>
        <v>0</v>
      </c>
      <c r="BW704" s="169" t="s">
        <v>135</v>
      </c>
      <c r="BX704" s="174">
        <v>2021</v>
      </c>
      <c r="BY704" s="169" t="s">
        <v>2422</v>
      </c>
      <c r="BZ704" s="169" t="str">
        <f t="shared" ref="BZ704:BZ708" si="514">UPPER(TEXT(CONCATENATE("01-"&amp;MID(B704,1,2)&amp;"-2021"),"MMMM"))</f>
        <v>NOVIEMBRE</v>
      </c>
      <c r="CA704" s="169" t="str">
        <f t="shared" si="507"/>
        <v>YCHO21RT_11.1</v>
      </c>
      <c r="CB704" s="118" t="e">
        <f>VLOOKUP(F704,[3]TOTALES!$E:$E,1,0)</f>
        <v>#N/A</v>
      </c>
      <c r="CC704" s="118" t="str">
        <f>VLOOKUP(E704,'3.PARAMETROS'!J:L,3,0)</f>
        <v>PANTALONES</v>
      </c>
      <c r="CD704" s="118">
        <f>VLOOKUP(A704,'[4]1. ARCHIVO COMPRA'!$A:$BU,73,0)</f>
        <v>0</v>
      </c>
      <c r="CF704" s="128"/>
      <c r="CG704" s="128"/>
    </row>
    <row r="705" spans="1:85" x14ac:dyDescent="0.25">
      <c r="A705" s="128" t="str">
        <f t="shared" si="475"/>
        <v>W2RB08WEFC0G1G2</v>
      </c>
      <c r="B705" s="128" t="s">
        <v>556</v>
      </c>
      <c r="C705" s="128"/>
      <c r="D705" s="128" t="s">
        <v>557</v>
      </c>
      <c r="E705" s="128" t="s">
        <v>222</v>
      </c>
      <c r="F705" s="128" t="s">
        <v>1498</v>
      </c>
      <c r="G705" s="128" t="s">
        <v>1499</v>
      </c>
      <c r="H705" s="128" t="s">
        <v>506</v>
      </c>
      <c r="I705" s="128" t="s">
        <v>533</v>
      </c>
      <c r="J705" s="128" t="s">
        <v>2174</v>
      </c>
      <c r="K705" s="128" t="s">
        <v>2252</v>
      </c>
      <c r="L705" s="128" t="s">
        <v>2255</v>
      </c>
      <c r="M705" s="137">
        <v>89</v>
      </c>
      <c r="N705" s="128">
        <f>IFERROR(VLOOKUP(M705*$M$8*$N$8,'RAM costing'!$A$3:$B$81,2,1),0)</f>
        <v>89000</v>
      </c>
      <c r="O705" s="128">
        <f>IFERROR(VLOOKUP(M705*$M$9*$N$9,'RAM costing'!$E$3:$F$81,2,1),0)</f>
        <v>359</v>
      </c>
      <c r="P705" s="128"/>
      <c r="Q705" s="129">
        <f t="shared" si="476"/>
        <v>0.31</v>
      </c>
      <c r="R705" s="18">
        <v>27.59</v>
      </c>
      <c r="S705" s="25">
        <f t="shared" si="477"/>
        <v>0</v>
      </c>
      <c r="T705" s="25">
        <f t="shared" si="478"/>
        <v>0</v>
      </c>
      <c r="U705" s="25">
        <f t="shared" si="479"/>
        <v>0</v>
      </c>
      <c r="V705" s="25">
        <f t="shared" si="480"/>
        <v>0</v>
      </c>
      <c r="W705" s="25">
        <f t="shared" si="481"/>
        <v>0</v>
      </c>
      <c r="X705" s="25">
        <f t="shared" si="482"/>
        <v>0</v>
      </c>
      <c r="Y705" s="25">
        <f t="shared" si="483"/>
        <v>0</v>
      </c>
      <c r="Z705" s="25">
        <f t="shared" si="484"/>
        <v>0</v>
      </c>
      <c r="AA705" s="26"/>
      <c r="AB705" s="25">
        <f t="shared" si="485"/>
        <v>0</v>
      </c>
      <c r="AC705" s="25">
        <f t="shared" si="511"/>
        <v>0</v>
      </c>
      <c r="AD705" s="25"/>
      <c r="AE705" s="25"/>
      <c r="AF705" s="25"/>
      <c r="AG705" s="25"/>
      <c r="AH705" s="25"/>
      <c r="AI705" s="25"/>
      <c r="AJ705" s="26"/>
      <c r="AK705" s="25"/>
      <c r="AL705" s="26"/>
      <c r="AM705" s="25">
        <f t="shared" si="487"/>
        <v>0</v>
      </c>
      <c r="AN705" s="25">
        <f t="shared" si="488"/>
        <v>0</v>
      </c>
      <c r="AO705" s="26"/>
      <c r="AP705" s="26">
        <f t="shared" si="489"/>
        <v>0</v>
      </c>
      <c r="AQ705" s="101">
        <f t="shared" si="490"/>
        <v>0</v>
      </c>
      <c r="AR705" s="106">
        <f t="shared" si="491"/>
        <v>0</v>
      </c>
      <c r="AS705" s="107">
        <f t="shared" si="512"/>
        <v>0</v>
      </c>
      <c r="AT705" s="107">
        <f t="shared" si="512"/>
        <v>0</v>
      </c>
      <c r="AU705" s="107">
        <f t="shared" si="512"/>
        <v>0</v>
      </c>
      <c r="AV705" s="107">
        <f t="shared" si="512"/>
        <v>0</v>
      </c>
      <c r="AW705" s="107">
        <f t="shared" si="512"/>
        <v>0</v>
      </c>
      <c r="AX705" s="107">
        <f t="shared" si="512"/>
        <v>0</v>
      </c>
      <c r="AY705" s="107">
        <f t="shared" si="512"/>
        <v>0</v>
      </c>
      <c r="AZ705" s="107">
        <f t="shared" si="512"/>
        <v>0</v>
      </c>
      <c r="BA705" s="108">
        <f t="shared" si="492"/>
        <v>0</v>
      </c>
      <c r="BB705" s="103">
        <f t="shared" si="493"/>
        <v>0</v>
      </c>
      <c r="BC705" s="109">
        <f t="shared" si="494"/>
        <v>0</v>
      </c>
      <c r="BD705" s="107">
        <f t="shared" si="474"/>
        <v>0</v>
      </c>
      <c r="BE705" s="107">
        <f t="shared" si="513"/>
        <v>0</v>
      </c>
      <c r="BF705" s="107">
        <f t="shared" si="513"/>
        <v>0</v>
      </c>
      <c r="BG705" s="107">
        <f t="shared" si="513"/>
        <v>0</v>
      </c>
      <c r="BH705" s="107">
        <f t="shared" si="513"/>
        <v>0</v>
      </c>
      <c r="BI705" s="107">
        <f t="shared" si="513"/>
        <v>0</v>
      </c>
      <c r="BJ705" s="107">
        <f t="shared" si="513"/>
        <v>0</v>
      </c>
      <c r="BK705" s="107">
        <f t="shared" si="513"/>
        <v>0</v>
      </c>
      <c r="BL705" s="110">
        <f t="shared" si="495"/>
        <v>0</v>
      </c>
      <c r="BM705" s="111">
        <f t="shared" si="496"/>
        <v>0</v>
      </c>
      <c r="BN705" s="111">
        <f t="shared" si="497"/>
        <v>0</v>
      </c>
      <c r="BO705" s="111">
        <f t="shared" si="498"/>
        <v>0</v>
      </c>
      <c r="BP705" s="111">
        <f t="shared" si="499"/>
        <v>0</v>
      </c>
      <c r="BQ705" s="111">
        <f t="shared" si="500"/>
        <v>0</v>
      </c>
      <c r="BR705" s="111">
        <f t="shared" si="501"/>
        <v>0</v>
      </c>
      <c r="BS705" s="111">
        <f t="shared" si="502"/>
        <v>0</v>
      </c>
      <c r="BT705" s="111">
        <f t="shared" si="503"/>
        <v>0</v>
      </c>
      <c r="BU705" s="112">
        <f t="shared" si="504"/>
        <v>0</v>
      </c>
      <c r="BV705" s="113">
        <f t="shared" si="505"/>
        <v>0</v>
      </c>
      <c r="BW705" s="169" t="s">
        <v>135</v>
      </c>
      <c r="BX705" s="174">
        <v>2021</v>
      </c>
      <c r="BY705" s="169" t="s">
        <v>2422</v>
      </c>
      <c r="BZ705" s="169" t="str">
        <f t="shared" si="514"/>
        <v>NOVIEMBRE</v>
      </c>
      <c r="CA705" s="169" t="str">
        <f t="shared" si="507"/>
        <v>YCHO21RT_11.1</v>
      </c>
      <c r="CB705" s="118" t="e">
        <f>VLOOKUP(F705,[3]TOTALES!$E:$E,1,0)</f>
        <v>#N/A</v>
      </c>
      <c r="CC705" s="118" t="str">
        <f>VLOOKUP(E705,'3.PARAMETROS'!J:L,3,0)</f>
        <v>PANTALONES</v>
      </c>
      <c r="CD705" s="118">
        <f>VLOOKUP(A705,'[4]1. ARCHIVO COMPRA'!$A:$BU,73,0)</f>
        <v>0</v>
      </c>
      <c r="CF705" s="128"/>
      <c r="CG705" s="128"/>
    </row>
    <row r="706" spans="1:85" x14ac:dyDescent="0.25">
      <c r="A706" s="128" t="str">
        <f t="shared" si="475"/>
        <v>W2RB08WEFC0G7HL</v>
      </c>
      <c r="B706" s="128" t="s">
        <v>556</v>
      </c>
      <c r="C706" s="128"/>
      <c r="D706" s="128" t="s">
        <v>557</v>
      </c>
      <c r="E706" s="128" t="s">
        <v>222</v>
      </c>
      <c r="F706" s="128" t="s">
        <v>1498</v>
      </c>
      <c r="G706" s="128" t="s">
        <v>1499</v>
      </c>
      <c r="H706" s="128" t="s">
        <v>909</v>
      </c>
      <c r="I706" s="128" t="s">
        <v>910</v>
      </c>
      <c r="J706" s="128" t="s">
        <v>2174</v>
      </c>
      <c r="K706" s="128" t="s">
        <v>2252</v>
      </c>
      <c r="L706" s="128" t="s">
        <v>2255</v>
      </c>
      <c r="M706" s="137">
        <v>89</v>
      </c>
      <c r="N706" s="128">
        <f>IFERROR(VLOOKUP(M706*$M$8*$N$8,'RAM costing'!$A$3:$B$81,2,1),0)</f>
        <v>89000</v>
      </c>
      <c r="O706" s="128">
        <f>IFERROR(VLOOKUP(M706*$M$9*$N$9,'RAM costing'!$E$3:$F$81,2,1),0)</f>
        <v>359</v>
      </c>
      <c r="P706" s="128"/>
      <c r="Q706" s="129">
        <f t="shared" si="476"/>
        <v>0.31</v>
      </c>
      <c r="R706" s="18">
        <v>27.59</v>
      </c>
      <c r="S706" s="25">
        <f t="shared" si="477"/>
        <v>0</v>
      </c>
      <c r="T706" s="25">
        <f t="shared" si="478"/>
        <v>0</v>
      </c>
      <c r="U706" s="25">
        <f t="shared" si="479"/>
        <v>0</v>
      </c>
      <c r="V706" s="25">
        <f t="shared" si="480"/>
        <v>0</v>
      </c>
      <c r="W706" s="25">
        <f t="shared" si="481"/>
        <v>0</v>
      </c>
      <c r="X706" s="25">
        <f t="shared" si="482"/>
        <v>0</v>
      </c>
      <c r="Y706" s="25">
        <f t="shared" si="483"/>
        <v>0</v>
      </c>
      <c r="Z706" s="25">
        <f t="shared" si="484"/>
        <v>0</v>
      </c>
      <c r="AA706" s="26"/>
      <c r="AB706" s="25">
        <f t="shared" si="485"/>
        <v>0</v>
      </c>
      <c r="AC706" s="25">
        <f t="shared" si="511"/>
        <v>0</v>
      </c>
      <c r="AD706" s="25"/>
      <c r="AE706" s="25"/>
      <c r="AF706" s="25"/>
      <c r="AG706" s="25"/>
      <c r="AH706" s="25"/>
      <c r="AI706" s="25"/>
      <c r="AJ706" s="26"/>
      <c r="AK706" s="25"/>
      <c r="AL706" s="26"/>
      <c r="AM706" s="25">
        <f t="shared" si="487"/>
        <v>0</v>
      </c>
      <c r="AN706" s="25">
        <f t="shared" si="488"/>
        <v>0</v>
      </c>
      <c r="AO706" s="26"/>
      <c r="AP706" s="26">
        <f t="shared" si="489"/>
        <v>0</v>
      </c>
      <c r="AQ706" s="101">
        <f t="shared" si="490"/>
        <v>0</v>
      </c>
      <c r="AR706" s="106">
        <f t="shared" si="491"/>
        <v>0</v>
      </c>
      <c r="AS706" s="107">
        <f t="shared" si="512"/>
        <v>0</v>
      </c>
      <c r="AT706" s="107">
        <f t="shared" si="512"/>
        <v>0</v>
      </c>
      <c r="AU706" s="107">
        <f t="shared" si="512"/>
        <v>0</v>
      </c>
      <c r="AV706" s="107">
        <f t="shared" si="512"/>
        <v>0</v>
      </c>
      <c r="AW706" s="107">
        <f t="shared" si="512"/>
        <v>0</v>
      </c>
      <c r="AX706" s="107">
        <f t="shared" si="512"/>
        <v>0</v>
      </c>
      <c r="AY706" s="107">
        <f t="shared" si="512"/>
        <v>0</v>
      </c>
      <c r="AZ706" s="107">
        <f t="shared" si="512"/>
        <v>0</v>
      </c>
      <c r="BA706" s="108">
        <f t="shared" si="492"/>
        <v>0</v>
      </c>
      <c r="BB706" s="103">
        <f t="shared" si="493"/>
        <v>0</v>
      </c>
      <c r="BC706" s="109">
        <f t="shared" si="494"/>
        <v>0</v>
      </c>
      <c r="BD706" s="107">
        <f t="shared" si="474"/>
        <v>0</v>
      </c>
      <c r="BE706" s="107">
        <f t="shared" si="513"/>
        <v>0</v>
      </c>
      <c r="BF706" s="107">
        <f t="shared" si="513"/>
        <v>0</v>
      </c>
      <c r="BG706" s="107">
        <f t="shared" si="513"/>
        <v>0</v>
      </c>
      <c r="BH706" s="107">
        <f t="shared" si="513"/>
        <v>0</v>
      </c>
      <c r="BI706" s="107">
        <f t="shared" si="513"/>
        <v>0</v>
      </c>
      <c r="BJ706" s="107">
        <f t="shared" si="513"/>
        <v>0</v>
      </c>
      <c r="BK706" s="107">
        <f t="shared" si="513"/>
        <v>0</v>
      </c>
      <c r="BL706" s="110">
        <f t="shared" si="495"/>
        <v>0</v>
      </c>
      <c r="BM706" s="111">
        <f t="shared" si="496"/>
        <v>0</v>
      </c>
      <c r="BN706" s="111">
        <f t="shared" si="497"/>
        <v>0</v>
      </c>
      <c r="BO706" s="111">
        <f t="shared" si="498"/>
        <v>0</v>
      </c>
      <c r="BP706" s="111">
        <f t="shared" si="499"/>
        <v>0</v>
      </c>
      <c r="BQ706" s="111">
        <f t="shared" si="500"/>
        <v>0</v>
      </c>
      <c r="BR706" s="111">
        <f t="shared" si="501"/>
        <v>0</v>
      </c>
      <c r="BS706" s="111">
        <f t="shared" si="502"/>
        <v>0</v>
      </c>
      <c r="BT706" s="111">
        <f t="shared" si="503"/>
        <v>0</v>
      </c>
      <c r="BU706" s="112">
        <f t="shared" si="504"/>
        <v>0</v>
      </c>
      <c r="BV706" s="113">
        <f t="shared" si="505"/>
        <v>0</v>
      </c>
      <c r="BW706" s="169" t="s">
        <v>135</v>
      </c>
      <c r="BX706" s="174">
        <v>2021</v>
      </c>
      <c r="BY706" s="169" t="s">
        <v>2422</v>
      </c>
      <c r="BZ706" s="169" t="str">
        <f t="shared" si="514"/>
        <v>NOVIEMBRE</v>
      </c>
      <c r="CA706" s="169" t="str">
        <f t="shared" si="507"/>
        <v>YCHO21RT_11.1</v>
      </c>
      <c r="CB706" s="118" t="e">
        <f>VLOOKUP(F706,[3]TOTALES!$E:$E,1,0)</f>
        <v>#N/A</v>
      </c>
      <c r="CC706" s="118" t="str">
        <f>VLOOKUP(E706,'3.PARAMETROS'!J:L,3,0)</f>
        <v>PANTALONES</v>
      </c>
      <c r="CD706" s="118">
        <f>VLOOKUP(A706,'[4]1. ARCHIVO COMPRA'!$A:$BU,73,0)</f>
        <v>0</v>
      </c>
      <c r="CF706" s="128"/>
      <c r="CG706" s="128"/>
    </row>
    <row r="707" spans="1:85" x14ac:dyDescent="0.25">
      <c r="A707" s="128" t="str">
        <f t="shared" si="475"/>
        <v>W2RB08WEFC0JBLK</v>
      </c>
      <c r="B707" s="128" t="s">
        <v>556</v>
      </c>
      <c r="C707" s="128"/>
      <c r="D707" s="128" t="s">
        <v>557</v>
      </c>
      <c r="E707" s="128" t="s">
        <v>222</v>
      </c>
      <c r="F707" s="128" t="s">
        <v>1498</v>
      </c>
      <c r="G707" s="128" t="s">
        <v>1499</v>
      </c>
      <c r="H707" s="128" t="s">
        <v>494</v>
      </c>
      <c r="I707" s="128" t="s">
        <v>520</v>
      </c>
      <c r="J707" s="128" t="s">
        <v>2174</v>
      </c>
      <c r="K707" s="128" t="s">
        <v>2252</v>
      </c>
      <c r="L707" s="128" t="s">
        <v>2255</v>
      </c>
      <c r="M707" s="137">
        <v>89</v>
      </c>
      <c r="N707" s="128">
        <f>IFERROR(VLOOKUP(M707*$M$8*$N$8,'RAM costing'!$A$3:$B$81,2,1),0)</f>
        <v>89000</v>
      </c>
      <c r="O707" s="128">
        <f>IFERROR(VLOOKUP(M707*$M$9*$N$9,'RAM costing'!$E$3:$F$81,2,1),0)</f>
        <v>359</v>
      </c>
      <c r="P707" s="128"/>
      <c r="Q707" s="129">
        <f t="shared" si="476"/>
        <v>0.31</v>
      </c>
      <c r="R707" s="18">
        <v>27.59</v>
      </c>
      <c r="S707" s="25">
        <f t="shared" si="477"/>
        <v>0</v>
      </c>
      <c r="T707" s="25">
        <f t="shared" si="478"/>
        <v>0</v>
      </c>
      <c r="U707" s="25">
        <f t="shared" si="479"/>
        <v>0</v>
      </c>
      <c r="V707" s="25">
        <f t="shared" si="480"/>
        <v>0</v>
      </c>
      <c r="W707" s="25">
        <f t="shared" si="481"/>
        <v>0</v>
      </c>
      <c r="X707" s="25">
        <f t="shared" si="482"/>
        <v>0</v>
      </c>
      <c r="Y707" s="25">
        <f t="shared" si="483"/>
        <v>0</v>
      </c>
      <c r="Z707" s="25">
        <f t="shared" si="484"/>
        <v>0</v>
      </c>
      <c r="AA707" s="26"/>
      <c r="AB707" s="25">
        <f t="shared" si="485"/>
        <v>0</v>
      </c>
      <c r="AC707" s="25">
        <f t="shared" si="511"/>
        <v>0</v>
      </c>
      <c r="AD707" s="25"/>
      <c r="AE707" s="25"/>
      <c r="AF707" s="25"/>
      <c r="AG707" s="25"/>
      <c r="AH707" s="25"/>
      <c r="AI707" s="25"/>
      <c r="AJ707" s="26"/>
      <c r="AK707" s="25"/>
      <c r="AL707" s="26"/>
      <c r="AM707" s="25">
        <f t="shared" si="487"/>
        <v>0</v>
      </c>
      <c r="AN707" s="25">
        <f t="shared" si="488"/>
        <v>0</v>
      </c>
      <c r="AO707" s="26"/>
      <c r="AP707" s="26">
        <f t="shared" si="489"/>
        <v>0</v>
      </c>
      <c r="AQ707" s="101">
        <f t="shared" si="490"/>
        <v>0</v>
      </c>
      <c r="AR707" s="106">
        <f t="shared" si="491"/>
        <v>0</v>
      </c>
      <c r="AS707" s="107">
        <f t="shared" si="512"/>
        <v>0</v>
      </c>
      <c r="AT707" s="107">
        <f t="shared" si="512"/>
        <v>0</v>
      </c>
      <c r="AU707" s="107">
        <f t="shared" si="512"/>
        <v>0</v>
      </c>
      <c r="AV707" s="107">
        <f t="shared" si="512"/>
        <v>0</v>
      </c>
      <c r="AW707" s="107">
        <f t="shared" si="512"/>
        <v>0</v>
      </c>
      <c r="AX707" s="107">
        <f t="shared" si="512"/>
        <v>0</v>
      </c>
      <c r="AY707" s="107">
        <f t="shared" si="512"/>
        <v>0</v>
      </c>
      <c r="AZ707" s="107">
        <f t="shared" si="512"/>
        <v>0</v>
      </c>
      <c r="BA707" s="108">
        <f t="shared" si="492"/>
        <v>0</v>
      </c>
      <c r="BB707" s="103">
        <f t="shared" si="493"/>
        <v>0</v>
      </c>
      <c r="BC707" s="109">
        <f t="shared" si="494"/>
        <v>0</v>
      </c>
      <c r="BD707" s="107">
        <f t="shared" si="474"/>
        <v>0</v>
      </c>
      <c r="BE707" s="107">
        <f t="shared" si="513"/>
        <v>0</v>
      </c>
      <c r="BF707" s="107">
        <f t="shared" si="513"/>
        <v>0</v>
      </c>
      <c r="BG707" s="107">
        <f t="shared" si="513"/>
        <v>0</v>
      </c>
      <c r="BH707" s="107">
        <f t="shared" si="513"/>
        <v>0</v>
      </c>
      <c r="BI707" s="107">
        <f t="shared" si="513"/>
        <v>0</v>
      </c>
      <c r="BJ707" s="107">
        <f t="shared" si="513"/>
        <v>0</v>
      </c>
      <c r="BK707" s="107">
        <f t="shared" si="513"/>
        <v>0</v>
      </c>
      <c r="BL707" s="110">
        <f t="shared" si="495"/>
        <v>0</v>
      </c>
      <c r="BM707" s="111">
        <f t="shared" si="496"/>
        <v>0</v>
      </c>
      <c r="BN707" s="111">
        <f t="shared" si="497"/>
        <v>0</v>
      </c>
      <c r="BO707" s="111">
        <f t="shared" si="498"/>
        <v>0</v>
      </c>
      <c r="BP707" s="111">
        <f t="shared" si="499"/>
        <v>0</v>
      </c>
      <c r="BQ707" s="111">
        <f t="shared" si="500"/>
        <v>0</v>
      </c>
      <c r="BR707" s="111">
        <f t="shared" si="501"/>
        <v>0</v>
      </c>
      <c r="BS707" s="111">
        <f t="shared" si="502"/>
        <v>0</v>
      </c>
      <c r="BT707" s="111">
        <f t="shared" si="503"/>
        <v>0</v>
      </c>
      <c r="BU707" s="112">
        <f t="shared" si="504"/>
        <v>0</v>
      </c>
      <c r="BV707" s="113">
        <f t="shared" si="505"/>
        <v>0</v>
      </c>
      <c r="BW707" s="169" t="s">
        <v>135</v>
      </c>
      <c r="BX707" s="174">
        <v>2021</v>
      </c>
      <c r="BY707" s="169" t="s">
        <v>2422</v>
      </c>
      <c r="BZ707" s="169" t="str">
        <f t="shared" si="514"/>
        <v>NOVIEMBRE</v>
      </c>
      <c r="CA707" s="169" t="str">
        <f t="shared" si="507"/>
        <v>YCHO21RT_11.1</v>
      </c>
      <c r="CB707" s="118" t="e">
        <f>VLOOKUP(F707,[3]TOTALES!$E:$E,1,0)</f>
        <v>#N/A</v>
      </c>
      <c r="CC707" s="118" t="str">
        <f>VLOOKUP(E707,'3.PARAMETROS'!J:L,3,0)</f>
        <v>PANTALONES</v>
      </c>
      <c r="CD707" s="118">
        <f>VLOOKUP(A707,'[4]1. ARCHIVO COMPRA'!$A:$BU,73,0)</f>
        <v>0</v>
      </c>
      <c r="CF707" s="128"/>
      <c r="CG707" s="128"/>
    </row>
    <row r="708" spans="1:85" x14ac:dyDescent="0.25">
      <c r="A708" s="128" t="str">
        <f t="shared" si="475"/>
        <v>W2RB08WEFC0P60H</v>
      </c>
      <c r="B708" s="128" t="s">
        <v>556</v>
      </c>
      <c r="C708" s="128"/>
      <c r="D708" s="128" t="s">
        <v>557</v>
      </c>
      <c r="E708" s="128" t="s">
        <v>222</v>
      </c>
      <c r="F708" s="128" t="s">
        <v>1498</v>
      </c>
      <c r="G708" s="128" t="s">
        <v>1499</v>
      </c>
      <c r="H708" s="128" t="s">
        <v>1502</v>
      </c>
      <c r="I708" s="128" t="s">
        <v>1503</v>
      </c>
      <c r="J708" s="128" t="s">
        <v>2174</v>
      </c>
      <c r="K708" s="128" t="s">
        <v>2252</v>
      </c>
      <c r="L708" s="128" t="s">
        <v>2255</v>
      </c>
      <c r="M708" s="137">
        <v>89</v>
      </c>
      <c r="N708" s="128">
        <f>IFERROR(VLOOKUP(M708*$M$8*$N$8,'RAM costing'!$A$3:$B$81,2,1),0)</f>
        <v>89000</v>
      </c>
      <c r="O708" s="128">
        <f>IFERROR(VLOOKUP(M708*$M$9*$N$9,'RAM costing'!$E$3:$F$81,2,1),0)</f>
        <v>359</v>
      </c>
      <c r="P708" s="128"/>
      <c r="Q708" s="129">
        <f t="shared" si="476"/>
        <v>0.31</v>
      </c>
      <c r="R708" s="18">
        <v>27.59</v>
      </c>
      <c r="S708" s="25">
        <f t="shared" si="477"/>
        <v>0</v>
      </c>
      <c r="T708" s="25">
        <f t="shared" si="478"/>
        <v>0</v>
      </c>
      <c r="U708" s="25">
        <f t="shared" si="479"/>
        <v>0</v>
      </c>
      <c r="V708" s="25">
        <f t="shared" si="480"/>
        <v>0</v>
      </c>
      <c r="W708" s="25">
        <f t="shared" si="481"/>
        <v>0</v>
      </c>
      <c r="X708" s="25">
        <f t="shared" si="482"/>
        <v>0</v>
      </c>
      <c r="Y708" s="25">
        <f t="shared" si="483"/>
        <v>0</v>
      </c>
      <c r="Z708" s="25">
        <f t="shared" si="484"/>
        <v>0</v>
      </c>
      <c r="AA708" s="26"/>
      <c r="AB708" s="25">
        <f t="shared" si="485"/>
        <v>0</v>
      </c>
      <c r="AC708" s="25">
        <f t="shared" si="511"/>
        <v>0</v>
      </c>
      <c r="AD708" s="25"/>
      <c r="AE708" s="25"/>
      <c r="AF708" s="25"/>
      <c r="AG708" s="25"/>
      <c r="AH708" s="25"/>
      <c r="AI708" s="25"/>
      <c r="AJ708" s="26"/>
      <c r="AK708" s="25"/>
      <c r="AL708" s="26"/>
      <c r="AM708" s="25">
        <f t="shared" si="487"/>
        <v>0</v>
      </c>
      <c r="AN708" s="25">
        <f t="shared" si="488"/>
        <v>0</v>
      </c>
      <c r="AO708" s="26"/>
      <c r="AP708" s="26">
        <f t="shared" si="489"/>
        <v>0</v>
      </c>
      <c r="AQ708" s="101">
        <f t="shared" si="490"/>
        <v>0</v>
      </c>
      <c r="AR708" s="106">
        <f t="shared" si="491"/>
        <v>0</v>
      </c>
      <c r="AS708" s="107">
        <f t="shared" si="512"/>
        <v>0</v>
      </c>
      <c r="AT708" s="107">
        <f t="shared" si="512"/>
        <v>0</v>
      </c>
      <c r="AU708" s="107">
        <f t="shared" si="512"/>
        <v>0</v>
      </c>
      <c r="AV708" s="107">
        <f t="shared" si="512"/>
        <v>0</v>
      </c>
      <c r="AW708" s="107">
        <f t="shared" si="512"/>
        <v>0</v>
      </c>
      <c r="AX708" s="107">
        <f t="shared" si="512"/>
        <v>0</v>
      </c>
      <c r="AY708" s="107">
        <f t="shared" si="512"/>
        <v>0</v>
      </c>
      <c r="AZ708" s="107">
        <f t="shared" si="512"/>
        <v>0</v>
      </c>
      <c r="BA708" s="108">
        <f t="shared" si="492"/>
        <v>0</v>
      </c>
      <c r="BB708" s="103">
        <f t="shared" si="493"/>
        <v>0</v>
      </c>
      <c r="BC708" s="109">
        <f t="shared" si="494"/>
        <v>0</v>
      </c>
      <c r="BD708" s="107">
        <f t="shared" si="474"/>
        <v>0</v>
      </c>
      <c r="BE708" s="107">
        <f t="shared" si="513"/>
        <v>0</v>
      </c>
      <c r="BF708" s="107">
        <f t="shared" si="513"/>
        <v>0</v>
      </c>
      <c r="BG708" s="107">
        <f t="shared" si="513"/>
        <v>0</v>
      </c>
      <c r="BH708" s="107">
        <f t="shared" si="513"/>
        <v>0</v>
      </c>
      <c r="BI708" s="107">
        <f t="shared" si="513"/>
        <v>0</v>
      </c>
      <c r="BJ708" s="107">
        <f t="shared" si="513"/>
        <v>0</v>
      </c>
      <c r="BK708" s="107">
        <f t="shared" si="513"/>
        <v>0</v>
      </c>
      <c r="BL708" s="110">
        <f t="shared" si="495"/>
        <v>0</v>
      </c>
      <c r="BM708" s="111">
        <f t="shared" si="496"/>
        <v>0</v>
      </c>
      <c r="BN708" s="111">
        <f t="shared" si="497"/>
        <v>0</v>
      </c>
      <c r="BO708" s="111">
        <f t="shared" si="498"/>
        <v>0</v>
      </c>
      <c r="BP708" s="111">
        <f t="shared" si="499"/>
        <v>0</v>
      </c>
      <c r="BQ708" s="111">
        <f t="shared" si="500"/>
        <v>0</v>
      </c>
      <c r="BR708" s="111">
        <f t="shared" si="501"/>
        <v>0</v>
      </c>
      <c r="BS708" s="111">
        <f t="shared" si="502"/>
        <v>0</v>
      </c>
      <c r="BT708" s="111">
        <f t="shared" si="503"/>
        <v>0</v>
      </c>
      <c r="BU708" s="112">
        <f t="shared" si="504"/>
        <v>0</v>
      </c>
      <c r="BV708" s="113">
        <f t="shared" si="505"/>
        <v>0</v>
      </c>
      <c r="BW708" s="169" t="s">
        <v>135</v>
      </c>
      <c r="BX708" s="174">
        <v>2021</v>
      </c>
      <c r="BY708" s="169" t="s">
        <v>2422</v>
      </c>
      <c r="BZ708" s="169" t="str">
        <f t="shared" si="514"/>
        <v>NOVIEMBRE</v>
      </c>
      <c r="CA708" s="169" t="str">
        <f t="shared" si="507"/>
        <v>YCHO21RT_11.1</v>
      </c>
      <c r="CB708" s="118" t="e">
        <f>VLOOKUP(F708,[3]TOTALES!$E:$E,1,0)</f>
        <v>#N/A</v>
      </c>
      <c r="CC708" s="118" t="str">
        <f>VLOOKUP(E708,'3.PARAMETROS'!J:L,3,0)</f>
        <v>PANTALONES</v>
      </c>
      <c r="CD708" s="118">
        <f>VLOOKUP(A708,'[4]1. ARCHIVO COMPRA'!$A:$BU,73,0)</f>
        <v>0</v>
      </c>
      <c r="CF708" s="128"/>
      <c r="CG708" s="128"/>
    </row>
    <row r="709" spans="1:85" x14ac:dyDescent="0.25">
      <c r="A709" s="128" t="str">
        <f t="shared" si="475"/>
        <v>W2RP00K1811G64W</v>
      </c>
      <c r="B709" s="188">
        <v>44501</v>
      </c>
      <c r="C709" s="128"/>
      <c r="D709" s="128" t="s">
        <v>562</v>
      </c>
      <c r="E709" s="128" t="s">
        <v>254</v>
      </c>
      <c r="F709" s="128" t="s">
        <v>1504</v>
      </c>
      <c r="G709" s="128" t="s">
        <v>1505</v>
      </c>
      <c r="H709" s="128" t="s">
        <v>1266</v>
      </c>
      <c r="I709" s="128" t="s">
        <v>1267</v>
      </c>
      <c r="J709" s="128" t="s">
        <v>2175</v>
      </c>
      <c r="K709" s="128" t="s">
        <v>684</v>
      </c>
      <c r="L709" s="128" t="s">
        <v>2255</v>
      </c>
      <c r="M709" s="137">
        <v>39</v>
      </c>
      <c r="N709" s="128">
        <f>IFERROR(VLOOKUP(M709*$M$8*$N$8,'RAM costing'!$A$3:$B$81,2,1),0)</f>
        <v>39000</v>
      </c>
      <c r="O709" s="128">
        <f>IFERROR(VLOOKUP(M709*$M$9*$N$9,'RAM costing'!$E$3:$F$81,2,1),0)</f>
        <v>159</v>
      </c>
      <c r="P709" s="128"/>
      <c r="Q709" s="129">
        <f t="shared" si="476"/>
        <v>0.31</v>
      </c>
      <c r="R709" s="18">
        <v>12.09</v>
      </c>
      <c r="S709" s="25">
        <f t="shared" si="477"/>
        <v>0</v>
      </c>
      <c r="T709" s="25">
        <f t="shared" si="478"/>
        <v>0</v>
      </c>
      <c r="U709" s="25">
        <f t="shared" si="479"/>
        <v>0</v>
      </c>
      <c r="V709" s="25">
        <f t="shared" si="480"/>
        <v>0</v>
      </c>
      <c r="W709" s="25">
        <f t="shared" si="481"/>
        <v>0</v>
      </c>
      <c r="X709" s="25">
        <f t="shared" si="482"/>
        <v>0</v>
      </c>
      <c r="Y709" s="25">
        <f t="shared" si="483"/>
        <v>0</v>
      </c>
      <c r="Z709" s="25">
        <f t="shared" si="484"/>
        <v>0</v>
      </c>
      <c r="AA709" s="26"/>
      <c r="AB709" s="25">
        <f t="shared" si="485"/>
        <v>0</v>
      </c>
      <c r="AC709" s="25">
        <f t="shared" si="486"/>
        <v>0</v>
      </c>
      <c r="AD709" s="25"/>
      <c r="AE709" s="25"/>
      <c r="AF709" s="25"/>
      <c r="AG709" s="25"/>
      <c r="AH709" s="25"/>
      <c r="AI709" s="25"/>
      <c r="AJ709" s="26"/>
      <c r="AK709" s="25"/>
      <c r="AL709" s="26"/>
      <c r="AM709" s="25">
        <f t="shared" si="487"/>
        <v>0</v>
      </c>
      <c r="AN709" s="25">
        <f t="shared" si="488"/>
        <v>0</v>
      </c>
      <c r="AO709" s="26"/>
      <c r="AP709" s="26">
        <f t="shared" si="489"/>
        <v>0</v>
      </c>
      <c r="AQ709" s="101">
        <f t="shared" si="490"/>
        <v>0</v>
      </c>
      <c r="AR709" s="106">
        <f t="shared" si="491"/>
        <v>0</v>
      </c>
      <c r="AS709" s="107">
        <f t="shared" si="512"/>
        <v>0</v>
      </c>
      <c r="AT709" s="107">
        <f t="shared" si="512"/>
        <v>0</v>
      </c>
      <c r="AU709" s="107">
        <f t="shared" si="512"/>
        <v>0</v>
      </c>
      <c r="AV709" s="107">
        <f t="shared" si="512"/>
        <v>0</v>
      </c>
      <c r="AW709" s="107">
        <f t="shared" si="512"/>
        <v>0</v>
      </c>
      <c r="AX709" s="107">
        <f t="shared" si="512"/>
        <v>0</v>
      </c>
      <c r="AY709" s="107">
        <f t="shared" si="512"/>
        <v>0</v>
      </c>
      <c r="AZ709" s="107">
        <f t="shared" si="512"/>
        <v>0</v>
      </c>
      <c r="BA709" s="108">
        <f t="shared" si="492"/>
        <v>0</v>
      </c>
      <c r="BB709" s="103">
        <f t="shared" si="493"/>
        <v>0</v>
      </c>
      <c r="BC709" s="109">
        <f t="shared" si="494"/>
        <v>0</v>
      </c>
      <c r="BD709" s="107">
        <f t="shared" si="474"/>
        <v>0</v>
      </c>
      <c r="BE709" s="107">
        <f t="shared" si="513"/>
        <v>0</v>
      </c>
      <c r="BF709" s="107">
        <f t="shared" si="513"/>
        <v>0</v>
      </c>
      <c r="BG709" s="107">
        <f t="shared" si="513"/>
        <v>0</v>
      </c>
      <c r="BH709" s="107">
        <f t="shared" si="513"/>
        <v>0</v>
      </c>
      <c r="BI709" s="107">
        <f t="shared" si="513"/>
        <v>0</v>
      </c>
      <c r="BJ709" s="107">
        <f t="shared" si="513"/>
        <v>0</v>
      </c>
      <c r="BK709" s="107">
        <f t="shared" si="513"/>
        <v>0</v>
      </c>
      <c r="BL709" s="110">
        <f t="shared" si="495"/>
        <v>0</v>
      </c>
      <c r="BM709" s="111">
        <f t="shared" si="496"/>
        <v>0</v>
      </c>
      <c r="BN709" s="111">
        <f t="shared" si="497"/>
        <v>0</v>
      </c>
      <c r="BO709" s="111">
        <f t="shared" si="498"/>
        <v>0</v>
      </c>
      <c r="BP709" s="111">
        <f t="shared" si="499"/>
        <v>0</v>
      </c>
      <c r="BQ709" s="111">
        <f t="shared" si="500"/>
        <v>0</v>
      </c>
      <c r="BR709" s="111">
        <f t="shared" si="501"/>
        <v>0</v>
      </c>
      <c r="BS709" s="111">
        <f t="shared" si="502"/>
        <v>0</v>
      </c>
      <c r="BT709" s="111">
        <f t="shared" si="503"/>
        <v>0</v>
      </c>
      <c r="BU709" s="112">
        <f t="shared" si="504"/>
        <v>0</v>
      </c>
      <c r="BV709" s="113">
        <f t="shared" si="505"/>
        <v>0</v>
      </c>
      <c r="BW709" s="169" t="s">
        <v>135</v>
      </c>
      <c r="BX709" s="174">
        <v>2021</v>
      </c>
      <c r="BY709" s="169" t="s">
        <v>2422</v>
      </c>
      <c r="BZ709" s="169" t="str">
        <f t="shared" si="506"/>
        <v>NOVIEMBRE</v>
      </c>
      <c r="CA709" s="169" t="str">
        <f t="shared" si="507"/>
        <v>YCHO21RT_11.1</v>
      </c>
      <c r="CB709" s="118" t="str">
        <f>VLOOKUP(F709,[3]TOTALES!$E:$E,1,0)</f>
        <v>W2RP00K1811</v>
      </c>
      <c r="CC709" s="118" t="str">
        <f>VLOOKUP(E709,'3.PARAMETROS'!J:L,3,0)</f>
        <v>POLERAS</v>
      </c>
      <c r="CD709" s="118">
        <f>VLOOKUP(A709,'[4]1. ARCHIVO COMPRA'!$A:$BU,73,0)</f>
        <v>0</v>
      </c>
      <c r="CF709" s="128"/>
      <c r="CG709" s="128"/>
    </row>
    <row r="710" spans="1:85" x14ac:dyDescent="0.25">
      <c r="A710" s="128" t="str">
        <f t="shared" si="475"/>
        <v>W2RP00K1811JBLK</v>
      </c>
      <c r="B710" s="188">
        <v>44501</v>
      </c>
      <c r="C710" s="128"/>
      <c r="D710" s="128" t="s">
        <v>562</v>
      </c>
      <c r="E710" s="128" t="s">
        <v>254</v>
      </c>
      <c r="F710" s="128" t="s">
        <v>1504</v>
      </c>
      <c r="G710" s="128" t="s">
        <v>1505</v>
      </c>
      <c r="H710" s="128" t="s">
        <v>494</v>
      </c>
      <c r="I710" s="128" t="s">
        <v>520</v>
      </c>
      <c r="J710" s="128" t="s">
        <v>2175</v>
      </c>
      <c r="K710" s="128" t="s">
        <v>684</v>
      </c>
      <c r="L710" s="128" t="s">
        <v>2255</v>
      </c>
      <c r="M710" s="137">
        <v>39</v>
      </c>
      <c r="N710" s="128">
        <f>IFERROR(VLOOKUP(M710*$M$8*$N$8,'RAM costing'!$A$3:$B$81,2,1),0)</f>
        <v>39000</v>
      </c>
      <c r="O710" s="128">
        <f>IFERROR(VLOOKUP(M710*$M$9*$N$9,'RAM costing'!$E$3:$F$81,2,1),0)</f>
        <v>159</v>
      </c>
      <c r="P710" s="128"/>
      <c r="Q710" s="129">
        <f t="shared" si="476"/>
        <v>0.31</v>
      </c>
      <c r="R710" s="18">
        <v>12.09</v>
      </c>
      <c r="S710" s="25">
        <f t="shared" si="477"/>
        <v>0</v>
      </c>
      <c r="T710" s="25">
        <f t="shared" si="478"/>
        <v>0</v>
      </c>
      <c r="U710" s="25">
        <f t="shared" si="479"/>
        <v>0</v>
      </c>
      <c r="V710" s="25">
        <f t="shared" si="480"/>
        <v>0</v>
      </c>
      <c r="W710" s="25">
        <f t="shared" si="481"/>
        <v>0</v>
      </c>
      <c r="X710" s="25">
        <f t="shared" si="482"/>
        <v>0</v>
      </c>
      <c r="Y710" s="25">
        <f t="shared" si="483"/>
        <v>0</v>
      </c>
      <c r="Z710" s="25">
        <f t="shared" si="484"/>
        <v>0</v>
      </c>
      <c r="AA710" s="26"/>
      <c r="AB710" s="25">
        <f t="shared" si="485"/>
        <v>0</v>
      </c>
      <c r="AC710" s="25">
        <f t="shared" si="486"/>
        <v>0</v>
      </c>
      <c r="AD710" s="25"/>
      <c r="AE710" s="25"/>
      <c r="AF710" s="25"/>
      <c r="AG710" s="25"/>
      <c r="AH710" s="25"/>
      <c r="AI710" s="25"/>
      <c r="AJ710" s="26"/>
      <c r="AK710" s="25"/>
      <c r="AL710" s="26"/>
      <c r="AM710" s="25">
        <f t="shared" si="487"/>
        <v>0</v>
      </c>
      <c r="AN710" s="25">
        <f t="shared" si="488"/>
        <v>0</v>
      </c>
      <c r="AO710" s="26"/>
      <c r="AP710" s="26">
        <f t="shared" si="489"/>
        <v>0</v>
      </c>
      <c r="AQ710" s="101">
        <f t="shared" si="490"/>
        <v>0</v>
      </c>
      <c r="AR710" s="106">
        <f t="shared" si="491"/>
        <v>0</v>
      </c>
      <c r="AS710" s="107">
        <f t="shared" si="512"/>
        <v>0</v>
      </c>
      <c r="AT710" s="107">
        <f t="shared" si="512"/>
        <v>0</v>
      </c>
      <c r="AU710" s="107">
        <f t="shared" si="512"/>
        <v>0</v>
      </c>
      <c r="AV710" s="107">
        <f t="shared" si="512"/>
        <v>0</v>
      </c>
      <c r="AW710" s="107">
        <f t="shared" si="512"/>
        <v>0</v>
      </c>
      <c r="AX710" s="107">
        <f t="shared" si="512"/>
        <v>0</v>
      </c>
      <c r="AY710" s="107">
        <f t="shared" si="512"/>
        <v>0</v>
      </c>
      <c r="AZ710" s="107">
        <f t="shared" si="512"/>
        <v>0</v>
      </c>
      <c r="BA710" s="108">
        <f t="shared" si="492"/>
        <v>0</v>
      </c>
      <c r="BB710" s="103">
        <f t="shared" si="493"/>
        <v>0</v>
      </c>
      <c r="BC710" s="109">
        <f t="shared" si="494"/>
        <v>0</v>
      </c>
      <c r="BD710" s="107">
        <f t="shared" si="474"/>
        <v>0</v>
      </c>
      <c r="BE710" s="107">
        <f t="shared" si="513"/>
        <v>0</v>
      </c>
      <c r="BF710" s="107">
        <f t="shared" si="513"/>
        <v>0</v>
      </c>
      <c r="BG710" s="107">
        <f t="shared" si="513"/>
        <v>0</v>
      </c>
      <c r="BH710" s="107">
        <f t="shared" si="513"/>
        <v>0</v>
      </c>
      <c r="BI710" s="107">
        <f t="shared" si="513"/>
        <v>0</v>
      </c>
      <c r="BJ710" s="107">
        <f t="shared" si="513"/>
        <v>0</v>
      </c>
      <c r="BK710" s="107">
        <f t="shared" si="513"/>
        <v>0</v>
      </c>
      <c r="BL710" s="110">
        <f t="shared" si="495"/>
        <v>0</v>
      </c>
      <c r="BM710" s="111">
        <f t="shared" si="496"/>
        <v>0</v>
      </c>
      <c r="BN710" s="111">
        <f t="shared" si="497"/>
        <v>0</v>
      </c>
      <c r="BO710" s="111">
        <f t="shared" si="498"/>
        <v>0</v>
      </c>
      <c r="BP710" s="111">
        <f t="shared" si="499"/>
        <v>0</v>
      </c>
      <c r="BQ710" s="111">
        <f t="shared" si="500"/>
        <v>0</v>
      </c>
      <c r="BR710" s="111">
        <f t="shared" si="501"/>
        <v>0</v>
      </c>
      <c r="BS710" s="111">
        <f t="shared" si="502"/>
        <v>0</v>
      </c>
      <c r="BT710" s="111">
        <f t="shared" si="503"/>
        <v>0</v>
      </c>
      <c r="BU710" s="112">
        <f t="shared" si="504"/>
        <v>0</v>
      </c>
      <c r="BV710" s="113">
        <f t="shared" si="505"/>
        <v>0</v>
      </c>
      <c r="BW710" s="169" t="s">
        <v>135</v>
      </c>
      <c r="BX710" s="174">
        <v>2021</v>
      </c>
      <c r="BY710" s="169" t="s">
        <v>2422</v>
      </c>
      <c r="BZ710" s="169" t="str">
        <f t="shared" si="506"/>
        <v>NOVIEMBRE</v>
      </c>
      <c r="CA710" s="169" t="str">
        <f t="shared" si="507"/>
        <v>YCHO21RT_11.1</v>
      </c>
      <c r="CB710" s="118" t="str">
        <f>VLOOKUP(F710,[3]TOTALES!$E:$E,1,0)</f>
        <v>W2RP00K1811</v>
      </c>
      <c r="CC710" s="118" t="str">
        <f>VLOOKUP(E710,'3.PARAMETROS'!J:L,3,0)</f>
        <v>POLERAS</v>
      </c>
      <c r="CD710" s="118">
        <f>VLOOKUP(A710,'[4]1. ARCHIVO COMPRA'!$A:$BU,73,0)</f>
        <v>0</v>
      </c>
      <c r="CF710" s="128"/>
      <c r="CG710" s="128"/>
    </row>
    <row r="711" spans="1:85" x14ac:dyDescent="0.25">
      <c r="A711" s="128" t="str">
        <f t="shared" si="475"/>
        <v>W2RP00K1811G585</v>
      </c>
      <c r="B711" s="188">
        <v>44501</v>
      </c>
      <c r="C711" s="128"/>
      <c r="D711" s="128" t="s">
        <v>562</v>
      </c>
      <c r="E711" s="128" t="s">
        <v>254</v>
      </c>
      <c r="F711" s="128" t="s">
        <v>1504</v>
      </c>
      <c r="G711" s="128" t="s">
        <v>1505</v>
      </c>
      <c r="H711" s="128" t="s">
        <v>499</v>
      </c>
      <c r="I711" s="128" t="s">
        <v>527</v>
      </c>
      <c r="J711" s="128" t="s">
        <v>2175</v>
      </c>
      <c r="K711" s="128" t="s">
        <v>684</v>
      </c>
      <c r="L711" s="128" t="s">
        <v>2255</v>
      </c>
      <c r="M711" s="137">
        <v>39</v>
      </c>
      <c r="N711" s="128">
        <f>IFERROR(VLOOKUP(M711*$M$8*$N$8,'RAM costing'!$A$3:$B$81,2,1),0)</f>
        <v>39000</v>
      </c>
      <c r="O711" s="128">
        <f>IFERROR(VLOOKUP(M711*$M$9*$N$9,'RAM costing'!$E$3:$F$81,2,1),0)</f>
        <v>159</v>
      </c>
      <c r="P711" s="128"/>
      <c r="Q711" s="129">
        <f t="shared" si="476"/>
        <v>0.31</v>
      </c>
      <c r="R711" s="18">
        <v>12.09</v>
      </c>
      <c r="S711" s="25">
        <f t="shared" si="477"/>
        <v>0</v>
      </c>
      <c r="T711" s="25">
        <f t="shared" si="478"/>
        <v>0</v>
      </c>
      <c r="U711" s="25">
        <f t="shared" si="479"/>
        <v>0</v>
      </c>
      <c r="V711" s="25">
        <f t="shared" si="480"/>
        <v>0</v>
      </c>
      <c r="W711" s="25">
        <f t="shared" si="481"/>
        <v>0</v>
      </c>
      <c r="X711" s="25">
        <f t="shared" si="482"/>
        <v>0</v>
      </c>
      <c r="Y711" s="25">
        <f t="shared" si="483"/>
        <v>0</v>
      </c>
      <c r="Z711" s="25">
        <f t="shared" si="484"/>
        <v>0</v>
      </c>
      <c r="AA711" s="26"/>
      <c r="AB711" s="25">
        <f t="shared" si="485"/>
        <v>0</v>
      </c>
      <c r="AC711" s="25">
        <f t="shared" si="486"/>
        <v>0</v>
      </c>
      <c r="AD711" s="25"/>
      <c r="AE711" s="25"/>
      <c r="AF711" s="25"/>
      <c r="AG711" s="25"/>
      <c r="AH711" s="25"/>
      <c r="AI711" s="25"/>
      <c r="AJ711" s="26"/>
      <c r="AK711" s="25"/>
      <c r="AL711" s="26"/>
      <c r="AM711" s="25">
        <f t="shared" si="487"/>
        <v>0</v>
      </c>
      <c r="AN711" s="25">
        <f t="shared" si="488"/>
        <v>0</v>
      </c>
      <c r="AO711" s="26"/>
      <c r="AP711" s="26">
        <f t="shared" si="489"/>
        <v>0</v>
      </c>
      <c r="AQ711" s="101">
        <f t="shared" si="490"/>
        <v>0</v>
      </c>
      <c r="AR711" s="106">
        <f t="shared" si="491"/>
        <v>0</v>
      </c>
      <c r="AS711" s="107">
        <f t="shared" si="512"/>
        <v>0</v>
      </c>
      <c r="AT711" s="107">
        <f t="shared" si="512"/>
        <v>0</v>
      </c>
      <c r="AU711" s="107">
        <f t="shared" si="512"/>
        <v>0</v>
      </c>
      <c r="AV711" s="107">
        <f t="shared" si="512"/>
        <v>0</v>
      </c>
      <c r="AW711" s="107">
        <f t="shared" si="512"/>
        <v>0</v>
      </c>
      <c r="AX711" s="107">
        <f t="shared" si="512"/>
        <v>0</v>
      </c>
      <c r="AY711" s="107">
        <f t="shared" si="512"/>
        <v>0</v>
      </c>
      <c r="AZ711" s="107">
        <f t="shared" si="512"/>
        <v>0</v>
      </c>
      <c r="BA711" s="108">
        <f t="shared" si="492"/>
        <v>0</v>
      </c>
      <c r="BB711" s="103">
        <f t="shared" si="493"/>
        <v>0</v>
      </c>
      <c r="BC711" s="109">
        <f t="shared" si="494"/>
        <v>0</v>
      </c>
      <c r="BD711" s="107">
        <f t="shared" si="474"/>
        <v>0</v>
      </c>
      <c r="BE711" s="107">
        <f t="shared" si="513"/>
        <v>0</v>
      </c>
      <c r="BF711" s="107">
        <f t="shared" si="513"/>
        <v>0</v>
      </c>
      <c r="BG711" s="107">
        <f t="shared" si="513"/>
        <v>0</v>
      </c>
      <c r="BH711" s="107">
        <f t="shared" si="513"/>
        <v>0</v>
      </c>
      <c r="BI711" s="107">
        <f t="shared" si="513"/>
        <v>0</v>
      </c>
      <c r="BJ711" s="107">
        <f t="shared" si="513"/>
        <v>0</v>
      </c>
      <c r="BK711" s="107">
        <f t="shared" si="513"/>
        <v>0</v>
      </c>
      <c r="BL711" s="110">
        <f t="shared" si="495"/>
        <v>0</v>
      </c>
      <c r="BM711" s="111">
        <f t="shared" si="496"/>
        <v>0</v>
      </c>
      <c r="BN711" s="111">
        <f t="shared" si="497"/>
        <v>0</v>
      </c>
      <c r="BO711" s="111">
        <f t="shared" si="498"/>
        <v>0</v>
      </c>
      <c r="BP711" s="111">
        <f t="shared" si="499"/>
        <v>0</v>
      </c>
      <c r="BQ711" s="111">
        <f t="shared" si="500"/>
        <v>0</v>
      </c>
      <c r="BR711" s="111">
        <f t="shared" si="501"/>
        <v>0</v>
      </c>
      <c r="BS711" s="111">
        <f t="shared" si="502"/>
        <v>0</v>
      </c>
      <c r="BT711" s="111">
        <f t="shared" si="503"/>
        <v>0</v>
      </c>
      <c r="BU711" s="112">
        <f t="shared" si="504"/>
        <v>0</v>
      </c>
      <c r="BV711" s="113">
        <f t="shared" si="505"/>
        <v>0</v>
      </c>
      <c r="BW711" s="169" t="s">
        <v>135</v>
      </c>
      <c r="BX711" s="174">
        <v>2021</v>
      </c>
      <c r="BY711" s="169" t="s">
        <v>2422</v>
      </c>
      <c r="BZ711" s="169" t="str">
        <f t="shared" si="506"/>
        <v>NOVIEMBRE</v>
      </c>
      <c r="CA711" s="169" t="str">
        <f t="shared" si="507"/>
        <v>YCHO21RT_11.1</v>
      </c>
      <c r="CB711" s="118" t="str">
        <f>VLOOKUP(F711,[3]TOTALES!$E:$E,1,0)</f>
        <v>W2RP00K1811</v>
      </c>
      <c r="CC711" s="118" t="str">
        <f>VLOOKUP(E711,'3.PARAMETROS'!J:L,3,0)</f>
        <v>POLERAS</v>
      </c>
      <c r="CD711" s="118">
        <f>VLOOKUP(A711,'[4]1. ARCHIVO COMPRA'!$A:$BU,73,0)</f>
        <v>0</v>
      </c>
      <c r="CF711" s="128"/>
      <c r="CG711" s="128"/>
    </row>
    <row r="712" spans="1:85" x14ac:dyDescent="0.25">
      <c r="A712" s="128" t="str">
        <f t="shared" si="475"/>
        <v>W2RP00K1811G012</v>
      </c>
      <c r="B712" s="188">
        <v>44501</v>
      </c>
      <c r="C712" s="128"/>
      <c r="D712" s="128" t="s">
        <v>562</v>
      </c>
      <c r="E712" s="128" t="s">
        <v>254</v>
      </c>
      <c r="F712" s="128" t="s">
        <v>1504</v>
      </c>
      <c r="G712" s="128" t="s">
        <v>1505</v>
      </c>
      <c r="H712" s="128" t="s">
        <v>582</v>
      </c>
      <c r="I712" s="128" t="s">
        <v>583</v>
      </c>
      <c r="J712" s="128" t="s">
        <v>2175</v>
      </c>
      <c r="K712" s="128" t="s">
        <v>684</v>
      </c>
      <c r="L712" s="128" t="s">
        <v>2255</v>
      </c>
      <c r="M712" s="137">
        <v>39</v>
      </c>
      <c r="N712" s="128">
        <f>IFERROR(VLOOKUP(M712*$M$8*$N$8,'RAM costing'!$A$3:$B$81,2,1),0)</f>
        <v>39000</v>
      </c>
      <c r="O712" s="128">
        <f>IFERROR(VLOOKUP(M712*$M$9*$N$9,'RAM costing'!$E$3:$F$81,2,1),0)</f>
        <v>159</v>
      </c>
      <c r="P712" s="128"/>
      <c r="Q712" s="129">
        <f t="shared" si="476"/>
        <v>0.31</v>
      </c>
      <c r="R712" s="18">
        <v>12.09</v>
      </c>
      <c r="S712" s="25">
        <f t="shared" si="477"/>
        <v>0</v>
      </c>
      <c r="T712" s="25">
        <f t="shared" si="478"/>
        <v>0</v>
      </c>
      <c r="U712" s="25">
        <f t="shared" si="479"/>
        <v>0</v>
      </c>
      <c r="V712" s="25">
        <f t="shared" si="480"/>
        <v>0</v>
      </c>
      <c r="W712" s="25">
        <f t="shared" si="481"/>
        <v>0</v>
      </c>
      <c r="X712" s="25">
        <f t="shared" si="482"/>
        <v>0</v>
      </c>
      <c r="Y712" s="25">
        <f t="shared" si="483"/>
        <v>0</v>
      </c>
      <c r="Z712" s="25">
        <f t="shared" si="484"/>
        <v>0</v>
      </c>
      <c r="AA712" s="26"/>
      <c r="AB712" s="25">
        <f t="shared" si="485"/>
        <v>0</v>
      </c>
      <c r="AC712" s="25">
        <f t="shared" si="486"/>
        <v>0</v>
      </c>
      <c r="AD712" s="25"/>
      <c r="AE712" s="25"/>
      <c r="AF712" s="25"/>
      <c r="AG712" s="25"/>
      <c r="AH712" s="25"/>
      <c r="AI712" s="25"/>
      <c r="AJ712" s="26"/>
      <c r="AK712" s="25"/>
      <c r="AL712" s="26"/>
      <c r="AM712" s="25">
        <f t="shared" si="487"/>
        <v>0</v>
      </c>
      <c r="AN712" s="25">
        <f t="shared" si="488"/>
        <v>0</v>
      </c>
      <c r="AO712" s="26"/>
      <c r="AP712" s="26">
        <f t="shared" si="489"/>
        <v>0</v>
      </c>
      <c r="AQ712" s="101">
        <f t="shared" si="490"/>
        <v>0</v>
      </c>
      <c r="AR712" s="106">
        <f t="shared" si="491"/>
        <v>0</v>
      </c>
      <c r="AS712" s="107">
        <f t="shared" si="512"/>
        <v>0</v>
      </c>
      <c r="AT712" s="107">
        <f t="shared" si="512"/>
        <v>0</v>
      </c>
      <c r="AU712" s="107">
        <f t="shared" si="512"/>
        <v>0</v>
      </c>
      <c r="AV712" s="107">
        <f t="shared" si="512"/>
        <v>0</v>
      </c>
      <c r="AW712" s="107">
        <f t="shared" si="512"/>
        <v>0</v>
      </c>
      <c r="AX712" s="107">
        <f t="shared" si="512"/>
        <v>0</v>
      </c>
      <c r="AY712" s="107">
        <f t="shared" si="512"/>
        <v>0</v>
      </c>
      <c r="AZ712" s="107">
        <f t="shared" si="512"/>
        <v>0</v>
      </c>
      <c r="BA712" s="108">
        <f t="shared" si="492"/>
        <v>0</v>
      </c>
      <c r="BB712" s="103">
        <f t="shared" si="493"/>
        <v>0</v>
      </c>
      <c r="BC712" s="109">
        <f t="shared" si="494"/>
        <v>0</v>
      </c>
      <c r="BD712" s="107">
        <f t="shared" si="474"/>
        <v>0</v>
      </c>
      <c r="BE712" s="107">
        <f t="shared" si="513"/>
        <v>0</v>
      </c>
      <c r="BF712" s="107">
        <f t="shared" si="513"/>
        <v>0</v>
      </c>
      <c r="BG712" s="107">
        <f t="shared" si="513"/>
        <v>0</v>
      </c>
      <c r="BH712" s="107">
        <f t="shared" si="513"/>
        <v>0</v>
      </c>
      <c r="BI712" s="107">
        <f t="shared" si="513"/>
        <v>0</v>
      </c>
      <c r="BJ712" s="107">
        <f t="shared" si="513"/>
        <v>0</v>
      </c>
      <c r="BK712" s="107">
        <f t="shared" si="513"/>
        <v>0</v>
      </c>
      <c r="BL712" s="110">
        <f t="shared" si="495"/>
        <v>0</v>
      </c>
      <c r="BM712" s="111">
        <f t="shared" si="496"/>
        <v>0</v>
      </c>
      <c r="BN712" s="111">
        <f t="shared" si="497"/>
        <v>0</v>
      </c>
      <c r="BO712" s="111">
        <f t="shared" si="498"/>
        <v>0</v>
      </c>
      <c r="BP712" s="111">
        <f t="shared" si="499"/>
        <v>0</v>
      </c>
      <c r="BQ712" s="111">
        <f t="shared" si="500"/>
        <v>0</v>
      </c>
      <c r="BR712" s="111">
        <f t="shared" si="501"/>
        <v>0</v>
      </c>
      <c r="BS712" s="111">
        <f t="shared" si="502"/>
        <v>0</v>
      </c>
      <c r="BT712" s="111">
        <f t="shared" si="503"/>
        <v>0</v>
      </c>
      <c r="BU712" s="112">
        <f t="shared" si="504"/>
        <v>0</v>
      </c>
      <c r="BV712" s="113">
        <f t="shared" si="505"/>
        <v>0</v>
      </c>
      <c r="BW712" s="169" t="s">
        <v>135</v>
      </c>
      <c r="BX712" s="174">
        <v>2021</v>
      </c>
      <c r="BY712" s="169" t="s">
        <v>2422</v>
      </c>
      <c r="BZ712" s="169" t="str">
        <f t="shared" si="506"/>
        <v>NOVIEMBRE</v>
      </c>
      <c r="CA712" s="169" t="str">
        <f t="shared" si="507"/>
        <v>YCHO21RT_11.1</v>
      </c>
      <c r="CB712" s="118" t="str">
        <f>VLOOKUP(F712,[3]TOTALES!$E:$E,1,0)</f>
        <v>W2RP00K1811</v>
      </c>
      <c r="CC712" s="118" t="str">
        <f>VLOOKUP(E712,'3.PARAMETROS'!J:L,3,0)</f>
        <v>POLERAS</v>
      </c>
      <c r="CD712" s="118">
        <f>VLOOKUP(A712,'[4]1. ARCHIVO COMPRA'!$A:$BU,73,0)</f>
        <v>0</v>
      </c>
      <c r="CF712" s="128"/>
      <c r="CG712" s="128"/>
    </row>
    <row r="713" spans="1:85" x14ac:dyDescent="0.25">
      <c r="A713" s="128" t="str">
        <f t="shared" si="475"/>
        <v>W2RP00K1811LHY</v>
      </c>
      <c r="B713" s="188">
        <v>44501</v>
      </c>
      <c r="C713" s="128"/>
      <c r="D713" s="128" t="s">
        <v>562</v>
      </c>
      <c r="E713" s="128" t="s">
        <v>254</v>
      </c>
      <c r="F713" s="128" t="s">
        <v>1504</v>
      </c>
      <c r="G713" s="128" t="s">
        <v>1505</v>
      </c>
      <c r="H713" s="128" t="s">
        <v>599</v>
      </c>
      <c r="I713" s="128" t="s">
        <v>600</v>
      </c>
      <c r="J713" s="128" t="s">
        <v>2175</v>
      </c>
      <c r="K713" s="128" t="s">
        <v>684</v>
      </c>
      <c r="L713" s="128" t="s">
        <v>2255</v>
      </c>
      <c r="M713" s="137">
        <v>39</v>
      </c>
      <c r="N713" s="128">
        <f>IFERROR(VLOOKUP(M713*$M$8*$N$8,'RAM costing'!$A$3:$B$81,2,1),0)</f>
        <v>39000</v>
      </c>
      <c r="O713" s="128">
        <f>IFERROR(VLOOKUP(M713*$M$9*$N$9,'RAM costing'!$E$3:$F$81,2,1),0)</f>
        <v>159</v>
      </c>
      <c r="P713" s="128"/>
      <c r="Q713" s="129">
        <f t="shared" si="476"/>
        <v>0.31</v>
      </c>
      <c r="R713" s="18">
        <v>12.09</v>
      </c>
      <c r="S713" s="25">
        <f t="shared" si="477"/>
        <v>0</v>
      </c>
      <c r="T713" s="25">
        <f t="shared" si="478"/>
        <v>0</v>
      </c>
      <c r="U713" s="25">
        <f t="shared" si="479"/>
        <v>0</v>
      </c>
      <c r="V713" s="25">
        <f t="shared" si="480"/>
        <v>0</v>
      </c>
      <c r="W713" s="25">
        <f t="shared" si="481"/>
        <v>0</v>
      </c>
      <c r="X713" s="25">
        <f t="shared" si="482"/>
        <v>0</v>
      </c>
      <c r="Y713" s="25">
        <f t="shared" si="483"/>
        <v>0</v>
      </c>
      <c r="Z713" s="25">
        <f t="shared" si="484"/>
        <v>0</v>
      </c>
      <c r="AA713" s="26"/>
      <c r="AB713" s="25">
        <f t="shared" si="485"/>
        <v>0</v>
      </c>
      <c r="AC713" s="25">
        <f t="shared" si="486"/>
        <v>0</v>
      </c>
      <c r="AD713" s="25"/>
      <c r="AE713" s="25"/>
      <c r="AF713" s="25"/>
      <c r="AG713" s="25"/>
      <c r="AH713" s="25"/>
      <c r="AI713" s="25"/>
      <c r="AJ713" s="26"/>
      <c r="AK713" s="25"/>
      <c r="AL713" s="26"/>
      <c r="AM713" s="25">
        <f t="shared" si="487"/>
        <v>0</v>
      </c>
      <c r="AN713" s="25">
        <f t="shared" si="488"/>
        <v>0</v>
      </c>
      <c r="AO713" s="26"/>
      <c r="AP713" s="26">
        <f t="shared" si="489"/>
        <v>0</v>
      </c>
      <c r="AQ713" s="101">
        <f t="shared" si="490"/>
        <v>0</v>
      </c>
      <c r="AR713" s="106">
        <f t="shared" si="491"/>
        <v>0</v>
      </c>
      <c r="AS713" s="107">
        <f t="shared" si="512"/>
        <v>0</v>
      </c>
      <c r="AT713" s="107">
        <f t="shared" si="512"/>
        <v>0</v>
      </c>
      <c r="AU713" s="107">
        <f t="shared" si="512"/>
        <v>0</v>
      </c>
      <c r="AV713" s="107">
        <f t="shared" si="512"/>
        <v>0</v>
      </c>
      <c r="AW713" s="107">
        <f t="shared" si="512"/>
        <v>0</v>
      </c>
      <c r="AX713" s="107">
        <f t="shared" si="512"/>
        <v>0</v>
      </c>
      <c r="AY713" s="107">
        <f t="shared" si="512"/>
        <v>0</v>
      </c>
      <c r="AZ713" s="107">
        <f t="shared" si="512"/>
        <v>0</v>
      </c>
      <c r="BA713" s="108">
        <f t="shared" si="492"/>
        <v>0</v>
      </c>
      <c r="BB713" s="103">
        <f t="shared" si="493"/>
        <v>0</v>
      </c>
      <c r="BC713" s="109">
        <f t="shared" si="494"/>
        <v>0</v>
      </c>
      <c r="BD713" s="107">
        <f t="shared" si="474"/>
        <v>0</v>
      </c>
      <c r="BE713" s="107">
        <f t="shared" si="513"/>
        <v>0</v>
      </c>
      <c r="BF713" s="107">
        <f t="shared" si="513"/>
        <v>0</v>
      </c>
      <c r="BG713" s="107">
        <f t="shared" si="513"/>
        <v>0</v>
      </c>
      <c r="BH713" s="107">
        <f t="shared" si="513"/>
        <v>0</v>
      </c>
      <c r="BI713" s="107">
        <f t="shared" si="513"/>
        <v>0</v>
      </c>
      <c r="BJ713" s="107">
        <f t="shared" si="513"/>
        <v>0</v>
      </c>
      <c r="BK713" s="107">
        <f t="shared" si="513"/>
        <v>0</v>
      </c>
      <c r="BL713" s="110">
        <f t="shared" si="495"/>
        <v>0</v>
      </c>
      <c r="BM713" s="111">
        <f t="shared" si="496"/>
        <v>0</v>
      </c>
      <c r="BN713" s="111">
        <f t="shared" si="497"/>
        <v>0</v>
      </c>
      <c r="BO713" s="111">
        <f t="shared" si="498"/>
        <v>0</v>
      </c>
      <c r="BP713" s="111">
        <f t="shared" si="499"/>
        <v>0</v>
      </c>
      <c r="BQ713" s="111">
        <f t="shared" si="500"/>
        <v>0</v>
      </c>
      <c r="BR713" s="111">
        <f t="shared" si="501"/>
        <v>0</v>
      </c>
      <c r="BS713" s="111">
        <f t="shared" si="502"/>
        <v>0</v>
      </c>
      <c r="BT713" s="111">
        <f t="shared" si="503"/>
        <v>0</v>
      </c>
      <c r="BU713" s="112">
        <f t="shared" si="504"/>
        <v>0</v>
      </c>
      <c r="BV713" s="113">
        <f t="shared" si="505"/>
        <v>0</v>
      </c>
      <c r="BW713" s="169" t="s">
        <v>135</v>
      </c>
      <c r="BX713" s="174">
        <v>2021</v>
      </c>
      <c r="BY713" s="169" t="s">
        <v>2422</v>
      </c>
      <c r="BZ713" s="169" t="str">
        <f t="shared" si="506"/>
        <v>NOVIEMBRE</v>
      </c>
      <c r="CA713" s="169" t="str">
        <f t="shared" si="507"/>
        <v>YCHO21RT_11.1</v>
      </c>
      <c r="CB713" s="118" t="str">
        <f>VLOOKUP(F713,[3]TOTALES!$E:$E,1,0)</f>
        <v>W2RP00K1811</v>
      </c>
      <c r="CC713" s="118" t="str">
        <f>VLOOKUP(E713,'3.PARAMETROS'!J:L,3,0)</f>
        <v>POLERAS</v>
      </c>
      <c r="CD713" s="118">
        <f>VLOOKUP(A713,'[4]1. ARCHIVO COMPRA'!$A:$BU,73,0)</f>
        <v>0</v>
      </c>
      <c r="CF713" s="128"/>
      <c r="CG713" s="128"/>
    </row>
    <row r="714" spans="1:85" x14ac:dyDescent="0.25">
      <c r="A714" s="128" t="str">
        <f t="shared" si="475"/>
        <v>W2RP00K1811G7T2</v>
      </c>
      <c r="B714" s="188">
        <v>44501</v>
      </c>
      <c r="C714" s="128"/>
      <c r="D714" s="128" t="s">
        <v>562</v>
      </c>
      <c r="E714" s="128" t="s">
        <v>254</v>
      </c>
      <c r="F714" s="128" t="s">
        <v>1504</v>
      </c>
      <c r="G714" s="128" t="s">
        <v>1505</v>
      </c>
      <c r="H714" s="128" t="s">
        <v>515</v>
      </c>
      <c r="I714" s="128" t="s">
        <v>541</v>
      </c>
      <c r="J714" s="128" t="s">
        <v>2175</v>
      </c>
      <c r="K714" s="128" t="s">
        <v>684</v>
      </c>
      <c r="L714" s="128" t="s">
        <v>2255</v>
      </c>
      <c r="M714" s="137">
        <v>39</v>
      </c>
      <c r="N714" s="128">
        <f>IFERROR(VLOOKUP(M714*$M$8*$N$8,'RAM costing'!$A$3:$B$81,2,1),0)</f>
        <v>39000</v>
      </c>
      <c r="O714" s="128">
        <f>IFERROR(VLOOKUP(M714*$M$9*$N$9,'RAM costing'!$E$3:$F$81,2,1),0)</f>
        <v>159</v>
      </c>
      <c r="P714" s="128"/>
      <c r="Q714" s="129">
        <f t="shared" si="476"/>
        <v>0.31</v>
      </c>
      <c r="R714" s="18">
        <v>12.09</v>
      </c>
      <c r="S714" s="25">
        <f t="shared" si="477"/>
        <v>0</v>
      </c>
      <c r="T714" s="25">
        <f t="shared" si="478"/>
        <v>0</v>
      </c>
      <c r="U714" s="25">
        <f t="shared" si="479"/>
        <v>0</v>
      </c>
      <c r="V714" s="25">
        <f t="shared" si="480"/>
        <v>0</v>
      </c>
      <c r="W714" s="25">
        <f t="shared" si="481"/>
        <v>0</v>
      </c>
      <c r="X714" s="25">
        <f t="shared" si="482"/>
        <v>0</v>
      </c>
      <c r="Y714" s="25">
        <f t="shared" si="483"/>
        <v>0</v>
      </c>
      <c r="Z714" s="25">
        <f t="shared" si="484"/>
        <v>0</v>
      </c>
      <c r="AA714" s="26"/>
      <c r="AB714" s="25">
        <f t="shared" si="485"/>
        <v>0</v>
      </c>
      <c r="AC714" s="25">
        <f t="shared" si="486"/>
        <v>0</v>
      </c>
      <c r="AD714" s="25"/>
      <c r="AE714" s="25"/>
      <c r="AF714" s="25"/>
      <c r="AG714" s="25"/>
      <c r="AH714" s="25"/>
      <c r="AI714" s="25"/>
      <c r="AJ714" s="26"/>
      <c r="AK714" s="25"/>
      <c r="AL714" s="26"/>
      <c r="AM714" s="25">
        <f t="shared" si="487"/>
        <v>0</v>
      </c>
      <c r="AN714" s="25">
        <f t="shared" si="488"/>
        <v>0</v>
      </c>
      <c r="AO714" s="26"/>
      <c r="AP714" s="26">
        <f t="shared" si="489"/>
        <v>0</v>
      </c>
      <c r="AQ714" s="101">
        <f t="shared" si="490"/>
        <v>0</v>
      </c>
      <c r="AR714" s="106">
        <f t="shared" si="491"/>
        <v>0</v>
      </c>
      <c r="AS714" s="107">
        <f t="shared" si="512"/>
        <v>0</v>
      </c>
      <c r="AT714" s="107">
        <f t="shared" si="512"/>
        <v>0</v>
      </c>
      <c r="AU714" s="107">
        <f t="shared" si="512"/>
        <v>0</v>
      </c>
      <c r="AV714" s="107">
        <f t="shared" si="512"/>
        <v>0</v>
      </c>
      <c r="AW714" s="107">
        <f t="shared" si="512"/>
        <v>0</v>
      </c>
      <c r="AX714" s="107">
        <f t="shared" si="512"/>
        <v>0</v>
      </c>
      <c r="AY714" s="107">
        <f t="shared" si="512"/>
        <v>0</v>
      </c>
      <c r="AZ714" s="107">
        <f t="shared" si="512"/>
        <v>0</v>
      </c>
      <c r="BA714" s="108">
        <f t="shared" si="492"/>
        <v>0</v>
      </c>
      <c r="BB714" s="103">
        <f t="shared" si="493"/>
        <v>0</v>
      </c>
      <c r="BC714" s="109">
        <f t="shared" si="494"/>
        <v>0</v>
      </c>
      <c r="BD714" s="107">
        <f t="shared" si="474"/>
        <v>0</v>
      </c>
      <c r="BE714" s="107">
        <f t="shared" si="513"/>
        <v>0</v>
      </c>
      <c r="BF714" s="107">
        <f t="shared" si="513"/>
        <v>0</v>
      </c>
      <c r="BG714" s="107">
        <f t="shared" si="513"/>
        <v>0</v>
      </c>
      <c r="BH714" s="107">
        <f t="shared" si="513"/>
        <v>0</v>
      </c>
      <c r="BI714" s="107">
        <f t="shared" si="513"/>
        <v>0</v>
      </c>
      <c r="BJ714" s="107">
        <f t="shared" si="513"/>
        <v>0</v>
      </c>
      <c r="BK714" s="107">
        <f t="shared" si="513"/>
        <v>0</v>
      </c>
      <c r="BL714" s="110">
        <f t="shared" si="495"/>
        <v>0</v>
      </c>
      <c r="BM714" s="111">
        <f t="shared" si="496"/>
        <v>0</v>
      </c>
      <c r="BN714" s="111">
        <f t="shared" si="497"/>
        <v>0</v>
      </c>
      <c r="BO714" s="111">
        <f t="shared" si="498"/>
        <v>0</v>
      </c>
      <c r="BP714" s="111">
        <f t="shared" si="499"/>
        <v>0</v>
      </c>
      <c r="BQ714" s="111">
        <f t="shared" si="500"/>
        <v>0</v>
      </c>
      <c r="BR714" s="111">
        <f t="shared" si="501"/>
        <v>0</v>
      </c>
      <c r="BS714" s="111">
        <f t="shared" si="502"/>
        <v>0</v>
      </c>
      <c r="BT714" s="111">
        <f t="shared" si="503"/>
        <v>0</v>
      </c>
      <c r="BU714" s="112">
        <f t="shared" si="504"/>
        <v>0</v>
      </c>
      <c r="BV714" s="113">
        <f t="shared" si="505"/>
        <v>0</v>
      </c>
      <c r="BW714" s="169" t="s">
        <v>135</v>
      </c>
      <c r="BX714" s="174">
        <v>2021</v>
      </c>
      <c r="BY714" s="169" t="s">
        <v>2422</v>
      </c>
      <c r="BZ714" s="169" t="str">
        <f t="shared" si="506"/>
        <v>NOVIEMBRE</v>
      </c>
      <c r="CA714" s="169" t="str">
        <f t="shared" si="507"/>
        <v>YCHO21RT_11.1</v>
      </c>
      <c r="CB714" s="118" t="str">
        <f>VLOOKUP(F714,[3]TOTALES!$E:$E,1,0)</f>
        <v>W2RP00K1811</v>
      </c>
      <c r="CC714" s="118" t="str">
        <f>VLOOKUP(E714,'3.PARAMETROS'!J:L,3,0)</f>
        <v>POLERAS</v>
      </c>
      <c r="CD714" s="118">
        <f>VLOOKUP(A714,'[4]1. ARCHIVO COMPRA'!$A:$BU,73,0)</f>
        <v>0</v>
      </c>
      <c r="CF714" s="128"/>
      <c r="CG714" s="128"/>
    </row>
    <row r="715" spans="1:85" x14ac:dyDescent="0.25">
      <c r="A715" s="128" t="str">
        <f t="shared" si="475"/>
        <v>W2RN06T08Q1JTMU</v>
      </c>
      <c r="B715" s="188">
        <v>44501</v>
      </c>
      <c r="C715" s="128"/>
      <c r="D715" s="128" t="s">
        <v>559</v>
      </c>
      <c r="E715" s="128" t="s">
        <v>193</v>
      </c>
      <c r="F715" s="128" t="s">
        <v>1506</v>
      </c>
      <c r="G715" s="128" t="s">
        <v>1507</v>
      </c>
      <c r="H715" s="128" t="s">
        <v>586</v>
      </c>
      <c r="I715" s="128" t="s">
        <v>587</v>
      </c>
      <c r="J715" s="128" t="s">
        <v>2176</v>
      </c>
      <c r="K715" s="128" t="s">
        <v>683</v>
      </c>
      <c r="L715" s="128" t="s">
        <v>2255</v>
      </c>
      <c r="M715" s="137">
        <v>148</v>
      </c>
      <c r="N715" s="128">
        <f>IFERROR(VLOOKUP(M715*$M$8*$N$8,'RAM costing'!$A$3:$B$81,2,1),0)</f>
        <v>139000</v>
      </c>
      <c r="O715" s="128">
        <f>IFERROR(VLOOKUP(M715*$M$9*$N$9,'RAM costing'!$E$3:$F$81,2,1),0)</f>
        <v>429</v>
      </c>
      <c r="P715" s="128"/>
      <c r="Q715" s="129">
        <f t="shared" si="476"/>
        <v>0.31</v>
      </c>
      <c r="R715" s="18">
        <v>45.88</v>
      </c>
      <c r="S715" s="25">
        <f t="shared" si="477"/>
        <v>0</v>
      </c>
      <c r="T715" s="25">
        <f t="shared" si="478"/>
        <v>0</v>
      </c>
      <c r="U715" s="25">
        <f t="shared" si="479"/>
        <v>0</v>
      </c>
      <c r="V715" s="25">
        <f t="shared" si="480"/>
        <v>0</v>
      </c>
      <c r="W715" s="25">
        <f t="shared" si="481"/>
        <v>0</v>
      </c>
      <c r="X715" s="25">
        <f t="shared" si="482"/>
        <v>0</v>
      </c>
      <c r="Y715" s="25">
        <f t="shared" si="483"/>
        <v>0</v>
      </c>
      <c r="Z715" s="25">
        <f t="shared" si="484"/>
        <v>0</v>
      </c>
      <c r="AA715" s="26"/>
      <c r="AB715" s="25">
        <f t="shared" si="485"/>
        <v>0</v>
      </c>
      <c r="AC715" s="25">
        <f t="shared" ref="AC715:AC721" si="515">AO715</f>
        <v>0</v>
      </c>
      <c r="AD715" s="25"/>
      <c r="AE715" s="25"/>
      <c r="AF715" s="25"/>
      <c r="AG715" s="25"/>
      <c r="AH715" s="25"/>
      <c r="AI715" s="25"/>
      <c r="AJ715" s="26"/>
      <c r="AK715" s="25"/>
      <c r="AL715" s="26"/>
      <c r="AM715" s="25">
        <f t="shared" si="487"/>
        <v>0</v>
      </c>
      <c r="AN715" s="25">
        <f t="shared" si="488"/>
        <v>0</v>
      </c>
      <c r="AO715" s="26"/>
      <c r="AP715" s="26">
        <f t="shared" si="489"/>
        <v>0</v>
      </c>
      <c r="AQ715" s="101">
        <f t="shared" si="490"/>
        <v>0</v>
      </c>
      <c r="AR715" s="106">
        <f t="shared" si="491"/>
        <v>0</v>
      </c>
      <c r="AS715" s="107">
        <f t="shared" si="512"/>
        <v>0</v>
      </c>
      <c r="AT715" s="107">
        <f t="shared" si="512"/>
        <v>0</v>
      </c>
      <c r="AU715" s="107">
        <f t="shared" si="512"/>
        <v>0</v>
      </c>
      <c r="AV715" s="107">
        <f t="shared" si="512"/>
        <v>0</v>
      </c>
      <c r="AW715" s="107">
        <f t="shared" si="512"/>
        <v>0</v>
      </c>
      <c r="AX715" s="107">
        <f t="shared" si="512"/>
        <v>0</v>
      </c>
      <c r="AY715" s="107">
        <f t="shared" si="512"/>
        <v>0</v>
      </c>
      <c r="AZ715" s="107">
        <f t="shared" si="512"/>
        <v>0</v>
      </c>
      <c r="BA715" s="108">
        <f t="shared" si="492"/>
        <v>0</v>
      </c>
      <c r="BB715" s="103">
        <f t="shared" si="493"/>
        <v>0</v>
      </c>
      <c r="BC715" s="109">
        <f t="shared" si="494"/>
        <v>0</v>
      </c>
      <c r="BD715" s="107">
        <f t="shared" si="474"/>
        <v>0</v>
      </c>
      <c r="BE715" s="107">
        <f t="shared" si="513"/>
        <v>0</v>
      </c>
      <c r="BF715" s="107">
        <f t="shared" si="513"/>
        <v>0</v>
      </c>
      <c r="BG715" s="107">
        <f t="shared" si="513"/>
        <v>0</v>
      </c>
      <c r="BH715" s="107">
        <f t="shared" si="513"/>
        <v>0</v>
      </c>
      <c r="BI715" s="107">
        <f t="shared" si="513"/>
        <v>0</v>
      </c>
      <c r="BJ715" s="107">
        <f t="shared" si="513"/>
        <v>0</v>
      </c>
      <c r="BK715" s="107">
        <f t="shared" si="513"/>
        <v>0</v>
      </c>
      <c r="BL715" s="110">
        <f t="shared" si="495"/>
        <v>0</v>
      </c>
      <c r="BM715" s="111">
        <f t="shared" si="496"/>
        <v>0</v>
      </c>
      <c r="BN715" s="111">
        <f t="shared" si="497"/>
        <v>0</v>
      </c>
      <c r="BO715" s="111">
        <f t="shared" si="498"/>
        <v>0</v>
      </c>
      <c r="BP715" s="111">
        <f t="shared" si="499"/>
        <v>0</v>
      </c>
      <c r="BQ715" s="111">
        <f t="shared" si="500"/>
        <v>0</v>
      </c>
      <c r="BR715" s="111">
        <f t="shared" si="501"/>
        <v>0</v>
      </c>
      <c r="BS715" s="111">
        <f t="shared" si="502"/>
        <v>0</v>
      </c>
      <c r="BT715" s="111">
        <f t="shared" si="503"/>
        <v>0</v>
      </c>
      <c r="BU715" s="112">
        <f t="shared" si="504"/>
        <v>0</v>
      </c>
      <c r="BV715" s="113">
        <f t="shared" si="505"/>
        <v>0</v>
      </c>
      <c r="BW715" s="169" t="s">
        <v>135</v>
      </c>
      <c r="BX715" s="174">
        <v>2021</v>
      </c>
      <c r="BY715" s="169" t="s">
        <v>2422</v>
      </c>
      <c r="BZ715" s="169" t="str">
        <f t="shared" si="506"/>
        <v>NOVIEMBRE</v>
      </c>
      <c r="CA715" s="169" t="str">
        <f t="shared" si="507"/>
        <v>YCHO21RT_11.1</v>
      </c>
      <c r="CB715" s="118" t="e">
        <f>VLOOKUP(F715,[3]TOTALES!$E:$E,1,0)</f>
        <v>#N/A</v>
      </c>
      <c r="CC715" s="118" t="str">
        <f>VLOOKUP(E715,'3.PARAMETROS'!J:L,3,0)</f>
        <v>OUTERWEAR</v>
      </c>
      <c r="CD715" s="118">
        <f>VLOOKUP(A715,'[4]1. ARCHIVO COMPRA'!$A:$BU,73,0)</f>
        <v>0</v>
      </c>
      <c r="CF715" s="128"/>
      <c r="CG715" s="128"/>
    </row>
    <row r="716" spans="1:85" x14ac:dyDescent="0.25">
      <c r="A716" s="128" t="str">
        <f t="shared" si="475"/>
        <v>W2RN06T08Q1F1AI</v>
      </c>
      <c r="B716" s="188">
        <v>44501</v>
      </c>
      <c r="C716" s="128"/>
      <c r="D716" s="128" t="s">
        <v>559</v>
      </c>
      <c r="E716" s="128" t="s">
        <v>193</v>
      </c>
      <c r="F716" s="128" t="s">
        <v>1506</v>
      </c>
      <c r="G716" s="128" t="s">
        <v>1507</v>
      </c>
      <c r="H716" s="128" t="s">
        <v>778</v>
      </c>
      <c r="I716" s="128" t="s">
        <v>779</v>
      </c>
      <c r="J716" s="128" t="s">
        <v>2176</v>
      </c>
      <c r="K716" s="128" t="s">
        <v>683</v>
      </c>
      <c r="L716" s="128" t="s">
        <v>2255</v>
      </c>
      <c r="M716" s="137">
        <v>148</v>
      </c>
      <c r="N716" s="128">
        <f>IFERROR(VLOOKUP(M716*$M$8*$N$8,'RAM costing'!$A$3:$B$81,2,1),0)</f>
        <v>139000</v>
      </c>
      <c r="O716" s="128">
        <f>IFERROR(VLOOKUP(M716*$M$9*$N$9,'RAM costing'!$E$3:$F$81,2,1),0)</f>
        <v>429</v>
      </c>
      <c r="P716" s="128"/>
      <c r="Q716" s="129">
        <f t="shared" si="476"/>
        <v>0.31</v>
      </c>
      <c r="R716" s="18">
        <v>45.88</v>
      </c>
      <c r="S716" s="25">
        <f t="shared" si="477"/>
        <v>0</v>
      </c>
      <c r="T716" s="25">
        <f t="shared" si="478"/>
        <v>0</v>
      </c>
      <c r="U716" s="25">
        <f t="shared" si="479"/>
        <v>0</v>
      </c>
      <c r="V716" s="25">
        <f t="shared" si="480"/>
        <v>0</v>
      </c>
      <c r="W716" s="25">
        <f t="shared" si="481"/>
        <v>0</v>
      </c>
      <c r="X716" s="25">
        <f t="shared" si="482"/>
        <v>0</v>
      </c>
      <c r="Y716" s="25">
        <f t="shared" si="483"/>
        <v>0</v>
      </c>
      <c r="Z716" s="25">
        <f t="shared" si="484"/>
        <v>0</v>
      </c>
      <c r="AA716" s="26"/>
      <c r="AB716" s="25">
        <f t="shared" si="485"/>
        <v>0</v>
      </c>
      <c r="AC716" s="25">
        <f t="shared" si="515"/>
        <v>0</v>
      </c>
      <c r="AD716" s="25"/>
      <c r="AE716" s="25"/>
      <c r="AF716" s="25"/>
      <c r="AG716" s="25"/>
      <c r="AH716" s="25"/>
      <c r="AI716" s="25"/>
      <c r="AJ716" s="26"/>
      <c r="AK716" s="25"/>
      <c r="AL716" s="26"/>
      <c r="AM716" s="25">
        <f t="shared" si="487"/>
        <v>0</v>
      </c>
      <c r="AN716" s="25">
        <f t="shared" si="488"/>
        <v>0</v>
      </c>
      <c r="AO716" s="26"/>
      <c r="AP716" s="26">
        <f t="shared" si="489"/>
        <v>0</v>
      </c>
      <c r="AQ716" s="101">
        <f t="shared" si="490"/>
        <v>0</v>
      </c>
      <c r="AR716" s="106">
        <f t="shared" si="491"/>
        <v>0</v>
      </c>
      <c r="AS716" s="107">
        <f t="shared" si="512"/>
        <v>0</v>
      </c>
      <c r="AT716" s="107">
        <f t="shared" si="512"/>
        <v>0</v>
      </c>
      <c r="AU716" s="107">
        <f t="shared" si="512"/>
        <v>0</v>
      </c>
      <c r="AV716" s="107">
        <f t="shared" si="512"/>
        <v>0</v>
      </c>
      <c r="AW716" s="107">
        <f t="shared" si="512"/>
        <v>0</v>
      </c>
      <c r="AX716" s="107">
        <f t="shared" si="512"/>
        <v>0</v>
      </c>
      <c r="AY716" s="107">
        <f t="shared" si="512"/>
        <v>0</v>
      </c>
      <c r="AZ716" s="107">
        <f t="shared" si="512"/>
        <v>0</v>
      </c>
      <c r="BA716" s="108">
        <f t="shared" si="492"/>
        <v>0</v>
      </c>
      <c r="BB716" s="103">
        <f t="shared" si="493"/>
        <v>0</v>
      </c>
      <c r="BC716" s="109">
        <f t="shared" si="494"/>
        <v>0</v>
      </c>
      <c r="BD716" s="107">
        <f t="shared" si="474"/>
        <v>0</v>
      </c>
      <c r="BE716" s="107">
        <f t="shared" si="513"/>
        <v>0</v>
      </c>
      <c r="BF716" s="107">
        <f t="shared" si="513"/>
        <v>0</v>
      </c>
      <c r="BG716" s="107">
        <f t="shared" si="513"/>
        <v>0</v>
      </c>
      <c r="BH716" s="107">
        <f t="shared" si="513"/>
        <v>0</v>
      </c>
      <c r="BI716" s="107">
        <f t="shared" si="513"/>
        <v>0</v>
      </c>
      <c r="BJ716" s="107">
        <f t="shared" si="513"/>
        <v>0</v>
      </c>
      <c r="BK716" s="107">
        <f t="shared" si="513"/>
        <v>0</v>
      </c>
      <c r="BL716" s="110">
        <f t="shared" si="495"/>
        <v>0</v>
      </c>
      <c r="BM716" s="111">
        <f t="shared" si="496"/>
        <v>0</v>
      </c>
      <c r="BN716" s="111">
        <f t="shared" si="497"/>
        <v>0</v>
      </c>
      <c r="BO716" s="111">
        <f t="shared" si="498"/>
        <v>0</v>
      </c>
      <c r="BP716" s="111">
        <f t="shared" si="499"/>
        <v>0</v>
      </c>
      <c r="BQ716" s="111">
        <f t="shared" si="500"/>
        <v>0</v>
      </c>
      <c r="BR716" s="111">
        <f t="shared" si="501"/>
        <v>0</v>
      </c>
      <c r="BS716" s="111">
        <f t="shared" si="502"/>
        <v>0</v>
      </c>
      <c r="BT716" s="111">
        <f t="shared" si="503"/>
        <v>0</v>
      </c>
      <c r="BU716" s="112">
        <f t="shared" si="504"/>
        <v>0</v>
      </c>
      <c r="BV716" s="113">
        <f t="shared" si="505"/>
        <v>0</v>
      </c>
      <c r="BW716" s="169" t="s">
        <v>135</v>
      </c>
      <c r="BX716" s="174">
        <v>2021</v>
      </c>
      <c r="BY716" s="169" t="s">
        <v>2422</v>
      </c>
      <c r="BZ716" s="169" t="str">
        <f t="shared" si="506"/>
        <v>NOVIEMBRE</v>
      </c>
      <c r="CA716" s="169" t="str">
        <f t="shared" si="507"/>
        <v>YCHO21RT_11.1</v>
      </c>
      <c r="CB716" s="118" t="e">
        <f>VLOOKUP(F716,[3]TOTALES!$E:$E,1,0)</f>
        <v>#N/A</v>
      </c>
      <c r="CC716" s="118" t="str">
        <f>VLOOKUP(E716,'3.PARAMETROS'!J:L,3,0)</f>
        <v>OUTERWEAR</v>
      </c>
      <c r="CD716" s="118">
        <f>VLOOKUP(A716,'[4]1. ARCHIVO COMPRA'!$A:$BU,73,0)</f>
        <v>0</v>
      </c>
      <c r="CF716" s="128"/>
      <c r="CG716" s="128"/>
    </row>
    <row r="717" spans="1:85" x14ac:dyDescent="0.25">
      <c r="A717" s="128" t="str">
        <f t="shared" si="475"/>
        <v>W2RN06T08Q1F7LC</v>
      </c>
      <c r="B717" s="188">
        <v>44501</v>
      </c>
      <c r="C717" s="128"/>
      <c r="D717" s="128" t="s">
        <v>559</v>
      </c>
      <c r="E717" s="128" t="s">
        <v>193</v>
      </c>
      <c r="F717" s="128" t="s">
        <v>1506</v>
      </c>
      <c r="G717" s="128" t="s">
        <v>1507</v>
      </c>
      <c r="H717" s="128" t="s">
        <v>1508</v>
      </c>
      <c r="I717" s="128" t="s">
        <v>1509</v>
      </c>
      <c r="J717" s="128" t="s">
        <v>2176</v>
      </c>
      <c r="K717" s="128" t="s">
        <v>683</v>
      </c>
      <c r="L717" s="128" t="s">
        <v>2255</v>
      </c>
      <c r="M717" s="137">
        <v>148</v>
      </c>
      <c r="N717" s="128">
        <f>IFERROR(VLOOKUP(M717*$M$8*$N$8,'RAM costing'!$A$3:$B$81,2,1),0)</f>
        <v>139000</v>
      </c>
      <c r="O717" s="128">
        <f>IFERROR(VLOOKUP(M717*$M$9*$N$9,'RAM costing'!$E$3:$F$81,2,1),0)</f>
        <v>429</v>
      </c>
      <c r="P717" s="128"/>
      <c r="Q717" s="129">
        <f t="shared" si="476"/>
        <v>0.31</v>
      </c>
      <c r="R717" s="18">
        <v>45.88</v>
      </c>
      <c r="S717" s="25">
        <f t="shared" si="477"/>
        <v>0</v>
      </c>
      <c r="T717" s="25">
        <f t="shared" si="478"/>
        <v>0</v>
      </c>
      <c r="U717" s="25">
        <f t="shared" si="479"/>
        <v>0</v>
      </c>
      <c r="V717" s="25">
        <f t="shared" si="480"/>
        <v>0</v>
      </c>
      <c r="W717" s="25">
        <f t="shared" si="481"/>
        <v>0</v>
      </c>
      <c r="X717" s="25">
        <f t="shared" si="482"/>
        <v>0</v>
      </c>
      <c r="Y717" s="25">
        <f t="shared" si="483"/>
        <v>0</v>
      </c>
      <c r="Z717" s="25">
        <f t="shared" si="484"/>
        <v>0</v>
      </c>
      <c r="AA717" s="26"/>
      <c r="AB717" s="25">
        <f t="shared" si="485"/>
        <v>0</v>
      </c>
      <c r="AC717" s="25">
        <f t="shared" si="515"/>
        <v>0</v>
      </c>
      <c r="AD717" s="25"/>
      <c r="AE717" s="25"/>
      <c r="AF717" s="25"/>
      <c r="AG717" s="25"/>
      <c r="AH717" s="25"/>
      <c r="AI717" s="25"/>
      <c r="AJ717" s="26"/>
      <c r="AK717" s="25"/>
      <c r="AL717" s="26"/>
      <c r="AM717" s="25">
        <f t="shared" si="487"/>
        <v>0</v>
      </c>
      <c r="AN717" s="25">
        <f t="shared" si="488"/>
        <v>0</v>
      </c>
      <c r="AO717" s="26"/>
      <c r="AP717" s="26">
        <f t="shared" si="489"/>
        <v>0</v>
      </c>
      <c r="AQ717" s="101">
        <f t="shared" si="490"/>
        <v>0</v>
      </c>
      <c r="AR717" s="106">
        <f t="shared" si="491"/>
        <v>0</v>
      </c>
      <c r="AS717" s="107">
        <f t="shared" si="512"/>
        <v>0</v>
      </c>
      <c r="AT717" s="107">
        <f t="shared" si="512"/>
        <v>0</v>
      </c>
      <c r="AU717" s="107">
        <f t="shared" si="512"/>
        <v>0</v>
      </c>
      <c r="AV717" s="107">
        <f t="shared" si="512"/>
        <v>0</v>
      </c>
      <c r="AW717" s="107">
        <f t="shared" si="512"/>
        <v>0</v>
      </c>
      <c r="AX717" s="107">
        <f t="shared" si="512"/>
        <v>0</v>
      </c>
      <c r="AY717" s="107">
        <f t="shared" si="512"/>
        <v>0</v>
      </c>
      <c r="AZ717" s="107">
        <f t="shared" si="512"/>
        <v>0</v>
      </c>
      <c r="BA717" s="108">
        <f t="shared" si="492"/>
        <v>0</v>
      </c>
      <c r="BB717" s="103">
        <f t="shared" si="493"/>
        <v>0</v>
      </c>
      <c r="BC717" s="109">
        <f t="shared" si="494"/>
        <v>0</v>
      </c>
      <c r="BD717" s="107">
        <f t="shared" si="474"/>
        <v>0</v>
      </c>
      <c r="BE717" s="107">
        <f t="shared" si="513"/>
        <v>0</v>
      </c>
      <c r="BF717" s="107">
        <f t="shared" si="513"/>
        <v>0</v>
      </c>
      <c r="BG717" s="107">
        <f t="shared" si="513"/>
        <v>0</v>
      </c>
      <c r="BH717" s="107">
        <f t="shared" si="513"/>
        <v>0</v>
      </c>
      <c r="BI717" s="107">
        <f t="shared" si="513"/>
        <v>0</v>
      </c>
      <c r="BJ717" s="107">
        <f t="shared" si="513"/>
        <v>0</v>
      </c>
      <c r="BK717" s="107">
        <f t="shared" si="513"/>
        <v>0</v>
      </c>
      <c r="BL717" s="110">
        <f t="shared" si="495"/>
        <v>0</v>
      </c>
      <c r="BM717" s="111">
        <f t="shared" si="496"/>
        <v>0</v>
      </c>
      <c r="BN717" s="111">
        <f t="shared" si="497"/>
        <v>0</v>
      </c>
      <c r="BO717" s="111">
        <f t="shared" si="498"/>
        <v>0</v>
      </c>
      <c r="BP717" s="111">
        <f t="shared" si="499"/>
        <v>0</v>
      </c>
      <c r="BQ717" s="111">
        <f t="shared" si="500"/>
        <v>0</v>
      </c>
      <c r="BR717" s="111">
        <f t="shared" si="501"/>
        <v>0</v>
      </c>
      <c r="BS717" s="111">
        <f t="shared" si="502"/>
        <v>0</v>
      </c>
      <c r="BT717" s="111">
        <f t="shared" si="503"/>
        <v>0</v>
      </c>
      <c r="BU717" s="112">
        <f t="shared" si="504"/>
        <v>0</v>
      </c>
      <c r="BV717" s="113">
        <f t="shared" si="505"/>
        <v>0</v>
      </c>
      <c r="BW717" s="169" t="s">
        <v>135</v>
      </c>
      <c r="BX717" s="174">
        <v>2021</v>
      </c>
      <c r="BY717" s="169" t="s">
        <v>2422</v>
      </c>
      <c r="BZ717" s="169" t="str">
        <f t="shared" si="506"/>
        <v>NOVIEMBRE</v>
      </c>
      <c r="CA717" s="169" t="str">
        <f t="shared" si="507"/>
        <v>YCHO21RT_11.1</v>
      </c>
      <c r="CB717" s="118" t="e">
        <f>VLOOKUP(F717,[3]TOTALES!$E:$E,1,0)</f>
        <v>#N/A</v>
      </c>
      <c r="CC717" s="118" t="str">
        <f>VLOOKUP(E717,'3.PARAMETROS'!J:L,3,0)</f>
        <v>OUTERWEAR</v>
      </c>
      <c r="CD717" s="118">
        <f>VLOOKUP(A717,'[4]1. ARCHIVO COMPRA'!$A:$BU,73,0)</f>
        <v>0</v>
      </c>
      <c r="CF717" s="128"/>
      <c r="CG717" s="128"/>
    </row>
    <row r="718" spans="1:85" x14ac:dyDescent="0.25">
      <c r="A718" s="128" t="str">
        <f t="shared" si="475"/>
        <v>W2RN06T08Q1F1H9</v>
      </c>
      <c r="B718" s="188">
        <v>44501</v>
      </c>
      <c r="C718" s="128"/>
      <c r="D718" s="128" t="s">
        <v>559</v>
      </c>
      <c r="E718" s="128" t="s">
        <v>193</v>
      </c>
      <c r="F718" s="128" t="s">
        <v>1506</v>
      </c>
      <c r="G718" s="128" t="s">
        <v>1507</v>
      </c>
      <c r="H718" s="128" t="s">
        <v>905</v>
      </c>
      <c r="I718" s="128" t="s">
        <v>906</v>
      </c>
      <c r="J718" s="128" t="s">
        <v>2176</v>
      </c>
      <c r="K718" s="128" t="s">
        <v>683</v>
      </c>
      <c r="L718" s="128" t="s">
        <v>2255</v>
      </c>
      <c r="M718" s="137">
        <v>148</v>
      </c>
      <c r="N718" s="128">
        <f>IFERROR(VLOOKUP(M718*$M$8*$N$8,'RAM costing'!$A$3:$B$81,2,1),0)</f>
        <v>139000</v>
      </c>
      <c r="O718" s="128">
        <f>IFERROR(VLOOKUP(M718*$M$9*$N$9,'RAM costing'!$E$3:$F$81,2,1),0)</f>
        <v>429</v>
      </c>
      <c r="P718" s="128"/>
      <c r="Q718" s="129">
        <f t="shared" si="476"/>
        <v>0.31</v>
      </c>
      <c r="R718" s="18">
        <v>45.88</v>
      </c>
      <c r="S718" s="25">
        <f t="shared" si="477"/>
        <v>0</v>
      </c>
      <c r="T718" s="25">
        <f t="shared" si="478"/>
        <v>0</v>
      </c>
      <c r="U718" s="25">
        <f t="shared" si="479"/>
        <v>0</v>
      </c>
      <c r="V718" s="25">
        <f t="shared" si="480"/>
        <v>0</v>
      </c>
      <c r="W718" s="25">
        <f t="shared" si="481"/>
        <v>0</v>
      </c>
      <c r="X718" s="25">
        <f t="shared" si="482"/>
        <v>0</v>
      </c>
      <c r="Y718" s="25">
        <f t="shared" si="483"/>
        <v>0</v>
      </c>
      <c r="Z718" s="25">
        <f t="shared" si="484"/>
        <v>0</v>
      </c>
      <c r="AA718" s="26"/>
      <c r="AB718" s="25">
        <f t="shared" si="485"/>
        <v>0</v>
      </c>
      <c r="AC718" s="25">
        <f t="shared" si="515"/>
        <v>0</v>
      </c>
      <c r="AD718" s="25"/>
      <c r="AE718" s="25"/>
      <c r="AF718" s="25"/>
      <c r="AG718" s="25"/>
      <c r="AH718" s="25"/>
      <c r="AI718" s="25"/>
      <c r="AJ718" s="26"/>
      <c r="AK718" s="25"/>
      <c r="AL718" s="26"/>
      <c r="AM718" s="25">
        <f t="shared" si="487"/>
        <v>0</v>
      </c>
      <c r="AN718" s="25">
        <f t="shared" si="488"/>
        <v>0</v>
      </c>
      <c r="AO718" s="26"/>
      <c r="AP718" s="26">
        <f t="shared" si="489"/>
        <v>0</v>
      </c>
      <c r="AQ718" s="101">
        <f t="shared" si="490"/>
        <v>0</v>
      </c>
      <c r="AR718" s="106">
        <f t="shared" si="491"/>
        <v>0</v>
      </c>
      <c r="AS718" s="107">
        <f t="shared" si="512"/>
        <v>0</v>
      </c>
      <c r="AT718" s="107">
        <f t="shared" si="512"/>
        <v>0</v>
      </c>
      <c r="AU718" s="107">
        <f t="shared" si="512"/>
        <v>0</v>
      </c>
      <c r="AV718" s="107">
        <f t="shared" si="512"/>
        <v>0</v>
      </c>
      <c r="AW718" s="107">
        <f t="shared" si="512"/>
        <v>0</v>
      </c>
      <c r="AX718" s="107">
        <f t="shared" si="512"/>
        <v>0</v>
      </c>
      <c r="AY718" s="107">
        <f t="shared" si="512"/>
        <v>0</v>
      </c>
      <c r="AZ718" s="107">
        <f t="shared" si="512"/>
        <v>0</v>
      </c>
      <c r="BA718" s="108">
        <f t="shared" si="492"/>
        <v>0</v>
      </c>
      <c r="BB718" s="103">
        <f t="shared" si="493"/>
        <v>0</v>
      </c>
      <c r="BC718" s="109">
        <f t="shared" si="494"/>
        <v>0</v>
      </c>
      <c r="BD718" s="107">
        <f t="shared" si="474"/>
        <v>0</v>
      </c>
      <c r="BE718" s="107">
        <f t="shared" si="513"/>
        <v>0</v>
      </c>
      <c r="BF718" s="107">
        <f t="shared" si="513"/>
        <v>0</v>
      </c>
      <c r="BG718" s="107">
        <f t="shared" si="513"/>
        <v>0</v>
      </c>
      <c r="BH718" s="107">
        <f t="shared" si="513"/>
        <v>0</v>
      </c>
      <c r="BI718" s="107">
        <f t="shared" si="513"/>
        <v>0</v>
      </c>
      <c r="BJ718" s="107">
        <f t="shared" si="513"/>
        <v>0</v>
      </c>
      <c r="BK718" s="107">
        <f t="shared" si="513"/>
        <v>0</v>
      </c>
      <c r="BL718" s="110">
        <f t="shared" si="495"/>
        <v>0</v>
      </c>
      <c r="BM718" s="111">
        <f t="shared" si="496"/>
        <v>0</v>
      </c>
      <c r="BN718" s="111">
        <f t="shared" si="497"/>
        <v>0</v>
      </c>
      <c r="BO718" s="111">
        <f t="shared" si="498"/>
        <v>0</v>
      </c>
      <c r="BP718" s="111">
        <f t="shared" si="499"/>
        <v>0</v>
      </c>
      <c r="BQ718" s="111">
        <f t="shared" si="500"/>
        <v>0</v>
      </c>
      <c r="BR718" s="111">
        <f t="shared" si="501"/>
        <v>0</v>
      </c>
      <c r="BS718" s="111">
        <f t="shared" si="502"/>
        <v>0</v>
      </c>
      <c r="BT718" s="111">
        <f t="shared" si="503"/>
        <v>0</v>
      </c>
      <c r="BU718" s="112">
        <f t="shared" si="504"/>
        <v>0</v>
      </c>
      <c r="BV718" s="113">
        <f t="shared" si="505"/>
        <v>0</v>
      </c>
      <c r="BW718" s="169" t="s">
        <v>135</v>
      </c>
      <c r="BX718" s="174">
        <v>2021</v>
      </c>
      <c r="BY718" s="169" t="s">
        <v>2422</v>
      </c>
      <c r="BZ718" s="169" t="str">
        <f t="shared" si="506"/>
        <v>NOVIEMBRE</v>
      </c>
      <c r="CA718" s="169" t="str">
        <f t="shared" si="507"/>
        <v>YCHO21RT_11.1</v>
      </c>
      <c r="CB718" s="118" t="e">
        <f>VLOOKUP(F718,[3]TOTALES!$E:$E,1,0)</f>
        <v>#N/A</v>
      </c>
      <c r="CC718" s="118" t="str">
        <f>VLOOKUP(E718,'3.PARAMETROS'!J:L,3,0)</f>
        <v>OUTERWEAR</v>
      </c>
      <c r="CD718" s="118">
        <f>VLOOKUP(A718,'[4]1. ARCHIVO COMPRA'!$A:$BU,73,0)</f>
        <v>0</v>
      </c>
      <c r="CF718" s="128"/>
      <c r="CG718" s="128"/>
    </row>
    <row r="719" spans="1:85" x14ac:dyDescent="0.25">
      <c r="A719" s="128" t="str">
        <f t="shared" si="475"/>
        <v>W2RP20KAU70JBLK</v>
      </c>
      <c r="B719" s="188">
        <v>44501</v>
      </c>
      <c r="C719" s="128"/>
      <c r="D719" s="128" t="s">
        <v>562</v>
      </c>
      <c r="E719" s="128" t="s">
        <v>250</v>
      </c>
      <c r="F719" s="128" t="s">
        <v>1510</v>
      </c>
      <c r="G719" s="128" t="s">
        <v>1511</v>
      </c>
      <c r="H719" s="128" t="s">
        <v>494</v>
      </c>
      <c r="I719" s="128" t="s">
        <v>520</v>
      </c>
      <c r="J719" s="128" t="s">
        <v>2167</v>
      </c>
      <c r="K719" s="128" t="s">
        <v>683</v>
      </c>
      <c r="L719" s="128" t="s">
        <v>2255</v>
      </c>
      <c r="M719" s="137">
        <v>69</v>
      </c>
      <c r="N719" s="128">
        <f>IFERROR(VLOOKUP(M719*$M$8*$N$8,'RAM costing'!$A$3:$B$81,2,1),0)</f>
        <v>69000</v>
      </c>
      <c r="O719" s="128">
        <f>IFERROR(VLOOKUP(M719*$M$9*$N$9,'RAM costing'!$E$3:$F$81,2,1),0)</f>
        <v>279</v>
      </c>
      <c r="P719" s="128"/>
      <c r="Q719" s="129">
        <f t="shared" si="476"/>
        <v>0.31</v>
      </c>
      <c r="R719" s="18">
        <v>21.39</v>
      </c>
      <c r="S719" s="25">
        <f t="shared" si="477"/>
        <v>0</v>
      </c>
      <c r="T719" s="25">
        <f t="shared" si="478"/>
        <v>0</v>
      </c>
      <c r="U719" s="25">
        <f t="shared" si="479"/>
        <v>0</v>
      </c>
      <c r="V719" s="25">
        <f t="shared" si="480"/>
        <v>0</v>
      </c>
      <c r="W719" s="25">
        <f t="shared" si="481"/>
        <v>0</v>
      </c>
      <c r="X719" s="25">
        <f t="shared" si="482"/>
        <v>0</v>
      </c>
      <c r="Y719" s="25">
        <f t="shared" si="483"/>
        <v>0</v>
      </c>
      <c r="Z719" s="25">
        <f t="shared" si="484"/>
        <v>0</v>
      </c>
      <c r="AA719" s="26"/>
      <c r="AB719" s="25">
        <f t="shared" si="485"/>
        <v>0</v>
      </c>
      <c r="AC719" s="25">
        <f t="shared" si="515"/>
        <v>0</v>
      </c>
      <c r="AD719" s="25"/>
      <c r="AE719" s="25"/>
      <c r="AF719" s="25"/>
      <c r="AG719" s="25"/>
      <c r="AH719" s="25"/>
      <c r="AI719" s="25"/>
      <c r="AJ719" s="26"/>
      <c r="AK719" s="25"/>
      <c r="AL719" s="26"/>
      <c r="AM719" s="25">
        <f t="shared" si="487"/>
        <v>0</v>
      </c>
      <c r="AN719" s="25">
        <f t="shared" si="488"/>
        <v>0</v>
      </c>
      <c r="AO719" s="26"/>
      <c r="AP719" s="26">
        <f t="shared" si="489"/>
        <v>0</v>
      </c>
      <c r="AQ719" s="101">
        <f t="shared" si="490"/>
        <v>0</v>
      </c>
      <c r="AR719" s="106">
        <f t="shared" si="491"/>
        <v>0</v>
      </c>
      <c r="AS719" s="107">
        <f t="shared" si="512"/>
        <v>0</v>
      </c>
      <c r="AT719" s="107">
        <f t="shared" si="512"/>
        <v>0</v>
      </c>
      <c r="AU719" s="107">
        <f t="shared" si="512"/>
        <v>0</v>
      </c>
      <c r="AV719" s="107">
        <f t="shared" si="512"/>
        <v>0</v>
      </c>
      <c r="AW719" s="107">
        <f t="shared" si="512"/>
        <v>0</v>
      </c>
      <c r="AX719" s="107">
        <f t="shared" si="512"/>
        <v>0</v>
      </c>
      <c r="AY719" s="107">
        <f t="shared" si="512"/>
        <v>0</v>
      </c>
      <c r="AZ719" s="107">
        <f t="shared" si="512"/>
        <v>0</v>
      </c>
      <c r="BA719" s="108">
        <f t="shared" si="492"/>
        <v>0</v>
      </c>
      <c r="BB719" s="103">
        <f t="shared" si="493"/>
        <v>0</v>
      </c>
      <c r="BC719" s="109">
        <f t="shared" si="494"/>
        <v>0</v>
      </c>
      <c r="BD719" s="107">
        <f t="shared" ref="BD719:BD782" si="516">ROUND(IF($L719=$L$4,($BB719*BD$4),IF($L719=$L$5,($BB719*BD$5),IF($L719=$L$6,($BB719*BD$6),IF($L719=$L$7,($BB719*BD$7))))),0)</f>
        <v>0</v>
      </c>
      <c r="BE719" s="107">
        <f t="shared" si="513"/>
        <v>0</v>
      </c>
      <c r="BF719" s="107">
        <f t="shared" si="513"/>
        <v>0</v>
      </c>
      <c r="BG719" s="107">
        <f t="shared" si="513"/>
        <v>0</v>
      </c>
      <c r="BH719" s="107">
        <f t="shared" si="513"/>
        <v>0</v>
      </c>
      <c r="BI719" s="107">
        <f t="shared" si="513"/>
        <v>0</v>
      </c>
      <c r="BJ719" s="107">
        <f t="shared" si="513"/>
        <v>0</v>
      </c>
      <c r="BK719" s="107">
        <f t="shared" si="513"/>
        <v>0</v>
      </c>
      <c r="BL719" s="110">
        <f t="shared" si="495"/>
        <v>0</v>
      </c>
      <c r="BM719" s="111">
        <f t="shared" si="496"/>
        <v>0</v>
      </c>
      <c r="BN719" s="111">
        <f t="shared" si="497"/>
        <v>0</v>
      </c>
      <c r="BO719" s="111">
        <f t="shared" si="498"/>
        <v>0</v>
      </c>
      <c r="BP719" s="111">
        <f t="shared" si="499"/>
        <v>0</v>
      </c>
      <c r="BQ719" s="111">
        <f t="shared" si="500"/>
        <v>0</v>
      </c>
      <c r="BR719" s="111">
        <f t="shared" si="501"/>
        <v>0</v>
      </c>
      <c r="BS719" s="111">
        <f t="shared" si="502"/>
        <v>0</v>
      </c>
      <c r="BT719" s="111">
        <f t="shared" si="503"/>
        <v>0</v>
      </c>
      <c r="BU719" s="112">
        <f t="shared" si="504"/>
        <v>0</v>
      </c>
      <c r="BV719" s="113">
        <f t="shared" si="505"/>
        <v>0</v>
      </c>
      <c r="BW719" s="169" t="s">
        <v>135</v>
      </c>
      <c r="BX719" s="174">
        <v>2021</v>
      </c>
      <c r="BY719" s="169" t="s">
        <v>2422</v>
      </c>
      <c r="BZ719" s="169" t="str">
        <f t="shared" si="506"/>
        <v>NOVIEMBRE</v>
      </c>
      <c r="CA719" s="169" t="str">
        <f t="shared" si="507"/>
        <v>YCHO21RT_11.1</v>
      </c>
      <c r="CB719" s="118" t="e">
        <f>VLOOKUP(F719,[3]TOTALES!$E:$E,1,0)</f>
        <v>#N/A</v>
      </c>
      <c r="CC719" s="118" t="str">
        <f>VLOOKUP(E719,'3.PARAMETROS'!J:L,3,0)</f>
        <v>TOPS</v>
      </c>
      <c r="CD719" s="118">
        <f>VLOOKUP(A719,'[4]1. ARCHIVO COMPRA'!$A:$BU,73,0)</f>
        <v>0</v>
      </c>
      <c r="CF719" s="128"/>
      <c r="CG719" s="128"/>
    </row>
    <row r="720" spans="1:85" x14ac:dyDescent="0.25">
      <c r="A720" s="128" t="str">
        <f t="shared" ref="A720:A783" si="517">F720&amp;H720</f>
        <v>W2RP20KAU70G7HR</v>
      </c>
      <c r="B720" s="188">
        <v>44501</v>
      </c>
      <c r="C720" s="128"/>
      <c r="D720" s="128" t="s">
        <v>562</v>
      </c>
      <c r="E720" s="128" t="s">
        <v>250</v>
      </c>
      <c r="F720" s="128" t="s">
        <v>1510</v>
      </c>
      <c r="G720" s="128" t="s">
        <v>1511</v>
      </c>
      <c r="H720" s="128" t="s">
        <v>1177</v>
      </c>
      <c r="I720" s="128" t="s">
        <v>1178</v>
      </c>
      <c r="J720" s="128" t="s">
        <v>2167</v>
      </c>
      <c r="K720" s="128" t="s">
        <v>683</v>
      </c>
      <c r="L720" s="128" t="s">
        <v>2255</v>
      </c>
      <c r="M720" s="137">
        <v>69</v>
      </c>
      <c r="N720" s="128">
        <f>IFERROR(VLOOKUP(M720*$M$8*$N$8,'RAM costing'!$A$3:$B$81,2,1),0)</f>
        <v>69000</v>
      </c>
      <c r="O720" s="128">
        <f>IFERROR(VLOOKUP(M720*$M$9*$N$9,'RAM costing'!$E$3:$F$81,2,1),0)</f>
        <v>279</v>
      </c>
      <c r="P720" s="128"/>
      <c r="Q720" s="129">
        <f t="shared" ref="Q720:Q783" si="518">R720/M720</f>
        <v>0.31</v>
      </c>
      <c r="R720" s="18">
        <v>21.39</v>
      </c>
      <c r="S720" s="25">
        <f t="shared" ref="S720:S783" si="519">AO720</f>
        <v>0</v>
      </c>
      <c r="T720" s="25">
        <f t="shared" ref="T720:T783" si="520">AO720</f>
        <v>0</v>
      </c>
      <c r="U720" s="25">
        <f t="shared" ref="U720:U783" si="521">AO720</f>
        <v>0</v>
      </c>
      <c r="V720" s="25">
        <f t="shared" ref="V720:V783" si="522">IF(AO720&gt;0,AO720-2,0)</f>
        <v>0</v>
      </c>
      <c r="W720" s="25">
        <f t="shared" ref="W720:W783" si="523">IF(AO720&gt;0,AO720-4,0)</f>
        <v>0</v>
      </c>
      <c r="X720" s="25">
        <f t="shared" ref="X720:X783" si="524">IF(AO720&gt;0,AO720-2,0)</f>
        <v>0</v>
      </c>
      <c r="Y720" s="25">
        <f t="shared" ref="Y720:Y783" si="525">IF(AO720&gt;0,AO720-3,0)</f>
        <v>0</v>
      </c>
      <c r="Z720" s="25">
        <f t="shared" ref="Z720:Z783" si="526">IF(AO720&gt;0,AO720-5,0)</f>
        <v>0</v>
      </c>
      <c r="AA720" s="26"/>
      <c r="AB720" s="25">
        <f t="shared" ref="AB720:AB783" si="527">IF(AO720&gt;0,AO720-3,0)</f>
        <v>0</v>
      </c>
      <c r="AC720" s="25">
        <f t="shared" si="515"/>
        <v>0</v>
      </c>
      <c r="AD720" s="25"/>
      <c r="AE720" s="25"/>
      <c r="AF720" s="25"/>
      <c r="AG720" s="25"/>
      <c r="AH720" s="25"/>
      <c r="AI720" s="25"/>
      <c r="AJ720" s="26"/>
      <c r="AK720" s="25"/>
      <c r="AL720" s="26"/>
      <c r="AM720" s="25">
        <f t="shared" ref="AM720:AM783" si="528">IF(AO720&gt;0,AO720-2,0)</f>
        <v>0</v>
      </c>
      <c r="AN720" s="25">
        <f t="shared" ref="AN720:AN783" si="529">IF(AO720&gt;0,AO720-2,0)</f>
        <v>0</v>
      </c>
      <c r="AO720" s="26"/>
      <c r="AP720" s="26">
        <f t="shared" ref="AP720:AP783" si="530">AO720</f>
        <v>0</v>
      </c>
      <c r="AQ720" s="101">
        <f t="shared" ref="AQ720:AQ783" si="531">SUM(S720:AI720)</f>
        <v>0</v>
      </c>
      <c r="AR720" s="106">
        <f t="shared" ref="AR720:AR783" si="532">BA720*R720</f>
        <v>0</v>
      </c>
      <c r="AS720" s="107">
        <f t="shared" si="512"/>
        <v>0</v>
      </c>
      <c r="AT720" s="107">
        <f t="shared" si="512"/>
        <v>0</v>
      </c>
      <c r="AU720" s="107">
        <f t="shared" si="512"/>
        <v>0</v>
      </c>
      <c r="AV720" s="107">
        <f t="shared" si="512"/>
        <v>0</v>
      </c>
      <c r="AW720" s="107">
        <f t="shared" si="512"/>
        <v>0</v>
      </c>
      <c r="AX720" s="107">
        <f t="shared" si="512"/>
        <v>0</v>
      </c>
      <c r="AY720" s="107">
        <f t="shared" si="512"/>
        <v>0</v>
      </c>
      <c r="AZ720" s="107">
        <f t="shared" si="512"/>
        <v>0</v>
      </c>
      <c r="BA720" s="108">
        <f t="shared" ref="BA720:BA783" si="533">SUM(AS720:AZ720)</f>
        <v>0</v>
      </c>
      <c r="BB720" s="103">
        <f t="shared" ref="BB720:BB783" si="534">SUM(AJ720:AP720)</f>
        <v>0</v>
      </c>
      <c r="BC720" s="109">
        <f t="shared" ref="BC720:BC783" si="535">BL720*R720</f>
        <v>0</v>
      </c>
      <c r="BD720" s="107">
        <f t="shared" si="516"/>
        <v>0</v>
      </c>
      <c r="BE720" s="107">
        <f t="shared" si="513"/>
        <v>0</v>
      </c>
      <c r="BF720" s="107">
        <f t="shared" si="513"/>
        <v>0</v>
      </c>
      <c r="BG720" s="107">
        <f t="shared" si="513"/>
        <v>0</v>
      </c>
      <c r="BH720" s="107">
        <f t="shared" si="513"/>
        <v>0</v>
      </c>
      <c r="BI720" s="107">
        <f t="shared" si="513"/>
        <v>0</v>
      </c>
      <c r="BJ720" s="107">
        <f t="shared" si="513"/>
        <v>0</v>
      </c>
      <c r="BK720" s="107">
        <f t="shared" si="513"/>
        <v>0</v>
      </c>
      <c r="BL720" s="110">
        <f t="shared" ref="BL720:BL783" si="536">SUM(BD720:BK720)</f>
        <v>0</v>
      </c>
      <c r="BM720" s="111">
        <f t="shared" ref="BM720:BM783" si="537">AS720+BD720</f>
        <v>0</v>
      </c>
      <c r="BN720" s="111">
        <f t="shared" ref="BN720:BN783" si="538">AT720+BE720</f>
        <v>0</v>
      </c>
      <c r="BO720" s="111">
        <f t="shared" ref="BO720:BO783" si="539">AU720+BF720</f>
        <v>0</v>
      </c>
      <c r="BP720" s="111">
        <f t="shared" ref="BP720:BP783" si="540">AV720+BG720</f>
        <v>0</v>
      </c>
      <c r="BQ720" s="111">
        <f t="shared" ref="BQ720:BQ783" si="541">AW720+BH720</f>
        <v>0</v>
      </c>
      <c r="BR720" s="111">
        <f t="shared" ref="BR720:BR783" si="542">AX720+BI720</f>
        <v>0</v>
      </c>
      <c r="BS720" s="111">
        <f t="shared" ref="BS720:BS783" si="543">AY720+BJ720</f>
        <v>0</v>
      </c>
      <c r="BT720" s="111">
        <f t="shared" ref="BT720:BT783" si="544">AZ720+BK720</f>
        <v>0</v>
      </c>
      <c r="BU720" s="112">
        <f t="shared" ref="BU720:BU783" si="545">SUM(BM720:BT720)</f>
        <v>0</v>
      </c>
      <c r="BV720" s="113">
        <f t="shared" ref="BV720:BV783" si="546">SUM(R720*BU720)</f>
        <v>0</v>
      </c>
      <c r="BW720" s="169" t="s">
        <v>135</v>
      </c>
      <c r="BX720" s="174">
        <v>2021</v>
      </c>
      <c r="BY720" s="169" t="s">
        <v>2422</v>
      </c>
      <c r="BZ720" s="169" t="str">
        <f t="shared" ref="BZ720:BZ783" si="547">UPPER(TEXT(MID(B720,1,10),"MMMM"))</f>
        <v>NOVIEMBRE</v>
      </c>
      <c r="CA720" s="169" t="str">
        <f t="shared" ref="CA720:CA783" si="548">VLOOKUP(BZ720,$B$10:$D$12,3,0)</f>
        <v>YCHO21RT_11.1</v>
      </c>
      <c r="CB720" s="118" t="e">
        <f>VLOOKUP(F720,[3]TOTALES!$E:$E,1,0)</f>
        <v>#N/A</v>
      </c>
      <c r="CC720" s="118" t="str">
        <f>VLOOKUP(E720,'3.PARAMETROS'!J:L,3,0)</f>
        <v>TOPS</v>
      </c>
      <c r="CD720" s="118">
        <f>VLOOKUP(A720,'[4]1. ARCHIVO COMPRA'!$A:$BU,73,0)</f>
        <v>0</v>
      </c>
      <c r="CF720" s="128"/>
      <c r="CG720" s="128"/>
    </row>
    <row r="721" spans="1:85" x14ac:dyDescent="0.25">
      <c r="A721" s="128" t="str">
        <f t="shared" si="517"/>
        <v>W2RP20KAU70FQ46</v>
      </c>
      <c r="B721" s="188">
        <v>44501</v>
      </c>
      <c r="C721" s="128"/>
      <c r="D721" s="128" t="s">
        <v>562</v>
      </c>
      <c r="E721" s="128" t="s">
        <v>250</v>
      </c>
      <c r="F721" s="128" t="s">
        <v>1510</v>
      </c>
      <c r="G721" s="128" t="s">
        <v>1511</v>
      </c>
      <c r="H721" s="128" t="s">
        <v>1450</v>
      </c>
      <c r="I721" s="128" t="s">
        <v>1451</v>
      </c>
      <c r="J721" s="128" t="s">
        <v>2167</v>
      </c>
      <c r="K721" s="128" t="s">
        <v>683</v>
      </c>
      <c r="L721" s="128" t="s">
        <v>2255</v>
      </c>
      <c r="M721" s="137">
        <v>69</v>
      </c>
      <c r="N721" s="128">
        <f>IFERROR(VLOOKUP(M721*$M$8*$N$8,'RAM costing'!$A$3:$B$81,2,1),0)</f>
        <v>69000</v>
      </c>
      <c r="O721" s="128">
        <f>IFERROR(VLOOKUP(M721*$M$9*$N$9,'RAM costing'!$E$3:$F$81,2,1),0)</f>
        <v>279</v>
      </c>
      <c r="P721" s="128"/>
      <c r="Q721" s="129">
        <f t="shared" si="518"/>
        <v>0.31</v>
      </c>
      <c r="R721" s="18">
        <v>21.39</v>
      </c>
      <c r="S721" s="25">
        <f t="shared" si="519"/>
        <v>0</v>
      </c>
      <c r="T721" s="25">
        <f t="shared" si="520"/>
        <v>0</v>
      </c>
      <c r="U721" s="25">
        <f t="shared" si="521"/>
        <v>0</v>
      </c>
      <c r="V721" s="25">
        <f t="shared" si="522"/>
        <v>0</v>
      </c>
      <c r="W721" s="25">
        <f t="shared" si="523"/>
        <v>0</v>
      </c>
      <c r="X721" s="25">
        <f t="shared" si="524"/>
        <v>0</v>
      </c>
      <c r="Y721" s="25">
        <f t="shared" si="525"/>
        <v>0</v>
      </c>
      <c r="Z721" s="25">
        <f t="shared" si="526"/>
        <v>0</v>
      </c>
      <c r="AA721" s="26"/>
      <c r="AB721" s="25">
        <f t="shared" si="527"/>
        <v>0</v>
      </c>
      <c r="AC721" s="25">
        <f t="shared" si="515"/>
        <v>0</v>
      </c>
      <c r="AD721" s="25"/>
      <c r="AE721" s="25"/>
      <c r="AF721" s="25"/>
      <c r="AG721" s="25"/>
      <c r="AH721" s="25"/>
      <c r="AI721" s="25"/>
      <c r="AJ721" s="26"/>
      <c r="AK721" s="25"/>
      <c r="AL721" s="26"/>
      <c r="AM721" s="25">
        <f t="shared" si="528"/>
        <v>0</v>
      </c>
      <c r="AN721" s="25">
        <f t="shared" si="529"/>
        <v>0</v>
      </c>
      <c r="AO721" s="26"/>
      <c r="AP721" s="26">
        <f t="shared" si="530"/>
        <v>0</v>
      </c>
      <c r="AQ721" s="101">
        <f t="shared" si="531"/>
        <v>0</v>
      </c>
      <c r="AR721" s="106">
        <f t="shared" si="532"/>
        <v>0</v>
      </c>
      <c r="AS721" s="107">
        <f t="shared" si="512"/>
        <v>0</v>
      </c>
      <c r="AT721" s="107">
        <f t="shared" si="512"/>
        <v>0</v>
      </c>
      <c r="AU721" s="107">
        <f t="shared" si="512"/>
        <v>0</v>
      </c>
      <c r="AV721" s="107">
        <f t="shared" si="512"/>
        <v>0</v>
      </c>
      <c r="AW721" s="107">
        <f t="shared" si="512"/>
        <v>0</v>
      </c>
      <c r="AX721" s="107">
        <f t="shared" si="512"/>
        <v>0</v>
      </c>
      <c r="AY721" s="107">
        <f t="shared" si="512"/>
        <v>0</v>
      </c>
      <c r="AZ721" s="107">
        <f t="shared" si="512"/>
        <v>0</v>
      </c>
      <c r="BA721" s="108">
        <f t="shared" si="533"/>
        <v>0</v>
      </c>
      <c r="BB721" s="103">
        <f t="shared" si="534"/>
        <v>0</v>
      </c>
      <c r="BC721" s="109">
        <f t="shared" si="535"/>
        <v>0</v>
      </c>
      <c r="BD721" s="107">
        <f t="shared" si="516"/>
        <v>0</v>
      </c>
      <c r="BE721" s="107">
        <f t="shared" si="513"/>
        <v>0</v>
      </c>
      <c r="BF721" s="107">
        <f t="shared" si="513"/>
        <v>0</v>
      </c>
      <c r="BG721" s="107">
        <f t="shared" si="513"/>
        <v>0</v>
      </c>
      <c r="BH721" s="107">
        <f t="shared" si="513"/>
        <v>0</v>
      </c>
      <c r="BI721" s="107">
        <f t="shared" si="513"/>
        <v>0</v>
      </c>
      <c r="BJ721" s="107">
        <f t="shared" si="513"/>
        <v>0</v>
      </c>
      <c r="BK721" s="107">
        <f t="shared" si="513"/>
        <v>0</v>
      </c>
      <c r="BL721" s="110">
        <f t="shared" si="536"/>
        <v>0</v>
      </c>
      <c r="BM721" s="111">
        <f t="shared" si="537"/>
        <v>0</v>
      </c>
      <c r="BN721" s="111">
        <f t="shared" si="538"/>
        <v>0</v>
      </c>
      <c r="BO721" s="111">
        <f t="shared" si="539"/>
        <v>0</v>
      </c>
      <c r="BP721" s="111">
        <f t="shared" si="540"/>
        <v>0</v>
      </c>
      <c r="BQ721" s="111">
        <f t="shared" si="541"/>
        <v>0</v>
      </c>
      <c r="BR721" s="111">
        <f t="shared" si="542"/>
        <v>0</v>
      </c>
      <c r="BS721" s="111">
        <f t="shared" si="543"/>
        <v>0</v>
      </c>
      <c r="BT721" s="111">
        <f t="shared" si="544"/>
        <v>0</v>
      </c>
      <c r="BU721" s="112">
        <f t="shared" si="545"/>
        <v>0</v>
      </c>
      <c r="BV721" s="113">
        <f t="shared" si="546"/>
        <v>0</v>
      </c>
      <c r="BW721" s="169" t="s">
        <v>135</v>
      </c>
      <c r="BX721" s="174">
        <v>2021</v>
      </c>
      <c r="BY721" s="169" t="s">
        <v>2422</v>
      </c>
      <c r="BZ721" s="169" t="str">
        <f t="shared" si="547"/>
        <v>NOVIEMBRE</v>
      </c>
      <c r="CA721" s="169" t="str">
        <f t="shared" si="548"/>
        <v>YCHO21RT_11.1</v>
      </c>
      <c r="CB721" s="118" t="e">
        <f>VLOOKUP(F721,[3]TOTALES!$E:$E,1,0)</f>
        <v>#N/A</v>
      </c>
      <c r="CC721" s="118" t="str">
        <f>VLOOKUP(E721,'3.PARAMETROS'!J:L,3,0)</f>
        <v>TOPS</v>
      </c>
      <c r="CD721" s="118">
        <f>VLOOKUP(A721,'[4]1. ARCHIVO COMPRA'!$A:$BU,73,0)</f>
        <v>0</v>
      </c>
      <c r="CF721" s="128"/>
      <c r="CG721" s="128"/>
    </row>
    <row r="722" spans="1:85" x14ac:dyDescent="0.25">
      <c r="A722" s="128" t="str">
        <f t="shared" si="517"/>
        <v>W2RA46D4KG1DONE</v>
      </c>
      <c r="B722" s="187">
        <v>44501</v>
      </c>
      <c r="C722" s="128"/>
      <c r="D722" s="128" t="s">
        <v>563</v>
      </c>
      <c r="E722" s="128" t="s">
        <v>148</v>
      </c>
      <c r="F722" s="128" t="s">
        <v>1512</v>
      </c>
      <c r="G722" s="128" t="s">
        <v>873</v>
      </c>
      <c r="H722" s="128" t="s">
        <v>1310</v>
      </c>
      <c r="I722" s="128" t="s">
        <v>1311</v>
      </c>
      <c r="J722" s="128" t="s">
        <v>2151</v>
      </c>
      <c r="K722" s="128" t="s">
        <v>688</v>
      </c>
      <c r="L722" s="128" t="s">
        <v>2257</v>
      </c>
      <c r="M722" s="137">
        <v>108</v>
      </c>
      <c r="N722" s="128">
        <f>IFERROR(VLOOKUP(M722*$M$8*$N$8,'RAM costing'!$A$3:$B$81,2,1),0)</f>
        <v>109000</v>
      </c>
      <c r="O722" s="128">
        <f>IFERROR(VLOOKUP(M722*$M$9*$N$9,'RAM costing'!$E$3:$F$81,2,1),0)</f>
        <v>429</v>
      </c>
      <c r="P722" s="128"/>
      <c r="Q722" s="129">
        <f t="shared" si="518"/>
        <v>0.31</v>
      </c>
      <c r="R722" s="18">
        <v>33.479999999999997</v>
      </c>
      <c r="S722" s="25">
        <f t="shared" si="519"/>
        <v>20</v>
      </c>
      <c r="T722" s="25">
        <f t="shared" si="520"/>
        <v>20</v>
      </c>
      <c r="U722" s="25">
        <f t="shared" si="521"/>
        <v>20</v>
      </c>
      <c r="V722" s="25">
        <f t="shared" si="522"/>
        <v>18</v>
      </c>
      <c r="W722" s="25">
        <f t="shared" si="523"/>
        <v>16</v>
      </c>
      <c r="X722" s="25">
        <f t="shared" si="524"/>
        <v>18</v>
      </c>
      <c r="Y722" s="25">
        <f t="shared" si="525"/>
        <v>17</v>
      </c>
      <c r="Z722" s="25">
        <f t="shared" si="526"/>
        <v>15</v>
      </c>
      <c r="AA722" s="26"/>
      <c r="AB722" s="25">
        <f t="shared" si="527"/>
        <v>17</v>
      </c>
      <c r="AC722" s="26">
        <f>AO722</f>
        <v>20</v>
      </c>
      <c r="AD722" s="25"/>
      <c r="AE722" s="25"/>
      <c r="AF722" s="25"/>
      <c r="AG722" s="25"/>
      <c r="AH722" s="25"/>
      <c r="AI722" s="25"/>
      <c r="AJ722" s="26"/>
      <c r="AK722" s="25"/>
      <c r="AL722" s="26"/>
      <c r="AM722" s="25">
        <f t="shared" si="528"/>
        <v>18</v>
      </c>
      <c r="AN722" s="25">
        <f t="shared" si="529"/>
        <v>18</v>
      </c>
      <c r="AO722" s="26">
        <v>20</v>
      </c>
      <c r="AP722" s="26">
        <f t="shared" si="530"/>
        <v>20</v>
      </c>
      <c r="AQ722" s="101">
        <f t="shared" si="531"/>
        <v>181</v>
      </c>
      <c r="AR722" s="106">
        <f t="shared" si="532"/>
        <v>5992.9199999999992</v>
      </c>
      <c r="AS722" s="107">
        <f t="shared" si="512"/>
        <v>16</v>
      </c>
      <c r="AT722" s="107">
        <f t="shared" si="512"/>
        <v>14</v>
      </c>
      <c r="AU722" s="107">
        <f t="shared" si="512"/>
        <v>34</v>
      </c>
      <c r="AV722" s="107">
        <f t="shared" si="512"/>
        <v>40</v>
      </c>
      <c r="AW722" s="107">
        <f t="shared" si="512"/>
        <v>39</v>
      </c>
      <c r="AX722" s="107">
        <f t="shared" si="512"/>
        <v>20</v>
      </c>
      <c r="AY722" s="107">
        <f t="shared" si="512"/>
        <v>16</v>
      </c>
      <c r="AZ722" s="107">
        <f t="shared" si="512"/>
        <v>0</v>
      </c>
      <c r="BA722" s="108">
        <f t="shared" si="533"/>
        <v>179</v>
      </c>
      <c r="BB722" s="103">
        <f t="shared" si="534"/>
        <v>76</v>
      </c>
      <c r="BC722" s="109">
        <f t="shared" si="535"/>
        <v>2510.9999999999995</v>
      </c>
      <c r="BD722" s="107">
        <f t="shared" si="516"/>
        <v>7</v>
      </c>
      <c r="BE722" s="107">
        <f t="shared" si="513"/>
        <v>6</v>
      </c>
      <c r="BF722" s="107">
        <f t="shared" si="513"/>
        <v>14</v>
      </c>
      <c r="BG722" s="107">
        <f t="shared" si="513"/>
        <v>17</v>
      </c>
      <c r="BH722" s="107">
        <f t="shared" si="513"/>
        <v>16</v>
      </c>
      <c r="BI722" s="107">
        <f t="shared" si="513"/>
        <v>8</v>
      </c>
      <c r="BJ722" s="107">
        <f t="shared" si="513"/>
        <v>7</v>
      </c>
      <c r="BK722" s="107">
        <f t="shared" si="513"/>
        <v>0</v>
      </c>
      <c r="BL722" s="110">
        <f t="shared" si="536"/>
        <v>75</v>
      </c>
      <c r="BM722" s="111">
        <f t="shared" si="537"/>
        <v>23</v>
      </c>
      <c r="BN722" s="111">
        <f t="shared" si="538"/>
        <v>20</v>
      </c>
      <c r="BO722" s="111">
        <f t="shared" si="539"/>
        <v>48</v>
      </c>
      <c r="BP722" s="111">
        <f t="shared" si="540"/>
        <v>57</v>
      </c>
      <c r="BQ722" s="111">
        <f t="shared" si="541"/>
        <v>55</v>
      </c>
      <c r="BR722" s="111">
        <f t="shared" si="542"/>
        <v>28</v>
      </c>
      <c r="BS722" s="111">
        <f t="shared" si="543"/>
        <v>23</v>
      </c>
      <c r="BT722" s="111">
        <f t="shared" si="544"/>
        <v>0</v>
      </c>
      <c r="BU722" s="143">
        <f t="shared" si="545"/>
        <v>254</v>
      </c>
      <c r="BV722" s="113">
        <f t="shared" si="546"/>
        <v>8503.92</v>
      </c>
      <c r="BW722" s="169" t="s">
        <v>135</v>
      </c>
      <c r="BX722" s="174">
        <v>2021</v>
      </c>
      <c r="BY722" s="169" t="s">
        <v>2422</v>
      </c>
      <c r="BZ722" s="169" t="str">
        <f t="shared" si="547"/>
        <v>NOVIEMBRE</v>
      </c>
      <c r="CA722" s="169" t="str">
        <f t="shared" si="548"/>
        <v>YCHO21RT_11.1</v>
      </c>
      <c r="CB722" s="118" t="str">
        <f>VLOOKUP(F722,[3]TOTALES!$E:$E,1,0)</f>
        <v>W2RA46D4KG1</v>
      </c>
      <c r="CC722" s="118" t="str">
        <f>VLOOKUP(E722,'3.PARAMETROS'!J:L,3,0)</f>
        <v>JEANS</v>
      </c>
      <c r="CD722" s="118">
        <f>VLOOKUP(A722,'[4]1. ARCHIVO COMPRA'!$A:$BU,73,0)</f>
        <v>0</v>
      </c>
      <c r="CF722" s="164">
        <v>44331</v>
      </c>
      <c r="CG722" s="128"/>
    </row>
    <row r="723" spans="1:85" x14ac:dyDescent="0.25">
      <c r="A723" s="128" t="str">
        <f t="shared" si="517"/>
        <v>W2RL25WEGN0G8CR</v>
      </c>
      <c r="B723" s="188">
        <v>44501</v>
      </c>
      <c r="C723" s="128"/>
      <c r="D723" s="128" t="s">
        <v>557</v>
      </c>
      <c r="E723" s="128" t="s">
        <v>569</v>
      </c>
      <c r="F723" s="128" t="s">
        <v>1513</v>
      </c>
      <c r="G723" s="128" t="s">
        <v>1514</v>
      </c>
      <c r="H723" s="128" t="s">
        <v>957</v>
      </c>
      <c r="I723" s="128" t="s">
        <v>958</v>
      </c>
      <c r="J723" s="128" t="s">
        <v>2177</v>
      </c>
      <c r="K723" s="128" t="s">
        <v>683</v>
      </c>
      <c r="L723" s="128" t="s">
        <v>2255</v>
      </c>
      <c r="M723" s="137">
        <v>218</v>
      </c>
      <c r="N723" s="128">
        <f>IFERROR(VLOOKUP(M723*$M$8*$N$8,'RAM costing'!$A$3:$B$81,2,1),0)</f>
        <v>209000</v>
      </c>
      <c r="O723" s="128">
        <f>IFERROR(VLOOKUP(M723*$M$9*$N$9,'RAM costing'!$E$3:$F$81,2,1),0)</f>
        <v>429</v>
      </c>
      <c r="P723" s="128"/>
      <c r="Q723" s="129">
        <f t="shared" si="518"/>
        <v>0.31</v>
      </c>
      <c r="R723" s="18">
        <v>67.58</v>
      </c>
      <c r="S723" s="25">
        <f t="shared" si="519"/>
        <v>0</v>
      </c>
      <c r="T723" s="25">
        <f t="shared" si="520"/>
        <v>0</v>
      </c>
      <c r="U723" s="25">
        <f t="shared" si="521"/>
        <v>0</v>
      </c>
      <c r="V723" s="25">
        <f t="shared" si="522"/>
        <v>0</v>
      </c>
      <c r="W723" s="25">
        <f t="shared" si="523"/>
        <v>0</v>
      </c>
      <c r="X723" s="25">
        <f t="shared" si="524"/>
        <v>0</v>
      </c>
      <c r="Y723" s="25">
        <f t="shared" si="525"/>
        <v>0</v>
      </c>
      <c r="Z723" s="25">
        <f t="shared" si="526"/>
        <v>0</v>
      </c>
      <c r="AA723" s="26"/>
      <c r="AB723" s="25">
        <f t="shared" si="527"/>
        <v>0</v>
      </c>
      <c r="AC723" s="25">
        <f t="shared" ref="AC723:AC733" si="549">AO723</f>
        <v>0</v>
      </c>
      <c r="AD723" s="25"/>
      <c r="AE723" s="25"/>
      <c r="AF723" s="25"/>
      <c r="AG723" s="25"/>
      <c r="AH723" s="25"/>
      <c r="AI723" s="25"/>
      <c r="AJ723" s="26"/>
      <c r="AK723" s="25"/>
      <c r="AL723" s="26"/>
      <c r="AM723" s="25">
        <f t="shared" si="528"/>
        <v>0</v>
      </c>
      <c r="AN723" s="25">
        <f t="shared" si="529"/>
        <v>0</v>
      </c>
      <c r="AO723" s="26"/>
      <c r="AP723" s="26">
        <f t="shared" si="530"/>
        <v>0</v>
      </c>
      <c r="AQ723" s="101">
        <f t="shared" si="531"/>
        <v>0</v>
      </c>
      <c r="AR723" s="106">
        <f t="shared" si="532"/>
        <v>0</v>
      </c>
      <c r="AS723" s="107">
        <f t="shared" si="512"/>
        <v>0</v>
      </c>
      <c r="AT723" s="107">
        <f t="shared" si="512"/>
        <v>0</v>
      </c>
      <c r="AU723" s="107">
        <f t="shared" si="512"/>
        <v>0</v>
      </c>
      <c r="AV723" s="107">
        <f t="shared" si="512"/>
        <v>0</v>
      </c>
      <c r="AW723" s="107">
        <f t="shared" si="512"/>
        <v>0</v>
      </c>
      <c r="AX723" s="107">
        <f t="shared" si="512"/>
        <v>0</v>
      </c>
      <c r="AY723" s="107">
        <f t="shared" si="512"/>
        <v>0</v>
      </c>
      <c r="AZ723" s="107">
        <f t="shared" si="512"/>
        <v>0</v>
      </c>
      <c r="BA723" s="108">
        <f t="shared" si="533"/>
        <v>0</v>
      </c>
      <c r="BB723" s="103">
        <f t="shared" si="534"/>
        <v>0</v>
      </c>
      <c r="BC723" s="109">
        <f t="shared" si="535"/>
        <v>0</v>
      </c>
      <c r="BD723" s="107">
        <f t="shared" si="516"/>
        <v>0</v>
      </c>
      <c r="BE723" s="107">
        <f t="shared" si="513"/>
        <v>0</v>
      </c>
      <c r="BF723" s="107">
        <f t="shared" si="513"/>
        <v>0</v>
      </c>
      <c r="BG723" s="107">
        <f t="shared" si="513"/>
        <v>0</v>
      </c>
      <c r="BH723" s="107">
        <f t="shared" si="513"/>
        <v>0</v>
      </c>
      <c r="BI723" s="107">
        <f t="shared" si="513"/>
        <v>0</v>
      </c>
      <c r="BJ723" s="107">
        <f t="shared" si="513"/>
        <v>0</v>
      </c>
      <c r="BK723" s="107">
        <f t="shared" si="513"/>
        <v>0</v>
      </c>
      <c r="BL723" s="110">
        <f t="shared" si="536"/>
        <v>0</v>
      </c>
      <c r="BM723" s="111">
        <f t="shared" si="537"/>
        <v>0</v>
      </c>
      <c r="BN723" s="111">
        <f t="shared" si="538"/>
        <v>0</v>
      </c>
      <c r="BO723" s="111">
        <f t="shared" si="539"/>
        <v>0</v>
      </c>
      <c r="BP723" s="111">
        <f t="shared" si="540"/>
        <v>0</v>
      </c>
      <c r="BQ723" s="111">
        <f t="shared" si="541"/>
        <v>0</v>
      </c>
      <c r="BR723" s="111">
        <f t="shared" si="542"/>
        <v>0</v>
      </c>
      <c r="BS723" s="111">
        <f t="shared" si="543"/>
        <v>0</v>
      </c>
      <c r="BT723" s="111">
        <f t="shared" si="544"/>
        <v>0</v>
      </c>
      <c r="BU723" s="112">
        <f t="shared" si="545"/>
        <v>0</v>
      </c>
      <c r="BV723" s="113">
        <f t="shared" si="546"/>
        <v>0</v>
      </c>
      <c r="BW723" s="169" t="s">
        <v>135</v>
      </c>
      <c r="BX723" s="174">
        <v>2021</v>
      </c>
      <c r="BY723" s="169" t="s">
        <v>2422</v>
      </c>
      <c r="BZ723" s="169" t="str">
        <f t="shared" si="547"/>
        <v>NOVIEMBRE</v>
      </c>
      <c r="CA723" s="169" t="str">
        <f t="shared" si="548"/>
        <v>YCHO21RT_11.1</v>
      </c>
      <c r="CB723" s="118" t="str">
        <f>VLOOKUP(F723,[3]TOTALES!$E:$E,1,0)</f>
        <v>W2RL25WEGN0</v>
      </c>
      <c r="CC723" s="118" t="s">
        <v>185</v>
      </c>
      <c r="CD723" s="118">
        <f>VLOOKUP(A723,'[4]1. ARCHIVO COMPRA'!$A:$BU,73,0)</f>
        <v>0</v>
      </c>
      <c r="CF723" s="128"/>
      <c r="CG723" s="128"/>
    </row>
    <row r="724" spans="1:85" x14ac:dyDescent="0.25">
      <c r="A724" s="128" t="str">
        <f t="shared" si="517"/>
        <v>W2RL25WEGN0G1G2</v>
      </c>
      <c r="B724" s="188">
        <v>44501</v>
      </c>
      <c r="C724" s="128"/>
      <c r="D724" s="128" t="s">
        <v>557</v>
      </c>
      <c r="E724" s="128" t="s">
        <v>569</v>
      </c>
      <c r="F724" s="128" t="s">
        <v>1513</v>
      </c>
      <c r="G724" s="128" t="s">
        <v>1514</v>
      </c>
      <c r="H724" s="128" t="s">
        <v>506</v>
      </c>
      <c r="I724" s="128" t="s">
        <v>533</v>
      </c>
      <c r="J724" s="128" t="s">
        <v>2177</v>
      </c>
      <c r="K724" s="128" t="s">
        <v>683</v>
      </c>
      <c r="L724" s="128" t="s">
        <v>2255</v>
      </c>
      <c r="M724" s="137">
        <v>218</v>
      </c>
      <c r="N724" s="128">
        <f>IFERROR(VLOOKUP(M724*$M$8*$N$8,'RAM costing'!$A$3:$B$81,2,1),0)</f>
        <v>209000</v>
      </c>
      <c r="O724" s="128">
        <f>IFERROR(VLOOKUP(M724*$M$9*$N$9,'RAM costing'!$E$3:$F$81,2,1),0)</f>
        <v>429</v>
      </c>
      <c r="P724" s="128"/>
      <c r="Q724" s="129">
        <f t="shared" si="518"/>
        <v>0.31</v>
      </c>
      <c r="R724" s="18">
        <v>67.58</v>
      </c>
      <c r="S724" s="25">
        <f t="shared" si="519"/>
        <v>0</v>
      </c>
      <c r="T724" s="25">
        <f t="shared" si="520"/>
        <v>0</v>
      </c>
      <c r="U724" s="25">
        <f t="shared" si="521"/>
        <v>0</v>
      </c>
      <c r="V724" s="25">
        <f t="shared" si="522"/>
        <v>0</v>
      </c>
      <c r="W724" s="25">
        <f t="shared" si="523"/>
        <v>0</v>
      </c>
      <c r="X724" s="25">
        <f t="shared" si="524"/>
        <v>0</v>
      </c>
      <c r="Y724" s="25">
        <f t="shared" si="525"/>
        <v>0</v>
      </c>
      <c r="Z724" s="25">
        <f t="shared" si="526"/>
        <v>0</v>
      </c>
      <c r="AA724" s="26"/>
      <c r="AB724" s="25">
        <f t="shared" si="527"/>
        <v>0</v>
      </c>
      <c r="AC724" s="25">
        <f t="shared" si="549"/>
        <v>0</v>
      </c>
      <c r="AD724" s="25"/>
      <c r="AE724" s="25"/>
      <c r="AF724" s="25"/>
      <c r="AG724" s="25"/>
      <c r="AH724" s="25"/>
      <c r="AI724" s="25"/>
      <c r="AJ724" s="26"/>
      <c r="AK724" s="25"/>
      <c r="AL724" s="26"/>
      <c r="AM724" s="25">
        <f t="shared" si="528"/>
        <v>0</v>
      </c>
      <c r="AN724" s="25">
        <f t="shared" si="529"/>
        <v>0</v>
      </c>
      <c r="AO724" s="26"/>
      <c r="AP724" s="26">
        <f t="shared" si="530"/>
        <v>0</v>
      </c>
      <c r="AQ724" s="101">
        <f t="shared" si="531"/>
        <v>0</v>
      </c>
      <c r="AR724" s="106">
        <f t="shared" si="532"/>
        <v>0</v>
      </c>
      <c r="AS724" s="107">
        <f t="shared" si="512"/>
        <v>0</v>
      </c>
      <c r="AT724" s="107">
        <f t="shared" si="512"/>
        <v>0</v>
      </c>
      <c r="AU724" s="107">
        <f t="shared" si="512"/>
        <v>0</v>
      </c>
      <c r="AV724" s="107">
        <f t="shared" si="512"/>
        <v>0</v>
      </c>
      <c r="AW724" s="107">
        <f t="shared" si="512"/>
        <v>0</v>
      </c>
      <c r="AX724" s="107">
        <f t="shared" si="512"/>
        <v>0</v>
      </c>
      <c r="AY724" s="107">
        <f t="shared" si="512"/>
        <v>0</v>
      </c>
      <c r="AZ724" s="107">
        <f t="shared" si="512"/>
        <v>0</v>
      </c>
      <c r="BA724" s="108">
        <f t="shared" si="533"/>
        <v>0</v>
      </c>
      <c r="BB724" s="103">
        <f t="shared" si="534"/>
        <v>0</v>
      </c>
      <c r="BC724" s="109">
        <f t="shared" si="535"/>
        <v>0</v>
      </c>
      <c r="BD724" s="107">
        <f t="shared" si="516"/>
        <v>0</v>
      </c>
      <c r="BE724" s="107">
        <f t="shared" si="513"/>
        <v>0</v>
      </c>
      <c r="BF724" s="107">
        <f t="shared" si="513"/>
        <v>0</v>
      </c>
      <c r="BG724" s="107">
        <f t="shared" si="513"/>
        <v>0</v>
      </c>
      <c r="BH724" s="107">
        <f t="shared" si="513"/>
        <v>0</v>
      </c>
      <c r="BI724" s="107">
        <f t="shared" si="513"/>
        <v>0</v>
      </c>
      <c r="BJ724" s="107">
        <f t="shared" si="513"/>
        <v>0</v>
      </c>
      <c r="BK724" s="107">
        <f t="shared" si="513"/>
        <v>0</v>
      </c>
      <c r="BL724" s="110">
        <f t="shared" si="536"/>
        <v>0</v>
      </c>
      <c r="BM724" s="111">
        <f t="shared" si="537"/>
        <v>0</v>
      </c>
      <c r="BN724" s="111">
        <f t="shared" si="538"/>
        <v>0</v>
      </c>
      <c r="BO724" s="111">
        <f t="shared" si="539"/>
        <v>0</v>
      </c>
      <c r="BP724" s="111">
        <f t="shared" si="540"/>
        <v>0</v>
      </c>
      <c r="BQ724" s="111">
        <f t="shared" si="541"/>
        <v>0</v>
      </c>
      <c r="BR724" s="111">
        <f t="shared" si="542"/>
        <v>0</v>
      </c>
      <c r="BS724" s="111">
        <f t="shared" si="543"/>
        <v>0</v>
      </c>
      <c r="BT724" s="111">
        <f t="shared" si="544"/>
        <v>0</v>
      </c>
      <c r="BU724" s="112">
        <f t="shared" si="545"/>
        <v>0</v>
      </c>
      <c r="BV724" s="113">
        <f t="shared" si="546"/>
        <v>0</v>
      </c>
      <c r="BW724" s="169" t="s">
        <v>135</v>
      </c>
      <c r="BX724" s="174">
        <v>2021</v>
      </c>
      <c r="BY724" s="169" t="s">
        <v>2422</v>
      </c>
      <c r="BZ724" s="169" t="str">
        <f t="shared" si="547"/>
        <v>NOVIEMBRE</v>
      </c>
      <c r="CA724" s="169" t="str">
        <f t="shared" si="548"/>
        <v>YCHO21RT_11.1</v>
      </c>
      <c r="CB724" s="118" t="str">
        <f>VLOOKUP(F724,[3]TOTALES!$E:$E,1,0)</f>
        <v>W2RL25WEGN0</v>
      </c>
      <c r="CC724" s="118" t="s">
        <v>185</v>
      </c>
      <c r="CD724" s="118">
        <f>VLOOKUP(A724,'[4]1. ARCHIVO COMPRA'!$A:$BU,73,0)</f>
        <v>0</v>
      </c>
      <c r="CF724" s="128"/>
      <c r="CG724" s="128"/>
    </row>
    <row r="725" spans="1:85" x14ac:dyDescent="0.25">
      <c r="A725" s="128" t="str">
        <f t="shared" si="517"/>
        <v>W2RL25WEGN0JBLK</v>
      </c>
      <c r="B725" s="187">
        <v>44501</v>
      </c>
      <c r="C725" s="128"/>
      <c r="D725" s="128" t="s">
        <v>557</v>
      </c>
      <c r="E725" s="128" t="s">
        <v>569</v>
      </c>
      <c r="F725" s="128" t="s">
        <v>1513</v>
      </c>
      <c r="G725" s="128" t="s">
        <v>1514</v>
      </c>
      <c r="H725" s="128" t="s">
        <v>494</v>
      </c>
      <c r="I725" s="128" t="s">
        <v>520</v>
      </c>
      <c r="J725" s="128" t="s">
        <v>2177</v>
      </c>
      <c r="K725" s="128" t="s">
        <v>683</v>
      </c>
      <c r="L725" s="128" t="s">
        <v>2255</v>
      </c>
      <c r="M725" s="137">
        <v>218</v>
      </c>
      <c r="N725" s="128">
        <f>IFERROR(VLOOKUP(M725*$M$8*$N$8,'RAM costing'!$A$3:$B$81,2,1),0)</f>
        <v>209000</v>
      </c>
      <c r="O725" s="128">
        <f>IFERROR(VLOOKUP(M725*$M$9*$N$9,'RAM costing'!$E$3:$F$81,2,1),0)</f>
        <v>429</v>
      </c>
      <c r="P725" s="128"/>
      <c r="Q725" s="129">
        <f t="shared" si="518"/>
        <v>0.31</v>
      </c>
      <c r="R725" s="18">
        <v>67.58</v>
      </c>
      <c r="S725" s="25">
        <v>8</v>
      </c>
      <c r="T725" s="25">
        <v>8</v>
      </c>
      <c r="U725" s="25">
        <f t="shared" si="521"/>
        <v>0</v>
      </c>
      <c r="V725" s="25">
        <v>6</v>
      </c>
      <c r="W725" s="25">
        <v>4</v>
      </c>
      <c r="X725" s="25">
        <v>6</v>
      </c>
      <c r="Y725" s="25">
        <v>5</v>
      </c>
      <c r="Z725" s="25">
        <v>3</v>
      </c>
      <c r="AA725" s="26"/>
      <c r="AB725" s="25">
        <v>5</v>
      </c>
      <c r="AC725" s="26">
        <v>8</v>
      </c>
      <c r="AD725" s="25"/>
      <c r="AE725" s="25"/>
      <c r="AF725" s="25"/>
      <c r="AG725" s="25"/>
      <c r="AH725" s="25"/>
      <c r="AI725" s="25"/>
      <c r="AJ725" s="26"/>
      <c r="AK725" s="25"/>
      <c r="AL725" s="26"/>
      <c r="AM725" s="25">
        <f t="shared" si="528"/>
        <v>0</v>
      </c>
      <c r="AN725" s="25">
        <f t="shared" si="529"/>
        <v>0</v>
      </c>
      <c r="AO725" s="26"/>
      <c r="AP725" s="26">
        <f t="shared" si="530"/>
        <v>0</v>
      </c>
      <c r="AQ725" s="101">
        <f t="shared" si="531"/>
        <v>53</v>
      </c>
      <c r="AR725" s="106">
        <f t="shared" si="532"/>
        <v>3514.16</v>
      </c>
      <c r="AS725" s="107">
        <f t="shared" si="512"/>
        <v>12</v>
      </c>
      <c r="AT725" s="107">
        <f t="shared" si="512"/>
        <v>19</v>
      </c>
      <c r="AU725" s="107">
        <f t="shared" si="512"/>
        <v>14</v>
      </c>
      <c r="AV725" s="107">
        <f t="shared" si="512"/>
        <v>7</v>
      </c>
      <c r="AW725" s="107">
        <f t="shared" si="512"/>
        <v>0</v>
      </c>
      <c r="AX725" s="107">
        <f t="shared" si="512"/>
        <v>0</v>
      </c>
      <c r="AY725" s="107">
        <f t="shared" si="512"/>
        <v>0</v>
      </c>
      <c r="AZ725" s="107">
        <f t="shared" si="512"/>
        <v>0</v>
      </c>
      <c r="BA725" s="108">
        <f t="shared" si="533"/>
        <v>52</v>
      </c>
      <c r="BB725" s="103">
        <f t="shared" si="534"/>
        <v>0</v>
      </c>
      <c r="BC725" s="109">
        <f t="shared" si="535"/>
        <v>0</v>
      </c>
      <c r="BD725" s="107">
        <f t="shared" si="516"/>
        <v>0</v>
      </c>
      <c r="BE725" s="107">
        <f t="shared" si="513"/>
        <v>0</v>
      </c>
      <c r="BF725" s="107">
        <f t="shared" si="513"/>
        <v>0</v>
      </c>
      <c r="BG725" s="107">
        <f t="shared" si="513"/>
        <v>0</v>
      </c>
      <c r="BH725" s="107">
        <f t="shared" si="513"/>
        <v>0</v>
      </c>
      <c r="BI725" s="107">
        <f t="shared" si="513"/>
        <v>0</v>
      </c>
      <c r="BJ725" s="107">
        <f t="shared" si="513"/>
        <v>0</v>
      </c>
      <c r="BK725" s="107">
        <f t="shared" si="513"/>
        <v>0</v>
      </c>
      <c r="BL725" s="110">
        <f t="shared" si="536"/>
        <v>0</v>
      </c>
      <c r="BM725" s="111">
        <f t="shared" si="537"/>
        <v>12</v>
      </c>
      <c r="BN725" s="111">
        <f t="shared" si="538"/>
        <v>19</v>
      </c>
      <c r="BO725" s="111">
        <f t="shared" si="539"/>
        <v>14</v>
      </c>
      <c r="BP725" s="111">
        <f t="shared" si="540"/>
        <v>7</v>
      </c>
      <c r="BQ725" s="111">
        <f t="shared" si="541"/>
        <v>0</v>
      </c>
      <c r="BR725" s="111">
        <f t="shared" si="542"/>
        <v>0</v>
      </c>
      <c r="BS725" s="111">
        <f t="shared" si="543"/>
        <v>0</v>
      </c>
      <c r="BT725" s="111">
        <f t="shared" si="544"/>
        <v>0</v>
      </c>
      <c r="BU725" s="143">
        <f t="shared" si="545"/>
        <v>52</v>
      </c>
      <c r="BV725" s="113">
        <f t="shared" si="546"/>
        <v>3514.16</v>
      </c>
      <c r="BW725" s="169" t="s">
        <v>135</v>
      </c>
      <c r="BX725" s="174">
        <v>2021</v>
      </c>
      <c r="BY725" s="169" t="s">
        <v>2422</v>
      </c>
      <c r="BZ725" s="169" t="str">
        <f t="shared" si="547"/>
        <v>NOVIEMBRE</v>
      </c>
      <c r="CA725" s="169" t="str">
        <f t="shared" si="548"/>
        <v>YCHO21RT_11.1</v>
      </c>
      <c r="CB725" s="118" t="str">
        <f>VLOOKUP(F725,[3]TOTALES!$E:$E,1,0)</f>
        <v>W2RL25WEGN0</v>
      </c>
      <c r="CC725" s="118" t="s">
        <v>185</v>
      </c>
      <c r="CD725" s="118">
        <f>VLOOKUP(A725,'[4]1. ARCHIVO COMPRA'!$A:$BU,73,0)</f>
        <v>0</v>
      </c>
      <c r="CF725" s="164">
        <v>44331</v>
      </c>
      <c r="CG725" s="128"/>
    </row>
    <row r="726" spans="1:85" x14ac:dyDescent="0.25">
      <c r="A726" s="128" t="str">
        <f t="shared" si="517"/>
        <v>W2RL25WEGN0G011</v>
      </c>
      <c r="B726" s="188">
        <v>44501</v>
      </c>
      <c r="C726" s="128"/>
      <c r="D726" s="128" t="s">
        <v>557</v>
      </c>
      <c r="E726" s="128" t="s">
        <v>569</v>
      </c>
      <c r="F726" s="128" t="s">
        <v>1513</v>
      </c>
      <c r="G726" s="128" t="s">
        <v>1514</v>
      </c>
      <c r="H726" s="128" t="s">
        <v>496</v>
      </c>
      <c r="I726" s="128" t="s">
        <v>522</v>
      </c>
      <c r="J726" s="128" t="s">
        <v>2177</v>
      </c>
      <c r="K726" s="128" t="s">
        <v>683</v>
      </c>
      <c r="L726" s="128" t="s">
        <v>2255</v>
      </c>
      <c r="M726" s="137">
        <v>218</v>
      </c>
      <c r="N726" s="128">
        <f>IFERROR(VLOOKUP(M726*$M$8*$N$8,'RAM costing'!$A$3:$B$81,2,1),0)</f>
        <v>209000</v>
      </c>
      <c r="O726" s="128">
        <f>IFERROR(VLOOKUP(M726*$M$9*$N$9,'RAM costing'!$E$3:$F$81,2,1),0)</f>
        <v>429</v>
      </c>
      <c r="P726" s="128"/>
      <c r="Q726" s="129">
        <f t="shared" si="518"/>
        <v>0.31</v>
      </c>
      <c r="R726" s="18">
        <v>67.58</v>
      </c>
      <c r="S726" s="25">
        <f t="shared" si="519"/>
        <v>0</v>
      </c>
      <c r="T726" s="25">
        <f t="shared" si="520"/>
        <v>0</v>
      </c>
      <c r="U726" s="25">
        <f t="shared" si="521"/>
        <v>0</v>
      </c>
      <c r="V726" s="25">
        <f t="shared" si="522"/>
        <v>0</v>
      </c>
      <c r="W726" s="25">
        <f t="shared" si="523"/>
        <v>0</v>
      </c>
      <c r="X726" s="25">
        <f t="shared" si="524"/>
        <v>0</v>
      </c>
      <c r="Y726" s="25">
        <f t="shared" si="525"/>
        <v>0</v>
      </c>
      <c r="Z726" s="25">
        <f t="shared" si="526"/>
        <v>0</v>
      </c>
      <c r="AA726" s="26"/>
      <c r="AB726" s="25">
        <f t="shared" si="527"/>
        <v>0</v>
      </c>
      <c r="AC726" s="25">
        <f t="shared" si="549"/>
        <v>0</v>
      </c>
      <c r="AD726" s="25"/>
      <c r="AE726" s="25"/>
      <c r="AF726" s="25"/>
      <c r="AG726" s="25"/>
      <c r="AH726" s="25"/>
      <c r="AI726" s="25"/>
      <c r="AJ726" s="26"/>
      <c r="AK726" s="25"/>
      <c r="AL726" s="26"/>
      <c r="AM726" s="25">
        <f t="shared" si="528"/>
        <v>0</v>
      </c>
      <c r="AN726" s="25">
        <f t="shared" si="529"/>
        <v>0</v>
      </c>
      <c r="AO726" s="26"/>
      <c r="AP726" s="26">
        <f t="shared" si="530"/>
        <v>0</v>
      </c>
      <c r="AQ726" s="101">
        <f t="shared" si="531"/>
        <v>0</v>
      </c>
      <c r="AR726" s="106">
        <f t="shared" si="532"/>
        <v>0</v>
      </c>
      <c r="AS726" s="107">
        <f t="shared" si="512"/>
        <v>0</v>
      </c>
      <c r="AT726" s="107">
        <f t="shared" si="512"/>
        <v>0</v>
      </c>
      <c r="AU726" s="107">
        <f t="shared" si="512"/>
        <v>0</v>
      </c>
      <c r="AV726" s="107">
        <f t="shared" si="512"/>
        <v>0</v>
      </c>
      <c r="AW726" s="107">
        <f t="shared" si="512"/>
        <v>0</v>
      </c>
      <c r="AX726" s="107">
        <f t="shared" si="512"/>
        <v>0</v>
      </c>
      <c r="AY726" s="107">
        <f t="shared" si="512"/>
        <v>0</v>
      </c>
      <c r="AZ726" s="107">
        <f t="shared" si="512"/>
        <v>0</v>
      </c>
      <c r="BA726" s="108">
        <f t="shared" si="533"/>
        <v>0</v>
      </c>
      <c r="BB726" s="103">
        <f t="shared" si="534"/>
        <v>0</v>
      </c>
      <c r="BC726" s="109">
        <f t="shared" si="535"/>
        <v>0</v>
      </c>
      <c r="BD726" s="107">
        <f t="shared" si="516"/>
        <v>0</v>
      </c>
      <c r="BE726" s="107">
        <f t="shared" si="513"/>
        <v>0</v>
      </c>
      <c r="BF726" s="107">
        <f t="shared" si="513"/>
        <v>0</v>
      </c>
      <c r="BG726" s="107">
        <f t="shared" si="513"/>
        <v>0</v>
      </c>
      <c r="BH726" s="107">
        <f t="shared" si="513"/>
        <v>0</v>
      </c>
      <c r="BI726" s="107">
        <f t="shared" si="513"/>
        <v>0</v>
      </c>
      <c r="BJ726" s="107">
        <f t="shared" si="513"/>
        <v>0</v>
      </c>
      <c r="BK726" s="107">
        <f t="shared" si="513"/>
        <v>0</v>
      </c>
      <c r="BL726" s="110">
        <f t="shared" si="536"/>
        <v>0</v>
      </c>
      <c r="BM726" s="111">
        <f t="shared" si="537"/>
        <v>0</v>
      </c>
      <c r="BN726" s="111">
        <f t="shared" si="538"/>
        <v>0</v>
      </c>
      <c r="BO726" s="111">
        <f t="shared" si="539"/>
        <v>0</v>
      </c>
      <c r="BP726" s="111">
        <f t="shared" si="540"/>
        <v>0</v>
      </c>
      <c r="BQ726" s="111">
        <f t="shared" si="541"/>
        <v>0</v>
      </c>
      <c r="BR726" s="111">
        <f t="shared" si="542"/>
        <v>0</v>
      </c>
      <c r="BS726" s="111">
        <f t="shared" si="543"/>
        <v>0</v>
      </c>
      <c r="BT726" s="111">
        <f t="shared" si="544"/>
        <v>0</v>
      </c>
      <c r="BU726" s="112">
        <f t="shared" si="545"/>
        <v>0</v>
      </c>
      <c r="BV726" s="113">
        <f t="shared" si="546"/>
        <v>0</v>
      </c>
      <c r="BW726" s="169" t="s">
        <v>135</v>
      </c>
      <c r="BX726" s="174">
        <v>2021</v>
      </c>
      <c r="BY726" s="169" t="s">
        <v>2422</v>
      </c>
      <c r="BZ726" s="169" t="str">
        <f t="shared" si="547"/>
        <v>NOVIEMBRE</v>
      </c>
      <c r="CA726" s="169" t="str">
        <f t="shared" si="548"/>
        <v>YCHO21RT_11.1</v>
      </c>
      <c r="CB726" s="118" t="str">
        <f>VLOOKUP(F726,[3]TOTALES!$E:$E,1,0)</f>
        <v>W2RL25WEGN0</v>
      </c>
      <c r="CC726" s="118" t="s">
        <v>185</v>
      </c>
      <c r="CD726" s="118">
        <f>VLOOKUP(A726,'[4]1. ARCHIVO COMPRA'!$A:$BU,73,0)</f>
        <v>0</v>
      </c>
      <c r="CF726" s="128"/>
      <c r="CG726" s="128"/>
    </row>
    <row r="727" spans="1:85" x14ac:dyDescent="0.25">
      <c r="A727" s="128" t="str">
        <f t="shared" si="517"/>
        <v>W2RL25WEGN0F40K</v>
      </c>
      <c r="B727" s="187">
        <v>44501</v>
      </c>
      <c r="C727" s="128"/>
      <c r="D727" s="128" t="s">
        <v>557</v>
      </c>
      <c r="E727" s="128" t="s">
        <v>569</v>
      </c>
      <c r="F727" s="128" t="s">
        <v>1513</v>
      </c>
      <c r="G727" s="128" t="s">
        <v>1514</v>
      </c>
      <c r="H727" s="128" t="s">
        <v>986</v>
      </c>
      <c r="I727" s="128" t="s">
        <v>987</v>
      </c>
      <c r="J727" s="128" t="s">
        <v>2177</v>
      </c>
      <c r="K727" s="128" t="s">
        <v>683</v>
      </c>
      <c r="L727" s="128" t="s">
        <v>2255</v>
      </c>
      <c r="M727" s="137">
        <v>218</v>
      </c>
      <c r="N727" s="128">
        <f>IFERROR(VLOOKUP(M727*$M$8*$N$8,'RAM costing'!$A$3:$B$81,2,1),0)</f>
        <v>209000</v>
      </c>
      <c r="O727" s="128">
        <f>IFERROR(VLOOKUP(M727*$M$9*$N$9,'RAM costing'!$E$3:$F$81,2,1),0)</f>
        <v>429</v>
      </c>
      <c r="P727" s="128"/>
      <c r="Q727" s="129">
        <f t="shared" si="518"/>
        <v>0.31</v>
      </c>
      <c r="R727" s="18">
        <v>67.58</v>
      </c>
      <c r="S727" s="25">
        <v>6</v>
      </c>
      <c r="T727" s="25">
        <v>6</v>
      </c>
      <c r="U727" s="25">
        <f t="shared" si="521"/>
        <v>0</v>
      </c>
      <c r="V727" s="25">
        <v>4</v>
      </c>
      <c r="W727" s="25">
        <v>0</v>
      </c>
      <c r="X727" s="25">
        <v>4</v>
      </c>
      <c r="Y727" s="25">
        <v>4</v>
      </c>
      <c r="Z727" s="25">
        <v>0</v>
      </c>
      <c r="AA727" s="26"/>
      <c r="AB727" s="25">
        <v>0</v>
      </c>
      <c r="AC727" s="26">
        <v>6</v>
      </c>
      <c r="AD727" s="25"/>
      <c r="AE727" s="25"/>
      <c r="AF727" s="25"/>
      <c r="AG727" s="25"/>
      <c r="AH727" s="25"/>
      <c r="AI727" s="25"/>
      <c r="AJ727" s="26"/>
      <c r="AK727" s="25"/>
      <c r="AL727" s="26"/>
      <c r="AM727" s="25">
        <f t="shared" si="528"/>
        <v>0</v>
      </c>
      <c r="AN727" s="25">
        <f t="shared" si="529"/>
        <v>0</v>
      </c>
      <c r="AO727" s="26"/>
      <c r="AP727" s="26">
        <f t="shared" si="530"/>
        <v>0</v>
      </c>
      <c r="AQ727" s="101">
        <f t="shared" si="531"/>
        <v>30</v>
      </c>
      <c r="AR727" s="106">
        <f t="shared" si="532"/>
        <v>2027.3999999999999</v>
      </c>
      <c r="AS727" s="107">
        <f t="shared" si="512"/>
        <v>7</v>
      </c>
      <c r="AT727" s="107">
        <f t="shared" si="512"/>
        <v>11</v>
      </c>
      <c r="AU727" s="107">
        <f t="shared" si="512"/>
        <v>8</v>
      </c>
      <c r="AV727" s="107">
        <f t="shared" si="512"/>
        <v>4</v>
      </c>
      <c r="AW727" s="107">
        <f t="shared" si="512"/>
        <v>0</v>
      </c>
      <c r="AX727" s="107">
        <f t="shared" si="512"/>
        <v>0</v>
      </c>
      <c r="AY727" s="107">
        <f t="shared" si="512"/>
        <v>0</v>
      </c>
      <c r="AZ727" s="107">
        <f t="shared" si="512"/>
        <v>0</v>
      </c>
      <c r="BA727" s="108">
        <f t="shared" si="533"/>
        <v>30</v>
      </c>
      <c r="BB727" s="103">
        <f t="shared" si="534"/>
        <v>0</v>
      </c>
      <c r="BC727" s="109">
        <f t="shared" si="535"/>
        <v>0</v>
      </c>
      <c r="BD727" s="107">
        <f t="shared" si="516"/>
        <v>0</v>
      </c>
      <c r="BE727" s="107">
        <f t="shared" si="513"/>
        <v>0</v>
      </c>
      <c r="BF727" s="107">
        <f t="shared" si="513"/>
        <v>0</v>
      </c>
      <c r="BG727" s="107">
        <f t="shared" si="513"/>
        <v>0</v>
      </c>
      <c r="BH727" s="107">
        <f t="shared" si="513"/>
        <v>0</v>
      </c>
      <c r="BI727" s="107">
        <f t="shared" si="513"/>
        <v>0</v>
      </c>
      <c r="BJ727" s="107">
        <f t="shared" si="513"/>
        <v>0</v>
      </c>
      <c r="BK727" s="107">
        <f t="shared" si="513"/>
        <v>0</v>
      </c>
      <c r="BL727" s="110">
        <f t="shared" si="536"/>
        <v>0</v>
      </c>
      <c r="BM727" s="111">
        <f t="shared" si="537"/>
        <v>7</v>
      </c>
      <c r="BN727" s="111">
        <f t="shared" si="538"/>
        <v>11</v>
      </c>
      <c r="BO727" s="111">
        <f t="shared" si="539"/>
        <v>8</v>
      </c>
      <c r="BP727" s="111">
        <f t="shared" si="540"/>
        <v>4</v>
      </c>
      <c r="BQ727" s="111">
        <f t="shared" si="541"/>
        <v>0</v>
      </c>
      <c r="BR727" s="111">
        <f t="shared" si="542"/>
        <v>0</v>
      </c>
      <c r="BS727" s="111">
        <f t="shared" si="543"/>
        <v>0</v>
      </c>
      <c r="BT727" s="111">
        <f t="shared" si="544"/>
        <v>0</v>
      </c>
      <c r="BU727" s="143">
        <f t="shared" si="545"/>
        <v>30</v>
      </c>
      <c r="BV727" s="113">
        <f t="shared" si="546"/>
        <v>2027.3999999999999</v>
      </c>
      <c r="BW727" s="169" t="s">
        <v>135</v>
      </c>
      <c r="BX727" s="174">
        <v>2021</v>
      </c>
      <c r="BY727" s="169" t="s">
        <v>2422</v>
      </c>
      <c r="BZ727" s="169" t="str">
        <f t="shared" si="547"/>
        <v>NOVIEMBRE</v>
      </c>
      <c r="CA727" s="169" t="str">
        <f t="shared" si="548"/>
        <v>YCHO21RT_11.1</v>
      </c>
      <c r="CB727" s="118" t="str">
        <f>VLOOKUP(F727,[3]TOTALES!$E:$E,1,0)</f>
        <v>W2RL25WEGN0</v>
      </c>
      <c r="CC727" s="118" t="s">
        <v>185</v>
      </c>
      <c r="CD727" s="118">
        <f>VLOOKUP(A727,'[4]1. ARCHIVO COMPRA'!$A:$BU,73,0)</f>
        <v>0</v>
      </c>
      <c r="CF727" s="164">
        <v>44331</v>
      </c>
      <c r="CG727" s="128"/>
    </row>
    <row r="728" spans="1:85" x14ac:dyDescent="0.25">
      <c r="A728" s="128" t="str">
        <f t="shared" si="517"/>
        <v>W2RL25WEGN0G1CA</v>
      </c>
      <c r="B728" s="188">
        <v>44501</v>
      </c>
      <c r="C728" s="128"/>
      <c r="D728" s="128" t="s">
        <v>557</v>
      </c>
      <c r="E728" s="128" t="s">
        <v>569</v>
      </c>
      <c r="F728" s="128" t="s">
        <v>1513</v>
      </c>
      <c r="G728" s="128" t="s">
        <v>1514</v>
      </c>
      <c r="H728" s="128" t="s">
        <v>505</v>
      </c>
      <c r="I728" s="128" t="s">
        <v>532</v>
      </c>
      <c r="J728" s="128" t="s">
        <v>2177</v>
      </c>
      <c r="K728" s="128" t="s">
        <v>683</v>
      </c>
      <c r="L728" s="128" t="s">
        <v>2255</v>
      </c>
      <c r="M728" s="137">
        <v>218</v>
      </c>
      <c r="N728" s="128">
        <f>IFERROR(VLOOKUP(M728*$M$8*$N$8,'RAM costing'!$A$3:$B$81,2,1),0)</f>
        <v>209000</v>
      </c>
      <c r="O728" s="128">
        <f>IFERROR(VLOOKUP(M728*$M$9*$N$9,'RAM costing'!$E$3:$F$81,2,1),0)</f>
        <v>429</v>
      </c>
      <c r="P728" s="128"/>
      <c r="Q728" s="129">
        <f t="shared" si="518"/>
        <v>0.31</v>
      </c>
      <c r="R728" s="18">
        <v>67.58</v>
      </c>
      <c r="S728" s="25">
        <f t="shared" si="519"/>
        <v>0</v>
      </c>
      <c r="T728" s="25">
        <f t="shared" si="520"/>
        <v>0</v>
      </c>
      <c r="U728" s="25">
        <f t="shared" si="521"/>
        <v>0</v>
      </c>
      <c r="V728" s="25">
        <f t="shared" si="522"/>
        <v>0</v>
      </c>
      <c r="W728" s="25">
        <f t="shared" si="523"/>
        <v>0</v>
      </c>
      <c r="X728" s="25">
        <f t="shared" si="524"/>
        <v>0</v>
      </c>
      <c r="Y728" s="25">
        <f t="shared" si="525"/>
        <v>0</v>
      </c>
      <c r="Z728" s="25">
        <f t="shared" si="526"/>
        <v>0</v>
      </c>
      <c r="AA728" s="26"/>
      <c r="AB728" s="25">
        <f t="shared" si="527"/>
        <v>0</v>
      </c>
      <c r="AC728" s="25">
        <f t="shared" si="549"/>
        <v>0</v>
      </c>
      <c r="AD728" s="25"/>
      <c r="AE728" s="25"/>
      <c r="AF728" s="25"/>
      <c r="AG728" s="25"/>
      <c r="AH728" s="25"/>
      <c r="AI728" s="25"/>
      <c r="AJ728" s="26"/>
      <c r="AK728" s="25"/>
      <c r="AL728" s="26"/>
      <c r="AM728" s="25">
        <f t="shared" si="528"/>
        <v>0</v>
      </c>
      <c r="AN728" s="25">
        <f t="shared" si="529"/>
        <v>0</v>
      </c>
      <c r="AO728" s="26"/>
      <c r="AP728" s="26">
        <f t="shared" si="530"/>
        <v>0</v>
      </c>
      <c r="AQ728" s="101">
        <f t="shared" si="531"/>
        <v>0</v>
      </c>
      <c r="AR728" s="106">
        <f t="shared" si="532"/>
        <v>0</v>
      </c>
      <c r="AS728" s="107">
        <f t="shared" si="512"/>
        <v>0</v>
      </c>
      <c r="AT728" s="107">
        <f t="shared" si="512"/>
        <v>0</v>
      </c>
      <c r="AU728" s="107">
        <f t="shared" si="512"/>
        <v>0</v>
      </c>
      <c r="AV728" s="107">
        <f t="shared" si="512"/>
        <v>0</v>
      </c>
      <c r="AW728" s="107">
        <f t="shared" si="512"/>
        <v>0</v>
      </c>
      <c r="AX728" s="107">
        <f t="shared" si="512"/>
        <v>0</v>
      </c>
      <c r="AY728" s="107">
        <f t="shared" si="512"/>
        <v>0</v>
      </c>
      <c r="AZ728" s="107">
        <f t="shared" si="512"/>
        <v>0</v>
      </c>
      <c r="BA728" s="108">
        <f t="shared" si="533"/>
        <v>0</v>
      </c>
      <c r="BB728" s="103">
        <f t="shared" si="534"/>
        <v>0</v>
      </c>
      <c r="BC728" s="109">
        <f t="shared" si="535"/>
        <v>0</v>
      </c>
      <c r="BD728" s="107">
        <f t="shared" si="516"/>
        <v>0</v>
      </c>
      <c r="BE728" s="107">
        <f t="shared" si="513"/>
        <v>0</v>
      </c>
      <c r="BF728" s="107">
        <f t="shared" si="513"/>
        <v>0</v>
      </c>
      <c r="BG728" s="107">
        <f t="shared" si="513"/>
        <v>0</v>
      </c>
      <c r="BH728" s="107">
        <f t="shared" si="513"/>
        <v>0</v>
      </c>
      <c r="BI728" s="107">
        <f t="shared" si="513"/>
        <v>0</v>
      </c>
      <c r="BJ728" s="107">
        <f t="shared" si="513"/>
        <v>0</v>
      </c>
      <c r="BK728" s="107">
        <f t="shared" si="513"/>
        <v>0</v>
      </c>
      <c r="BL728" s="110">
        <f t="shared" si="536"/>
        <v>0</v>
      </c>
      <c r="BM728" s="111">
        <f t="shared" si="537"/>
        <v>0</v>
      </c>
      <c r="BN728" s="111">
        <f t="shared" si="538"/>
        <v>0</v>
      </c>
      <c r="BO728" s="111">
        <f t="shared" si="539"/>
        <v>0</v>
      </c>
      <c r="BP728" s="111">
        <f t="shared" si="540"/>
        <v>0</v>
      </c>
      <c r="BQ728" s="111">
        <f t="shared" si="541"/>
        <v>0</v>
      </c>
      <c r="BR728" s="111">
        <f t="shared" si="542"/>
        <v>0</v>
      </c>
      <c r="BS728" s="111">
        <f t="shared" si="543"/>
        <v>0</v>
      </c>
      <c r="BT728" s="111">
        <f t="shared" si="544"/>
        <v>0</v>
      </c>
      <c r="BU728" s="112">
        <f t="shared" si="545"/>
        <v>0</v>
      </c>
      <c r="BV728" s="113">
        <f t="shared" si="546"/>
        <v>0</v>
      </c>
      <c r="BW728" s="169" t="s">
        <v>135</v>
      </c>
      <c r="BX728" s="174">
        <v>2021</v>
      </c>
      <c r="BY728" s="169" t="s">
        <v>2422</v>
      </c>
      <c r="BZ728" s="169" t="str">
        <f t="shared" si="547"/>
        <v>NOVIEMBRE</v>
      </c>
      <c r="CA728" s="169" t="str">
        <f t="shared" si="548"/>
        <v>YCHO21RT_11.1</v>
      </c>
      <c r="CB728" s="118" t="str">
        <f>VLOOKUP(F728,[3]TOTALES!$E:$E,1,0)</f>
        <v>W2RL25WEGN0</v>
      </c>
      <c r="CC728" s="118" t="s">
        <v>185</v>
      </c>
      <c r="CD728" s="118">
        <f>VLOOKUP(A728,'[4]1. ARCHIVO COMPRA'!$A:$BU,73,0)</f>
        <v>0</v>
      </c>
      <c r="CF728" s="128"/>
      <c r="CG728" s="128"/>
    </row>
    <row r="729" spans="1:85" x14ac:dyDescent="0.25">
      <c r="A729" s="128" t="str">
        <f t="shared" si="517"/>
        <v>W1BK56Z17X3G1O6</v>
      </c>
      <c r="B729" s="188">
        <v>44501</v>
      </c>
      <c r="C729" s="128"/>
      <c r="D729" s="128" t="s">
        <v>560</v>
      </c>
      <c r="E729" s="128" t="s">
        <v>259</v>
      </c>
      <c r="F729" s="128" t="s">
        <v>1515</v>
      </c>
      <c r="G729" s="128" t="s">
        <v>1516</v>
      </c>
      <c r="H729" s="128" t="s">
        <v>630</v>
      </c>
      <c r="I729" s="128" t="s">
        <v>631</v>
      </c>
      <c r="J729" s="128" t="s">
        <v>2109</v>
      </c>
      <c r="K729" s="128" t="s">
        <v>683</v>
      </c>
      <c r="L729" s="128" t="s">
        <v>2255</v>
      </c>
      <c r="M729" s="137">
        <v>118</v>
      </c>
      <c r="N729" s="128">
        <f>IFERROR(VLOOKUP(M729*$M$8*$N$8,'RAM costing'!$A$3:$B$81,2,1),0)</f>
        <v>119000</v>
      </c>
      <c r="O729" s="128">
        <f>IFERROR(VLOOKUP(M729*$M$9*$N$9,'RAM costing'!$E$3:$F$81,2,1),0)</f>
        <v>429</v>
      </c>
      <c r="P729" s="128"/>
      <c r="Q729" s="129">
        <f t="shared" si="518"/>
        <v>0.31</v>
      </c>
      <c r="R729" s="18">
        <v>36.58</v>
      </c>
      <c r="S729" s="25">
        <f t="shared" si="519"/>
        <v>0</v>
      </c>
      <c r="T729" s="25">
        <f t="shared" si="520"/>
        <v>0</v>
      </c>
      <c r="U729" s="25">
        <f t="shared" si="521"/>
        <v>0</v>
      </c>
      <c r="V729" s="25">
        <f t="shared" si="522"/>
        <v>0</v>
      </c>
      <c r="W729" s="25">
        <f t="shared" si="523"/>
        <v>0</v>
      </c>
      <c r="X729" s="25">
        <f t="shared" si="524"/>
        <v>0</v>
      </c>
      <c r="Y729" s="25">
        <f t="shared" si="525"/>
        <v>0</v>
      </c>
      <c r="Z729" s="25">
        <f t="shared" si="526"/>
        <v>0</v>
      </c>
      <c r="AA729" s="26"/>
      <c r="AB729" s="25">
        <f t="shared" si="527"/>
        <v>0</v>
      </c>
      <c r="AC729" s="25">
        <f t="shared" si="549"/>
        <v>0</v>
      </c>
      <c r="AD729" s="25"/>
      <c r="AE729" s="25"/>
      <c r="AF729" s="25"/>
      <c r="AG729" s="25"/>
      <c r="AH729" s="25"/>
      <c r="AI729" s="25"/>
      <c r="AJ729" s="26"/>
      <c r="AK729" s="25"/>
      <c r="AL729" s="26"/>
      <c r="AM729" s="25">
        <f t="shared" si="528"/>
        <v>0</v>
      </c>
      <c r="AN729" s="25">
        <f t="shared" si="529"/>
        <v>0</v>
      </c>
      <c r="AO729" s="26"/>
      <c r="AP729" s="26">
        <f t="shared" si="530"/>
        <v>0</v>
      </c>
      <c r="AQ729" s="101">
        <f t="shared" si="531"/>
        <v>0</v>
      </c>
      <c r="AR729" s="106">
        <f t="shared" si="532"/>
        <v>0</v>
      </c>
      <c r="AS729" s="107">
        <f t="shared" si="512"/>
        <v>0</v>
      </c>
      <c r="AT729" s="107">
        <f t="shared" si="512"/>
        <v>0</v>
      </c>
      <c r="AU729" s="107">
        <f t="shared" si="512"/>
        <v>0</v>
      </c>
      <c r="AV729" s="107">
        <f t="shared" si="512"/>
        <v>0</v>
      </c>
      <c r="AW729" s="107">
        <f t="shared" si="512"/>
        <v>0</v>
      </c>
      <c r="AX729" s="107">
        <f t="shared" si="512"/>
        <v>0</v>
      </c>
      <c r="AY729" s="107">
        <f t="shared" si="512"/>
        <v>0</v>
      </c>
      <c r="AZ729" s="107">
        <f t="shared" si="512"/>
        <v>0</v>
      </c>
      <c r="BA729" s="108">
        <f t="shared" si="533"/>
        <v>0</v>
      </c>
      <c r="BB729" s="103">
        <f t="shared" si="534"/>
        <v>0</v>
      </c>
      <c r="BC729" s="109">
        <f t="shared" si="535"/>
        <v>0</v>
      </c>
      <c r="BD729" s="107">
        <f t="shared" si="516"/>
        <v>0</v>
      </c>
      <c r="BE729" s="107">
        <f t="shared" si="513"/>
        <v>0</v>
      </c>
      <c r="BF729" s="107">
        <f t="shared" si="513"/>
        <v>0</v>
      </c>
      <c r="BG729" s="107">
        <f t="shared" si="513"/>
        <v>0</v>
      </c>
      <c r="BH729" s="107">
        <f t="shared" si="513"/>
        <v>0</v>
      </c>
      <c r="BI729" s="107">
        <f t="shared" si="513"/>
        <v>0</v>
      </c>
      <c r="BJ729" s="107">
        <f t="shared" si="513"/>
        <v>0</v>
      </c>
      <c r="BK729" s="107">
        <f t="shared" si="513"/>
        <v>0</v>
      </c>
      <c r="BL729" s="110">
        <f t="shared" si="536"/>
        <v>0</v>
      </c>
      <c r="BM729" s="111">
        <f t="shared" si="537"/>
        <v>0</v>
      </c>
      <c r="BN729" s="111">
        <f t="shared" si="538"/>
        <v>0</v>
      </c>
      <c r="BO729" s="111">
        <f t="shared" si="539"/>
        <v>0</v>
      </c>
      <c r="BP729" s="111">
        <f t="shared" si="540"/>
        <v>0</v>
      </c>
      <c r="BQ729" s="111">
        <f t="shared" si="541"/>
        <v>0</v>
      </c>
      <c r="BR729" s="111">
        <f t="shared" si="542"/>
        <v>0</v>
      </c>
      <c r="BS729" s="111">
        <f t="shared" si="543"/>
        <v>0</v>
      </c>
      <c r="BT729" s="111">
        <f t="shared" si="544"/>
        <v>0</v>
      </c>
      <c r="BU729" s="112">
        <f t="shared" si="545"/>
        <v>0</v>
      </c>
      <c r="BV729" s="113">
        <f t="shared" si="546"/>
        <v>0</v>
      </c>
      <c r="BW729" s="169" t="s">
        <v>135</v>
      </c>
      <c r="BX729" s="174">
        <v>2021</v>
      </c>
      <c r="BY729" s="169" t="s">
        <v>2422</v>
      </c>
      <c r="BZ729" s="169" t="str">
        <f t="shared" si="547"/>
        <v>NOVIEMBRE</v>
      </c>
      <c r="CA729" s="169" t="str">
        <f t="shared" si="548"/>
        <v>YCHO21RT_11.1</v>
      </c>
      <c r="CB729" s="118" t="e">
        <f>VLOOKUP(F729,[3]TOTALES!$E:$E,1,0)</f>
        <v>#N/A</v>
      </c>
      <c r="CC729" s="118" t="str">
        <f>VLOOKUP(E729,'3.PARAMETROS'!J:L,3,0)</f>
        <v>VESTIDOS</v>
      </c>
      <c r="CD729" s="118">
        <f>VLOOKUP(A729,'[4]1. ARCHIVO COMPRA'!$A:$BU,73,0)</f>
        <v>0</v>
      </c>
      <c r="CF729" s="128"/>
      <c r="CG729" s="128"/>
    </row>
    <row r="730" spans="1:85" x14ac:dyDescent="0.25">
      <c r="A730" s="128" t="str">
        <f t="shared" si="517"/>
        <v>W2RP02KAU70JBLK</v>
      </c>
      <c r="B730" s="188">
        <v>44501</v>
      </c>
      <c r="C730" s="128"/>
      <c r="D730" s="128" t="s">
        <v>562</v>
      </c>
      <c r="E730" s="128" t="s">
        <v>294</v>
      </c>
      <c r="F730" s="128" t="s">
        <v>1517</v>
      </c>
      <c r="G730" s="128" t="s">
        <v>1518</v>
      </c>
      <c r="H730" s="128" t="s">
        <v>494</v>
      </c>
      <c r="I730" s="128" t="s">
        <v>520</v>
      </c>
      <c r="J730" s="128" t="s">
        <v>2167</v>
      </c>
      <c r="K730" s="128" t="s">
        <v>683</v>
      </c>
      <c r="L730" s="128" t="s">
        <v>2255</v>
      </c>
      <c r="M730" s="137">
        <v>108</v>
      </c>
      <c r="N730" s="128">
        <f>IFERROR(VLOOKUP(M730*$M$8*$N$8,'RAM costing'!$A$3:$B$81,2,1),0)</f>
        <v>109000</v>
      </c>
      <c r="O730" s="128">
        <f>IFERROR(VLOOKUP(M730*$M$9*$N$9,'RAM costing'!$E$3:$F$81,2,1),0)</f>
        <v>429</v>
      </c>
      <c r="P730" s="128"/>
      <c r="Q730" s="129">
        <f t="shared" si="518"/>
        <v>0.31</v>
      </c>
      <c r="R730" s="18">
        <v>33.479999999999997</v>
      </c>
      <c r="S730" s="25">
        <f t="shared" si="519"/>
        <v>0</v>
      </c>
      <c r="T730" s="25">
        <f t="shared" si="520"/>
        <v>0</v>
      </c>
      <c r="U730" s="25">
        <f t="shared" si="521"/>
        <v>0</v>
      </c>
      <c r="V730" s="25">
        <f t="shared" si="522"/>
        <v>0</v>
      </c>
      <c r="W730" s="25">
        <f t="shared" si="523"/>
        <v>0</v>
      </c>
      <c r="X730" s="25">
        <f t="shared" si="524"/>
        <v>0</v>
      </c>
      <c r="Y730" s="25">
        <f t="shared" si="525"/>
        <v>0</v>
      </c>
      <c r="Z730" s="25">
        <f t="shared" si="526"/>
        <v>0</v>
      </c>
      <c r="AA730" s="26"/>
      <c r="AB730" s="25">
        <f t="shared" si="527"/>
        <v>0</v>
      </c>
      <c r="AC730" s="25">
        <f t="shared" si="549"/>
        <v>0</v>
      </c>
      <c r="AD730" s="25"/>
      <c r="AE730" s="25"/>
      <c r="AF730" s="25"/>
      <c r="AG730" s="25"/>
      <c r="AH730" s="25"/>
      <c r="AI730" s="25"/>
      <c r="AJ730" s="26"/>
      <c r="AK730" s="25"/>
      <c r="AL730" s="26"/>
      <c r="AM730" s="25">
        <f t="shared" si="528"/>
        <v>0</v>
      </c>
      <c r="AN730" s="25">
        <f t="shared" si="529"/>
        <v>0</v>
      </c>
      <c r="AO730" s="26"/>
      <c r="AP730" s="26">
        <f t="shared" si="530"/>
        <v>0</v>
      </c>
      <c r="AQ730" s="101">
        <f t="shared" si="531"/>
        <v>0</v>
      </c>
      <c r="AR730" s="106">
        <f t="shared" si="532"/>
        <v>0</v>
      </c>
      <c r="AS730" s="107">
        <f t="shared" si="512"/>
        <v>0</v>
      </c>
      <c r="AT730" s="107">
        <f t="shared" si="512"/>
        <v>0</v>
      </c>
      <c r="AU730" s="107">
        <f t="shared" si="512"/>
        <v>0</v>
      </c>
      <c r="AV730" s="107">
        <f t="shared" si="512"/>
        <v>0</v>
      </c>
      <c r="AW730" s="107">
        <f t="shared" si="512"/>
        <v>0</v>
      </c>
      <c r="AX730" s="107">
        <f t="shared" si="512"/>
        <v>0</v>
      </c>
      <c r="AY730" s="107">
        <f t="shared" si="512"/>
        <v>0</v>
      </c>
      <c r="AZ730" s="107">
        <f t="shared" si="512"/>
        <v>0</v>
      </c>
      <c r="BA730" s="108">
        <f t="shared" si="533"/>
        <v>0</v>
      </c>
      <c r="BB730" s="103">
        <f t="shared" si="534"/>
        <v>0</v>
      </c>
      <c r="BC730" s="109">
        <f t="shared" si="535"/>
        <v>0</v>
      </c>
      <c r="BD730" s="107">
        <f t="shared" si="516"/>
        <v>0</v>
      </c>
      <c r="BE730" s="107">
        <f t="shared" si="513"/>
        <v>0</v>
      </c>
      <c r="BF730" s="107">
        <f t="shared" si="513"/>
        <v>0</v>
      </c>
      <c r="BG730" s="107">
        <f t="shared" si="513"/>
        <v>0</v>
      </c>
      <c r="BH730" s="107">
        <f t="shared" si="513"/>
        <v>0</v>
      </c>
      <c r="BI730" s="107">
        <f t="shared" si="513"/>
        <v>0</v>
      </c>
      <c r="BJ730" s="107">
        <f t="shared" si="513"/>
        <v>0</v>
      </c>
      <c r="BK730" s="107">
        <f t="shared" si="513"/>
        <v>0</v>
      </c>
      <c r="BL730" s="110">
        <f t="shared" si="536"/>
        <v>0</v>
      </c>
      <c r="BM730" s="111">
        <f t="shared" si="537"/>
        <v>0</v>
      </c>
      <c r="BN730" s="111">
        <f t="shared" si="538"/>
        <v>0</v>
      </c>
      <c r="BO730" s="111">
        <f t="shared" si="539"/>
        <v>0</v>
      </c>
      <c r="BP730" s="111">
        <f t="shared" si="540"/>
        <v>0</v>
      </c>
      <c r="BQ730" s="111">
        <f t="shared" si="541"/>
        <v>0</v>
      </c>
      <c r="BR730" s="111">
        <f t="shared" si="542"/>
        <v>0</v>
      </c>
      <c r="BS730" s="111">
        <f t="shared" si="543"/>
        <v>0</v>
      </c>
      <c r="BT730" s="111">
        <f t="shared" si="544"/>
        <v>0</v>
      </c>
      <c r="BU730" s="112">
        <f t="shared" si="545"/>
        <v>0</v>
      </c>
      <c r="BV730" s="113">
        <f t="shared" si="546"/>
        <v>0</v>
      </c>
      <c r="BW730" s="169" t="s">
        <v>135</v>
      </c>
      <c r="BX730" s="174">
        <v>2021</v>
      </c>
      <c r="BY730" s="169" t="s">
        <v>2422</v>
      </c>
      <c r="BZ730" s="169" t="str">
        <f t="shared" si="547"/>
        <v>NOVIEMBRE</v>
      </c>
      <c r="CA730" s="169" t="str">
        <f t="shared" si="548"/>
        <v>YCHO21RT_11.1</v>
      </c>
      <c r="CB730" s="118" t="e">
        <f>VLOOKUP(F730,[3]TOTALES!$E:$E,1,0)</f>
        <v>#N/A</v>
      </c>
      <c r="CC730" s="118" t="str">
        <f>VLOOKUP(E730,'3.PARAMETROS'!J:L,3,0)</f>
        <v>TOPS</v>
      </c>
      <c r="CD730" s="118">
        <f>VLOOKUP(A730,'[4]1. ARCHIVO COMPRA'!$A:$BU,73,0)</f>
        <v>0</v>
      </c>
      <c r="CF730" s="128"/>
      <c r="CG730" s="128"/>
    </row>
    <row r="731" spans="1:85" x14ac:dyDescent="0.25">
      <c r="A731" s="128" t="str">
        <f t="shared" si="517"/>
        <v>W2RP02KAU70G7HR</v>
      </c>
      <c r="B731" s="188">
        <v>44501</v>
      </c>
      <c r="C731" s="128"/>
      <c r="D731" s="128" t="s">
        <v>562</v>
      </c>
      <c r="E731" s="128" t="s">
        <v>294</v>
      </c>
      <c r="F731" s="128" t="s">
        <v>1517</v>
      </c>
      <c r="G731" s="128" t="s">
        <v>1518</v>
      </c>
      <c r="H731" s="128" t="s">
        <v>1177</v>
      </c>
      <c r="I731" s="128" t="s">
        <v>1178</v>
      </c>
      <c r="J731" s="128" t="s">
        <v>2167</v>
      </c>
      <c r="K731" s="128" t="s">
        <v>683</v>
      </c>
      <c r="L731" s="128" t="s">
        <v>2255</v>
      </c>
      <c r="M731" s="137">
        <v>108</v>
      </c>
      <c r="N731" s="128">
        <f>IFERROR(VLOOKUP(M731*$M$8*$N$8,'RAM costing'!$A$3:$B$81,2,1),0)</f>
        <v>109000</v>
      </c>
      <c r="O731" s="128">
        <f>IFERROR(VLOOKUP(M731*$M$9*$N$9,'RAM costing'!$E$3:$F$81,2,1),0)</f>
        <v>429</v>
      </c>
      <c r="P731" s="128"/>
      <c r="Q731" s="129">
        <f t="shared" si="518"/>
        <v>0.31</v>
      </c>
      <c r="R731" s="18">
        <v>33.479999999999997</v>
      </c>
      <c r="S731" s="25">
        <f t="shared" si="519"/>
        <v>0</v>
      </c>
      <c r="T731" s="25">
        <f t="shared" si="520"/>
        <v>0</v>
      </c>
      <c r="U731" s="25">
        <f t="shared" si="521"/>
        <v>0</v>
      </c>
      <c r="V731" s="25">
        <f t="shared" si="522"/>
        <v>0</v>
      </c>
      <c r="W731" s="25">
        <f t="shared" si="523"/>
        <v>0</v>
      </c>
      <c r="X731" s="25">
        <f t="shared" si="524"/>
        <v>0</v>
      </c>
      <c r="Y731" s="25">
        <f t="shared" si="525"/>
        <v>0</v>
      </c>
      <c r="Z731" s="25">
        <f t="shared" si="526"/>
        <v>0</v>
      </c>
      <c r="AA731" s="26"/>
      <c r="AB731" s="25">
        <f t="shared" si="527"/>
        <v>0</v>
      </c>
      <c r="AC731" s="25">
        <f t="shared" si="549"/>
        <v>0</v>
      </c>
      <c r="AD731" s="25"/>
      <c r="AE731" s="25"/>
      <c r="AF731" s="25"/>
      <c r="AG731" s="25"/>
      <c r="AH731" s="25"/>
      <c r="AI731" s="25"/>
      <c r="AJ731" s="26"/>
      <c r="AK731" s="25"/>
      <c r="AL731" s="26"/>
      <c r="AM731" s="25">
        <f t="shared" si="528"/>
        <v>0</v>
      </c>
      <c r="AN731" s="25">
        <f t="shared" si="529"/>
        <v>0</v>
      </c>
      <c r="AO731" s="26"/>
      <c r="AP731" s="26">
        <f t="shared" si="530"/>
        <v>0</v>
      </c>
      <c r="AQ731" s="101">
        <f t="shared" si="531"/>
        <v>0</v>
      </c>
      <c r="AR731" s="106">
        <f t="shared" si="532"/>
        <v>0</v>
      </c>
      <c r="AS731" s="107">
        <f t="shared" si="512"/>
        <v>0</v>
      </c>
      <c r="AT731" s="107">
        <f t="shared" si="512"/>
        <v>0</v>
      </c>
      <c r="AU731" s="107">
        <f t="shared" si="512"/>
        <v>0</v>
      </c>
      <c r="AV731" s="107">
        <f t="shared" si="512"/>
        <v>0</v>
      </c>
      <c r="AW731" s="107">
        <f t="shared" si="512"/>
        <v>0</v>
      </c>
      <c r="AX731" s="107">
        <f t="shared" si="512"/>
        <v>0</v>
      </c>
      <c r="AY731" s="107">
        <f t="shared" si="512"/>
        <v>0</v>
      </c>
      <c r="AZ731" s="107">
        <f t="shared" si="512"/>
        <v>0</v>
      </c>
      <c r="BA731" s="108">
        <f t="shared" si="533"/>
        <v>0</v>
      </c>
      <c r="BB731" s="103">
        <f t="shared" si="534"/>
        <v>0</v>
      </c>
      <c r="BC731" s="109">
        <f t="shared" si="535"/>
        <v>0</v>
      </c>
      <c r="BD731" s="107">
        <f t="shared" si="516"/>
        <v>0</v>
      </c>
      <c r="BE731" s="107">
        <f t="shared" si="513"/>
        <v>0</v>
      </c>
      <c r="BF731" s="107">
        <f t="shared" si="513"/>
        <v>0</v>
      </c>
      <c r="BG731" s="107">
        <f t="shared" si="513"/>
        <v>0</v>
      </c>
      <c r="BH731" s="107">
        <f t="shared" si="513"/>
        <v>0</v>
      </c>
      <c r="BI731" s="107">
        <f t="shared" si="513"/>
        <v>0</v>
      </c>
      <c r="BJ731" s="107">
        <f t="shared" si="513"/>
        <v>0</v>
      </c>
      <c r="BK731" s="107">
        <f t="shared" si="513"/>
        <v>0</v>
      </c>
      <c r="BL731" s="110">
        <f t="shared" si="536"/>
        <v>0</v>
      </c>
      <c r="BM731" s="111">
        <f t="shared" si="537"/>
        <v>0</v>
      </c>
      <c r="BN731" s="111">
        <f t="shared" si="538"/>
        <v>0</v>
      </c>
      <c r="BO731" s="111">
        <f t="shared" si="539"/>
        <v>0</v>
      </c>
      <c r="BP731" s="111">
        <f t="shared" si="540"/>
        <v>0</v>
      </c>
      <c r="BQ731" s="111">
        <f t="shared" si="541"/>
        <v>0</v>
      </c>
      <c r="BR731" s="111">
        <f t="shared" si="542"/>
        <v>0</v>
      </c>
      <c r="BS731" s="111">
        <f t="shared" si="543"/>
        <v>0</v>
      </c>
      <c r="BT731" s="111">
        <f t="shared" si="544"/>
        <v>0</v>
      </c>
      <c r="BU731" s="112">
        <f t="shared" si="545"/>
        <v>0</v>
      </c>
      <c r="BV731" s="113">
        <f t="shared" si="546"/>
        <v>0</v>
      </c>
      <c r="BW731" s="169" t="s">
        <v>135</v>
      </c>
      <c r="BX731" s="174">
        <v>2021</v>
      </c>
      <c r="BY731" s="169" t="s">
        <v>2422</v>
      </c>
      <c r="BZ731" s="169" t="str">
        <f t="shared" si="547"/>
        <v>NOVIEMBRE</v>
      </c>
      <c r="CA731" s="169" t="str">
        <f t="shared" si="548"/>
        <v>YCHO21RT_11.1</v>
      </c>
      <c r="CB731" s="118" t="e">
        <f>VLOOKUP(F731,[3]TOTALES!$E:$E,1,0)</f>
        <v>#N/A</v>
      </c>
      <c r="CC731" s="118" t="str">
        <f>VLOOKUP(E731,'3.PARAMETROS'!J:L,3,0)</f>
        <v>TOPS</v>
      </c>
      <c r="CD731" s="118">
        <f>VLOOKUP(A731,'[4]1. ARCHIVO COMPRA'!$A:$BU,73,0)</f>
        <v>0</v>
      </c>
      <c r="CF731" s="128"/>
      <c r="CG731" s="128"/>
    </row>
    <row r="732" spans="1:85" x14ac:dyDescent="0.25">
      <c r="A732" s="128" t="str">
        <f t="shared" si="517"/>
        <v>W2RP02KAU70FQ46</v>
      </c>
      <c r="B732" s="188">
        <v>44501</v>
      </c>
      <c r="C732" s="128"/>
      <c r="D732" s="128" t="s">
        <v>562</v>
      </c>
      <c r="E732" s="128" t="s">
        <v>294</v>
      </c>
      <c r="F732" s="128" t="s">
        <v>1517</v>
      </c>
      <c r="G732" s="128" t="s">
        <v>1518</v>
      </c>
      <c r="H732" s="128" t="s">
        <v>1450</v>
      </c>
      <c r="I732" s="128" t="s">
        <v>1451</v>
      </c>
      <c r="J732" s="128" t="s">
        <v>2167</v>
      </c>
      <c r="K732" s="128" t="s">
        <v>683</v>
      </c>
      <c r="L732" s="128" t="s">
        <v>2255</v>
      </c>
      <c r="M732" s="137">
        <v>108</v>
      </c>
      <c r="N732" s="128">
        <f>IFERROR(VLOOKUP(M732*$M$8*$N$8,'RAM costing'!$A$3:$B$81,2,1),0)</f>
        <v>109000</v>
      </c>
      <c r="O732" s="128">
        <f>IFERROR(VLOOKUP(M732*$M$9*$N$9,'RAM costing'!$E$3:$F$81,2,1),0)</f>
        <v>429</v>
      </c>
      <c r="P732" s="128"/>
      <c r="Q732" s="129">
        <f t="shared" si="518"/>
        <v>0.31</v>
      </c>
      <c r="R732" s="18">
        <v>33.479999999999997</v>
      </c>
      <c r="S732" s="25">
        <f t="shared" si="519"/>
        <v>0</v>
      </c>
      <c r="T732" s="25">
        <f t="shared" si="520"/>
        <v>0</v>
      </c>
      <c r="U732" s="25">
        <f t="shared" si="521"/>
        <v>0</v>
      </c>
      <c r="V732" s="25">
        <f t="shared" si="522"/>
        <v>0</v>
      </c>
      <c r="W732" s="25">
        <f t="shared" si="523"/>
        <v>0</v>
      </c>
      <c r="X732" s="25">
        <f t="shared" si="524"/>
        <v>0</v>
      </c>
      <c r="Y732" s="25">
        <f t="shared" si="525"/>
        <v>0</v>
      </c>
      <c r="Z732" s="25">
        <f t="shared" si="526"/>
        <v>0</v>
      </c>
      <c r="AA732" s="26"/>
      <c r="AB732" s="25">
        <f t="shared" si="527"/>
        <v>0</v>
      </c>
      <c r="AC732" s="25">
        <f t="shared" si="549"/>
        <v>0</v>
      </c>
      <c r="AD732" s="25"/>
      <c r="AE732" s="25"/>
      <c r="AF732" s="25"/>
      <c r="AG732" s="25"/>
      <c r="AH732" s="25"/>
      <c r="AI732" s="25"/>
      <c r="AJ732" s="26"/>
      <c r="AK732" s="25"/>
      <c r="AL732" s="26"/>
      <c r="AM732" s="25">
        <f t="shared" si="528"/>
        <v>0</v>
      </c>
      <c r="AN732" s="25">
        <f t="shared" si="529"/>
        <v>0</v>
      </c>
      <c r="AO732" s="26"/>
      <c r="AP732" s="26">
        <f t="shared" si="530"/>
        <v>0</v>
      </c>
      <c r="AQ732" s="101">
        <f t="shared" si="531"/>
        <v>0</v>
      </c>
      <c r="AR732" s="106">
        <f t="shared" si="532"/>
        <v>0</v>
      </c>
      <c r="AS732" s="107">
        <f t="shared" si="512"/>
        <v>0</v>
      </c>
      <c r="AT732" s="107">
        <f t="shared" si="512"/>
        <v>0</v>
      </c>
      <c r="AU732" s="107">
        <f t="shared" ref="AS732:AZ764" si="550">ROUND(IF($L732=$L$4,($AQ732*AU$4),IF($L732=$L$5,($AQ732*AU$5),IF($L732=$L$6,($AQ732*AU$6),IF($L732=$L$7,($AQ732*AU$7))))),0)</f>
        <v>0</v>
      </c>
      <c r="AV732" s="107">
        <f t="shared" si="550"/>
        <v>0</v>
      </c>
      <c r="AW732" s="107">
        <f t="shared" si="550"/>
        <v>0</v>
      </c>
      <c r="AX732" s="107">
        <f t="shared" si="550"/>
        <v>0</v>
      </c>
      <c r="AY732" s="107">
        <f t="shared" si="550"/>
        <v>0</v>
      </c>
      <c r="AZ732" s="107">
        <f t="shared" si="550"/>
        <v>0</v>
      </c>
      <c r="BA732" s="108">
        <f t="shared" si="533"/>
        <v>0</v>
      </c>
      <c r="BB732" s="103">
        <f t="shared" si="534"/>
        <v>0</v>
      </c>
      <c r="BC732" s="109">
        <f t="shared" si="535"/>
        <v>0</v>
      </c>
      <c r="BD732" s="107">
        <f t="shared" si="516"/>
        <v>0</v>
      </c>
      <c r="BE732" s="107">
        <f t="shared" si="513"/>
        <v>0</v>
      </c>
      <c r="BF732" s="107">
        <f t="shared" si="513"/>
        <v>0</v>
      </c>
      <c r="BG732" s="107">
        <f t="shared" ref="BE732:BK763" si="551">ROUND(IF($L732=$L$4,($BB732*BG$4),IF($L732=$L$5,($BB732*BG$5),IF($L732=$L$6,($BB732*BG$6),IF($L732=$L$7,($BB732*BG$7))))),0)</f>
        <v>0</v>
      </c>
      <c r="BH732" s="107">
        <f t="shared" si="551"/>
        <v>0</v>
      </c>
      <c r="BI732" s="107">
        <f t="shared" si="551"/>
        <v>0</v>
      </c>
      <c r="BJ732" s="107">
        <f t="shared" si="551"/>
        <v>0</v>
      </c>
      <c r="BK732" s="107">
        <f t="shared" si="551"/>
        <v>0</v>
      </c>
      <c r="BL732" s="110">
        <f t="shared" si="536"/>
        <v>0</v>
      </c>
      <c r="BM732" s="111">
        <f t="shared" si="537"/>
        <v>0</v>
      </c>
      <c r="BN732" s="111">
        <f t="shared" si="538"/>
        <v>0</v>
      </c>
      <c r="BO732" s="111">
        <f t="shared" si="539"/>
        <v>0</v>
      </c>
      <c r="BP732" s="111">
        <f t="shared" si="540"/>
        <v>0</v>
      </c>
      <c r="BQ732" s="111">
        <f t="shared" si="541"/>
        <v>0</v>
      </c>
      <c r="BR732" s="111">
        <f t="shared" si="542"/>
        <v>0</v>
      </c>
      <c r="BS732" s="111">
        <f t="shared" si="543"/>
        <v>0</v>
      </c>
      <c r="BT732" s="111">
        <f t="shared" si="544"/>
        <v>0</v>
      </c>
      <c r="BU732" s="112">
        <f t="shared" si="545"/>
        <v>0</v>
      </c>
      <c r="BV732" s="113">
        <f t="shared" si="546"/>
        <v>0</v>
      </c>
      <c r="BW732" s="169" t="s">
        <v>135</v>
      </c>
      <c r="BX732" s="174">
        <v>2021</v>
      </c>
      <c r="BY732" s="169" t="s">
        <v>2422</v>
      </c>
      <c r="BZ732" s="169" t="str">
        <f t="shared" si="547"/>
        <v>NOVIEMBRE</v>
      </c>
      <c r="CA732" s="169" t="str">
        <f t="shared" si="548"/>
        <v>YCHO21RT_11.1</v>
      </c>
      <c r="CB732" s="118" t="e">
        <f>VLOOKUP(F732,[3]TOTALES!$E:$E,1,0)</f>
        <v>#N/A</v>
      </c>
      <c r="CC732" s="118" t="str">
        <f>VLOOKUP(E732,'3.PARAMETROS'!J:L,3,0)</f>
        <v>TOPS</v>
      </c>
      <c r="CD732" s="118">
        <f>VLOOKUP(A732,'[4]1. ARCHIVO COMPRA'!$A:$BU,73,0)</f>
        <v>0</v>
      </c>
      <c r="CF732" s="128"/>
      <c r="CG732" s="128"/>
    </row>
    <row r="733" spans="1:85" x14ac:dyDescent="0.25">
      <c r="A733" s="128" t="str">
        <f t="shared" si="517"/>
        <v>W1BL44WE9C0F00I</v>
      </c>
      <c r="B733" s="188">
        <v>44501</v>
      </c>
      <c r="C733" s="128"/>
      <c r="D733" s="128" t="s">
        <v>557</v>
      </c>
      <c r="E733" s="128" t="s">
        <v>215</v>
      </c>
      <c r="F733" s="128" t="s">
        <v>1519</v>
      </c>
      <c r="G733" s="128" t="s">
        <v>1520</v>
      </c>
      <c r="H733" s="128" t="s">
        <v>1521</v>
      </c>
      <c r="I733" s="128" t="s">
        <v>1522</v>
      </c>
      <c r="J733" s="128" t="s">
        <v>2178</v>
      </c>
      <c r="K733" s="128" t="s">
        <v>683</v>
      </c>
      <c r="L733" s="128" t="s">
        <v>2255</v>
      </c>
      <c r="M733" s="137">
        <v>258</v>
      </c>
      <c r="N733" s="128">
        <f>IFERROR(VLOOKUP(M733*$M$8*$N$8,'RAM costing'!$A$3:$B$81,2,1),0)</f>
        <v>249000</v>
      </c>
      <c r="O733" s="128">
        <f>IFERROR(VLOOKUP(M733*$M$9*$N$9,'RAM costing'!$E$3:$F$81,2,1),0)</f>
        <v>429</v>
      </c>
      <c r="P733" s="128"/>
      <c r="Q733" s="129">
        <f t="shared" si="518"/>
        <v>0.31</v>
      </c>
      <c r="R733" s="18">
        <v>79.98</v>
      </c>
      <c r="S733" s="25">
        <f t="shared" si="519"/>
        <v>0</v>
      </c>
      <c r="T733" s="25">
        <f t="shared" si="520"/>
        <v>0</v>
      </c>
      <c r="U733" s="25">
        <f t="shared" si="521"/>
        <v>0</v>
      </c>
      <c r="V733" s="25">
        <f t="shared" si="522"/>
        <v>0</v>
      </c>
      <c r="W733" s="25">
        <f t="shared" si="523"/>
        <v>0</v>
      </c>
      <c r="X733" s="25">
        <f t="shared" si="524"/>
        <v>0</v>
      </c>
      <c r="Y733" s="25">
        <f t="shared" si="525"/>
        <v>0</v>
      </c>
      <c r="Z733" s="25">
        <f t="shared" si="526"/>
        <v>0</v>
      </c>
      <c r="AA733" s="26"/>
      <c r="AB733" s="25">
        <f t="shared" si="527"/>
        <v>0</v>
      </c>
      <c r="AC733" s="25">
        <f t="shared" si="549"/>
        <v>0</v>
      </c>
      <c r="AD733" s="25"/>
      <c r="AE733" s="25"/>
      <c r="AF733" s="25"/>
      <c r="AG733" s="25"/>
      <c r="AH733" s="25"/>
      <c r="AI733" s="25"/>
      <c r="AJ733" s="26"/>
      <c r="AK733" s="25"/>
      <c r="AL733" s="26"/>
      <c r="AM733" s="25">
        <f t="shared" si="528"/>
        <v>0</v>
      </c>
      <c r="AN733" s="25">
        <f t="shared" si="529"/>
        <v>0</v>
      </c>
      <c r="AO733" s="26"/>
      <c r="AP733" s="26">
        <f t="shared" si="530"/>
        <v>0</v>
      </c>
      <c r="AQ733" s="101">
        <f t="shared" si="531"/>
        <v>0</v>
      </c>
      <c r="AR733" s="106">
        <f t="shared" si="532"/>
        <v>0</v>
      </c>
      <c r="AS733" s="107">
        <f t="shared" si="550"/>
        <v>0</v>
      </c>
      <c r="AT733" s="107">
        <f t="shared" si="550"/>
        <v>0</v>
      </c>
      <c r="AU733" s="107">
        <f t="shared" si="550"/>
        <v>0</v>
      </c>
      <c r="AV733" s="107">
        <f t="shared" si="550"/>
        <v>0</v>
      </c>
      <c r="AW733" s="107">
        <f t="shared" si="550"/>
        <v>0</v>
      </c>
      <c r="AX733" s="107">
        <f t="shared" si="550"/>
        <v>0</v>
      </c>
      <c r="AY733" s="107">
        <f t="shared" si="550"/>
        <v>0</v>
      </c>
      <c r="AZ733" s="107">
        <f t="shared" si="550"/>
        <v>0</v>
      </c>
      <c r="BA733" s="108">
        <f t="shared" si="533"/>
        <v>0</v>
      </c>
      <c r="BB733" s="103">
        <f t="shared" si="534"/>
        <v>0</v>
      </c>
      <c r="BC733" s="109">
        <f t="shared" si="535"/>
        <v>0</v>
      </c>
      <c r="BD733" s="107">
        <f t="shared" si="516"/>
        <v>0</v>
      </c>
      <c r="BE733" s="107">
        <f t="shared" si="551"/>
        <v>0</v>
      </c>
      <c r="BF733" s="107">
        <f t="shared" si="551"/>
        <v>0</v>
      </c>
      <c r="BG733" s="107">
        <f t="shared" si="551"/>
        <v>0</v>
      </c>
      <c r="BH733" s="107">
        <f t="shared" si="551"/>
        <v>0</v>
      </c>
      <c r="BI733" s="107">
        <f t="shared" si="551"/>
        <v>0</v>
      </c>
      <c r="BJ733" s="107">
        <f t="shared" si="551"/>
        <v>0</v>
      </c>
      <c r="BK733" s="107">
        <f t="shared" si="551"/>
        <v>0</v>
      </c>
      <c r="BL733" s="110">
        <f t="shared" si="536"/>
        <v>0</v>
      </c>
      <c r="BM733" s="111">
        <f t="shared" si="537"/>
        <v>0</v>
      </c>
      <c r="BN733" s="111">
        <f t="shared" si="538"/>
        <v>0</v>
      </c>
      <c r="BO733" s="111">
        <f t="shared" si="539"/>
        <v>0</v>
      </c>
      <c r="BP733" s="111">
        <f t="shared" si="540"/>
        <v>0</v>
      </c>
      <c r="BQ733" s="111">
        <f t="shared" si="541"/>
        <v>0</v>
      </c>
      <c r="BR733" s="111">
        <f t="shared" si="542"/>
        <v>0</v>
      </c>
      <c r="BS733" s="111">
        <f t="shared" si="543"/>
        <v>0</v>
      </c>
      <c r="BT733" s="111">
        <f t="shared" si="544"/>
        <v>0</v>
      </c>
      <c r="BU733" s="112">
        <f t="shared" si="545"/>
        <v>0</v>
      </c>
      <c r="BV733" s="113">
        <f t="shared" si="546"/>
        <v>0</v>
      </c>
      <c r="BW733" s="169" t="s">
        <v>135</v>
      </c>
      <c r="BX733" s="174">
        <v>2021</v>
      </c>
      <c r="BY733" s="169" t="s">
        <v>2422</v>
      </c>
      <c r="BZ733" s="169" t="str">
        <f t="shared" si="547"/>
        <v>NOVIEMBRE</v>
      </c>
      <c r="CA733" s="169" t="str">
        <f t="shared" si="548"/>
        <v>YCHO21RT_11.1</v>
      </c>
      <c r="CB733" s="118" t="e">
        <f>VLOOKUP(F733,[3]TOTALES!$E:$E,1,0)</f>
        <v>#N/A</v>
      </c>
      <c r="CC733" s="118" t="str">
        <f>VLOOKUP(E733,'3.PARAMETROS'!J:L,3,0)</f>
        <v>OUTERWEAR</v>
      </c>
      <c r="CD733" s="118">
        <f>VLOOKUP(A733,'[4]1. ARCHIVO COMPRA'!$A:$BU,73,0)</f>
        <v>0</v>
      </c>
      <c r="CF733" s="128"/>
      <c r="CG733" s="128"/>
    </row>
    <row r="734" spans="1:85" x14ac:dyDescent="0.25">
      <c r="A734" s="128" t="str">
        <f t="shared" si="517"/>
        <v>W1YN0ED4GV1CRD1</v>
      </c>
      <c r="B734" s="188">
        <v>44501</v>
      </c>
      <c r="C734" s="128"/>
      <c r="D734" s="128" t="s">
        <v>563</v>
      </c>
      <c r="E734" s="128" t="s">
        <v>564</v>
      </c>
      <c r="F734" s="128" t="s">
        <v>1523</v>
      </c>
      <c r="G734" s="128" t="s">
        <v>1348</v>
      </c>
      <c r="H734" s="128" t="s">
        <v>1200</v>
      </c>
      <c r="I734" s="128" t="s">
        <v>1201</v>
      </c>
      <c r="J734" s="128" t="s">
        <v>667</v>
      </c>
      <c r="K734" s="128" t="s">
        <v>682</v>
      </c>
      <c r="L734" s="128" t="s">
        <v>2255</v>
      </c>
      <c r="M734" s="137">
        <v>98</v>
      </c>
      <c r="N734" s="128">
        <f>IFERROR(VLOOKUP(M734*$M$8*$N$8,'RAM costing'!$A$3:$B$81,2,1),0)</f>
        <v>99000</v>
      </c>
      <c r="O734" s="128">
        <f>IFERROR(VLOOKUP(M734*$M$9*$N$9,'RAM costing'!$E$3:$F$81,2,1),0)</f>
        <v>399</v>
      </c>
      <c r="P734" s="128"/>
      <c r="Q734" s="129">
        <f t="shared" si="518"/>
        <v>0.31</v>
      </c>
      <c r="R734" s="18">
        <v>30.38</v>
      </c>
      <c r="S734" s="25"/>
      <c r="T734" s="25"/>
      <c r="U734" s="25"/>
      <c r="V734" s="25"/>
      <c r="W734" s="25"/>
      <c r="X734" s="25"/>
      <c r="Y734" s="25"/>
      <c r="Z734" s="25"/>
      <c r="AA734" s="26"/>
      <c r="AB734" s="25"/>
      <c r="AC734" s="25"/>
      <c r="AD734" s="25"/>
      <c r="AE734" s="25"/>
      <c r="AF734" s="25"/>
      <c r="AG734" s="25"/>
      <c r="AH734" s="25"/>
      <c r="AI734" s="25"/>
      <c r="AJ734" s="26"/>
      <c r="AK734" s="25"/>
      <c r="AL734" s="26"/>
      <c r="AM734" s="25"/>
      <c r="AN734" s="25"/>
      <c r="AO734" s="26"/>
      <c r="AP734" s="26"/>
      <c r="AQ734" s="101">
        <f t="shared" si="531"/>
        <v>0</v>
      </c>
      <c r="AR734" s="106">
        <f t="shared" si="532"/>
        <v>0</v>
      </c>
      <c r="AS734" s="107">
        <f t="shared" si="550"/>
        <v>0</v>
      </c>
      <c r="AT734" s="107">
        <f t="shared" si="550"/>
        <v>0</v>
      </c>
      <c r="AU734" s="107">
        <f t="shared" si="550"/>
        <v>0</v>
      </c>
      <c r="AV734" s="107">
        <f t="shared" si="550"/>
        <v>0</v>
      </c>
      <c r="AW734" s="107">
        <f t="shared" si="550"/>
        <v>0</v>
      </c>
      <c r="AX734" s="107">
        <f t="shared" si="550"/>
        <v>0</v>
      </c>
      <c r="AY734" s="107">
        <f t="shared" si="550"/>
        <v>0</v>
      </c>
      <c r="AZ734" s="107">
        <f t="shared" si="550"/>
        <v>0</v>
      </c>
      <c r="BA734" s="108">
        <f t="shared" si="533"/>
        <v>0</v>
      </c>
      <c r="BB734" s="103">
        <f t="shared" si="534"/>
        <v>0</v>
      </c>
      <c r="BC734" s="109">
        <f t="shared" si="535"/>
        <v>0</v>
      </c>
      <c r="BD734" s="107">
        <f t="shared" si="516"/>
        <v>0</v>
      </c>
      <c r="BE734" s="107">
        <f t="shared" si="551"/>
        <v>0</v>
      </c>
      <c r="BF734" s="107">
        <f t="shared" si="551"/>
        <v>0</v>
      </c>
      <c r="BG734" s="107">
        <f t="shared" si="551"/>
        <v>0</v>
      </c>
      <c r="BH734" s="107">
        <f t="shared" si="551"/>
        <v>0</v>
      </c>
      <c r="BI734" s="107">
        <f t="shared" si="551"/>
        <v>0</v>
      </c>
      <c r="BJ734" s="107">
        <f t="shared" si="551"/>
        <v>0</v>
      </c>
      <c r="BK734" s="107">
        <f t="shared" si="551"/>
        <v>0</v>
      </c>
      <c r="BL734" s="110">
        <f t="shared" si="536"/>
        <v>0</v>
      </c>
      <c r="BM734" s="111">
        <f t="shared" si="537"/>
        <v>0</v>
      </c>
      <c r="BN734" s="111">
        <f t="shared" si="538"/>
        <v>0</v>
      </c>
      <c r="BO734" s="111">
        <f t="shared" si="539"/>
        <v>0</v>
      </c>
      <c r="BP734" s="111">
        <f t="shared" si="540"/>
        <v>0</v>
      </c>
      <c r="BQ734" s="111">
        <f t="shared" si="541"/>
        <v>0</v>
      </c>
      <c r="BR734" s="111">
        <f t="shared" si="542"/>
        <v>0</v>
      </c>
      <c r="BS734" s="111">
        <f t="shared" si="543"/>
        <v>0</v>
      </c>
      <c r="BT734" s="111">
        <f t="shared" si="544"/>
        <v>0</v>
      </c>
      <c r="BU734" s="112">
        <f t="shared" si="545"/>
        <v>0</v>
      </c>
      <c r="BV734" s="113">
        <f t="shared" si="546"/>
        <v>0</v>
      </c>
      <c r="BW734" s="169" t="s">
        <v>135</v>
      </c>
      <c r="BX734" s="174">
        <v>2021</v>
      </c>
      <c r="BY734" s="169" t="s">
        <v>2422</v>
      </c>
      <c r="BZ734" s="169" t="str">
        <f t="shared" si="547"/>
        <v>NOVIEMBRE</v>
      </c>
      <c r="CA734" s="169" t="str">
        <f t="shared" si="548"/>
        <v>YCHO21RT_11.1</v>
      </c>
      <c r="CB734" s="118" t="e">
        <f>VLOOKUP(F734,[3]TOTALES!$E:$E,1,0)</f>
        <v>#N/A</v>
      </c>
      <c r="CC734" s="118" t="s">
        <v>185</v>
      </c>
      <c r="CD734" s="118">
        <f>VLOOKUP(A734,'[4]1. ARCHIVO COMPRA'!$A:$BU,73,0)</f>
        <v>0</v>
      </c>
      <c r="CF734" s="128"/>
      <c r="CG734" s="128"/>
    </row>
    <row r="735" spans="1:85" x14ac:dyDescent="0.25">
      <c r="A735" s="128" t="str">
        <f t="shared" si="517"/>
        <v>W2RP01KATV2G5Q3</v>
      </c>
      <c r="B735" s="187">
        <v>44531</v>
      </c>
      <c r="C735" s="128"/>
      <c r="D735" s="128" t="s">
        <v>562</v>
      </c>
      <c r="E735" s="128" t="s">
        <v>231</v>
      </c>
      <c r="F735" s="128" t="s">
        <v>1524</v>
      </c>
      <c r="G735" s="128" t="s">
        <v>1525</v>
      </c>
      <c r="H735" s="128" t="s">
        <v>590</v>
      </c>
      <c r="I735" s="128" t="s">
        <v>591</v>
      </c>
      <c r="J735" s="128" t="s">
        <v>2169</v>
      </c>
      <c r="K735" s="128" t="s">
        <v>687</v>
      </c>
      <c r="L735" s="128" t="s">
        <v>2255</v>
      </c>
      <c r="M735" s="137">
        <v>59</v>
      </c>
      <c r="N735" s="128">
        <f>IFERROR(VLOOKUP(M735*$M$8*$N$8,'RAM costing'!$A$3:$B$81,2,1),0)</f>
        <v>59000</v>
      </c>
      <c r="O735" s="128">
        <f>IFERROR(VLOOKUP(M735*$M$9*$N$9,'RAM costing'!$E$3:$F$81,2,1),0)</f>
        <v>239</v>
      </c>
      <c r="P735" s="128"/>
      <c r="Q735" s="129">
        <f t="shared" si="518"/>
        <v>0.31</v>
      </c>
      <c r="R735" s="18">
        <v>18.29</v>
      </c>
      <c r="S735" s="25">
        <f t="shared" si="519"/>
        <v>4</v>
      </c>
      <c r="T735" s="25">
        <f t="shared" si="520"/>
        <v>4</v>
      </c>
      <c r="U735" s="25">
        <f t="shared" si="521"/>
        <v>4</v>
      </c>
      <c r="V735" s="25">
        <v>0</v>
      </c>
      <c r="W735" s="25">
        <f t="shared" si="523"/>
        <v>0</v>
      </c>
      <c r="X735" s="25">
        <v>0</v>
      </c>
      <c r="Y735" s="25">
        <v>0</v>
      </c>
      <c r="Z735" s="25">
        <v>0</v>
      </c>
      <c r="AA735" s="26"/>
      <c r="AB735" s="25">
        <v>0</v>
      </c>
      <c r="AC735" s="26">
        <f>AO735</f>
        <v>4</v>
      </c>
      <c r="AD735" s="25"/>
      <c r="AE735" s="25"/>
      <c r="AF735" s="25"/>
      <c r="AG735" s="25"/>
      <c r="AH735" s="25"/>
      <c r="AI735" s="25"/>
      <c r="AJ735" s="26"/>
      <c r="AK735" s="25"/>
      <c r="AL735" s="26"/>
      <c r="AM735" s="25">
        <v>0</v>
      </c>
      <c r="AN735" s="25">
        <v>0</v>
      </c>
      <c r="AO735" s="26">
        <v>4</v>
      </c>
      <c r="AP735" s="26">
        <f t="shared" si="530"/>
        <v>4</v>
      </c>
      <c r="AQ735" s="101">
        <f t="shared" si="531"/>
        <v>16</v>
      </c>
      <c r="AR735" s="106">
        <f t="shared" si="532"/>
        <v>292.64</v>
      </c>
      <c r="AS735" s="107">
        <f t="shared" si="550"/>
        <v>4</v>
      </c>
      <c r="AT735" s="107">
        <f t="shared" si="550"/>
        <v>6</v>
      </c>
      <c r="AU735" s="107">
        <f t="shared" si="550"/>
        <v>4</v>
      </c>
      <c r="AV735" s="107">
        <f t="shared" si="550"/>
        <v>2</v>
      </c>
      <c r="AW735" s="107">
        <f t="shared" si="550"/>
        <v>0</v>
      </c>
      <c r="AX735" s="107">
        <f t="shared" si="550"/>
        <v>0</v>
      </c>
      <c r="AY735" s="107">
        <f t="shared" si="550"/>
        <v>0</v>
      </c>
      <c r="AZ735" s="107">
        <f t="shared" si="550"/>
        <v>0</v>
      </c>
      <c r="BA735" s="108">
        <f t="shared" si="533"/>
        <v>16</v>
      </c>
      <c r="BB735" s="103">
        <f t="shared" si="534"/>
        <v>8</v>
      </c>
      <c r="BC735" s="109">
        <f t="shared" si="535"/>
        <v>146.32</v>
      </c>
      <c r="BD735" s="107">
        <f t="shared" si="516"/>
        <v>2</v>
      </c>
      <c r="BE735" s="107">
        <f t="shared" si="551"/>
        <v>3</v>
      </c>
      <c r="BF735" s="107">
        <f t="shared" si="551"/>
        <v>2</v>
      </c>
      <c r="BG735" s="107">
        <f t="shared" si="551"/>
        <v>1</v>
      </c>
      <c r="BH735" s="107">
        <f t="shared" si="551"/>
        <v>0</v>
      </c>
      <c r="BI735" s="107">
        <f t="shared" si="551"/>
        <v>0</v>
      </c>
      <c r="BJ735" s="107">
        <f t="shared" si="551"/>
        <v>0</v>
      </c>
      <c r="BK735" s="107">
        <f t="shared" si="551"/>
        <v>0</v>
      </c>
      <c r="BL735" s="110">
        <f t="shared" si="536"/>
        <v>8</v>
      </c>
      <c r="BM735" s="111">
        <f t="shared" si="537"/>
        <v>6</v>
      </c>
      <c r="BN735" s="111">
        <f t="shared" si="538"/>
        <v>9</v>
      </c>
      <c r="BO735" s="111">
        <f t="shared" si="539"/>
        <v>6</v>
      </c>
      <c r="BP735" s="111">
        <f t="shared" si="540"/>
        <v>3</v>
      </c>
      <c r="BQ735" s="111">
        <f t="shared" si="541"/>
        <v>0</v>
      </c>
      <c r="BR735" s="111">
        <f t="shared" si="542"/>
        <v>0</v>
      </c>
      <c r="BS735" s="111">
        <f t="shared" si="543"/>
        <v>0</v>
      </c>
      <c r="BT735" s="111">
        <f t="shared" si="544"/>
        <v>0</v>
      </c>
      <c r="BU735" s="143">
        <f t="shared" si="545"/>
        <v>24</v>
      </c>
      <c r="BV735" s="113">
        <f t="shared" si="546"/>
        <v>438.96</v>
      </c>
      <c r="BW735" s="169" t="s">
        <v>135</v>
      </c>
      <c r="BX735" s="174">
        <v>2021</v>
      </c>
      <c r="BY735" s="169" t="s">
        <v>2422</v>
      </c>
      <c r="BZ735" s="169" t="str">
        <f t="shared" si="547"/>
        <v>DICIEMBRE</v>
      </c>
      <c r="CA735" s="169" t="str">
        <f t="shared" si="548"/>
        <v>YCHO21RT_12.1</v>
      </c>
      <c r="CB735" s="118" t="str">
        <f>VLOOKUP(F735,[3]TOTALES!$E:$E,1,0)</f>
        <v>W2RP01KATV2</v>
      </c>
      <c r="CC735" s="118" t="str">
        <f>VLOOKUP(E735,'3.PARAMETROS'!J:L,3,0)</f>
        <v>TOPS</v>
      </c>
      <c r="CD735" s="118">
        <f>VLOOKUP(A735,'[4]1. ARCHIVO COMPRA'!$A:$BU,73,0)</f>
        <v>0</v>
      </c>
      <c r="CF735" s="164">
        <v>44331</v>
      </c>
      <c r="CG735" s="128"/>
    </row>
    <row r="736" spans="1:85" x14ac:dyDescent="0.25">
      <c r="A736" s="128" t="str">
        <f t="shared" si="517"/>
        <v>W2RP01KATV2G6M1</v>
      </c>
      <c r="B736" s="128" t="s">
        <v>556</v>
      </c>
      <c r="C736" s="128"/>
      <c r="D736" s="128" t="s">
        <v>562</v>
      </c>
      <c r="E736" s="128" t="s">
        <v>231</v>
      </c>
      <c r="F736" s="128" t="s">
        <v>1524</v>
      </c>
      <c r="G736" s="128" t="s">
        <v>1525</v>
      </c>
      <c r="H736" s="128" t="s">
        <v>802</v>
      </c>
      <c r="I736" s="128" t="s">
        <v>803</v>
      </c>
      <c r="J736" s="128" t="s">
        <v>2169</v>
      </c>
      <c r="K736" s="128" t="s">
        <v>687</v>
      </c>
      <c r="L736" s="128" t="s">
        <v>2255</v>
      </c>
      <c r="M736" s="137">
        <v>59</v>
      </c>
      <c r="N736" s="128">
        <f>IFERROR(VLOOKUP(M736*$M$8*$N$8,'RAM costing'!$A$3:$B$81,2,1),0)</f>
        <v>59000</v>
      </c>
      <c r="O736" s="128">
        <f>IFERROR(VLOOKUP(M736*$M$9*$N$9,'RAM costing'!$E$3:$F$81,2,1),0)</f>
        <v>239</v>
      </c>
      <c r="P736" s="128"/>
      <c r="Q736" s="129">
        <f t="shared" si="518"/>
        <v>0.31</v>
      </c>
      <c r="R736" s="18">
        <v>18.29</v>
      </c>
      <c r="S736" s="25">
        <f t="shared" si="519"/>
        <v>0</v>
      </c>
      <c r="T736" s="25">
        <f t="shared" si="520"/>
        <v>0</v>
      </c>
      <c r="U736" s="25">
        <f t="shared" si="521"/>
        <v>0</v>
      </c>
      <c r="V736" s="25">
        <f t="shared" si="522"/>
        <v>0</v>
      </c>
      <c r="W736" s="25">
        <f t="shared" si="523"/>
        <v>0</v>
      </c>
      <c r="X736" s="25">
        <f t="shared" si="524"/>
        <v>0</v>
      </c>
      <c r="Y736" s="25">
        <f t="shared" si="525"/>
        <v>0</v>
      </c>
      <c r="Z736" s="25">
        <f t="shared" si="526"/>
        <v>0</v>
      </c>
      <c r="AA736" s="26"/>
      <c r="AB736" s="25">
        <f t="shared" si="527"/>
        <v>0</v>
      </c>
      <c r="AC736" s="25">
        <f>AO736</f>
        <v>0</v>
      </c>
      <c r="AD736" s="25"/>
      <c r="AE736" s="25"/>
      <c r="AF736" s="25"/>
      <c r="AG736" s="25"/>
      <c r="AH736" s="25"/>
      <c r="AI736" s="25"/>
      <c r="AJ736" s="26"/>
      <c r="AK736" s="25"/>
      <c r="AL736" s="26"/>
      <c r="AM736" s="25">
        <f t="shared" si="528"/>
        <v>0</v>
      </c>
      <c r="AN736" s="25">
        <f t="shared" si="529"/>
        <v>0</v>
      </c>
      <c r="AO736" s="26"/>
      <c r="AP736" s="26">
        <f t="shared" si="530"/>
        <v>0</v>
      </c>
      <c r="AQ736" s="101">
        <f t="shared" si="531"/>
        <v>0</v>
      </c>
      <c r="AR736" s="106">
        <f t="shared" si="532"/>
        <v>0</v>
      </c>
      <c r="AS736" s="107">
        <f t="shared" si="550"/>
        <v>0</v>
      </c>
      <c r="AT736" s="107">
        <f t="shared" si="550"/>
        <v>0</v>
      </c>
      <c r="AU736" s="107">
        <f t="shared" si="550"/>
        <v>0</v>
      </c>
      <c r="AV736" s="107">
        <f t="shared" si="550"/>
        <v>0</v>
      </c>
      <c r="AW736" s="107">
        <f t="shared" si="550"/>
        <v>0</v>
      </c>
      <c r="AX736" s="107">
        <f t="shared" si="550"/>
        <v>0</v>
      </c>
      <c r="AY736" s="107">
        <f t="shared" si="550"/>
        <v>0</v>
      </c>
      <c r="AZ736" s="107">
        <f t="shared" si="550"/>
        <v>0</v>
      </c>
      <c r="BA736" s="108">
        <f t="shared" si="533"/>
        <v>0</v>
      </c>
      <c r="BB736" s="103">
        <f t="shared" si="534"/>
        <v>0</v>
      </c>
      <c r="BC736" s="109">
        <f t="shared" si="535"/>
        <v>0</v>
      </c>
      <c r="BD736" s="107">
        <f t="shared" si="516"/>
        <v>0</v>
      </c>
      <c r="BE736" s="107">
        <f t="shared" si="551"/>
        <v>0</v>
      </c>
      <c r="BF736" s="107">
        <f t="shared" si="551"/>
        <v>0</v>
      </c>
      <c r="BG736" s="107">
        <f t="shared" si="551"/>
        <v>0</v>
      </c>
      <c r="BH736" s="107">
        <f t="shared" si="551"/>
        <v>0</v>
      </c>
      <c r="BI736" s="107">
        <f t="shared" si="551"/>
        <v>0</v>
      </c>
      <c r="BJ736" s="107">
        <f t="shared" si="551"/>
        <v>0</v>
      </c>
      <c r="BK736" s="107">
        <f t="shared" si="551"/>
        <v>0</v>
      </c>
      <c r="BL736" s="110">
        <f t="shared" si="536"/>
        <v>0</v>
      </c>
      <c r="BM736" s="111">
        <f t="shared" si="537"/>
        <v>0</v>
      </c>
      <c r="BN736" s="111">
        <f t="shared" si="538"/>
        <v>0</v>
      </c>
      <c r="BO736" s="111">
        <f t="shared" si="539"/>
        <v>0</v>
      </c>
      <c r="BP736" s="111">
        <f t="shared" si="540"/>
        <v>0</v>
      </c>
      <c r="BQ736" s="111">
        <f t="shared" si="541"/>
        <v>0</v>
      </c>
      <c r="BR736" s="111">
        <f t="shared" si="542"/>
        <v>0</v>
      </c>
      <c r="BS736" s="111">
        <f t="shared" si="543"/>
        <v>0</v>
      </c>
      <c r="BT736" s="111">
        <f t="shared" si="544"/>
        <v>0</v>
      </c>
      <c r="BU736" s="112">
        <f t="shared" si="545"/>
        <v>0</v>
      </c>
      <c r="BV736" s="113">
        <f t="shared" si="546"/>
        <v>0</v>
      </c>
      <c r="BW736" s="169" t="s">
        <v>135</v>
      </c>
      <c r="BX736" s="174">
        <v>2021</v>
      </c>
      <c r="BY736" s="169" t="s">
        <v>2422</v>
      </c>
      <c r="BZ736" s="169" t="str">
        <f>UPPER(TEXT(CONCATENATE("01-"&amp;MID(B736,1,2)&amp;"-2021"),"MMMM"))</f>
        <v>NOVIEMBRE</v>
      </c>
      <c r="CA736" s="169" t="str">
        <f t="shared" si="548"/>
        <v>YCHO21RT_11.1</v>
      </c>
      <c r="CB736" s="118" t="str">
        <f>VLOOKUP(F736,[3]TOTALES!$E:$E,1,0)</f>
        <v>W2RP01KATV2</v>
      </c>
      <c r="CC736" s="118" t="str">
        <f>VLOOKUP(E736,'3.PARAMETROS'!J:L,3,0)</f>
        <v>TOPS</v>
      </c>
      <c r="CD736" s="118">
        <f>VLOOKUP(A736,'[4]1. ARCHIVO COMPRA'!$A:$BU,73,0)</f>
        <v>0</v>
      </c>
      <c r="CF736" s="128"/>
      <c r="CG736" s="128"/>
    </row>
    <row r="737" spans="1:85" x14ac:dyDescent="0.25">
      <c r="A737" s="128" t="str">
        <f t="shared" si="517"/>
        <v>W2RP01KATV2JBLK</v>
      </c>
      <c r="B737" s="187">
        <v>44501</v>
      </c>
      <c r="C737" s="128"/>
      <c r="D737" s="128" t="s">
        <v>562</v>
      </c>
      <c r="E737" s="128" t="s">
        <v>231</v>
      </c>
      <c r="F737" s="128" t="s">
        <v>1524</v>
      </c>
      <c r="G737" s="128" t="s">
        <v>1525</v>
      </c>
      <c r="H737" s="128" t="s">
        <v>494</v>
      </c>
      <c r="I737" s="128" t="s">
        <v>520</v>
      </c>
      <c r="J737" s="128" t="s">
        <v>2169</v>
      </c>
      <c r="K737" s="128" t="s">
        <v>687</v>
      </c>
      <c r="L737" s="128" t="s">
        <v>2255</v>
      </c>
      <c r="M737" s="137">
        <v>59</v>
      </c>
      <c r="N737" s="128">
        <f>IFERROR(VLOOKUP(M737*$M$8*$N$8,'RAM costing'!$A$3:$B$81,2,1),0)</f>
        <v>59000</v>
      </c>
      <c r="O737" s="128">
        <f>IFERROR(VLOOKUP(M737*$M$9*$N$9,'RAM costing'!$E$3:$F$81,2,1),0)</f>
        <v>239</v>
      </c>
      <c r="P737" s="128"/>
      <c r="Q737" s="129">
        <f t="shared" si="518"/>
        <v>0.31</v>
      </c>
      <c r="R737" s="18">
        <v>18.29</v>
      </c>
      <c r="S737" s="25">
        <f t="shared" si="519"/>
        <v>6</v>
      </c>
      <c r="T737" s="25">
        <f t="shared" si="520"/>
        <v>6</v>
      </c>
      <c r="U737" s="25">
        <f t="shared" si="521"/>
        <v>6</v>
      </c>
      <c r="V737" s="25">
        <f t="shared" si="522"/>
        <v>4</v>
      </c>
      <c r="W737" s="25">
        <v>0</v>
      </c>
      <c r="X737" s="25">
        <f t="shared" si="524"/>
        <v>4</v>
      </c>
      <c r="Y737" s="25">
        <v>4</v>
      </c>
      <c r="Z737" s="25">
        <v>0</v>
      </c>
      <c r="AA737" s="26"/>
      <c r="AB737" s="25">
        <v>4</v>
      </c>
      <c r="AC737" s="26">
        <f>AO737</f>
        <v>6</v>
      </c>
      <c r="AD737" s="25"/>
      <c r="AE737" s="25"/>
      <c r="AF737" s="25"/>
      <c r="AG737" s="25"/>
      <c r="AH737" s="25"/>
      <c r="AI737" s="25"/>
      <c r="AJ737" s="26"/>
      <c r="AK737" s="25"/>
      <c r="AL737" s="26"/>
      <c r="AM737" s="25">
        <f t="shared" si="528"/>
        <v>4</v>
      </c>
      <c r="AN737" s="25">
        <f t="shared" si="529"/>
        <v>4</v>
      </c>
      <c r="AO737" s="26">
        <v>6</v>
      </c>
      <c r="AP737" s="26">
        <f t="shared" si="530"/>
        <v>6</v>
      </c>
      <c r="AQ737" s="101">
        <f t="shared" si="531"/>
        <v>40</v>
      </c>
      <c r="AR737" s="106">
        <f t="shared" si="532"/>
        <v>731.59999999999991</v>
      </c>
      <c r="AS737" s="107">
        <f t="shared" si="550"/>
        <v>9</v>
      </c>
      <c r="AT737" s="107">
        <f t="shared" si="550"/>
        <v>14</v>
      </c>
      <c r="AU737" s="107">
        <f t="shared" si="550"/>
        <v>11</v>
      </c>
      <c r="AV737" s="107">
        <f t="shared" si="550"/>
        <v>6</v>
      </c>
      <c r="AW737" s="107">
        <f t="shared" si="550"/>
        <v>0</v>
      </c>
      <c r="AX737" s="107">
        <f t="shared" si="550"/>
        <v>0</v>
      </c>
      <c r="AY737" s="107">
        <f t="shared" si="550"/>
        <v>0</v>
      </c>
      <c r="AZ737" s="107">
        <f t="shared" si="550"/>
        <v>0</v>
      </c>
      <c r="BA737" s="108">
        <f t="shared" si="533"/>
        <v>40</v>
      </c>
      <c r="BB737" s="103">
        <f t="shared" si="534"/>
        <v>20</v>
      </c>
      <c r="BC737" s="109">
        <f t="shared" si="535"/>
        <v>365.79999999999995</v>
      </c>
      <c r="BD737" s="107">
        <f t="shared" si="516"/>
        <v>5</v>
      </c>
      <c r="BE737" s="107">
        <f t="shared" si="551"/>
        <v>7</v>
      </c>
      <c r="BF737" s="107">
        <f t="shared" si="551"/>
        <v>5</v>
      </c>
      <c r="BG737" s="107">
        <f t="shared" si="551"/>
        <v>3</v>
      </c>
      <c r="BH737" s="107">
        <f t="shared" si="551"/>
        <v>0</v>
      </c>
      <c r="BI737" s="107">
        <f t="shared" si="551"/>
        <v>0</v>
      </c>
      <c r="BJ737" s="107">
        <f t="shared" si="551"/>
        <v>0</v>
      </c>
      <c r="BK737" s="107">
        <f t="shared" si="551"/>
        <v>0</v>
      </c>
      <c r="BL737" s="110">
        <f t="shared" si="536"/>
        <v>20</v>
      </c>
      <c r="BM737" s="111">
        <f t="shared" si="537"/>
        <v>14</v>
      </c>
      <c r="BN737" s="111">
        <f t="shared" si="538"/>
        <v>21</v>
      </c>
      <c r="BO737" s="111">
        <f t="shared" si="539"/>
        <v>16</v>
      </c>
      <c r="BP737" s="111">
        <f t="shared" si="540"/>
        <v>9</v>
      </c>
      <c r="BQ737" s="111">
        <f t="shared" si="541"/>
        <v>0</v>
      </c>
      <c r="BR737" s="111">
        <f t="shared" si="542"/>
        <v>0</v>
      </c>
      <c r="BS737" s="111">
        <f t="shared" si="543"/>
        <v>0</v>
      </c>
      <c r="BT737" s="111">
        <f t="shared" si="544"/>
        <v>0</v>
      </c>
      <c r="BU737" s="143">
        <f t="shared" si="545"/>
        <v>60</v>
      </c>
      <c r="BV737" s="113">
        <f t="shared" si="546"/>
        <v>1097.3999999999999</v>
      </c>
      <c r="BW737" s="169" t="s">
        <v>135</v>
      </c>
      <c r="BX737" s="174">
        <v>2021</v>
      </c>
      <c r="BY737" s="169" t="s">
        <v>2422</v>
      </c>
      <c r="BZ737" s="169" t="str">
        <f t="shared" si="547"/>
        <v>NOVIEMBRE</v>
      </c>
      <c r="CA737" s="169" t="str">
        <f t="shared" si="548"/>
        <v>YCHO21RT_11.1</v>
      </c>
      <c r="CB737" s="118" t="str">
        <f>VLOOKUP(F737,[3]TOTALES!$E:$E,1,0)</f>
        <v>W2RP01KATV2</v>
      </c>
      <c r="CC737" s="118" t="str">
        <f>VLOOKUP(E737,'3.PARAMETROS'!J:L,3,0)</f>
        <v>TOPS</v>
      </c>
      <c r="CD737" s="118">
        <f>VLOOKUP(A737,'[4]1. ARCHIVO COMPRA'!$A:$BU,73,0)</f>
        <v>0</v>
      </c>
      <c r="CF737" s="164">
        <v>44331</v>
      </c>
      <c r="CG737" s="128"/>
    </row>
    <row r="738" spans="1:85" x14ac:dyDescent="0.25">
      <c r="A738" s="128" t="str">
        <f t="shared" si="517"/>
        <v>W2RP01KATV2G7HR</v>
      </c>
      <c r="B738" s="128" t="s">
        <v>556</v>
      </c>
      <c r="C738" s="128"/>
      <c r="D738" s="128" t="s">
        <v>562</v>
      </c>
      <c r="E738" s="128" t="s">
        <v>231</v>
      </c>
      <c r="F738" s="128" t="s">
        <v>1524</v>
      </c>
      <c r="G738" s="128" t="s">
        <v>1525</v>
      </c>
      <c r="H738" s="128" t="s">
        <v>1177</v>
      </c>
      <c r="I738" s="128" t="s">
        <v>1178</v>
      </c>
      <c r="J738" s="128" t="s">
        <v>2169</v>
      </c>
      <c r="K738" s="128" t="s">
        <v>687</v>
      </c>
      <c r="L738" s="128" t="s">
        <v>2255</v>
      </c>
      <c r="M738" s="137">
        <v>59</v>
      </c>
      <c r="N738" s="128">
        <f>IFERROR(VLOOKUP(M738*$M$8*$N$8,'RAM costing'!$A$3:$B$81,2,1),0)</f>
        <v>59000</v>
      </c>
      <c r="O738" s="128">
        <f>IFERROR(VLOOKUP(M738*$M$9*$N$9,'RAM costing'!$E$3:$F$81,2,1),0)</f>
        <v>239</v>
      </c>
      <c r="P738" s="128"/>
      <c r="Q738" s="129">
        <f t="shared" si="518"/>
        <v>0.31</v>
      </c>
      <c r="R738" s="18">
        <v>18.29</v>
      </c>
      <c r="S738" s="25">
        <f t="shared" si="519"/>
        <v>0</v>
      </c>
      <c r="T738" s="25">
        <f t="shared" si="520"/>
        <v>0</v>
      </c>
      <c r="U738" s="25">
        <f t="shared" si="521"/>
        <v>0</v>
      </c>
      <c r="V738" s="25">
        <f t="shared" si="522"/>
        <v>0</v>
      </c>
      <c r="W738" s="25">
        <f t="shared" si="523"/>
        <v>0</v>
      </c>
      <c r="X738" s="25">
        <f t="shared" si="524"/>
        <v>0</v>
      </c>
      <c r="Y738" s="25">
        <f t="shared" si="525"/>
        <v>0</v>
      </c>
      <c r="Z738" s="25">
        <f t="shared" si="526"/>
        <v>0</v>
      </c>
      <c r="AA738" s="26"/>
      <c r="AB738" s="25">
        <f t="shared" si="527"/>
        <v>0</v>
      </c>
      <c r="AC738" s="25">
        <f t="shared" ref="AC738:AC756" si="552">AO738</f>
        <v>0</v>
      </c>
      <c r="AD738" s="25"/>
      <c r="AE738" s="25"/>
      <c r="AF738" s="25"/>
      <c r="AG738" s="25"/>
      <c r="AH738" s="25"/>
      <c r="AI738" s="25"/>
      <c r="AJ738" s="26"/>
      <c r="AK738" s="25"/>
      <c r="AL738" s="26"/>
      <c r="AM738" s="25">
        <f t="shared" si="528"/>
        <v>0</v>
      </c>
      <c r="AN738" s="25">
        <f t="shared" si="529"/>
        <v>0</v>
      </c>
      <c r="AO738" s="26"/>
      <c r="AP738" s="26">
        <f t="shared" si="530"/>
        <v>0</v>
      </c>
      <c r="AQ738" s="101">
        <f t="shared" si="531"/>
        <v>0</v>
      </c>
      <c r="AR738" s="106">
        <f t="shared" si="532"/>
        <v>0</v>
      </c>
      <c r="AS738" s="107">
        <f t="shared" si="550"/>
        <v>0</v>
      </c>
      <c r="AT738" s="107">
        <f t="shared" si="550"/>
        <v>0</v>
      </c>
      <c r="AU738" s="107">
        <f t="shared" si="550"/>
        <v>0</v>
      </c>
      <c r="AV738" s="107">
        <f t="shared" si="550"/>
        <v>0</v>
      </c>
      <c r="AW738" s="107">
        <f t="shared" si="550"/>
        <v>0</v>
      </c>
      <c r="AX738" s="107">
        <f t="shared" si="550"/>
        <v>0</v>
      </c>
      <c r="AY738" s="107">
        <f t="shared" si="550"/>
        <v>0</v>
      </c>
      <c r="AZ738" s="107">
        <f t="shared" si="550"/>
        <v>0</v>
      </c>
      <c r="BA738" s="108">
        <f t="shared" si="533"/>
        <v>0</v>
      </c>
      <c r="BB738" s="103">
        <f t="shared" si="534"/>
        <v>0</v>
      </c>
      <c r="BC738" s="109">
        <f t="shared" si="535"/>
        <v>0</v>
      </c>
      <c r="BD738" s="107">
        <f t="shared" si="516"/>
        <v>0</v>
      </c>
      <c r="BE738" s="107">
        <f t="shared" si="551"/>
        <v>0</v>
      </c>
      <c r="BF738" s="107">
        <f t="shared" si="551"/>
        <v>0</v>
      </c>
      <c r="BG738" s="107">
        <f t="shared" si="551"/>
        <v>0</v>
      </c>
      <c r="BH738" s="107">
        <f t="shared" si="551"/>
        <v>0</v>
      </c>
      <c r="BI738" s="107">
        <f t="shared" si="551"/>
        <v>0</v>
      </c>
      <c r="BJ738" s="107">
        <f t="shared" si="551"/>
        <v>0</v>
      </c>
      <c r="BK738" s="107">
        <f t="shared" si="551"/>
        <v>0</v>
      </c>
      <c r="BL738" s="110">
        <f t="shared" si="536"/>
        <v>0</v>
      </c>
      <c r="BM738" s="111">
        <f t="shared" si="537"/>
        <v>0</v>
      </c>
      <c r="BN738" s="111">
        <f t="shared" si="538"/>
        <v>0</v>
      </c>
      <c r="BO738" s="111">
        <f t="shared" si="539"/>
        <v>0</v>
      </c>
      <c r="BP738" s="111">
        <f t="shared" si="540"/>
        <v>0</v>
      </c>
      <c r="BQ738" s="111">
        <f t="shared" si="541"/>
        <v>0</v>
      </c>
      <c r="BR738" s="111">
        <f t="shared" si="542"/>
        <v>0</v>
      </c>
      <c r="BS738" s="111">
        <f t="shared" si="543"/>
        <v>0</v>
      </c>
      <c r="BT738" s="111">
        <f t="shared" si="544"/>
        <v>0</v>
      </c>
      <c r="BU738" s="112">
        <f t="shared" si="545"/>
        <v>0</v>
      </c>
      <c r="BV738" s="113">
        <f t="shared" si="546"/>
        <v>0</v>
      </c>
      <c r="BW738" s="169" t="s">
        <v>135</v>
      </c>
      <c r="BX738" s="174">
        <v>2021</v>
      </c>
      <c r="BY738" s="169" t="s">
        <v>2422</v>
      </c>
      <c r="BZ738" s="169" t="str">
        <f>UPPER(TEXT(CONCATENATE("01-"&amp;MID(B738,1,2)&amp;"-2021"),"MMMM"))</f>
        <v>NOVIEMBRE</v>
      </c>
      <c r="CA738" s="169" t="str">
        <f t="shared" si="548"/>
        <v>YCHO21RT_11.1</v>
      </c>
      <c r="CB738" s="118" t="str">
        <f>VLOOKUP(F738,[3]TOTALES!$E:$E,1,0)</f>
        <v>W2RP01KATV2</v>
      </c>
      <c r="CC738" s="118" t="str">
        <f>VLOOKUP(E738,'3.PARAMETROS'!J:L,3,0)</f>
        <v>TOPS</v>
      </c>
      <c r="CD738" s="118">
        <f>VLOOKUP(A738,'[4]1. ARCHIVO COMPRA'!$A:$BU,73,0)</f>
        <v>0</v>
      </c>
      <c r="CF738" s="128"/>
      <c r="CG738" s="128"/>
    </row>
    <row r="739" spans="1:85" x14ac:dyDescent="0.25">
      <c r="A739" s="128" t="str">
        <f t="shared" si="517"/>
        <v>W2RA19D4KH6REFV</v>
      </c>
      <c r="B739" s="188">
        <v>44501</v>
      </c>
      <c r="C739" s="128"/>
      <c r="D739" s="128" t="s">
        <v>563</v>
      </c>
      <c r="E739" s="128" t="s">
        <v>148</v>
      </c>
      <c r="F739" s="128" t="s">
        <v>1526</v>
      </c>
      <c r="G739" s="128" t="s">
        <v>1527</v>
      </c>
      <c r="H739" s="128" t="s">
        <v>1249</v>
      </c>
      <c r="I739" s="128" t="s">
        <v>1250</v>
      </c>
      <c r="J739" s="128" t="s">
        <v>676</v>
      </c>
      <c r="K739" s="128" t="s">
        <v>688</v>
      </c>
      <c r="L739" s="128" t="s">
        <v>2257</v>
      </c>
      <c r="M739" s="137">
        <v>118</v>
      </c>
      <c r="N739" s="128">
        <f>IFERROR(VLOOKUP(M739*$M$8*$N$8,'RAM costing'!$A$3:$B$81,2,1),0)</f>
        <v>119000</v>
      </c>
      <c r="O739" s="128">
        <f>IFERROR(VLOOKUP(M739*$M$9*$N$9,'RAM costing'!$E$3:$F$81,2,1),0)</f>
        <v>429</v>
      </c>
      <c r="P739" s="128"/>
      <c r="Q739" s="129">
        <f t="shared" si="518"/>
        <v>0.31</v>
      </c>
      <c r="R739" s="18">
        <v>36.58</v>
      </c>
      <c r="S739" s="25">
        <f t="shared" si="519"/>
        <v>0</v>
      </c>
      <c r="T739" s="25">
        <f t="shared" si="520"/>
        <v>0</v>
      </c>
      <c r="U739" s="25">
        <f t="shared" si="521"/>
        <v>0</v>
      </c>
      <c r="V739" s="25">
        <f t="shared" si="522"/>
        <v>0</v>
      </c>
      <c r="W739" s="25">
        <f t="shared" si="523"/>
        <v>0</v>
      </c>
      <c r="X739" s="25">
        <f t="shared" si="524"/>
        <v>0</v>
      </c>
      <c r="Y739" s="25">
        <f t="shared" si="525"/>
        <v>0</v>
      </c>
      <c r="Z739" s="25">
        <f t="shared" si="526"/>
        <v>0</v>
      </c>
      <c r="AA739" s="26"/>
      <c r="AB739" s="25">
        <f t="shared" si="527"/>
        <v>0</v>
      </c>
      <c r="AC739" s="25">
        <f t="shared" si="552"/>
        <v>0</v>
      </c>
      <c r="AD739" s="25"/>
      <c r="AE739" s="25"/>
      <c r="AF739" s="25"/>
      <c r="AG739" s="25"/>
      <c r="AH739" s="25"/>
      <c r="AI739" s="25"/>
      <c r="AJ739" s="26"/>
      <c r="AK739" s="25"/>
      <c r="AL739" s="26"/>
      <c r="AM739" s="25">
        <f t="shared" si="528"/>
        <v>0</v>
      </c>
      <c r="AN739" s="25">
        <f t="shared" si="529"/>
        <v>0</v>
      </c>
      <c r="AO739" s="26"/>
      <c r="AP739" s="26">
        <f t="shared" si="530"/>
        <v>0</v>
      </c>
      <c r="AQ739" s="101">
        <f t="shared" si="531"/>
        <v>0</v>
      </c>
      <c r="AR739" s="106">
        <f t="shared" si="532"/>
        <v>0</v>
      </c>
      <c r="AS739" s="107">
        <f t="shared" si="550"/>
        <v>0</v>
      </c>
      <c r="AT739" s="107">
        <f t="shared" si="550"/>
        <v>0</v>
      </c>
      <c r="AU739" s="107">
        <f t="shared" si="550"/>
        <v>0</v>
      </c>
      <c r="AV739" s="107">
        <f t="shared" si="550"/>
        <v>0</v>
      </c>
      <c r="AW739" s="107">
        <f t="shared" si="550"/>
        <v>0</v>
      </c>
      <c r="AX739" s="107">
        <f t="shared" si="550"/>
        <v>0</v>
      </c>
      <c r="AY739" s="107">
        <f t="shared" si="550"/>
        <v>0</v>
      </c>
      <c r="AZ739" s="107">
        <f t="shared" si="550"/>
        <v>0</v>
      </c>
      <c r="BA739" s="108">
        <f t="shared" si="533"/>
        <v>0</v>
      </c>
      <c r="BB739" s="103">
        <f t="shared" si="534"/>
        <v>0</v>
      </c>
      <c r="BC739" s="109">
        <f t="shared" si="535"/>
        <v>0</v>
      </c>
      <c r="BD739" s="107">
        <f t="shared" si="516"/>
        <v>0</v>
      </c>
      <c r="BE739" s="107">
        <f t="shared" si="551"/>
        <v>0</v>
      </c>
      <c r="BF739" s="107">
        <f t="shared" si="551"/>
        <v>0</v>
      </c>
      <c r="BG739" s="107">
        <f t="shared" si="551"/>
        <v>0</v>
      </c>
      <c r="BH739" s="107">
        <f t="shared" si="551"/>
        <v>0</v>
      </c>
      <c r="BI739" s="107">
        <f t="shared" si="551"/>
        <v>0</v>
      </c>
      <c r="BJ739" s="107">
        <f t="shared" si="551"/>
        <v>0</v>
      </c>
      <c r="BK739" s="107">
        <f t="shared" si="551"/>
        <v>0</v>
      </c>
      <c r="BL739" s="110">
        <f t="shared" si="536"/>
        <v>0</v>
      </c>
      <c r="BM739" s="111">
        <f t="shared" si="537"/>
        <v>0</v>
      </c>
      <c r="BN739" s="111">
        <f t="shared" si="538"/>
        <v>0</v>
      </c>
      <c r="BO739" s="111">
        <f t="shared" si="539"/>
        <v>0</v>
      </c>
      <c r="BP739" s="111">
        <f t="shared" si="540"/>
        <v>0</v>
      </c>
      <c r="BQ739" s="111">
        <f t="shared" si="541"/>
        <v>0</v>
      </c>
      <c r="BR739" s="111">
        <f t="shared" si="542"/>
        <v>0</v>
      </c>
      <c r="BS739" s="111">
        <f t="shared" si="543"/>
        <v>0</v>
      </c>
      <c r="BT739" s="111">
        <f t="shared" si="544"/>
        <v>0</v>
      </c>
      <c r="BU739" s="112">
        <f t="shared" si="545"/>
        <v>0</v>
      </c>
      <c r="BV739" s="113">
        <f t="shared" si="546"/>
        <v>0</v>
      </c>
      <c r="BW739" s="169" t="s">
        <v>135</v>
      </c>
      <c r="BX739" s="174">
        <v>2021</v>
      </c>
      <c r="BY739" s="169" t="s">
        <v>2422</v>
      </c>
      <c r="BZ739" s="169" t="str">
        <f t="shared" si="547"/>
        <v>NOVIEMBRE</v>
      </c>
      <c r="CA739" s="169" t="str">
        <f t="shared" si="548"/>
        <v>YCHO21RT_11.1</v>
      </c>
      <c r="CB739" s="118" t="str">
        <f>VLOOKUP(F739,[3]TOTALES!$E:$E,1,0)</f>
        <v>W2RA19D4KH6</v>
      </c>
      <c r="CC739" s="118" t="str">
        <f>VLOOKUP(E739,'3.PARAMETROS'!J:L,3,0)</f>
        <v>JEANS</v>
      </c>
      <c r="CD739" s="118">
        <f>VLOOKUP(A739,'[4]1. ARCHIVO COMPRA'!$A:$BU,73,0)</f>
        <v>0</v>
      </c>
      <c r="CF739" s="128"/>
      <c r="CG739" s="128"/>
    </row>
    <row r="740" spans="1:85" x14ac:dyDescent="0.25">
      <c r="A740" s="128" t="str">
        <f t="shared" si="517"/>
        <v>W2RL16WEDP0P11U</v>
      </c>
      <c r="B740" s="188">
        <v>44501</v>
      </c>
      <c r="C740" s="128"/>
      <c r="D740" s="128" t="s">
        <v>557</v>
      </c>
      <c r="E740" s="128" t="s">
        <v>558</v>
      </c>
      <c r="F740" s="128" t="s">
        <v>1528</v>
      </c>
      <c r="G740" s="128" t="s">
        <v>1529</v>
      </c>
      <c r="H740" s="128" t="s">
        <v>1530</v>
      </c>
      <c r="I740" s="128" t="s">
        <v>1531</v>
      </c>
      <c r="J740" s="128" t="s">
        <v>2179</v>
      </c>
      <c r="K740" s="128" t="s">
        <v>683</v>
      </c>
      <c r="L740" s="128" t="s">
        <v>2255</v>
      </c>
      <c r="M740" s="137">
        <v>178</v>
      </c>
      <c r="N740" s="128">
        <f>IFERROR(VLOOKUP(M740*$M$8*$N$8,'RAM costing'!$A$3:$B$81,2,1),0)</f>
        <v>169000</v>
      </c>
      <c r="O740" s="128">
        <f>IFERROR(VLOOKUP(M740*$M$9*$N$9,'RAM costing'!$E$3:$F$81,2,1),0)</f>
        <v>429</v>
      </c>
      <c r="P740" s="128"/>
      <c r="Q740" s="129">
        <f t="shared" si="518"/>
        <v>0.31</v>
      </c>
      <c r="R740" s="18">
        <v>55.18</v>
      </c>
      <c r="S740" s="25">
        <f t="shared" si="519"/>
        <v>0</v>
      </c>
      <c r="T740" s="25">
        <f t="shared" si="520"/>
        <v>0</v>
      </c>
      <c r="U740" s="25">
        <f t="shared" si="521"/>
        <v>0</v>
      </c>
      <c r="V740" s="25">
        <f t="shared" si="522"/>
        <v>0</v>
      </c>
      <c r="W740" s="25">
        <f t="shared" si="523"/>
        <v>0</v>
      </c>
      <c r="X740" s="25">
        <f t="shared" si="524"/>
        <v>0</v>
      </c>
      <c r="Y740" s="25">
        <f t="shared" si="525"/>
        <v>0</v>
      </c>
      <c r="Z740" s="25">
        <f t="shared" si="526"/>
        <v>0</v>
      </c>
      <c r="AA740" s="26"/>
      <c r="AB740" s="25">
        <f t="shared" si="527"/>
        <v>0</v>
      </c>
      <c r="AC740" s="25">
        <f t="shared" si="552"/>
        <v>0</v>
      </c>
      <c r="AD740" s="25"/>
      <c r="AE740" s="25"/>
      <c r="AF740" s="25"/>
      <c r="AG740" s="25"/>
      <c r="AH740" s="25"/>
      <c r="AI740" s="25"/>
      <c r="AJ740" s="26"/>
      <c r="AK740" s="25"/>
      <c r="AL740" s="26"/>
      <c r="AM740" s="25">
        <f t="shared" si="528"/>
        <v>0</v>
      </c>
      <c r="AN740" s="25">
        <f t="shared" si="529"/>
        <v>0</v>
      </c>
      <c r="AO740" s="26"/>
      <c r="AP740" s="26">
        <f t="shared" si="530"/>
        <v>0</v>
      </c>
      <c r="AQ740" s="101">
        <f t="shared" si="531"/>
        <v>0</v>
      </c>
      <c r="AR740" s="106">
        <f t="shared" si="532"/>
        <v>0</v>
      </c>
      <c r="AS740" s="107">
        <f t="shared" si="550"/>
        <v>0</v>
      </c>
      <c r="AT740" s="107">
        <f t="shared" si="550"/>
        <v>0</v>
      </c>
      <c r="AU740" s="107">
        <f t="shared" si="550"/>
        <v>0</v>
      </c>
      <c r="AV740" s="107">
        <f t="shared" si="550"/>
        <v>0</v>
      </c>
      <c r="AW740" s="107">
        <f t="shared" si="550"/>
        <v>0</v>
      </c>
      <c r="AX740" s="107">
        <f t="shared" si="550"/>
        <v>0</v>
      </c>
      <c r="AY740" s="107">
        <f t="shared" si="550"/>
        <v>0</v>
      </c>
      <c r="AZ740" s="107">
        <f t="shared" si="550"/>
        <v>0</v>
      </c>
      <c r="BA740" s="108">
        <f t="shared" si="533"/>
        <v>0</v>
      </c>
      <c r="BB740" s="103">
        <f t="shared" si="534"/>
        <v>0</v>
      </c>
      <c r="BC740" s="109">
        <f t="shared" si="535"/>
        <v>0</v>
      </c>
      <c r="BD740" s="107">
        <f t="shared" si="516"/>
        <v>0</v>
      </c>
      <c r="BE740" s="107">
        <f t="shared" si="551"/>
        <v>0</v>
      </c>
      <c r="BF740" s="107">
        <f t="shared" si="551"/>
        <v>0</v>
      </c>
      <c r="BG740" s="107">
        <f t="shared" si="551"/>
        <v>0</v>
      </c>
      <c r="BH740" s="107">
        <f t="shared" si="551"/>
        <v>0</v>
      </c>
      <c r="BI740" s="107">
        <f t="shared" si="551"/>
        <v>0</v>
      </c>
      <c r="BJ740" s="107">
        <f t="shared" si="551"/>
        <v>0</v>
      </c>
      <c r="BK740" s="107">
        <f t="shared" si="551"/>
        <v>0</v>
      </c>
      <c r="BL740" s="110">
        <f t="shared" si="536"/>
        <v>0</v>
      </c>
      <c r="BM740" s="111">
        <f t="shared" si="537"/>
        <v>0</v>
      </c>
      <c r="BN740" s="111">
        <f t="shared" si="538"/>
        <v>0</v>
      </c>
      <c r="BO740" s="111">
        <f t="shared" si="539"/>
        <v>0</v>
      </c>
      <c r="BP740" s="111">
        <f t="shared" si="540"/>
        <v>0</v>
      </c>
      <c r="BQ740" s="111">
        <f t="shared" si="541"/>
        <v>0</v>
      </c>
      <c r="BR740" s="111">
        <f t="shared" si="542"/>
        <v>0</v>
      </c>
      <c r="BS740" s="111">
        <f t="shared" si="543"/>
        <v>0</v>
      </c>
      <c r="BT740" s="111">
        <f t="shared" si="544"/>
        <v>0</v>
      </c>
      <c r="BU740" s="112">
        <f t="shared" si="545"/>
        <v>0</v>
      </c>
      <c r="BV740" s="113">
        <f t="shared" si="546"/>
        <v>0</v>
      </c>
      <c r="BW740" s="169" t="s">
        <v>135</v>
      </c>
      <c r="BX740" s="174">
        <v>2021</v>
      </c>
      <c r="BY740" s="169" t="s">
        <v>2422</v>
      </c>
      <c r="BZ740" s="169" t="str">
        <f t="shared" si="547"/>
        <v>NOVIEMBRE</v>
      </c>
      <c r="CA740" s="169" t="str">
        <f t="shared" si="548"/>
        <v>YCHO21RT_11.1</v>
      </c>
      <c r="CB740" s="118" t="e">
        <f>VLOOKUP(F740,[3]TOTALES!$E:$E,1,0)</f>
        <v>#N/A</v>
      </c>
      <c r="CC740" s="118" t="e">
        <f>VLOOKUP(E740,'3.PARAMETROS'!J:L,3,0)</f>
        <v>#N/A</v>
      </c>
      <c r="CD740" s="118">
        <f>VLOOKUP(A740,'[4]1. ARCHIVO COMPRA'!$A:$BU,73,0)</f>
        <v>0</v>
      </c>
      <c r="CF740" s="128"/>
      <c r="CG740" s="128"/>
    </row>
    <row r="741" spans="1:85" x14ac:dyDescent="0.25">
      <c r="A741" s="128" t="str">
        <f t="shared" si="517"/>
        <v>W2RQ01K7UW2MCH</v>
      </c>
      <c r="B741" s="188">
        <v>44501</v>
      </c>
      <c r="C741" s="128"/>
      <c r="D741" s="128" t="s">
        <v>562</v>
      </c>
      <c r="E741" s="128" t="s">
        <v>565</v>
      </c>
      <c r="F741" s="128" t="s">
        <v>1532</v>
      </c>
      <c r="G741" s="128" t="s">
        <v>1533</v>
      </c>
      <c r="H741" s="128" t="s">
        <v>512</v>
      </c>
      <c r="I741" s="128" t="s">
        <v>617</v>
      </c>
      <c r="J741" s="128" t="s">
        <v>547</v>
      </c>
      <c r="K741" s="128" t="s">
        <v>683</v>
      </c>
      <c r="L741" s="128" t="s">
        <v>2255</v>
      </c>
      <c r="M741" s="137">
        <v>98</v>
      </c>
      <c r="N741" s="128">
        <f>IFERROR(VLOOKUP(M741*$M$8*$N$8,'RAM costing'!$A$3:$B$81,2,1),0)</f>
        <v>99000</v>
      </c>
      <c r="O741" s="128">
        <f>IFERROR(VLOOKUP(M741*$M$9*$N$9,'RAM costing'!$E$3:$F$81,2,1),0)</f>
        <v>399</v>
      </c>
      <c r="P741" s="128"/>
      <c r="Q741" s="129">
        <f t="shared" si="518"/>
        <v>0.31</v>
      </c>
      <c r="R741" s="18">
        <v>30.38</v>
      </c>
      <c r="S741" s="25">
        <f t="shared" si="519"/>
        <v>0</v>
      </c>
      <c r="T741" s="25">
        <f t="shared" si="520"/>
        <v>0</v>
      </c>
      <c r="U741" s="25">
        <f t="shared" si="521"/>
        <v>0</v>
      </c>
      <c r="V741" s="25">
        <f t="shared" si="522"/>
        <v>0</v>
      </c>
      <c r="W741" s="25">
        <f t="shared" si="523"/>
        <v>0</v>
      </c>
      <c r="X741" s="25">
        <f t="shared" si="524"/>
        <v>0</v>
      </c>
      <c r="Y741" s="25">
        <f t="shared" si="525"/>
        <v>0</v>
      </c>
      <c r="Z741" s="25">
        <f t="shared" si="526"/>
        <v>0</v>
      </c>
      <c r="AA741" s="26"/>
      <c r="AB741" s="25">
        <f t="shared" si="527"/>
        <v>0</v>
      </c>
      <c r="AC741" s="25">
        <f t="shared" si="552"/>
        <v>0</v>
      </c>
      <c r="AD741" s="25"/>
      <c r="AE741" s="25"/>
      <c r="AF741" s="25"/>
      <c r="AG741" s="25"/>
      <c r="AH741" s="25"/>
      <c r="AI741" s="25"/>
      <c r="AJ741" s="26"/>
      <c r="AK741" s="25"/>
      <c r="AL741" s="26"/>
      <c r="AM741" s="25">
        <f t="shared" si="528"/>
        <v>0</v>
      </c>
      <c r="AN741" s="25">
        <f t="shared" si="529"/>
        <v>0</v>
      </c>
      <c r="AO741" s="26"/>
      <c r="AP741" s="26">
        <f t="shared" si="530"/>
        <v>0</v>
      </c>
      <c r="AQ741" s="101">
        <f t="shared" si="531"/>
        <v>0</v>
      </c>
      <c r="AR741" s="106">
        <f t="shared" si="532"/>
        <v>0</v>
      </c>
      <c r="AS741" s="107">
        <f t="shared" si="550"/>
        <v>0</v>
      </c>
      <c r="AT741" s="107">
        <f t="shared" si="550"/>
        <v>0</v>
      </c>
      <c r="AU741" s="107">
        <f t="shared" si="550"/>
        <v>0</v>
      </c>
      <c r="AV741" s="107">
        <f t="shared" si="550"/>
        <v>0</v>
      </c>
      <c r="AW741" s="107">
        <f t="shared" si="550"/>
        <v>0</v>
      </c>
      <c r="AX741" s="107">
        <f t="shared" si="550"/>
        <v>0</v>
      </c>
      <c r="AY741" s="107">
        <f t="shared" si="550"/>
        <v>0</v>
      </c>
      <c r="AZ741" s="107">
        <f t="shared" si="550"/>
        <v>0</v>
      </c>
      <c r="BA741" s="108">
        <f t="shared" si="533"/>
        <v>0</v>
      </c>
      <c r="BB741" s="103">
        <f t="shared" si="534"/>
        <v>0</v>
      </c>
      <c r="BC741" s="109">
        <f t="shared" si="535"/>
        <v>0</v>
      </c>
      <c r="BD741" s="107">
        <f t="shared" si="516"/>
        <v>0</v>
      </c>
      <c r="BE741" s="107">
        <f t="shared" si="551"/>
        <v>0</v>
      </c>
      <c r="BF741" s="107">
        <f t="shared" si="551"/>
        <v>0</v>
      </c>
      <c r="BG741" s="107">
        <f t="shared" si="551"/>
        <v>0</v>
      </c>
      <c r="BH741" s="107">
        <f t="shared" si="551"/>
        <v>0</v>
      </c>
      <c r="BI741" s="107">
        <f t="shared" si="551"/>
        <v>0</v>
      </c>
      <c r="BJ741" s="107">
        <f t="shared" si="551"/>
        <v>0</v>
      </c>
      <c r="BK741" s="107">
        <f t="shared" si="551"/>
        <v>0</v>
      </c>
      <c r="BL741" s="110">
        <f t="shared" si="536"/>
        <v>0</v>
      </c>
      <c r="BM741" s="111">
        <f t="shared" si="537"/>
        <v>0</v>
      </c>
      <c r="BN741" s="111">
        <f t="shared" si="538"/>
        <v>0</v>
      </c>
      <c r="BO741" s="111">
        <f t="shared" si="539"/>
        <v>0</v>
      </c>
      <c r="BP741" s="111">
        <f t="shared" si="540"/>
        <v>0</v>
      </c>
      <c r="BQ741" s="111">
        <f t="shared" si="541"/>
        <v>0</v>
      </c>
      <c r="BR741" s="111">
        <f t="shared" si="542"/>
        <v>0</v>
      </c>
      <c r="BS741" s="111">
        <f t="shared" si="543"/>
        <v>0</v>
      </c>
      <c r="BT741" s="111">
        <f t="shared" si="544"/>
        <v>0</v>
      </c>
      <c r="BU741" s="112">
        <f t="shared" si="545"/>
        <v>0</v>
      </c>
      <c r="BV741" s="113">
        <f t="shared" si="546"/>
        <v>0</v>
      </c>
      <c r="BW741" s="169" t="s">
        <v>135</v>
      </c>
      <c r="BX741" s="174">
        <v>2021</v>
      </c>
      <c r="BY741" s="169" t="s">
        <v>2422</v>
      </c>
      <c r="BZ741" s="169" t="str">
        <f t="shared" si="547"/>
        <v>NOVIEMBRE</v>
      </c>
      <c r="CA741" s="169" t="str">
        <f t="shared" si="548"/>
        <v>YCHO21RT_11.1</v>
      </c>
      <c r="CB741" s="118" t="e">
        <f>VLOOKUP(F741,[3]TOTALES!$E:$E,1,0)</f>
        <v>#N/A</v>
      </c>
      <c r="CC741" s="118" t="e">
        <f>VLOOKUP(E741,'3.PARAMETROS'!J:L,3,0)</f>
        <v>#N/A</v>
      </c>
      <c r="CD741" s="118">
        <f>VLOOKUP(A741,'[4]1. ARCHIVO COMPRA'!$A:$BU,73,0)</f>
        <v>0</v>
      </c>
      <c r="CF741" s="128"/>
      <c r="CG741" s="128"/>
    </row>
    <row r="742" spans="1:85" x14ac:dyDescent="0.25">
      <c r="A742" s="128" t="str">
        <f t="shared" si="517"/>
        <v>W2RQ01K7UW2G1G2</v>
      </c>
      <c r="B742" s="188">
        <v>44501</v>
      </c>
      <c r="C742" s="128"/>
      <c r="D742" s="128" t="s">
        <v>562</v>
      </c>
      <c r="E742" s="128" t="s">
        <v>565</v>
      </c>
      <c r="F742" s="128" t="s">
        <v>1532</v>
      </c>
      <c r="G742" s="128" t="s">
        <v>1533</v>
      </c>
      <c r="H742" s="128" t="s">
        <v>506</v>
      </c>
      <c r="I742" s="128" t="s">
        <v>533</v>
      </c>
      <c r="J742" s="128" t="s">
        <v>547</v>
      </c>
      <c r="K742" s="128" t="s">
        <v>683</v>
      </c>
      <c r="L742" s="128" t="s">
        <v>2255</v>
      </c>
      <c r="M742" s="137">
        <v>98</v>
      </c>
      <c r="N742" s="128">
        <f>IFERROR(VLOOKUP(M742*$M$8*$N$8,'RAM costing'!$A$3:$B$81,2,1),0)</f>
        <v>99000</v>
      </c>
      <c r="O742" s="128">
        <f>IFERROR(VLOOKUP(M742*$M$9*$N$9,'RAM costing'!$E$3:$F$81,2,1),0)</f>
        <v>399</v>
      </c>
      <c r="P742" s="128"/>
      <c r="Q742" s="129">
        <f t="shared" si="518"/>
        <v>0.31</v>
      </c>
      <c r="R742" s="18">
        <v>30.38</v>
      </c>
      <c r="S742" s="25">
        <f t="shared" si="519"/>
        <v>0</v>
      </c>
      <c r="T742" s="25">
        <f t="shared" si="520"/>
        <v>0</v>
      </c>
      <c r="U742" s="25">
        <f t="shared" si="521"/>
        <v>0</v>
      </c>
      <c r="V742" s="25">
        <f t="shared" si="522"/>
        <v>0</v>
      </c>
      <c r="W742" s="25">
        <f t="shared" si="523"/>
        <v>0</v>
      </c>
      <c r="X742" s="25">
        <f t="shared" si="524"/>
        <v>0</v>
      </c>
      <c r="Y742" s="25">
        <f t="shared" si="525"/>
        <v>0</v>
      </c>
      <c r="Z742" s="25">
        <f t="shared" si="526"/>
        <v>0</v>
      </c>
      <c r="AA742" s="26"/>
      <c r="AB742" s="25">
        <f t="shared" si="527"/>
        <v>0</v>
      </c>
      <c r="AC742" s="25">
        <f t="shared" si="552"/>
        <v>0</v>
      </c>
      <c r="AD742" s="25"/>
      <c r="AE742" s="25"/>
      <c r="AF742" s="25"/>
      <c r="AG742" s="25"/>
      <c r="AH742" s="25"/>
      <c r="AI742" s="25"/>
      <c r="AJ742" s="26"/>
      <c r="AK742" s="25"/>
      <c r="AL742" s="26"/>
      <c r="AM742" s="25">
        <f t="shared" si="528"/>
        <v>0</v>
      </c>
      <c r="AN742" s="25">
        <f t="shared" si="529"/>
        <v>0</v>
      </c>
      <c r="AO742" s="26"/>
      <c r="AP742" s="26">
        <f t="shared" si="530"/>
        <v>0</v>
      </c>
      <c r="AQ742" s="101">
        <f t="shared" si="531"/>
        <v>0</v>
      </c>
      <c r="AR742" s="106">
        <f t="shared" si="532"/>
        <v>0</v>
      </c>
      <c r="AS742" s="107">
        <f t="shared" si="550"/>
        <v>0</v>
      </c>
      <c r="AT742" s="107">
        <f t="shared" si="550"/>
        <v>0</v>
      </c>
      <c r="AU742" s="107">
        <f t="shared" si="550"/>
        <v>0</v>
      </c>
      <c r="AV742" s="107">
        <f t="shared" si="550"/>
        <v>0</v>
      </c>
      <c r="AW742" s="107">
        <f t="shared" si="550"/>
        <v>0</v>
      </c>
      <c r="AX742" s="107">
        <f t="shared" si="550"/>
        <v>0</v>
      </c>
      <c r="AY742" s="107">
        <f t="shared" si="550"/>
        <v>0</v>
      </c>
      <c r="AZ742" s="107">
        <f t="shared" si="550"/>
        <v>0</v>
      </c>
      <c r="BA742" s="108">
        <f t="shared" si="533"/>
        <v>0</v>
      </c>
      <c r="BB742" s="103">
        <f t="shared" si="534"/>
        <v>0</v>
      </c>
      <c r="BC742" s="109">
        <f t="shared" si="535"/>
        <v>0</v>
      </c>
      <c r="BD742" s="107">
        <f t="shared" si="516"/>
        <v>0</v>
      </c>
      <c r="BE742" s="107">
        <f t="shared" si="551"/>
        <v>0</v>
      </c>
      <c r="BF742" s="107">
        <f t="shared" si="551"/>
        <v>0</v>
      </c>
      <c r="BG742" s="107">
        <f t="shared" si="551"/>
        <v>0</v>
      </c>
      <c r="BH742" s="107">
        <f t="shared" si="551"/>
        <v>0</v>
      </c>
      <c r="BI742" s="107">
        <f t="shared" si="551"/>
        <v>0</v>
      </c>
      <c r="BJ742" s="107">
        <f t="shared" si="551"/>
        <v>0</v>
      </c>
      <c r="BK742" s="107">
        <f t="shared" si="551"/>
        <v>0</v>
      </c>
      <c r="BL742" s="110">
        <f t="shared" si="536"/>
        <v>0</v>
      </c>
      <c r="BM742" s="111">
        <f t="shared" si="537"/>
        <v>0</v>
      </c>
      <c r="BN742" s="111">
        <f t="shared" si="538"/>
        <v>0</v>
      </c>
      <c r="BO742" s="111">
        <f t="shared" si="539"/>
        <v>0</v>
      </c>
      <c r="BP742" s="111">
        <f t="shared" si="540"/>
        <v>0</v>
      </c>
      <c r="BQ742" s="111">
        <f t="shared" si="541"/>
        <v>0</v>
      </c>
      <c r="BR742" s="111">
        <f t="shared" si="542"/>
        <v>0</v>
      </c>
      <c r="BS742" s="111">
        <f t="shared" si="543"/>
        <v>0</v>
      </c>
      <c r="BT742" s="111">
        <f t="shared" si="544"/>
        <v>0</v>
      </c>
      <c r="BU742" s="112">
        <f t="shared" si="545"/>
        <v>0</v>
      </c>
      <c r="BV742" s="113">
        <f t="shared" si="546"/>
        <v>0</v>
      </c>
      <c r="BW742" s="169" t="s">
        <v>135</v>
      </c>
      <c r="BX742" s="174">
        <v>2021</v>
      </c>
      <c r="BY742" s="169" t="s">
        <v>2422</v>
      </c>
      <c r="BZ742" s="169" t="str">
        <f t="shared" si="547"/>
        <v>NOVIEMBRE</v>
      </c>
      <c r="CA742" s="169" t="str">
        <f t="shared" si="548"/>
        <v>YCHO21RT_11.1</v>
      </c>
      <c r="CB742" s="118" t="e">
        <f>VLOOKUP(F742,[3]TOTALES!$E:$E,1,0)</f>
        <v>#N/A</v>
      </c>
      <c r="CC742" s="118" t="e">
        <f>VLOOKUP(E742,'3.PARAMETROS'!J:L,3,0)</f>
        <v>#N/A</v>
      </c>
      <c r="CD742" s="118">
        <f>VLOOKUP(A742,'[4]1. ARCHIVO COMPRA'!$A:$BU,73,0)</f>
        <v>0</v>
      </c>
      <c r="CF742" s="128"/>
      <c r="CG742" s="128"/>
    </row>
    <row r="743" spans="1:85" x14ac:dyDescent="0.25">
      <c r="A743" s="128" t="str">
        <f t="shared" si="517"/>
        <v>W2RQ01K7UW2JBLK</v>
      </c>
      <c r="B743" s="188">
        <v>44501</v>
      </c>
      <c r="C743" s="128"/>
      <c r="D743" s="128" t="s">
        <v>562</v>
      </c>
      <c r="E743" s="128" t="s">
        <v>565</v>
      </c>
      <c r="F743" s="128" t="s">
        <v>1532</v>
      </c>
      <c r="G743" s="128" t="s">
        <v>1533</v>
      </c>
      <c r="H743" s="128" t="s">
        <v>494</v>
      </c>
      <c r="I743" s="128" t="s">
        <v>520</v>
      </c>
      <c r="J743" s="128" t="s">
        <v>547</v>
      </c>
      <c r="K743" s="128" t="s">
        <v>683</v>
      </c>
      <c r="L743" s="128" t="s">
        <v>2255</v>
      </c>
      <c r="M743" s="137">
        <v>98</v>
      </c>
      <c r="N743" s="128">
        <f>IFERROR(VLOOKUP(M743*$M$8*$N$8,'RAM costing'!$A$3:$B$81,2,1),0)</f>
        <v>99000</v>
      </c>
      <c r="O743" s="128">
        <f>IFERROR(VLOOKUP(M743*$M$9*$N$9,'RAM costing'!$E$3:$F$81,2,1),0)</f>
        <v>399</v>
      </c>
      <c r="P743" s="128"/>
      <c r="Q743" s="129">
        <f t="shared" si="518"/>
        <v>0.31</v>
      </c>
      <c r="R743" s="18">
        <v>30.38</v>
      </c>
      <c r="S743" s="25">
        <f t="shared" si="519"/>
        <v>0</v>
      </c>
      <c r="T743" s="25">
        <f t="shared" si="520"/>
        <v>0</v>
      </c>
      <c r="U743" s="25">
        <f t="shared" si="521"/>
        <v>0</v>
      </c>
      <c r="V743" s="25">
        <f t="shared" si="522"/>
        <v>0</v>
      </c>
      <c r="W743" s="25">
        <f t="shared" si="523"/>
        <v>0</v>
      </c>
      <c r="X743" s="25">
        <f t="shared" si="524"/>
        <v>0</v>
      </c>
      <c r="Y743" s="25">
        <f t="shared" si="525"/>
        <v>0</v>
      </c>
      <c r="Z743" s="25">
        <f t="shared" si="526"/>
        <v>0</v>
      </c>
      <c r="AA743" s="26"/>
      <c r="AB743" s="25">
        <f t="shared" si="527"/>
        <v>0</v>
      </c>
      <c r="AC743" s="25">
        <f t="shared" si="552"/>
        <v>0</v>
      </c>
      <c r="AD743" s="25"/>
      <c r="AE743" s="25"/>
      <c r="AF743" s="25"/>
      <c r="AG743" s="25"/>
      <c r="AH743" s="25"/>
      <c r="AI743" s="25"/>
      <c r="AJ743" s="26"/>
      <c r="AK743" s="25"/>
      <c r="AL743" s="26"/>
      <c r="AM743" s="25">
        <f t="shared" si="528"/>
        <v>0</v>
      </c>
      <c r="AN743" s="25">
        <f t="shared" si="529"/>
        <v>0</v>
      </c>
      <c r="AO743" s="26"/>
      <c r="AP743" s="26">
        <f t="shared" si="530"/>
        <v>0</v>
      </c>
      <c r="AQ743" s="101">
        <f t="shared" si="531"/>
        <v>0</v>
      </c>
      <c r="AR743" s="106">
        <f t="shared" si="532"/>
        <v>0</v>
      </c>
      <c r="AS743" s="107">
        <f t="shared" si="550"/>
        <v>0</v>
      </c>
      <c r="AT743" s="107">
        <f t="shared" si="550"/>
        <v>0</v>
      </c>
      <c r="AU743" s="107">
        <f t="shared" si="550"/>
        <v>0</v>
      </c>
      <c r="AV743" s="107">
        <f t="shared" si="550"/>
        <v>0</v>
      </c>
      <c r="AW743" s="107">
        <f t="shared" si="550"/>
        <v>0</v>
      </c>
      <c r="AX743" s="107">
        <f t="shared" si="550"/>
        <v>0</v>
      </c>
      <c r="AY743" s="107">
        <f t="shared" si="550"/>
        <v>0</v>
      </c>
      <c r="AZ743" s="107">
        <f t="shared" si="550"/>
        <v>0</v>
      </c>
      <c r="BA743" s="108">
        <f t="shared" si="533"/>
        <v>0</v>
      </c>
      <c r="BB743" s="103">
        <f t="shared" si="534"/>
        <v>0</v>
      </c>
      <c r="BC743" s="109">
        <f t="shared" si="535"/>
        <v>0</v>
      </c>
      <c r="BD743" s="107">
        <f t="shared" si="516"/>
        <v>0</v>
      </c>
      <c r="BE743" s="107">
        <f t="shared" si="551"/>
        <v>0</v>
      </c>
      <c r="BF743" s="107">
        <f t="shared" si="551"/>
        <v>0</v>
      </c>
      <c r="BG743" s="107">
        <f t="shared" si="551"/>
        <v>0</v>
      </c>
      <c r="BH743" s="107">
        <f t="shared" si="551"/>
        <v>0</v>
      </c>
      <c r="BI743" s="107">
        <f t="shared" si="551"/>
        <v>0</v>
      </c>
      <c r="BJ743" s="107">
        <f t="shared" si="551"/>
        <v>0</v>
      </c>
      <c r="BK743" s="107">
        <f t="shared" si="551"/>
        <v>0</v>
      </c>
      <c r="BL743" s="110">
        <f t="shared" si="536"/>
        <v>0</v>
      </c>
      <c r="BM743" s="111">
        <f t="shared" si="537"/>
        <v>0</v>
      </c>
      <c r="BN743" s="111">
        <f t="shared" si="538"/>
        <v>0</v>
      </c>
      <c r="BO743" s="111">
        <f t="shared" si="539"/>
        <v>0</v>
      </c>
      <c r="BP743" s="111">
        <f t="shared" si="540"/>
        <v>0</v>
      </c>
      <c r="BQ743" s="111">
        <f t="shared" si="541"/>
        <v>0</v>
      </c>
      <c r="BR743" s="111">
        <f t="shared" si="542"/>
        <v>0</v>
      </c>
      <c r="BS743" s="111">
        <f t="shared" si="543"/>
        <v>0</v>
      </c>
      <c r="BT743" s="111">
        <f t="shared" si="544"/>
        <v>0</v>
      </c>
      <c r="BU743" s="112">
        <f t="shared" si="545"/>
        <v>0</v>
      </c>
      <c r="BV743" s="113">
        <f t="shared" si="546"/>
        <v>0</v>
      </c>
      <c r="BW743" s="169" t="s">
        <v>135</v>
      </c>
      <c r="BX743" s="174">
        <v>2021</v>
      </c>
      <c r="BY743" s="169" t="s">
        <v>2422</v>
      </c>
      <c r="BZ743" s="169" t="str">
        <f t="shared" si="547"/>
        <v>NOVIEMBRE</v>
      </c>
      <c r="CA743" s="169" t="str">
        <f t="shared" si="548"/>
        <v>YCHO21RT_11.1</v>
      </c>
      <c r="CB743" s="118" t="e">
        <f>VLOOKUP(F743,[3]TOTALES!$E:$E,1,0)</f>
        <v>#N/A</v>
      </c>
      <c r="CC743" s="118" t="e">
        <f>VLOOKUP(E743,'3.PARAMETROS'!J:L,3,0)</f>
        <v>#N/A</v>
      </c>
      <c r="CD743" s="118">
        <f>VLOOKUP(A743,'[4]1. ARCHIVO COMPRA'!$A:$BU,73,0)</f>
        <v>0</v>
      </c>
      <c r="CF743" s="128"/>
      <c r="CG743" s="128"/>
    </row>
    <row r="744" spans="1:85" x14ac:dyDescent="0.25">
      <c r="A744" s="128" t="str">
        <f t="shared" si="517"/>
        <v>W2RR27Z2XY1G7HL</v>
      </c>
      <c r="B744" s="188">
        <v>44501</v>
      </c>
      <c r="C744" s="128"/>
      <c r="D744" s="128" t="s">
        <v>560</v>
      </c>
      <c r="E744" s="128" t="s">
        <v>259</v>
      </c>
      <c r="F744" s="128" t="s">
        <v>1534</v>
      </c>
      <c r="G744" s="128" t="s">
        <v>1535</v>
      </c>
      <c r="H744" s="128" t="s">
        <v>909</v>
      </c>
      <c r="I744" s="128" t="s">
        <v>910</v>
      </c>
      <c r="J744" s="128" t="s">
        <v>2180</v>
      </c>
      <c r="K744" s="128" t="s">
        <v>683</v>
      </c>
      <c r="L744" s="128" t="s">
        <v>2255</v>
      </c>
      <c r="M744" s="137">
        <v>128</v>
      </c>
      <c r="N744" s="128">
        <f>IFERROR(VLOOKUP(M744*$M$8*$N$8,'RAM costing'!$A$3:$B$81,2,1),0)</f>
        <v>119000</v>
      </c>
      <c r="O744" s="128">
        <f>IFERROR(VLOOKUP(M744*$M$9*$N$9,'RAM costing'!$E$3:$F$81,2,1),0)</f>
        <v>429</v>
      </c>
      <c r="P744" s="128"/>
      <c r="Q744" s="129">
        <f t="shared" si="518"/>
        <v>0.31</v>
      </c>
      <c r="R744" s="18">
        <v>39.68</v>
      </c>
      <c r="S744" s="25">
        <f t="shared" si="519"/>
        <v>0</v>
      </c>
      <c r="T744" s="25">
        <f t="shared" si="520"/>
        <v>0</v>
      </c>
      <c r="U744" s="25">
        <f t="shared" si="521"/>
        <v>0</v>
      </c>
      <c r="V744" s="25">
        <f t="shared" si="522"/>
        <v>0</v>
      </c>
      <c r="W744" s="25">
        <f t="shared" si="523"/>
        <v>0</v>
      </c>
      <c r="X744" s="25">
        <f t="shared" si="524"/>
        <v>0</v>
      </c>
      <c r="Y744" s="25">
        <f t="shared" si="525"/>
        <v>0</v>
      </c>
      <c r="Z744" s="25">
        <f t="shared" si="526"/>
        <v>0</v>
      </c>
      <c r="AA744" s="26"/>
      <c r="AB744" s="25">
        <f t="shared" si="527"/>
        <v>0</v>
      </c>
      <c r="AC744" s="25">
        <f t="shared" si="552"/>
        <v>0</v>
      </c>
      <c r="AD744" s="25"/>
      <c r="AE744" s="25"/>
      <c r="AF744" s="25"/>
      <c r="AG744" s="25"/>
      <c r="AH744" s="25"/>
      <c r="AI744" s="25"/>
      <c r="AJ744" s="26"/>
      <c r="AK744" s="25"/>
      <c r="AL744" s="26"/>
      <c r="AM744" s="25">
        <f t="shared" si="528"/>
        <v>0</v>
      </c>
      <c r="AN744" s="25">
        <f t="shared" si="529"/>
        <v>0</v>
      </c>
      <c r="AO744" s="26"/>
      <c r="AP744" s="26">
        <f t="shared" si="530"/>
        <v>0</v>
      </c>
      <c r="AQ744" s="101">
        <f t="shared" si="531"/>
        <v>0</v>
      </c>
      <c r="AR744" s="106">
        <f t="shared" si="532"/>
        <v>0</v>
      </c>
      <c r="AS744" s="107">
        <f t="shared" si="550"/>
        <v>0</v>
      </c>
      <c r="AT744" s="107">
        <f t="shared" si="550"/>
        <v>0</v>
      </c>
      <c r="AU744" s="107">
        <f t="shared" si="550"/>
        <v>0</v>
      </c>
      <c r="AV744" s="107">
        <f t="shared" si="550"/>
        <v>0</v>
      </c>
      <c r="AW744" s="107">
        <f t="shared" si="550"/>
        <v>0</v>
      </c>
      <c r="AX744" s="107">
        <f t="shared" si="550"/>
        <v>0</v>
      </c>
      <c r="AY744" s="107">
        <f t="shared" si="550"/>
        <v>0</v>
      </c>
      <c r="AZ744" s="107">
        <f t="shared" si="550"/>
        <v>0</v>
      </c>
      <c r="BA744" s="108">
        <f t="shared" si="533"/>
        <v>0</v>
      </c>
      <c r="BB744" s="103">
        <f t="shared" si="534"/>
        <v>0</v>
      </c>
      <c r="BC744" s="109">
        <f t="shared" si="535"/>
        <v>0</v>
      </c>
      <c r="BD744" s="107">
        <f t="shared" si="516"/>
        <v>0</v>
      </c>
      <c r="BE744" s="107">
        <f t="shared" si="551"/>
        <v>0</v>
      </c>
      <c r="BF744" s="107">
        <f t="shared" si="551"/>
        <v>0</v>
      </c>
      <c r="BG744" s="107">
        <f t="shared" si="551"/>
        <v>0</v>
      </c>
      <c r="BH744" s="107">
        <f t="shared" si="551"/>
        <v>0</v>
      </c>
      <c r="BI744" s="107">
        <f t="shared" si="551"/>
        <v>0</v>
      </c>
      <c r="BJ744" s="107">
        <f t="shared" si="551"/>
        <v>0</v>
      </c>
      <c r="BK744" s="107">
        <f t="shared" si="551"/>
        <v>0</v>
      </c>
      <c r="BL744" s="110">
        <f t="shared" si="536"/>
        <v>0</v>
      </c>
      <c r="BM744" s="111">
        <f t="shared" si="537"/>
        <v>0</v>
      </c>
      <c r="BN744" s="111">
        <f t="shared" si="538"/>
        <v>0</v>
      </c>
      <c r="BO744" s="111">
        <f t="shared" si="539"/>
        <v>0</v>
      </c>
      <c r="BP744" s="111">
        <f t="shared" si="540"/>
        <v>0</v>
      </c>
      <c r="BQ744" s="111">
        <f t="shared" si="541"/>
        <v>0</v>
      </c>
      <c r="BR744" s="111">
        <f t="shared" si="542"/>
        <v>0</v>
      </c>
      <c r="BS744" s="111">
        <f t="shared" si="543"/>
        <v>0</v>
      </c>
      <c r="BT744" s="111">
        <f t="shared" si="544"/>
        <v>0</v>
      </c>
      <c r="BU744" s="112">
        <f t="shared" si="545"/>
        <v>0</v>
      </c>
      <c r="BV744" s="113">
        <f t="shared" si="546"/>
        <v>0</v>
      </c>
      <c r="BW744" s="169" t="s">
        <v>135</v>
      </c>
      <c r="BX744" s="174">
        <v>2021</v>
      </c>
      <c r="BY744" s="169" t="s">
        <v>2422</v>
      </c>
      <c r="BZ744" s="169" t="str">
        <f t="shared" si="547"/>
        <v>NOVIEMBRE</v>
      </c>
      <c r="CA744" s="169" t="str">
        <f t="shared" si="548"/>
        <v>YCHO21RT_11.1</v>
      </c>
      <c r="CB744" s="118" t="str">
        <f>VLOOKUP(F744,[3]TOTALES!$E:$E,1,0)</f>
        <v>W2RR27Z2XY1</v>
      </c>
      <c r="CC744" s="118" t="str">
        <f>VLOOKUP(E744,'3.PARAMETROS'!J:L,3,0)</f>
        <v>VESTIDOS</v>
      </c>
      <c r="CD744" s="118">
        <f>VLOOKUP(A744,'[4]1. ARCHIVO COMPRA'!$A:$BU,73,0)</f>
        <v>0</v>
      </c>
      <c r="CF744" s="128"/>
      <c r="CG744" s="128"/>
    </row>
    <row r="745" spans="1:85" x14ac:dyDescent="0.25">
      <c r="A745" s="128" t="str">
        <f t="shared" si="517"/>
        <v>W2RR27Z2XY1JBLK</v>
      </c>
      <c r="B745" s="188">
        <v>44501</v>
      </c>
      <c r="C745" s="128"/>
      <c r="D745" s="128" t="s">
        <v>560</v>
      </c>
      <c r="E745" s="128" t="s">
        <v>259</v>
      </c>
      <c r="F745" s="128" t="s">
        <v>1534</v>
      </c>
      <c r="G745" s="128" t="s">
        <v>1535</v>
      </c>
      <c r="H745" s="128" t="s">
        <v>494</v>
      </c>
      <c r="I745" s="128" t="s">
        <v>520</v>
      </c>
      <c r="J745" s="128" t="s">
        <v>2180</v>
      </c>
      <c r="K745" s="128" t="s">
        <v>683</v>
      </c>
      <c r="L745" s="128" t="s">
        <v>2255</v>
      </c>
      <c r="M745" s="137">
        <v>128</v>
      </c>
      <c r="N745" s="128">
        <f>IFERROR(VLOOKUP(M745*$M$8*$N$8,'RAM costing'!$A$3:$B$81,2,1),0)</f>
        <v>119000</v>
      </c>
      <c r="O745" s="128">
        <f>IFERROR(VLOOKUP(M745*$M$9*$N$9,'RAM costing'!$E$3:$F$81,2,1),0)</f>
        <v>429</v>
      </c>
      <c r="P745" s="128"/>
      <c r="Q745" s="129">
        <f t="shared" si="518"/>
        <v>0.31</v>
      </c>
      <c r="R745" s="18">
        <v>39.68</v>
      </c>
      <c r="S745" s="25">
        <f t="shared" si="519"/>
        <v>0</v>
      </c>
      <c r="T745" s="25">
        <f t="shared" si="520"/>
        <v>0</v>
      </c>
      <c r="U745" s="25">
        <f t="shared" si="521"/>
        <v>0</v>
      </c>
      <c r="V745" s="25">
        <f t="shared" si="522"/>
        <v>0</v>
      </c>
      <c r="W745" s="25">
        <f t="shared" si="523"/>
        <v>0</v>
      </c>
      <c r="X745" s="25">
        <f t="shared" si="524"/>
        <v>0</v>
      </c>
      <c r="Y745" s="25">
        <f t="shared" si="525"/>
        <v>0</v>
      </c>
      <c r="Z745" s="25">
        <f t="shared" si="526"/>
        <v>0</v>
      </c>
      <c r="AA745" s="26"/>
      <c r="AB745" s="25">
        <f t="shared" si="527"/>
        <v>0</v>
      </c>
      <c r="AC745" s="25">
        <f t="shared" si="552"/>
        <v>0</v>
      </c>
      <c r="AD745" s="25"/>
      <c r="AE745" s="25"/>
      <c r="AF745" s="25"/>
      <c r="AG745" s="25"/>
      <c r="AH745" s="25"/>
      <c r="AI745" s="25"/>
      <c r="AJ745" s="26"/>
      <c r="AK745" s="25"/>
      <c r="AL745" s="26"/>
      <c r="AM745" s="25">
        <f t="shared" si="528"/>
        <v>0</v>
      </c>
      <c r="AN745" s="25">
        <f t="shared" si="529"/>
        <v>0</v>
      </c>
      <c r="AO745" s="26"/>
      <c r="AP745" s="26">
        <f t="shared" si="530"/>
        <v>0</v>
      </c>
      <c r="AQ745" s="101">
        <f t="shared" si="531"/>
        <v>0</v>
      </c>
      <c r="AR745" s="106">
        <f t="shared" si="532"/>
        <v>0</v>
      </c>
      <c r="AS745" s="107">
        <f t="shared" si="550"/>
        <v>0</v>
      </c>
      <c r="AT745" s="107">
        <f t="shared" si="550"/>
        <v>0</v>
      </c>
      <c r="AU745" s="107">
        <f t="shared" si="550"/>
        <v>0</v>
      </c>
      <c r="AV745" s="107">
        <f t="shared" si="550"/>
        <v>0</v>
      </c>
      <c r="AW745" s="107">
        <f t="shared" si="550"/>
        <v>0</v>
      </c>
      <c r="AX745" s="107">
        <f t="shared" si="550"/>
        <v>0</v>
      </c>
      <c r="AY745" s="107">
        <f t="shared" si="550"/>
        <v>0</v>
      </c>
      <c r="AZ745" s="107">
        <f t="shared" si="550"/>
        <v>0</v>
      </c>
      <c r="BA745" s="108">
        <f t="shared" si="533"/>
        <v>0</v>
      </c>
      <c r="BB745" s="103">
        <f t="shared" si="534"/>
        <v>0</v>
      </c>
      <c r="BC745" s="109">
        <f t="shared" si="535"/>
        <v>0</v>
      </c>
      <c r="BD745" s="107">
        <f t="shared" si="516"/>
        <v>0</v>
      </c>
      <c r="BE745" s="107">
        <f t="shared" si="551"/>
        <v>0</v>
      </c>
      <c r="BF745" s="107">
        <f t="shared" si="551"/>
        <v>0</v>
      </c>
      <c r="BG745" s="107">
        <f t="shared" si="551"/>
        <v>0</v>
      </c>
      <c r="BH745" s="107">
        <f t="shared" si="551"/>
        <v>0</v>
      </c>
      <c r="BI745" s="107">
        <f t="shared" si="551"/>
        <v>0</v>
      </c>
      <c r="BJ745" s="107">
        <f t="shared" si="551"/>
        <v>0</v>
      </c>
      <c r="BK745" s="107">
        <f t="shared" si="551"/>
        <v>0</v>
      </c>
      <c r="BL745" s="110">
        <f t="shared" si="536"/>
        <v>0</v>
      </c>
      <c r="BM745" s="111">
        <f t="shared" si="537"/>
        <v>0</v>
      </c>
      <c r="BN745" s="111">
        <f t="shared" si="538"/>
        <v>0</v>
      </c>
      <c r="BO745" s="111">
        <f t="shared" si="539"/>
        <v>0</v>
      </c>
      <c r="BP745" s="111">
        <f t="shared" si="540"/>
        <v>0</v>
      </c>
      <c r="BQ745" s="111">
        <f t="shared" si="541"/>
        <v>0</v>
      </c>
      <c r="BR745" s="111">
        <f t="shared" si="542"/>
        <v>0</v>
      </c>
      <c r="BS745" s="111">
        <f t="shared" si="543"/>
        <v>0</v>
      </c>
      <c r="BT745" s="111">
        <f t="shared" si="544"/>
        <v>0</v>
      </c>
      <c r="BU745" s="112">
        <f t="shared" si="545"/>
        <v>0</v>
      </c>
      <c r="BV745" s="113">
        <f t="shared" si="546"/>
        <v>0</v>
      </c>
      <c r="BW745" s="169" t="s">
        <v>135</v>
      </c>
      <c r="BX745" s="174">
        <v>2021</v>
      </c>
      <c r="BY745" s="169" t="s">
        <v>2422</v>
      </c>
      <c r="BZ745" s="169" t="str">
        <f t="shared" si="547"/>
        <v>NOVIEMBRE</v>
      </c>
      <c r="CA745" s="169" t="str">
        <f t="shared" si="548"/>
        <v>YCHO21RT_11.1</v>
      </c>
      <c r="CB745" s="118" t="str">
        <f>VLOOKUP(F745,[3]TOTALES!$E:$E,1,0)</f>
        <v>W2RR27Z2XY1</v>
      </c>
      <c r="CC745" s="118" t="str">
        <f>VLOOKUP(E745,'3.PARAMETROS'!J:L,3,0)</f>
        <v>VESTIDOS</v>
      </c>
      <c r="CD745" s="118">
        <f>VLOOKUP(A745,'[4]1. ARCHIVO COMPRA'!$A:$BU,73,0)</f>
        <v>0</v>
      </c>
      <c r="CF745" s="128"/>
      <c r="CG745" s="128"/>
    </row>
    <row r="746" spans="1:85" x14ac:dyDescent="0.25">
      <c r="A746" s="128" t="str">
        <f t="shared" si="517"/>
        <v>W2RR27Z2XY1G585</v>
      </c>
      <c r="B746" s="188">
        <v>44501</v>
      </c>
      <c r="C746" s="128"/>
      <c r="D746" s="128" t="s">
        <v>560</v>
      </c>
      <c r="E746" s="128" t="s">
        <v>259</v>
      </c>
      <c r="F746" s="128" t="s">
        <v>1534</v>
      </c>
      <c r="G746" s="128" t="s">
        <v>1535</v>
      </c>
      <c r="H746" s="128" t="s">
        <v>499</v>
      </c>
      <c r="I746" s="128" t="s">
        <v>527</v>
      </c>
      <c r="J746" s="128" t="s">
        <v>2180</v>
      </c>
      <c r="K746" s="128" t="s">
        <v>683</v>
      </c>
      <c r="L746" s="128" t="s">
        <v>2255</v>
      </c>
      <c r="M746" s="137">
        <v>128</v>
      </c>
      <c r="N746" s="128">
        <f>IFERROR(VLOOKUP(M746*$M$8*$N$8,'RAM costing'!$A$3:$B$81,2,1),0)</f>
        <v>119000</v>
      </c>
      <c r="O746" s="128">
        <f>IFERROR(VLOOKUP(M746*$M$9*$N$9,'RAM costing'!$E$3:$F$81,2,1),0)</f>
        <v>429</v>
      </c>
      <c r="P746" s="128"/>
      <c r="Q746" s="129">
        <f t="shared" si="518"/>
        <v>0.31</v>
      </c>
      <c r="R746" s="18">
        <v>39.68</v>
      </c>
      <c r="S746" s="25">
        <f t="shared" si="519"/>
        <v>0</v>
      </c>
      <c r="T746" s="25">
        <f t="shared" si="520"/>
        <v>0</v>
      </c>
      <c r="U746" s="25">
        <f t="shared" si="521"/>
        <v>0</v>
      </c>
      <c r="V746" s="25">
        <f t="shared" si="522"/>
        <v>0</v>
      </c>
      <c r="W746" s="25">
        <f t="shared" si="523"/>
        <v>0</v>
      </c>
      <c r="X746" s="25">
        <f t="shared" si="524"/>
        <v>0</v>
      </c>
      <c r="Y746" s="25">
        <f t="shared" si="525"/>
        <v>0</v>
      </c>
      <c r="Z746" s="25">
        <f t="shared" si="526"/>
        <v>0</v>
      </c>
      <c r="AA746" s="26"/>
      <c r="AB746" s="25">
        <f t="shared" si="527"/>
        <v>0</v>
      </c>
      <c r="AC746" s="25">
        <f t="shared" si="552"/>
        <v>0</v>
      </c>
      <c r="AD746" s="25"/>
      <c r="AE746" s="25"/>
      <c r="AF746" s="25"/>
      <c r="AG746" s="25"/>
      <c r="AH746" s="25"/>
      <c r="AI746" s="25"/>
      <c r="AJ746" s="26"/>
      <c r="AK746" s="25"/>
      <c r="AL746" s="26"/>
      <c r="AM746" s="25">
        <f t="shared" si="528"/>
        <v>0</v>
      </c>
      <c r="AN746" s="25">
        <f t="shared" si="529"/>
        <v>0</v>
      </c>
      <c r="AO746" s="26"/>
      <c r="AP746" s="26">
        <f t="shared" si="530"/>
        <v>0</v>
      </c>
      <c r="AQ746" s="101">
        <f t="shared" si="531"/>
        <v>0</v>
      </c>
      <c r="AR746" s="106">
        <f t="shared" si="532"/>
        <v>0</v>
      </c>
      <c r="AS746" s="107">
        <f t="shared" si="550"/>
        <v>0</v>
      </c>
      <c r="AT746" s="107">
        <f t="shared" si="550"/>
        <v>0</v>
      </c>
      <c r="AU746" s="107">
        <f t="shared" si="550"/>
        <v>0</v>
      </c>
      <c r="AV746" s="107">
        <f t="shared" si="550"/>
        <v>0</v>
      </c>
      <c r="AW746" s="107">
        <f t="shared" si="550"/>
        <v>0</v>
      </c>
      <c r="AX746" s="107">
        <f t="shared" si="550"/>
        <v>0</v>
      </c>
      <c r="AY746" s="107">
        <f t="shared" si="550"/>
        <v>0</v>
      </c>
      <c r="AZ746" s="107">
        <f t="shared" si="550"/>
        <v>0</v>
      </c>
      <c r="BA746" s="108">
        <f t="shared" si="533"/>
        <v>0</v>
      </c>
      <c r="BB746" s="103">
        <f t="shared" si="534"/>
        <v>0</v>
      </c>
      <c r="BC746" s="109">
        <f t="shared" si="535"/>
        <v>0</v>
      </c>
      <c r="BD746" s="107">
        <f t="shared" si="516"/>
        <v>0</v>
      </c>
      <c r="BE746" s="107">
        <f t="shared" si="551"/>
        <v>0</v>
      </c>
      <c r="BF746" s="107">
        <f t="shared" si="551"/>
        <v>0</v>
      </c>
      <c r="BG746" s="107">
        <f t="shared" si="551"/>
        <v>0</v>
      </c>
      <c r="BH746" s="107">
        <f t="shared" si="551"/>
        <v>0</v>
      </c>
      <c r="BI746" s="107">
        <f t="shared" si="551"/>
        <v>0</v>
      </c>
      <c r="BJ746" s="107">
        <f t="shared" si="551"/>
        <v>0</v>
      </c>
      <c r="BK746" s="107">
        <f t="shared" si="551"/>
        <v>0</v>
      </c>
      <c r="BL746" s="110">
        <f t="shared" si="536"/>
        <v>0</v>
      </c>
      <c r="BM746" s="111">
        <f t="shared" si="537"/>
        <v>0</v>
      </c>
      <c r="BN746" s="111">
        <f t="shared" si="538"/>
        <v>0</v>
      </c>
      <c r="BO746" s="111">
        <f t="shared" si="539"/>
        <v>0</v>
      </c>
      <c r="BP746" s="111">
        <f t="shared" si="540"/>
        <v>0</v>
      </c>
      <c r="BQ746" s="111">
        <f t="shared" si="541"/>
        <v>0</v>
      </c>
      <c r="BR746" s="111">
        <f t="shared" si="542"/>
        <v>0</v>
      </c>
      <c r="BS746" s="111">
        <f t="shared" si="543"/>
        <v>0</v>
      </c>
      <c r="BT746" s="111">
        <f t="shared" si="544"/>
        <v>0</v>
      </c>
      <c r="BU746" s="112">
        <f t="shared" si="545"/>
        <v>0</v>
      </c>
      <c r="BV746" s="113">
        <f t="shared" si="546"/>
        <v>0</v>
      </c>
      <c r="BW746" s="169" t="s">
        <v>135</v>
      </c>
      <c r="BX746" s="174">
        <v>2021</v>
      </c>
      <c r="BY746" s="169" t="s">
        <v>2422</v>
      </c>
      <c r="BZ746" s="169" t="str">
        <f t="shared" si="547"/>
        <v>NOVIEMBRE</v>
      </c>
      <c r="CA746" s="169" t="str">
        <f t="shared" si="548"/>
        <v>YCHO21RT_11.1</v>
      </c>
      <c r="CB746" s="118" t="str">
        <f>VLOOKUP(F746,[3]TOTALES!$E:$E,1,0)</f>
        <v>W2RR27Z2XY1</v>
      </c>
      <c r="CC746" s="118" t="str">
        <f>VLOOKUP(E746,'3.PARAMETROS'!J:L,3,0)</f>
        <v>VESTIDOS</v>
      </c>
      <c r="CD746" s="118">
        <f>VLOOKUP(A746,'[4]1. ARCHIVO COMPRA'!$A:$BU,73,0)</f>
        <v>0</v>
      </c>
      <c r="CF746" s="128"/>
      <c r="CG746" s="128"/>
    </row>
    <row r="747" spans="1:85" x14ac:dyDescent="0.25">
      <c r="A747" s="128" t="str">
        <f t="shared" si="517"/>
        <v>W2RA46WEFO1P9JJ</v>
      </c>
      <c r="B747" s="188">
        <v>44501</v>
      </c>
      <c r="C747" s="128"/>
      <c r="D747" s="128" t="s">
        <v>557</v>
      </c>
      <c r="E747" s="128" t="s">
        <v>222</v>
      </c>
      <c r="F747" s="128" t="s">
        <v>1536</v>
      </c>
      <c r="G747" s="128" t="s">
        <v>873</v>
      </c>
      <c r="H747" s="128" t="s">
        <v>1537</v>
      </c>
      <c r="I747" s="128" t="s">
        <v>1538</v>
      </c>
      <c r="J747" s="128" t="s">
        <v>2181</v>
      </c>
      <c r="K747" s="128" t="s">
        <v>688</v>
      </c>
      <c r="L747" s="128" t="s">
        <v>2257</v>
      </c>
      <c r="M747" s="137">
        <v>108</v>
      </c>
      <c r="N747" s="128">
        <f>IFERROR(VLOOKUP(M747*$M$8*$N$8,'RAM costing'!$A$3:$B$81,2,1),0)</f>
        <v>109000</v>
      </c>
      <c r="O747" s="128">
        <f>IFERROR(VLOOKUP(M747*$M$9*$N$9,'RAM costing'!$E$3:$F$81,2,1),0)</f>
        <v>429</v>
      </c>
      <c r="P747" s="128"/>
      <c r="Q747" s="129">
        <f t="shared" si="518"/>
        <v>0.31</v>
      </c>
      <c r="R747" s="18">
        <v>33.479999999999997</v>
      </c>
      <c r="S747" s="25">
        <f t="shared" si="519"/>
        <v>0</v>
      </c>
      <c r="T747" s="25">
        <f t="shared" si="520"/>
        <v>0</v>
      </c>
      <c r="U747" s="25">
        <f t="shared" si="521"/>
        <v>0</v>
      </c>
      <c r="V747" s="25">
        <f t="shared" si="522"/>
        <v>0</v>
      </c>
      <c r="W747" s="25">
        <f t="shared" si="523"/>
        <v>0</v>
      </c>
      <c r="X747" s="25">
        <f t="shared" si="524"/>
        <v>0</v>
      </c>
      <c r="Y747" s="25">
        <f t="shared" si="525"/>
        <v>0</v>
      </c>
      <c r="Z747" s="25">
        <f t="shared" si="526"/>
        <v>0</v>
      </c>
      <c r="AA747" s="26"/>
      <c r="AB747" s="25">
        <f t="shared" si="527"/>
        <v>0</v>
      </c>
      <c r="AC747" s="25">
        <f t="shared" si="552"/>
        <v>0</v>
      </c>
      <c r="AD747" s="25"/>
      <c r="AE747" s="25"/>
      <c r="AF747" s="25"/>
      <c r="AG747" s="25"/>
      <c r="AH747" s="25"/>
      <c r="AI747" s="25"/>
      <c r="AJ747" s="26"/>
      <c r="AK747" s="25"/>
      <c r="AL747" s="26"/>
      <c r="AM747" s="25">
        <f t="shared" si="528"/>
        <v>0</v>
      </c>
      <c r="AN747" s="25">
        <f t="shared" si="529"/>
        <v>0</v>
      </c>
      <c r="AO747" s="26"/>
      <c r="AP747" s="26">
        <f t="shared" si="530"/>
        <v>0</v>
      </c>
      <c r="AQ747" s="101">
        <f t="shared" si="531"/>
        <v>0</v>
      </c>
      <c r="AR747" s="106">
        <f t="shared" si="532"/>
        <v>0</v>
      </c>
      <c r="AS747" s="107">
        <f t="shared" si="550"/>
        <v>0</v>
      </c>
      <c r="AT747" s="107">
        <f t="shared" si="550"/>
        <v>0</v>
      </c>
      <c r="AU747" s="107">
        <f t="shared" si="550"/>
        <v>0</v>
      </c>
      <c r="AV747" s="107">
        <f t="shared" si="550"/>
        <v>0</v>
      </c>
      <c r="AW747" s="107">
        <f t="shared" si="550"/>
        <v>0</v>
      </c>
      <c r="AX747" s="107">
        <f t="shared" si="550"/>
        <v>0</v>
      </c>
      <c r="AY747" s="107">
        <f t="shared" si="550"/>
        <v>0</v>
      </c>
      <c r="AZ747" s="107">
        <f t="shared" si="550"/>
        <v>0</v>
      </c>
      <c r="BA747" s="108">
        <f t="shared" si="533"/>
        <v>0</v>
      </c>
      <c r="BB747" s="103">
        <f t="shared" si="534"/>
        <v>0</v>
      </c>
      <c r="BC747" s="109">
        <f t="shared" si="535"/>
        <v>0</v>
      </c>
      <c r="BD747" s="107">
        <f t="shared" si="516"/>
        <v>0</v>
      </c>
      <c r="BE747" s="107">
        <f t="shared" si="551"/>
        <v>0</v>
      </c>
      <c r="BF747" s="107">
        <f t="shared" si="551"/>
        <v>0</v>
      </c>
      <c r="BG747" s="107">
        <f t="shared" si="551"/>
        <v>0</v>
      </c>
      <c r="BH747" s="107">
        <f t="shared" si="551"/>
        <v>0</v>
      </c>
      <c r="BI747" s="107">
        <f t="shared" si="551"/>
        <v>0</v>
      </c>
      <c r="BJ747" s="107">
        <f t="shared" si="551"/>
        <v>0</v>
      </c>
      <c r="BK747" s="107">
        <f t="shared" si="551"/>
        <v>0</v>
      </c>
      <c r="BL747" s="110">
        <f t="shared" si="536"/>
        <v>0</v>
      </c>
      <c r="BM747" s="111">
        <f t="shared" si="537"/>
        <v>0</v>
      </c>
      <c r="BN747" s="111">
        <f t="shared" si="538"/>
        <v>0</v>
      </c>
      <c r="BO747" s="111">
        <f t="shared" si="539"/>
        <v>0</v>
      </c>
      <c r="BP747" s="111">
        <f t="shared" si="540"/>
        <v>0</v>
      </c>
      <c r="BQ747" s="111">
        <f t="shared" si="541"/>
        <v>0</v>
      </c>
      <c r="BR747" s="111">
        <f t="shared" si="542"/>
        <v>0</v>
      </c>
      <c r="BS747" s="111">
        <f t="shared" si="543"/>
        <v>0</v>
      </c>
      <c r="BT747" s="111">
        <f t="shared" si="544"/>
        <v>0</v>
      </c>
      <c r="BU747" s="112">
        <f t="shared" si="545"/>
        <v>0</v>
      </c>
      <c r="BV747" s="113">
        <f t="shared" si="546"/>
        <v>0</v>
      </c>
      <c r="BW747" s="169" t="s">
        <v>135</v>
      </c>
      <c r="BX747" s="174">
        <v>2021</v>
      </c>
      <c r="BY747" s="169" t="s">
        <v>2422</v>
      </c>
      <c r="BZ747" s="169" t="str">
        <f t="shared" si="547"/>
        <v>NOVIEMBRE</v>
      </c>
      <c r="CA747" s="169" t="str">
        <f t="shared" si="548"/>
        <v>YCHO21RT_11.1</v>
      </c>
      <c r="CB747" s="118" t="e">
        <f>VLOOKUP(F747,[3]TOTALES!$E:$E,1,0)</f>
        <v>#N/A</v>
      </c>
      <c r="CC747" s="118" t="str">
        <f>VLOOKUP(E747,'3.PARAMETROS'!J:L,3,0)</f>
        <v>PANTALONES</v>
      </c>
      <c r="CD747" s="118">
        <f>VLOOKUP(A747,'[4]1. ARCHIVO COMPRA'!$A:$BU,73,0)</f>
        <v>0</v>
      </c>
      <c r="CF747" s="128"/>
      <c r="CG747" s="128"/>
    </row>
    <row r="748" spans="1:85" x14ac:dyDescent="0.25">
      <c r="A748" s="128" t="str">
        <f t="shared" si="517"/>
        <v>W2RA46WEFO1P9JK</v>
      </c>
      <c r="B748" s="188">
        <v>44501</v>
      </c>
      <c r="C748" s="128"/>
      <c r="D748" s="128" t="s">
        <v>557</v>
      </c>
      <c r="E748" s="128" t="s">
        <v>222</v>
      </c>
      <c r="F748" s="128" t="s">
        <v>1536</v>
      </c>
      <c r="G748" s="128" t="s">
        <v>873</v>
      </c>
      <c r="H748" s="128" t="s">
        <v>876</v>
      </c>
      <c r="I748" s="128" t="s">
        <v>877</v>
      </c>
      <c r="J748" s="128" t="s">
        <v>2181</v>
      </c>
      <c r="K748" s="128" t="s">
        <v>688</v>
      </c>
      <c r="L748" s="128" t="s">
        <v>2257</v>
      </c>
      <c r="M748" s="137">
        <v>108</v>
      </c>
      <c r="N748" s="128">
        <f>IFERROR(VLOOKUP(M748*$M$8*$N$8,'RAM costing'!$A$3:$B$81,2,1),0)</f>
        <v>109000</v>
      </c>
      <c r="O748" s="128">
        <f>IFERROR(VLOOKUP(M748*$M$9*$N$9,'RAM costing'!$E$3:$F$81,2,1),0)</f>
        <v>429</v>
      </c>
      <c r="P748" s="128"/>
      <c r="Q748" s="129">
        <f t="shared" si="518"/>
        <v>0.31</v>
      </c>
      <c r="R748" s="18">
        <v>33.479999999999997</v>
      </c>
      <c r="S748" s="25">
        <f t="shared" si="519"/>
        <v>0</v>
      </c>
      <c r="T748" s="25">
        <f t="shared" si="520"/>
        <v>0</v>
      </c>
      <c r="U748" s="25">
        <f t="shared" si="521"/>
        <v>0</v>
      </c>
      <c r="V748" s="25">
        <f t="shared" si="522"/>
        <v>0</v>
      </c>
      <c r="W748" s="25">
        <f t="shared" si="523"/>
        <v>0</v>
      </c>
      <c r="X748" s="25">
        <f t="shared" si="524"/>
        <v>0</v>
      </c>
      <c r="Y748" s="25">
        <f t="shared" si="525"/>
        <v>0</v>
      </c>
      <c r="Z748" s="25">
        <f t="shared" si="526"/>
        <v>0</v>
      </c>
      <c r="AA748" s="26"/>
      <c r="AB748" s="25">
        <f t="shared" si="527"/>
        <v>0</v>
      </c>
      <c r="AC748" s="25">
        <f t="shared" si="552"/>
        <v>0</v>
      </c>
      <c r="AD748" s="25"/>
      <c r="AE748" s="25"/>
      <c r="AF748" s="25"/>
      <c r="AG748" s="25"/>
      <c r="AH748" s="25"/>
      <c r="AI748" s="25"/>
      <c r="AJ748" s="26"/>
      <c r="AK748" s="25"/>
      <c r="AL748" s="26"/>
      <c r="AM748" s="25">
        <f t="shared" si="528"/>
        <v>0</v>
      </c>
      <c r="AN748" s="25">
        <f t="shared" si="529"/>
        <v>0</v>
      </c>
      <c r="AO748" s="26"/>
      <c r="AP748" s="26">
        <f t="shared" si="530"/>
        <v>0</v>
      </c>
      <c r="AQ748" s="101">
        <f t="shared" si="531"/>
        <v>0</v>
      </c>
      <c r="AR748" s="106">
        <f t="shared" si="532"/>
        <v>0</v>
      </c>
      <c r="AS748" s="107">
        <f t="shared" si="550"/>
        <v>0</v>
      </c>
      <c r="AT748" s="107">
        <f t="shared" si="550"/>
        <v>0</v>
      </c>
      <c r="AU748" s="107">
        <f t="shared" si="550"/>
        <v>0</v>
      </c>
      <c r="AV748" s="107">
        <f t="shared" si="550"/>
        <v>0</v>
      </c>
      <c r="AW748" s="107">
        <f t="shared" si="550"/>
        <v>0</v>
      </c>
      <c r="AX748" s="107">
        <f t="shared" si="550"/>
        <v>0</v>
      </c>
      <c r="AY748" s="107">
        <f t="shared" si="550"/>
        <v>0</v>
      </c>
      <c r="AZ748" s="107">
        <f t="shared" si="550"/>
        <v>0</v>
      </c>
      <c r="BA748" s="108">
        <f t="shared" si="533"/>
        <v>0</v>
      </c>
      <c r="BB748" s="103">
        <f t="shared" si="534"/>
        <v>0</v>
      </c>
      <c r="BC748" s="109">
        <f t="shared" si="535"/>
        <v>0</v>
      </c>
      <c r="BD748" s="107">
        <f t="shared" si="516"/>
        <v>0</v>
      </c>
      <c r="BE748" s="107">
        <f t="shared" si="551"/>
        <v>0</v>
      </c>
      <c r="BF748" s="107">
        <f t="shared" si="551"/>
        <v>0</v>
      </c>
      <c r="BG748" s="107">
        <f t="shared" si="551"/>
        <v>0</v>
      </c>
      <c r="BH748" s="107">
        <f t="shared" si="551"/>
        <v>0</v>
      </c>
      <c r="BI748" s="107">
        <f t="shared" si="551"/>
        <v>0</v>
      </c>
      <c r="BJ748" s="107">
        <f t="shared" si="551"/>
        <v>0</v>
      </c>
      <c r="BK748" s="107">
        <f t="shared" si="551"/>
        <v>0</v>
      </c>
      <c r="BL748" s="110">
        <f t="shared" si="536"/>
        <v>0</v>
      </c>
      <c r="BM748" s="111">
        <f t="shared" si="537"/>
        <v>0</v>
      </c>
      <c r="BN748" s="111">
        <f t="shared" si="538"/>
        <v>0</v>
      </c>
      <c r="BO748" s="111">
        <f t="shared" si="539"/>
        <v>0</v>
      </c>
      <c r="BP748" s="111">
        <f t="shared" si="540"/>
        <v>0</v>
      </c>
      <c r="BQ748" s="111">
        <f t="shared" si="541"/>
        <v>0</v>
      </c>
      <c r="BR748" s="111">
        <f t="shared" si="542"/>
        <v>0</v>
      </c>
      <c r="BS748" s="111">
        <f t="shared" si="543"/>
        <v>0</v>
      </c>
      <c r="BT748" s="111">
        <f t="shared" si="544"/>
        <v>0</v>
      </c>
      <c r="BU748" s="112">
        <f t="shared" si="545"/>
        <v>0</v>
      </c>
      <c r="BV748" s="113">
        <f t="shared" si="546"/>
        <v>0</v>
      </c>
      <c r="BW748" s="169" t="s">
        <v>135</v>
      </c>
      <c r="BX748" s="174">
        <v>2021</v>
      </c>
      <c r="BY748" s="169" t="s">
        <v>2422</v>
      </c>
      <c r="BZ748" s="169" t="str">
        <f t="shared" si="547"/>
        <v>NOVIEMBRE</v>
      </c>
      <c r="CA748" s="169" t="str">
        <f t="shared" si="548"/>
        <v>YCHO21RT_11.1</v>
      </c>
      <c r="CB748" s="118" t="e">
        <f>VLOOKUP(F748,[3]TOTALES!$E:$E,1,0)</f>
        <v>#N/A</v>
      </c>
      <c r="CC748" s="118" t="str">
        <f>VLOOKUP(E748,'3.PARAMETROS'!J:L,3,0)</f>
        <v>PANTALONES</v>
      </c>
      <c r="CD748" s="118">
        <f>VLOOKUP(A748,'[4]1. ARCHIVO COMPRA'!$A:$BU,73,0)</f>
        <v>0</v>
      </c>
      <c r="CF748" s="128"/>
      <c r="CG748" s="128"/>
    </row>
    <row r="749" spans="1:85" x14ac:dyDescent="0.25">
      <c r="A749" s="128" t="str">
        <f t="shared" si="517"/>
        <v>W2RN06WCXP2JTMU</v>
      </c>
      <c r="B749" s="188">
        <v>44501</v>
      </c>
      <c r="C749" s="128"/>
      <c r="D749" s="128" t="s">
        <v>557</v>
      </c>
      <c r="E749" s="128" t="s">
        <v>558</v>
      </c>
      <c r="F749" s="128" t="s">
        <v>1539</v>
      </c>
      <c r="G749" s="128" t="s">
        <v>1540</v>
      </c>
      <c r="H749" s="128" t="s">
        <v>586</v>
      </c>
      <c r="I749" s="128" t="s">
        <v>587</v>
      </c>
      <c r="J749" s="128" t="s">
        <v>2182</v>
      </c>
      <c r="K749" s="128" t="s">
        <v>683</v>
      </c>
      <c r="L749" s="128" t="s">
        <v>2255</v>
      </c>
      <c r="M749" s="137">
        <v>178</v>
      </c>
      <c r="N749" s="128">
        <f>IFERROR(VLOOKUP(M749*$M$8*$N$8,'RAM costing'!$A$3:$B$81,2,1),0)</f>
        <v>169000</v>
      </c>
      <c r="O749" s="128">
        <f>IFERROR(VLOOKUP(M749*$M$9*$N$9,'RAM costing'!$E$3:$F$81,2,1),0)</f>
        <v>429</v>
      </c>
      <c r="P749" s="128"/>
      <c r="Q749" s="129">
        <f t="shared" si="518"/>
        <v>0.31</v>
      </c>
      <c r="R749" s="18">
        <v>55.18</v>
      </c>
      <c r="S749" s="25">
        <f t="shared" si="519"/>
        <v>0</v>
      </c>
      <c r="T749" s="25">
        <f t="shared" si="520"/>
        <v>0</v>
      </c>
      <c r="U749" s="25">
        <f t="shared" si="521"/>
        <v>0</v>
      </c>
      <c r="V749" s="25">
        <f t="shared" si="522"/>
        <v>0</v>
      </c>
      <c r="W749" s="25">
        <f t="shared" si="523"/>
        <v>0</v>
      </c>
      <c r="X749" s="25">
        <f t="shared" si="524"/>
        <v>0</v>
      </c>
      <c r="Y749" s="25">
        <f t="shared" si="525"/>
        <v>0</v>
      </c>
      <c r="Z749" s="25">
        <f t="shared" si="526"/>
        <v>0</v>
      </c>
      <c r="AA749" s="26"/>
      <c r="AB749" s="25">
        <f t="shared" si="527"/>
        <v>0</v>
      </c>
      <c r="AC749" s="25">
        <f t="shared" si="552"/>
        <v>0</v>
      </c>
      <c r="AD749" s="25"/>
      <c r="AE749" s="25"/>
      <c r="AF749" s="25"/>
      <c r="AG749" s="25"/>
      <c r="AH749" s="25"/>
      <c r="AI749" s="25"/>
      <c r="AJ749" s="26"/>
      <c r="AK749" s="25"/>
      <c r="AL749" s="26"/>
      <c r="AM749" s="25">
        <f t="shared" si="528"/>
        <v>0</v>
      </c>
      <c r="AN749" s="25">
        <f t="shared" si="529"/>
        <v>0</v>
      </c>
      <c r="AO749" s="26"/>
      <c r="AP749" s="26">
        <f t="shared" si="530"/>
        <v>0</v>
      </c>
      <c r="AQ749" s="101">
        <f t="shared" si="531"/>
        <v>0</v>
      </c>
      <c r="AR749" s="106">
        <f t="shared" si="532"/>
        <v>0</v>
      </c>
      <c r="AS749" s="107">
        <f t="shared" si="550"/>
        <v>0</v>
      </c>
      <c r="AT749" s="107">
        <f t="shared" si="550"/>
        <v>0</v>
      </c>
      <c r="AU749" s="107">
        <f t="shared" si="550"/>
        <v>0</v>
      </c>
      <c r="AV749" s="107">
        <f t="shared" si="550"/>
        <v>0</v>
      </c>
      <c r="AW749" s="107">
        <f t="shared" si="550"/>
        <v>0</v>
      </c>
      <c r="AX749" s="107">
        <f t="shared" si="550"/>
        <v>0</v>
      </c>
      <c r="AY749" s="107">
        <f t="shared" si="550"/>
        <v>0</v>
      </c>
      <c r="AZ749" s="107">
        <f t="shared" si="550"/>
        <v>0</v>
      </c>
      <c r="BA749" s="108">
        <f t="shared" si="533"/>
        <v>0</v>
      </c>
      <c r="BB749" s="103">
        <f t="shared" si="534"/>
        <v>0</v>
      </c>
      <c r="BC749" s="109">
        <f t="shared" si="535"/>
        <v>0</v>
      </c>
      <c r="BD749" s="107">
        <f t="shared" si="516"/>
        <v>0</v>
      </c>
      <c r="BE749" s="107">
        <f t="shared" si="551"/>
        <v>0</v>
      </c>
      <c r="BF749" s="107">
        <f t="shared" si="551"/>
        <v>0</v>
      </c>
      <c r="BG749" s="107">
        <f t="shared" si="551"/>
        <v>0</v>
      </c>
      <c r="BH749" s="107">
        <f t="shared" si="551"/>
        <v>0</v>
      </c>
      <c r="BI749" s="107">
        <f t="shared" si="551"/>
        <v>0</v>
      </c>
      <c r="BJ749" s="107">
        <f t="shared" si="551"/>
        <v>0</v>
      </c>
      <c r="BK749" s="107">
        <f t="shared" si="551"/>
        <v>0</v>
      </c>
      <c r="BL749" s="110">
        <f t="shared" si="536"/>
        <v>0</v>
      </c>
      <c r="BM749" s="111">
        <f t="shared" si="537"/>
        <v>0</v>
      </c>
      <c r="BN749" s="111">
        <f t="shared" si="538"/>
        <v>0</v>
      </c>
      <c r="BO749" s="111">
        <f t="shared" si="539"/>
        <v>0</v>
      </c>
      <c r="BP749" s="111">
        <f t="shared" si="540"/>
        <v>0</v>
      </c>
      <c r="BQ749" s="111">
        <f t="shared" si="541"/>
        <v>0</v>
      </c>
      <c r="BR749" s="111">
        <f t="shared" si="542"/>
        <v>0</v>
      </c>
      <c r="BS749" s="111">
        <f t="shared" si="543"/>
        <v>0</v>
      </c>
      <c r="BT749" s="111">
        <f t="shared" si="544"/>
        <v>0</v>
      </c>
      <c r="BU749" s="112">
        <f t="shared" si="545"/>
        <v>0</v>
      </c>
      <c r="BV749" s="113">
        <f t="shared" si="546"/>
        <v>0</v>
      </c>
      <c r="BW749" s="169" t="s">
        <v>135</v>
      </c>
      <c r="BX749" s="174">
        <v>2021</v>
      </c>
      <c r="BY749" s="169" t="s">
        <v>2422</v>
      </c>
      <c r="BZ749" s="169" t="str">
        <f t="shared" si="547"/>
        <v>NOVIEMBRE</v>
      </c>
      <c r="CA749" s="169" t="str">
        <f t="shared" si="548"/>
        <v>YCHO21RT_11.1</v>
      </c>
      <c r="CB749" s="118" t="e">
        <f>VLOOKUP(F749,[3]TOTALES!$E:$E,1,0)</f>
        <v>#N/A</v>
      </c>
      <c r="CC749" s="118" t="e">
        <f>VLOOKUP(E749,'3.PARAMETROS'!J:L,3,0)</f>
        <v>#N/A</v>
      </c>
      <c r="CD749" s="118">
        <f>VLOOKUP(A749,'[4]1. ARCHIVO COMPRA'!$A:$BU,73,0)</f>
        <v>0</v>
      </c>
      <c r="CF749" s="128"/>
      <c r="CG749" s="128"/>
    </row>
    <row r="750" spans="1:85" x14ac:dyDescent="0.25">
      <c r="A750" s="128" t="str">
        <f t="shared" si="517"/>
        <v>W1YA46D4GV2CRM2</v>
      </c>
      <c r="B750" s="188">
        <v>44501</v>
      </c>
      <c r="C750" s="128"/>
      <c r="D750" s="128" t="s">
        <v>563</v>
      </c>
      <c r="E750" s="128" t="s">
        <v>148</v>
      </c>
      <c r="F750" s="128" t="s">
        <v>1541</v>
      </c>
      <c r="G750" s="128" t="s">
        <v>873</v>
      </c>
      <c r="H750" s="128" t="s">
        <v>1329</v>
      </c>
      <c r="I750" s="128" t="s">
        <v>1330</v>
      </c>
      <c r="J750" s="128" t="s">
        <v>667</v>
      </c>
      <c r="K750" s="128" t="s">
        <v>682</v>
      </c>
      <c r="L750" s="128" t="s">
        <v>2257</v>
      </c>
      <c r="M750" s="137">
        <v>89</v>
      </c>
      <c r="N750" s="128">
        <f>IFERROR(VLOOKUP(M750*$M$8*$N$8,'RAM costing'!$A$3:$B$81,2,1),0)</f>
        <v>89000</v>
      </c>
      <c r="O750" s="128">
        <f>IFERROR(VLOOKUP(M750*$M$9*$N$9,'RAM costing'!$E$3:$F$81,2,1),0)</f>
        <v>359</v>
      </c>
      <c r="P750" s="128"/>
      <c r="Q750" s="129">
        <f t="shared" si="518"/>
        <v>0.31</v>
      </c>
      <c r="R750" s="18">
        <v>27.59</v>
      </c>
      <c r="S750" s="25">
        <f t="shared" si="519"/>
        <v>0</v>
      </c>
      <c r="T750" s="25">
        <f t="shared" si="520"/>
        <v>0</v>
      </c>
      <c r="U750" s="25">
        <f t="shared" si="521"/>
        <v>0</v>
      </c>
      <c r="V750" s="25">
        <f t="shared" si="522"/>
        <v>0</v>
      </c>
      <c r="W750" s="25">
        <f t="shared" si="523"/>
        <v>0</v>
      </c>
      <c r="X750" s="25">
        <f t="shared" si="524"/>
        <v>0</v>
      </c>
      <c r="Y750" s="25">
        <f t="shared" si="525"/>
        <v>0</v>
      </c>
      <c r="Z750" s="25">
        <f t="shared" si="526"/>
        <v>0</v>
      </c>
      <c r="AA750" s="26"/>
      <c r="AB750" s="25">
        <f t="shared" si="527"/>
        <v>0</v>
      </c>
      <c r="AC750" s="25">
        <f t="shared" si="552"/>
        <v>0</v>
      </c>
      <c r="AD750" s="25"/>
      <c r="AE750" s="25"/>
      <c r="AF750" s="25"/>
      <c r="AG750" s="25"/>
      <c r="AH750" s="25"/>
      <c r="AI750" s="25"/>
      <c r="AJ750" s="26"/>
      <c r="AK750" s="25"/>
      <c r="AL750" s="26"/>
      <c r="AM750" s="25">
        <f t="shared" si="528"/>
        <v>0</v>
      </c>
      <c r="AN750" s="25">
        <f t="shared" si="529"/>
        <v>0</v>
      </c>
      <c r="AO750" s="26"/>
      <c r="AP750" s="26">
        <f t="shared" si="530"/>
        <v>0</v>
      </c>
      <c r="AQ750" s="101">
        <f t="shared" si="531"/>
        <v>0</v>
      </c>
      <c r="AR750" s="106">
        <f t="shared" si="532"/>
        <v>0</v>
      </c>
      <c r="AS750" s="107">
        <f t="shared" si="550"/>
        <v>0</v>
      </c>
      <c r="AT750" s="107">
        <f t="shared" si="550"/>
        <v>0</v>
      </c>
      <c r="AU750" s="107">
        <f t="shared" si="550"/>
        <v>0</v>
      </c>
      <c r="AV750" s="107">
        <f t="shared" si="550"/>
        <v>0</v>
      </c>
      <c r="AW750" s="107">
        <f t="shared" si="550"/>
        <v>0</v>
      </c>
      <c r="AX750" s="107">
        <f t="shared" si="550"/>
        <v>0</v>
      </c>
      <c r="AY750" s="107">
        <f t="shared" si="550"/>
        <v>0</v>
      </c>
      <c r="AZ750" s="107">
        <f t="shared" si="550"/>
        <v>0</v>
      </c>
      <c r="BA750" s="108">
        <f t="shared" si="533"/>
        <v>0</v>
      </c>
      <c r="BB750" s="103">
        <f t="shared" si="534"/>
        <v>0</v>
      </c>
      <c r="BC750" s="109">
        <f t="shared" si="535"/>
        <v>0</v>
      </c>
      <c r="BD750" s="107">
        <f t="shared" si="516"/>
        <v>0</v>
      </c>
      <c r="BE750" s="107">
        <f t="shared" si="551"/>
        <v>0</v>
      </c>
      <c r="BF750" s="107">
        <f t="shared" si="551"/>
        <v>0</v>
      </c>
      <c r="BG750" s="107">
        <f t="shared" si="551"/>
        <v>0</v>
      </c>
      <c r="BH750" s="107">
        <f t="shared" si="551"/>
        <v>0</v>
      </c>
      <c r="BI750" s="107">
        <f t="shared" si="551"/>
        <v>0</v>
      </c>
      <c r="BJ750" s="107">
        <f t="shared" si="551"/>
        <v>0</v>
      </c>
      <c r="BK750" s="107">
        <f t="shared" si="551"/>
        <v>0</v>
      </c>
      <c r="BL750" s="110">
        <f t="shared" si="536"/>
        <v>0</v>
      </c>
      <c r="BM750" s="111">
        <f t="shared" si="537"/>
        <v>0</v>
      </c>
      <c r="BN750" s="111">
        <f t="shared" si="538"/>
        <v>0</v>
      </c>
      <c r="BO750" s="111">
        <f t="shared" si="539"/>
        <v>0</v>
      </c>
      <c r="BP750" s="111">
        <f t="shared" si="540"/>
        <v>0</v>
      </c>
      <c r="BQ750" s="111">
        <f t="shared" si="541"/>
        <v>0</v>
      </c>
      <c r="BR750" s="111">
        <f t="shared" si="542"/>
        <v>0</v>
      </c>
      <c r="BS750" s="111">
        <f t="shared" si="543"/>
        <v>0</v>
      </c>
      <c r="BT750" s="111">
        <f t="shared" si="544"/>
        <v>0</v>
      </c>
      <c r="BU750" s="112">
        <f t="shared" si="545"/>
        <v>0</v>
      </c>
      <c r="BV750" s="113">
        <f t="shared" si="546"/>
        <v>0</v>
      </c>
      <c r="BW750" s="169" t="s">
        <v>135</v>
      </c>
      <c r="BX750" s="174">
        <v>2021</v>
      </c>
      <c r="BY750" s="169" t="s">
        <v>2422</v>
      </c>
      <c r="BZ750" s="169" t="str">
        <f t="shared" si="547"/>
        <v>NOVIEMBRE</v>
      </c>
      <c r="CA750" s="169" t="str">
        <f t="shared" si="548"/>
        <v>YCHO21RT_11.1</v>
      </c>
      <c r="CB750" s="118" t="e">
        <f>VLOOKUP(F750,[3]TOTALES!$E:$E,1,0)</f>
        <v>#N/A</v>
      </c>
      <c r="CC750" s="118" t="str">
        <f>VLOOKUP(E750,'3.PARAMETROS'!J:L,3,0)</f>
        <v>JEANS</v>
      </c>
      <c r="CD750" s="118">
        <f>VLOOKUP(A750,'[4]1. ARCHIVO COMPRA'!$A:$BU,73,0)</f>
        <v>0</v>
      </c>
      <c r="CF750" s="128"/>
      <c r="CG750" s="128"/>
    </row>
    <row r="751" spans="1:85" x14ac:dyDescent="0.25">
      <c r="A751" s="128" t="str">
        <f t="shared" si="517"/>
        <v>W2RA84D3ZTEVENU</v>
      </c>
      <c r="B751" s="188">
        <v>44501</v>
      </c>
      <c r="C751" s="128"/>
      <c r="D751" s="128" t="s">
        <v>563</v>
      </c>
      <c r="E751" s="128" t="s">
        <v>148</v>
      </c>
      <c r="F751" s="128" t="s">
        <v>1542</v>
      </c>
      <c r="G751" s="128" t="s">
        <v>1543</v>
      </c>
      <c r="H751" s="128" t="s">
        <v>1303</v>
      </c>
      <c r="I751" s="128" t="s">
        <v>1304</v>
      </c>
      <c r="J751" s="128" t="s">
        <v>2149</v>
      </c>
      <c r="K751" s="128" t="s">
        <v>688</v>
      </c>
      <c r="L751" s="128" t="s">
        <v>2257</v>
      </c>
      <c r="M751" s="137">
        <v>128</v>
      </c>
      <c r="N751" s="128">
        <f>IFERROR(VLOOKUP(M751*$M$8*$N$8,'RAM costing'!$A$3:$B$81,2,1),0)</f>
        <v>119000</v>
      </c>
      <c r="O751" s="128">
        <f>IFERROR(VLOOKUP(M751*$M$9*$N$9,'RAM costing'!$E$3:$F$81,2,1),0)</f>
        <v>429</v>
      </c>
      <c r="P751" s="128"/>
      <c r="Q751" s="129">
        <f t="shared" si="518"/>
        <v>0.31</v>
      </c>
      <c r="R751" s="18">
        <v>39.68</v>
      </c>
      <c r="S751" s="25">
        <f t="shared" si="519"/>
        <v>0</v>
      </c>
      <c r="T751" s="25">
        <f t="shared" si="520"/>
        <v>0</v>
      </c>
      <c r="U751" s="25">
        <f t="shared" si="521"/>
        <v>0</v>
      </c>
      <c r="V751" s="25">
        <f t="shared" si="522"/>
        <v>0</v>
      </c>
      <c r="W751" s="25">
        <f t="shared" si="523"/>
        <v>0</v>
      </c>
      <c r="X751" s="25">
        <f t="shared" si="524"/>
        <v>0</v>
      </c>
      <c r="Y751" s="25">
        <f t="shared" si="525"/>
        <v>0</v>
      </c>
      <c r="Z751" s="25">
        <f t="shared" si="526"/>
        <v>0</v>
      </c>
      <c r="AA751" s="26"/>
      <c r="AB751" s="25">
        <f t="shared" si="527"/>
        <v>0</v>
      </c>
      <c r="AC751" s="25">
        <f t="shared" si="552"/>
        <v>0</v>
      </c>
      <c r="AD751" s="25"/>
      <c r="AE751" s="25"/>
      <c r="AF751" s="25"/>
      <c r="AG751" s="25"/>
      <c r="AH751" s="25"/>
      <c r="AI751" s="25"/>
      <c r="AJ751" s="26"/>
      <c r="AK751" s="25"/>
      <c r="AL751" s="26"/>
      <c r="AM751" s="25">
        <f t="shared" si="528"/>
        <v>0</v>
      </c>
      <c r="AN751" s="25">
        <f t="shared" si="529"/>
        <v>0</v>
      </c>
      <c r="AO751" s="26"/>
      <c r="AP751" s="26">
        <f t="shared" si="530"/>
        <v>0</v>
      </c>
      <c r="AQ751" s="101">
        <f t="shared" si="531"/>
        <v>0</v>
      </c>
      <c r="AR751" s="106">
        <f t="shared" si="532"/>
        <v>0</v>
      </c>
      <c r="AS751" s="107">
        <f t="shared" si="550"/>
        <v>0</v>
      </c>
      <c r="AT751" s="107">
        <f t="shared" si="550"/>
        <v>0</v>
      </c>
      <c r="AU751" s="107">
        <f t="shared" si="550"/>
        <v>0</v>
      </c>
      <c r="AV751" s="107">
        <f t="shared" si="550"/>
        <v>0</v>
      </c>
      <c r="AW751" s="107">
        <f t="shared" si="550"/>
        <v>0</v>
      </c>
      <c r="AX751" s="107">
        <f t="shared" si="550"/>
        <v>0</v>
      </c>
      <c r="AY751" s="107">
        <f t="shared" si="550"/>
        <v>0</v>
      </c>
      <c r="AZ751" s="107">
        <f t="shared" si="550"/>
        <v>0</v>
      </c>
      <c r="BA751" s="108">
        <f t="shared" si="533"/>
        <v>0</v>
      </c>
      <c r="BB751" s="103">
        <f t="shared" si="534"/>
        <v>0</v>
      </c>
      <c r="BC751" s="109">
        <f t="shared" si="535"/>
        <v>0</v>
      </c>
      <c r="BD751" s="107">
        <f t="shared" si="516"/>
        <v>0</v>
      </c>
      <c r="BE751" s="107">
        <f t="shared" si="551"/>
        <v>0</v>
      </c>
      <c r="BF751" s="107">
        <f t="shared" si="551"/>
        <v>0</v>
      </c>
      <c r="BG751" s="107">
        <f t="shared" si="551"/>
        <v>0</v>
      </c>
      <c r="BH751" s="107">
        <f t="shared" si="551"/>
        <v>0</v>
      </c>
      <c r="BI751" s="107">
        <f t="shared" si="551"/>
        <v>0</v>
      </c>
      <c r="BJ751" s="107">
        <f t="shared" si="551"/>
        <v>0</v>
      </c>
      <c r="BK751" s="107">
        <f t="shared" si="551"/>
        <v>0</v>
      </c>
      <c r="BL751" s="110">
        <f t="shared" si="536"/>
        <v>0</v>
      </c>
      <c r="BM751" s="111">
        <f t="shared" si="537"/>
        <v>0</v>
      </c>
      <c r="BN751" s="111">
        <f t="shared" si="538"/>
        <v>0</v>
      </c>
      <c r="BO751" s="111">
        <f t="shared" si="539"/>
        <v>0</v>
      </c>
      <c r="BP751" s="111">
        <f t="shared" si="540"/>
        <v>0</v>
      </c>
      <c r="BQ751" s="111">
        <f t="shared" si="541"/>
        <v>0</v>
      </c>
      <c r="BR751" s="111">
        <f t="shared" si="542"/>
        <v>0</v>
      </c>
      <c r="BS751" s="111">
        <f t="shared" si="543"/>
        <v>0</v>
      </c>
      <c r="BT751" s="111">
        <f t="shared" si="544"/>
        <v>0</v>
      </c>
      <c r="BU751" s="112">
        <f t="shared" si="545"/>
        <v>0</v>
      </c>
      <c r="BV751" s="113">
        <f t="shared" si="546"/>
        <v>0</v>
      </c>
      <c r="BW751" s="169" t="s">
        <v>135</v>
      </c>
      <c r="BX751" s="174">
        <v>2021</v>
      </c>
      <c r="BY751" s="169" t="s">
        <v>2422</v>
      </c>
      <c r="BZ751" s="169" t="str">
        <f t="shared" si="547"/>
        <v>NOVIEMBRE</v>
      </c>
      <c r="CA751" s="169" t="str">
        <f t="shared" si="548"/>
        <v>YCHO21RT_11.1</v>
      </c>
      <c r="CB751" s="118" t="e">
        <f>VLOOKUP(F751,[3]TOTALES!$E:$E,1,0)</f>
        <v>#N/A</v>
      </c>
      <c r="CC751" s="118" t="str">
        <f>VLOOKUP(E751,'3.PARAMETROS'!J:L,3,0)</f>
        <v>JEANS</v>
      </c>
      <c r="CD751" s="118">
        <f>VLOOKUP(A751,'[4]1. ARCHIVO COMPRA'!$A:$BU,73,0)</f>
        <v>0</v>
      </c>
      <c r="CF751" s="128"/>
      <c r="CG751" s="128"/>
    </row>
    <row r="752" spans="1:85" x14ac:dyDescent="0.25">
      <c r="A752" s="128" t="str">
        <f t="shared" si="517"/>
        <v>W2RL23WEGY0P20J</v>
      </c>
      <c r="B752" s="187">
        <v>44501</v>
      </c>
      <c r="C752" s="128"/>
      <c r="D752" s="128" t="s">
        <v>557</v>
      </c>
      <c r="E752" s="128" t="s">
        <v>558</v>
      </c>
      <c r="F752" s="128" t="s">
        <v>1544</v>
      </c>
      <c r="G752" s="128" t="s">
        <v>1545</v>
      </c>
      <c r="H752" s="128" t="s">
        <v>1546</v>
      </c>
      <c r="I752" s="128" t="s">
        <v>1547</v>
      </c>
      <c r="J752" s="128" t="s">
        <v>2183</v>
      </c>
      <c r="K752" s="128" t="s">
        <v>683</v>
      </c>
      <c r="L752" s="128" t="s">
        <v>2255</v>
      </c>
      <c r="M752" s="137">
        <v>168</v>
      </c>
      <c r="N752" s="128">
        <f>IFERROR(VLOOKUP(M752*$M$8*$N$8,'RAM costing'!$A$3:$B$81,2,1),0)</f>
        <v>159000</v>
      </c>
      <c r="O752" s="128">
        <f>IFERROR(VLOOKUP(M752*$M$9*$N$9,'RAM costing'!$E$3:$F$81,2,1),0)</f>
        <v>429</v>
      </c>
      <c r="P752" s="128"/>
      <c r="Q752" s="129">
        <f t="shared" si="518"/>
        <v>0.31</v>
      </c>
      <c r="R752" s="18">
        <v>52.08</v>
      </c>
      <c r="S752" s="25">
        <f t="shared" si="519"/>
        <v>8</v>
      </c>
      <c r="T752" s="25">
        <f t="shared" si="520"/>
        <v>8</v>
      </c>
      <c r="U752" s="25">
        <f t="shared" si="521"/>
        <v>8</v>
      </c>
      <c r="V752" s="25">
        <f t="shared" si="522"/>
        <v>6</v>
      </c>
      <c r="W752" s="25">
        <f t="shared" si="523"/>
        <v>4</v>
      </c>
      <c r="X752" s="25">
        <f t="shared" si="524"/>
        <v>6</v>
      </c>
      <c r="Y752" s="25">
        <f t="shared" si="525"/>
        <v>5</v>
      </c>
      <c r="Z752" s="25">
        <f t="shared" si="526"/>
        <v>3</v>
      </c>
      <c r="AA752" s="26"/>
      <c r="AB752" s="25">
        <f t="shared" si="527"/>
        <v>5</v>
      </c>
      <c r="AC752" s="26">
        <f t="shared" si="552"/>
        <v>8</v>
      </c>
      <c r="AD752" s="25"/>
      <c r="AE752" s="25"/>
      <c r="AF752" s="25"/>
      <c r="AG752" s="25"/>
      <c r="AH752" s="25"/>
      <c r="AI752" s="25"/>
      <c r="AJ752" s="26"/>
      <c r="AK752" s="25"/>
      <c r="AL752" s="26"/>
      <c r="AM752" s="25">
        <f t="shared" si="528"/>
        <v>6</v>
      </c>
      <c r="AN752" s="25">
        <f t="shared" si="529"/>
        <v>6</v>
      </c>
      <c r="AO752" s="26">
        <v>8</v>
      </c>
      <c r="AP752" s="26">
        <f t="shared" si="530"/>
        <v>8</v>
      </c>
      <c r="AQ752" s="101">
        <f t="shared" si="531"/>
        <v>61</v>
      </c>
      <c r="AR752" s="106">
        <f t="shared" si="532"/>
        <v>3176.88</v>
      </c>
      <c r="AS752" s="107">
        <f t="shared" si="550"/>
        <v>14</v>
      </c>
      <c r="AT752" s="107">
        <f t="shared" si="550"/>
        <v>22</v>
      </c>
      <c r="AU752" s="107">
        <f t="shared" si="550"/>
        <v>16</v>
      </c>
      <c r="AV752" s="107">
        <f t="shared" si="550"/>
        <v>9</v>
      </c>
      <c r="AW752" s="107">
        <f t="shared" si="550"/>
        <v>0</v>
      </c>
      <c r="AX752" s="107">
        <f t="shared" si="550"/>
        <v>0</v>
      </c>
      <c r="AY752" s="107">
        <f t="shared" si="550"/>
        <v>0</v>
      </c>
      <c r="AZ752" s="107">
        <f t="shared" si="550"/>
        <v>0</v>
      </c>
      <c r="BA752" s="108">
        <f t="shared" si="533"/>
        <v>61</v>
      </c>
      <c r="BB752" s="103">
        <f t="shared" si="534"/>
        <v>28</v>
      </c>
      <c r="BC752" s="109">
        <f t="shared" si="535"/>
        <v>1458.24</v>
      </c>
      <c r="BD752" s="107">
        <f t="shared" si="516"/>
        <v>6</v>
      </c>
      <c r="BE752" s="107">
        <f t="shared" si="551"/>
        <v>10</v>
      </c>
      <c r="BF752" s="107">
        <f t="shared" si="551"/>
        <v>8</v>
      </c>
      <c r="BG752" s="107">
        <f t="shared" si="551"/>
        <v>4</v>
      </c>
      <c r="BH752" s="107">
        <f t="shared" si="551"/>
        <v>0</v>
      </c>
      <c r="BI752" s="107">
        <f t="shared" si="551"/>
        <v>0</v>
      </c>
      <c r="BJ752" s="107">
        <f t="shared" si="551"/>
        <v>0</v>
      </c>
      <c r="BK752" s="107">
        <f t="shared" si="551"/>
        <v>0</v>
      </c>
      <c r="BL752" s="110">
        <f t="shared" si="536"/>
        <v>28</v>
      </c>
      <c r="BM752" s="111">
        <f t="shared" si="537"/>
        <v>20</v>
      </c>
      <c r="BN752" s="111">
        <f t="shared" si="538"/>
        <v>32</v>
      </c>
      <c r="BO752" s="111">
        <f t="shared" si="539"/>
        <v>24</v>
      </c>
      <c r="BP752" s="111">
        <f t="shared" si="540"/>
        <v>13</v>
      </c>
      <c r="BQ752" s="111">
        <f t="shared" si="541"/>
        <v>0</v>
      </c>
      <c r="BR752" s="111">
        <f t="shared" si="542"/>
        <v>0</v>
      </c>
      <c r="BS752" s="111">
        <f t="shared" si="543"/>
        <v>0</v>
      </c>
      <c r="BT752" s="111">
        <f t="shared" si="544"/>
        <v>0</v>
      </c>
      <c r="BU752" s="143">
        <f t="shared" si="545"/>
        <v>89</v>
      </c>
      <c r="BV752" s="113">
        <f t="shared" si="546"/>
        <v>4635.12</v>
      </c>
      <c r="BW752" s="169" t="s">
        <v>135</v>
      </c>
      <c r="BX752" s="174">
        <v>2021</v>
      </c>
      <c r="BY752" s="169" t="s">
        <v>2422</v>
      </c>
      <c r="BZ752" s="169" t="str">
        <f t="shared" si="547"/>
        <v>NOVIEMBRE</v>
      </c>
      <c r="CA752" s="169" t="str">
        <f t="shared" si="548"/>
        <v>YCHO21RT_11.1</v>
      </c>
      <c r="CB752" s="118" t="str">
        <f>VLOOKUP(F752,[3]TOTALES!$E:$E,1,0)</f>
        <v>W2RL23WEGY0</v>
      </c>
      <c r="CC752" s="118" t="s">
        <v>185</v>
      </c>
      <c r="CD752" s="118">
        <f>VLOOKUP(A752,'[4]1. ARCHIVO COMPRA'!$A:$BU,73,0)</f>
        <v>0</v>
      </c>
      <c r="CF752" s="164">
        <v>44331</v>
      </c>
      <c r="CG752" s="128"/>
    </row>
    <row r="753" spans="1:85" x14ac:dyDescent="0.25">
      <c r="A753" s="128" t="str">
        <f t="shared" si="517"/>
        <v>W2RA46D4KP1HEZE</v>
      </c>
      <c r="B753" s="187">
        <v>44501</v>
      </c>
      <c r="C753" s="128"/>
      <c r="D753" s="128" t="s">
        <v>563</v>
      </c>
      <c r="E753" s="128" t="s">
        <v>148</v>
      </c>
      <c r="F753" s="128" t="s">
        <v>1548</v>
      </c>
      <c r="G753" s="128" t="s">
        <v>873</v>
      </c>
      <c r="H753" s="128" t="s">
        <v>1549</v>
      </c>
      <c r="I753" s="128" t="s">
        <v>1549</v>
      </c>
      <c r="J753" s="128" t="s">
        <v>2184</v>
      </c>
      <c r="K753" s="128" t="s">
        <v>684</v>
      </c>
      <c r="L753" s="128" t="s">
        <v>2257</v>
      </c>
      <c r="M753" s="137">
        <v>128</v>
      </c>
      <c r="N753" s="128">
        <f>IFERROR(VLOOKUP(M753*$M$8*$N$8,'RAM costing'!$A$3:$B$81,2,1),0)</f>
        <v>119000</v>
      </c>
      <c r="O753" s="128">
        <f>IFERROR(VLOOKUP(M753*$M$9*$N$9,'RAM costing'!$E$3:$F$81,2,1),0)</f>
        <v>429</v>
      </c>
      <c r="P753" s="128"/>
      <c r="Q753" s="129">
        <f t="shared" si="518"/>
        <v>0.31</v>
      </c>
      <c r="R753" s="18">
        <v>39.68</v>
      </c>
      <c r="S753" s="25">
        <f t="shared" si="519"/>
        <v>16</v>
      </c>
      <c r="T753" s="25">
        <f t="shared" si="520"/>
        <v>16</v>
      </c>
      <c r="U753" s="25">
        <f t="shared" si="521"/>
        <v>16</v>
      </c>
      <c r="V753" s="25">
        <f t="shared" si="522"/>
        <v>14</v>
      </c>
      <c r="W753" s="25">
        <f t="shared" si="523"/>
        <v>12</v>
      </c>
      <c r="X753" s="25">
        <f t="shared" si="524"/>
        <v>14</v>
      </c>
      <c r="Y753" s="25">
        <f t="shared" si="525"/>
        <v>13</v>
      </c>
      <c r="Z753" s="25">
        <f t="shared" si="526"/>
        <v>11</v>
      </c>
      <c r="AA753" s="26"/>
      <c r="AB753" s="25">
        <f t="shared" si="527"/>
        <v>13</v>
      </c>
      <c r="AC753" s="26">
        <v>20</v>
      </c>
      <c r="AD753" s="25"/>
      <c r="AE753" s="25"/>
      <c r="AF753" s="25"/>
      <c r="AG753" s="25"/>
      <c r="AH753" s="25"/>
      <c r="AI753" s="25"/>
      <c r="AJ753" s="26"/>
      <c r="AK753" s="25"/>
      <c r="AL753" s="26"/>
      <c r="AM753" s="25">
        <f t="shared" si="528"/>
        <v>14</v>
      </c>
      <c r="AN753" s="25">
        <f t="shared" si="529"/>
        <v>14</v>
      </c>
      <c r="AO753" s="26">
        <v>16</v>
      </c>
      <c r="AP753" s="26">
        <f t="shared" si="530"/>
        <v>16</v>
      </c>
      <c r="AQ753" s="101">
        <f t="shared" si="531"/>
        <v>145</v>
      </c>
      <c r="AR753" s="106">
        <f t="shared" si="532"/>
        <v>5753.6</v>
      </c>
      <c r="AS753" s="107">
        <f t="shared" si="550"/>
        <v>13</v>
      </c>
      <c r="AT753" s="107">
        <f t="shared" si="550"/>
        <v>12</v>
      </c>
      <c r="AU753" s="107">
        <f t="shared" si="550"/>
        <v>28</v>
      </c>
      <c r="AV753" s="107">
        <f t="shared" si="550"/>
        <v>32</v>
      </c>
      <c r="AW753" s="107">
        <f t="shared" si="550"/>
        <v>31</v>
      </c>
      <c r="AX753" s="107">
        <f t="shared" si="550"/>
        <v>16</v>
      </c>
      <c r="AY753" s="107">
        <f t="shared" si="550"/>
        <v>13</v>
      </c>
      <c r="AZ753" s="107">
        <f t="shared" si="550"/>
        <v>0</v>
      </c>
      <c r="BA753" s="108">
        <f t="shared" si="533"/>
        <v>145</v>
      </c>
      <c r="BB753" s="103">
        <f t="shared" si="534"/>
        <v>60</v>
      </c>
      <c r="BC753" s="109">
        <f t="shared" si="535"/>
        <v>2341.12</v>
      </c>
      <c r="BD753" s="107">
        <f t="shared" si="516"/>
        <v>5</v>
      </c>
      <c r="BE753" s="107">
        <f t="shared" si="551"/>
        <v>5</v>
      </c>
      <c r="BF753" s="107">
        <f t="shared" si="551"/>
        <v>11</v>
      </c>
      <c r="BG753" s="107">
        <f t="shared" si="551"/>
        <v>13</v>
      </c>
      <c r="BH753" s="107">
        <f t="shared" si="551"/>
        <v>13</v>
      </c>
      <c r="BI753" s="107">
        <f t="shared" si="551"/>
        <v>7</v>
      </c>
      <c r="BJ753" s="107">
        <f t="shared" si="551"/>
        <v>5</v>
      </c>
      <c r="BK753" s="107">
        <f t="shared" si="551"/>
        <v>0</v>
      </c>
      <c r="BL753" s="110">
        <f t="shared" si="536"/>
        <v>59</v>
      </c>
      <c r="BM753" s="111">
        <f t="shared" si="537"/>
        <v>18</v>
      </c>
      <c r="BN753" s="111">
        <f t="shared" si="538"/>
        <v>17</v>
      </c>
      <c r="BO753" s="111">
        <f t="shared" si="539"/>
        <v>39</v>
      </c>
      <c r="BP753" s="111">
        <f t="shared" si="540"/>
        <v>45</v>
      </c>
      <c r="BQ753" s="111">
        <f t="shared" si="541"/>
        <v>44</v>
      </c>
      <c r="BR753" s="111">
        <f t="shared" si="542"/>
        <v>23</v>
      </c>
      <c r="BS753" s="111">
        <f t="shared" si="543"/>
        <v>18</v>
      </c>
      <c r="BT753" s="111">
        <f t="shared" si="544"/>
        <v>0</v>
      </c>
      <c r="BU753" s="143">
        <f t="shared" si="545"/>
        <v>204</v>
      </c>
      <c r="BV753" s="113">
        <f t="shared" si="546"/>
        <v>8094.72</v>
      </c>
      <c r="BW753" s="169" t="s">
        <v>135</v>
      </c>
      <c r="BX753" s="174">
        <v>2021</v>
      </c>
      <c r="BY753" s="169" t="s">
        <v>2422</v>
      </c>
      <c r="BZ753" s="169" t="str">
        <f t="shared" si="547"/>
        <v>NOVIEMBRE</v>
      </c>
      <c r="CA753" s="169" t="str">
        <f t="shared" si="548"/>
        <v>YCHO21RT_11.1</v>
      </c>
      <c r="CB753" s="118" t="e">
        <f>VLOOKUP(F753,[3]TOTALES!$E:$E,1,0)</f>
        <v>#N/A</v>
      </c>
      <c r="CC753" s="118" t="str">
        <f>VLOOKUP(E753,'3.PARAMETROS'!J:L,3,0)</f>
        <v>JEANS</v>
      </c>
      <c r="CD753" s="118">
        <f>VLOOKUP(A753,'[4]1. ARCHIVO COMPRA'!$A:$BU,73,0)</f>
        <v>0</v>
      </c>
      <c r="CF753" s="164">
        <v>44331</v>
      </c>
      <c r="CG753" s="128"/>
    </row>
    <row r="754" spans="1:85" x14ac:dyDescent="0.25">
      <c r="A754" s="128" t="str">
        <f t="shared" si="517"/>
        <v>W2RN0ED4K10UNLZ</v>
      </c>
      <c r="B754" s="188">
        <v>44501</v>
      </c>
      <c r="C754" s="128"/>
      <c r="D754" s="128" t="s">
        <v>563</v>
      </c>
      <c r="E754" s="128" t="s">
        <v>564</v>
      </c>
      <c r="F754" s="128" t="s">
        <v>1550</v>
      </c>
      <c r="G754" s="128" t="s">
        <v>1551</v>
      </c>
      <c r="H754" s="128" t="s">
        <v>1351</v>
      </c>
      <c r="I754" s="128" t="s">
        <v>1352</v>
      </c>
      <c r="J754" s="128" t="s">
        <v>672</v>
      </c>
      <c r="K754" s="128" t="s">
        <v>683</v>
      </c>
      <c r="L754" s="128" t="s">
        <v>2255</v>
      </c>
      <c r="M754" s="137">
        <v>148</v>
      </c>
      <c r="N754" s="128">
        <f>IFERROR(VLOOKUP(M754*$M$8*$N$8,'RAM costing'!$A$3:$B$81,2,1),0)</f>
        <v>139000</v>
      </c>
      <c r="O754" s="128">
        <f>IFERROR(VLOOKUP(M754*$M$9*$N$9,'RAM costing'!$E$3:$F$81,2,1),0)</f>
        <v>429</v>
      </c>
      <c r="P754" s="128"/>
      <c r="Q754" s="129">
        <f t="shared" si="518"/>
        <v>0.31</v>
      </c>
      <c r="R754" s="18">
        <v>45.88</v>
      </c>
      <c r="S754" s="25">
        <f t="shared" si="519"/>
        <v>0</v>
      </c>
      <c r="T754" s="25">
        <f t="shared" si="520"/>
        <v>0</v>
      </c>
      <c r="U754" s="25">
        <f t="shared" si="521"/>
        <v>0</v>
      </c>
      <c r="V754" s="25">
        <f t="shared" si="522"/>
        <v>0</v>
      </c>
      <c r="W754" s="25">
        <f t="shared" si="523"/>
        <v>0</v>
      </c>
      <c r="X754" s="25">
        <f t="shared" si="524"/>
        <v>0</v>
      </c>
      <c r="Y754" s="25">
        <f t="shared" si="525"/>
        <v>0</v>
      </c>
      <c r="Z754" s="25">
        <f t="shared" si="526"/>
        <v>0</v>
      </c>
      <c r="AA754" s="26"/>
      <c r="AB754" s="25">
        <f t="shared" si="527"/>
        <v>0</v>
      </c>
      <c r="AC754" s="25">
        <f t="shared" si="552"/>
        <v>0</v>
      </c>
      <c r="AD754" s="25"/>
      <c r="AE754" s="25"/>
      <c r="AF754" s="25"/>
      <c r="AG754" s="25"/>
      <c r="AH754" s="25"/>
      <c r="AI754" s="25"/>
      <c r="AJ754" s="26"/>
      <c r="AK754" s="25"/>
      <c r="AL754" s="26"/>
      <c r="AM754" s="25">
        <f t="shared" si="528"/>
        <v>0</v>
      </c>
      <c r="AN754" s="25">
        <f t="shared" si="529"/>
        <v>0</v>
      </c>
      <c r="AO754" s="26"/>
      <c r="AP754" s="26">
        <f t="shared" si="530"/>
        <v>0</v>
      </c>
      <c r="AQ754" s="101">
        <f t="shared" si="531"/>
        <v>0</v>
      </c>
      <c r="AR754" s="106">
        <f t="shared" si="532"/>
        <v>0</v>
      </c>
      <c r="AS754" s="107">
        <f t="shared" si="550"/>
        <v>0</v>
      </c>
      <c r="AT754" s="107">
        <f t="shared" si="550"/>
        <v>0</v>
      </c>
      <c r="AU754" s="107">
        <f t="shared" si="550"/>
        <v>0</v>
      </c>
      <c r="AV754" s="107">
        <f t="shared" si="550"/>
        <v>0</v>
      </c>
      <c r="AW754" s="107">
        <f t="shared" si="550"/>
        <v>0</v>
      </c>
      <c r="AX754" s="107">
        <f t="shared" si="550"/>
        <v>0</v>
      </c>
      <c r="AY754" s="107">
        <f t="shared" si="550"/>
        <v>0</v>
      </c>
      <c r="AZ754" s="107">
        <f t="shared" si="550"/>
        <v>0</v>
      </c>
      <c r="BA754" s="108">
        <f t="shared" si="533"/>
        <v>0</v>
      </c>
      <c r="BB754" s="103">
        <f t="shared" si="534"/>
        <v>0</v>
      </c>
      <c r="BC754" s="109">
        <f t="shared" si="535"/>
        <v>0</v>
      </c>
      <c r="BD754" s="107">
        <f t="shared" si="516"/>
        <v>0</v>
      </c>
      <c r="BE754" s="107">
        <f t="shared" si="551"/>
        <v>0</v>
      </c>
      <c r="BF754" s="107">
        <f t="shared" si="551"/>
        <v>0</v>
      </c>
      <c r="BG754" s="107">
        <f t="shared" si="551"/>
        <v>0</v>
      </c>
      <c r="BH754" s="107">
        <f t="shared" si="551"/>
        <v>0</v>
      </c>
      <c r="BI754" s="107">
        <f t="shared" si="551"/>
        <v>0</v>
      </c>
      <c r="BJ754" s="107">
        <f t="shared" si="551"/>
        <v>0</v>
      </c>
      <c r="BK754" s="107">
        <f t="shared" si="551"/>
        <v>0</v>
      </c>
      <c r="BL754" s="110">
        <f t="shared" si="536"/>
        <v>0</v>
      </c>
      <c r="BM754" s="111">
        <f t="shared" si="537"/>
        <v>0</v>
      </c>
      <c r="BN754" s="111">
        <f t="shared" si="538"/>
        <v>0</v>
      </c>
      <c r="BO754" s="111">
        <f t="shared" si="539"/>
        <v>0</v>
      </c>
      <c r="BP754" s="111">
        <f t="shared" si="540"/>
        <v>0</v>
      </c>
      <c r="BQ754" s="111">
        <f t="shared" si="541"/>
        <v>0</v>
      </c>
      <c r="BR754" s="111">
        <f t="shared" si="542"/>
        <v>0</v>
      </c>
      <c r="BS754" s="111">
        <f t="shared" si="543"/>
        <v>0</v>
      </c>
      <c r="BT754" s="111">
        <f t="shared" si="544"/>
        <v>0</v>
      </c>
      <c r="BU754" s="112">
        <f t="shared" si="545"/>
        <v>0</v>
      </c>
      <c r="BV754" s="113">
        <f t="shared" si="546"/>
        <v>0</v>
      </c>
      <c r="BW754" s="169" t="s">
        <v>135</v>
      </c>
      <c r="BX754" s="174">
        <v>2021</v>
      </c>
      <c r="BY754" s="169" t="s">
        <v>2422</v>
      </c>
      <c r="BZ754" s="169" t="str">
        <f t="shared" si="547"/>
        <v>NOVIEMBRE</v>
      </c>
      <c r="CA754" s="169" t="str">
        <f t="shared" si="548"/>
        <v>YCHO21RT_11.1</v>
      </c>
      <c r="CB754" s="118" t="e">
        <f>VLOOKUP(F754,[3]TOTALES!$E:$E,1,0)</f>
        <v>#N/A</v>
      </c>
      <c r="CC754" s="118" t="e">
        <f>VLOOKUP(E754,'3.PARAMETROS'!J:L,3,0)</f>
        <v>#N/A</v>
      </c>
      <c r="CD754" s="118">
        <f>VLOOKUP(A754,'[4]1. ARCHIVO COMPRA'!$A:$BU,73,0)</f>
        <v>0</v>
      </c>
      <c r="CF754" s="128"/>
      <c r="CG754" s="128"/>
    </row>
    <row r="755" spans="1:85" x14ac:dyDescent="0.25">
      <c r="A755" s="128" t="str">
        <f t="shared" si="517"/>
        <v>W1BH15WDW52P50P</v>
      </c>
      <c r="B755" s="188">
        <v>44501</v>
      </c>
      <c r="C755" s="128"/>
      <c r="D755" s="128" t="s">
        <v>557</v>
      </c>
      <c r="E755" s="128" t="s">
        <v>151</v>
      </c>
      <c r="F755" s="128" t="s">
        <v>1552</v>
      </c>
      <c r="G755" s="128" t="s">
        <v>1553</v>
      </c>
      <c r="H755" s="128" t="s">
        <v>1398</v>
      </c>
      <c r="I755" s="128" t="s">
        <v>1399</v>
      </c>
      <c r="J755" s="128" t="s">
        <v>2162</v>
      </c>
      <c r="K755" s="128" t="s">
        <v>684</v>
      </c>
      <c r="L755" s="128" t="s">
        <v>2255</v>
      </c>
      <c r="M755" s="137">
        <v>79</v>
      </c>
      <c r="N755" s="128">
        <f>IFERROR(VLOOKUP(M755*$M$8*$N$8,'RAM costing'!$A$3:$B$81,2,1),0)</f>
        <v>79000</v>
      </c>
      <c r="O755" s="128">
        <f>IFERROR(VLOOKUP(M755*$M$9*$N$9,'RAM costing'!$E$3:$F$81,2,1),0)</f>
        <v>319</v>
      </c>
      <c r="P755" s="128"/>
      <c r="Q755" s="129">
        <f t="shared" si="518"/>
        <v>0.31</v>
      </c>
      <c r="R755" s="18">
        <v>24.49</v>
      </c>
      <c r="S755" s="25">
        <f t="shared" si="519"/>
        <v>0</v>
      </c>
      <c r="T755" s="25">
        <f t="shared" si="520"/>
        <v>0</v>
      </c>
      <c r="U755" s="25">
        <f t="shared" si="521"/>
        <v>0</v>
      </c>
      <c r="V755" s="25">
        <f t="shared" si="522"/>
        <v>0</v>
      </c>
      <c r="W755" s="25">
        <f t="shared" si="523"/>
        <v>0</v>
      </c>
      <c r="X755" s="25">
        <f t="shared" si="524"/>
        <v>0</v>
      </c>
      <c r="Y755" s="25">
        <f t="shared" si="525"/>
        <v>0</v>
      </c>
      <c r="Z755" s="25">
        <f t="shared" si="526"/>
        <v>0</v>
      </c>
      <c r="AA755" s="26"/>
      <c r="AB755" s="25">
        <f t="shared" si="527"/>
        <v>0</v>
      </c>
      <c r="AC755" s="25">
        <f t="shared" si="552"/>
        <v>0</v>
      </c>
      <c r="AD755" s="25"/>
      <c r="AE755" s="25"/>
      <c r="AF755" s="25"/>
      <c r="AG755" s="25"/>
      <c r="AH755" s="25"/>
      <c r="AI755" s="25"/>
      <c r="AJ755" s="26"/>
      <c r="AK755" s="25"/>
      <c r="AL755" s="26"/>
      <c r="AM755" s="25">
        <f t="shared" si="528"/>
        <v>0</v>
      </c>
      <c r="AN755" s="25">
        <f t="shared" si="529"/>
        <v>0</v>
      </c>
      <c r="AO755" s="26"/>
      <c r="AP755" s="26">
        <f t="shared" si="530"/>
        <v>0</v>
      </c>
      <c r="AQ755" s="101">
        <f t="shared" si="531"/>
        <v>0</v>
      </c>
      <c r="AR755" s="106">
        <f t="shared" si="532"/>
        <v>0</v>
      </c>
      <c r="AS755" s="107">
        <f t="shared" si="550"/>
        <v>0</v>
      </c>
      <c r="AT755" s="107">
        <f t="shared" si="550"/>
        <v>0</v>
      </c>
      <c r="AU755" s="107">
        <f t="shared" si="550"/>
        <v>0</v>
      </c>
      <c r="AV755" s="107">
        <f t="shared" si="550"/>
        <v>0</v>
      </c>
      <c r="AW755" s="107">
        <f t="shared" si="550"/>
        <v>0</v>
      </c>
      <c r="AX755" s="107">
        <f t="shared" si="550"/>
        <v>0</v>
      </c>
      <c r="AY755" s="107">
        <f t="shared" si="550"/>
        <v>0</v>
      </c>
      <c r="AZ755" s="107">
        <f t="shared" si="550"/>
        <v>0</v>
      </c>
      <c r="BA755" s="108">
        <f t="shared" si="533"/>
        <v>0</v>
      </c>
      <c r="BB755" s="103">
        <f t="shared" si="534"/>
        <v>0</v>
      </c>
      <c r="BC755" s="109">
        <f t="shared" si="535"/>
        <v>0</v>
      </c>
      <c r="BD755" s="107">
        <f t="shared" si="516"/>
        <v>0</v>
      </c>
      <c r="BE755" s="107">
        <f t="shared" si="551"/>
        <v>0</v>
      </c>
      <c r="BF755" s="107">
        <f t="shared" si="551"/>
        <v>0</v>
      </c>
      <c r="BG755" s="107">
        <f t="shared" si="551"/>
        <v>0</v>
      </c>
      <c r="BH755" s="107">
        <f t="shared" si="551"/>
        <v>0</v>
      </c>
      <c r="BI755" s="107">
        <f t="shared" si="551"/>
        <v>0</v>
      </c>
      <c r="BJ755" s="107">
        <f t="shared" si="551"/>
        <v>0</v>
      </c>
      <c r="BK755" s="107">
        <f t="shared" si="551"/>
        <v>0</v>
      </c>
      <c r="BL755" s="110">
        <f t="shared" si="536"/>
        <v>0</v>
      </c>
      <c r="BM755" s="111">
        <f t="shared" si="537"/>
        <v>0</v>
      </c>
      <c r="BN755" s="111">
        <f t="shared" si="538"/>
        <v>0</v>
      </c>
      <c r="BO755" s="111">
        <f t="shared" si="539"/>
        <v>0</v>
      </c>
      <c r="BP755" s="111">
        <f t="shared" si="540"/>
        <v>0</v>
      </c>
      <c r="BQ755" s="111">
        <f t="shared" si="541"/>
        <v>0</v>
      </c>
      <c r="BR755" s="111">
        <f t="shared" si="542"/>
        <v>0</v>
      </c>
      <c r="BS755" s="111">
        <f t="shared" si="543"/>
        <v>0</v>
      </c>
      <c r="BT755" s="111">
        <f t="shared" si="544"/>
        <v>0</v>
      </c>
      <c r="BU755" s="112">
        <f t="shared" si="545"/>
        <v>0</v>
      </c>
      <c r="BV755" s="113">
        <f t="shared" si="546"/>
        <v>0</v>
      </c>
      <c r="BW755" s="169" t="s">
        <v>135</v>
      </c>
      <c r="BX755" s="174">
        <v>2021</v>
      </c>
      <c r="BY755" s="169" t="s">
        <v>2422</v>
      </c>
      <c r="BZ755" s="169" t="str">
        <f t="shared" si="547"/>
        <v>NOVIEMBRE</v>
      </c>
      <c r="CA755" s="169" t="str">
        <f t="shared" si="548"/>
        <v>YCHO21RT_11.1</v>
      </c>
      <c r="CB755" s="118" t="str">
        <f>VLOOKUP(F755,[3]TOTALES!$E:$E,1,0)</f>
        <v>W1BH15WDW52</v>
      </c>
      <c r="CC755" s="118" t="str">
        <f>VLOOKUP(E755,'3.PARAMETROS'!J:L,3,0)</f>
        <v>CAMISAS</v>
      </c>
      <c r="CD755" s="118">
        <f>VLOOKUP(A755,'[4]1. ARCHIVO COMPRA'!$A:$BU,73,0)</f>
        <v>0</v>
      </c>
      <c r="CF755" s="128"/>
      <c r="CG755" s="128"/>
    </row>
    <row r="756" spans="1:85" x14ac:dyDescent="0.25">
      <c r="A756" s="128" t="str">
        <f t="shared" si="517"/>
        <v>W1BH15WDW52P72P</v>
      </c>
      <c r="B756" s="188">
        <v>44501</v>
      </c>
      <c r="C756" s="128"/>
      <c r="D756" s="128" t="s">
        <v>557</v>
      </c>
      <c r="E756" s="128" t="s">
        <v>151</v>
      </c>
      <c r="F756" s="128" t="s">
        <v>1552</v>
      </c>
      <c r="G756" s="128" t="s">
        <v>1553</v>
      </c>
      <c r="H756" s="128" t="s">
        <v>1396</v>
      </c>
      <c r="I756" s="128" t="s">
        <v>1397</v>
      </c>
      <c r="J756" s="128" t="s">
        <v>2162</v>
      </c>
      <c r="K756" s="128" t="s">
        <v>684</v>
      </c>
      <c r="L756" s="128" t="s">
        <v>2255</v>
      </c>
      <c r="M756" s="137">
        <v>79</v>
      </c>
      <c r="N756" s="128">
        <f>IFERROR(VLOOKUP(M756*$M$8*$N$8,'RAM costing'!$A$3:$B$81,2,1),0)</f>
        <v>79000</v>
      </c>
      <c r="O756" s="128">
        <f>IFERROR(VLOOKUP(M756*$M$9*$N$9,'RAM costing'!$E$3:$F$81,2,1),0)</f>
        <v>319</v>
      </c>
      <c r="P756" s="128"/>
      <c r="Q756" s="129">
        <f t="shared" si="518"/>
        <v>0.31</v>
      </c>
      <c r="R756" s="18">
        <v>24.49</v>
      </c>
      <c r="S756" s="25">
        <f t="shared" si="519"/>
        <v>0</v>
      </c>
      <c r="T756" s="25">
        <f t="shared" si="520"/>
        <v>0</v>
      </c>
      <c r="U756" s="25">
        <f t="shared" si="521"/>
        <v>0</v>
      </c>
      <c r="V756" s="25">
        <f t="shared" si="522"/>
        <v>0</v>
      </c>
      <c r="W756" s="25">
        <f t="shared" si="523"/>
        <v>0</v>
      </c>
      <c r="X756" s="25">
        <f t="shared" si="524"/>
        <v>0</v>
      </c>
      <c r="Y756" s="25">
        <f t="shared" si="525"/>
        <v>0</v>
      </c>
      <c r="Z756" s="25">
        <f t="shared" si="526"/>
        <v>0</v>
      </c>
      <c r="AA756" s="26"/>
      <c r="AB756" s="25">
        <f t="shared" si="527"/>
        <v>0</v>
      </c>
      <c r="AC756" s="25">
        <f t="shared" si="552"/>
        <v>0</v>
      </c>
      <c r="AD756" s="25"/>
      <c r="AE756" s="25"/>
      <c r="AF756" s="25"/>
      <c r="AG756" s="25"/>
      <c r="AH756" s="25"/>
      <c r="AI756" s="25"/>
      <c r="AJ756" s="26"/>
      <c r="AK756" s="25"/>
      <c r="AL756" s="26"/>
      <c r="AM756" s="25">
        <f t="shared" si="528"/>
        <v>0</v>
      </c>
      <c r="AN756" s="25">
        <f t="shared" si="529"/>
        <v>0</v>
      </c>
      <c r="AO756" s="26"/>
      <c r="AP756" s="26">
        <f t="shared" si="530"/>
        <v>0</v>
      </c>
      <c r="AQ756" s="101">
        <f t="shared" si="531"/>
        <v>0</v>
      </c>
      <c r="AR756" s="106">
        <f t="shared" si="532"/>
        <v>0</v>
      </c>
      <c r="AS756" s="107">
        <f t="shared" si="550"/>
        <v>0</v>
      </c>
      <c r="AT756" s="107">
        <f t="shared" si="550"/>
        <v>0</v>
      </c>
      <c r="AU756" s="107">
        <f t="shared" si="550"/>
        <v>0</v>
      </c>
      <c r="AV756" s="107">
        <f t="shared" si="550"/>
        <v>0</v>
      </c>
      <c r="AW756" s="107">
        <f t="shared" si="550"/>
        <v>0</v>
      </c>
      <c r="AX756" s="107">
        <f t="shared" si="550"/>
        <v>0</v>
      </c>
      <c r="AY756" s="107">
        <f t="shared" si="550"/>
        <v>0</v>
      </c>
      <c r="AZ756" s="107">
        <f t="shared" si="550"/>
        <v>0</v>
      </c>
      <c r="BA756" s="108">
        <f t="shared" si="533"/>
        <v>0</v>
      </c>
      <c r="BB756" s="103">
        <f t="shared" si="534"/>
        <v>0</v>
      </c>
      <c r="BC756" s="109">
        <f t="shared" si="535"/>
        <v>0</v>
      </c>
      <c r="BD756" s="107">
        <f t="shared" si="516"/>
        <v>0</v>
      </c>
      <c r="BE756" s="107">
        <f t="shared" si="551"/>
        <v>0</v>
      </c>
      <c r="BF756" s="107">
        <f t="shared" si="551"/>
        <v>0</v>
      </c>
      <c r="BG756" s="107">
        <f t="shared" si="551"/>
        <v>0</v>
      </c>
      <c r="BH756" s="107">
        <f t="shared" si="551"/>
        <v>0</v>
      </c>
      <c r="BI756" s="107">
        <f t="shared" si="551"/>
        <v>0</v>
      </c>
      <c r="BJ756" s="107">
        <f t="shared" si="551"/>
        <v>0</v>
      </c>
      <c r="BK756" s="107">
        <f t="shared" si="551"/>
        <v>0</v>
      </c>
      <c r="BL756" s="110">
        <f t="shared" si="536"/>
        <v>0</v>
      </c>
      <c r="BM756" s="111">
        <f t="shared" si="537"/>
        <v>0</v>
      </c>
      <c r="BN756" s="111">
        <f t="shared" si="538"/>
        <v>0</v>
      </c>
      <c r="BO756" s="111">
        <f t="shared" si="539"/>
        <v>0</v>
      </c>
      <c r="BP756" s="111">
        <f t="shared" si="540"/>
        <v>0</v>
      </c>
      <c r="BQ756" s="111">
        <f t="shared" si="541"/>
        <v>0</v>
      </c>
      <c r="BR756" s="111">
        <f t="shared" si="542"/>
        <v>0</v>
      </c>
      <c r="BS756" s="111">
        <f t="shared" si="543"/>
        <v>0</v>
      </c>
      <c r="BT756" s="111">
        <f t="shared" si="544"/>
        <v>0</v>
      </c>
      <c r="BU756" s="112">
        <f t="shared" si="545"/>
        <v>0</v>
      </c>
      <c r="BV756" s="113">
        <f t="shared" si="546"/>
        <v>0</v>
      </c>
      <c r="BW756" s="169" t="s">
        <v>135</v>
      </c>
      <c r="BX756" s="174">
        <v>2021</v>
      </c>
      <c r="BY756" s="169" t="s">
        <v>2422</v>
      </c>
      <c r="BZ756" s="169" t="str">
        <f t="shared" si="547"/>
        <v>NOVIEMBRE</v>
      </c>
      <c r="CA756" s="169" t="str">
        <f t="shared" si="548"/>
        <v>YCHO21RT_11.1</v>
      </c>
      <c r="CB756" s="118" t="str">
        <f>VLOOKUP(F756,[3]TOTALES!$E:$E,1,0)</f>
        <v>W1BH15WDW52</v>
      </c>
      <c r="CC756" s="118" t="str">
        <f>VLOOKUP(E756,'3.PARAMETROS'!J:L,3,0)</f>
        <v>CAMISAS</v>
      </c>
      <c r="CD756" s="118">
        <f>VLOOKUP(A756,'[4]1. ARCHIVO COMPRA'!$A:$BU,73,0)</f>
        <v>0</v>
      </c>
      <c r="CF756" s="128"/>
      <c r="CG756" s="128"/>
    </row>
    <row r="757" spans="1:85" x14ac:dyDescent="0.25">
      <c r="A757" s="128" t="str">
        <f t="shared" si="517"/>
        <v>W1BH15WDW52F50D</v>
      </c>
      <c r="B757" s="187">
        <v>44501</v>
      </c>
      <c r="C757" s="128"/>
      <c r="D757" s="128" t="s">
        <v>557</v>
      </c>
      <c r="E757" s="128" t="s">
        <v>151</v>
      </c>
      <c r="F757" s="128" t="s">
        <v>1552</v>
      </c>
      <c r="G757" s="128" t="s">
        <v>1553</v>
      </c>
      <c r="H757" s="128" t="s">
        <v>1554</v>
      </c>
      <c r="I757" s="128" t="s">
        <v>1555</v>
      </c>
      <c r="J757" s="128" t="s">
        <v>2162</v>
      </c>
      <c r="K757" s="128" t="s">
        <v>684</v>
      </c>
      <c r="L757" s="128" t="s">
        <v>2255</v>
      </c>
      <c r="M757" s="137">
        <v>79</v>
      </c>
      <c r="N757" s="128">
        <f>IFERROR(VLOOKUP(M757*$M$8*$N$8,'RAM costing'!$A$3:$B$81,2,1),0)</f>
        <v>79000</v>
      </c>
      <c r="O757" s="128">
        <f>IFERROR(VLOOKUP(M757*$M$9*$N$9,'RAM costing'!$E$3:$F$81,2,1),0)</f>
        <v>319</v>
      </c>
      <c r="P757" s="128"/>
      <c r="Q757" s="129">
        <f t="shared" si="518"/>
        <v>0.31</v>
      </c>
      <c r="R757" s="18">
        <v>24.49</v>
      </c>
      <c r="S757" s="25">
        <f t="shared" si="519"/>
        <v>8</v>
      </c>
      <c r="T757" s="25">
        <f t="shared" si="520"/>
        <v>8</v>
      </c>
      <c r="U757" s="25">
        <f t="shared" si="521"/>
        <v>8</v>
      </c>
      <c r="V757" s="25">
        <f t="shared" si="522"/>
        <v>6</v>
      </c>
      <c r="W757" s="25">
        <f t="shared" si="523"/>
        <v>4</v>
      </c>
      <c r="X757" s="25">
        <f t="shared" si="524"/>
        <v>6</v>
      </c>
      <c r="Y757" s="25">
        <f t="shared" si="525"/>
        <v>5</v>
      </c>
      <c r="Z757" s="25">
        <f t="shared" si="526"/>
        <v>3</v>
      </c>
      <c r="AA757" s="26"/>
      <c r="AB757" s="25">
        <f t="shared" si="527"/>
        <v>5</v>
      </c>
      <c r="AC757" s="26">
        <f>AO757</f>
        <v>8</v>
      </c>
      <c r="AD757" s="25"/>
      <c r="AE757" s="25"/>
      <c r="AF757" s="25"/>
      <c r="AG757" s="25"/>
      <c r="AH757" s="25"/>
      <c r="AI757" s="25"/>
      <c r="AJ757" s="26"/>
      <c r="AK757" s="25"/>
      <c r="AL757" s="26"/>
      <c r="AM757" s="25">
        <f t="shared" si="528"/>
        <v>6</v>
      </c>
      <c r="AN757" s="25">
        <f t="shared" si="529"/>
        <v>6</v>
      </c>
      <c r="AO757" s="26">
        <v>8</v>
      </c>
      <c r="AP757" s="26">
        <f t="shared" si="530"/>
        <v>8</v>
      </c>
      <c r="AQ757" s="101">
        <f t="shared" si="531"/>
        <v>61</v>
      </c>
      <c r="AR757" s="106">
        <f t="shared" si="532"/>
        <v>1493.8899999999999</v>
      </c>
      <c r="AS757" s="107">
        <f t="shared" si="550"/>
        <v>14</v>
      </c>
      <c r="AT757" s="107">
        <f t="shared" si="550"/>
        <v>22</v>
      </c>
      <c r="AU757" s="107">
        <f t="shared" si="550"/>
        <v>16</v>
      </c>
      <c r="AV757" s="107">
        <f t="shared" si="550"/>
        <v>9</v>
      </c>
      <c r="AW757" s="107">
        <f t="shared" si="550"/>
        <v>0</v>
      </c>
      <c r="AX757" s="107">
        <f t="shared" si="550"/>
        <v>0</v>
      </c>
      <c r="AY757" s="107">
        <f t="shared" si="550"/>
        <v>0</v>
      </c>
      <c r="AZ757" s="107">
        <f t="shared" si="550"/>
        <v>0</v>
      </c>
      <c r="BA757" s="108">
        <f t="shared" si="533"/>
        <v>61</v>
      </c>
      <c r="BB757" s="103">
        <f t="shared" si="534"/>
        <v>28</v>
      </c>
      <c r="BC757" s="109">
        <f t="shared" si="535"/>
        <v>685.71999999999991</v>
      </c>
      <c r="BD757" s="107">
        <f t="shared" si="516"/>
        <v>6</v>
      </c>
      <c r="BE757" s="107">
        <f t="shared" si="551"/>
        <v>10</v>
      </c>
      <c r="BF757" s="107">
        <f t="shared" si="551"/>
        <v>8</v>
      </c>
      <c r="BG757" s="107">
        <f t="shared" si="551"/>
        <v>4</v>
      </c>
      <c r="BH757" s="107">
        <f t="shared" si="551"/>
        <v>0</v>
      </c>
      <c r="BI757" s="107">
        <f t="shared" si="551"/>
        <v>0</v>
      </c>
      <c r="BJ757" s="107">
        <f t="shared" si="551"/>
        <v>0</v>
      </c>
      <c r="BK757" s="107">
        <f t="shared" si="551"/>
        <v>0</v>
      </c>
      <c r="BL757" s="110">
        <f t="shared" si="536"/>
        <v>28</v>
      </c>
      <c r="BM757" s="111">
        <f t="shared" si="537"/>
        <v>20</v>
      </c>
      <c r="BN757" s="111">
        <f t="shared" si="538"/>
        <v>32</v>
      </c>
      <c r="BO757" s="111">
        <f t="shared" si="539"/>
        <v>24</v>
      </c>
      <c r="BP757" s="111">
        <f t="shared" si="540"/>
        <v>13</v>
      </c>
      <c r="BQ757" s="111">
        <f t="shared" si="541"/>
        <v>0</v>
      </c>
      <c r="BR757" s="111">
        <f t="shared" si="542"/>
        <v>0</v>
      </c>
      <c r="BS757" s="111">
        <f t="shared" si="543"/>
        <v>0</v>
      </c>
      <c r="BT757" s="111">
        <f t="shared" si="544"/>
        <v>0</v>
      </c>
      <c r="BU757" s="143">
        <f t="shared" si="545"/>
        <v>89</v>
      </c>
      <c r="BV757" s="113">
        <f t="shared" si="546"/>
        <v>2179.6099999999997</v>
      </c>
      <c r="BW757" s="169" t="s">
        <v>135</v>
      </c>
      <c r="BX757" s="174">
        <v>2021</v>
      </c>
      <c r="BY757" s="169" t="s">
        <v>2422</v>
      </c>
      <c r="BZ757" s="169" t="str">
        <f t="shared" si="547"/>
        <v>NOVIEMBRE</v>
      </c>
      <c r="CA757" s="169" t="str">
        <f t="shared" si="548"/>
        <v>YCHO21RT_11.1</v>
      </c>
      <c r="CB757" s="118" t="str">
        <f>VLOOKUP(F757,[3]TOTALES!$E:$E,1,0)</f>
        <v>W1BH15WDW52</v>
      </c>
      <c r="CC757" s="118" t="str">
        <f>VLOOKUP(E757,'3.PARAMETROS'!J:L,3,0)</f>
        <v>CAMISAS</v>
      </c>
      <c r="CD757" s="118">
        <f>VLOOKUP(A757,'[4]1. ARCHIVO COMPRA'!$A:$BU,73,0)</f>
        <v>0</v>
      </c>
      <c r="CF757" s="164">
        <v>44331</v>
      </c>
      <c r="CG757" s="128"/>
    </row>
    <row r="758" spans="1:85" x14ac:dyDescent="0.25">
      <c r="A758" s="128" t="str">
        <f t="shared" si="517"/>
        <v>W1BH15WDW52P00Q</v>
      </c>
      <c r="B758" s="188">
        <v>44501</v>
      </c>
      <c r="C758" s="128"/>
      <c r="D758" s="128" t="s">
        <v>557</v>
      </c>
      <c r="E758" s="128" t="s">
        <v>151</v>
      </c>
      <c r="F758" s="128" t="s">
        <v>1552</v>
      </c>
      <c r="G758" s="128" t="s">
        <v>1553</v>
      </c>
      <c r="H758" s="128" t="s">
        <v>1400</v>
      </c>
      <c r="I758" s="128" t="s">
        <v>1401</v>
      </c>
      <c r="J758" s="128" t="s">
        <v>2162</v>
      </c>
      <c r="K758" s="128" t="s">
        <v>684</v>
      </c>
      <c r="L758" s="128" t="s">
        <v>2255</v>
      </c>
      <c r="M758" s="137">
        <v>79</v>
      </c>
      <c r="N758" s="128">
        <f>IFERROR(VLOOKUP(M758*$M$8*$N$8,'RAM costing'!$A$3:$B$81,2,1),0)</f>
        <v>79000</v>
      </c>
      <c r="O758" s="128">
        <f>IFERROR(VLOOKUP(M758*$M$9*$N$9,'RAM costing'!$E$3:$F$81,2,1),0)</f>
        <v>319</v>
      </c>
      <c r="P758" s="128"/>
      <c r="Q758" s="129">
        <f t="shared" si="518"/>
        <v>0.31</v>
      </c>
      <c r="R758" s="18">
        <v>24.49</v>
      </c>
      <c r="S758" s="25">
        <f t="shared" si="519"/>
        <v>0</v>
      </c>
      <c r="T758" s="25">
        <f t="shared" si="520"/>
        <v>0</v>
      </c>
      <c r="U758" s="25">
        <f t="shared" si="521"/>
        <v>0</v>
      </c>
      <c r="V758" s="25">
        <f t="shared" si="522"/>
        <v>0</v>
      </c>
      <c r="W758" s="25">
        <f t="shared" si="523"/>
        <v>0</v>
      </c>
      <c r="X758" s="25">
        <f t="shared" si="524"/>
        <v>0</v>
      </c>
      <c r="Y758" s="25">
        <f t="shared" si="525"/>
        <v>0</v>
      </c>
      <c r="Z758" s="25">
        <f t="shared" si="526"/>
        <v>0</v>
      </c>
      <c r="AA758" s="26"/>
      <c r="AB758" s="25">
        <f t="shared" si="527"/>
        <v>0</v>
      </c>
      <c r="AC758" s="25">
        <f>AO758</f>
        <v>0</v>
      </c>
      <c r="AD758" s="25"/>
      <c r="AE758" s="25"/>
      <c r="AF758" s="25"/>
      <c r="AG758" s="25"/>
      <c r="AH758" s="25"/>
      <c r="AI758" s="25"/>
      <c r="AJ758" s="26"/>
      <c r="AK758" s="25"/>
      <c r="AL758" s="26"/>
      <c r="AM758" s="25">
        <f t="shared" si="528"/>
        <v>0</v>
      </c>
      <c r="AN758" s="25">
        <f t="shared" si="529"/>
        <v>0</v>
      </c>
      <c r="AO758" s="26"/>
      <c r="AP758" s="26">
        <f t="shared" si="530"/>
        <v>0</v>
      </c>
      <c r="AQ758" s="101">
        <f t="shared" si="531"/>
        <v>0</v>
      </c>
      <c r="AR758" s="106">
        <f t="shared" si="532"/>
        <v>0</v>
      </c>
      <c r="AS758" s="107">
        <f t="shared" si="550"/>
        <v>0</v>
      </c>
      <c r="AT758" s="107">
        <f t="shared" si="550"/>
        <v>0</v>
      </c>
      <c r="AU758" s="107">
        <f t="shared" si="550"/>
        <v>0</v>
      </c>
      <c r="AV758" s="107">
        <f t="shared" si="550"/>
        <v>0</v>
      </c>
      <c r="AW758" s="107">
        <f t="shared" si="550"/>
        <v>0</v>
      </c>
      <c r="AX758" s="107">
        <f t="shared" si="550"/>
        <v>0</v>
      </c>
      <c r="AY758" s="107">
        <f t="shared" si="550"/>
        <v>0</v>
      </c>
      <c r="AZ758" s="107">
        <f t="shared" si="550"/>
        <v>0</v>
      </c>
      <c r="BA758" s="108">
        <f t="shared" si="533"/>
        <v>0</v>
      </c>
      <c r="BB758" s="103">
        <f t="shared" si="534"/>
        <v>0</v>
      </c>
      <c r="BC758" s="109">
        <f t="shared" si="535"/>
        <v>0</v>
      </c>
      <c r="BD758" s="107">
        <f t="shared" si="516"/>
        <v>0</v>
      </c>
      <c r="BE758" s="107">
        <f t="shared" si="551"/>
        <v>0</v>
      </c>
      <c r="BF758" s="107">
        <f t="shared" si="551"/>
        <v>0</v>
      </c>
      <c r="BG758" s="107">
        <f t="shared" si="551"/>
        <v>0</v>
      </c>
      <c r="BH758" s="107">
        <f t="shared" si="551"/>
        <v>0</v>
      </c>
      <c r="BI758" s="107">
        <f t="shared" si="551"/>
        <v>0</v>
      </c>
      <c r="BJ758" s="107">
        <f t="shared" si="551"/>
        <v>0</v>
      </c>
      <c r="BK758" s="107">
        <f t="shared" si="551"/>
        <v>0</v>
      </c>
      <c r="BL758" s="110">
        <f t="shared" si="536"/>
        <v>0</v>
      </c>
      <c r="BM758" s="111">
        <f t="shared" si="537"/>
        <v>0</v>
      </c>
      <c r="BN758" s="111">
        <f t="shared" si="538"/>
        <v>0</v>
      </c>
      <c r="BO758" s="111">
        <f t="shared" si="539"/>
        <v>0</v>
      </c>
      <c r="BP758" s="111">
        <f t="shared" si="540"/>
        <v>0</v>
      </c>
      <c r="BQ758" s="111">
        <f t="shared" si="541"/>
        <v>0</v>
      </c>
      <c r="BR758" s="111">
        <f t="shared" si="542"/>
        <v>0</v>
      </c>
      <c r="BS758" s="111">
        <f t="shared" si="543"/>
        <v>0</v>
      </c>
      <c r="BT758" s="111">
        <f t="shared" si="544"/>
        <v>0</v>
      </c>
      <c r="BU758" s="112">
        <f t="shared" si="545"/>
        <v>0</v>
      </c>
      <c r="BV758" s="113">
        <f t="shared" si="546"/>
        <v>0</v>
      </c>
      <c r="BW758" s="169" t="s">
        <v>135</v>
      </c>
      <c r="BX758" s="174">
        <v>2021</v>
      </c>
      <c r="BY758" s="169" t="s">
        <v>2422</v>
      </c>
      <c r="BZ758" s="169" t="str">
        <f t="shared" si="547"/>
        <v>NOVIEMBRE</v>
      </c>
      <c r="CA758" s="169" t="str">
        <f t="shared" si="548"/>
        <v>YCHO21RT_11.1</v>
      </c>
      <c r="CB758" s="118" t="str">
        <f>VLOOKUP(F758,[3]TOTALES!$E:$E,1,0)</f>
        <v>W1BH15WDW52</v>
      </c>
      <c r="CC758" s="118" t="str">
        <f>VLOOKUP(E758,'3.PARAMETROS'!J:L,3,0)</f>
        <v>CAMISAS</v>
      </c>
      <c r="CD758" s="118">
        <f>VLOOKUP(A758,'[4]1. ARCHIVO COMPRA'!$A:$BU,73,0)</f>
        <v>0</v>
      </c>
      <c r="CF758" s="128"/>
      <c r="CG758" s="128"/>
    </row>
    <row r="759" spans="1:85" x14ac:dyDescent="0.25">
      <c r="A759" s="128" t="str">
        <f t="shared" si="517"/>
        <v>W1BH15WDW52P71Z</v>
      </c>
      <c r="B759" s="187">
        <v>44501</v>
      </c>
      <c r="C759" s="128"/>
      <c r="D759" s="128" t="s">
        <v>557</v>
      </c>
      <c r="E759" s="128" t="s">
        <v>151</v>
      </c>
      <c r="F759" s="128" t="s">
        <v>1552</v>
      </c>
      <c r="G759" s="128" t="s">
        <v>1553</v>
      </c>
      <c r="H759" s="128" t="s">
        <v>1404</v>
      </c>
      <c r="I759" s="128" t="s">
        <v>1405</v>
      </c>
      <c r="J759" s="128" t="s">
        <v>2162</v>
      </c>
      <c r="K759" s="128" t="s">
        <v>684</v>
      </c>
      <c r="L759" s="128" t="s">
        <v>2255</v>
      </c>
      <c r="M759" s="137">
        <v>79</v>
      </c>
      <c r="N759" s="128">
        <f>IFERROR(VLOOKUP(M759*$M$8*$N$8,'RAM costing'!$A$3:$B$81,2,1),0)</f>
        <v>79000</v>
      </c>
      <c r="O759" s="128">
        <f>IFERROR(VLOOKUP(M759*$M$9*$N$9,'RAM costing'!$E$3:$F$81,2,1),0)</f>
        <v>319</v>
      </c>
      <c r="P759" s="128"/>
      <c r="Q759" s="129">
        <f t="shared" si="518"/>
        <v>0.31</v>
      </c>
      <c r="R759" s="18">
        <v>24.49</v>
      </c>
      <c r="S759" s="25">
        <f t="shared" si="519"/>
        <v>12</v>
      </c>
      <c r="T759" s="25">
        <f t="shared" si="520"/>
        <v>12</v>
      </c>
      <c r="U759" s="25">
        <f t="shared" si="521"/>
        <v>12</v>
      </c>
      <c r="V759" s="25">
        <f t="shared" si="522"/>
        <v>10</v>
      </c>
      <c r="W759" s="25">
        <f t="shared" si="523"/>
        <v>8</v>
      </c>
      <c r="X759" s="25">
        <f t="shared" si="524"/>
        <v>10</v>
      </c>
      <c r="Y759" s="25">
        <f t="shared" si="525"/>
        <v>9</v>
      </c>
      <c r="Z759" s="25">
        <f t="shared" si="526"/>
        <v>7</v>
      </c>
      <c r="AA759" s="26"/>
      <c r="AB759" s="25">
        <f t="shared" si="527"/>
        <v>9</v>
      </c>
      <c r="AC759" s="26">
        <f>AO759</f>
        <v>12</v>
      </c>
      <c r="AD759" s="25"/>
      <c r="AE759" s="25"/>
      <c r="AF759" s="25"/>
      <c r="AG759" s="25"/>
      <c r="AH759" s="25"/>
      <c r="AI759" s="25"/>
      <c r="AJ759" s="26"/>
      <c r="AK759" s="25"/>
      <c r="AL759" s="26"/>
      <c r="AM759" s="25">
        <f t="shared" si="528"/>
        <v>10</v>
      </c>
      <c r="AN759" s="25">
        <f t="shared" si="529"/>
        <v>10</v>
      </c>
      <c r="AO759" s="26">
        <v>12</v>
      </c>
      <c r="AP759" s="26">
        <f t="shared" si="530"/>
        <v>12</v>
      </c>
      <c r="AQ759" s="101">
        <f t="shared" si="531"/>
        <v>101</v>
      </c>
      <c r="AR759" s="106">
        <f t="shared" si="532"/>
        <v>2449</v>
      </c>
      <c r="AS759" s="107">
        <f t="shared" si="550"/>
        <v>23</v>
      </c>
      <c r="AT759" s="107">
        <f t="shared" si="550"/>
        <v>36</v>
      </c>
      <c r="AU759" s="107">
        <f t="shared" si="550"/>
        <v>27</v>
      </c>
      <c r="AV759" s="107">
        <f t="shared" si="550"/>
        <v>14</v>
      </c>
      <c r="AW759" s="107">
        <f t="shared" si="550"/>
        <v>0</v>
      </c>
      <c r="AX759" s="107">
        <f t="shared" si="550"/>
        <v>0</v>
      </c>
      <c r="AY759" s="107">
        <f t="shared" si="550"/>
        <v>0</v>
      </c>
      <c r="AZ759" s="107">
        <f t="shared" si="550"/>
        <v>0</v>
      </c>
      <c r="BA759" s="108">
        <f t="shared" si="533"/>
        <v>100</v>
      </c>
      <c r="BB759" s="103">
        <f t="shared" si="534"/>
        <v>44</v>
      </c>
      <c r="BC759" s="109">
        <f t="shared" si="535"/>
        <v>1077.56</v>
      </c>
      <c r="BD759" s="107">
        <f t="shared" si="516"/>
        <v>10</v>
      </c>
      <c r="BE759" s="107">
        <f t="shared" si="551"/>
        <v>16</v>
      </c>
      <c r="BF759" s="107">
        <f t="shared" si="551"/>
        <v>12</v>
      </c>
      <c r="BG759" s="107">
        <f t="shared" si="551"/>
        <v>6</v>
      </c>
      <c r="BH759" s="107">
        <f t="shared" si="551"/>
        <v>0</v>
      </c>
      <c r="BI759" s="107">
        <f t="shared" si="551"/>
        <v>0</v>
      </c>
      <c r="BJ759" s="107">
        <f t="shared" si="551"/>
        <v>0</v>
      </c>
      <c r="BK759" s="107">
        <f t="shared" si="551"/>
        <v>0</v>
      </c>
      <c r="BL759" s="110">
        <f t="shared" si="536"/>
        <v>44</v>
      </c>
      <c r="BM759" s="111">
        <f t="shared" si="537"/>
        <v>33</v>
      </c>
      <c r="BN759" s="111">
        <f t="shared" si="538"/>
        <v>52</v>
      </c>
      <c r="BO759" s="111">
        <f t="shared" si="539"/>
        <v>39</v>
      </c>
      <c r="BP759" s="111">
        <f t="shared" si="540"/>
        <v>20</v>
      </c>
      <c r="BQ759" s="111">
        <f t="shared" si="541"/>
        <v>0</v>
      </c>
      <c r="BR759" s="111">
        <f t="shared" si="542"/>
        <v>0</v>
      </c>
      <c r="BS759" s="111">
        <f t="shared" si="543"/>
        <v>0</v>
      </c>
      <c r="BT759" s="111">
        <f t="shared" si="544"/>
        <v>0</v>
      </c>
      <c r="BU759" s="143">
        <f t="shared" si="545"/>
        <v>144</v>
      </c>
      <c r="BV759" s="113">
        <f t="shared" si="546"/>
        <v>3526.56</v>
      </c>
      <c r="BW759" s="169" t="s">
        <v>135</v>
      </c>
      <c r="BX759" s="174">
        <v>2021</v>
      </c>
      <c r="BY759" s="169" t="s">
        <v>2422</v>
      </c>
      <c r="BZ759" s="169" t="str">
        <f t="shared" si="547"/>
        <v>NOVIEMBRE</v>
      </c>
      <c r="CA759" s="169" t="str">
        <f t="shared" si="548"/>
        <v>YCHO21RT_11.1</v>
      </c>
      <c r="CB759" s="118" t="str">
        <f>VLOOKUP(F759,[3]TOTALES!$E:$E,1,0)</f>
        <v>W1BH15WDW52</v>
      </c>
      <c r="CC759" s="118" t="str">
        <f>VLOOKUP(E759,'3.PARAMETROS'!J:L,3,0)</f>
        <v>CAMISAS</v>
      </c>
      <c r="CD759" s="118">
        <f>VLOOKUP(A759,'[4]1. ARCHIVO COMPRA'!$A:$BU,73,0)</f>
        <v>0</v>
      </c>
      <c r="CF759" s="164">
        <v>44331</v>
      </c>
      <c r="CG759" s="128"/>
    </row>
    <row r="760" spans="1:85" x14ac:dyDescent="0.25">
      <c r="A760" s="128" t="str">
        <f t="shared" si="517"/>
        <v>W1BH15WDW52P72Y</v>
      </c>
      <c r="B760" s="188">
        <v>44501</v>
      </c>
      <c r="C760" s="128"/>
      <c r="D760" s="128" t="s">
        <v>557</v>
      </c>
      <c r="E760" s="128" t="s">
        <v>151</v>
      </c>
      <c r="F760" s="128" t="s">
        <v>1552</v>
      </c>
      <c r="G760" s="128" t="s">
        <v>1553</v>
      </c>
      <c r="H760" s="128" t="s">
        <v>1556</v>
      </c>
      <c r="I760" s="128" t="s">
        <v>1557</v>
      </c>
      <c r="J760" s="128" t="s">
        <v>2162</v>
      </c>
      <c r="K760" s="128" t="s">
        <v>684</v>
      </c>
      <c r="L760" s="128" t="s">
        <v>2255</v>
      </c>
      <c r="M760" s="137">
        <v>79</v>
      </c>
      <c r="N760" s="128">
        <f>IFERROR(VLOOKUP(M760*$M$8*$N$8,'RAM costing'!$A$3:$B$81,2,1),0)</f>
        <v>79000</v>
      </c>
      <c r="O760" s="128">
        <f>IFERROR(VLOOKUP(M760*$M$9*$N$9,'RAM costing'!$E$3:$F$81,2,1),0)</f>
        <v>319</v>
      </c>
      <c r="P760" s="128"/>
      <c r="Q760" s="129">
        <f t="shared" si="518"/>
        <v>0.31</v>
      </c>
      <c r="R760" s="18">
        <v>24.49</v>
      </c>
      <c r="S760" s="25">
        <f t="shared" si="519"/>
        <v>0</v>
      </c>
      <c r="T760" s="25">
        <f t="shared" si="520"/>
        <v>0</v>
      </c>
      <c r="U760" s="25">
        <f t="shared" si="521"/>
        <v>0</v>
      </c>
      <c r="V760" s="25">
        <f t="shared" si="522"/>
        <v>0</v>
      </c>
      <c r="W760" s="25">
        <f t="shared" si="523"/>
        <v>0</v>
      </c>
      <c r="X760" s="25">
        <f t="shared" si="524"/>
        <v>0</v>
      </c>
      <c r="Y760" s="25">
        <f t="shared" si="525"/>
        <v>0</v>
      </c>
      <c r="Z760" s="25">
        <f t="shared" si="526"/>
        <v>0</v>
      </c>
      <c r="AA760" s="26"/>
      <c r="AB760" s="25">
        <f t="shared" si="527"/>
        <v>0</v>
      </c>
      <c r="AC760" s="25">
        <f t="shared" ref="AC760:AC767" si="553">AO760</f>
        <v>0</v>
      </c>
      <c r="AD760" s="25"/>
      <c r="AE760" s="25"/>
      <c r="AF760" s="25"/>
      <c r="AG760" s="25"/>
      <c r="AH760" s="25"/>
      <c r="AI760" s="25"/>
      <c r="AJ760" s="26"/>
      <c r="AK760" s="25"/>
      <c r="AL760" s="26"/>
      <c r="AM760" s="25">
        <f t="shared" si="528"/>
        <v>0</v>
      </c>
      <c r="AN760" s="25">
        <f t="shared" si="529"/>
        <v>0</v>
      </c>
      <c r="AO760" s="26"/>
      <c r="AP760" s="26">
        <f t="shared" si="530"/>
        <v>0</v>
      </c>
      <c r="AQ760" s="101">
        <f t="shared" si="531"/>
        <v>0</v>
      </c>
      <c r="AR760" s="106">
        <f t="shared" si="532"/>
        <v>0</v>
      </c>
      <c r="AS760" s="107">
        <f t="shared" si="550"/>
        <v>0</v>
      </c>
      <c r="AT760" s="107">
        <f t="shared" si="550"/>
        <v>0</v>
      </c>
      <c r="AU760" s="107">
        <f t="shared" si="550"/>
        <v>0</v>
      </c>
      <c r="AV760" s="107">
        <f t="shared" si="550"/>
        <v>0</v>
      </c>
      <c r="AW760" s="107">
        <f t="shared" si="550"/>
        <v>0</v>
      </c>
      <c r="AX760" s="107">
        <f t="shared" si="550"/>
        <v>0</v>
      </c>
      <c r="AY760" s="107">
        <f t="shared" si="550"/>
        <v>0</v>
      </c>
      <c r="AZ760" s="107">
        <f t="shared" si="550"/>
        <v>0</v>
      </c>
      <c r="BA760" s="108">
        <f t="shared" si="533"/>
        <v>0</v>
      </c>
      <c r="BB760" s="103">
        <f t="shared" si="534"/>
        <v>0</v>
      </c>
      <c r="BC760" s="109">
        <f t="shared" si="535"/>
        <v>0</v>
      </c>
      <c r="BD760" s="107">
        <f t="shared" si="516"/>
        <v>0</v>
      </c>
      <c r="BE760" s="107">
        <f t="shared" si="551"/>
        <v>0</v>
      </c>
      <c r="BF760" s="107">
        <f t="shared" si="551"/>
        <v>0</v>
      </c>
      <c r="BG760" s="107">
        <f t="shared" si="551"/>
        <v>0</v>
      </c>
      <c r="BH760" s="107">
        <f t="shared" si="551"/>
        <v>0</v>
      </c>
      <c r="BI760" s="107">
        <f t="shared" si="551"/>
        <v>0</v>
      </c>
      <c r="BJ760" s="107">
        <f t="shared" si="551"/>
        <v>0</v>
      </c>
      <c r="BK760" s="107">
        <f t="shared" si="551"/>
        <v>0</v>
      </c>
      <c r="BL760" s="110">
        <f t="shared" si="536"/>
        <v>0</v>
      </c>
      <c r="BM760" s="111">
        <f t="shared" si="537"/>
        <v>0</v>
      </c>
      <c r="BN760" s="111">
        <f t="shared" si="538"/>
        <v>0</v>
      </c>
      <c r="BO760" s="111">
        <f t="shared" si="539"/>
        <v>0</v>
      </c>
      <c r="BP760" s="111">
        <f t="shared" si="540"/>
        <v>0</v>
      </c>
      <c r="BQ760" s="111">
        <f t="shared" si="541"/>
        <v>0</v>
      </c>
      <c r="BR760" s="111">
        <f t="shared" si="542"/>
        <v>0</v>
      </c>
      <c r="BS760" s="111">
        <f t="shared" si="543"/>
        <v>0</v>
      </c>
      <c r="BT760" s="111">
        <f t="shared" si="544"/>
        <v>0</v>
      </c>
      <c r="BU760" s="112">
        <f t="shared" si="545"/>
        <v>0</v>
      </c>
      <c r="BV760" s="113">
        <f t="shared" si="546"/>
        <v>0</v>
      </c>
      <c r="BW760" s="169" t="s">
        <v>135</v>
      </c>
      <c r="BX760" s="174">
        <v>2021</v>
      </c>
      <c r="BY760" s="169" t="s">
        <v>2422</v>
      </c>
      <c r="BZ760" s="169" t="str">
        <f t="shared" si="547"/>
        <v>NOVIEMBRE</v>
      </c>
      <c r="CA760" s="169" t="str">
        <f t="shared" si="548"/>
        <v>YCHO21RT_11.1</v>
      </c>
      <c r="CB760" s="118" t="str">
        <f>VLOOKUP(F760,[3]TOTALES!$E:$E,1,0)</f>
        <v>W1BH15WDW52</v>
      </c>
      <c r="CC760" s="118" t="str">
        <f>VLOOKUP(E760,'3.PARAMETROS'!J:L,3,0)</f>
        <v>CAMISAS</v>
      </c>
      <c r="CD760" s="118">
        <f>VLOOKUP(A760,'[4]1. ARCHIVO COMPRA'!$A:$BU,73,0)</f>
        <v>0</v>
      </c>
      <c r="CF760" s="128"/>
      <c r="CG760" s="128"/>
    </row>
    <row r="761" spans="1:85" x14ac:dyDescent="0.25">
      <c r="A761" s="128" t="str">
        <f t="shared" si="517"/>
        <v>W1BH15WDW52P11K</v>
      </c>
      <c r="B761" s="188">
        <v>44501</v>
      </c>
      <c r="C761" s="128"/>
      <c r="D761" s="128" t="s">
        <v>557</v>
      </c>
      <c r="E761" s="128" t="s">
        <v>151</v>
      </c>
      <c r="F761" s="128" t="s">
        <v>1552</v>
      </c>
      <c r="G761" s="128" t="s">
        <v>1553</v>
      </c>
      <c r="H761" s="128" t="s">
        <v>1408</v>
      </c>
      <c r="I761" s="128" t="s">
        <v>1409</v>
      </c>
      <c r="J761" s="128" t="s">
        <v>2162</v>
      </c>
      <c r="K761" s="128" t="s">
        <v>684</v>
      </c>
      <c r="L761" s="128" t="s">
        <v>2255</v>
      </c>
      <c r="M761" s="137">
        <v>79</v>
      </c>
      <c r="N761" s="128">
        <f>IFERROR(VLOOKUP(M761*$M$8*$N$8,'RAM costing'!$A$3:$B$81,2,1),0)</f>
        <v>79000</v>
      </c>
      <c r="O761" s="128">
        <f>IFERROR(VLOOKUP(M761*$M$9*$N$9,'RAM costing'!$E$3:$F$81,2,1),0)</f>
        <v>319</v>
      </c>
      <c r="P761" s="128"/>
      <c r="Q761" s="129">
        <f t="shared" si="518"/>
        <v>0.31</v>
      </c>
      <c r="R761" s="18">
        <v>24.49</v>
      </c>
      <c r="S761" s="25">
        <f t="shared" si="519"/>
        <v>0</v>
      </c>
      <c r="T761" s="25">
        <f t="shared" si="520"/>
        <v>0</v>
      </c>
      <c r="U761" s="25">
        <f t="shared" si="521"/>
        <v>0</v>
      </c>
      <c r="V761" s="25">
        <f t="shared" si="522"/>
        <v>0</v>
      </c>
      <c r="W761" s="25">
        <f t="shared" si="523"/>
        <v>0</v>
      </c>
      <c r="X761" s="25">
        <f t="shared" si="524"/>
        <v>0</v>
      </c>
      <c r="Y761" s="25">
        <f t="shared" si="525"/>
        <v>0</v>
      </c>
      <c r="Z761" s="25">
        <f t="shared" si="526"/>
        <v>0</v>
      </c>
      <c r="AA761" s="26"/>
      <c r="AB761" s="25">
        <f t="shared" si="527"/>
        <v>0</v>
      </c>
      <c r="AC761" s="25">
        <f t="shared" si="553"/>
        <v>0</v>
      </c>
      <c r="AD761" s="25"/>
      <c r="AE761" s="25"/>
      <c r="AF761" s="25"/>
      <c r="AG761" s="25"/>
      <c r="AH761" s="25"/>
      <c r="AI761" s="25"/>
      <c r="AJ761" s="26"/>
      <c r="AK761" s="25"/>
      <c r="AL761" s="26"/>
      <c r="AM761" s="25">
        <f t="shared" si="528"/>
        <v>0</v>
      </c>
      <c r="AN761" s="25">
        <f t="shared" si="529"/>
        <v>0</v>
      </c>
      <c r="AO761" s="26"/>
      <c r="AP761" s="26">
        <f t="shared" si="530"/>
        <v>0</v>
      </c>
      <c r="AQ761" s="101">
        <f t="shared" si="531"/>
        <v>0</v>
      </c>
      <c r="AR761" s="106">
        <f t="shared" si="532"/>
        <v>0</v>
      </c>
      <c r="AS761" s="107">
        <f t="shared" si="550"/>
        <v>0</v>
      </c>
      <c r="AT761" s="107">
        <f t="shared" si="550"/>
        <v>0</v>
      </c>
      <c r="AU761" s="107">
        <f t="shared" si="550"/>
        <v>0</v>
      </c>
      <c r="AV761" s="107">
        <f t="shared" si="550"/>
        <v>0</v>
      </c>
      <c r="AW761" s="107">
        <f t="shared" si="550"/>
        <v>0</v>
      </c>
      <c r="AX761" s="107">
        <f t="shared" si="550"/>
        <v>0</v>
      </c>
      <c r="AY761" s="107">
        <f t="shared" si="550"/>
        <v>0</v>
      </c>
      <c r="AZ761" s="107">
        <f t="shared" si="550"/>
        <v>0</v>
      </c>
      <c r="BA761" s="108">
        <f t="shared" si="533"/>
        <v>0</v>
      </c>
      <c r="BB761" s="103">
        <f t="shared" si="534"/>
        <v>0</v>
      </c>
      <c r="BC761" s="109">
        <f t="shared" si="535"/>
        <v>0</v>
      </c>
      <c r="BD761" s="107">
        <f t="shared" si="516"/>
        <v>0</v>
      </c>
      <c r="BE761" s="107">
        <f t="shared" si="551"/>
        <v>0</v>
      </c>
      <c r="BF761" s="107">
        <f t="shared" si="551"/>
        <v>0</v>
      </c>
      <c r="BG761" s="107">
        <f t="shared" si="551"/>
        <v>0</v>
      </c>
      <c r="BH761" s="107">
        <f t="shared" si="551"/>
        <v>0</v>
      </c>
      <c r="BI761" s="107">
        <f t="shared" si="551"/>
        <v>0</v>
      </c>
      <c r="BJ761" s="107">
        <f t="shared" si="551"/>
        <v>0</v>
      </c>
      <c r="BK761" s="107">
        <f t="shared" si="551"/>
        <v>0</v>
      </c>
      <c r="BL761" s="110">
        <f t="shared" si="536"/>
        <v>0</v>
      </c>
      <c r="BM761" s="111">
        <f t="shared" si="537"/>
        <v>0</v>
      </c>
      <c r="BN761" s="111">
        <f t="shared" si="538"/>
        <v>0</v>
      </c>
      <c r="BO761" s="111">
        <f t="shared" si="539"/>
        <v>0</v>
      </c>
      <c r="BP761" s="111">
        <f t="shared" si="540"/>
        <v>0</v>
      </c>
      <c r="BQ761" s="111">
        <f t="shared" si="541"/>
        <v>0</v>
      </c>
      <c r="BR761" s="111">
        <f t="shared" si="542"/>
        <v>0</v>
      </c>
      <c r="BS761" s="111">
        <f t="shared" si="543"/>
        <v>0</v>
      </c>
      <c r="BT761" s="111">
        <f t="shared" si="544"/>
        <v>0</v>
      </c>
      <c r="BU761" s="112">
        <f t="shared" si="545"/>
        <v>0</v>
      </c>
      <c r="BV761" s="113">
        <f t="shared" si="546"/>
        <v>0</v>
      </c>
      <c r="BW761" s="169" t="s">
        <v>135</v>
      </c>
      <c r="BX761" s="174">
        <v>2021</v>
      </c>
      <c r="BY761" s="169" t="s">
        <v>2422</v>
      </c>
      <c r="BZ761" s="169" t="str">
        <f t="shared" si="547"/>
        <v>NOVIEMBRE</v>
      </c>
      <c r="CA761" s="169" t="str">
        <f t="shared" si="548"/>
        <v>YCHO21RT_11.1</v>
      </c>
      <c r="CB761" s="118" t="str">
        <f>VLOOKUP(F761,[3]TOTALES!$E:$E,1,0)</f>
        <v>W1BH15WDW52</v>
      </c>
      <c r="CC761" s="118" t="str">
        <f>VLOOKUP(E761,'3.PARAMETROS'!J:L,3,0)</f>
        <v>CAMISAS</v>
      </c>
      <c r="CD761" s="118">
        <f>VLOOKUP(A761,'[4]1. ARCHIVO COMPRA'!$A:$BU,73,0)</f>
        <v>0</v>
      </c>
      <c r="CF761" s="128"/>
      <c r="CG761" s="128"/>
    </row>
    <row r="762" spans="1:85" x14ac:dyDescent="0.25">
      <c r="A762" s="128" t="str">
        <f t="shared" si="517"/>
        <v>W2RR19Z2V42LMGY</v>
      </c>
      <c r="B762" s="188">
        <v>44501</v>
      </c>
      <c r="C762" s="128"/>
      <c r="D762" s="128" t="s">
        <v>560</v>
      </c>
      <c r="E762" s="128" t="s">
        <v>561</v>
      </c>
      <c r="F762" s="128" t="s">
        <v>1558</v>
      </c>
      <c r="G762" s="128" t="s">
        <v>1559</v>
      </c>
      <c r="H762" s="128" t="s">
        <v>500</v>
      </c>
      <c r="I762" s="128" t="s">
        <v>1265</v>
      </c>
      <c r="J762" s="128" t="s">
        <v>2156</v>
      </c>
      <c r="K762" s="128" t="s">
        <v>683</v>
      </c>
      <c r="L762" s="128" t="s">
        <v>2255</v>
      </c>
      <c r="M762" s="137">
        <v>79</v>
      </c>
      <c r="N762" s="128">
        <f>IFERROR(VLOOKUP(M762*$M$8*$N$8,'RAM costing'!$A$3:$B$81,2,1),0)</f>
        <v>79000</v>
      </c>
      <c r="O762" s="128">
        <f>IFERROR(VLOOKUP(M762*$M$9*$N$9,'RAM costing'!$E$3:$F$81,2,1),0)</f>
        <v>319</v>
      </c>
      <c r="P762" s="128"/>
      <c r="Q762" s="129">
        <f t="shared" si="518"/>
        <v>0.31</v>
      </c>
      <c r="R762" s="18">
        <v>24.49</v>
      </c>
      <c r="S762" s="25">
        <f t="shared" si="519"/>
        <v>0</v>
      </c>
      <c r="T762" s="25">
        <f t="shared" si="520"/>
        <v>0</v>
      </c>
      <c r="U762" s="25">
        <f t="shared" si="521"/>
        <v>0</v>
      </c>
      <c r="V762" s="25">
        <f t="shared" si="522"/>
        <v>0</v>
      </c>
      <c r="W762" s="25">
        <f t="shared" si="523"/>
        <v>0</v>
      </c>
      <c r="X762" s="25">
        <f t="shared" si="524"/>
        <v>0</v>
      </c>
      <c r="Y762" s="25">
        <f t="shared" si="525"/>
        <v>0</v>
      </c>
      <c r="Z762" s="25">
        <f t="shared" si="526"/>
        <v>0</v>
      </c>
      <c r="AA762" s="26"/>
      <c r="AB762" s="25">
        <f t="shared" si="527"/>
        <v>0</v>
      </c>
      <c r="AC762" s="25">
        <f t="shared" si="553"/>
        <v>0</v>
      </c>
      <c r="AD762" s="25"/>
      <c r="AE762" s="25"/>
      <c r="AF762" s="25"/>
      <c r="AG762" s="25"/>
      <c r="AH762" s="25"/>
      <c r="AI762" s="25"/>
      <c r="AJ762" s="26"/>
      <c r="AK762" s="25"/>
      <c r="AL762" s="26"/>
      <c r="AM762" s="25">
        <f t="shared" si="528"/>
        <v>0</v>
      </c>
      <c r="AN762" s="25">
        <f t="shared" si="529"/>
        <v>0</v>
      </c>
      <c r="AO762" s="26"/>
      <c r="AP762" s="26">
        <f t="shared" si="530"/>
        <v>0</v>
      </c>
      <c r="AQ762" s="101">
        <f t="shared" si="531"/>
        <v>0</v>
      </c>
      <c r="AR762" s="106">
        <f t="shared" si="532"/>
        <v>0</v>
      </c>
      <c r="AS762" s="107">
        <f t="shared" si="550"/>
        <v>0</v>
      </c>
      <c r="AT762" s="107">
        <f t="shared" si="550"/>
        <v>0</v>
      </c>
      <c r="AU762" s="107">
        <f t="shared" si="550"/>
        <v>0</v>
      </c>
      <c r="AV762" s="107">
        <f t="shared" si="550"/>
        <v>0</v>
      </c>
      <c r="AW762" s="107">
        <f t="shared" si="550"/>
        <v>0</v>
      </c>
      <c r="AX762" s="107">
        <f t="shared" si="550"/>
        <v>0</v>
      </c>
      <c r="AY762" s="107">
        <f t="shared" si="550"/>
        <v>0</v>
      </c>
      <c r="AZ762" s="107">
        <f t="shared" si="550"/>
        <v>0</v>
      </c>
      <c r="BA762" s="108">
        <f t="shared" si="533"/>
        <v>0</v>
      </c>
      <c r="BB762" s="103">
        <f t="shared" si="534"/>
        <v>0</v>
      </c>
      <c r="BC762" s="109">
        <f t="shared" si="535"/>
        <v>0</v>
      </c>
      <c r="BD762" s="107">
        <f t="shared" si="516"/>
        <v>0</v>
      </c>
      <c r="BE762" s="107">
        <f t="shared" si="551"/>
        <v>0</v>
      </c>
      <c r="BF762" s="107">
        <f t="shared" si="551"/>
        <v>0</v>
      </c>
      <c r="BG762" s="107">
        <f t="shared" si="551"/>
        <v>0</v>
      </c>
      <c r="BH762" s="107">
        <f t="shared" si="551"/>
        <v>0</v>
      </c>
      <c r="BI762" s="107">
        <f t="shared" si="551"/>
        <v>0</v>
      </c>
      <c r="BJ762" s="107">
        <f t="shared" si="551"/>
        <v>0</v>
      </c>
      <c r="BK762" s="107">
        <f t="shared" si="551"/>
        <v>0</v>
      </c>
      <c r="BL762" s="110">
        <f t="shared" si="536"/>
        <v>0</v>
      </c>
      <c r="BM762" s="111">
        <f t="shared" si="537"/>
        <v>0</v>
      </c>
      <c r="BN762" s="111">
        <f t="shared" si="538"/>
        <v>0</v>
      </c>
      <c r="BO762" s="111">
        <f t="shared" si="539"/>
        <v>0</v>
      </c>
      <c r="BP762" s="111">
        <f t="shared" si="540"/>
        <v>0</v>
      </c>
      <c r="BQ762" s="111">
        <f t="shared" si="541"/>
        <v>0</v>
      </c>
      <c r="BR762" s="111">
        <f t="shared" si="542"/>
        <v>0</v>
      </c>
      <c r="BS762" s="111">
        <f t="shared" si="543"/>
        <v>0</v>
      </c>
      <c r="BT762" s="111">
        <f t="shared" si="544"/>
        <v>0</v>
      </c>
      <c r="BU762" s="112">
        <f t="shared" si="545"/>
        <v>0</v>
      </c>
      <c r="BV762" s="113">
        <f t="shared" si="546"/>
        <v>0</v>
      </c>
      <c r="BW762" s="169" t="s">
        <v>135</v>
      </c>
      <c r="BX762" s="174">
        <v>2021</v>
      </c>
      <c r="BY762" s="169" t="s">
        <v>2422</v>
      </c>
      <c r="BZ762" s="169" t="str">
        <f t="shared" si="547"/>
        <v>NOVIEMBRE</v>
      </c>
      <c r="CA762" s="169" t="str">
        <f t="shared" si="548"/>
        <v>YCHO21RT_11.1</v>
      </c>
      <c r="CB762" s="118" t="str">
        <f>VLOOKUP(F762,[3]TOTALES!$E:$E,1,0)</f>
        <v>W2RR19Z2V42</v>
      </c>
      <c r="CC762" s="118" t="e">
        <f>VLOOKUP(E762,'3.PARAMETROS'!J:L,3,0)</f>
        <v>#N/A</v>
      </c>
      <c r="CD762" s="118">
        <f>VLOOKUP(A762,'[4]1. ARCHIVO COMPRA'!$A:$BU,73,0)</f>
        <v>0</v>
      </c>
      <c r="CF762" s="128"/>
      <c r="CG762" s="128"/>
    </row>
    <row r="763" spans="1:85" x14ac:dyDescent="0.25">
      <c r="A763" s="128" t="str">
        <f t="shared" si="517"/>
        <v>W2RR19Z2V42G1G2</v>
      </c>
      <c r="B763" s="188">
        <v>44501</v>
      </c>
      <c r="C763" s="128"/>
      <c r="D763" s="128" t="s">
        <v>560</v>
      </c>
      <c r="E763" s="128" t="s">
        <v>561</v>
      </c>
      <c r="F763" s="128" t="s">
        <v>1558</v>
      </c>
      <c r="G763" s="128" t="s">
        <v>1559</v>
      </c>
      <c r="H763" s="128" t="s">
        <v>506</v>
      </c>
      <c r="I763" s="128" t="s">
        <v>533</v>
      </c>
      <c r="J763" s="128" t="s">
        <v>2156</v>
      </c>
      <c r="K763" s="128" t="s">
        <v>683</v>
      </c>
      <c r="L763" s="128" t="s">
        <v>2255</v>
      </c>
      <c r="M763" s="137">
        <v>79</v>
      </c>
      <c r="N763" s="128">
        <f>IFERROR(VLOOKUP(M763*$M$8*$N$8,'RAM costing'!$A$3:$B$81,2,1),0)</f>
        <v>79000</v>
      </c>
      <c r="O763" s="128">
        <f>IFERROR(VLOOKUP(M763*$M$9*$N$9,'RAM costing'!$E$3:$F$81,2,1),0)</f>
        <v>319</v>
      </c>
      <c r="P763" s="128"/>
      <c r="Q763" s="129">
        <f t="shared" si="518"/>
        <v>0.31</v>
      </c>
      <c r="R763" s="18">
        <v>24.49</v>
      </c>
      <c r="S763" s="25">
        <f t="shared" si="519"/>
        <v>0</v>
      </c>
      <c r="T763" s="25">
        <f t="shared" si="520"/>
        <v>0</v>
      </c>
      <c r="U763" s="25">
        <f t="shared" si="521"/>
        <v>0</v>
      </c>
      <c r="V763" s="25">
        <f t="shared" si="522"/>
        <v>0</v>
      </c>
      <c r="W763" s="25">
        <f t="shared" si="523"/>
        <v>0</v>
      </c>
      <c r="X763" s="25">
        <f t="shared" si="524"/>
        <v>0</v>
      </c>
      <c r="Y763" s="25">
        <f t="shared" si="525"/>
        <v>0</v>
      </c>
      <c r="Z763" s="25">
        <f t="shared" si="526"/>
        <v>0</v>
      </c>
      <c r="AA763" s="26"/>
      <c r="AB763" s="25">
        <f t="shared" si="527"/>
        <v>0</v>
      </c>
      <c r="AC763" s="25">
        <f t="shared" si="553"/>
        <v>0</v>
      </c>
      <c r="AD763" s="25"/>
      <c r="AE763" s="25"/>
      <c r="AF763" s="25"/>
      <c r="AG763" s="25"/>
      <c r="AH763" s="25"/>
      <c r="AI763" s="25"/>
      <c r="AJ763" s="26"/>
      <c r="AK763" s="25"/>
      <c r="AL763" s="26"/>
      <c r="AM763" s="25">
        <f t="shared" si="528"/>
        <v>0</v>
      </c>
      <c r="AN763" s="25">
        <f t="shared" si="529"/>
        <v>0</v>
      </c>
      <c r="AO763" s="26"/>
      <c r="AP763" s="26">
        <f t="shared" si="530"/>
        <v>0</v>
      </c>
      <c r="AQ763" s="101">
        <f t="shared" si="531"/>
        <v>0</v>
      </c>
      <c r="AR763" s="106">
        <f t="shared" si="532"/>
        <v>0</v>
      </c>
      <c r="AS763" s="107">
        <f t="shared" si="550"/>
        <v>0</v>
      </c>
      <c r="AT763" s="107">
        <f t="shared" si="550"/>
        <v>0</v>
      </c>
      <c r="AU763" s="107">
        <f t="shared" si="550"/>
        <v>0</v>
      </c>
      <c r="AV763" s="107">
        <f t="shared" si="550"/>
        <v>0</v>
      </c>
      <c r="AW763" s="107">
        <f t="shared" si="550"/>
        <v>0</v>
      </c>
      <c r="AX763" s="107">
        <f t="shared" si="550"/>
        <v>0</v>
      </c>
      <c r="AY763" s="107">
        <f t="shared" si="550"/>
        <v>0</v>
      </c>
      <c r="AZ763" s="107">
        <f t="shared" si="550"/>
        <v>0</v>
      </c>
      <c r="BA763" s="108">
        <f t="shared" si="533"/>
        <v>0</v>
      </c>
      <c r="BB763" s="103">
        <f t="shared" si="534"/>
        <v>0</v>
      </c>
      <c r="BC763" s="109">
        <f t="shared" si="535"/>
        <v>0</v>
      </c>
      <c r="BD763" s="107">
        <f t="shared" si="516"/>
        <v>0</v>
      </c>
      <c r="BE763" s="107">
        <f t="shared" si="551"/>
        <v>0</v>
      </c>
      <c r="BF763" s="107">
        <f t="shared" si="551"/>
        <v>0</v>
      </c>
      <c r="BG763" s="107">
        <f t="shared" si="551"/>
        <v>0</v>
      </c>
      <c r="BH763" s="107">
        <f t="shared" si="551"/>
        <v>0</v>
      </c>
      <c r="BI763" s="107">
        <f t="shared" si="551"/>
        <v>0</v>
      </c>
      <c r="BJ763" s="107">
        <f t="shared" si="551"/>
        <v>0</v>
      </c>
      <c r="BK763" s="107">
        <f t="shared" si="551"/>
        <v>0</v>
      </c>
      <c r="BL763" s="110">
        <f t="shared" si="536"/>
        <v>0</v>
      </c>
      <c r="BM763" s="111">
        <f t="shared" si="537"/>
        <v>0</v>
      </c>
      <c r="BN763" s="111">
        <f t="shared" si="538"/>
        <v>0</v>
      </c>
      <c r="BO763" s="111">
        <f t="shared" si="539"/>
        <v>0</v>
      </c>
      <c r="BP763" s="111">
        <f t="shared" si="540"/>
        <v>0</v>
      </c>
      <c r="BQ763" s="111">
        <f t="shared" si="541"/>
        <v>0</v>
      </c>
      <c r="BR763" s="111">
        <f t="shared" si="542"/>
        <v>0</v>
      </c>
      <c r="BS763" s="111">
        <f t="shared" si="543"/>
        <v>0</v>
      </c>
      <c r="BT763" s="111">
        <f t="shared" si="544"/>
        <v>0</v>
      </c>
      <c r="BU763" s="112">
        <f t="shared" si="545"/>
        <v>0</v>
      </c>
      <c r="BV763" s="113">
        <f t="shared" si="546"/>
        <v>0</v>
      </c>
      <c r="BW763" s="169" t="s">
        <v>135</v>
      </c>
      <c r="BX763" s="174">
        <v>2021</v>
      </c>
      <c r="BY763" s="169" t="s">
        <v>2422</v>
      </c>
      <c r="BZ763" s="169" t="str">
        <f t="shared" si="547"/>
        <v>NOVIEMBRE</v>
      </c>
      <c r="CA763" s="169" t="str">
        <f t="shared" si="548"/>
        <v>YCHO21RT_11.1</v>
      </c>
      <c r="CB763" s="118" t="str">
        <f>VLOOKUP(F763,[3]TOTALES!$E:$E,1,0)</f>
        <v>W2RR19Z2V42</v>
      </c>
      <c r="CC763" s="118" t="e">
        <f>VLOOKUP(E763,'3.PARAMETROS'!J:L,3,0)</f>
        <v>#N/A</v>
      </c>
      <c r="CD763" s="118">
        <f>VLOOKUP(A763,'[4]1. ARCHIVO COMPRA'!$A:$BU,73,0)</f>
        <v>0</v>
      </c>
      <c r="CF763" s="128"/>
      <c r="CG763" s="128"/>
    </row>
    <row r="764" spans="1:85" x14ac:dyDescent="0.25">
      <c r="A764" s="128" t="str">
        <f t="shared" si="517"/>
        <v>W2RR19Z2V42JBLK</v>
      </c>
      <c r="B764" s="188">
        <v>44501</v>
      </c>
      <c r="C764" s="128"/>
      <c r="D764" s="128" t="s">
        <v>560</v>
      </c>
      <c r="E764" s="128" t="s">
        <v>561</v>
      </c>
      <c r="F764" s="128" t="s">
        <v>1558</v>
      </c>
      <c r="G764" s="128" t="s">
        <v>1559</v>
      </c>
      <c r="H764" s="128" t="s">
        <v>494</v>
      </c>
      <c r="I764" s="128" t="s">
        <v>520</v>
      </c>
      <c r="J764" s="128" t="s">
        <v>2156</v>
      </c>
      <c r="K764" s="128" t="s">
        <v>683</v>
      </c>
      <c r="L764" s="128" t="s">
        <v>2255</v>
      </c>
      <c r="M764" s="137">
        <v>79</v>
      </c>
      <c r="N764" s="128">
        <f>IFERROR(VLOOKUP(M764*$M$8*$N$8,'RAM costing'!$A$3:$B$81,2,1),0)</f>
        <v>79000</v>
      </c>
      <c r="O764" s="128">
        <f>IFERROR(VLOOKUP(M764*$M$9*$N$9,'RAM costing'!$E$3:$F$81,2,1),0)</f>
        <v>319</v>
      </c>
      <c r="P764" s="128"/>
      <c r="Q764" s="129">
        <f t="shared" si="518"/>
        <v>0.31</v>
      </c>
      <c r="R764" s="18">
        <v>24.49</v>
      </c>
      <c r="S764" s="25">
        <f t="shared" si="519"/>
        <v>0</v>
      </c>
      <c r="T764" s="25">
        <f t="shared" si="520"/>
        <v>0</v>
      </c>
      <c r="U764" s="25">
        <f t="shared" si="521"/>
        <v>0</v>
      </c>
      <c r="V764" s="25">
        <f t="shared" si="522"/>
        <v>0</v>
      </c>
      <c r="W764" s="25">
        <f t="shared" si="523"/>
        <v>0</v>
      </c>
      <c r="X764" s="25">
        <f t="shared" si="524"/>
        <v>0</v>
      </c>
      <c r="Y764" s="25">
        <f t="shared" si="525"/>
        <v>0</v>
      </c>
      <c r="Z764" s="25">
        <f t="shared" si="526"/>
        <v>0</v>
      </c>
      <c r="AA764" s="26"/>
      <c r="AB764" s="25">
        <f t="shared" si="527"/>
        <v>0</v>
      </c>
      <c r="AC764" s="25">
        <f t="shared" si="553"/>
        <v>0</v>
      </c>
      <c r="AD764" s="25"/>
      <c r="AE764" s="25"/>
      <c r="AF764" s="25"/>
      <c r="AG764" s="25"/>
      <c r="AH764" s="25"/>
      <c r="AI764" s="25"/>
      <c r="AJ764" s="26"/>
      <c r="AK764" s="25"/>
      <c r="AL764" s="26"/>
      <c r="AM764" s="25">
        <f t="shared" si="528"/>
        <v>0</v>
      </c>
      <c r="AN764" s="25">
        <f t="shared" si="529"/>
        <v>0</v>
      </c>
      <c r="AO764" s="26"/>
      <c r="AP764" s="26">
        <f t="shared" si="530"/>
        <v>0</v>
      </c>
      <c r="AQ764" s="101">
        <f t="shared" si="531"/>
        <v>0</v>
      </c>
      <c r="AR764" s="106">
        <f t="shared" si="532"/>
        <v>0</v>
      </c>
      <c r="AS764" s="107">
        <f t="shared" si="550"/>
        <v>0</v>
      </c>
      <c r="AT764" s="107">
        <f t="shared" ref="AS764:AZ795" si="554">ROUND(IF($L764=$L$4,($AQ764*AT$4),IF($L764=$L$5,($AQ764*AT$5),IF($L764=$L$6,($AQ764*AT$6),IF($L764=$L$7,($AQ764*AT$7))))),0)</f>
        <v>0</v>
      </c>
      <c r="AU764" s="107">
        <f t="shared" si="554"/>
        <v>0</v>
      </c>
      <c r="AV764" s="107">
        <f t="shared" si="554"/>
        <v>0</v>
      </c>
      <c r="AW764" s="107">
        <f t="shared" si="554"/>
        <v>0</v>
      </c>
      <c r="AX764" s="107">
        <f t="shared" si="554"/>
        <v>0</v>
      </c>
      <c r="AY764" s="107">
        <f t="shared" si="554"/>
        <v>0</v>
      </c>
      <c r="AZ764" s="107">
        <f t="shared" si="554"/>
        <v>0</v>
      </c>
      <c r="BA764" s="108">
        <f t="shared" si="533"/>
        <v>0</v>
      </c>
      <c r="BB764" s="103">
        <f t="shared" si="534"/>
        <v>0</v>
      </c>
      <c r="BC764" s="109">
        <f t="shared" si="535"/>
        <v>0</v>
      </c>
      <c r="BD764" s="107">
        <f t="shared" si="516"/>
        <v>0</v>
      </c>
      <c r="BE764" s="107">
        <f t="shared" ref="BE764:BK795" si="555">ROUND(IF($L764=$L$4,($BB764*BE$4),IF($L764=$L$5,($BB764*BE$5),IF($L764=$L$6,($BB764*BE$6),IF($L764=$L$7,($BB764*BE$7))))),0)</f>
        <v>0</v>
      </c>
      <c r="BF764" s="107">
        <f t="shared" si="555"/>
        <v>0</v>
      </c>
      <c r="BG764" s="107">
        <f t="shared" si="555"/>
        <v>0</v>
      </c>
      <c r="BH764" s="107">
        <f t="shared" si="555"/>
        <v>0</v>
      </c>
      <c r="BI764" s="107">
        <f t="shared" si="555"/>
        <v>0</v>
      </c>
      <c r="BJ764" s="107">
        <f t="shared" si="555"/>
        <v>0</v>
      </c>
      <c r="BK764" s="107">
        <f t="shared" si="555"/>
        <v>0</v>
      </c>
      <c r="BL764" s="110">
        <f t="shared" si="536"/>
        <v>0</v>
      </c>
      <c r="BM764" s="111">
        <f t="shared" si="537"/>
        <v>0</v>
      </c>
      <c r="BN764" s="111">
        <f t="shared" si="538"/>
        <v>0</v>
      </c>
      <c r="BO764" s="111">
        <f t="shared" si="539"/>
        <v>0</v>
      </c>
      <c r="BP764" s="111">
        <f t="shared" si="540"/>
        <v>0</v>
      </c>
      <c r="BQ764" s="111">
        <f t="shared" si="541"/>
        <v>0</v>
      </c>
      <c r="BR764" s="111">
        <f t="shared" si="542"/>
        <v>0</v>
      </c>
      <c r="BS764" s="111">
        <f t="shared" si="543"/>
        <v>0</v>
      </c>
      <c r="BT764" s="111">
        <f t="shared" si="544"/>
        <v>0</v>
      </c>
      <c r="BU764" s="112">
        <f t="shared" si="545"/>
        <v>0</v>
      </c>
      <c r="BV764" s="113">
        <f t="shared" si="546"/>
        <v>0</v>
      </c>
      <c r="BW764" s="169" t="s">
        <v>135</v>
      </c>
      <c r="BX764" s="174">
        <v>2021</v>
      </c>
      <c r="BY764" s="169" t="s">
        <v>2422</v>
      </c>
      <c r="BZ764" s="169" t="str">
        <f t="shared" si="547"/>
        <v>NOVIEMBRE</v>
      </c>
      <c r="CA764" s="169" t="str">
        <f t="shared" si="548"/>
        <v>YCHO21RT_11.1</v>
      </c>
      <c r="CB764" s="118" t="str">
        <f>VLOOKUP(F764,[3]TOTALES!$E:$E,1,0)</f>
        <v>W2RR19Z2V42</v>
      </c>
      <c r="CC764" s="118" t="e">
        <f>VLOOKUP(E764,'3.PARAMETROS'!J:L,3,0)</f>
        <v>#N/A</v>
      </c>
      <c r="CD764" s="118">
        <f>VLOOKUP(A764,'[4]1. ARCHIVO COMPRA'!$A:$BU,73,0)</f>
        <v>0</v>
      </c>
      <c r="CF764" s="128"/>
      <c r="CG764" s="128"/>
    </row>
    <row r="765" spans="1:85" x14ac:dyDescent="0.25">
      <c r="A765" s="128" t="str">
        <f t="shared" si="517"/>
        <v>W2RR19Z2V42G472</v>
      </c>
      <c r="B765" s="188">
        <v>44501</v>
      </c>
      <c r="C765" s="128"/>
      <c r="D765" s="128" t="s">
        <v>560</v>
      </c>
      <c r="E765" s="128" t="s">
        <v>561</v>
      </c>
      <c r="F765" s="128" t="s">
        <v>1558</v>
      </c>
      <c r="G765" s="128" t="s">
        <v>1559</v>
      </c>
      <c r="H765" s="128" t="s">
        <v>509</v>
      </c>
      <c r="I765" s="128" t="s">
        <v>536</v>
      </c>
      <c r="J765" s="128" t="s">
        <v>2156</v>
      </c>
      <c r="K765" s="128" t="s">
        <v>683</v>
      </c>
      <c r="L765" s="128" t="s">
        <v>2255</v>
      </c>
      <c r="M765" s="137">
        <v>79</v>
      </c>
      <c r="N765" s="128">
        <f>IFERROR(VLOOKUP(M765*$M$8*$N$8,'RAM costing'!$A$3:$B$81,2,1),0)</f>
        <v>79000</v>
      </c>
      <c r="O765" s="128">
        <f>IFERROR(VLOOKUP(M765*$M$9*$N$9,'RAM costing'!$E$3:$F$81,2,1),0)</f>
        <v>319</v>
      </c>
      <c r="P765" s="128"/>
      <c r="Q765" s="129">
        <f t="shared" si="518"/>
        <v>0.31</v>
      </c>
      <c r="R765" s="18">
        <v>24.49</v>
      </c>
      <c r="S765" s="25">
        <f t="shared" si="519"/>
        <v>0</v>
      </c>
      <c r="T765" s="25">
        <f t="shared" si="520"/>
        <v>0</v>
      </c>
      <c r="U765" s="25">
        <f t="shared" si="521"/>
        <v>0</v>
      </c>
      <c r="V765" s="25">
        <f t="shared" si="522"/>
        <v>0</v>
      </c>
      <c r="W765" s="25">
        <f t="shared" si="523"/>
        <v>0</v>
      </c>
      <c r="X765" s="25">
        <f t="shared" si="524"/>
        <v>0</v>
      </c>
      <c r="Y765" s="25">
        <f t="shared" si="525"/>
        <v>0</v>
      </c>
      <c r="Z765" s="25">
        <f t="shared" si="526"/>
        <v>0</v>
      </c>
      <c r="AA765" s="26"/>
      <c r="AB765" s="25">
        <f t="shared" si="527"/>
        <v>0</v>
      </c>
      <c r="AC765" s="25">
        <f t="shared" si="553"/>
        <v>0</v>
      </c>
      <c r="AD765" s="25"/>
      <c r="AE765" s="25"/>
      <c r="AF765" s="25"/>
      <c r="AG765" s="25"/>
      <c r="AH765" s="25"/>
      <c r="AI765" s="25"/>
      <c r="AJ765" s="26"/>
      <c r="AK765" s="25"/>
      <c r="AL765" s="26"/>
      <c r="AM765" s="25">
        <f t="shared" si="528"/>
        <v>0</v>
      </c>
      <c r="AN765" s="25">
        <f t="shared" si="529"/>
        <v>0</v>
      </c>
      <c r="AO765" s="26"/>
      <c r="AP765" s="26">
        <f t="shared" si="530"/>
        <v>0</v>
      </c>
      <c r="AQ765" s="101">
        <f t="shared" si="531"/>
        <v>0</v>
      </c>
      <c r="AR765" s="106">
        <f t="shared" si="532"/>
        <v>0</v>
      </c>
      <c r="AS765" s="107">
        <f t="shared" si="554"/>
        <v>0</v>
      </c>
      <c r="AT765" s="107">
        <f t="shared" si="554"/>
        <v>0</v>
      </c>
      <c r="AU765" s="107">
        <f t="shared" si="554"/>
        <v>0</v>
      </c>
      <c r="AV765" s="107">
        <f t="shared" si="554"/>
        <v>0</v>
      </c>
      <c r="AW765" s="107">
        <f t="shared" si="554"/>
        <v>0</v>
      </c>
      <c r="AX765" s="107">
        <f t="shared" si="554"/>
        <v>0</v>
      </c>
      <c r="AY765" s="107">
        <f t="shared" si="554"/>
        <v>0</v>
      </c>
      <c r="AZ765" s="107">
        <f t="shared" si="554"/>
        <v>0</v>
      </c>
      <c r="BA765" s="108">
        <f t="shared" si="533"/>
        <v>0</v>
      </c>
      <c r="BB765" s="103">
        <f t="shared" si="534"/>
        <v>0</v>
      </c>
      <c r="BC765" s="109">
        <f t="shared" si="535"/>
        <v>0</v>
      </c>
      <c r="BD765" s="107">
        <f t="shared" si="516"/>
        <v>0</v>
      </c>
      <c r="BE765" s="107">
        <f t="shared" si="555"/>
        <v>0</v>
      </c>
      <c r="BF765" s="107">
        <f t="shared" si="555"/>
        <v>0</v>
      </c>
      <c r="BG765" s="107">
        <f t="shared" si="555"/>
        <v>0</v>
      </c>
      <c r="BH765" s="107">
        <f t="shared" si="555"/>
        <v>0</v>
      </c>
      <c r="BI765" s="107">
        <f t="shared" si="555"/>
        <v>0</v>
      </c>
      <c r="BJ765" s="107">
        <f t="shared" si="555"/>
        <v>0</v>
      </c>
      <c r="BK765" s="107">
        <f t="shared" si="555"/>
        <v>0</v>
      </c>
      <c r="BL765" s="110">
        <f t="shared" si="536"/>
        <v>0</v>
      </c>
      <c r="BM765" s="111">
        <f t="shared" si="537"/>
        <v>0</v>
      </c>
      <c r="BN765" s="111">
        <f t="shared" si="538"/>
        <v>0</v>
      </c>
      <c r="BO765" s="111">
        <f t="shared" si="539"/>
        <v>0</v>
      </c>
      <c r="BP765" s="111">
        <f t="shared" si="540"/>
        <v>0</v>
      </c>
      <c r="BQ765" s="111">
        <f t="shared" si="541"/>
        <v>0</v>
      </c>
      <c r="BR765" s="111">
        <f t="shared" si="542"/>
        <v>0</v>
      </c>
      <c r="BS765" s="111">
        <f t="shared" si="543"/>
        <v>0</v>
      </c>
      <c r="BT765" s="111">
        <f t="shared" si="544"/>
        <v>0</v>
      </c>
      <c r="BU765" s="112">
        <f t="shared" si="545"/>
        <v>0</v>
      </c>
      <c r="BV765" s="113">
        <f t="shared" si="546"/>
        <v>0</v>
      </c>
      <c r="BW765" s="169" t="s">
        <v>135</v>
      </c>
      <c r="BX765" s="174">
        <v>2021</v>
      </c>
      <c r="BY765" s="169" t="s">
        <v>2422</v>
      </c>
      <c r="BZ765" s="169" t="str">
        <f t="shared" si="547"/>
        <v>NOVIEMBRE</v>
      </c>
      <c r="CA765" s="169" t="str">
        <f t="shared" si="548"/>
        <v>YCHO21RT_11.1</v>
      </c>
      <c r="CB765" s="118" t="str">
        <f>VLOOKUP(F765,[3]TOTALES!$E:$E,1,0)</f>
        <v>W2RR19Z2V42</v>
      </c>
      <c r="CC765" s="118" t="e">
        <f>VLOOKUP(E765,'3.PARAMETROS'!J:L,3,0)</f>
        <v>#N/A</v>
      </c>
      <c r="CD765" s="118">
        <f>VLOOKUP(A765,'[4]1. ARCHIVO COMPRA'!$A:$BU,73,0)</f>
        <v>0</v>
      </c>
      <c r="CF765" s="128"/>
      <c r="CG765" s="128"/>
    </row>
    <row r="766" spans="1:85" x14ac:dyDescent="0.25">
      <c r="A766" s="128" t="str">
        <f t="shared" si="517"/>
        <v>W2RR19Z2V42G012</v>
      </c>
      <c r="B766" s="188">
        <v>44501</v>
      </c>
      <c r="C766" s="128"/>
      <c r="D766" s="128" t="s">
        <v>560</v>
      </c>
      <c r="E766" s="128" t="s">
        <v>561</v>
      </c>
      <c r="F766" s="128" t="s">
        <v>1558</v>
      </c>
      <c r="G766" s="128" t="s">
        <v>1559</v>
      </c>
      <c r="H766" s="128" t="s">
        <v>582</v>
      </c>
      <c r="I766" s="128" t="s">
        <v>583</v>
      </c>
      <c r="J766" s="128" t="s">
        <v>2156</v>
      </c>
      <c r="K766" s="128" t="s">
        <v>683</v>
      </c>
      <c r="L766" s="128" t="s">
        <v>2255</v>
      </c>
      <c r="M766" s="137">
        <v>79</v>
      </c>
      <c r="N766" s="128">
        <f>IFERROR(VLOOKUP(M766*$M$8*$N$8,'RAM costing'!$A$3:$B$81,2,1),0)</f>
        <v>79000</v>
      </c>
      <c r="O766" s="128">
        <f>IFERROR(VLOOKUP(M766*$M$9*$N$9,'RAM costing'!$E$3:$F$81,2,1),0)</f>
        <v>319</v>
      </c>
      <c r="P766" s="128"/>
      <c r="Q766" s="129">
        <f t="shared" si="518"/>
        <v>0.31</v>
      </c>
      <c r="R766" s="18">
        <v>24.49</v>
      </c>
      <c r="S766" s="25">
        <f t="shared" si="519"/>
        <v>0</v>
      </c>
      <c r="T766" s="25">
        <f t="shared" si="520"/>
        <v>0</v>
      </c>
      <c r="U766" s="25">
        <f t="shared" si="521"/>
        <v>0</v>
      </c>
      <c r="V766" s="25">
        <f t="shared" si="522"/>
        <v>0</v>
      </c>
      <c r="W766" s="25">
        <f t="shared" si="523"/>
        <v>0</v>
      </c>
      <c r="X766" s="25">
        <f t="shared" si="524"/>
        <v>0</v>
      </c>
      <c r="Y766" s="25">
        <f t="shared" si="525"/>
        <v>0</v>
      </c>
      <c r="Z766" s="25">
        <f t="shared" si="526"/>
        <v>0</v>
      </c>
      <c r="AA766" s="26"/>
      <c r="AB766" s="25">
        <f t="shared" si="527"/>
        <v>0</v>
      </c>
      <c r="AC766" s="25">
        <f t="shared" si="553"/>
        <v>0</v>
      </c>
      <c r="AD766" s="25"/>
      <c r="AE766" s="25"/>
      <c r="AF766" s="25"/>
      <c r="AG766" s="25"/>
      <c r="AH766" s="25"/>
      <c r="AI766" s="25"/>
      <c r="AJ766" s="26"/>
      <c r="AK766" s="25"/>
      <c r="AL766" s="26"/>
      <c r="AM766" s="25">
        <f t="shared" si="528"/>
        <v>0</v>
      </c>
      <c r="AN766" s="25">
        <f t="shared" si="529"/>
        <v>0</v>
      </c>
      <c r="AO766" s="26"/>
      <c r="AP766" s="26">
        <f t="shared" si="530"/>
        <v>0</v>
      </c>
      <c r="AQ766" s="101">
        <f t="shared" si="531"/>
        <v>0</v>
      </c>
      <c r="AR766" s="106">
        <f t="shared" si="532"/>
        <v>0</v>
      </c>
      <c r="AS766" s="107">
        <f t="shared" si="554"/>
        <v>0</v>
      </c>
      <c r="AT766" s="107">
        <f t="shared" si="554"/>
        <v>0</v>
      </c>
      <c r="AU766" s="107">
        <f t="shared" si="554"/>
        <v>0</v>
      </c>
      <c r="AV766" s="107">
        <f t="shared" si="554"/>
        <v>0</v>
      </c>
      <c r="AW766" s="107">
        <f t="shared" si="554"/>
        <v>0</v>
      </c>
      <c r="AX766" s="107">
        <f t="shared" si="554"/>
        <v>0</v>
      </c>
      <c r="AY766" s="107">
        <f t="shared" si="554"/>
        <v>0</v>
      </c>
      <c r="AZ766" s="107">
        <f t="shared" si="554"/>
        <v>0</v>
      </c>
      <c r="BA766" s="108">
        <f t="shared" si="533"/>
        <v>0</v>
      </c>
      <c r="BB766" s="103">
        <f t="shared" si="534"/>
        <v>0</v>
      </c>
      <c r="BC766" s="109">
        <f t="shared" si="535"/>
        <v>0</v>
      </c>
      <c r="BD766" s="107">
        <f t="shared" si="516"/>
        <v>0</v>
      </c>
      <c r="BE766" s="107">
        <f t="shared" si="555"/>
        <v>0</v>
      </c>
      <c r="BF766" s="107">
        <f t="shared" si="555"/>
        <v>0</v>
      </c>
      <c r="BG766" s="107">
        <f t="shared" si="555"/>
        <v>0</v>
      </c>
      <c r="BH766" s="107">
        <f t="shared" si="555"/>
        <v>0</v>
      </c>
      <c r="BI766" s="107">
        <f t="shared" si="555"/>
        <v>0</v>
      </c>
      <c r="BJ766" s="107">
        <f t="shared" si="555"/>
        <v>0</v>
      </c>
      <c r="BK766" s="107">
        <f t="shared" si="555"/>
        <v>0</v>
      </c>
      <c r="BL766" s="110">
        <f t="shared" si="536"/>
        <v>0</v>
      </c>
      <c r="BM766" s="111">
        <f t="shared" si="537"/>
        <v>0</v>
      </c>
      <c r="BN766" s="111">
        <f t="shared" si="538"/>
        <v>0</v>
      </c>
      <c r="BO766" s="111">
        <f t="shared" si="539"/>
        <v>0</v>
      </c>
      <c r="BP766" s="111">
        <f t="shared" si="540"/>
        <v>0</v>
      </c>
      <c r="BQ766" s="111">
        <f t="shared" si="541"/>
        <v>0</v>
      </c>
      <c r="BR766" s="111">
        <f t="shared" si="542"/>
        <v>0</v>
      </c>
      <c r="BS766" s="111">
        <f t="shared" si="543"/>
        <v>0</v>
      </c>
      <c r="BT766" s="111">
        <f t="shared" si="544"/>
        <v>0</v>
      </c>
      <c r="BU766" s="112">
        <f t="shared" si="545"/>
        <v>0</v>
      </c>
      <c r="BV766" s="113">
        <f t="shared" si="546"/>
        <v>0</v>
      </c>
      <c r="BW766" s="169" t="s">
        <v>135</v>
      </c>
      <c r="BX766" s="174">
        <v>2021</v>
      </c>
      <c r="BY766" s="169" t="s">
        <v>2422</v>
      </c>
      <c r="BZ766" s="169" t="str">
        <f t="shared" si="547"/>
        <v>NOVIEMBRE</v>
      </c>
      <c r="CA766" s="169" t="str">
        <f t="shared" si="548"/>
        <v>YCHO21RT_11.1</v>
      </c>
      <c r="CB766" s="118" t="str">
        <f>VLOOKUP(F766,[3]TOTALES!$E:$E,1,0)</f>
        <v>W2RR19Z2V42</v>
      </c>
      <c r="CC766" s="118" t="e">
        <f>VLOOKUP(E766,'3.PARAMETROS'!J:L,3,0)</f>
        <v>#N/A</v>
      </c>
      <c r="CD766" s="118">
        <f>VLOOKUP(A766,'[4]1. ARCHIVO COMPRA'!$A:$BU,73,0)</f>
        <v>0</v>
      </c>
      <c r="CF766" s="128"/>
      <c r="CG766" s="128"/>
    </row>
    <row r="767" spans="1:85" x14ac:dyDescent="0.25">
      <c r="A767" s="128" t="str">
        <f t="shared" si="517"/>
        <v>W2RR19Z2V42A10B</v>
      </c>
      <c r="B767" s="188">
        <v>44501</v>
      </c>
      <c r="C767" s="128"/>
      <c r="D767" s="128" t="s">
        <v>560</v>
      </c>
      <c r="E767" s="128" t="s">
        <v>561</v>
      </c>
      <c r="F767" s="128" t="s">
        <v>1558</v>
      </c>
      <c r="G767" s="128" t="s">
        <v>1559</v>
      </c>
      <c r="H767" s="128" t="s">
        <v>1000</v>
      </c>
      <c r="I767" s="128" t="s">
        <v>1001</v>
      </c>
      <c r="J767" s="128" t="s">
        <v>2156</v>
      </c>
      <c r="K767" s="128" t="s">
        <v>683</v>
      </c>
      <c r="L767" s="128" t="s">
        <v>2255</v>
      </c>
      <c r="M767" s="137">
        <v>79</v>
      </c>
      <c r="N767" s="128">
        <f>IFERROR(VLOOKUP(M767*$M$8*$N$8,'RAM costing'!$A$3:$B$81,2,1),0)</f>
        <v>79000</v>
      </c>
      <c r="O767" s="128">
        <f>IFERROR(VLOOKUP(M767*$M$9*$N$9,'RAM costing'!$E$3:$F$81,2,1),0)</f>
        <v>319</v>
      </c>
      <c r="P767" s="128"/>
      <c r="Q767" s="129">
        <f t="shared" si="518"/>
        <v>0.31</v>
      </c>
      <c r="R767" s="18">
        <v>24.49</v>
      </c>
      <c r="S767" s="25">
        <f t="shared" si="519"/>
        <v>0</v>
      </c>
      <c r="T767" s="25">
        <f t="shared" si="520"/>
        <v>0</v>
      </c>
      <c r="U767" s="25">
        <f t="shared" si="521"/>
        <v>0</v>
      </c>
      <c r="V767" s="25">
        <f t="shared" si="522"/>
        <v>0</v>
      </c>
      <c r="W767" s="25">
        <f t="shared" si="523"/>
        <v>0</v>
      </c>
      <c r="X767" s="25">
        <f t="shared" si="524"/>
        <v>0</v>
      </c>
      <c r="Y767" s="25">
        <f t="shared" si="525"/>
        <v>0</v>
      </c>
      <c r="Z767" s="25">
        <f t="shared" si="526"/>
        <v>0</v>
      </c>
      <c r="AA767" s="26"/>
      <c r="AB767" s="25">
        <f t="shared" si="527"/>
        <v>0</v>
      </c>
      <c r="AC767" s="25">
        <f t="shared" si="553"/>
        <v>0</v>
      </c>
      <c r="AD767" s="25"/>
      <c r="AE767" s="25"/>
      <c r="AF767" s="25"/>
      <c r="AG767" s="25"/>
      <c r="AH767" s="25"/>
      <c r="AI767" s="25"/>
      <c r="AJ767" s="26"/>
      <c r="AK767" s="25"/>
      <c r="AL767" s="26"/>
      <c r="AM767" s="25">
        <f t="shared" si="528"/>
        <v>0</v>
      </c>
      <c r="AN767" s="25">
        <f t="shared" si="529"/>
        <v>0</v>
      </c>
      <c r="AO767" s="26"/>
      <c r="AP767" s="26">
        <f t="shared" si="530"/>
        <v>0</v>
      </c>
      <c r="AQ767" s="101">
        <f t="shared" si="531"/>
        <v>0</v>
      </c>
      <c r="AR767" s="106">
        <f t="shared" si="532"/>
        <v>0</v>
      </c>
      <c r="AS767" s="107">
        <f t="shared" si="554"/>
        <v>0</v>
      </c>
      <c r="AT767" s="107">
        <f t="shared" si="554"/>
        <v>0</v>
      </c>
      <c r="AU767" s="107">
        <f t="shared" si="554"/>
        <v>0</v>
      </c>
      <c r="AV767" s="107">
        <f t="shared" si="554"/>
        <v>0</v>
      </c>
      <c r="AW767" s="107">
        <f t="shared" si="554"/>
        <v>0</v>
      </c>
      <c r="AX767" s="107">
        <f t="shared" si="554"/>
        <v>0</v>
      </c>
      <c r="AY767" s="107">
        <f t="shared" si="554"/>
        <v>0</v>
      </c>
      <c r="AZ767" s="107">
        <f t="shared" si="554"/>
        <v>0</v>
      </c>
      <c r="BA767" s="108">
        <f t="shared" si="533"/>
        <v>0</v>
      </c>
      <c r="BB767" s="103">
        <f t="shared" si="534"/>
        <v>0</v>
      </c>
      <c r="BC767" s="109">
        <f t="shared" si="535"/>
        <v>0</v>
      </c>
      <c r="BD767" s="107">
        <f t="shared" si="516"/>
        <v>0</v>
      </c>
      <c r="BE767" s="107">
        <f t="shared" si="555"/>
        <v>0</v>
      </c>
      <c r="BF767" s="107">
        <f t="shared" si="555"/>
        <v>0</v>
      </c>
      <c r="BG767" s="107">
        <f t="shared" si="555"/>
        <v>0</v>
      </c>
      <c r="BH767" s="107">
        <f t="shared" si="555"/>
        <v>0</v>
      </c>
      <c r="BI767" s="107">
        <f t="shared" si="555"/>
        <v>0</v>
      </c>
      <c r="BJ767" s="107">
        <f t="shared" si="555"/>
        <v>0</v>
      </c>
      <c r="BK767" s="107">
        <f t="shared" si="555"/>
        <v>0</v>
      </c>
      <c r="BL767" s="110">
        <f t="shared" si="536"/>
        <v>0</v>
      </c>
      <c r="BM767" s="111">
        <f t="shared" si="537"/>
        <v>0</v>
      </c>
      <c r="BN767" s="111">
        <f t="shared" si="538"/>
        <v>0</v>
      </c>
      <c r="BO767" s="111">
        <f t="shared" si="539"/>
        <v>0</v>
      </c>
      <c r="BP767" s="111">
        <f t="shared" si="540"/>
        <v>0</v>
      </c>
      <c r="BQ767" s="111">
        <f t="shared" si="541"/>
        <v>0</v>
      </c>
      <c r="BR767" s="111">
        <f t="shared" si="542"/>
        <v>0</v>
      </c>
      <c r="BS767" s="111">
        <f t="shared" si="543"/>
        <v>0</v>
      </c>
      <c r="BT767" s="111">
        <f t="shared" si="544"/>
        <v>0</v>
      </c>
      <c r="BU767" s="112">
        <f t="shared" si="545"/>
        <v>0</v>
      </c>
      <c r="BV767" s="113">
        <f t="shared" si="546"/>
        <v>0</v>
      </c>
      <c r="BW767" s="169" t="s">
        <v>135</v>
      </c>
      <c r="BX767" s="174">
        <v>2021</v>
      </c>
      <c r="BY767" s="169" t="s">
        <v>2422</v>
      </c>
      <c r="BZ767" s="169" t="str">
        <f t="shared" si="547"/>
        <v>NOVIEMBRE</v>
      </c>
      <c r="CA767" s="169" t="str">
        <f t="shared" si="548"/>
        <v>YCHO21RT_11.1</v>
      </c>
      <c r="CB767" s="118" t="str">
        <f>VLOOKUP(F767,[3]TOTALES!$E:$E,1,0)</f>
        <v>W2RR19Z2V42</v>
      </c>
      <c r="CC767" s="118" t="e">
        <f>VLOOKUP(E767,'3.PARAMETROS'!J:L,3,0)</f>
        <v>#N/A</v>
      </c>
      <c r="CD767" s="118">
        <f>VLOOKUP(A767,'[4]1. ARCHIVO COMPRA'!$A:$BU,73,0)</f>
        <v>0</v>
      </c>
      <c r="CF767" s="128"/>
      <c r="CG767" s="128"/>
    </row>
    <row r="768" spans="1:85" x14ac:dyDescent="0.25">
      <c r="A768" s="128" t="str">
        <f t="shared" si="517"/>
        <v>W2RD06KAVB3JTMU</v>
      </c>
      <c r="B768" s="187">
        <v>44501</v>
      </c>
      <c r="C768" s="128"/>
      <c r="D768" s="128" t="s">
        <v>562</v>
      </c>
      <c r="E768" s="128" t="s">
        <v>466</v>
      </c>
      <c r="F768" s="128" t="s">
        <v>1560</v>
      </c>
      <c r="G768" s="128" t="s">
        <v>1561</v>
      </c>
      <c r="H768" s="128" t="s">
        <v>586</v>
      </c>
      <c r="I768" s="128" t="s">
        <v>587</v>
      </c>
      <c r="J768" s="128" t="s">
        <v>2133</v>
      </c>
      <c r="K768" s="128" t="s">
        <v>2252</v>
      </c>
      <c r="L768" s="128" t="s">
        <v>2255</v>
      </c>
      <c r="M768" s="137">
        <v>128</v>
      </c>
      <c r="N768" s="128">
        <f>IFERROR(VLOOKUP(M768*$M$8*$N$8,'RAM costing'!$A$3:$B$81,2,1),0)</f>
        <v>119000</v>
      </c>
      <c r="O768" s="128">
        <f>IFERROR(VLOOKUP(M768*$M$9*$N$9,'RAM costing'!$E$3:$F$81,2,1),0)</f>
        <v>429</v>
      </c>
      <c r="P768" s="128"/>
      <c r="Q768" s="129">
        <f t="shared" si="518"/>
        <v>0.31</v>
      </c>
      <c r="R768" s="18">
        <v>39.68</v>
      </c>
      <c r="S768" s="25">
        <f t="shared" si="519"/>
        <v>8</v>
      </c>
      <c r="T768" s="25">
        <f t="shared" si="520"/>
        <v>8</v>
      </c>
      <c r="U768" s="25">
        <f t="shared" si="521"/>
        <v>8</v>
      </c>
      <c r="V768" s="25">
        <f t="shared" si="522"/>
        <v>6</v>
      </c>
      <c r="W768" s="25">
        <f t="shared" si="523"/>
        <v>4</v>
      </c>
      <c r="X768" s="25">
        <f t="shared" si="524"/>
        <v>6</v>
      </c>
      <c r="Y768" s="25">
        <f t="shared" si="525"/>
        <v>5</v>
      </c>
      <c r="Z768" s="25">
        <v>0</v>
      </c>
      <c r="AA768" s="26"/>
      <c r="AB768" s="25">
        <f t="shared" si="527"/>
        <v>5</v>
      </c>
      <c r="AC768" s="26">
        <f>AO768</f>
        <v>8</v>
      </c>
      <c r="AD768" s="25"/>
      <c r="AE768" s="25"/>
      <c r="AF768" s="25"/>
      <c r="AG768" s="25"/>
      <c r="AH768" s="25"/>
      <c r="AI768" s="25"/>
      <c r="AJ768" s="26"/>
      <c r="AK768" s="25"/>
      <c r="AL768" s="26"/>
      <c r="AM768" s="25">
        <f t="shared" si="528"/>
        <v>6</v>
      </c>
      <c r="AN768" s="25">
        <f t="shared" si="529"/>
        <v>6</v>
      </c>
      <c r="AO768" s="26">
        <v>8</v>
      </c>
      <c r="AP768" s="26">
        <f t="shared" si="530"/>
        <v>8</v>
      </c>
      <c r="AQ768" s="101">
        <f t="shared" si="531"/>
        <v>58</v>
      </c>
      <c r="AR768" s="106">
        <f t="shared" si="532"/>
        <v>2301.44</v>
      </c>
      <c r="AS768" s="107">
        <f t="shared" si="554"/>
        <v>13</v>
      </c>
      <c r="AT768" s="107">
        <f t="shared" si="554"/>
        <v>21</v>
      </c>
      <c r="AU768" s="107">
        <f t="shared" si="554"/>
        <v>16</v>
      </c>
      <c r="AV768" s="107">
        <f t="shared" si="554"/>
        <v>8</v>
      </c>
      <c r="AW768" s="107">
        <f t="shared" si="554"/>
        <v>0</v>
      </c>
      <c r="AX768" s="107">
        <f t="shared" si="554"/>
        <v>0</v>
      </c>
      <c r="AY768" s="107">
        <f t="shared" si="554"/>
        <v>0</v>
      </c>
      <c r="AZ768" s="107">
        <f t="shared" si="554"/>
        <v>0</v>
      </c>
      <c r="BA768" s="108">
        <f t="shared" si="533"/>
        <v>58</v>
      </c>
      <c r="BB768" s="103">
        <f t="shared" si="534"/>
        <v>28</v>
      </c>
      <c r="BC768" s="109">
        <f t="shared" si="535"/>
        <v>1111.04</v>
      </c>
      <c r="BD768" s="107">
        <f t="shared" si="516"/>
        <v>6</v>
      </c>
      <c r="BE768" s="107">
        <f t="shared" si="555"/>
        <v>10</v>
      </c>
      <c r="BF768" s="107">
        <f t="shared" si="555"/>
        <v>8</v>
      </c>
      <c r="BG768" s="107">
        <f t="shared" si="555"/>
        <v>4</v>
      </c>
      <c r="BH768" s="107">
        <f t="shared" si="555"/>
        <v>0</v>
      </c>
      <c r="BI768" s="107">
        <f t="shared" si="555"/>
        <v>0</v>
      </c>
      <c r="BJ768" s="107">
        <f t="shared" si="555"/>
        <v>0</v>
      </c>
      <c r="BK768" s="107">
        <f t="shared" si="555"/>
        <v>0</v>
      </c>
      <c r="BL768" s="110">
        <f t="shared" si="536"/>
        <v>28</v>
      </c>
      <c r="BM768" s="111">
        <f t="shared" si="537"/>
        <v>19</v>
      </c>
      <c r="BN768" s="111">
        <f t="shared" si="538"/>
        <v>31</v>
      </c>
      <c r="BO768" s="111">
        <f t="shared" si="539"/>
        <v>24</v>
      </c>
      <c r="BP768" s="111">
        <f t="shared" si="540"/>
        <v>12</v>
      </c>
      <c r="BQ768" s="111">
        <f t="shared" si="541"/>
        <v>0</v>
      </c>
      <c r="BR768" s="111">
        <f t="shared" si="542"/>
        <v>0</v>
      </c>
      <c r="BS768" s="111">
        <f t="shared" si="543"/>
        <v>0</v>
      </c>
      <c r="BT768" s="111">
        <f t="shared" si="544"/>
        <v>0</v>
      </c>
      <c r="BU768" s="143">
        <f t="shared" si="545"/>
        <v>86</v>
      </c>
      <c r="BV768" s="113">
        <f t="shared" si="546"/>
        <v>3412.48</v>
      </c>
      <c r="BW768" s="169" t="s">
        <v>135</v>
      </c>
      <c r="BX768" s="174">
        <v>2021</v>
      </c>
      <c r="BY768" s="169" t="s">
        <v>2422</v>
      </c>
      <c r="BZ768" s="169" t="str">
        <f t="shared" si="547"/>
        <v>NOVIEMBRE</v>
      </c>
      <c r="CA768" s="169" t="str">
        <f t="shared" si="548"/>
        <v>YCHO21RT_11.1</v>
      </c>
      <c r="CB768" s="118" t="e">
        <f>VLOOKUP(F768,[3]TOTALES!$E:$E,1,0)</f>
        <v>#N/A</v>
      </c>
      <c r="CC768" s="118" t="str">
        <f>VLOOKUP(E768,'3.PARAMETROS'!J:L,3,0)</f>
        <v>ENTERITOS</v>
      </c>
      <c r="CD768" s="118">
        <f>VLOOKUP(A768,'[4]1. ARCHIVO COMPRA'!$A:$BU,73,0)</f>
        <v>0</v>
      </c>
      <c r="CF768" s="164">
        <v>44331</v>
      </c>
      <c r="CG768" s="128"/>
    </row>
    <row r="769" spans="1:85" x14ac:dyDescent="0.25">
      <c r="A769" s="128" t="str">
        <f t="shared" si="517"/>
        <v>W2RQ00K9Z21G8CR</v>
      </c>
      <c r="B769" s="188">
        <v>44501</v>
      </c>
      <c r="C769" s="128"/>
      <c r="D769" s="128" t="s">
        <v>562</v>
      </c>
      <c r="E769" s="128" t="s">
        <v>565</v>
      </c>
      <c r="F769" s="128" t="s">
        <v>1562</v>
      </c>
      <c r="G769" s="128" t="s">
        <v>1563</v>
      </c>
      <c r="H769" s="128" t="s">
        <v>957</v>
      </c>
      <c r="I769" s="128" t="s">
        <v>958</v>
      </c>
      <c r="J769" s="128" t="s">
        <v>546</v>
      </c>
      <c r="K769" s="128" t="s">
        <v>686</v>
      </c>
      <c r="L769" s="128" t="s">
        <v>2255</v>
      </c>
      <c r="M769" s="137">
        <v>69</v>
      </c>
      <c r="N769" s="128">
        <f>IFERROR(VLOOKUP(M769*$M$8*$N$8,'RAM costing'!$A$3:$B$81,2,1),0)</f>
        <v>69000</v>
      </c>
      <c r="O769" s="128">
        <f>IFERROR(VLOOKUP(M769*$M$9*$N$9,'RAM costing'!$E$3:$F$81,2,1),0)</f>
        <v>279</v>
      </c>
      <c r="P769" s="128"/>
      <c r="Q769" s="129">
        <f t="shared" si="518"/>
        <v>0.31</v>
      </c>
      <c r="R769" s="18">
        <v>21.39</v>
      </c>
      <c r="S769" s="25">
        <f t="shared" si="519"/>
        <v>0</v>
      </c>
      <c r="T769" s="25">
        <f t="shared" si="520"/>
        <v>0</v>
      </c>
      <c r="U769" s="25">
        <f t="shared" si="521"/>
        <v>0</v>
      </c>
      <c r="V769" s="25">
        <f t="shared" si="522"/>
        <v>0</v>
      </c>
      <c r="W769" s="25">
        <f t="shared" si="523"/>
        <v>0</v>
      </c>
      <c r="X769" s="25">
        <f t="shared" si="524"/>
        <v>0</v>
      </c>
      <c r="Y769" s="25">
        <f t="shared" si="525"/>
        <v>0</v>
      </c>
      <c r="Z769" s="25">
        <f t="shared" si="526"/>
        <v>0</v>
      </c>
      <c r="AA769" s="26"/>
      <c r="AB769" s="25">
        <f t="shared" si="527"/>
        <v>0</v>
      </c>
      <c r="AC769" s="25">
        <f t="shared" ref="AC769:AC783" si="556">IF(AO769&gt;0,AO769*2,0)</f>
        <v>0</v>
      </c>
      <c r="AD769" s="25"/>
      <c r="AE769" s="25"/>
      <c r="AF769" s="25"/>
      <c r="AG769" s="25"/>
      <c r="AH769" s="25"/>
      <c r="AI769" s="25"/>
      <c r="AJ769" s="26"/>
      <c r="AK769" s="25"/>
      <c r="AL769" s="26"/>
      <c r="AM769" s="25">
        <f t="shared" si="528"/>
        <v>0</v>
      </c>
      <c r="AN769" s="25">
        <f t="shared" si="529"/>
        <v>0</v>
      </c>
      <c r="AO769" s="26"/>
      <c r="AP769" s="26">
        <f t="shared" si="530"/>
        <v>0</v>
      </c>
      <c r="AQ769" s="101">
        <f t="shared" si="531"/>
        <v>0</v>
      </c>
      <c r="AR769" s="106">
        <f t="shared" si="532"/>
        <v>0</v>
      </c>
      <c r="AS769" s="107">
        <f t="shared" si="554"/>
        <v>0</v>
      </c>
      <c r="AT769" s="107">
        <f t="shared" si="554"/>
        <v>0</v>
      </c>
      <c r="AU769" s="107">
        <f t="shared" si="554"/>
        <v>0</v>
      </c>
      <c r="AV769" s="107">
        <f t="shared" si="554"/>
        <v>0</v>
      </c>
      <c r="AW769" s="107">
        <f t="shared" si="554"/>
        <v>0</v>
      </c>
      <c r="AX769" s="107">
        <f t="shared" si="554"/>
        <v>0</v>
      </c>
      <c r="AY769" s="107">
        <f t="shared" si="554"/>
        <v>0</v>
      </c>
      <c r="AZ769" s="107">
        <f t="shared" si="554"/>
        <v>0</v>
      </c>
      <c r="BA769" s="108">
        <f t="shared" si="533"/>
        <v>0</v>
      </c>
      <c r="BB769" s="103">
        <f t="shared" si="534"/>
        <v>0</v>
      </c>
      <c r="BC769" s="109">
        <f t="shared" si="535"/>
        <v>0</v>
      </c>
      <c r="BD769" s="107">
        <f t="shared" si="516"/>
        <v>0</v>
      </c>
      <c r="BE769" s="107">
        <f t="shared" si="555"/>
        <v>0</v>
      </c>
      <c r="BF769" s="107">
        <f t="shared" si="555"/>
        <v>0</v>
      </c>
      <c r="BG769" s="107">
        <f t="shared" si="555"/>
        <v>0</v>
      </c>
      <c r="BH769" s="107">
        <f t="shared" si="555"/>
        <v>0</v>
      </c>
      <c r="BI769" s="107">
        <f t="shared" si="555"/>
        <v>0</v>
      </c>
      <c r="BJ769" s="107">
        <f t="shared" si="555"/>
        <v>0</v>
      </c>
      <c r="BK769" s="107">
        <f t="shared" si="555"/>
        <v>0</v>
      </c>
      <c r="BL769" s="110">
        <f t="shared" si="536"/>
        <v>0</v>
      </c>
      <c r="BM769" s="111">
        <f t="shared" si="537"/>
        <v>0</v>
      </c>
      <c r="BN769" s="111">
        <f t="shared" si="538"/>
        <v>0</v>
      </c>
      <c r="BO769" s="111">
        <f t="shared" si="539"/>
        <v>0</v>
      </c>
      <c r="BP769" s="111">
        <f t="shared" si="540"/>
        <v>0</v>
      </c>
      <c r="BQ769" s="111">
        <f t="shared" si="541"/>
        <v>0</v>
      </c>
      <c r="BR769" s="111">
        <f t="shared" si="542"/>
        <v>0</v>
      </c>
      <c r="BS769" s="111">
        <f t="shared" si="543"/>
        <v>0</v>
      </c>
      <c r="BT769" s="111">
        <f t="shared" si="544"/>
        <v>0</v>
      </c>
      <c r="BU769" s="112">
        <f t="shared" si="545"/>
        <v>0</v>
      </c>
      <c r="BV769" s="113">
        <f t="shared" si="546"/>
        <v>0</v>
      </c>
      <c r="BW769" s="169" t="s">
        <v>135</v>
      </c>
      <c r="BX769" s="174">
        <v>2021</v>
      </c>
      <c r="BY769" s="169" t="s">
        <v>2422</v>
      </c>
      <c r="BZ769" s="169" t="str">
        <f t="shared" si="547"/>
        <v>NOVIEMBRE</v>
      </c>
      <c r="CA769" s="169" t="str">
        <f t="shared" si="548"/>
        <v>YCHO21RT_11.1</v>
      </c>
      <c r="CB769" s="118" t="str">
        <f>VLOOKUP(F769,[3]TOTALES!$E:$E,1,0)</f>
        <v>W2RQ00K9Z21</v>
      </c>
      <c r="CC769" s="118" t="s">
        <v>243</v>
      </c>
      <c r="CD769" s="118">
        <f>VLOOKUP(A769,'[4]1. ARCHIVO COMPRA'!$A:$BU,73,0)</f>
        <v>0</v>
      </c>
      <c r="CF769" s="128"/>
      <c r="CG769" s="128"/>
    </row>
    <row r="770" spans="1:85" x14ac:dyDescent="0.25">
      <c r="A770" s="128" t="str">
        <f t="shared" si="517"/>
        <v>W2RQ00K9Z21G9K9</v>
      </c>
      <c r="B770" s="188">
        <v>44501</v>
      </c>
      <c r="C770" s="128"/>
      <c r="D770" s="128" t="s">
        <v>562</v>
      </c>
      <c r="E770" s="128" t="s">
        <v>565</v>
      </c>
      <c r="F770" s="128" t="s">
        <v>1562</v>
      </c>
      <c r="G770" s="128" t="s">
        <v>1563</v>
      </c>
      <c r="H770" s="128" t="s">
        <v>1564</v>
      </c>
      <c r="I770" s="128" t="s">
        <v>1565</v>
      </c>
      <c r="J770" s="128" t="s">
        <v>546</v>
      </c>
      <c r="K770" s="128" t="s">
        <v>686</v>
      </c>
      <c r="L770" s="128" t="s">
        <v>2255</v>
      </c>
      <c r="M770" s="137">
        <v>69</v>
      </c>
      <c r="N770" s="128">
        <f>IFERROR(VLOOKUP(M770*$M$8*$N$8,'RAM costing'!$A$3:$B$81,2,1),0)</f>
        <v>69000</v>
      </c>
      <c r="O770" s="128">
        <f>IFERROR(VLOOKUP(M770*$M$9*$N$9,'RAM costing'!$E$3:$F$81,2,1),0)</f>
        <v>279</v>
      </c>
      <c r="P770" s="128"/>
      <c r="Q770" s="129">
        <f t="shared" si="518"/>
        <v>0.31</v>
      </c>
      <c r="R770" s="18">
        <v>21.39</v>
      </c>
      <c r="S770" s="25">
        <f t="shared" si="519"/>
        <v>0</v>
      </c>
      <c r="T770" s="25">
        <f t="shared" si="520"/>
        <v>0</v>
      </c>
      <c r="U770" s="25">
        <f t="shared" si="521"/>
        <v>0</v>
      </c>
      <c r="V770" s="25">
        <f t="shared" si="522"/>
        <v>0</v>
      </c>
      <c r="W770" s="25">
        <f t="shared" si="523"/>
        <v>0</v>
      </c>
      <c r="X770" s="25">
        <f t="shared" si="524"/>
        <v>0</v>
      </c>
      <c r="Y770" s="25">
        <f t="shared" si="525"/>
        <v>0</v>
      </c>
      <c r="Z770" s="25">
        <f t="shared" si="526"/>
        <v>0</v>
      </c>
      <c r="AA770" s="26"/>
      <c r="AB770" s="25">
        <f t="shared" si="527"/>
        <v>0</v>
      </c>
      <c r="AC770" s="25">
        <f t="shared" si="556"/>
        <v>0</v>
      </c>
      <c r="AD770" s="25"/>
      <c r="AE770" s="25"/>
      <c r="AF770" s="25"/>
      <c r="AG770" s="25"/>
      <c r="AH770" s="25"/>
      <c r="AI770" s="25"/>
      <c r="AJ770" s="26"/>
      <c r="AK770" s="25"/>
      <c r="AL770" s="26"/>
      <c r="AM770" s="25">
        <f t="shared" si="528"/>
        <v>0</v>
      </c>
      <c r="AN770" s="25">
        <f t="shared" si="529"/>
        <v>0</v>
      </c>
      <c r="AO770" s="26"/>
      <c r="AP770" s="26">
        <f t="shared" si="530"/>
        <v>0</v>
      </c>
      <c r="AQ770" s="101">
        <f t="shared" si="531"/>
        <v>0</v>
      </c>
      <c r="AR770" s="106">
        <f t="shared" si="532"/>
        <v>0</v>
      </c>
      <c r="AS770" s="107">
        <f t="shared" si="554"/>
        <v>0</v>
      </c>
      <c r="AT770" s="107">
        <f t="shared" si="554"/>
        <v>0</v>
      </c>
      <c r="AU770" s="107">
        <f t="shared" si="554"/>
        <v>0</v>
      </c>
      <c r="AV770" s="107">
        <f t="shared" si="554"/>
        <v>0</v>
      </c>
      <c r="AW770" s="107">
        <f t="shared" si="554"/>
        <v>0</v>
      </c>
      <c r="AX770" s="107">
        <f t="shared" si="554"/>
        <v>0</v>
      </c>
      <c r="AY770" s="107">
        <f t="shared" si="554"/>
        <v>0</v>
      </c>
      <c r="AZ770" s="107">
        <f t="shared" si="554"/>
        <v>0</v>
      </c>
      <c r="BA770" s="108">
        <f t="shared" si="533"/>
        <v>0</v>
      </c>
      <c r="BB770" s="103">
        <f t="shared" si="534"/>
        <v>0</v>
      </c>
      <c r="BC770" s="109">
        <f t="shared" si="535"/>
        <v>0</v>
      </c>
      <c r="BD770" s="107">
        <f t="shared" si="516"/>
        <v>0</v>
      </c>
      <c r="BE770" s="107">
        <f t="shared" si="555"/>
        <v>0</v>
      </c>
      <c r="BF770" s="107">
        <f t="shared" si="555"/>
        <v>0</v>
      </c>
      <c r="BG770" s="107">
        <f t="shared" si="555"/>
        <v>0</v>
      </c>
      <c r="BH770" s="107">
        <f t="shared" si="555"/>
        <v>0</v>
      </c>
      <c r="BI770" s="107">
        <f t="shared" si="555"/>
        <v>0</v>
      </c>
      <c r="BJ770" s="107">
        <f t="shared" si="555"/>
        <v>0</v>
      </c>
      <c r="BK770" s="107">
        <f t="shared" si="555"/>
        <v>0</v>
      </c>
      <c r="BL770" s="110">
        <f t="shared" si="536"/>
        <v>0</v>
      </c>
      <c r="BM770" s="111">
        <f t="shared" si="537"/>
        <v>0</v>
      </c>
      <c r="BN770" s="111">
        <f t="shared" si="538"/>
        <v>0</v>
      </c>
      <c r="BO770" s="111">
        <f t="shared" si="539"/>
        <v>0</v>
      </c>
      <c r="BP770" s="111">
        <f t="shared" si="540"/>
        <v>0</v>
      </c>
      <c r="BQ770" s="111">
        <f t="shared" si="541"/>
        <v>0</v>
      </c>
      <c r="BR770" s="111">
        <f t="shared" si="542"/>
        <v>0</v>
      </c>
      <c r="BS770" s="111">
        <f t="shared" si="543"/>
        <v>0</v>
      </c>
      <c r="BT770" s="111">
        <f t="shared" si="544"/>
        <v>0</v>
      </c>
      <c r="BU770" s="112">
        <f t="shared" si="545"/>
        <v>0</v>
      </c>
      <c r="BV770" s="113">
        <f t="shared" si="546"/>
        <v>0</v>
      </c>
      <c r="BW770" s="169" t="s">
        <v>135</v>
      </c>
      <c r="BX770" s="174">
        <v>2021</v>
      </c>
      <c r="BY770" s="169" t="s">
        <v>2422</v>
      </c>
      <c r="BZ770" s="169" t="str">
        <f t="shared" si="547"/>
        <v>NOVIEMBRE</v>
      </c>
      <c r="CA770" s="169" t="str">
        <f t="shared" si="548"/>
        <v>YCHO21RT_11.1</v>
      </c>
      <c r="CB770" s="118" t="str">
        <f>VLOOKUP(F770,[3]TOTALES!$E:$E,1,0)</f>
        <v>W2RQ00K9Z21</v>
      </c>
      <c r="CC770" s="118" t="s">
        <v>243</v>
      </c>
      <c r="CD770" s="118">
        <f>VLOOKUP(A770,'[4]1. ARCHIVO COMPRA'!$A:$BU,73,0)</f>
        <v>0</v>
      </c>
      <c r="CF770" s="128"/>
      <c r="CG770" s="128"/>
    </row>
    <row r="771" spans="1:85" x14ac:dyDescent="0.25">
      <c r="A771" s="128" t="str">
        <f t="shared" si="517"/>
        <v>W2RQ00K9Z21A605</v>
      </c>
      <c r="B771" s="187">
        <v>44501</v>
      </c>
      <c r="C771" s="128"/>
      <c r="D771" s="128" t="s">
        <v>562</v>
      </c>
      <c r="E771" s="128" t="s">
        <v>565</v>
      </c>
      <c r="F771" s="128" t="s">
        <v>1562</v>
      </c>
      <c r="G771" s="128" t="s">
        <v>1563</v>
      </c>
      <c r="H771" s="128" t="s">
        <v>507</v>
      </c>
      <c r="I771" s="128" t="s">
        <v>534</v>
      </c>
      <c r="J771" s="128" t="s">
        <v>546</v>
      </c>
      <c r="K771" s="128" t="s">
        <v>686</v>
      </c>
      <c r="L771" s="128" t="s">
        <v>2255</v>
      </c>
      <c r="M771" s="137">
        <v>69</v>
      </c>
      <c r="N771" s="128">
        <f>IFERROR(VLOOKUP(M771*$M$8*$N$8,'RAM costing'!$A$3:$B$81,2,1),0)</f>
        <v>69000</v>
      </c>
      <c r="O771" s="128">
        <f>IFERROR(VLOOKUP(M771*$M$9*$N$9,'RAM costing'!$E$3:$F$81,2,1),0)</f>
        <v>279</v>
      </c>
      <c r="P771" s="128"/>
      <c r="Q771" s="129">
        <f t="shared" si="518"/>
        <v>0.31</v>
      </c>
      <c r="R771" s="18">
        <v>21.39</v>
      </c>
      <c r="S771" s="25">
        <f t="shared" si="519"/>
        <v>10</v>
      </c>
      <c r="T771" s="25">
        <f t="shared" si="520"/>
        <v>10</v>
      </c>
      <c r="U771" s="25">
        <f t="shared" si="521"/>
        <v>10</v>
      </c>
      <c r="V771" s="25">
        <f t="shared" si="522"/>
        <v>8</v>
      </c>
      <c r="W771" s="25">
        <f t="shared" si="523"/>
        <v>6</v>
      </c>
      <c r="X771" s="25">
        <f t="shared" si="524"/>
        <v>8</v>
      </c>
      <c r="Y771" s="25">
        <f t="shared" si="525"/>
        <v>7</v>
      </c>
      <c r="Z771" s="25">
        <f t="shared" si="526"/>
        <v>5</v>
      </c>
      <c r="AA771" s="26"/>
      <c r="AB771" s="25">
        <f t="shared" si="527"/>
        <v>7</v>
      </c>
      <c r="AC771" s="25">
        <f t="shared" si="556"/>
        <v>20</v>
      </c>
      <c r="AD771" s="25"/>
      <c r="AE771" s="25"/>
      <c r="AF771" s="25"/>
      <c r="AG771" s="25"/>
      <c r="AH771" s="25"/>
      <c r="AI771" s="25"/>
      <c r="AJ771" s="26"/>
      <c r="AK771" s="25"/>
      <c r="AL771" s="26"/>
      <c r="AM771" s="25">
        <f t="shared" si="528"/>
        <v>8</v>
      </c>
      <c r="AN771" s="25">
        <f t="shared" si="529"/>
        <v>8</v>
      </c>
      <c r="AO771" s="26">
        <v>10</v>
      </c>
      <c r="AP771" s="26">
        <f t="shared" si="530"/>
        <v>10</v>
      </c>
      <c r="AQ771" s="101">
        <f t="shared" si="531"/>
        <v>91</v>
      </c>
      <c r="AR771" s="106">
        <f t="shared" si="532"/>
        <v>1967.88</v>
      </c>
      <c r="AS771" s="107">
        <f t="shared" si="554"/>
        <v>21</v>
      </c>
      <c r="AT771" s="107">
        <f t="shared" si="554"/>
        <v>33</v>
      </c>
      <c r="AU771" s="107">
        <f t="shared" si="554"/>
        <v>25</v>
      </c>
      <c r="AV771" s="107">
        <f t="shared" si="554"/>
        <v>13</v>
      </c>
      <c r="AW771" s="107">
        <f t="shared" si="554"/>
        <v>0</v>
      </c>
      <c r="AX771" s="107">
        <f t="shared" si="554"/>
        <v>0</v>
      </c>
      <c r="AY771" s="107">
        <f t="shared" si="554"/>
        <v>0</v>
      </c>
      <c r="AZ771" s="107">
        <f t="shared" si="554"/>
        <v>0</v>
      </c>
      <c r="BA771" s="108">
        <f t="shared" si="533"/>
        <v>92</v>
      </c>
      <c r="BB771" s="103">
        <f t="shared" si="534"/>
        <v>36</v>
      </c>
      <c r="BC771" s="109">
        <f t="shared" si="535"/>
        <v>770.04</v>
      </c>
      <c r="BD771" s="107">
        <f t="shared" si="516"/>
        <v>8</v>
      </c>
      <c r="BE771" s="107">
        <f t="shared" si="555"/>
        <v>13</v>
      </c>
      <c r="BF771" s="107">
        <f t="shared" si="555"/>
        <v>10</v>
      </c>
      <c r="BG771" s="107">
        <f t="shared" si="555"/>
        <v>5</v>
      </c>
      <c r="BH771" s="107">
        <f t="shared" si="555"/>
        <v>0</v>
      </c>
      <c r="BI771" s="107">
        <f t="shared" si="555"/>
        <v>0</v>
      </c>
      <c r="BJ771" s="107">
        <f t="shared" si="555"/>
        <v>0</v>
      </c>
      <c r="BK771" s="107">
        <f t="shared" si="555"/>
        <v>0</v>
      </c>
      <c r="BL771" s="110">
        <f t="shared" si="536"/>
        <v>36</v>
      </c>
      <c r="BM771" s="111">
        <f t="shared" si="537"/>
        <v>29</v>
      </c>
      <c r="BN771" s="111">
        <f t="shared" si="538"/>
        <v>46</v>
      </c>
      <c r="BO771" s="111">
        <f t="shared" si="539"/>
        <v>35</v>
      </c>
      <c r="BP771" s="111">
        <f t="shared" si="540"/>
        <v>18</v>
      </c>
      <c r="BQ771" s="111">
        <f t="shared" si="541"/>
        <v>0</v>
      </c>
      <c r="BR771" s="111">
        <f t="shared" si="542"/>
        <v>0</v>
      </c>
      <c r="BS771" s="111">
        <f t="shared" si="543"/>
        <v>0</v>
      </c>
      <c r="BT771" s="111">
        <f t="shared" si="544"/>
        <v>0</v>
      </c>
      <c r="BU771" s="143">
        <f t="shared" si="545"/>
        <v>128</v>
      </c>
      <c r="BV771" s="113">
        <f t="shared" si="546"/>
        <v>2737.92</v>
      </c>
      <c r="BW771" s="169" t="s">
        <v>135</v>
      </c>
      <c r="BX771" s="174">
        <v>2021</v>
      </c>
      <c r="BY771" s="169" t="s">
        <v>2422</v>
      </c>
      <c r="BZ771" s="169" t="str">
        <f t="shared" si="547"/>
        <v>NOVIEMBRE</v>
      </c>
      <c r="CA771" s="169" t="str">
        <f t="shared" si="548"/>
        <v>YCHO21RT_11.1</v>
      </c>
      <c r="CB771" s="118" t="str">
        <f>VLOOKUP(F771,[3]TOTALES!$E:$E,1,0)</f>
        <v>W2RQ00K9Z21</v>
      </c>
      <c r="CC771" s="118" t="s">
        <v>243</v>
      </c>
      <c r="CD771" s="118">
        <f>VLOOKUP(A771,'[4]1. ARCHIVO COMPRA'!$A:$BU,73,0)</f>
        <v>0</v>
      </c>
      <c r="CF771" s="164">
        <v>44331</v>
      </c>
      <c r="CG771" s="128"/>
    </row>
    <row r="772" spans="1:85" x14ac:dyDescent="0.25">
      <c r="A772" s="128" t="str">
        <f t="shared" si="517"/>
        <v>W2RQ00K9Z21JBLK</v>
      </c>
      <c r="B772" s="187">
        <v>44501</v>
      </c>
      <c r="C772" s="128"/>
      <c r="D772" s="128" t="s">
        <v>562</v>
      </c>
      <c r="E772" s="128" t="s">
        <v>565</v>
      </c>
      <c r="F772" s="128" t="s">
        <v>1562</v>
      </c>
      <c r="G772" s="128" t="s">
        <v>1563</v>
      </c>
      <c r="H772" s="128" t="s">
        <v>494</v>
      </c>
      <c r="I772" s="128" t="s">
        <v>520</v>
      </c>
      <c r="J772" s="128" t="s">
        <v>546</v>
      </c>
      <c r="K772" s="128" t="s">
        <v>686</v>
      </c>
      <c r="L772" s="128" t="s">
        <v>2255</v>
      </c>
      <c r="M772" s="137">
        <v>69</v>
      </c>
      <c r="N772" s="128">
        <f>IFERROR(VLOOKUP(M772*$M$8*$N$8,'RAM costing'!$A$3:$B$81,2,1),0)</f>
        <v>69000</v>
      </c>
      <c r="O772" s="128">
        <f>IFERROR(VLOOKUP(M772*$M$9*$N$9,'RAM costing'!$E$3:$F$81,2,1),0)</f>
        <v>279</v>
      </c>
      <c r="P772" s="128"/>
      <c r="Q772" s="129">
        <f t="shared" si="518"/>
        <v>0.31</v>
      </c>
      <c r="R772" s="18">
        <v>21.39</v>
      </c>
      <c r="S772" s="25">
        <f t="shared" si="519"/>
        <v>14</v>
      </c>
      <c r="T772" s="25">
        <f t="shared" si="520"/>
        <v>14</v>
      </c>
      <c r="U772" s="25">
        <f t="shared" si="521"/>
        <v>14</v>
      </c>
      <c r="V772" s="25">
        <f t="shared" si="522"/>
        <v>12</v>
      </c>
      <c r="W772" s="25">
        <f t="shared" si="523"/>
        <v>10</v>
      </c>
      <c r="X772" s="25">
        <f t="shared" si="524"/>
        <v>12</v>
      </c>
      <c r="Y772" s="25">
        <f t="shared" si="525"/>
        <v>11</v>
      </c>
      <c r="Z772" s="25">
        <f t="shared" si="526"/>
        <v>9</v>
      </c>
      <c r="AA772" s="26"/>
      <c r="AB772" s="25">
        <f t="shared" si="527"/>
        <v>11</v>
      </c>
      <c r="AC772" s="25">
        <f t="shared" si="556"/>
        <v>28</v>
      </c>
      <c r="AD772" s="25"/>
      <c r="AE772" s="25"/>
      <c r="AF772" s="25"/>
      <c r="AG772" s="25"/>
      <c r="AH772" s="25"/>
      <c r="AI772" s="25">
        <v>8</v>
      </c>
      <c r="AJ772" s="26"/>
      <c r="AK772" s="25"/>
      <c r="AL772" s="26"/>
      <c r="AM772" s="25">
        <f t="shared" si="528"/>
        <v>12</v>
      </c>
      <c r="AN772" s="25">
        <f t="shared" si="529"/>
        <v>12</v>
      </c>
      <c r="AO772" s="26">
        <v>14</v>
      </c>
      <c r="AP772" s="26">
        <f t="shared" si="530"/>
        <v>14</v>
      </c>
      <c r="AQ772" s="101">
        <f t="shared" si="531"/>
        <v>143</v>
      </c>
      <c r="AR772" s="106">
        <f t="shared" si="532"/>
        <v>3058.77</v>
      </c>
      <c r="AS772" s="107">
        <f t="shared" si="554"/>
        <v>33</v>
      </c>
      <c r="AT772" s="107">
        <f t="shared" si="554"/>
        <v>51</v>
      </c>
      <c r="AU772" s="107">
        <f t="shared" si="554"/>
        <v>39</v>
      </c>
      <c r="AV772" s="107">
        <f t="shared" si="554"/>
        <v>20</v>
      </c>
      <c r="AW772" s="107">
        <f t="shared" si="554"/>
        <v>0</v>
      </c>
      <c r="AX772" s="107">
        <f t="shared" si="554"/>
        <v>0</v>
      </c>
      <c r="AY772" s="107">
        <f t="shared" si="554"/>
        <v>0</v>
      </c>
      <c r="AZ772" s="107">
        <f t="shared" si="554"/>
        <v>0</v>
      </c>
      <c r="BA772" s="108">
        <f t="shared" si="533"/>
        <v>143</v>
      </c>
      <c r="BB772" s="103">
        <f t="shared" si="534"/>
        <v>52</v>
      </c>
      <c r="BC772" s="109">
        <f t="shared" si="535"/>
        <v>1112.28</v>
      </c>
      <c r="BD772" s="107">
        <f t="shared" si="516"/>
        <v>12</v>
      </c>
      <c r="BE772" s="107">
        <f t="shared" si="555"/>
        <v>19</v>
      </c>
      <c r="BF772" s="107">
        <f t="shared" si="555"/>
        <v>14</v>
      </c>
      <c r="BG772" s="107">
        <f t="shared" si="555"/>
        <v>7</v>
      </c>
      <c r="BH772" s="107">
        <f t="shared" si="555"/>
        <v>0</v>
      </c>
      <c r="BI772" s="107">
        <f t="shared" si="555"/>
        <v>0</v>
      </c>
      <c r="BJ772" s="107">
        <f t="shared" si="555"/>
        <v>0</v>
      </c>
      <c r="BK772" s="107">
        <f t="shared" si="555"/>
        <v>0</v>
      </c>
      <c r="BL772" s="110">
        <f t="shared" si="536"/>
        <v>52</v>
      </c>
      <c r="BM772" s="111">
        <f t="shared" si="537"/>
        <v>45</v>
      </c>
      <c r="BN772" s="111">
        <f t="shared" si="538"/>
        <v>70</v>
      </c>
      <c r="BO772" s="111">
        <f t="shared" si="539"/>
        <v>53</v>
      </c>
      <c r="BP772" s="111">
        <f t="shared" si="540"/>
        <v>27</v>
      </c>
      <c r="BQ772" s="111">
        <f t="shared" si="541"/>
        <v>0</v>
      </c>
      <c r="BR772" s="111">
        <f t="shared" si="542"/>
        <v>0</v>
      </c>
      <c r="BS772" s="111">
        <f t="shared" si="543"/>
        <v>0</v>
      </c>
      <c r="BT772" s="111">
        <f t="shared" si="544"/>
        <v>0</v>
      </c>
      <c r="BU772" s="143">
        <f t="shared" si="545"/>
        <v>195</v>
      </c>
      <c r="BV772" s="113">
        <f t="shared" si="546"/>
        <v>4171.05</v>
      </c>
      <c r="BW772" s="169" t="s">
        <v>135</v>
      </c>
      <c r="BX772" s="174">
        <v>2021</v>
      </c>
      <c r="BY772" s="169" t="s">
        <v>2422</v>
      </c>
      <c r="BZ772" s="169" t="str">
        <f t="shared" si="547"/>
        <v>NOVIEMBRE</v>
      </c>
      <c r="CA772" s="169" t="str">
        <f t="shared" si="548"/>
        <v>YCHO21RT_11.1</v>
      </c>
      <c r="CB772" s="118" t="str">
        <f>VLOOKUP(F772,[3]TOTALES!$E:$E,1,0)</f>
        <v>W2RQ00K9Z21</v>
      </c>
      <c r="CC772" s="118" t="s">
        <v>243</v>
      </c>
      <c r="CD772" s="118">
        <f>VLOOKUP(A772,'[4]1. ARCHIVO COMPRA'!$A:$BU,73,0)</f>
        <v>0</v>
      </c>
      <c r="CF772" s="164">
        <v>44331</v>
      </c>
      <c r="CG772" s="128"/>
    </row>
    <row r="773" spans="1:85" x14ac:dyDescent="0.25">
      <c r="A773" s="128" t="str">
        <f t="shared" si="517"/>
        <v>W2RQ00K9Z21G7GP</v>
      </c>
      <c r="B773" s="188">
        <v>44501</v>
      </c>
      <c r="C773" s="128"/>
      <c r="D773" s="128" t="s">
        <v>562</v>
      </c>
      <c r="E773" s="128" t="s">
        <v>565</v>
      </c>
      <c r="F773" s="128" t="s">
        <v>1562</v>
      </c>
      <c r="G773" s="128" t="s">
        <v>1563</v>
      </c>
      <c r="H773" s="128" t="s">
        <v>835</v>
      </c>
      <c r="I773" s="128" t="s">
        <v>836</v>
      </c>
      <c r="J773" s="128" t="s">
        <v>546</v>
      </c>
      <c r="K773" s="128" t="s">
        <v>686</v>
      </c>
      <c r="L773" s="128" t="s">
        <v>2255</v>
      </c>
      <c r="M773" s="137">
        <v>69</v>
      </c>
      <c r="N773" s="128">
        <f>IFERROR(VLOOKUP(M773*$M$8*$N$8,'RAM costing'!$A$3:$B$81,2,1),0)</f>
        <v>69000</v>
      </c>
      <c r="O773" s="128">
        <f>IFERROR(VLOOKUP(M773*$M$9*$N$9,'RAM costing'!$E$3:$F$81,2,1),0)</f>
        <v>279</v>
      </c>
      <c r="P773" s="128"/>
      <c r="Q773" s="129">
        <f t="shared" si="518"/>
        <v>0.31</v>
      </c>
      <c r="R773" s="18">
        <v>21.39</v>
      </c>
      <c r="S773" s="25">
        <f t="shared" si="519"/>
        <v>0</v>
      </c>
      <c r="T773" s="25">
        <f t="shared" si="520"/>
        <v>0</v>
      </c>
      <c r="U773" s="25">
        <f t="shared" si="521"/>
        <v>0</v>
      </c>
      <c r="V773" s="25">
        <f t="shared" si="522"/>
        <v>0</v>
      </c>
      <c r="W773" s="25">
        <f t="shared" si="523"/>
        <v>0</v>
      </c>
      <c r="X773" s="25">
        <f t="shared" si="524"/>
        <v>0</v>
      </c>
      <c r="Y773" s="25">
        <f t="shared" si="525"/>
        <v>0</v>
      </c>
      <c r="Z773" s="25">
        <f t="shared" si="526"/>
        <v>0</v>
      </c>
      <c r="AA773" s="26"/>
      <c r="AB773" s="25">
        <f t="shared" si="527"/>
        <v>0</v>
      </c>
      <c r="AC773" s="25">
        <f t="shared" si="556"/>
        <v>0</v>
      </c>
      <c r="AD773" s="25"/>
      <c r="AE773" s="25"/>
      <c r="AF773" s="25"/>
      <c r="AG773" s="25"/>
      <c r="AH773" s="25"/>
      <c r="AI773" s="25"/>
      <c r="AJ773" s="26"/>
      <c r="AK773" s="25"/>
      <c r="AL773" s="26"/>
      <c r="AM773" s="25">
        <f t="shared" si="528"/>
        <v>0</v>
      </c>
      <c r="AN773" s="25">
        <f t="shared" si="529"/>
        <v>0</v>
      </c>
      <c r="AO773" s="26"/>
      <c r="AP773" s="26">
        <f t="shared" si="530"/>
        <v>0</v>
      </c>
      <c r="AQ773" s="101">
        <f t="shared" si="531"/>
        <v>0</v>
      </c>
      <c r="AR773" s="106">
        <f t="shared" si="532"/>
        <v>0</v>
      </c>
      <c r="AS773" s="107">
        <f t="shared" si="554"/>
        <v>0</v>
      </c>
      <c r="AT773" s="107">
        <f t="shared" si="554"/>
        <v>0</v>
      </c>
      <c r="AU773" s="107">
        <f t="shared" si="554"/>
        <v>0</v>
      </c>
      <c r="AV773" s="107">
        <f t="shared" si="554"/>
        <v>0</v>
      </c>
      <c r="AW773" s="107">
        <f t="shared" si="554"/>
        <v>0</v>
      </c>
      <c r="AX773" s="107">
        <f t="shared" si="554"/>
        <v>0</v>
      </c>
      <c r="AY773" s="107">
        <f t="shared" si="554"/>
        <v>0</v>
      </c>
      <c r="AZ773" s="107">
        <f t="shared" si="554"/>
        <v>0</v>
      </c>
      <c r="BA773" s="108">
        <f t="shared" si="533"/>
        <v>0</v>
      </c>
      <c r="BB773" s="103">
        <f t="shared" si="534"/>
        <v>0</v>
      </c>
      <c r="BC773" s="109">
        <f t="shared" si="535"/>
        <v>0</v>
      </c>
      <c r="BD773" s="107">
        <f t="shared" si="516"/>
        <v>0</v>
      </c>
      <c r="BE773" s="107">
        <f t="shared" si="555"/>
        <v>0</v>
      </c>
      <c r="BF773" s="107">
        <f t="shared" si="555"/>
        <v>0</v>
      </c>
      <c r="BG773" s="107">
        <f t="shared" si="555"/>
        <v>0</v>
      </c>
      <c r="BH773" s="107">
        <f t="shared" si="555"/>
        <v>0</v>
      </c>
      <c r="BI773" s="107">
        <f t="shared" si="555"/>
        <v>0</v>
      </c>
      <c r="BJ773" s="107">
        <f t="shared" si="555"/>
        <v>0</v>
      </c>
      <c r="BK773" s="107">
        <f t="shared" si="555"/>
        <v>0</v>
      </c>
      <c r="BL773" s="110">
        <f t="shared" si="536"/>
        <v>0</v>
      </c>
      <c r="BM773" s="111">
        <f t="shared" si="537"/>
        <v>0</v>
      </c>
      <c r="BN773" s="111">
        <f t="shared" si="538"/>
        <v>0</v>
      </c>
      <c r="BO773" s="111">
        <f t="shared" si="539"/>
        <v>0</v>
      </c>
      <c r="BP773" s="111">
        <f t="shared" si="540"/>
        <v>0</v>
      </c>
      <c r="BQ773" s="111">
        <f t="shared" si="541"/>
        <v>0</v>
      </c>
      <c r="BR773" s="111">
        <f t="shared" si="542"/>
        <v>0</v>
      </c>
      <c r="BS773" s="111">
        <f t="shared" si="543"/>
        <v>0</v>
      </c>
      <c r="BT773" s="111">
        <f t="shared" si="544"/>
        <v>0</v>
      </c>
      <c r="BU773" s="112">
        <f t="shared" si="545"/>
        <v>0</v>
      </c>
      <c r="BV773" s="113">
        <f t="shared" si="546"/>
        <v>0</v>
      </c>
      <c r="BW773" s="169" t="s">
        <v>135</v>
      </c>
      <c r="BX773" s="174">
        <v>2021</v>
      </c>
      <c r="BY773" s="169" t="s">
        <v>2422</v>
      </c>
      <c r="BZ773" s="169" t="str">
        <f t="shared" si="547"/>
        <v>NOVIEMBRE</v>
      </c>
      <c r="CA773" s="169" t="str">
        <f t="shared" si="548"/>
        <v>YCHO21RT_11.1</v>
      </c>
      <c r="CB773" s="118" t="str">
        <f>VLOOKUP(F773,[3]TOTALES!$E:$E,1,0)</f>
        <v>W2RQ00K9Z21</v>
      </c>
      <c r="CC773" s="118" t="s">
        <v>243</v>
      </c>
      <c r="CD773" s="118">
        <f>VLOOKUP(A773,'[4]1. ARCHIVO COMPRA'!$A:$BU,73,0)</f>
        <v>0</v>
      </c>
      <c r="CF773" s="128"/>
      <c r="CG773" s="128"/>
    </row>
    <row r="774" spans="1:85" x14ac:dyDescent="0.25">
      <c r="A774" s="128" t="str">
        <f t="shared" si="517"/>
        <v>W2RQ00K9Z21G012</v>
      </c>
      <c r="B774" s="187">
        <v>44501</v>
      </c>
      <c r="C774" s="128"/>
      <c r="D774" s="128" t="s">
        <v>562</v>
      </c>
      <c r="E774" s="128" t="s">
        <v>565</v>
      </c>
      <c r="F774" s="128" t="s">
        <v>1562</v>
      </c>
      <c r="G774" s="128" t="s">
        <v>1563</v>
      </c>
      <c r="H774" s="128" t="s">
        <v>582</v>
      </c>
      <c r="I774" s="128" t="s">
        <v>583</v>
      </c>
      <c r="J774" s="128" t="s">
        <v>546</v>
      </c>
      <c r="K774" s="128" t="s">
        <v>686</v>
      </c>
      <c r="L774" s="128" t="s">
        <v>2255</v>
      </c>
      <c r="M774" s="137">
        <v>69</v>
      </c>
      <c r="N774" s="128">
        <f>IFERROR(VLOOKUP(M774*$M$8*$N$8,'RAM costing'!$A$3:$B$81,2,1),0)</f>
        <v>69000</v>
      </c>
      <c r="O774" s="128">
        <f>IFERROR(VLOOKUP(M774*$M$9*$N$9,'RAM costing'!$E$3:$F$81,2,1),0)</f>
        <v>279</v>
      </c>
      <c r="P774" s="128"/>
      <c r="Q774" s="129">
        <f t="shared" si="518"/>
        <v>0.31</v>
      </c>
      <c r="R774" s="18">
        <v>21.39</v>
      </c>
      <c r="S774" s="25">
        <f t="shared" si="519"/>
        <v>8</v>
      </c>
      <c r="T774" s="25">
        <f t="shared" si="520"/>
        <v>8</v>
      </c>
      <c r="U774" s="25">
        <f t="shared" si="521"/>
        <v>8</v>
      </c>
      <c r="V774" s="25">
        <f t="shared" si="522"/>
        <v>6</v>
      </c>
      <c r="W774" s="25">
        <f t="shared" si="523"/>
        <v>4</v>
      </c>
      <c r="X774" s="25">
        <f t="shared" si="524"/>
        <v>6</v>
      </c>
      <c r="Y774" s="25">
        <f t="shared" si="525"/>
        <v>5</v>
      </c>
      <c r="Z774" s="25">
        <f t="shared" si="526"/>
        <v>3</v>
      </c>
      <c r="AA774" s="26"/>
      <c r="AB774" s="25">
        <f t="shared" si="527"/>
        <v>5</v>
      </c>
      <c r="AC774" s="25">
        <f t="shared" si="556"/>
        <v>16</v>
      </c>
      <c r="AD774" s="25"/>
      <c r="AE774" s="25"/>
      <c r="AF774" s="25"/>
      <c r="AG774" s="25"/>
      <c r="AH774" s="25"/>
      <c r="AI774" s="25">
        <v>8</v>
      </c>
      <c r="AJ774" s="26"/>
      <c r="AK774" s="25"/>
      <c r="AL774" s="26"/>
      <c r="AM774" s="25">
        <f t="shared" si="528"/>
        <v>6</v>
      </c>
      <c r="AN774" s="25">
        <f t="shared" si="529"/>
        <v>6</v>
      </c>
      <c r="AO774" s="26">
        <v>8</v>
      </c>
      <c r="AP774" s="26">
        <f t="shared" si="530"/>
        <v>8</v>
      </c>
      <c r="AQ774" s="101">
        <f t="shared" si="531"/>
        <v>77</v>
      </c>
      <c r="AR774" s="106">
        <f t="shared" si="532"/>
        <v>1668.42</v>
      </c>
      <c r="AS774" s="107">
        <f t="shared" si="554"/>
        <v>18</v>
      </c>
      <c r="AT774" s="107">
        <f t="shared" si="554"/>
        <v>28</v>
      </c>
      <c r="AU774" s="107">
        <f t="shared" si="554"/>
        <v>21</v>
      </c>
      <c r="AV774" s="107">
        <f t="shared" si="554"/>
        <v>11</v>
      </c>
      <c r="AW774" s="107">
        <f t="shared" si="554"/>
        <v>0</v>
      </c>
      <c r="AX774" s="107">
        <f t="shared" si="554"/>
        <v>0</v>
      </c>
      <c r="AY774" s="107">
        <f t="shared" si="554"/>
        <v>0</v>
      </c>
      <c r="AZ774" s="107">
        <f t="shared" si="554"/>
        <v>0</v>
      </c>
      <c r="BA774" s="108">
        <f t="shared" si="533"/>
        <v>78</v>
      </c>
      <c r="BB774" s="103">
        <f t="shared" si="534"/>
        <v>28</v>
      </c>
      <c r="BC774" s="109">
        <f t="shared" si="535"/>
        <v>598.92000000000007</v>
      </c>
      <c r="BD774" s="107">
        <f t="shared" si="516"/>
        <v>6</v>
      </c>
      <c r="BE774" s="107">
        <f t="shared" si="555"/>
        <v>10</v>
      </c>
      <c r="BF774" s="107">
        <f t="shared" si="555"/>
        <v>8</v>
      </c>
      <c r="BG774" s="107">
        <f t="shared" si="555"/>
        <v>4</v>
      </c>
      <c r="BH774" s="107">
        <f t="shared" si="555"/>
        <v>0</v>
      </c>
      <c r="BI774" s="107">
        <f t="shared" si="555"/>
        <v>0</v>
      </c>
      <c r="BJ774" s="107">
        <f t="shared" si="555"/>
        <v>0</v>
      </c>
      <c r="BK774" s="107">
        <f t="shared" si="555"/>
        <v>0</v>
      </c>
      <c r="BL774" s="110">
        <f t="shared" si="536"/>
        <v>28</v>
      </c>
      <c r="BM774" s="111">
        <f t="shared" si="537"/>
        <v>24</v>
      </c>
      <c r="BN774" s="111">
        <f t="shared" si="538"/>
        <v>38</v>
      </c>
      <c r="BO774" s="111">
        <f t="shared" si="539"/>
        <v>29</v>
      </c>
      <c r="BP774" s="111">
        <f t="shared" si="540"/>
        <v>15</v>
      </c>
      <c r="BQ774" s="111">
        <f t="shared" si="541"/>
        <v>0</v>
      </c>
      <c r="BR774" s="111">
        <f t="shared" si="542"/>
        <v>0</v>
      </c>
      <c r="BS774" s="111">
        <f t="shared" si="543"/>
        <v>0</v>
      </c>
      <c r="BT774" s="111">
        <f t="shared" si="544"/>
        <v>0</v>
      </c>
      <c r="BU774" s="143">
        <f t="shared" si="545"/>
        <v>106</v>
      </c>
      <c r="BV774" s="113">
        <f t="shared" si="546"/>
        <v>2267.34</v>
      </c>
      <c r="BW774" s="169" t="s">
        <v>135</v>
      </c>
      <c r="BX774" s="174">
        <v>2021</v>
      </c>
      <c r="BY774" s="169" t="s">
        <v>2422</v>
      </c>
      <c r="BZ774" s="169" t="str">
        <f t="shared" si="547"/>
        <v>NOVIEMBRE</v>
      </c>
      <c r="CA774" s="169" t="str">
        <f t="shared" si="548"/>
        <v>YCHO21RT_11.1</v>
      </c>
      <c r="CB774" s="118" t="str">
        <f>VLOOKUP(F774,[3]TOTALES!$E:$E,1,0)</f>
        <v>W2RQ00K9Z21</v>
      </c>
      <c r="CC774" s="118" t="s">
        <v>243</v>
      </c>
      <c r="CD774" s="118">
        <f>VLOOKUP(A774,'[4]1. ARCHIVO COMPRA'!$A:$BU,73,0)</f>
        <v>0</v>
      </c>
      <c r="CF774" s="164">
        <v>44331</v>
      </c>
      <c r="CG774" s="128"/>
    </row>
    <row r="775" spans="1:85" x14ac:dyDescent="0.25">
      <c r="A775" s="128" t="str">
        <f t="shared" si="517"/>
        <v>W2RQ00K9Z21G6K9</v>
      </c>
      <c r="B775" s="187">
        <v>44501</v>
      </c>
      <c r="C775" s="128"/>
      <c r="D775" s="128" t="s">
        <v>562</v>
      </c>
      <c r="E775" s="128" t="s">
        <v>565</v>
      </c>
      <c r="F775" s="128" t="s">
        <v>1562</v>
      </c>
      <c r="G775" s="128" t="s">
        <v>1563</v>
      </c>
      <c r="H775" s="128" t="s">
        <v>722</v>
      </c>
      <c r="I775" s="128" t="s">
        <v>723</v>
      </c>
      <c r="J775" s="128" t="s">
        <v>546</v>
      </c>
      <c r="K775" s="128" t="s">
        <v>686</v>
      </c>
      <c r="L775" s="128" t="s">
        <v>2255</v>
      </c>
      <c r="M775" s="137">
        <v>69</v>
      </c>
      <c r="N775" s="128">
        <f>IFERROR(VLOOKUP(M775*$M$8*$N$8,'RAM costing'!$A$3:$B$81,2,1),0)</f>
        <v>69000</v>
      </c>
      <c r="O775" s="128">
        <f>IFERROR(VLOOKUP(M775*$M$9*$N$9,'RAM costing'!$E$3:$F$81,2,1),0)</f>
        <v>279</v>
      </c>
      <c r="P775" s="128"/>
      <c r="Q775" s="129">
        <f t="shared" si="518"/>
        <v>0.31</v>
      </c>
      <c r="R775" s="18">
        <v>21.39</v>
      </c>
      <c r="S775" s="25">
        <f t="shared" si="519"/>
        <v>0</v>
      </c>
      <c r="T775" s="25">
        <f t="shared" si="520"/>
        <v>0</v>
      </c>
      <c r="U775" s="25">
        <f t="shared" si="521"/>
        <v>0</v>
      </c>
      <c r="V775" s="25">
        <f t="shared" si="522"/>
        <v>0</v>
      </c>
      <c r="W775" s="25">
        <f t="shared" si="523"/>
        <v>0</v>
      </c>
      <c r="X775" s="25">
        <f t="shared" si="524"/>
        <v>0</v>
      </c>
      <c r="Y775" s="25">
        <f t="shared" si="525"/>
        <v>0</v>
      </c>
      <c r="Z775" s="25">
        <f t="shared" si="526"/>
        <v>0</v>
      </c>
      <c r="AA775" s="26"/>
      <c r="AB775" s="25">
        <f t="shared" si="527"/>
        <v>0</v>
      </c>
      <c r="AC775" s="25">
        <f t="shared" si="556"/>
        <v>0</v>
      </c>
      <c r="AD775" s="25"/>
      <c r="AE775" s="25"/>
      <c r="AF775" s="25"/>
      <c r="AG775" s="25"/>
      <c r="AH775" s="25"/>
      <c r="AI775" s="25">
        <v>6</v>
      </c>
      <c r="AJ775" s="26"/>
      <c r="AK775" s="25"/>
      <c r="AL775" s="26"/>
      <c r="AM775" s="25">
        <f t="shared" si="528"/>
        <v>0</v>
      </c>
      <c r="AN775" s="25">
        <f t="shared" si="529"/>
        <v>0</v>
      </c>
      <c r="AO775" s="26"/>
      <c r="AP775" s="26">
        <f t="shared" si="530"/>
        <v>0</v>
      </c>
      <c r="AQ775" s="101">
        <f t="shared" si="531"/>
        <v>6</v>
      </c>
      <c r="AR775" s="106">
        <f t="shared" si="532"/>
        <v>128.34</v>
      </c>
      <c r="AS775" s="107">
        <f t="shared" si="554"/>
        <v>1</v>
      </c>
      <c r="AT775" s="107">
        <f t="shared" si="554"/>
        <v>2</v>
      </c>
      <c r="AU775" s="107">
        <f t="shared" si="554"/>
        <v>2</v>
      </c>
      <c r="AV775" s="107">
        <f t="shared" si="554"/>
        <v>1</v>
      </c>
      <c r="AW775" s="107">
        <f t="shared" si="554"/>
        <v>0</v>
      </c>
      <c r="AX775" s="107">
        <f t="shared" si="554"/>
        <v>0</v>
      </c>
      <c r="AY775" s="107">
        <f t="shared" si="554"/>
        <v>0</v>
      </c>
      <c r="AZ775" s="107">
        <f t="shared" si="554"/>
        <v>0</v>
      </c>
      <c r="BA775" s="108">
        <f t="shared" si="533"/>
        <v>6</v>
      </c>
      <c r="BB775" s="103">
        <f t="shared" si="534"/>
        <v>0</v>
      </c>
      <c r="BC775" s="109">
        <f t="shared" si="535"/>
        <v>0</v>
      </c>
      <c r="BD775" s="107">
        <f t="shared" si="516"/>
        <v>0</v>
      </c>
      <c r="BE775" s="107">
        <f t="shared" si="555"/>
        <v>0</v>
      </c>
      <c r="BF775" s="107">
        <f t="shared" si="555"/>
        <v>0</v>
      </c>
      <c r="BG775" s="107">
        <f t="shared" si="555"/>
        <v>0</v>
      </c>
      <c r="BH775" s="107">
        <f t="shared" si="555"/>
        <v>0</v>
      </c>
      <c r="BI775" s="107">
        <f t="shared" si="555"/>
        <v>0</v>
      </c>
      <c r="BJ775" s="107">
        <f t="shared" si="555"/>
        <v>0</v>
      </c>
      <c r="BK775" s="107">
        <f t="shared" si="555"/>
        <v>0</v>
      </c>
      <c r="BL775" s="110">
        <f t="shared" si="536"/>
        <v>0</v>
      </c>
      <c r="BM775" s="111">
        <f t="shared" si="537"/>
        <v>1</v>
      </c>
      <c r="BN775" s="111">
        <f t="shared" si="538"/>
        <v>2</v>
      </c>
      <c r="BO775" s="111">
        <f t="shared" si="539"/>
        <v>2</v>
      </c>
      <c r="BP775" s="111">
        <f t="shared" si="540"/>
        <v>1</v>
      </c>
      <c r="BQ775" s="111">
        <f t="shared" si="541"/>
        <v>0</v>
      </c>
      <c r="BR775" s="111">
        <f t="shared" si="542"/>
        <v>0</v>
      </c>
      <c r="BS775" s="111">
        <f t="shared" si="543"/>
        <v>0</v>
      </c>
      <c r="BT775" s="111">
        <f t="shared" si="544"/>
        <v>0</v>
      </c>
      <c r="BU775" s="143">
        <f t="shared" si="545"/>
        <v>6</v>
      </c>
      <c r="BV775" s="113">
        <f t="shared" si="546"/>
        <v>128.34</v>
      </c>
      <c r="BW775" s="169" t="s">
        <v>135</v>
      </c>
      <c r="BX775" s="174">
        <v>2021</v>
      </c>
      <c r="BY775" s="169" t="s">
        <v>2422</v>
      </c>
      <c r="BZ775" s="169" t="str">
        <f t="shared" si="547"/>
        <v>NOVIEMBRE</v>
      </c>
      <c r="CA775" s="169" t="str">
        <f t="shared" si="548"/>
        <v>YCHO21RT_11.1</v>
      </c>
      <c r="CB775" s="118" t="str">
        <f>VLOOKUP(F775,[3]TOTALES!$E:$E,1,0)</f>
        <v>W2RQ00K9Z21</v>
      </c>
      <c r="CC775" s="118" t="s">
        <v>243</v>
      </c>
      <c r="CD775" s="118">
        <f>VLOOKUP(A775,'[4]1. ARCHIVO COMPRA'!$A:$BU,73,0)</f>
        <v>0</v>
      </c>
      <c r="CF775" s="164">
        <v>44331</v>
      </c>
      <c r="CG775" s="128"/>
    </row>
    <row r="776" spans="1:85" x14ac:dyDescent="0.25">
      <c r="A776" s="128" t="str">
        <f t="shared" si="517"/>
        <v>W2RQ00K9Z21LHY</v>
      </c>
      <c r="B776" s="188">
        <v>44501</v>
      </c>
      <c r="C776" s="128"/>
      <c r="D776" s="128" t="s">
        <v>562</v>
      </c>
      <c r="E776" s="128" t="s">
        <v>565</v>
      </c>
      <c r="F776" s="128" t="s">
        <v>1562</v>
      </c>
      <c r="G776" s="128" t="s">
        <v>1563</v>
      </c>
      <c r="H776" s="128" t="s">
        <v>599</v>
      </c>
      <c r="I776" s="128" t="s">
        <v>600</v>
      </c>
      <c r="J776" s="128" t="s">
        <v>546</v>
      </c>
      <c r="K776" s="128" t="s">
        <v>686</v>
      </c>
      <c r="L776" s="128" t="s">
        <v>2255</v>
      </c>
      <c r="M776" s="137">
        <v>69</v>
      </c>
      <c r="N776" s="128">
        <f>IFERROR(VLOOKUP(M776*$M$8*$N$8,'RAM costing'!$A$3:$B$81,2,1),0)</f>
        <v>69000</v>
      </c>
      <c r="O776" s="128">
        <f>IFERROR(VLOOKUP(M776*$M$9*$N$9,'RAM costing'!$E$3:$F$81,2,1),0)</f>
        <v>279</v>
      </c>
      <c r="P776" s="128"/>
      <c r="Q776" s="129">
        <f t="shared" si="518"/>
        <v>0.31</v>
      </c>
      <c r="R776" s="18">
        <v>21.39</v>
      </c>
      <c r="S776" s="25">
        <f t="shared" si="519"/>
        <v>0</v>
      </c>
      <c r="T776" s="25">
        <f t="shared" si="520"/>
        <v>0</v>
      </c>
      <c r="U776" s="25">
        <f t="shared" si="521"/>
        <v>0</v>
      </c>
      <c r="V776" s="25">
        <f t="shared" si="522"/>
        <v>0</v>
      </c>
      <c r="W776" s="25">
        <f t="shared" si="523"/>
        <v>0</v>
      </c>
      <c r="X776" s="25">
        <f t="shared" si="524"/>
        <v>0</v>
      </c>
      <c r="Y776" s="25">
        <f t="shared" si="525"/>
        <v>0</v>
      </c>
      <c r="Z776" s="25">
        <f t="shared" si="526"/>
        <v>0</v>
      </c>
      <c r="AA776" s="26"/>
      <c r="AB776" s="25">
        <f t="shared" si="527"/>
        <v>0</v>
      </c>
      <c r="AC776" s="25">
        <f t="shared" si="556"/>
        <v>0</v>
      </c>
      <c r="AD776" s="25"/>
      <c r="AE776" s="25"/>
      <c r="AF776" s="25"/>
      <c r="AG776" s="25"/>
      <c r="AH776" s="25"/>
      <c r="AI776" s="25"/>
      <c r="AJ776" s="26"/>
      <c r="AK776" s="25"/>
      <c r="AL776" s="26"/>
      <c r="AM776" s="25">
        <f t="shared" si="528"/>
        <v>0</v>
      </c>
      <c r="AN776" s="25">
        <f t="shared" si="529"/>
        <v>0</v>
      </c>
      <c r="AO776" s="26"/>
      <c r="AP776" s="26">
        <f t="shared" si="530"/>
        <v>0</v>
      </c>
      <c r="AQ776" s="101">
        <f t="shared" si="531"/>
        <v>0</v>
      </c>
      <c r="AR776" s="106">
        <f t="shared" si="532"/>
        <v>0</v>
      </c>
      <c r="AS776" s="107">
        <f t="shared" si="554"/>
        <v>0</v>
      </c>
      <c r="AT776" s="107">
        <f t="shared" si="554"/>
        <v>0</v>
      </c>
      <c r="AU776" s="107">
        <f t="shared" si="554"/>
        <v>0</v>
      </c>
      <c r="AV776" s="107">
        <f t="shared" si="554"/>
        <v>0</v>
      </c>
      <c r="AW776" s="107">
        <f t="shared" si="554"/>
        <v>0</v>
      </c>
      <c r="AX776" s="107">
        <f t="shared" si="554"/>
        <v>0</v>
      </c>
      <c r="AY776" s="107">
        <f t="shared" si="554"/>
        <v>0</v>
      </c>
      <c r="AZ776" s="107">
        <f t="shared" si="554"/>
        <v>0</v>
      </c>
      <c r="BA776" s="108">
        <f t="shared" si="533"/>
        <v>0</v>
      </c>
      <c r="BB776" s="103">
        <f t="shared" si="534"/>
        <v>0</v>
      </c>
      <c r="BC776" s="109">
        <f t="shared" si="535"/>
        <v>0</v>
      </c>
      <c r="BD776" s="107">
        <f t="shared" si="516"/>
        <v>0</v>
      </c>
      <c r="BE776" s="107">
        <f t="shared" si="555"/>
        <v>0</v>
      </c>
      <c r="BF776" s="107">
        <f t="shared" si="555"/>
        <v>0</v>
      </c>
      <c r="BG776" s="107">
        <f t="shared" si="555"/>
        <v>0</v>
      </c>
      <c r="BH776" s="107">
        <f t="shared" si="555"/>
        <v>0</v>
      </c>
      <c r="BI776" s="107">
        <f t="shared" si="555"/>
        <v>0</v>
      </c>
      <c r="BJ776" s="107">
        <f t="shared" si="555"/>
        <v>0</v>
      </c>
      <c r="BK776" s="107">
        <f t="shared" si="555"/>
        <v>0</v>
      </c>
      <c r="BL776" s="110">
        <f t="shared" si="536"/>
        <v>0</v>
      </c>
      <c r="BM776" s="111">
        <f t="shared" si="537"/>
        <v>0</v>
      </c>
      <c r="BN776" s="111">
        <f t="shared" si="538"/>
        <v>0</v>
      </c>
      <c r="BO776" s="111">
        <f t="shared" si="539"/>
        <v>0</v>
      </c>
      <c r="BP776" s="111">
        <f t="shared" si="540"/>
        <v>0</v>
      </c>
      <c r="BQ776" s="111">
        <f t="shared" si="541"/>
        <v>0</v>
      </c>
      <c r="BR776" s="111">
        <f t="shared" si="542"/>
        <v>0</v>
      </c>
      <c r="BS776" s="111">
        <f t="shared" si="543"/>
        <v>0</v>
      </c>
      <c r="BT776" s="111">
        <f t="shared" si="544"/>
        <v>0</v>
      </c>
      <c r="BU776" s="112">
        <f t="shared" si="545"/>
        <v>0</v>
      </c>
      <c r="BV776" s="113">
        <f t="shared" si="546"/>
        <v>0</v>
      </c>
      <c r="BW776" s="169" t="s">
        <v>135</v>
      </c>
      <c r="BX776" s="174">
        <v>2021</v>
      </c>
      <c r="BY776" s="169" t="s">
        <v>2422</v>
      </c>
      <c r="BZ776" s="169" t="str">
        <f t="shared" si="547"/>
        <v>NOVIEMBRE</v>
      </c>
      <c r="CA776" s="169" t="str">
        <f t="shared" si="548"/>
        <v>YCHO21RT_11.1</v>
      </c>
      <c r="CB776" s="118" t="str">
        <f>VLOOKUP(F776,[3]TOTALES!$E:$E,1,0)</f>
        <v>W2RQ00K9Z21</v>
      </c>
      <c r="CC776" s="118" t="s">
        <v>243</v>
      </c>
      <c r="CD776" s="118">
        <f>VLOOKUP(A776,'[4]1. ARCHIVO COMPRA'!$A:$BU,73,0)</f>
        <v>0</v>
      </c>
      <c r="CF776" s="128"/>
      <c r="CG776" s="128"/>
    </row>
    <row r="777" spans="1:85" x14ac:dyDescent="0.25">
      <c r="A777" s="128" t="str">
        <f t="shared" si="517"/>
        <v>W2RQ20K68I0F60Q</v>
      </c>
      <c r="B777" s="187">
        <v>44501</v>
      </c>
      <c r="C777" s="128"/>
      <c r="D777" s="128" t="s">
        <v>562</v>
      </c>
      <c r="E777" s="128" t="s">
        <v>565</v>
      </c>
      <c r="F777" s="128" t="s">
        <v>1566</v>
      </c>
      <c r="G777" s="128" t="s">
        <v>1567</v>
      </c>
      <c r="H777" s="128" t="s">
        <v>1204</v>
      </c>
      <c r="I777" s="128" t="s">
        <v>1205</v>
      </c>
      <c r="J777" s="128" t="s">
        <v>678</v>
      </c>
      <c r="K777" s="128" t="s">
        <v>684</v>
      </c>
      <c r="L777" s="128" t="s">
        <v>2255</v>
      </c>
      <c r="M777" s="137">
        <v>79</v>
      </c>
      <c r="N777" s="128">
        <f>IFERROR(VLOOKUP(M777*$M$8*$N$8,'RAM costing'!$A$3:$B$81,2,1),0)</f>
        <v>79000</v>
      </c>
      <c r="O777" s="128">
        <f>IFERROR(VLOOKUP(M777*$M$9*$N$9,'RAM costing'!$E$3:$F$81,2,1),0)</f>
        <v>319</v>
      </c>
      <c r="P777" s="128"/>
      <c r="Q777" s="129">
        <f t="shared" si="518"/>
        <v>0.31</v>
      </c>
      <c r="R777" s="18">
        <v>24.49</v>
      </c>
      <c r="S777" s="25">
        <f t="shared" si="519"/>
        <v>10</v>
      </c>
      <c r="T777" s="25">
        <f t="shared" si="520"/>
        <v>10</v>
      </c>
      <c r="U777" s="25">
        <f t="shared" si="521"/>
        <v>10</v>
      </c>
      <c r="V777" s="25">
        <f t="shared" si="522"/>
        <v>8</v>
      </c>
      <c r="W777" s="25">
        <f t="shared" si="523"/>
        <v>6</v>
      </c>
      <c r="X777" s="25">
        <f t="shared" si="524"/>
        <v>8</v>
      </c>
      <c r="Y777" s="25">
        <f t="shared" si="525"/>
        <v>7</v>
      </c>
      <c r="Z777" s="25">
        <f t="shared" si="526"/>
        <v>5</v>
      </c>
      <c r="AA777" s="26"/>
      <c r="AB777" s="25">
        <f t="shared" si="527"/>
        <v>7</v>
      </c>
      <c r="AC777" s="25">
        <f t="shared" si="556"/>
        <v>20</v>
      </c>
      <c r="AD777" s="25"/>
      <c r="AE777" s="25"/>
      <c r="AF777" s="25"/>
      <c r="AG777" s="25"/>
      <c r="AH777" s="25"/>
      <c r="AI777" s="25">
        <v>6</v>
      </c>
      <c r="AJ777" s="26"/>
      <c r="AK777" s="25"/>
      <c r="AL777" s="26"/>
      <c r="AM777" s="25">
        <f t="shared" si="528"/>
        <v>8</v>
      </c>
      <c r="AN777" s="25">
        <f t="shared" si="529"/>
        <v>8</v>
      </c>
      <c r="AO777" s="26">
        <v>10</v>
      </c>
      <c r="AP777" s="26">
        <f t="shared" si="530"/>
        <v>10</v>
      </c>
      <c r="AQ777" s="101">
        <f t="shared" si="531"/>
        <v>97</v>
      </c>
      <c r="AR777" s="106">
        <f t="shared" si="532"/>
        <v>2375.5299999999997</v>
      </c>
      <c r="AS777" s="107">
        <f t="shared" si="554"/>
        <v>22</v>
      </c>
      <c r="AT777" s="107">
        <f t="shared" si="554"/>
        <v>35</v>
      </c>
      <c r="AU777" s="107">
        <f t="shared" si="554"/>
        <v>26</v>
      </c>
      <c r="AV777" s="107">
        <f t="shared" si="554"/>
        <v>14</v>
      </c>
      <c r="AW777" s="107">
        <f t="shared" si="554"/>
        <v>0</v>
      </c>
      <c r="AX777" s="107">
        <f t="shared" si="554"/>
        <v>0</v>
      </c>
      <c r="AY777" s="107">
        <f t="shared" si="554"/>
        <v>0</v>
      </c>
      <c r="AZ777" s="107">
        <f t="shared" si="554"/>
        <v>0</v>
      </c>
      <c r="BA777" s="108">
        <f t="shared" si="533"/>
        <v>97</v>
      </c>
      <c r="BB777" s="103">
        <f t="shared" si="534"/>
        <v>36</v>
      </c>
      <c r="BC777" s="109">
        <f t="shared" si="535"/>
        <v>881.64</v>
      </c>
      <c r="BD777" s="107">
        <f t="shared" si="516"/>
        <v>8</v>
      </c>
      <c r="BE777" s="107">
        <f t="shared" si="555"/>
        <v>13</v>
      </c>
      <c r="BF777" s="107">
        <f t="shared" si="555"/>
        <v>10</v>
      </c>
      <c r="BG777" s="107">
        <f t="shared" si="555"/>
        <v>5</v>
      </c>
      <c r="BH777" s="107">
        <f t="shared" si="555"/>
        <v>0</v>
      </c>
      <c r="BI777" s="107">
        <f t="shared" si="555"/>
        <v>0</v>
      </c>
      <c r="BJ777" s="107">
        <f t="shared" si="555"/>
        <v>0</v>
      </c>
      <c r="BK777" s="107">
        <f t="shared" si="555"/>
        <v>0</v>
      </c>
      <c r="BL777" s="110">
        <f t="shared" si="536"/>
        <v>36</v>
      </c>
      <c r="BM777" s="111">
        <f t="shared" si="537"/>
        <v>30</v>
      </c>
      <c r="BN777" s="111">
        <f t="shared" si="538"/>
        <v>48</v>
      </c>
      <c r="BO777" s="111">
        <f t="shared" si="539"/>
        <v>36</v>
      </c>
      <c r="BP777" s="111">
        <f t="shared" si="540"/>
        <v>19</v>
      </c>
      <c r="BQ777" s="111">
        <f t="shared" si="541"/>
        <v>0</v>
      </c>
      <c r="BR777" s="111">
        <f t="shared" si="542"/>
        <v>0</v>
      </c>
      <c r="BS777" s="111">
        <f t="shared" si="543"/>
        <v>0</v>
      </c>
      <c r="BT777" s="111">
        <f t="shared" si="544"/>
        <v>0</v>
      </c>
      <c r="BU777" s="143">
        <f t="shared" si="545"/>
        <v>133</v>
      </c>
      <c r="BV777" s="113">
        <f t="shared" si="546"/>
        <v>3257.1699999999996</v>
      </c>
      <c r="BW777" s="169" t="s">
        <v>135</v>
      </c>
      <c r="BX777" s="174">
        <v>2021</v>
      </c>
      <c r="BY777" s="169" t="s">
        <v>2422</v>
      </c>
      <c r="BZ777" s="169" t="str">
        <f t="shared" si="547"/>
        <v>NOVIEMBRE</v>
      </c>
      <c r="CA777" s="169" t="str">
        <f t="shared" si="548"/>
        <v>YCHO21RT_11.1</v>
      </c>
      <c r="CB777" s="118" t="str">
        <f>VLOOKUP(F777,[3]TOTALES!$E:$E,1,0)</f>
        <v>W2RQ20K68I0</v>
      </c>
      <c r="CC777" s="118" t="s">
        <v>243</v>
      </c>
      <c r="CD777" s="118">
        <f>VLOOKUP(A777,'[4]1. ARCHIVO COMPRA'!$A:$BU,73,0)</f>
        <v>0</v>
      </c>
      <c r="CF777" s="164">
        <v>44331</v>
      </c>
      <c r="CG777" s="128"/>
    </row>
    <row r="778" spans="1:85" x14ac:dyDescent="0.25">
      <c r="A778" s="128" t="str">
        <f t="shared" si="517"/>
        <v>W2RQ20K68I0G8CR</v>
      </c>
      <c r="B778" s="188">
        <v>44501</v>
      </c>
      <c r="C778" s="128"/>
      <c r="D778" s="128" t="s">
        <v>562</v>
      </c>
      <c r="E778" s="128" t="s">
        <v>565</v>
      </c>
      <c r="F778" s="128" t="s">
        <v>1566</v>
      </c>
      <c r="G778" s="128" t="s">
        <v>1567</v>
      </c>
      <c r="H778" s="128" t="s">
        <v>957</v>
      </c>
      <c r="I778" s="128" t="s">
        <v>958</v>
      </c>
      <c r="J778" s="128" t="s">
        <v>678</v>
      </c>
      <c r="K778" s="128" t="s">
        <v>684</v>
      </c>
      <c r="L778" s="128" t="s">
        <v>2255</v>
      </c>
      <c r="M778" s="137">
        <v>79</v>
      </c>
      <c r="N778" s="128">
        <f>IFERROR(VLOOKUP(M778*$M$8*$N$8,'RAM costing'!$A$3:$B$81,2,1),0)</f>
        <v>79000</v>
      </c>
      <c r="O778" s="128">
        <f>IFERROR(VLOOKUP(M778*$M$9*$N$9,'RAM costing'!$E$3:$F$81,2,1),0)</f>
        <v>319</v>
      </c>
      <c r="P778" s="128"/>
      <c r="Q778" s="129">
        <f t="shared" si="518"/>
        <v>0.31</v>
      </c>
      <c r="R778" s="18">
        <v>24.49</v>
      </c>
      <c r="S778" s="25">
        <f t="shared" si="519"/>
        <v>0</v>
      </c>
      <c r="T778" s="25">
        <f t="shared" si="520"/>
        <v>0</v>
      </c>
      <c r="U778" s="25">
        <f t="shared" si="521"/>
        <v>0</v>
      </c>
      <c r="V778" s="25">
        <f t="shared" si="522"/>
        <v>0</v>
      </c>
      <c r="W778" s="25">
        <f t="shared" si="523"/>
        <v>0</v>
      </c>
      <c r="X778" s="25">
        <f t="shared" si="524"/>
        <v>0</v>
      </c>
      <c r="Y778" s="25">
        <f t="shared" si="525"/>
        <v>0</v>
      </c>
      <c r="Z778" s="25">
        <f t="shared" si="526"/>
        <v>0</v>
      </c>
      <c r="AA778" s="26"/>
      <c r="AB778" s="25">
        <f t="shared" si="527"/>
        <v>0</v>
      </c>
      <c r="AC778" s="25">
        <f t="shared" si="556"/>
        <v>0</v>
      </c>
      <c r="AD778" s="25"/>
      <c r="AE778" s="25"/>
      <c r="AF778" s="25"/>
      <c r="AG778" s="25"/>
      <c r="AH778" s="25"/>
      <c r="AI778" s="25"/>
      <c r="AJ778" s="26"/>
      <c r="AK778" s="25"/>
      <c r="AL778" s="26"/>
      <c r="AM778" s="25">
        <f t="shared" si="528"/>
        <v>0</v>
      </c>
      <c r="AN778" s="25">
        <f t="shared" si="529"/>
        <v>0</v>
      </c>
      <c r="AO778" s="26"/>
      <c r="AP778" s="26">
        <f t="shared" si="530"/>
        <v>0</v>
      </c>
      <c r="AQ778" s="101">
        <f t="shared" si="531"/>
        <v>0</v>
      </c>
      <c r="AR778" s="106">
        <f t="shared" si="532"/>
        <v>0</v>
      </c>
      <c r="AS778" s="107">
        <f t="shared" si="554"/>
        <v>0</v>
      </c>
      <c r="AT778" s="107">
        <f t="shared" si="554"/>
        <v>0</v>
      </c>
      <c r="AU778" s="107">
        <f t="shared" si="554"/>
        <v>0</v>
      </c>
      <c r="AV778" s="107">
        <f t="shared" si="554"/>
        <v>0</v>
      </c>
      <c r="AW778" s="107">
        <f t="shared" si="554"/>
        <v>0</v>
      </c>
      <c r="AX778" s="107">
        <f t="shared" si="554"/>
        <v>0</v>
      </c>
      <c r="AY778" s="107">
        <f t="shared" si="554"/>
        <v>0</v>
      </c>
      <c r="AZ778" s="107">
        <f t="shared" si="554"/>
        <v>0</v>
      </c>
      <c r="BA778" s="108">
        <f t="shared" si="533"/>
        <v>0</v>
      </c>
      <c r="BB778" s="103">
        <f t="shared" si="534"/>
        <v>0</v>
      </c>
      <c r="BC778" s="109">
        <f t="shared" si="535"/>
        <v>0</v>
      </c>
      <c r="BD778" s="107">
        <f t="shared" si="516"/>
        <v>0</v>
      </c>
      <c r="BE778" s="107">
        <f t="shared" si="555"/>
        <v>0</v>
      </c>
      <c r="BF778" s="107">
        <f t="shared" si="555"/>
        <v>0</v>
      </c>
      <c r="BG778" s="107">
        <f t="shared" si="555"/>
        <v>0</v>
      </c>
      <c r="BH778" s="107">
        <f t="shared" si="555"/>
        <v>0</v>
      </c>
      <c r="BI778" s="107">
        <f t="shared" si="555"/>
        <v>0</v>
      </c>
      <c r="BJ778" s="107">
        <f t="shared" si="555"/>
        <v>0</v>
      </c>
      <c r="BK778" s="107">
        <f t="shared" si="555"/>
        <v>0</v>
      </c>
      <c r="BL778" s="110">
        <f t="shared" si="536"/>
        <v>0</v>
      </c>
      <c r="BM778" s="111">
        <f t="shared" si="537"/>
        <v>0</v>
      </c>
      <c r="BN778" s="111">
        <f t="shared" si="538"/>
        <v>0</v>
      </c>
      <c r="BO778" s="111">
        <f t="shared" si="539"/>
        <v>0</v>
      </c>
      <c r="BP778" s="111">
        <f t="shared" si="540"/>
        <v>0</v>
      </c>
      <c r="BQ778" s="111">
        <f t="shared" si="541"/>
        <v>0</v>
      </c>
      <c r="BR778" s="111">
        <f t="shared" si="542"/>
        <v>0</v>
      </c>
      <c r="BS778" s="111">
        <f t="shared" si="543"/>
        <v>0</v>
      </c>
      <c r="BT778" s="111">
        <f t="shared" si="544"/>
        <v>0</v>
      </c>
      <c r="BU778" s="112">
        <f t="shared" si="545"/>
        <v>0</v>
      </c>
      <c r="BV778" s="113">
        <f t="shared" si="546"/>
        <v>0</v>
      </c>
      <c r="BW778" s="169" t="s">
        <v>135</v>
      </c>
      <c r="BX778" s="174">
        <v>2021</v>
      </c>
      <c r="BY778" s="169" t="s">
        <v>2422</v>
      </c>
      <c r="BZ778" s="169" t="str">
        <f t="shared" si="547"/>
        <v>NOVIEMBRE</v>
      </c>
      <c r="CA778" s="169" t="str">
        <f t="shared" si="548"/>
        <v>YCHO21RT_11.1</v>
      </c>
      <c r="CB778" s="118" t="str">
        <f>VLOOKUP(F778,[3]TOTALES!$E:$E,1,0)</f>
        <v>W2RQ20K68I0</v>
      </c>
      <c r="CC778" s="118" t="s">
        <v>243</v>
      </c>
      <c r="CD778" s="118">
        <f>VLOOKUP(A778,'[4]1. ARCHIVO COMPRA'!$A:$BU,73,0)</f>
        <v>0</v>
      </c>
      <c r="CF778" s="128"/>
      <c r="CG778" s="128"/>
    </row>
    <row r="779" spans="1:85" x14ac:dyDescent="0.25">
      <c r="A779" s="128" t="str">
        <f t="shared" si="517"/>
        <v>W2RQ20K68I0G1G2</v>
      </c>
      <c r="B779" s="188">
        <v>44501</v>
      </c>
      <c r="C779" s="128"/>
      <c r="D779" s="128" t="s">
        <v>562</v>
      </c>
      <c r="E779" s="128" t="s">
        <v>565</v>
      </c>
      <c r="F779" s="128" t="s">
        <v>1566</v>
      </c>
      <c r="G779" s="128" t="s">
        <v>1567</v>
      </c>
      <c r="H779" s="128" t="s">
        <v>506</v>
      </c>
      <c r="I779" s="128" t="s">
        <v>533</v>
      </c>
      <c r="J779" s="128" t="s">
        <v>678</v>
      </c>
      <c r="K779" s="128" t="s">
        <v>684</v>
      </c>
      <c r="L779" s="128" t="s">
        <v>2255</v>
      </c>
      <c r="M779" s="137">
        <v>79</v>
      </c>
      <c r="N779" s="128">
        <f>IFERROR(VLOOKUP(M779*$M$8*$N$8,'RAM costing'!$A$3:$B$81,2,1),0)</f>
        <v>79000</v>
      </c>
      <c r="O779" s="128">
        <f>IFERROR(VLOOKUP(M779*$M$9*$N$9,'RAM costing'!$E$3:$F$81,2,1),0)</f>
        <v>319</v>
      </c>
      <c r="P779" s="128"/>
      <c r="Q779" s="129">
        <f t="shared" si="518"/>
        <v>0.31</v>
      </c>
      <c r="R779" s="18">
        <v>24.49</v>
      </c>
      <c r="S779" s="25">
        <f t="shared" si="519"/>
        <v>0</v>
      </c>
      <c r="T779" s="25">
        <f t="shared" si="520"/>
        <v>0</v>
      </c>
      <c r="U779" s="25">
        <f t="shared" si="521"/>
        <v>0</v>
      </c>
      <c r="V779" s="25">
        <f t="shared" si="522"/>
        <v>0</v>
      </c>
      <c r="W779" s="25">
        <f t="shared" si="523"/>
        <v>0</v>
      </c>
      <c r="X779" s="25">
        <f t="shared" si="524"/>
        <v>0</v>
      </c>
      <c r="Y779" s="25">
        <f t="shared" si="525"/>
        <v>0</v>
      </c>
      <c r="Z779" s="25">
        <f t="shared" si="526"/>
        <v>0</v>
      </c>
      <c r="AA779" s="26"/>
      <c r="AB779" s="25">
        <f t="shared" si="527"/>
        <v>0</v>
      </c>
      <c r="AC779" s="25">
        <f t="shared" si="556"/>
        <v>0</v>
      </c>
      <c r="AD779" s="25"/>
      <c r="AE779" s="25"/>
      <c r="AF779" s="25"/>
      <c r="AG779" s="25"/>
      <c r="AH779" s="25"/>
      <c r="AI779" s="25"/>
      <c r="AJ779" s="26"/>
      <c r="AK779" s="25"/>
      <c r="AL779" s="26"/>
      <c r="AM779" s="25">
        <f t="shared" si="528"/>
        <v>0</v>
      </c>
      <c r="AN779" s="25">
        <f t="shared" si="529"/>
        <v>0</v>
      </c>
      <c r="AO779" s="26"/>
      <c r="AP779" s="26">
        <f t="shared" si="530"/>
        <v>0</v>
      </c>
      <c r="AQ779" s="101">
        <f t="shared" si="531"/>
        <v>0</v>
      </c>
      <c r="AR779" s="106">
        <f t="shared" si="532"/>
        <v>0</v>
      </c>
      <c r="AS779" s="107">
        <f t="shared" si="554"/>
        <v>0</v>
      </c>
      <c r="AT779" s="107">
        <f t="shared" si="554"/>
        <v>0</v>
      </c>
      <c r="AU779" s="107">
        <f t="shared" si="554"/>
        <v>0</v>
      </c>
      <c r="AV779" s="107">
        <f t="shared" si="554"/>
        <v>0</v>
      </c>
      <c r="AW779" s="107">
        <f t="shared" si="554"/>
        <v>0</v>
      </c>
      <c r="AX779" s="107">
        <f t="shared" si="554"/>
        <v>0</v>
      </c>
      <c r="AY779" s="107">
        <f t="shared" si="554"/>
        <v>0</v>
      </c>
      <c r="AZ779" s="107">
        <f t="shared" si="554"/>
        <v>0</v>
      </c>
      <c r="BA779" s="108">
        <f t="shared" si="533"/>
        <v>0</v>
      </c>
      <c r="BB779" s="103">
        <f t="shared" si="534"/>
        <v>0</v>
      </c>
      <c r="BC779" s="109">
        <f t="shared" si="535"/>
        <v>0</v>
      </c>
      <c r="BD779" s="107">
        <f t="shared" si="516"/>
        <v>0</v>
      </c>
      <c r="BE779" s="107">
        <f t="shared" si="555"/>
        <v>0</v>
      </c>
      <c r="BF779" s="107">
        <f t="shared" si="555"/>
        <v>0</v>
      </c>
      <c r="BG779" s="107">
        <f t="shared" si="555"/>
        <v>0</v>
      </c>
      <c r="BH779" s="107">
        <f t="shared" si="555"/>
        <v>0</v>
      </c>
      <c r="BI779" s="107">
        <f t="shared" si="555"/>
        <v>0</v>
      </c>
      <c r="BJ779" s="107">
        <f t="shared" si="555"/>
        <v>0</v>
      </c>
      <c r="BK779" s="107">
        <f t="shared" si="555"/>
        <v>0</v>
      </c>
      <c r="BL779" s="110">
        <f t="shared" si="536"/>
        <v>0</v>
      </c>
      <c r="BM779" s="111">
        <f t="shared" si="537"/>
        <v>0</v>
      </c>
      <c r="BN779" s="111">
        <f t="shared" si="538"/>
        <v>0</v>
      </c>
      <c r="BO779" s="111">
        <f t="shared" si="539"/>
        <v>0</v>
      </c>
      <c r="BP779" s="111">
        <f t="shared" si="540"/>
        <v>0</v>
      </c>
      <c r="BQ779" s="111">
        <f t="shared" si="541"/>
        <v>0</v>
      </c>
      <c r="BR779" s="111">
        <f t="shared" si="542"/>
        <v>0</v>
      </c>
      <c r="BS779" s="111">
        <f t="shared" si="543"/>
        <v>0</v>
      </c>
      <c r="BT779" s="111">
        <f t="shared" si="544"/>
        <v>0</v>
      </c>
      <c r="BU779" s="112">
        <f t="shared" si="545"/>
        <v>0</v>
      </c>
      <c r="BV779" s="113">
        <f t="shared" si="546"/>
        <v>0</v>
      </c>
      <c r="BW779" s="169" t="s">
        <v>135</v>
      </c>
      <c r="BX779" s="174">
        <v>2021</v>
      </c>
      <c r="BY779" s="169" t="s">
        <v>2422</v>
      </c>
      <c r="BZ779" s="169" t="str">
        <f t="shared" si="547"/>
        <v>NOVIEMBRE</v>
      </c>
      <c r="CA779" s="169" t="str">
        <f t="shared" si="548"/>
        <v>YCHO21RT_11.1</v>
      </c>
      <c r="CB779" s="118" t="str">
        <f>VLOOKUP(F779,[3]TOTALES!$E:$E,1,0)</f>
        <v>W2RQ20K68I0</v>
      </c>
      <c r="CC779" s="118" t="s">
        <v>243</v>
      </c>
      <c r="CD779" s="118">
        <f>VLOOKUP(A779,'[4]1. ARCHIVO COMPRA'!$A:$BU,73,0)</f>
        <v>0</v>
      </c>
      <c r="CF779" s="128"/>
      <c r="CG779" s="128"/>
    </row>
    <row r="780" spans="1:85" x14ac:dyDescent="0.25">
      <c r="A780" s="128" t="str">
        <f t="shared" si="517"/>
        <v>W2RQ20K68I0JBLK</v>
      </c>
      <c r="B780" s="187">
        <v>44501</v>
      </c>
      <c r="C780" s="128"/>
      <c r="D780" s="128" t="s">
        <v>562</v>
      </c>
      <c r="E780" s="128" t="s">
        <v>565</v>
      </c>
      <c r="F780" s="128" t="s">
        <v>1566</v>
      </c>
      <c r="G780" s="128" t="s">
        <v>1567</v>
      </c>
      <c r="H780" s="128" t="s">
        <v>494</v>
      </c>
      <c r="I780" s="128" t="s">
        <v>520</v>
      </c>
      <c r="J780" s="128" t="s">
        <v>678</v>
      </c>
      <c r="K780" s="128" t="s">
        <v>684</v>
      </c>
      <c r="L780" s="128" t="s">
        <v>2255</v>
      </c>
      <c r="M780" s="137">
        <v>79</v>
      </c>
      <c r="N780" s="128">
        <f>IFERROR(VLOOKUP(M780*$M$8*$N$8,'RAM costing'!$A$3:$B$81,2,1),0)</f>
        <v>79000</v>
      </c>
      <c r="O780" s="128">
        <f>IFERROR(VLOOKUP(M780*$M$9*$N$9,'RAM costing'!$E$3:$F$81,2,1),0)</f>
        <v>319</v>
      </c>
      <c r="P780" s="128"/>
      <c r="Q780" s="129">
        <f t="shared" si="518"/>
        <v>0.31</v>
      </c>
      <c r="R780" s="18">
        <v>24.49</v>
      </c>
      <c r="S780" s="25">
        <f t="shared" si="519"/>
        <v>14</v>
      </c>
      <c r="T780" s="25">
        <f t="shared" si="520"/>
        <v>14</v>
      </c>
      <c r="U780" s="25">
        <f t="shared" si="521"/>
        <v>14</v>
      </c>
      <c r="V780" s="25">
        <f t="shared" si="522"/>
        <v>12</v>
      </c>
      <c r="W780" s="25">
        <f t="shared" si="523"/>
        <v>10</v>
      </c>
      <c r="X780" s="25">
        <f t="shared" si="524"/>
        <v>12</v>
      </c>
      <c r="Y780" s="25">
        <f t="shared" si="525"/>
        <v>11</v>
      </c>
      <c r="Z780" s="25">
        <f t="shared" si="526"/>
        <v>9</v>
      </c>
      <c r="AA780" s="26"/>
      <c r="AB780" s="25">
        <f t="shared" si="527"/>
        <v>11</v>
      </c>
      <c r="AC780" s="25">
        <f t="shared" si="556"/>
        <v>28</v>
      </c>
      <c r="AD780" s="25"/>
      <c r="AE780" s="25"/>
      <c r="AF780" s="25"/>
      <c r="AG780" s="25"/>
      <c r="AH780" s="25"/>
      <c r="AI780" s="25">
        <v>12</v>
      </c>
      <c r="AJ780" s="26"/>
      <c r="AK780" s="25"/>
      <c r="AL780" s="26"/>
      <c r="AM780" s="25">
        <f t="shared" si="528"/>
        <v>12</v>
      </c>
      <c r="AN780" s="25">
        <f t="shared" si="529"/>
        <v>12</v>
      </c>
      <c r="AO780" s="26">
        <v>14</v>
      </c>
      <c r="AP780" s="26">
        <f t="shared" si="530"/>
        <v>14</v>
      </c>
      <c r="AQ780" s="101">
        <f t="shared" si="531"/>
        <v>147</v>
      </c>
      <c r="AR780" s="106">
        <f t="shared" si="532"/>
        <v>3624.52</v>
      </c>
      <c r="AS780" s="107">
        <f t="shared" si="554"/>
        <v>34</v>
      </c>
      <c r="AT780" s="107">
        <f t="shared" si="554"/>
        <v>53</v>
      </c>
      <c r="AU780" s="107">
        <f t="shared" si="554"/>
        <v>40</v>
      </c>
      <c r="AV780" s="107">
        <f t="shared" si="554"/>
        <v>21</v>
      </c>
      <c r="AW780" s="107">
        <f t="shared" si="554"/>
        <v>0</v>
      </c>
      <c r="AX780" s="107">
        <f t="shared" si="554"/>
        <v>0</v>
      </c>
      <c r="AY780" s="107">
        <f t="shared" si="554"/>
        <v>0</v>
      </c>
      <c r="AZ780" s="107">
        <f t="shared" si="554"/>
        <v>0</v>
      </c>
      <c r="BA780" s="108">
        <f t="shared" si="533"/>
        <v>148</v>
      </c>
      <c r="BB780" s="103">
        <f t="shared" si="534"/>
        <v>52</v>
      </c>
      <c r="BC780" s="109">
        <f t="shared" si="535"/>
        <v>1273.48</v>
      </c>
      <c r="BD780" s="107">
        <f t="shared" si="516"/>
        <v>12</v>
      </c>
      <c r="BE780" s="107">
        <f t="shared" si="555"/>
        <v>19</v>
      </c>
      <c r="BF780" s="107">
        <f t="shared" si="555"/>
        <v>14</v>
      </c>
      <c r="BG780" s="107">
        <f t="shared" si="555"/>
        <v>7</v>
      </c>
      <c r="BH780" s="107">
        <f t="shared" si="555"/>
        <v>0</v>
      </c>
      <c r="BI780" s="107">
        <f t="shared" si="555"/>
        <v>0</v>
      </c>
      <c r="BJ780" s="107">
        <f t="shared" si="555"/>
        <v>0</v>
      </c>
      <c r="BK780" s="107">
        <f t="shared" si="555"/>
        <v>0</v>
      </c>
      <c r="BL780" s="110">
        <f t="shared" si="536"/>
        <v>52</v>
      </c>
      <c r="BM780" s="111">
        <f t="shared" si="537"/>
        <v>46</v>
      </c>
      <c r="BN780" s="111">
        <f t="shared" si="538"/>
        <v>72</v>
      </c>
      <c r="BO780" s="111">
        <f t="shared" si="539"/>
        <v>54</v>
      </c>
      <c r="BP780" s="111">
        <f t="shared" si="540"/>
        <v>28</v>
      </c>
      <c r="BQ780" s="111">
        <f t="shared" si="541"/>
        <v>0</v>
      </c>
      <c r="BR780" s="111">
        <f t="shared" si="542"/>
        <v>0</v>
      </c>
      <c r="BS780" s="111">
        <f t="shared" si="543"/>
        <v>0</v>
      </c>
      <c r="BT780" s="111">
        <f t="shared" si="544"/>
        <v>0</v>
      </c>
      <c r="BU780" s="143">
        <f t="shared" si="545"/>
        <v>200</v>
      </c>
      <c r="BV780" s="113">
        <f t="shared" si="546"/>
        <v>4898</v>
      </c>
      <c r="BW780" s="169" t="s">
        <v>135</v>
      </c>
      <c r="BX780" s="174">
        <v>2021</v>
      </c>
      <c r="BY780" s="169" t="s">
        <v>2422</v>
      </c>
      <c r="BZ780" s="169" t="str">
        <f t="shared" si="547"/>
        <v>NOVIEMBRE</v>
      </c>
      <c r="CA780" s="169" t="str">
        <f t="shared" si="548"/>
        <v>YCHO21RT_11.1</v>
      </c>
      <c r="CB780" s="118" t="str">
        <f>VLOOKUP(F780,[3]TOTALES!$E:$E,1,0)</f>
        <v>W2RQ20K68I0</v>
      </c>
      <c r="CC780" s="118" t="s">
        <v>243</v>
      </c>
      <c r="CD780" s="118">
        <f>VLOOKUP(A780,'[4]1. ARCHIVO COMPRA'!$A:$BU,73,0)</f>
        <v>0</v>
      </c>
      <c r="CF780" s="164">
        <v>44331</v>
      </c>
      <c r="CG780" s="128"/>
    </row>
    <row r="781" spans="1:85" x14ac:dyDescent="0.25">
      <c r="A781" s="128" t="str">
        <f t="shared" si="517"/>
        <v>W2RQ20K68I0A405</v>
      </c>
      <c r="B781" s="188">
        <v>44501</v>
      </c>
      <c r="C781" s="128"/>
      <c r="D781" s="128" t="s">
        <v>562</v>
      </c>
      <c r="E781" s="128" t="s">
        <v>565</v>
      </c>
      <c r="F781" s="128" t="s">
        <v>1566</v>
      </c>
      <c r="G781" s="128" t="s">
        <v>1567</v>
      </c>
      <c r="H781" s="128" t="s">
        <v>998</v>
      </c>
      <c r="I781" s="128" t="s">
        <v>999</v>
      </c>
      <c r="J781" s="128" t="s">
        <v>678</v>
      </c>
      <c r="K781" s="128" t="s">
        <v>684</v>
      </c>
      <c r="L781" s="128" t="s">
        <v>2255</v>
      </c>
      <c r="M781" s="137">
        <v>79</v>
      </c>
      <c r="N781" s="128">
        <f>IFERROR(VLOOKUP(M781*$M$8*$N$8,'RAM costing'!$A$3:$B$81,2,1),0)</f>
        <v>79000</v>
      </c>
      <c r="O781" s="128">
        <f>IFERROR(VLOOKUP(M781*$M$9*$N$9,'RAM costing'!$E$3:$F$81,2,1),0)</f>
        <v>319</v>
      </c>
      <c r="P781" s="128"/>
      <c r="Q781" s="129">
        <f t="shared" si="518"/>
        <v>0.31</v>
      </c>
      <c r="R781" s="18">
        <v>24.49</v>
      </c>
      <c r="S781" s="25">
        <f t="shared" si="519"/>
        <v>0</v>
      </c>
      <c r="T781" s="25">
        <f t="shared" si="520"/>
        <v>0</v>
      </c>
      <c r="U781" s="25">
        <f t="shared" si="521"/>
        <v>0</v>
      </c>
      <c r="V781" s="25">
        <f t="shared" si="522"/>
        <v>0</v>
      </c>
      <c r="W781" s="25">
        <f t="shared" si="523"/>
        <v>0</v>
      </c>
      <c r="X781" s="25">
        <f t="shared" si="524"/>
        <v>0</v>
      </c>
      <c r="Y781" s="25">
        <f t="shared" si="525"/>
        <v>0</v>
      </c>
      <c r="Z781" s="25">
        <f t="shared" si="526"/>
        <v>0</v>
      </c>
      <c r="AA781" s="26"/>
      <c r="AB781" s="25">
        <f t="shared" si="527"/>
        <v>0</v>
      </c>
      <c r="AC781" s="25">
        <f t="shared" si="556"/>
        <v>0</v>
      </c>
      <c r="AD781" s="25"/>
      <c r="AE781" s="25"/>
      <c r="AF781" s="25"/>
      <c r="AG781" s="25"/>
      <c r="AH781" s="25"/>
      <c r="AI781" s="25"/>
      <c r="AJ781" s="26"/>
      <c r="AK781" s="25"/>
      <c r="AL781" s="26"/>
      <c r="AM781" s="25">
        <f t="shared" si="528"/>
        <v>0</v>
      </c>
      <c r="AN781" s="25">
        <f t="shared" si="529"/>
        <v>0</v>
      </c>
      <c r="AO781" s="26"/>
      <c r="AP781" s="26">
        <f t="shared" si="530"/>
        <v>0</v>
      </c>
      <c r="AQ781" s="101">
        <f t="shared" si="531"/>
        <v>0</v>
      </c>
      <c r="AR781" s="106">
        <f t="shared" si="532"/>
        <v>0</v>
      </c>
      <c r="AS781" s="107">
        <f t="shared" si="554"/>
        <v>0</v>
      </c>
      <c r="AT781" s="107">
        <f t="shared" si="554"/>
        <v>0</v>
      </c>
      <c r="AU781" s="107">
        <f t="shared" si="554"/>
        <v>0</v>
      </c>
      <c r="AV781" s="107">
        <f t="shared" si="554"/>
        <v>0</v>
      </c>
      <c r="AW781" s="107">
        <f t="shared" si="554"/>
        <v>0</v>
      </c>
      <c r="AX781" s="107">
        <f t="shared" si="554"/>
        <v>0</v>
      </c>
      <c r="AY781" s="107">
        <f t="shared" si="554"/>
        <v>0</v>
      </c>
      <c r="AZ781" s="107">
        <f t="shared" si="554"/>
        <v>0</v>
      </c>
      <c r="BA781" s="108">
        <f t="shared" si="533"/>
        <v>0</v>
      </c>
      <c r="BB781" s="103">
        <f t="shared" si="534"/>
        <v>0</v>
      </c>
      <c r="BC781" s="109">
        <f t="shared" si="535"/>
        <v>0</v>
      </c>
      <c r="BD781" s="107">
        <f t="shared" si="516"/>
        <v>0</v>
      </c>
      <c r="BE781" s="107">
        <f t="shared" si="555"/>
        <v>0</v>
      </c>
      <c r="BF781" s="107">
        <f t="shared" si="555"/>
        <v>0</v>
      </c>
      <c r="BG781" s="107">
        <f t="shared" si="555"/>
        <v>0</v>
      </c>
      <c r="BH781" s="107">
        <f t="shared" si="555"/>
        <v>0</v>
      </c>
      <c r="BI781" s="107">
        <f t="shared" si="555"/>
        <v>0</v>
      </c>
      <c r="BJ781" s="107">
        <f t="shared" si="555"/>
        <v>0</v>
      </c>
      <c r="BK781" s="107">
        <f t="shared" si="555"/>
        <v>0</v>
      </c>
      <c r="BL781" s="110">
        <f t="shared" si="536"/>
        <v>0</v>
      </c>
      <c r="BM781" s="111">
        <f t="shared" si="537"/>
        <v>0</v>
      </c>
      <c r="BN781" s="111">
        <f t="shared" si="538"/>
        <v>0</v>
      </c>
      <c r="BO781" s="111">
        <f t="shared" si="539"/>
        <v>0</v>
      </c>
      <c r="BP781" s="111">
        <f t="shared" si="540"/>
        <v>0</v>
      </c>
      <c r="BQ781" s="111">
        <f t="shared" si="541"/>
        <v>0</v>
      </c>
      <c r="BR781" s="111">
        <f t="shared" si="542"/>
        <v>0</v>
      </c>
      <c r="BS781" s="111">
        <f t="shared" si="543"/>
        <v>0</v>
      </c>
      <c r="BT781" s="111">
        <f t="shared" si="544"/>
        <v>0</v>
      </c>
      <c r="BU781" s="112">
        <f t="shared" si="545"/>
        <v>0</v>
      </c>
      <c r="BV781" s="113">
        <f t="shared" si="546"/>
        <v>0</v>
      </c>
      <c r="BW781" s="169" t="s">
        <v>135</v>
      </c>
      <c r="BX781" s="174">
        <v>2021</v>
      </c>
      <c r="BY781" s="169" t="s">
        <v>2422</v>
      </c>
      <c r="BZ781" s="169" t="str">
        <f t="shared" si="547"/>
        <v>NOVIEMBRE</v>
      </c>
      <c r="CA781" s="169" t="str">
        <f t="shared" si="548"/>
        <v>YCHO21RT_11.1</v>
      </c>
      <c r="CB781" s="118" t="str">
        <f>VLOOKUP(F781,[3]TOTALES!$E:$E,1,0)</f>
        <v>W2RQ20K68I0</v>
      </c>
      <c r="CC781" s="118" t="s">
        <v>243</v>
      </c>
      <c r="CD781" s="118">
        <f>VLOOKUP(A781,'[4]1. ARCHIVO COMPRA'!$A:$BU,73,0)</f>
        <v>0</v>
      </c>
      <c r="CF781" s="128"/>
      <c r="CG781" s="128"/>
    </row>
    <row r="782" spans="1:85" x14ac:dyDescent="0.25">
      <c r="A782" s="128" t="str">
        <f t="shared" si="517"/>
        <v>W2RQ20K68I0G011</v>
      </c>
      <c r="B782" s="188">
        <v>44501</v>
      </c>
      <c r="C782" s="128"/>
      <c r="D782" s="128" t="s">
        <v>562</v>
      </c>
      <c r="E782" s="128" t="s">
        <v>565</v>
      </c>
      <c r="F782" s="128" t="s">
        <v>1566</v>
      </c>
      <c r="G782" s="128" t="s">
        <v>1567</v>
      </c>
      <c r="H782" s="128" t="s">
        <v>496</v>
      </c>
      <c r="I782" s="128" t="s">
        <v>522</v>
      </c>
      <c r="J782" s="128" t="s">
        <v>678</v>
      </c>
      <c r="K782" s="128" t="s">
        <v>684</v>
      </c>
      <c r="L782" s="128" t="s">
        <v>2255</v>
      </c>
      <c r="M782" s="137">
        <v>79</v>
      </c>
      <c r="N782" s="128">
        <f>IFERROR(VLOOKUP(M782*$M$8*$N$8,'RAM costing'!$A$3:$B$81,2,1),0)</f>
        <v>79000</v>
      </c>
      <c r="O782" s="128">
        <f>IFERROR(VLOOKUP(M782*$M$9*$N$9,'RAM costing'!$E$3:$F$81,2,1),0)</f>
        <v>319</v>
      </c>
      <c r="P782" s="128"/>
      <c r="Q782" s="129">
        <f t="shared" si="518"/>
        <v>0.31</v>
      </c>
      <c r="R782" s="18">
        <v>24.49</v>
      </c>
      <c r="S782" s="25">
        <f t="shared" si="519"/>
        <v>0</v>
      </c>
      <c r="T782" s="25">
        <f t="shared" si="520"/>
        <v>0</v>
      </c>
      <c r="U782" s="25">
        <f t="shared" si="521"/>
        <v>0</v>
      </c>
      <c r="V782" s="25">
        <f t="shared" si="522"/>
        <v>0</v>
      </c>
      <c r="W782" s="25">
        <f t="shared" si="523"/>
        <v>0</v>
      </c>
      <c r="X782" s="25">
        <f t="shared" si="524"/>
        <v>0</v>
      </c>
      <c r="Y782" s="25">
        <f t="shared" si="525"/>
        <v>0</v>
      </c>
      <c r="Z782" s="25">
        <f t="shared" si="526"/>
        <v>0</v>
      </c>
      <c r="AA782" s="26"/>
      <c r="AB782" s="25">
        <f t="shared" si="527"/>
        <v>0</v>
      </c>
      <c r="AC782" s="25">
        <f t="shared" si="556"/>
        <v>0</v>
      </c>
      <c r="AD782" s="25"/>
      <c r="AE782" s="25"/>
      <c r="AF782" s="25"/>
      <c r="AG782" s="25"/>
      <c r="AH782" s="25"/>
      <c r="AI782" s="25"/>
      <c r="AJ782" s="26"/>
      <c r="AK782" s="25"/>
      <c r="AL782" s="26"/>
      <c r="AM782" s="25">
        <f t="shared" si="528"/>
        <v>0</v>
      </c>
      <c r="AN782" s="25">
        <f t="shared" si="529"/>
        <v>0</v>
      </c>
      <c r="AO782" s="26"/>
      <c r="AP782" s="26">
        <f t="shared" si="530"/>
        <v>0</v>
      </c>
      <c r="AQ782" s="101">
        <f t="shared" si="531"/>
        <v>0</v>
      </c>
      <c r="AR782" s="106">
        <f t="shared" si="532"/>
        <v>0</v>
      </c>
      <c r="AS782" s="107">
        <f t="shared" si="554"/>
        <v>0</v>
      </c>
      <c r="AT782" s="107">
        <f t="shared" si="554"/>
        <v>0</v>
      </c>
      <c r="AU782" s="107">
        <f t="shared" si="554"/>
        <v>0</v>
      </c>
      <c r="AV782" s="107">
        <f t="shared" si="554"/>
        <v>0</v>
      </c>
      <c r="AW782" s="107">
        <f t="shared" si="554"/>
        <v>0</v>
      </c>
      <c r="AX782" s="107">
        <f t="shared" si="554"/>
        <v>0</v>
      </c>
      <c r="AY782" s="107">
        <f t="shared" si="554"/>
        <v>0</v>
      </c>
      <c r="AZ782" s="107">
        <f t="shared" si="554"/>
        <v>0</v>
      </c>
      <c r="BA782" s="108">
        <f t="shared" si="533"/>
        <v>0</v>
      </c>
      <c r="BB782" s="103">
        <f t="shared" si="534"/>
        <v>0</v>
      </c>
      <c r="BC782" s="109">
        <f t="shared" si="535"/>
        <v>0</v>
      </c>
      <c r="BD782" s="107">
        <f t="shared" si="516"/>
        <v>0</v>
      </c>
      <c r="BE782" s="107">
        <f t="shared" si="555"/>
        <v>0</v>
      </c>
      <c r="BF782" s="107">
        <f t="shared" si="555"/>
        <v>0</v>
      </c>
      <c r="BG782" s="107">
        <f t="shared" si="555"/>
        <v>0</v>
      </c>
      <c r="BH782" s="107">
        <f t="shared" si="555"/>
        <v>0</v>
      </c>
      <c r="BI782" s="107">
        <f t="shared" si="555"/>
        <v>0</v>
      </c>
      <c r="BJ782" s="107">
        <f t="shared" si="555"/>
        <v>0</v>
      </c>
      <c r="BK782" s="107">
        <f t="shared" si="555"/>
        <v>0</v>
      </c>
      <c r="BL782" s="110">
        <f t="shared" si="536"/>
        <v>0</v>
      </c>
      <c r="BM782" s="111">
        <f t="shared" si="537"/>
        <v>0</v>
      </c>
      <c r="BN782" s="111">
        <f t="shared" si="538"/>
        <v>0</v>
      </c>
      <c r="BO782" s="111">
        <f t="shared" si="539"/>
        <v>0</v>
      </c>
      <c r="BP782" s="111">
        <f t="shared" si="540"/>
        <v>0</v>
      </c>
      <c r="BQ782" s="111">
        <f t="shared" si="541"/>
        <v>0</v>
      </c>
      <c r="BR782" s="111">
        <f t="shared" si="542"/>
        <v>0</v>
      </c>
      <c r="BS782" s="111">
        <f t="shared" si="543"/>
        <v>0</v>
      </c>
      <c r="BT782" s="111">
        <f t="shared" si="544"/>
        <v>0</v>
      </c>
      <c r="BU782" s="112">
        <f t="shared" si="545"/>
        <v>0</v>
      </c>
      <c r="BV782" s="113">
        <f t="shared" si="546"/>
        <v>0</v>
      </c>
      <c r="BW782" s="169" t="s">
        <v>135</v>
      </c>
      <c r="BX782" s="174">
        <v>2021</v>
      </c>
      <c r="BY782" s="169" t="s">
        <v>2422</v>
      </c>
      <c r="BZ782" s="169" t="str">
        <f t="shared" si="547"/>
        <v>NOVIEMBRE</v>
      </c>
      <c r="CA782" s="169" t="str">
        <f t="shared" si="548"/>
        <v>YCHO21RT_11.1</v>
      </c>
      <c r="CB782" s="118" t="str">
        <f>VLOOKUP(F782,[3]TOTALES!$E:$E,1,0)</f>
        <v>W2RQ20K68I0</v>
      </c>
      <c r="CC782" s="118" t="s">
        <v>243</v>
      </c>
      <c r="CD782" s="118">
        <f>VLOOKUP(A782,'[4]1. ARCHIVO COMPRA'!$A:$BU,73,0)</f>
        <v>0</v>
      </c>
      <c r="CF782" s="128"/>
      <c r="CG782" s="128"/>
    </row>
    <row r="783" spans="1:85" x14ac:dyDescent="0.25">
      <c r="A783" s="128" t="str">
        <f t="shared" si="517"/>
        <v>W2RQ20K68I0LHY</v>
      </c>
      <c r="B783" s="188">
        <v>44501</v>
      </c>
      <c r="C783" s="128"/>
      <c r="D783" s="128" t="s">
        <v>562</v>
      </c>
      <c r="E783" s="128" t="s">
        <v>565</v>
      </c>
      <c r="F783" s="128" t="s">
        <v>1566</v>
      </c>
      <c r="G783" s="128" t="s">
        <v>1567</v>
      </c>
      <c r="H783" s="128" t="s">
        <v>599</v>
      </c>
      <c r="I783" s="128" t="s">
        <v>600</v>
      </c>
      <c r="J783" s="128" t="s">
        <v>678</v>
      </c>
      <c r="K783" s="128" t="s">
        <v>684</v>
      </c>
      <c r="L783" s="128" t="s">
        <v>2255</v>
      </c>
      <c r="M783" s="137">
        <v>79</v>
      </c>
      <c r="N783" s="128">
        <f>IFERROR(VLOOKUP(M783*$M$8*$N$8,'RAM costing'!$A$3:$B$81,2,1),0)</f>
        <v>79000</v>
      </c>
      <c r="O783" s="128">
        <f>IFERROR(VLOOKUP(M783*$M$9*$N$9,'RAM costing'!$E$3:$F$81,2,1),0)</f>
        <v>319</v>
      </c>
      <c r="P783" s="128"/>
      <c r="Q783" s="129">
        <f t="shared" si="518"/>
        <v>0.31</v>
      </c>
      <c r="R783" s="18">
        <v>24.49</v>
      </c>
      <c r="S783" s="25">
        <f t="shared" si="519"/>
        <v>0</v>
      </c>
      <c r="T783" s="25">
        <f t="shared" si="520"/>
        <v>0</v>
      </c>
      <c r="U783" s="25">
        <f t="shared" si="521"/>
        <v>0</v>
      </c>
      <c r="V783" s="25">
        <f t="shared" si="522"/>
        <v>0</v>
      </c>
      <c r="W783" s="25">
        <f t="shared" si="523"/>
        <v>0</v>
      </c>
      <c r="X783" s="25">
        <f t="shared" si="524"/>
        <v>0</v>
      </c>
      <c r="Y783" s="25">
        <f t="shared" si="525"/>
        <v>0</v>
      </c>
      <c r="Z783" s="25">
        <f t="shared" si="526"/>
        <v>0</v>
      </c>
      <c r="AA783" s="26"/>
      <c r="AB783" s="25">
        <f t="shared" si="527"/>
        <v>0</v>
      </c>
      <c r="AC783" s="25">
        <f t="shared" si="556"/>
        <v>0</v>
      </c>
      <c r="AD783" s="25"/>
      <c r="AE783" s="25"/>
      <c r="AF783" s="25"/>
      <c r="AG783" s="25"/>
      <c r="AH783" s="25"/>
      <c r="AI783" s="25"/>
      <c r="AJ783" s="26"/>
      <c r="AK783" s="25"/>
      <c r="AL783" s="26"/>
      <c r="AM783" s="25">
        <f t="shared" si="528"/>
        <v>0</v>
      </c>
      <c r="AN783" s="25">
        <f t="shared" si="529"/>
        <v>0</v>
      </c>
      <c r="AO783" s="26"/>
      <c r="AP783" s="26">
        <f t="shared" si="530"/>
        <v>0</v>
      </c>
      <c r="AQ783" s="101">
        <f t="shared" si="531"/>
        <v>0</v>
      </c>
      <c r="AR783" s="106">
        <f t="shared" si="532"/>
        <v>0</v>
      </c>
      <c r="AS783" s="107">
        <f t="shared" si="554"/>
        <v>0</v>
      </c>
      <c r="AT783" s="107">
        <f t="shared" si="554"/>
        <v>0</v>
      </c>
      <c r="AU783" s="107">
        <f t="shared" si="554"/>
        <v>0</v>
      </c>
      <c r="AV783" s="107">
        <f t="shared" si="554"/>
        <v>0</v>
      </c>
      <c r="AW783" s="107">
        <f t="shared" si="554"/>
        <v>0</v>
      </c>
      <c r="AX783" s="107">
        <f t="shared" si="554"/>
        <v>0</v>
      </c>
      <c r="AY783" s="107">
        <f t="shared" si="554"/>
        <v>0</v>
      </c>
      <c r="AZ783" s="107">
        <f t="shared" si="554"/>
        <v>0</v>
      </c>
      <c r="BA783" s="108">
        <f t="shared" si="533"/>
        <v>0</v>
      </c>
      <c r="BB783" s="103">
        <f t="shared" si="534"/>
        <v>0</v>
      </c>
      <c r="BC783" s="109">
        <f t="shared" si="535"/>
        <v>0</v>
      </c>
      <c r="BD783" s="107">
        <f t="shared" ref="BD783:BD846" si="557">ROUND(IF($L783=$L$4,($BB783*BD$4),IF($L783=$L$5,($BB783*BD$5),IF($L783=$L$6,($BB783*BD$6),IF($L783=$L$7,($BB783*BD$7))))),0)</f>
        <v>0</v>
      </c>
      <c r="BE783" s="107">
        <f t="shared" si="555"/>
        <v>0</v>
      </c>
      <c r="BF783" s="107">
        <f t="shared" si="555"/>
        <v>0</v>
      </c>
      <c r="BG783" s="107">
        <f t="shared" si="555"/>
        <v>0</v>
      </c>
      <c r="BH783" s="107">
        <f t="shared" si="555"/>
        <v>0</v>
      </c>
      <c r="BI783" s="107">
        <f t="shared" si="555"/>
        <v>0</v>
      </c>
      <c r="BJ783" s="107">
        <f t="shared" si="555"/>
        <v>0</v>
      </c>
      <c r="BK783" s="107">
        <f t="shared" si="555"/>
        <v>0</v>
      </c>
      <c r="BL783" s="110">
        <f t="shared" si="536"/>
        <v>0</v>
      </c>
      <c r="BM783" s="111">
        <f t="shared" si="537"/>
        <v>0</v>
      </c>
      <c r="BN783" s="111">
        <f t="shared" si="538"/>
        <v>0</v>
      </c>
      <c r="BO783" s="111">
        <f t="shared" si="539"/>
        <v>0</v>
      </c>
      <c r="BP783" s="111">
        <f t="shared" si="540"/>
        <v>0</v>
      </c>
      <c r="BQ783" s="111">
        <f t="shared" si="541"/>
        <v>0</v>
      </c>
      <c r="BR783" s="111">
        <f t="shared" si="542"/>
        <v>0</v>
      </c>
      <c r="BS783" s="111">
        <f t="shared" si="543"/>
        <v>0</v>
      </c>
      <c r="BT783" s="111">
        <f t="shared" si="544"/>
        <v>0</v>
      </c>
      <c r="BU783" s="112">
        <f t="shared" si="545"/>
        <v>0</v>
      </c>
      <c r="BV783" s="113">
        <f t="shared" si="546"/>
        <v>0</v>
      </c>
      <c r="BW783" s="169" t="s">
        <v>135</v>
      </c>
      <c r="BX783" s="174">
        <v>2021</v>
      </c>
      <c r="BY783" s="169" t="s">
        <v>2422</v>
      </c>
      <c r="BZ783" s="169" t="str">
        <f t="shared" si="547"/>
        <v>NOVIEMBRE</v>
      </c>
      <c r="CA783" s="169" t="str">
        <f t="shared" si="548"/>
        <v>YCHO21RT_11.1</v>
      </c>
      <c r="CB783" s="118" t="str">
        <f>VLOOKUP(F783,[3]TOTALES!$E:$E,1,0)</f>
        <v>W2RQ20K68I0</v>
      </c>
      <c r="CC783" s="118" t="s">
        <v>243</v>
      </c>
      <c r="CD783" s="118">
        <f>VLOOKUP(A783,'[4]1. ARCHIVO COMPRA'!$A:$BU,73,0)</f>
        <v>0</v>
      </c>
      <c r="CF783" s="128"/>
      <c r="CG783" s="128"/>
    </row>
    <row r="784" spans="1:85" x14ac:dyDescent="0.25">
      <c r="A784" s="128" t="str">
        <f t="shared" ref="A784:A847" si="558">F784&amp;H784</f>
        <v>W1RB09KAYV0G5Q3</v>
      </c>
      <c r="B784" s="188">
        <v>44501</v>
      </c>
      <c r="C784" s="128"/>
      <c r="D784" s="128" t="s">
        <v>562</v>
      </c>
      <c r="E784" s="128" t="s">
        <v>466</v>
      </c>
      <c r="F784" s="128" t="s">
        <v>1568</v>
      </c>
      <c r="G784" s="128" t="s">
        <v>1569</v>
      </c>
      <c r="H784" s="128" t="s">
        <v>590</v>
      </c>
      <c r="I784" s="128" t="s">
        <v>591</v>
      </c>
      <c r="J784" s="128" t="s">
        <v>2185</v>
      </c>
      <c r="K784" s="128" t="s">
        <v>687</v>
      </c>
      <c r="L784" s="128" t="s">
        <v>2255</v>
      </c>
      <c r="M784" s="137">
        <v>118</v>
      </c>
      <c r="N784" s="128">
        <f>IFERROR(VLOOKUP(M784*$M$8*$N$8,'RAM costing'!$A$3:$B$81,2,1),0)</f>
        <v>119000</v>
      </c>
      <c r="O784" s="128">
        <f>IFERROR(VLOOKUP(M784*$M$9*$N$9,'RAM costing'!$E$3:$F$81,2,1),0)</f>
        <v>429</v>
      </c>
      <c r="P784" s="128"/>
      <c r="Q784" s="129">
        <f t="shared" ref="Q784:Q847" si="559">R784/M784</f>
        <v>0.31</v>
      </c>
      <c r="R784" s="18">
        <v>36.58</v>
      </c>
      <c r="S784" s="25">
        <f t="shared" ref="S784:S847" si="560">AO784</f>
        <v>0</v>
      </c>
      <c r="T784" s="25">
        <f t="shared" ref="T784:T847" si="561">AO784</f>
        <v>0</v>
      </c>
      <c r="U784" s="25">
        <f t="shared" ref="U784:U847" si="562">AO784</f>
        <v>0</v>
      </c>
      <c r="V784" s="25">
        <f t="shared" ref="V784:V847" si="563">IF(AO784&gt;0,AO784-2,0)</f>
        <v>0</v>
      </c>
      <c r="W784" s="25">
        <f t="shared" ref="W784:W847" si="564">IF(AO784&gt;0,AO784-4,0)</f>
        <v>0</v>
      </c>
      <c r="X784" s="25">
        <f t="shared" ref="X784:X847" si="565">IF(AO784&gt;0,AO784-2,0)</f>
        <v>0</v>
      </c>
      <c r="Y784" s="25">
        <f t="shared" ref="Y784:Y847" si="566">IF(AO784&gt;0,AO784-3,0)</f>
        <v>0</v>
      </c>
      <c r="Z784" s="25">
        <f t="shared" ref="Z784:Z847" si="567">IF(AO784&gt;0,AO784-5,0)</f>
        <v>0</v>
      </c>
      <c r="AA784" s="26"/>
      <c r="AB784" s="25">
        <f t="shared" ref="AB784:AB847" si="568">IF(AO784&gt;0,AO784-3,0)</f>
        <v>0</v>
      </c>
      <c r="AC784" s="25">
        <f t="shared" ref="AC784:AC805" si="569">AO784</f>
        <v>0</v>
      </c>
      <c r="AD784" s="25"/>
      <c r="AE784" s="25"/>
      <c r="AF784" s="25"/>
      <c r="AG784" s="25"/>
      <c r="AH784" s="25"/>
      <c r="AI784" s="25"/>
      <c r="AJ784" s="26"/>
      <c r="AK784" s="25"/>
      <c r="AL784" s="26"/>
      <c r="AM784" s="25">
        <f t="shared" ref="AM784:AM847" si="570">IF(AO784&gt;0,AO784-2,0)</f>
        <v>0</v>
      </c>
      <c r="AN784" s="25">
        <f t="shared" ref="AN784:AN847" si="571">IF(AO784&gt;0,AO784-2,0)</f>
        <v>0</v>
      </c>
      <c r="AO784" s="26"/>
      <c r="AP784" s="26">
        <f t="shared" ref="AP784:AP847" si="572">AO784</f>
        <v>0</v>
      </c>
      <c r="AQ784" s="101">
        <f t="shared" ref="AQ784:AQ847" si="573">SUM(S784:AI784)</f>
        <v>0</v>
      </c>
      <c r="AR784" s="106">
        <f t="shared" ref="AR784:AR847" si="574">BA784*R784</f>
        <v>0</v>
      </c>
      <c r="AS784" s="107">
        <f t="shared" si="554"/>
        <v>0</v>
      </c>
      <c r="AT784" s="107">
        <f t="shared" si="554"/>
        <v>0</v>
      </c>
      <c r="AU784" s="107">
        <f t="shared" si="554"/>
        <v>0</v>
      </c>
      <c r="AV784" s="107">
        <f t="shared" si="554"/>
        <v>0</v>
      </c>
      <c r="AW784" s="107">
        <f t="shared" si="554"/>
        <v>0</v>
      </c>
      <c r="AX784" s="107">
        <f t="shared" si="554"/>
        <v>0</v>
      </c>
      <c r="AY784" s="107">
        <f t="shared" si="554"/>
        <v>0</v>
      </c>
      <c r="AZ784" s="107">
        <f t="shared" si="554"/>
        <v>0</v>
      </c>
      <c r="BA784" s="108">
        <f t="shared" ref="BA784:BA847" si="575">SUM(AS784:AZ784)</f>
        <v>0</v>
      </c>
      <c r="BB784" s="103">
        <f t="shared" ref="BB784:BB847" si="576">SUM(AJ784:AP784)</f>
        <v>0</v>
      </c>
      <c r="BC784" s="109">
        <f t="shared" ref="BC784:BC847" si="577">BL784*R784</f>
        <v>0</v>
      </c>
      <c r="BD784" s="107">
        <f t="shared" si="557"/>
        <v>0</v>
      </c>
      <c r="BE784" s="107">
        <f t="shared" si="555"/>
        <v>0</v>
      </c>
      <c r="BF784" s="107">
        <f t="shared" si="555"/>
        <v>0</v>
      </c>
      <c r="BG784" s="107">
        <f t="shared" si="555"/>
        <v>0</v>
      </c>
      <c r="BH784" s="107">
        <f t="shared" si="555"/>
        <v>0</v>
      </c>
      <c r="BI784" s="107">
        <f t="shared" si="555"/>
        <v>0</v>
      </c>
      <c r="BJ784" s="107">
        <f t="shared" si="555"/>
        <v>0</v>
      </c>
      <c r="BK784" s="107">
        <f t="shared" si="555"/>
        <v>0</v>
      </c>
      <c r="BL784" s="110">
        <f t="shared" ref="BL784:BL847" si="578">SUM(BD784:BK784)</f>
        <v>0</v>
      </c>
      <c r="BM784" s="111">
        <f t="shared" ref="BM784:BM847" si="579">AS784+BD784</f>
        <v>0</v>
      </c>
      <c r="BN784" s="111">
        <f t="shared" ref="BN784:BN847" si="580">AT784+BE784</f>
        <v>0</v>
      </c>
      <c r="BO784" s="111">
        <f t="shared" ref="BO784:BO847" si="581">AU784+BF784</f>
        <v>0</v>
      </c>
      <c r="BP784" s="111">
        <f t="shared" ref="BP784:BP847" si="582">AV784+BG784</f>
        <v>0</v>
      </c>
      <c r="BQ784" s="111">
        <f t="shared" ref="BQ784:BQ847" si="583">AW784+BH784</f>
        <v>0</v>
      </c>
      <c r="BR784" s="111">
        <f t="shared" ref="BR784:BR847" si="584">AX784+BI784</f>
        <v>0</v>
      </c>
      <c r="BS784" s="111">
        <f t="shared" ref="BS784:BS847" si="585">AY784+BJ784</f>
        <v>0</v>
      </c>
      <c r="BT784" s="111">
        <f t="shared" ref="BT784:BT847" si="586">AZ784+BK784</f>
        <v>0</v>
      </c>
      <c r="BU784" s="112">
        <f t="shared" ref="BU784:BU847" si="587">SUM(BM784:BT784)</f>
        <v>0</v>
      </c>
      <c r="BV784" s="113">
        <f t="shared" ref="BV784:BV847" si="588">SUM(R784*BU784)</f>
        <v>0</v>
      </c>
      <c r="BW784" s="169" t="s">
        <v>135</v>
      </c>
      <c r="BX784" s="174">
        <v>2021</v>
      </c>
      <c r="BY784" s="169" t="s">
        <v>2422</v>
      </c>
      <c r="BZ784" s="169" t="str">
        <f t="shared" ref="BZ784:BZ847" si="589">UPPER(TEXT(MID(B784,1,10),"MMMM"))</f>
        <v>NOVIEMBRE</v>
      </c>
      <c r="CA784" s="169" t="str">
        <f t="shared" ref="CA784:CA847" si="590">VLOOKUP(BZ784,$B$10:$D$12,3,0)</f>
        <v>YCHO21RT_11.1</v>
      </c>
      <c r="CB784" s="118" t="e">
        <f>VLOOKUP(F784,[3]TOTALES!$E:$E,1,0)</f>
        <v>#N/A</v>
      </c>
      <c r="CC784" s="118" t="str">
        <f>VLOOKUP(E784,'3.PARAMETROS'!J:L,3,0)</f>
        <v>ENTERITOS</v>
      </c>
      <c r="CD784" s="118">
        <f>VLOOKUP(A784,'[4]1. ARCHIVO COMPRA'!$A:$BU,73,0)</f>
        <v>0</v>
      </c>
      <c r="CF784" s="128"/>
      <c r="CG784" s="128"/>
    </row>
    <row r="785" spans="1:85" x14ac:dyDescent="0.25">
      <c r="A785" s="128" t="str">
        <f t="shared" si="558"/>
        <v>W1RB09KAYV0F11T</v>
      </c>
      <c r="B785" s="188">
        <v>44501</v>
      </c>
      <c r="C785" s="128"/>
      <c r="D785" s="128" t="s">
        <v>562</v>
      </c>
      <c r="E785" s="128" t="s">
        <v>466</v>
      </c>
      <c r="F785" s="128" t="s">
        <v>1568</v>
      </c>
      <c r="G785" s="128" t="s">
        <v>1569</v>
      </c>
      <c r="H785" s="128" t="s">
        <v>1052</v>
      </c>
      <c r="I785" s="128" t="s">
        <v>1053</v>
      </c>
      <c r="J785" s="128" t="s">
        <v>2185</v>
      </c>
      <c r="K785" s="128" t="s">
        <v>687</v>
      </c>
      <c r="L785" s="128" t="s">
        <v>2255</v>
      </c>
      <c r="M785" s="137">
        <v>118</v>
      </c>
      <c r="N785" s="128">
        <f>IFERROR(VLOOKUP(M785*$M$8*$N$8,'RAM costing'!$A$3:$B$81,2,1),0)</f>
        <v>119000</v>
      </c>
      <c r="O785" s="128">
        <f>IFERROR(VLOOKUP(M785*$M$9*$N$9,'RAM costing'!$E$3:$F$81,2,1),0)</f>
        <v>429</v>
      </c>
      <c r="P785" s="128"/>
      <c r="Q785" s="129">
        <f t="shared" si="559"/>
        <v>0.31</v>
      </c>
      <c r="R785" s="18">
        <v>36.58</v>
      </c>
      <c r="S785" s="25">
        <f t="shared" si="560"/>
        <v>0</v>
      </c>
      <c r="T785" s="25">
        <f t="shared" si="561"/>
        <v>0</v>
      </c>
      <c r="U785" s="25">
        <f t="shared" si="562"/>
        <v>0</v>
      </c>
      <c r="V785" s="25">
        <f t="shared" si="563"/>
        <v>0</v>
      </c>
      <c r="W785" s="25">
        <f t="shared" si="564"/>
        <v>0</v>
      </c>
      <c r="X785" s="25">
        <f t="shared" si="565"/>
        <v>0</v>
      </c>
      <c r="Y785" s="25">
        <f t="shared" si="566"/>
        <v>0</v>
      </c>
      <c r="Z785" s="25">
        <f t="shared" si="567"/>
        <v>0</v>
      </c>
      <c r="AA785" s="26"/>
      <c r="AB785" s="25">
        <f t="shared" si="568"/>
        <v>0</v>
      </c>
      <c r="AC785" s="25">
        <f t="shared" si="569"/>
        <v>0</v>
      </c>
      <c r="AD785" s="25"/>
      <c r="AE785" s="25"/>
      <c r="AF785" s="25"/>
      <c r="AG785" s="25"/>
      <c r="AH785" s="25"/>
      <c r="AI785" s="25"/>
      <c r="AJ785" s="26"/>
      <c r="AK785" s="25"/>
      <c r="AL785" s="26"/>
      <c r="AM785" s="25">
        <f t="shared" si="570"/>
        <v>0</v>
      </c>
      <c r="AN785" s="25">
        <f t="shared" si="571"/>
        <v>0</v>
      </c>
      <c r="AO785" s="26"/>
      <c r="AP785" s="26">
        <f t="shared" si="572"/>
        <v>0</v>
      </c>
      <c r="AQ785" s="101">
        <f t="shared" si="573"/>
        <v>0</v>
      </c>
      <c r="AR785" s="106">
        <f t="shared" si="574"/>
        <v>0</v>
      </c>
      <c r="AS785" s="107">
        <f t="shared" si="554"/>
        <v>0</v>
      </c>
      <c r="AT785" s="107">
        <f t="shared" si="554"/>
        <v>0</v>
      </c>
      <c r="AU785" s="107">
        <f t="shared" si="554"/>
        <v>0</v>
      </c>
      <c r="AV785" s="107">
        <f t="shared" si="554"/>
        <v>0</v>
      </c>
      <c r="AW785" s="107">
        <f t="shared" si="554"/>
        <v>0</v>
      </c>
      <c r="AX785" s="107">
        <f t="shared" si="554"/>
        <v>0</v>
      </c>
      <c r="AY785" s="107">
        <f t="shared" si="554"/>
        <v>0</v>
      </c>
      <c r="AZ785" s="107">
        <f t="shared" si="554"/>
        <v>0</v>
      </c>
      <c r="BA785" s="108">
        <f t="shared" si="575"/>
        <v>0</v>
      </c>
      <c r="BB785" s="103">
        <f t="shared" si="576"/>
        <v>0</v>
      </c>
      <c r="BC785" s="109">
        <f t="shared" si="577"/>
        <v>0</v>
      </c>
      <c r="BD785" s="107">
        <f t="shared" si="557"/>
        <v>0</v>
      </c>
      <c r="BE785" s="107">
        <f t="shared" si="555"/>
        <v>0</v>
      </c>
      <c r="BF785" s="107">
        <f t="shared" si="555"/>
        <v>0</v>
      </c>
      <c r="BG785" s="107">
        <f t="shared" si="555"/>
        <v>0</v>
      </c>
      <c r="BH785" s="107">
        <f t="shared" si="555"/>
        <v>0</v>
      </c>
      <c r="BI785" s="107">
        <f t="shared" si="555"/>
        <v>0</v>
      </c>
      <c r="BJ785" s="107">
        <f t="shared" si="555"/>
        <v>0</v>
      </c>
      <c r="BK785" s="107">
        <f t="shared" si="555"/>
        <v>0</v>
      </c>
      <c r="BL785" s="110">
        <f t="shared" si="578"/>
        <v>0</v>
      </c>
      <c r="BM785" s="111">
        <f t="shared" si="579"/>
        <v>0</v>
      </c>
      <c r="BN785" s="111">
        <f t="shared" si="580"/>
        <v>0</v>
      </c>
      <c r="BO785" s="111">
        <f t="shared" si="581"/>
        <v>0</v>
      </c>
      <c r="BP785" s="111">
        <f t="shared" si="582"/>
        <v>0</v>
      </c>
      <c r="BQ785" s="111">
        <f t="shared" si="583"/>
        <v>0</v>
      </c>
      <c r="BR785" s="111">
        <f t="shared" si="584"/>
        <v>0</v>
      </c>
      <c r="BS785" s="111">
        <f t="shared" si="585"/>
        <v>0</v>
      </c>
      <c r="BT785" s="111">
        <f t="shared" si="586"/>
        <v>0</v>
      </c>
      <c r="BU785" s="112">
        <f t="shared" si="587"/>
        <v>0</v>
      </c>
      <c r="BV785" s="113">
        <f t="shared" si="588"/>
        <v>0</v>
      </c>
      <c r="BW785" s="169" t="s">
        <v>135</v>
      </c>
      <c r="BX785" s="174">
        <v>2021</v>
      </c>
      <c r="BY785" s="169" t="s">
        <v>2422</v>
      </c>
      <c r="BZ785" s="169" t="str">
        <f t="shared" si="589"/>
        <v>NOVIEMBRE</v>
      </c>
      <c r="CA785" s="169" t="str">
        <f t="shared" si="590"/>
        <v>YCHO21RT_11.1</v>
      </c>
      <c r="CB785" s="118" t="e">
        <f>VLOOKUP(F785,[3]TOTALES!$E:$E,1,0)</f>
        <v>#N/A</v>
      </c>
      <c r="CC785" s="118" t="str">
        <f>VLOOKUP(E785,'3.PARAMETROS'!J:L,3,0)</f>
        <v>ENTERITOS</v>
      </c>
      <c r="CD785" s="118">
        <f>VLOOKUP(A785,'[4]1. ARCHIVO COMPRA'!$A:$BU,73,0)</f>
        <v>0</v>
      </c>
      <c r="CF785" s="128"/>
      <c r="CG785" s="128"/>
    </row>
    <row r="786" spans="1:85" x14ac:dyDescent="0.25">
      <c r="A786" s="128" t="str">
        <f t="shared" si="558"/>
        <v>W1RH08W1V30JBLK</v>
      </c>
      <c r="B786" s="188">
        <v>44501</v>
      </c>
      <c r="C786" s="128"/>
      <c r="D786" s="128" t="s">
        <v>557</v>
      </c>
      <c r="E786" s="128" t="s">
        <v>151</v>
      </c>
      <c r="F786" s="128" t="s">
        <v>1570</v>
      </c>
      <c r="G786" s="128" t="s">
        <v>1571</v>
      </c>
      <c r="H786" s="128" t="s">
        <v>494</v>
      </c>
      <c r="I786" s="128" t="s">
        <v>520</v>
      </c>
      <c r="J786" s="128" t="s">
        <v>2186</v>
      </c>
      <c r="K786" s="128" t="s">
        <v>684</v>
      </c>
      <c r="L786" s="128" t="s">
        <v>2255</v>
      </c>
      <c r="M786" s="137">
        <v>79</v>
      </c>
      <c r="N786" s="128">
        <f>IFERROR(VLOOKUP(M786*$M$8*$N$8,'RAM costing'!$A$3:$B$81,2,1),0)</f>
        <v>79000</v>
      </c>
      <c r="O786" s="128">
        <f>IFERROR(VLOOKUP(M786*$M$9*$N$9,'RAM costing'!$E$3:$F$81,2,1),0)</f>
        <v>319</v>
      </c>
      <c r="P786" s="128"/>
      <c r="Q786" s="129">
        <f t="shared" si="559"/>
        <v>0.31</v>
      </c>
      <c r="R786" s="18">
        <v>24.49</v>
      </c>
      <c r="S786" s="25">
        <f t="shared" si="560"/>
        <v>0</v>
      </c>
      <c r="T786" s="25">
        <f t="shared" si="561"/>
        <v>0</v>
      </c>
      <c r="U786" s="25">
        <f t="shared" si="562"/>
        <v>0</v>
      </c>
      <c r="V786" s="25">
        <f t="shared" si="563"/>
        <v>0</v>
      </c>
      <c r="W786" s="25">
        <f t="shared" si="564"/>
        <v>0</v>
      </c>
      <c r="X786" s="25">
        <f t="shared" si="565"/>
        <v>0</v>
      </c>
      <c r="Y786" s="25">
        <f t="shared" si="566"/>
        <v>0</v>
      </c>
      <c r="Z786" s="25">
        <f t="shared" si="567"/>
        <v>0</v>
      </c>
      <c r="AA786" s="26"/>
      <c r="AB786" s="25">
        <f t="shared" si="568"/>
        <v>0</v>
      </c>
      <c r="AC786" s="25">
        <f t="shared" si="569"/>
        <v>0</v>
      </c>
      <c r="AD786" s="25"/>
      <c r="AE786" s="25"/>
      <c r="AF786" s="25"/>
      <c r="AG786" s="25"/>
      <c r="AH786" s="25"/>
      <c r="AI786" s="25"/>
      <c r="AJ786" s="26"/>
      <c r="AK786" s="25"/>
      <c r="AL786" s="26"/>
      <c r="AM786" s="25">
        <f t="shared" si="570"/>
        <v>0</v>
      </c>
      <c r="AN786" s="25">
        <f t="shared" si="571"/>
        <v>0</v>
      </c>
      <c r="AO786" s="26"/>
      <c r="AP786" s="26">
        <f t="shared" si="572"/>
        <v>0</v>
      </c>
      <c r="AQ786" s="101">
        <f t="shared" si="573"/>
        <v>0</v>
      </c>
      <c r="AR786" s="106">
        <f t="shared" si="574"/>
        <v>0</v>
      </c>
      <c r="AS786" s="107">
        <f t="shared" si="554"/>
        <v>0</v>
      </c>
      <c r="AT786" s="107">
        <f t="shared" si="554"/>
        <v>0</v>
      </c>
      <c r="AU786" s="107">
        <f t="shared" si="554"/>
        <v>0</v>
      </c>
      <c r="AV786" s="107">
        <f t="shared" si="554"/>
        <v>0</v>
      </c>
      <c r="AW786" s="107">
        <f t="shared" si="554"/>
        <v>0</v>
      </c>
      <c r="AX786" s="107">
        <f t="shared" si="554"/>
        <v>0</v>
      </c>
      <c r="AY786" s="107">
        <f t="shared" si="554"/>
        <v>0</v>
      </c>
      <c r="AZ786" s="107">
        <f t="shared" si="554"/>
        <v>0</v>
      </c>
      <c r="BA786" s="108">
        <f t="shared" si="575"/>
        <v>0</v>
      </c>
      <c r="BB786" s="103">
        <f t="shared" si="576"/>
        <v>0</v>
      </c>
      <c r="BC786" s="109">
        <f t="shared" si="577"/>
        <v>0</v>
      </c>
      <c r="BD786" s="107">
        <f t="shared" si="557"/>
        <v>0</v>
      </c>
      <c r="BE786" s="107">
        <f t="shared" si="555"/>
        <v>0</v>
      </c>
      <c r="BF786" s="107">
        <f t="shared" si="555"/>
        <v>0</v>
      </c>
      <c r="BG786" s="107">
        <f t="shared" si="555"/>
        <v>0</v>
      </c>
      <c r="BH786" s="107">
        <f t="shared" si="555"/>
        <v>0</v>
      </c>
      <c r="BI786" s="107">
        <f t="shared" si="555"/>
        <v>0</v>
      </c>
      <c r="BJ786" s="107">
        <f t="shared" si="555"/>
        <v>0</v>
      </c>
      <c r="BK786" s="107">
        <f t="shared" si="555"/>
        <v>0</v>
      </c>
      <c r="BL786" s="110">
        <f t="shared" si="578"/>
        <v>0</v>
      </c>
      <c r="BM786" s="111">
        <f t="shared" si="579"/>
        <v>0</v>
      </c>
      <c r="BN786" s="111">
        <f t="shared" si="580"/>
        <v>0</v>
      </c>
      <c r="BO786" s="111">
        <f t="shared" si="581"/>
        <v>0</v>
      </c>
      <c r="BP786" s="111">
        <f t="shared" si="582"/>
        <v>0</v>
      </c>
      <c r="BQ786" s="111">
        <f t="shared" si="583"/>
        <v>0</v>
      </c>
      <c r="BR786" s="111">
        <f t="shared" si="584"/>
        <v>0</v>
      </c>
      <c r="BS786" s="111">
        <f t="shared" si="585"/>
        <v>0</v>
      </c>
      <c r="BT786" s="111">
        <f t="shared" si="586"/>
        <v>0</v>
      </c>
      <c r="BU786" s="112">
        <f t="shared" si="587"/>
        <v>0</v>
      </c>
      <c r="BV786" s="113">
        <f t="shared" si="588"/>
        <v>0</v>
      </c>
      <c r="BW786" s="169" t="s">
        <v>135</v>
      </c>
      <c r="BX786" s="174">
        <v>2021</v>
      </c>
      <c r="BY786" s="169" t="s">
        <v>2422</v>
      </c>
      <c r="BZ786" s="169" t="str">
        <f t="shared" si="589"/>
        <v>NOVIEMBRE</v>
      </c>
      <c r="CA786" s="169" t="str">
        <f t="shared" si="590"/>
        <v>YCHO21RT_11.1</v>
      </c>
      <c r="CB786" s="118" t="e">
        <f>VLOOKUP(F786,[3]TOTALES!$E:$E,1,0)</f>
        <v>#N/A</v>
      </c>
      <c r="CC786" s="118" t="str">
        <f>VLOOKUP(E786,'3.PARAMETROS'!J:L,3,0)</f>
        <v>CAMISAS</v>
      </c>
      <c r="CD786" s="118">
        <f>VLOOKUP(A786,'[4]1. ARCHIVO COMPRA'!$A:$BU,73,0)</f>
        <v>0</v>
      </c>
      <c r="CF786" s="128"/>
      <c r="CG786" s="128"/>
    </row>
    <row r="787" spans="1:85" x14ac:dyDescent="0.25">
      <c r="A787" s="128" t="str">
        <f t="shared" si="558"/>
        <v>W1RH08W1V30P7X4</v>
      </c>
      <c r="B787" s="188">
        <v>44501</v>
      </c>
      <c r="C787" s="128"/>
      <c r="D787" s="128" t="s">
        <v>557</v>
      </c>
      <c r="E787" s="128" t="s">
        <v>151</v>
      </c>
      <c r="F787" s="128" t="s">
        <v>1570</v>
      </c>
      <c r="G787" s="128" t="s">
        <v>1571</v>
      </c>
      <c r="H787" s="128" t="s">
        <v>1572</v>
      </c>
      <c r="I787" s="128" t="s">
        <v>1573</v>
      </c>
      <c r="J787" s="128" t="s">
        <v>2186</v>
      </c>
      <c r="K787" s="128" t="s">
        <v>684</v>
      </c>
      <c r="L787" s="128" t="s">
        <v>2255</v>
      </c>
      <c r="M787" s="137">
        <v>79</v>
      </c>
      <c r="N787" s="128">
        <f>IFERROR(VLOOKUP(M787*$M$8*$N$8,'RAM costing'!$A$3:$B$81,2,1),0)</f>
        <v>79000</v>
      </c>
      <c r="O787" s="128">
        <f>IFERROR(VLOOKUP(M787*$M$9*$N$9,'RAM costing'!$E$3:$F$81,2,1),0)</f>
        <v>319</v>
      </c>
      <c r="P787" s="128"/>
      <c r="Q787" s="129">
        <f t="shared" si="559"/>
        <v>0.31</v>
      </c>
      <c r="R787" s="18">
        <v>24.49</v>
      </c>
      <c r="S787" s="25">
        <f t="shared" si="560"/>
        <v>0</v>
      </c>
      <c r="T787" s="25">
        <f t="shared" si="561"/>
        <v>0</v>
      </c>
      <c r="U787" s="25">
        <f t="shared" si="562"/>
        <v>0</v>
      </c>
      <c r="V787" s="25">
        <f t="shared" si="563"/>
        <v>0</v>
      </c>
      <c r="W787" s="25">
        <f t="shared" si="564"/>
        <v>0</v>
      </c>
      <c r="X787" s="25">
        <f t="shared" si="565"/>
        <v>0</v>
      </c>
      <c r="Y787" s="25">
        <f t="shared" si="566"/>
        <v>0</v>
      </c>
      <c r="Z787" s="25">
        <f t="shared" si="567"/>
        <v>0</v>
      </c>
      <c r="AA787" s="26"/>
      <c r="AB787" s="25">
        <f t="shared" si="568"/>
        <v>0</v>
      </c>
      <c r="AC787" s="25">
        <f t="shared" si="569"/>
        <v>0</v>
      </c>
      <c r="AD787" s="25"/>
      <c r="AE787" s="25"/>
      <c r="AF787" s="25"/>
      <c r="AG787" s="25"/>
      <c r="AH787" s="25"/>
      <c r="AI787" s="25"/>
      <c r="AJ787" s="26"/>
      <c r="AK787" s="25"/>
      <c r="AL787" s="26"/>
      <c r="AM787" s="25">
        <f t="shared" si="570"/>
        <v>0</v>
      </c>
      <c r="AN787" s="25">
        <f t="shared" si="571"/>
        <v>0</v>
      </c>
      <c r="AO787" s="26"/>
      <c r="AP787" s="26">
        <f t="shared" si="572"/>
        <v>0</v>
      </c>
      <c r="AQ787" s="101">
        <f t="shared" si="573"/>
        <v>0</v>
      </c>
      <c r="AR787" s="106">
        <f t="shared" si="574"/>
        <v>0</v>
      </c>
      <c r="AS787" s="107">
        <f t="shared" si="554"/>
        <v>0</v>
      </c>
      <c r="AT787" s="107">
        <f t="shared" si="554"/>
        <v>0</v>
      </c>
      <c r="AU787" s="107">
        <f t="shared" si="554"/>
        <v>0</v>
      </c>
      <c r="AV787" s="107">
        <f t="shared" si="554"/>
        <v>0</v>
      </c>
      <c r="AW787" s="107">
        <f t="shared" si="554"/>
        <v>0</v>
      </c>
      <c r="AX787" s="107">
        <f t="shared" si="554"/>
        <v>0</v>
      </c>
      <c r="AY787" s="107">
        <f t="shared" si="554"/>
        <v>0</v>
      </c>
      <c r="AZ787" s="107">
        <f t="shared" si="554"/>
        <v>0</v>
      </c>
      <c r="BA787" s="108">
        <f t="shared" si="575"/>
        <v>0</v>
      </c>
      <c r="BB787" s="103">
        <f t="shared" si="576"/>
        <v>0</v>
      </c>
      <c r="BC787" s="109">
        <f t="shared" si="577"/>
        <v>0</v>
      </c>
      <c r="BD787" s="107">
        <f t="shared" si="557"/>
        <v>0</v>
      </c>
      <c r="BE787" s="107">
        <f t="shared" si="555"/>
        <v>0</v>
      </c>
      <c r="BF787" s="107">
        <f t="shared" si="555"/>
        <v>0</v>
      </c>
      <c r="BG787" s="107">
        <f t="shared" si="555"/>
        <v>0</v>
      </c>
      <c r="BH787" s="107">
        <f t="shared" si="555"/>
        <v>0</v>
      </c>
      <c r="BI787" s="107">
        <f t="shared" si="555"/>
        <v>0</v>
      </c>
      <c r="BJ787" s="107">
        <f t="shared" si="555"/>
        <v>0</v>
      </c>
      <c r="BK787" s="107">
        <f t="shared" si="555"/>
        <v>0</v>
      </c>
      <c r="BL787" s="110">
        <f t="shared" si="578"/>
        <v>0</v>
      </c>
      <c r="BM787" s="111">
        <f t="shared" si="579"/>
        <v>0</v>
      </c>
      <c r="BN787" s="111">
        <f t="shared" si="580"/>
        <v>0</v>
      </c>
      <c r="BO787" s="111">
        <f t="shared" si="581"/>
        <v>0</v>
      </c>
      <c r="BP787" s="111">
        <f t="shared" si="582"/>
        <v>0</v>
      </c>
      <c r="BQ787" s="111">
        <f t="shared" si="583"/>
        <v>0</v>
      </c>
      <c r="BR787" s="111">
        <f t="shared" si="584"/>
        <v>0</v>
      </c>
      <c r="BS787" s="111">
        <f t="shared" si="585"/>
        <v>0</v>
      </c>
      <c r="BT787" s="111">
        <f t="shared" si="586"/>
        <v>0</v>
      </c>
      <c r="BU787" s="112">
        <f t="shared" si="587"/>
        <v>0</v>
      </c>
      <c r="BV787" s="113">
        <f t="shared" si="588"/>
        <v>0</v>
      </c>
      <c r="BW787" s="169" t="s">
        <v>135</v>
      </c>
      <c r="BX787" s="174">
        <v>2021</v>
      </c>
      <c r="BY787" s="169" t="s">
        <v>2422</v>
      </c>
      <c r="BZ787" s="169" t="str">
        <f t="shared" si="589"/>
        <v>NOVIEMBRE</v>
      </c>
      <c r="CA787" s="169" t="str">
        <f t="shared" si="590"/>
        <v>YCHO21RT_11.1</v>
      </c>
      <c r="CB787" s="118" t="e">
        <f>VLOOKUP(F787,[3]TOTALES!$E:$E,1,0)</f>
        <v>#N/A</v>
      </c>
      <c r="CC787" s="118" t="str">
        <f>VLOOKUP(E787,'3.PARAMETROS'!J:L,3,0)</f>
        <v>CAMISAS</v>
      </c>
      <c r="CD787" s="118">
        <f>VLOOKUP(A787,'[4]1. ARCHIVO COMPRA'!$A:$BU,73,0)</f>
        <v>0</v>
      </c>
      <c r="CF787" s="128"/>
      <c r="CG787" s="128"/>
    </row>
    <row r="788" spans="1:85" x14ac:dyDescent="0.25">
      <c r="A788" s="128" t="str">
        <f t="shared" si="558"/>
        <v>W1RH08W1V30G012</v>
      </c>
      <c r="B788" s="188">
        <v>44501</v>
      </c>
      <c r="C788" s="128"/>
      <c r="D788" s="128" t="s">
        <v>557</v>
      </c>
      <c r="E788" s="128" t="s">
        <v>151</v>
      </c>
      <c r="F788" s="128" t="s">
        <v>1570</v>
      </c>
      <c r="G788" s="128" t="s">
        <v>1571</v>
      </c>
      <c r="H788" s="128" t="s">
        <v>582</v>
      </c>
      <c r="I788" s="128" t="s">
        <v>583</v>
      </c>
      <c r="J788" s="128" t="s">
        <v>2186</v>
      </c>
      <c r="K788" s="128" t="s">
        <v>684</v>
      </c>
      <c r="L788" s="128" t="s">
        <v>2255</v>
      </c>
      <c r="M788" s="137">
        <v>79</v>
      </c>
      <c r="N788" s="128">
        <f>IFERROR(VLOOKUP(M788*$M$8*$N$8,'RAM costing'!$A$3:$B$81,2,1),0)</f>
        <v>79000</v>
      </c>
      <c r="O788" s="128">
        <f>IFERROR(VLOOKUP(M788*$M$9*$N$9,'RAM costing'!$E$3:$F$81,2,1),0)</f>
        <v>319</v>
      </c>
      <c r="P788" s="128"/>
      <c r="Q788" s="129">
        <f t="shared" si="559"/>
        <v>0.31</v>
      </c>
      <c r="R788" s="18">
        <v>24.49</v>
      </c>
      <c r="S788" s="25">
        <f t="shared" si="560"/>
        <v>0</v>
      </c>
      <c r="T788" s="25">
        <f t="shared" si="561"/>
        <v>0</v>
      </c>
      <c r="U788" s="25">
        <f t="shared" si="562"/>
        <v>0</v>
      </c>
      <c r="V788" s="25">
        <f t="shared" si="563"/>
        <v>0</v>
      </c>
      <c r="W788" s="25">
        <f t="shared" si="564"/>
        <v>0</v>
      </c>
      <c r="X788" s="25">
        <f t="shared" si="565"/>
        <v>0</v>
      </c>
      <c r="Y788" s="25">
        <f t="shared" si="566"/>
        <v>0</v>
      </c>
      <c r="Z788" s="25">
        <f t="shared" si="567"/>
        <v>0</v>
      </c>
      <c r="AA788" s="26"/>
      <c r="AB788" s="25">
        <f t="shared" si="568"/>
        <v>0</v>
      </c>
      <c r="AC788" s="25">
        <f t="shared" si="569"/>
        <v>0</v>
      </c>
      <c r="AD788" s="25"/>
      <c r="AE788" s="25"/>
      <c r="AF788" s="25"/>
      <c r="AG788" s="25"/>
      <c r="AH788" s="25"/>
      <c r="AI788" s="25"/>
      <c r="AJ788" s="26"/>
      <c r="AK788" s="25"/>
      <c r="AL788" s="26"/>
      <c r="AM788" s="25">
        <f t="shared" si="570"/>
        <v>0</v>
      </c>
      <c r="AN788" s="25">
        <f t="shared" si="571"/>
        <v>0</v>
      </c>
      <c r="AO788" s="26"/>
      <c r="AP788" s="26">
        <f t="shared" si="572"/>
        <v>0</v>
      </c>
      <c r="AQ788" s="101">
        <f t="shared" si="573"/>
        <v>0</v>
      </c>
      <c r="AR788" s="106">
        <f t="shared" si="574"/>
        <v>0</v>
      </c>
      <c r="AS788" s="107">
        <f t="shared" si="554"/>
        <v>0</v>
      </c>
      <c r="AT788" s="107">
        <f t="shared" si="554"/>
        <v>0</v>
      </c>
      <c r="AU788" s="107">
        <f t="shared" si="554"/>
        <v>0</v>
      </c>
      <c r="AV788" s="107">
        <f t="shared" si="554"/>
        <v>0</v>
      </c>
      <c r="AW788" s="107">
        <f t="shared" si="554"/>
        <v>0</v>
      </c>
      <c r="AX788" s="107">
        <f t="shared" si="554"/>
        <v>0</v>
      </c>
      <c r="AY788" s="107">
        <f t="shared" si="554"/>
        <v>0</v>
      </c>
      <c r="AZ788" s="107">
        <f t="shared" si="554"/>
        <v>0</v>
      </c>
      <c r="BA788" s="108">
        <f t="shared" si="575"/>
        <v>0</v>
      </c>
      <c r="BB788" s="103">
        <f t="shared" si="576"/>
        <v>0</v>
      </c>
      <c r="BC788" s="109">
        <f t="shared" si="577"/>
        <v>0</v>
      </c>
      <c r="BD788" s="107">
        <f t="shared" si="557"/>
        <v>0</v>
      </c>
      <c r="BE788" s="107">
        <f t="shared" si="555"/>
        <v>0</v>
      </c>
      <c r="BF788" s="107">
        <f t="shared" si="555"/>
        <v>0</v>
      </c>
      <c r="BG788" s="107">
        <f t="shared" si="555"/>
        <v>0</v>
      </c>
      <c r="BH788" s="107">
        <f t="shared" si="555"/>
        <v>0</v>
      </c>
      <c r="BI788" s="107">
        <f t="shared" si="555"/>
        <v>0</v>
      </c>
      <c r="BJ788" s="107">
        <f t="shared" si="555"/>
        <v>0</v>
      </c>
      <c r="BK788" s="107">
        <f t="shared" si="555"/>
        <v>0</v>
      </c>
      <c r="BL788" s="110">
        <f t="shared" si="578"/>
        <v>0</v>
      </c>
      <c r="BM788" s="111">
        <f t="shared" si="579"/>
        <v>0</v>
      </c>
      <c r="BN788" s="111">
        <f t="shared" si="580"/>
        <v>0</v>
      </c>
      <c r="BO788" s="111">
        <f t="shared" si="581"/>
        <v>0</v>
      </c>
      <c r="BP788" s="111">
        <f t="shared" si="582"/>
        <v>0</v>
      </c>
      <c r="BQ788" s="111">
        <f t="shared" si="583"/>
        <v>0</v>
      </c>
      <c r="BR788" s="111">
        <f t="shared" si="584"/>
        <v>0</v>
      </c>
      <c r="BS788" s="111">
        <f t="shared" si="585"/>
        <v>0</v>
      </c>
      <c r="BT788" s="111">
        <f t="shared" si="586"/>
        <v>0</v>
      </c>
      <c r="BU788" s="112">
        <f t="shared" si="587"/>
        <v>0</v>
      </c>
      <c r="BV788" s="113">
        <f t="shared" si="588"/>
        <v>0</v>
      </c>
      <c r="BW788" s="169" t="s">
        <v>135</v>
      </c>
      <c r="BX788" s="174">
        <v>2021</v>
      </c>
      <c r="BY788" s="169" t="s">
        <v>2422</v>
      </c>
      <c r="BZ788" s="169" t="str">
        <f t="shared" si="589"/>
        <v>NOVIEMBRE</v>
      </c>
      <c r="CA788" s="169" t="str">
        <f t="shared" si="590"/>
        <v>YCHO21RT_11.1</v>
      </c>
      <c r="CB788" s="118" t="e">
        <f>VLOOKUP(F788,[3]TOTALES!$E:$E,1,0)</f>
        <v>#N/A</v>
      </c>
      <c r="CC788" s="118" t="str">
        <f>VLOOKUP(E788,'3.PARAMETROS'!J:L,3,0)</f>
        <v>CAMISAS</v>
      </c>
      <c r="CD788" s="118">
        <f>VLOOKUP(A788,'[4]1. ARCHIVO COMPRA'!$A:$BU,73,0)</f>
        <v>0</v>
      </c>
      <c r="CF788" s="128"/>
      <c r="CG788" s="128"/>
    </row>
    <row r="789" spans="1:85" x14ac:dyDescent="0.25">
      <c r="A789" s="128" t="str">
        <f t="shared" si="558"/>
        <v>W2RR28Z2NQ0MCH</v>
      </c>
      <c r="B789" s="188">
        <v>44501</v>
      </c>
      <c r="C789" s="128"/>
      <c r="D789" s="128" t="s">
        <v>560</v>
      </c>
      <c r="E789" s="128" t="s">
        <v>561</v>
      </c>
      <c r="F789" s="128" t="s">
        <v>1574</v>
      </c>
      <c r="G789" s="128" t="s">
        <v>1575</v>
      </c>
      <c r="H789" s="128" t="s">
        <v>512</v>
      </c>
      <c r="I789" s="128" t="s">
        <v>617</v>
      </c>
      <c r="J789" s="128" t="s">
        <v>2154</v>
      </c>
      <c r="K789" s="128" t="s">
        <v>683</v>
      </c>
      <c r="L789" s="128" t="s">
        <v>2255</v>
      </c>
      <c r="M789" s="137">
        <v>69</v>
      </c>
      <c r="N789" s="128">
        <f>IFERROR(VLOOKUP(M789*$M$8*$N$8,'RAM costing'!$A$3:$B$81,2,1),0)</f>
        <v>69000</v>
      </c>
      <c r="O789" s="128">
        <f>IFERROR(VLOOKUP(M789*$M$9*$N$9,'RAM costing'!$E$3:$F$81,2,1),0)</f>
        <v>279</v>
      </c>
      <c r="P789" s="128"/>
      <c r="Q789" s="129">
        <f t="shared" si="559"/>
        <v>0.31</v>
      </c>
      <c r="R789" s="18">
        <v>21.39</v>
      </c>
      <c r="S789" s="25">
        <f t="shared" si="560"/>
        <v>0</v>
      </c>
      <c r="T789" s="25">
        <f t="shared" si="561"/>
        <v>0</v>
      </c>
      <c r="U789" s="25">
        <f t="shared" si="562"/>
        <v>0</v>
      </c>
      <c r="V789" s="25">
        <f t="shared" si="563"/>
        <v>0</v>
      </c>
      <c r="W789" s="25">
        <f t="shared" si="564"/>
        <v>0</v>
      </c>
      <c r="X789" s="25">
        <f t="shared" si="565"/>
        <v>0</v>
      </c>
      <c r="Y789" s="25">
        <f t="shared" si="566"/>
        <v>0</v>
      </c>
      <c r="Z789" s="25">
        <f t="shared" si="567"/>
        <v>0</v>
      </c>
      <c r="AA789" s="26"/>
      <c r="AB789" s="25">
        <f t="shared" si="568"/>
        <v>0</v>
      </c>
      <c r="AC789" s="25">
        <f t="shared" si="569"/>
        <v>0</v>
      </c>
      <c r="AD789" s="25"/>
      <c r="AE789" s="25"/>
      <c r="AF789" s="25"/>
      <c r="AG789" s="25"/>
      <c r="AH789" s="25"/>
      <c r="AI789" s="25"/>
      <c r="AJ789" s="26"/>
      <c r="AK789" s="25"/>
      <c r="AL789" s="26"/>
      <c r="AM789" s="25">
        <f t="shared" si="570"/>
        <v>0</v>
      </c>
      <c r="AN789" s="25">
        <f t="shared" si="571"/>
        <v>0</v>
      </c>
      <c r="AO789" s="26"/>
      <c r="AP789" s="26">
        <f t="shared" si="572"/>
        <v>0</v>
      </c>
      <c r="AQ789" s="101">
        <f t="shared" si="573"/>
        <v>0</v>
      </c>
      <c r="AR789" s="106">
        <f t="shared" si="574"/>
        <v>0</v>
      </c>
      <c r="AS789" s="107">
        <f t="shared" si="554"/>
        <v>0</v>
      </c>
      <c r="AT789" s="107">
        <f t="shared" si="554"/>
        <v>0</v>
      </c>
      <c r="AU789" s="107">
        <f t="shared" si="554"/>
        <v>0</v>
      </c>
      <c r="AV789" s="107">
        <f t="shared" si="554"/>
        <v>0</v>
      </c>
      <c r="AW789" s="107">
        <f t="shared" si="554"/>
        <v>0</v>
      </c>
      <c r="AX789" s="107">
        <f t="shared" si="554"/>
        <v>0</v>
      </c>
      <c r="AY789" s="107">
        <f t="shared" si="554"/>
        <v>0</v>
      </c>
      <c r="AZ789" s="107">
        <f t="shared" si="554"/>
        <v>0</v>
      </c>
      <c r="BA789" s="108">
        <f t="shared" si="575"/>
        <v>0</v>
      </c>
      <c r="BB789" s="103">
        <f t="shared" si="576"/>
        <v>0</v>
      </c>
      <c r="BC789" s="109">
        <f t="shared" si="577"/>
        <v>0</v>
      </c>
      <c r="BD789" s="107">
        <f t="shared" si="557"/>
        <v>0</v>
      </c>
      <c r="BE789" s="107">
        <f t="shared" si="555"/>
        <v>0</v>
      </c>
      <c r="BF789" s="107">
        <f t="shared" si="555"/>
        <v>0</v>
      </c>
      <c r="BG789" s="107">
        <f t="shared" si="555"/>
        <v>0</v>
      </c>
      <c r="BH789" s="107">
        <f t="shared" si="555"/>
        <v>0</v>
      </c>
      <c r="BI789" s="107">
        <f t="shared" si="555"/>
        <v>0</v>
      </c>
      <c r="BJ789" s="107">
        <f t="shared" si="555"/>
        <v>0</v>
      </c>
      <c r="BK789" s="107">
        <f t="shared" si="555"/>
        <v>0</v>
      </c>
      <c r="BL789" s="110">
        <f t="shared" si="578"/>
        <v>0</v>
      </c>
      <c r="BM789" s="111">
        <f t="shared" si="579"/>
        <v>0</v>
      </c>
      <c r="BN789" s="111">
        <f t="shared" si="580"/>
        <v>0</v>
      </c>
      <c r="BO789" s="111">
        <f t="shared" si="581"/>
        <v>0</v>
      </c>
      <c r="BP789" s="111">
        <f t="shared" si="582"/>
        <v>0</v>
      </c>
      <c r="BQ789" s="111">
        <f t="shared" si="583"/>
        <v>0</v>
      </c>
      <c r="BR789" s="111">
        <f t="shared" si="584"/>
        <v>0</v>
      </c>
      <c r="BS789" s="111">
        <f t="shared" si="585"/>
        <v>0</v>
      </c>
      <c r="BT789" s="111">
        <f t="shared" si="586"/>
        <v>0</v>
      </c>
      <c r="BU789" s="112">
        <f t="shared" si="587"/>
        <v>0</v>
      </c>
      <c r="BV789" s="113">
        <f t="shared" si="588"/>
        <v>0</v>
      </c>
      <c r="BW789" s="169" t="s">
        <v>135</v>
      </c>
      <c r="BX789" s="174">
        <v>2021</v>
      </c>
      <c r="BY789" s="169" t="s">
        <v>2422</v>
      </c>
      <c r="BZ789" s="169" t="str">
        <f t="shared" si="589"/>
        <v>NOVIEMBRE</v>
      </c>
      <c r="CA789" s="169" t="str">
        <f t="shared" si="590"/>
        <v>YCHO21RT_11.1</v>
      </c>
      <c r="CB789" s="118" t="str">
        <f>VLOOKUP(F789,[3]TOTALES!$E:$E,1,0)</f>
        <v>W2RR28Z2NQ0</v>
      </c>
      <c r="CC789" s="118" t="e">
        <f>VLOOKUP(E789,'3.PARAMETROS'!J:L,3,0)</f>
        <v>#N/A</v>
      </c>
      <c r="CD789" s="118">
        <f>VLOOKUP(A789,'[4]1. ARCHIVO COMPRA'!$A:$BU,73,0)</f>
        <v>0</v>
      </c>
      <c r="CF789" s="128"/>
      <c r="CG789" s="128"/>
    </row>
    <row r="790" spans="1:85" x14ac:dyDescent="0.25">
      <c r="A790" s="128" t="str">
        <f t="shared" si="558"/>
        <v>W2RR28Z2NQ0G1G2</v>
      </c>
      <c r="B790" s="188">
        <v>44501</v>
      </c>
      <c r="C790" s="128"/>
      <c r="D790" s="128" t="s">
        <v>560</v>
      </c>
      <c r="E790" s="128" t="s">
        <v>561</v>
      </c>
      <c r="F790" s="128" t="s">
        <v>1574</v>
      </c>
      <c r="G790" s="128" t="s">
        <v>1575</v>
      </c>
      <c r="H790" s="128" t="s">
        <v>506</v>
      </c>
      <c r="I790" s="128" t="s">
        <v>533</v>
      </c>
      <c r="J790" s="128" t="s">
        <v>2154</v>
      </c>
      <c r="K790" s="128" t="s">
        <v>683</v>
      </c>
      <c r="L790" s="128" t="s">
        <v>2255</v>
      </c>
      <c r="M790" s="137">
        <v>69</v>
      </c>
      <c r="N790" s="128">
        <f>IFERROR(VLOOKUP(M790*$M$8*$N$8,'RAM costing'!$A$3:$B$81,2,1),0)</f>
        <v>69000</v>
      </c>
      <c r="O790" s="128">
        <f>IFERROR(VLOOKUP(M790*$M$9*$N$9,'RAM costing'!$E$3:$F$81,2,1),0)</f>
        <v>279</v>
      </c>
      <c r="P790" s="128"/>
      <c r="Q790" s="129">
        <f t="shared" si="559"/>
        <v>0.31</v>
      </c>
      <c r="R790" s="18">
        <v>21.39</v>
      </c>
      <c r="S790" s="25">
        <f t="shared" si="560"/>
        <v>0</v>
      </c>
      <c r="T790" s="25">
        <f t="shared" si="561"/>
        <v>0</v>
      </c>
      <c r="U790" s="25">
        <f t="shared" si="562"/>
        <v>0</v>
      </c>
      <c r="V790" s="25">
        <f t="shared" si="563"/>
        <v>0</v>
      </c>
      <c r="W790" s="25">
        <f t="shared" si="564"/>
        <v>0</v>
      </c>
      <c r="X790" s="25">
        <f t="shared" si="565"/>
        <v>0</v>
      </c>
      <c r="Y790" s="25">
        <f t="shared" si="566"/>
        <v>0</v>
      </c>
      <c r="Z790" s="25">
        <f t="shared" si="567"/>
        <v>0</v>
      </c>
      <c r="AA790" s="26"/>
      <c r="AB790" s="25">
        <f t="shared" si="568"/>
        <v>0</v>
      </c>
      <c r="AC790" s="25">
        <f t="shared" si="569"/>
        <v>0</v>
      </c>
      <c r="AD790" s="25"/>
      <c r="AE790" s="25"/>
      <c r="AF790" s="25"/>
      <c r="AG790" s="25"/>
      <c r="AH790" s="25"/>
      <c r="AI790" s="25"/>
      <c r="AJ790" s="26"/>
      <c r="AK790" s="25"/>
      <c r="AL790" s="26"/>
      <c r="AM790" s="25">
        <f t="shared" si="570"/>
        <v>0</v>
      </c>
      <c r="AN790" s="25">
        <f t="shared" si="571"/>
        <v>0</v>
      </c>
      <c r="AO790" s="26"/>
      <c r="AP790" s="26">
        <f t="shared" si="572"/>
        <v>0</v>
      </c>
      <c r="AQ790" s="101">
        <f t="shared" si="573"/>
        <v>0</v>
      </c>
      <c r="AR790" s="106">
        <f t="shared" si="574"/>
        <v>0</v>
      </c>
      <c r="AS790" s="107">
        <f t="shared" si="554"/>
        <v>0</v>
      </c>
      <c r="AT790" s="107">
        <f t="shared" si="554"/>
        <v>0</v>
      </c>
      <c r="AU790" s="107">
        <f t="shared" si="554"/>
        <v>0</v>
      </c>
      <c r="AV790" s="107">
        <f t="shared" si="554"/>
        <v>0</v>
      </c>
      <c r="AW790" s="107">
        <f t="shared" si="554"/>
        <v>0</v>
      </c>
      <c r="AX790" s="107">
        <f t="shared" si="554"/>
        <v>0</v>
      </c>
      <c r="AY790" s="107">
        <f t="shared" si="554"/>
        <v>0</v>
      </c>
      <c r="AZ790" s="107">
        <f t="shared" si="554"/>
        <v>0</v>
      </c>
      <c r="BA790" s="108">
        <f t="shared" si="575"/>
        <v>0</v>
      </c>
      <c r="BB790" s="103">
        <f t="shared" si="576"/>
        <v>0</v>
      </c>
      <c r="BC790" s="109">
        <f t="shared" si="577"/>
        <v>0</v>
      </c>
      <c r="BD790" s="107">
        <f t="shared" si="557"/>
        <v>0</v>
      </c>
      <c r="BE790" s="107">
        <f t="shared" si="555"/>
        <v>0</v>
      </c>
      <c r="BF790" s="107">
        <f t="shared" si="555"/>
        <v>0</v>
      </c>
      <c r="BG790" s="107">
        <f t="shared" si="555"/>
        <v>0</v>
      </c>
      <c r="BH790" s="107">
        <f t="shared" si="555"/>
        <v>0</v>
      </c>
      <c r="BI790" s="107">
        <f t="shared" si="555"/>
        <v>0</v>
      </c>
      <c r="BJ790" s="107">
        <f t="shared" si="555"/>
        <v>0</v>
      </c>
      <c r="BK790" s="107">
        <f t="shared" si="555"/>
        <v>0</v>
      </c>
      <c r="BL790" s="110">
        <f t="shared" si="578"/>
        <v>0</v>
      </c>
      <c r="BM790" s="111">
        <f t="shared" si="579"/>
        <v>0</v>
      </c>
      <c r="BN790" s="111">
        <f t="shared" si="580"/>
        <v>0</v>
      </c>
      <c r="BO790" s="111">
        <f t="shared" si="581"/>
        <v>0</v>
      </c>
      <c r="BP790" s="111">
        <f t="shared" si="582"/>
        <v>0</v>
      </c>
      <c r="BQ790" s="111">
        <f t="shared" si="583"/>
        <v>0</v>
      </c>
      <c r="BR790" s="111">
        <f t="shared" si="584"/>
        <v>0</v>
      </c>
      <c r="BS790" s="111">
        <f t="shared" si="585"/>
        <v>0</v>
      </c>
      <c r="BT790" s="111">
        <f t="shared" si="586"/>
        <v>0</v>
      </c>
      <c r="BU790" s="112">
        <f t="shared" si="587"/>
        <v>0</v>
      </c>
      <c r="BV790" s="113">
        <f t="shared" si="588"/>
        <v>0</v>
      </c>
      <c r="BW790" s="169" t="s">
        <v>135</v>
      </c>
      <c r="BX790" s="174">
        <v>2021</v>
      </c>
      <c r="BY790" s="169" t="s">
        <v>2422</v>
      </c>
      <c r="BZ790" s="169" t="str">
        <f t="shared" si="589"/>
        <v>NOVIEMBRE</v>
      </c>
      <c r="CA790" s="169" t="str">
        <f t="shared" si="590"/>
        <v>YCHO21RT_11.1</v>
      </c>
      <c r="CB790" s="118" t="str">
        <f>VLOOKUP(F790,[3]TOTALES!$E:$E,1,0)</f>
        <v>W2RR28Z2NQ0</v>
      </c>
      <c r="CC790" s="118" t="e">
        <f>VLOOKUP(E790,'3.PARAMETROS'!J:L,3,0)</f>
        <v>#N/A</v>
      </c>
      <c r="CD790" s="118">
        <f>VLOOKUP(A790,'[4]1. ARCHIVO COMPRA'!$A:$BU,73,0)</f>
        <v>0</v>
      </c>
      <c r="CF790" s="128"/>
      <c r="CG790" s="128"/>
    </row>
    <row r="791" spans="1:85" x14ac:dyDescent="0.25">
      <c r="A791" s="128" t="str">
        <f t="shared" si="558"/>
        <v>W2RR28Z2NQ0JBLK</v>
      </c>
      <c r="B791" s="188">
        <v>44501</v>
      </c>
      <c r="C791" s="128"/>
      <c r="D791" s="128" t="s">
        <v>560</v>
      </c>
      <c r="E791" s="128" t="s">
        <v>561</v>
      </c>
      <c r="F791" s="128" t="s">
        <v>1574</v>
      </c>
      <c r="G791" s="128" t="s">
        <v>1575</v>
      </c>
      <c r="H791" s="128" t="s">
        <v>494</v>
      </c>
      <c r="I791" s="128" t="s">
        <v>520</v>
      </c>
      <c r="J791" s="128" t="s">
        <v>2154</v>
      </c>
      <c r="K791" s="128" t="s">
        <v>683</v>
      </c>
      <c r="L791" s="128" t="s">
        <v>2255</v>
      </c>
      <c r="M791" s="137">
        <v>69</v>
      </c>
      <c r="N791" s="128">
        <f>IFERROR(VLOOKUP(M791*$M$8*$N$8,'RAM costing'!$A$3:$B$81,2,1),0)</f>
        <v>69000</v>
      </c>
      <c r="O791" s="128">
        <f>IFERROR(VLOOKUP(M791*$M$9*$N$9,'RAM costing'!$E$3:$F$81,2,1),0)</f>
        <v>279</v>
      </c>
      <c r="P791" s="128"/>
      <c r="Q791" s="129">
        <f t="shared" si="559"/>
        <v>0.31</v>
      </c>
      <c r="R791" s="18">
        <v>21.39</v>
      </c>
      <c r="S791" s="25">
        <f t="shared" si="560"/>
        <v>0</v>
      </c>
      <c r="T791" s="25">
        <f t="shared" si="561"/>
        <v>0</v>
      </c>
      <c r="U791" s="25">
        <f t="shared" si="562"/>
        <v>0</v>
      </c>
      <c r="V791" s="25">
        <f t="shared" si="563"/>
        <v>0</v>
      </c>
      <c r="W791" s="25">
        <f t="shared" si="564"/>
        <v>0</v>
      </c>
      <c r="X791" s="25">
        <f t="shared" si="565"/>
        <v>0</v>
      </c>
      <c r="Y791" s="25">
        <f t="shared" si="566"/>
        <v>0</v>
      </c>
      <c r="Z791" s="25">
        <f t="shared" si="567"/>
        <v>0</v>
      </c>
      <c r="AA791" s="26"/>
      <c r="AB791" s="25">
        <f t="shared" si="568"/>
        <v>0</v>
      </c>
      <c r="AC791" s="25">
        <f t="shared" si="569"/>
        <v>0</v>
      </c>
      <c r="AD791" s="25"/>
      <c r="AE791" s="25"/>
      <c r="AF791" s="25"/>
      <c r="AG791" s="25"/>
      <c r="AH791" s="25"/>
      <c r="AI791" s="25"/>
      <c r="AJ791" s="26"/>
      <c r="AK791" s="25"/>
      <c r="AL791" s="26"/>
      <c r="AM791" s="25">
        <f t="shared" si="570"/>
        <v>0</v>
      </c>
      <c r="AN791" s="25">
        <f t="shared" si="571"/>
        <v>0</v>
      </c>
      <c r="AO791" s="26"/>
      <c r="AP791" s="26">
        <f t="shared" si="572"/>
        <v>0</v>
      </c>
      <c r="AQ791" s="101">
        <f t="shared" si="573"/>
        <v>0</v>
      </c>
      <c r="AR791" s="106">
        <f t="shared" si="574"/>
        <v>0</v>
      </c>
      <c r="AS791" s="107">
        <f t="shared" si="554"/>
        <v>0</v>
      </c>
      <c r="AT791" s="107">
        <f t="shared" si="554"/>
        <v>0</v>
      </c>
      <c r="AU791" s="107">
        <f t="shared" si="554"/>
        <v>0</v>
      </c>
      <c r="AV791" s="107">
        <f t="shared" si="554"/>
        <v>0</v>
      </c>
      <c r="AW791" s="107">
        <f t="shared" si="554"/>
        <v>0</v>
      </c>
      <c r="AX791" s="107">
        <f t="shared" si="554"/>
        <v>0</v>
      </c>
      <c r="AY791" s="107">
        <f t="shared" si="554"/>
        <v>0</v>
      </c>
      <c r="AZ791" s="107">
        <f t="shared" si="554"/>
        <v>0</v>
      </c>
      <c r="BA791" s="108">
        <f t="shared" si="575"/>
        <v>0</v>
      </c>
      <c r="BB791" s="103">
        <f t="shared" si="576"/>
        <v>0</v>
      </c>
      <c r="BC791" s="109">
        <f t="shared" si="577"/>
        <v>0</v>
      </c>
      <c r="BD791" s="107">
        <f t="shared" si="557"/>
        <v>0</v>
      </c>
      <c r="BE791" s="107">
        <f t="shared" si="555"/>
        <v>0</v>
      </c>
      <c r="BF791" s="107">
        <f t="shared" si="555"/>
        <v>0</v>
      </c>
      <c r="BG791" s="107">
        <f t="shared" si="555"/>
        <v>0</v>
      </c>
      <c r="BH791" s="107">
        <f t="shared" si="555"/>
        <v>0</v>
      </c>
      <c r="BI791" s="107">
        <f t="shared" si="555"/>
        <v>0</v>
      </c>
      <c r="BJ791" s="107">
        <f t="shared" si="555"/>
        <v>0</v>
      </c>
      <c r="BK791" s="107">
        <f t="shared" si="555"/>
        <v>0</v>
      </c>
      <c r="BL791" s="110">
        <f t="shared" si="578"/>
        <v>0</v>
      </c>
      <c r="BM791" s="111">
        <f t="shared" si="579"/>
        <v>0</v>
      </c>
      <c r="BN791" s="111">
        <f t="shared" si="580"/>
        <v>0</v>
      </c>
      <c r="BO791" s="111">
        <f t="shared" si="581"/>
        <v>0</v>
      </c>
      <c r="BP791" s="111">
        <f t="shared" si="582"/>
        <v>0</v>
      </c>
      <c r="BQ791" s="111">
        <f t="shared" si="583"/>
        <v>0</v>
      </c>
      <c r="BR791" s="111">
        <f t="shared" si="584"/>
        <v>0</v>
      </c>
      <c r="BS791" s="111">
        <f t="shared" si="585"/>
        <v>0</v>
      </c>
      <c r="BT791" s="111">
        <f t="shared" si="586"/>
        <v>0</v>
      </c>
      <c r="BU791" s="112">
        <f t="shared" si="587"/>
        <v>0</v>
      </c>
      <c r="BV791" s="113">
        <f t="shared" si="588"/>
        <v>0</v>
      </c>
      <c r="BW791" s="169" t="s">
        <v>135</v>
      </c>
      <c r="BX791" s="174">
        <v>2021</v>
      </c>
      <c r="BY791" s="169" t="s">
        <v>2422</v>
      </c>
      <c r="BZ791" s="169" t="str">
        <f t="shared" si="589"/>
        <v>NOVIEMBRE</v>
      </c>
      <c r="CA791" s="169" t="str">
        <f t="shared" si="590"/>
        <v>YCHO21RT_11.1</v>
      </c>
      <c r="CB791" s="118" t="str">
        <f>VLOOKUP(F791,[3]TOTALES!$E:$E,1,0)</f>
        <v>W2RR28Z2NQ0</v>
      </c>
      <c r="CC791" s="118" t="e">
        <f>VLOOKUP(E791,'3.PARAMETROS'!J:L,3,0)</f>
        <v>#N/A</v>
      </c>
      <c r="CD791" s="118">
        <f>VLOOKUP(A791,'[4]1. ARCHIVO COMPRA'!$A:$BU,73,0)</f>
        <v>0</v>
      </c>
      <c r="CF791" s="128"/>
      <c r="CG791" s="128"/>
    </row>
    <row r="792" spans="1:85" x14ac:dyDescent="0.25">
      <c r="A792" s="128" t="str">
        <f t="shared" si="558"/>
        <v>W2RR28Z2NQ0A604</v>
      </c>
      <c r="B792" s="188">
        <v>44501</v>
      </c>
      <c r="C792" s="128"/>
      <c r="D792" s="128" t="s">
        <v>560</v>
      </c>
      <c r="E792" s="128" t="s">
        <v>561</v>
      </c>
      <c r="F792" s="128" t="s">
        <v>1574</v>
      </c>
      <c r="G792" s="128" t="s">
        <v>1575</v>
      </c>
      <c r="H792" s="128" t="s">
        <v>503</v>
      </c>
      <c r="I792" s="128" t="s">
        <v>530</v>
      </c>
      <c r="J792" s="128" t="s">
        <v>2154</v>
      </c>
      <c r="K792" s="128" t="s">
        <v>683</v>
      </c>
      <c r="L792" s="128" t="s">
        <v>2255</v>
      </c>
      <c r="M792" s="137">
        <v>69</v>
      </c>
      <c r="N792" s="128">
        <f>IFERROR(VLOOKUP(M792*$M$8*$N$8,'RAM costing'!$A$3:$B$81,2,1),0)</f>
        <v>69000</v>
      </c>
      <c r="O792" s="128">
        <f>IFERROR(VLOOKUP(M792*$M$9*$N$9,'RAM costing'!$E$3:$F$81,2,1),0)</f>
        <v>279</v>
      </c>
      <c r="P792" s="128"/>
      <c r="Q792" s="129">
        <f t="shared" si="559"/>
        <v>0.31</v>
      </c>
      <c r="R792" s="18">
        <v>21.39</v>
      </c>
      <c r="S792" s="25">
        <f t="shared" si="560"/>
        <v>0</v>
      </c>
      <c r="T792" s="25">
        <f t="shared" si="561"/>
        <v>0</v>
      </c>
      <c r="U792" s="25">
        <f t="shared" si="562"/>
        <v>0</v>
      </c>
      <c r="V792" s="25">
        <f t="shared" si="563"/>
        <v>0</v>
      </c>
      <c r="W792" s="25">
        <f t="shared" si="564"/>
        <v>0</v>
      </c>
      <c r="X792" s="25">
        <f t="shared" si="565"/>
        <v>0</v>
      </c>
      <c r="Y792" s="25">
        <f t="shared" si="566"/>
        <v>0</v>
      </c>
      <c r="Z792" s="25">
        <f t="shared" si="567"/>
        <v>0</v>
      </c>
      <c r="AA792" s="26"/>
      <c r="AB792" s="25">
        <f t="shared" si="568"/>
        <v>0</v>
      </c>
      <c r="AC792" s="25">
        <f t="shared" si="569"/>
        <v>0</v>
      </c>
      <c r="AD792" s="25"/>
      <c r="AE792" s="25"/>
      <c r="AF792" s="25"/>
      <c r="AG792" s="25"/>
      <c r="AH792" s="25"/>
      <c r="AI792" s="25"/>
      <c r="AJ792" s="26"/>
      <c r="AK792" s="25"/>
      <c r="AL792" s="26"/>
      <c r="AM792" s="25">
        <f t="shared" si="570"/>
        <v>0</v>
      </c>
      <c r="AN792" s="25">
        <f t="shared" si="571"/>
        <v>0</v>
      </c>
      <c r="AO792" s="26"/>
      <c r="AP792" s="26">
        <f t="shared" si="572"/>
        <v>0</v>
      </c>
      <c r="AQ792" s="101">
        <f t="shared" si="573"/>
        <v>0</v>
      </c>
      <c r="AR792" s="106">
        <f t="shared" si="574"/>
        <v>0</v>
      </c>
      <c r="AS792" s="107">
        <f t="shared" si="554"/>
        <v>0</v>
      </c>
      <c r="AT792" s="107">
        <f t="shared" si="554"/>
        <v>0</v>
      </c>
      <c r="AU792" s="107">
        <f t="shared" si="554"/>
        <v>0</v>
      </c>
      <c r="AV792" s="107">
        <f t="shared" si="554"/>
        <v>0</v>
      </c>
      <c r="AW792" s="107">
        <f t="shared" si="554"/>
        <v>0</v>
      </c>
      <c r="AX792" s="107">
        <f t="shared" si="554"/>
        <v>0</v>
      </c>
      <c r="AY792" s="107">
        <f t="shared" si="554"/>
        <v>0</v>
      </c>
      <c r="AZ792" s="107">
        <f t="shared" si="554"/>
        <v>0</v>
      </c>
      <c r="BA792" s="108">
        <f t="shared" si="575"/>
        <v>0</v>
      </c>
      <c r="BB792" s="103">
        <f t="shared" si="576"/>
        <v>0</v>
      </c>
      <c r="BC792" s="109">
        <f t="shared" si="577"/>
        <v>0</v>
      </c>
      <c r="BD792" s="107">
        <f t="shared" si="557"/>
        <v>0</v>
      </c>
      <c r="BE792" s="107">
        <f t="shared" si="555"/>
        <v>0</v>
      </c>
      <c r="BF792" s="107">
        <f t="shared" si="555"/>
        <v>0</v>
      </c>
      <c r="BG792" s="107">
        <f t="shared" si="555"/>
        <v>0</v>
      </c>
      <c r="BH792" s="107">
        <f t="shared" si="555"/>
        <v>0</v>
      </c>
      <c r="BI792" s="107">
        <f t="shared" si="555"/>
        <v>0</v>
      </c>
      <c r="BJ792" s="107">
        <f t="shared" si="555"/>
        <v>0</v>
      </c>
      <c r="BK792" s="107">
        <f t="shared" si="555"/>
        <v>0</v>
      </c>
      <c r="BL792" s="110">
        <f t="shared" si="578"/>
        <v>0</v>
      </c>
      <c r="BM792" s="111">
        <f t="shared" si="579"/>
        <v>0</v>
      </c>
      <c r="BN792" s="111">
        <f t="shared" si="580"/>
        <v>0</v>
      </c>
      <c r="BO792" s="111">
        <f t="shared" si="581"/>
        <v>0</v>
      </c>
      <c r="BP792" s="111">
        <f t="shared" si="582"/>
        <v>0</v>
      </c>
      <c r="BQ792" s="111">
        <f t="shared" si="583"/>
        <v>0</v>
      </c>
      <c r="BR792" s="111">
        <f t="shared" si="584"/>
        <v>0</v>
      </c>
      <c r="BS792" s="111">
        <f t="shared" si="585"/>
        <v>0</v>
      </c>
      <c r="BT792" s="111">
        <f t="shared" si="586"/>
        <v>0</v>
      </c>
      <c r="BU792" s="112">
        <f t="shared" si="587"/>
        <v>0</v>
      </c>
      <c r="BV792" s="113">
        <f t="shared" si="588"/>
        <v>0</v>
      </c>
      <c r="BW792" s="169" t="s">
        <v>135</v>
      </c>
      <c r="BX792" s="174">
        <v>2021</v>
      </c>
      <c r="BY792" s="169" t="s">
        <v>2422</v>
      </c>
      <c r="BZ792" s="169" t="str">
        <f t="shared" si="589"/>
        <v>NOVIEMBRE</v>
      </c>
      <c r="CA792" s="169" t="str">
        <f t="shared" si="590"/>
        <v>YCHO21RT_11.1</v>
      </c>
      <c r="CB792" s="118" t="str">
        <f>VLOOKUP(F792,[3]TOTALES!$E:$E,1,0)</f>
        <v>W2RR28Z2NQ0</v>
      </c>
      <c r="CC792" s="118" t="e">
        <f>VLOOKUP(E792,'3.PARAMETROS'!J:L,3,0)</f>
        <v>#N/A</v>
      </c>
      <c r="CD792" s="118">
        <f>VLOOKUP(A792,'[4]1. ARCHIVO COMPRA'!$A:$BU,73,0)</f>
        <v>0</v>
      </c>
      <c r="CF792" s="128"/>
      <c r="CG792" s="128"/>
    </row>
    <row r="793" spans="1:85" x14ac:dyDescent="0.25">
      <c r="A793" s="128" t="str">
        <f t="shared" si="558"/>
        <v>W2RR28Z2NQ0G011</v>
      </c>
      <c r="B793" s="188">
        <v>44501</v>
      </c>
      <c r="C793" s="128"/>
      <c r="D793" s="128" t="s">
        <v>560</v>
      </c>
      <c r="E793" s="128" t="s">
        <v>561</v>
      </c>
      <c r="F793" s="128" t="s">
        <v>1574</v>
      </c>
      <c r="G793" s="128" t="s">
        <v>1575</v>
      </c>
      <c r="H793" s="128" t="s">
        <v>496</v>
      </c>
      <c r="I793" s="128" t="s">
        <v>522</v>
      </c>
      <c r="J793" s="128" t="s">
        <v>2154</v>
      </c>
      <c r="K793" s="128" t="s">
        <v>683</v>
      </c>
      <c r="L793" s="128" t="s">
        <v>2255</v>
      </c>
      <c r="M793" s="137">
        <v>69</v>
      </c>
      <c r="N793" s="128">
        <f>IFERROR(VLOOKUP(M793*$M$8*$N$8,'RAM costing'!$A$3:$B$81,2,1),0)</f>
        <v>69000</v>
      </c>
      <c r="O793" s="128">
        <f>IFERROR(VLOOKUP(M793*$M$9*$N$9,'RAM costing'!$E$3:$F$81,2,1),0)</f>
        <v>279</v>
      </c>
      <c r="P793" s="128"/>
      <c r="Q793" s="129">
        <f t="shared" si="559"/>
        <v>0.31</v>
      </c>
      <c r="R793" s="18">
        <v>21.39</v>
      </c>
      <c r="S793" s="25">
        <f t="shared" si="560"/>
        <v>0</v>
      </c>
      <c r="T793" s="25">
        <f t="shared" si="561"/>
        <v>0</v>
      </c>
      <c r="U793" s="25">
        <f t="shared" si="562"/>
        <v>0</v>
      </c>
      <c r="V793" s="25">
        <f t="shared" si="563"/>
        <v>0</v>
      </c>
      <c r="W793" s="25">
        <f t="shared" si="564"/>
        <v>0</v>
      </c>
      <c r="X793" s="25">
        <f t="shared" si="565"/>
        <v>0</v>
      </c>
      <c r="Y793" s="25">
        <f t="shared" si="566"/>
        <v>0</v>
      </c>
      <c r="Z793" s="25">
        <f t="shared" si="567"/>
        <v>0</v>
      </c>
      <c r="AA793" s="26"/>
      <c r="AB793" s="25">
        <f t="shared" si="568"/>
        <v>0</v>
      </c>
      <c r="AC793" s="25">
        <f t="shared" si="569"/>
        <v>0</v>
      </c>
      <c r="AD793" s="25"/>
      <c r="AE793" s="25"/>
      <c r="AF793" s="25"/>
      <c r="AG793" s="25"/>
      <c r="AH793" s="25"/>
      <c r="AI793" s="25"/>
      <c r="AJ793" s="26"/>
      <c r="AK793" s="25"/>
      <c r="AL793" s="26"/>
      <c r="AM793" s="25">
        <f t="shared" si="570"/>
        <v>0</v>
      </c>
      <c r="AN793" s="25">
        <f t="shared" si="571"/>
        <v>0</v>
      </c>
      <c r="AO793" s="26"/>
      <c r="AP793" s="26">
        <f t="shared" si="572"/>
        <v>0</v>
      </c>
      <c r="AQ793" s="101">
        <f t="shared" si="573"/>
        <v>0</v>
      </c>
      <c r="AR793" s="106">
        <f t="shared" si="574"/>
        <v>0</v>
      </c>
      <c r="AS793" s="107">
        <f t="shared" si="554"/>
        <v>0</v>
      </c>
      <c r="AT793" s="107">
        <f t="shared" si="554"/>
        <v>0</v>
      </c>
      <c r="AU793" s="107">
        <f t="shared" si="554"/>
        <v>0</v>
      </c>
      <c r="AV793" s="107">
        <f t="shared" si="554"/>
        <v>0</v>
      </c>
      <c r="AW793" s="107">
        <f t="shared" si="554"/>
        <v>0</v>
      </c>
      <c r="AX793" s="107">
        <f t="shared" si="554"/>
        <v>0</v>
      </c>
      <c r="AY793" s="107">
        <f t="shared" si="554"/>
        <v>0</v>
      </c>
      <c r="AZ793" s="107">
        <f t="shared" si="554"/>
        <v>0</v>
      </c>
      <c r="BA793" s="108">
        <f t="shared" si="575"/>
        <v>0</v>
      </c>
      <c r="BB793" s="103">
        <f t="shared" si="576"/>
        <v>0</v>
      </c>
      <c r="BC793" s="109">
        <f t="shared" si="577"/>
        <v>0</v>
      </c>
      <c r="BD793" s="107">
        <f t="shared" si="557"/>
        <v>0</v>
      </c>
      <c r="BE793" s="107">
        <f t="shared" si="555"/>
        <v>0</v>
      </c>
      <c r="BF793" s="107">
        <f t="shared" si="555"/>
        <v>0</v>
      </c>
      <c r="BG793" s="107">
        <f t="shared" si="555"/>
        <v>0</v>
      </c>
      <c r="BH793" s="107">
        <f t="shared" si="555"/>
        <v>0</v>
      </c>
      <c r="BI793" s="107">
        <f t="shared" si="555"/>
        <v>0</v>
      </c>
      <c r="BJ793" s="107">
        <f t="shared" si="555"/>
        <v>0</v>
      </c>
      <c r="BK793" s="107">
        <f t="shared" si="555"/>
        <v>0</v>
      </c>
      <c r="BL793" s="110">
        <f t="shared" si="578"/>
        <v>0</v>
      </c>
      <c r="BM793" s="111">
        <f t="shared" si="579"/>
        <v>0</v>
      </c>
      <c r="BN793" s="111">
        <f t="shared" si="580"/>
        <v>0</v>
      </c>
      <c r="BO793" s="111">
        <f t="shared" si="581"/>
        <v>0</v>
      </c>
      <c r="BP793" s="111">
        <f t="shared" si="582"/>
        <v>0</v>
      </c>
      <c r="BQ793" s="111">
        <f t="shared" si="583"/>
        <v>0</v>
      </c>
      <c r="BR793" s="111">
        <f t="shared" si="584"/>
        <v>0</v>
      </c>
      <c r="BS793" s="111">
        <f t="shared" si="585"/>
        <v>0</v>
      </c>
      <c r="BT793" s="111">
        <f t="shared" si="586"/>
        <v>0</v>
      </c>
      <c r="BU793" s="112">
        <f t="shared" si="587"/>
        <v>0</v>
      </c>
      <c r="BV793" s="113">
        <f t="shared" si="588"/>
        <v>0</v>
      </c>
      <c r="BW793" s="169" t="s">
        <v>135</v>
      </c>
      <c r="BX793" s="174">
        <v>2021</v>
      </c>
      <c r="BY793" s="169" t="s">
        <v>2422</v>
      </c>
      <c r="BZ793" s="169" t="str">
        <f t="shared" si="589"/>
        <v>NOVIEMBRE</v>
      </c>
      <c r="CA793" s="169" t="str">
        <f t="shared" si="590"/>
        <v>YCHO21RT_11.1</v>
      </c>
      <c r="CB793" s="118" t="str">
        <f>VLOOKUP(F793,[3]TOTALES!$E:$E,1,0)</f>
        <v>W2RR28Z2NQ0</v>
      </c>
      <c r="CC793" s="118" t="e">
        <f>VLOOKUP(E793,'3.PARAMETROS'!J:L,3,0)</f>
        <v>#N/A</v>
      </c>
      <c r="CD793" s="118">
        <f>VLOOKUP(A793,'[4]1. ARCHIVO COMPRA'!$A:$BU,73,0)</f>
        <v>0</v>
      </c>
      <c r="CF793" s="128"/>
      <c r="CG793" s="128"/>
    </row>
    <row r="794" spans="1:85" x14ac:dyDescent="0.25">
      <c r="A794" s="128" t="str">
        <f t="shared" si="558"/>
        <v>W2RR28Z2NQ0G585</v>
      </c>
      <c r="B794" s="188">
        <v>44501</v>
      </c>
      <c r="C794" s="128"/>
      <c r="D794" s="128" t="s">
        <v>560</v>
      </c>
      <c r="E794" s="128" t="s">
        <v>561</v>
      </c>
      <c r="F794" s="128" t="s">
        <v>1574</v>
      </c>
      <c r="G794" s="128" t="s">
        <v>1575</v>
      </c>
      <c r="H794" s="128" t="s">
        <v>499</v>
      </c>
      <c r="I794" s="128" t="s">
        <v>527</v>
      </c>
      <c r="J794" s="128" t="s">
        <v>2154</v>
      </c>
      <c r="K794" s="128" t="s">
        <v>683</v>
      </c>
      <c r="L794" s="128" t="s">
        <v>2255</v>
      </c>
      <c r="M794" s="137">
        <v>69</v>
      </c>
      <c r="N794" s="128">
        <f>IFERROR(VLOOKUP(M794*$M$8*$N$8,'RAM costing'!$A$3:$B$81,2,1),0)</f>
        <v>69000</v>
      </c>
      <c r="O794" s="128">
        <f>IFERROR(VLOOKUP(M794*$M$9*$N$9,'RAM costing'!$E$3:$F$81,2,1),0)</f>
        <v>279</v>
      </c>
      <c r="P794" s="128"/>
      <c r="Q794" s="129">
        <f t="shared" si="559"/>
        <v>0.31</v>
      </c>
      <c r="R794" s="18">
        <v>21.39</v>
      </c>
      <c r="S794" s="25">
        <f t="shared" si="560"/>
        <v>0</v>
      </c>
      <c r="T794" s="25">
        <f t="shared" si="561"/>
        <v>0</v>
      </c>
      <c r="U794" s="25">
        <f t="shared" si="562"/>
        <v>0</v>
      </c>
      <c r="V794" s="25">
        <f t="shared" si="563"/>
        <v>0</v>
      </c>
      <c r="W794" s="25">
        <f t="shared" si="564"/>
        <v>0</v>
      </c>
      <c r="X794" s="25">
        <f t="shared" si="565"/>
        <v>0</v>
      </c>
      <c r="Y794" s="25">
        <f t="shared" si="566"/>
        <v>0</v>
      </c>
      <c r="Z794" s="25">
        <f t="shared" si="567"/>
        <v>0</v>
      </c>
      <c r="AA794" s="26"/>
      <c r="AB794" s="25">
        <f t="shared" si="568"/>
        <v>0</v>
      </c>
      <c r="AC794" s="25">
        <f t="shared" si="569"/>
        <v>0</v>
      </c>
      <c r="AD794" s="25"/>
      <c r="AE794" s="25"/>
      <c r="AF794" s="25"/>
      <c r="AG794" s="25"/>
      <c r="AH794" s="25"/>
      <c r="AI794" s="25"/>
      <c r="AJ794" s="26"/>
      <c r="AK794" s="25"/>
      <c r="AL794" s="26"/>
      <c r="AM794" s="25">
        <f t="shared" si="570"/>
        <v>0</v>
      </c>
      <c r="AN794" s="25">
        <f t="shared" si="571"/>
        <v>0</v>
      </c>
      <c r="AO794" s="26"/>
      <c r="AP794" s="26">
        <f t="shared" si="572"/>
        <v>0</v>
      </c>
      <c r="AQ794" s="101">
        <f t="shared" si="573"/>
        <v>0</v>
      </c>
      <c r="AR794" s="106">
        <f t="shared" si="574"/>
        <v>0</v>
      </c>
      <c r="AS794" s="107">
        <f t="shared" si="554"/>
        <v>0</v>
      </c>
      <c r="AT794" s="107">
        <f t="shared" si="554"/>
        <v>0</v>
      </c>
      <c r="AU794" s="107">
        <f t="shared" si="554"/>
        <v>0</v>
      </c>
      <c r="AV794" s="107">
        <f t="shared" si="554"/>
        <v>0</v>
      </c>
      <c r="AW794" s="107">
        <f t="shared" si="554"/>
        <v>0</v>
      </c>
      <c r="AX794" s="107">
        <f t="shared" si="554"/>
        <v>0</v>
      </c>
      <c r="AY794" s="107">
        <f t="shared" si="554"/>
        <v>0</v>
      </c>
      <c r="AZ794" s="107">
        <f t="shared" si="554"/>
        <v>0</v>
      </c>
      <c r="BA794" s="108">
        <f t="shared" si="575"/>
        <v>0</v>
      </c>
      <c r="BB794" s="103">
        <f t="shared" si="576"/>
        <v>0</v>
      </c>
      <c r="BC794" s="109">
        <f t="shared" si="577"/>
        <v>0</v>
      </c>
      <c r="BD794" s="107">
        <f t="shared" si="557"/>
        <v>0</v>
      </c>
      <c r="BE794" s="107">
        <f t="shared" si="555"/>
        <v>0</v>
      </c>
      <c r="BF794" s="107">
        <f t="shared" si="555"/>
        <v>0</v>
      </c>
      <c r="BG794" s="107">
        <f t="shared" si="555"/>
        <v>0</v>
      </c>
      <c r="BH794" s="107">
        <f t="shared" si="555"/>
        <v>0</v>
      </c>
      <c r="BI794" s="107">
        <f t="shared" si="555"/>
        <v>0</v>
      </c>
      <c r="BJ794" s="107">
        <f t="shared" si="555"/>
        <v>0</v>
      </c>
      <c r="BK794" s="107">
        <f t="shared" si="555"/>
        <v>0</v>
      </c>
      <c r="BL794" s="110">
        <f t="shared" si="578"/>
        <v>0</v>
      </c>
      <c r="BM794" s="111">
        <f t="shared" si="579"/>
        <v>0</v>
      </c>
      <c r="BN794" s="111">
        <f t="shared" si="580"/>
        <v>0</v>
      </c>
      <c r="BO794" s="111">
        <f t="shared" si="581"/>
        <v>0</v>
      </c>
      <c r="BP794" s="111">
        <f t="shared" si="582"/>
        <v>0</v>
      </c>
      <c r="BQ794" s="111">
        <f t="shared" si="583"/>
        <v>0</v>
      </c>
      <c r="BR794" s="111">
        <f t="shared" si="584"/>
        <v>0</v>
      </c>
      <c r="BS794" s="111">
        <f t="shared" si="585"/>
        <v>0</v>
      </c>
      <c r="BT794" s="111">
        <f t="shared" si="586"/>
        <v>0</v>
      </c>
      <c r="BU794" s="112">
        <f t="shared" si="587"/>
        <v>0</v>
      </c>
      <c r="BV794" s="113">
        <f t="shared" si="588"/>
        <v>0</v>
      </c>
      <c r="BW794" s="169" t="s">
        <v>135</v>
      </c>
      <c r="BX794" s="174">
        <v>2021</v>
      </c>
      <c r="BY794" s="169" t="s">
        <v>2422</v>
      </c>
      <c r="BZ794" s="169" t="str">
        <f t="shared" si="589"/>
        <v>NOVIEMBRE</v>
      </c>
      <c r="CA794" s="169" t="str">
        <f t="shared" si="590"/>
        <v>YCHO21RT_11.1</v>
      </c>
      <c r="CB794" s="118" t="str">
        <f>VLOOKUP(F794,[3]TOTALES!$E:$E,1,0)</f>
        <v>W2RR28Z2NQ0</v>
      </c>
      <c r="CC794" s="118" t="e">
        <f>VLOOKUP(E794,'3.PARAMETROS'!J:L,3,0)</f>
        <v>#N/A</v>
      </c>
      <c r="CD794" s="118">
        <f>VLOOKUP(A794,'[4]1. ARCHIVO COMPRA'!$A:$BU,73,0)</f>
        <v>0</v>
      </c>
      <c r="CF794" s="128"/>
      <c r="CG794" s="128"/>
    </row>
    <row r="795" spans="1:85" x14ac:dyDescent="0.25">
      <c r="A795" s="128" t="str">
        <f t="shared" si="558"/>
        <v>W2RR28Z2NQ0G7HR</v>
      </c>
      <c r="B795" s="188">
        <v>44501</v>
      </c>
      <c r="C795" s="128"/>
      <c r="D795" s="128" t="s">
        <v>560</v>
      </c>
      <c r="E795" s="128" t="s">
        <v>561</v>
      </c>
      <c r="F795" s="128" t="s">
        <v>1574</v>
      </c>
      <c r="G795" s="128" t="s">
        <v>1575</v>
      </c>
      <c r="H795" s="128" t="s">
        <v>1177</v>
      </c>
      <c r="I795" s="128" t="s">
        <v>1178</v>
      </c>
      <c r="J795" s="128" t="s">
        <v>2154</v>
      </c>
      <c r="K795" s="128" t="s">
        <v>683</v>
      </c>
      <c r="L795" s="128" t="s">
        <v>2255</v>
      </c>
      <c r="M795" s="137">
        <v>69</v>
      </c>
      <c r="N795" s="128">
        <f>IFERROR(VLOOKUP(M795*$M$8*$N$8,'RAM costing'!$A$3:$B$81,2,1),0)</f>
        <v>69000</v>
      </c>
      <c r="O795" s="128">
        <f>IFERROR(VLOOKUP(M795*$M$9*$N$9,'RAM costing'!$E$3:$F$81,2,1),0)</f>
        <v>279</v>
      </c>
      <c r="P795" s="128"/>
      <c r="Q795" s="129">
        <f t="shared" si="559"/>
        <v>0.31</v>
      </c>
      <c r="R795" s="18">
        <v>21.39</v>
      </c>
      <c r="S795" s="25">
        <f t="shared" si="560"/>
        <v>0</v>
      </c>
      <c r="T795" s="25">
        <f t="shared" si="561"/>
        <v>0</v>
      </c>
      <c r="U795" s="25">
        <f t="shared" si="562"/>
        <v>0</v>
      </c>
      <c r="V795" s="25">
        <f t="shared" si="563"/>
        <v>0</v>
      </c>
      <c r="W795" s="25">
        <f t="shared" si="564"/>
        <v>0</v>
      </c>
      <c r="X795" s="25">
        <f t="shared" si="565"/>
        <v>0</v>
      </c>
      <c r="Y795" s="25">
        <f t="shared" si="566"/>
        <v>0</v>
      </c>
      <c r="Z795" s="25">
        <f t="shared" si="567"/>
        <v>0</v>
      </c>
      <c r="AA795" s="26"/>
      <c r="AB795" s="25">
        <f t="shared" si="568"/>
        <v>0</v>
      </c>
      <c r="AC795" s="25">
        <f t="shared" si="569"/>
        <v>0</v>
      </c>
      <c r="AD795" s="25"/>
      <c r="AE795" s="25"/>
      <c r="AF795" s="25"/>
      <c r="AG795" s="25"/>
      <c r="AH795" s="25"/>
      <c r="AI795" s="25"/>
      <c r="AJ795" s="26"/>
      <c r="AK795" s="25"/>
      <c r="AL795" s="26"/>
      <c r="AM795" s="25">
        <f t="shared" si="570"/>
        <v>0</v>
      </c>
      <c r="AN795" s="25">
        <f t="shared" si="571"/>
        <v>0</v>
      </c>
      <c r="AO795" s="26"/>
      <c r="AP795" s="26">
        <f t="shared" si="572"/>
        <v>0</v>
      </c>
      <c r="AQ795" s="101">
        <f t="shared" si="573"/>
        <v>0</v>
      </c>
      <c r="AR795" s="106">
        <f t="shared" si="574"/>
        <v>0</v>
      </c>
      <c r="AS795" s="107">
        <f t="shared" si="554"/>
        <v>0</v>
      </c>
      <c r="AT795" s="107">
        <f t="shared" si="554"/>
        <v>0</v>
      </c>
      <c r="AU795" s="107">
        <f t="shared" si="554"/>
        <v>0</v>
      </c>
      <c r="AV795" s="107">
        <f t="shared" si="554"/>
        <v>0</v>
      </c>
      <c r="AW795" s="107">
        <f t="shared" si="554"/>
        <v>0</v>
      </c>
      <c r="AX795" s="107">
        <f t="shared" si="554"/>
        <v>0</v>
      </c>
      <c r="AY795" s="107">
        <f t="shared" si="554"/>
        <v>0</v>
      </c>
      <c r="AZ795" s="107">
        <f t="shared" si="554"/>
        <v>0</v>
      </c>
      <c r="BA795" s="108">
        <f t="shared" si="575"/>
        <v>0</v>
      </c>
      <c r="BB795" s="103">
        <f t="shared" si="576"/>
        <v>0</v>
      </c>
      <c r="BC795" s="109">
        <f t="shared" si="577"/>
        <v>0</v>
      </c>
      <c r="BD795" s="107">
        <f t="shared" si="557"/>
        <v>0</v>
      </c>
      <c r="BE795" s="107">
        <f t="shared" si="555"/>
        <v>0</v>
      </c>
      <c r="BF795" s="107">
        <f t="shared" si="555"/>
        <v>0</v>
      </c>
      <c r="BG795" s="107">
        <f t="shared" si="555"/>
        <v>0</v>
      </c>
      <c r="BH795" s="107">
        <f t="shared" si="555"/>
        <v>0</v>
      </c>
      <c r="BI795" s="107">
        <f t="shared" si="555"/>
        <v>0</v>
      </c>
      <c r="BJ795" s="107">
        <f t="shared" si="555"/>
        <v>0</v>
      </c>
      <c r="BK795" s="107">
        <f t="shared" si="555"/>
        <v>0</v>
      </c>
      <c r="BL795" s="110">
        <f t="shared" si="578"/>
        <v>0</v>
      </c>
      <c r="BM795" s="111">
        <f t="shared" si="579"/>
        <v>0</v>
      </c>
      <c r="BN795" s="111">
        <f t="shared" si="580"/>
        <v>0</v>
      </c>
      <c r="BO795" s="111">
        <f t="shared" si="581"/>
        <v>0</v>
      </c>
      <c r="BP795" s="111">
        <f t="shared" si="582"/>
        <v>0</v>
      </c>
      <c r="BQ795" s="111">
        <f t="shared" si="583"/>
        <v>0</v>
      </c>
      <c r="BR795" s="111">
        <f t="shared" si="584"/>
        <v>0</v>
      </c>
      <c r="BS795" s="111">
        <f t="shared" si="585"/>
        <v>0</v>
      </c>
      <c r="BT795" s="111">
        <f t="shared" si="586"/>
        <v>0</v>
      </c>
      <c r="BU795" s="112">
        <f t="shared" si="587"/>
        <v>0</v>
      </c>
      <c r="BV795" s="113">
        <f t="shared" si="588"/>
        <v>0</v>
      </c>
      <c r="BW795" s="169" t="s">
        <v>135</v>
      </c>
      <c r="BX795" s="174">
        <v>2021</v>
      </c>
      <c r="BY795" s="169" t="s">
        <v>2422</v>
      </c>
      <c r="BZ795" s="169" t="str">
        <f t="shared" si="589"/>
        <v>NOVIEMBRE</v>
      </c>
      <c r="CA795" s="169" t="str">
        <f t="shared" si="590"/>
        <v>YCHO21RT_11.1</v>
      </c>
      <c r="CB795" s="118" t="str">
        <f>VLOOKUP(F795,[3]TOTALES!$E:$E,1,0)</f>
        <v>W2RR28Z2NQ0</v>
      </c>
      <c r="CC795" s="118" t="e">
        <f>VLOOKUP(E795,'3.PARAMETROS'!J:L,3,0)</f>
        <v>#N/A</v>
      </c>
      <c r="CD795" s="118">
        <f>VLOOKUP(A795,'[4]1. ARCHIVO COMPRA'!$A:$BU,73,0)</f>
        <v>0</v>
      </c>
      <c r="CF795" s="128"/>
      <c r="CG795" s="128"/>
    </row>
    <row r="796" spans="1:85" x14ac:dyDescent="0.25">
      <c r="A796" s="128" t="str">
        <f t="shared" si="558"/>
        <v>W2RR28Z2NQ0SA95</v>
      </c>
      <c r="B796" s="188">
        <v>44501</v>
      </c>
      <c r="C796" s="128"/>
      <c r="D796" s="128" t="s">
        <v>560</v>
      </c>
      <c r="E796" s="128" t="s">
        <v>561</v>
      </c>
      <c r="F796" s="128" t="s">
        <v>1574</v>
      </c>
      <c r="G796" s="128" t="s">
        <v>1575</v>
      </c>
      <c r="H796" s="128" t="s">
        <v>1341</v>
      </c>
      <c r="I796" s="128" t="s">
        <v>1342</v>
      </c>
      <c r="J796" s="128" t="s">
        <v>2154</v>
      </c>
      <c r="K796" s="128" t="s">
        <v>683</v>
      </c>
      <c r="L796" s="128" t="s">
        <v>2255</v>
      </c>
      <c r="M796" s="137">
        <v>69</v>
      </c>
      <c r="N796" s="128">
        <f>IFERROR(VLOOKUP(M796*$M$8*$N$8,'RAM costing'!$A$3:$B$81,2,1),0)</f>
        <v>69000</v>
      </c>
      <c r="O796" s="128">
        <f>IFERROR(VLOOKUP(M796*$M$9*$N$9,'RAM costing'!$E$3:$F$81,2,1),0)</f>
        <v>279</v>
      </c>
      <c r="P796" s="128"/>
      <c r="Q796" s="129">
        <f t="shared" si="559"/>
        <v>0.31</v>
      </c>
      <c r="R796" s="18">
        <v>21.39</v>
      </c>
      <c r="S796" s="25">
        <f t="shared" si="560"/>
        <v>0</v>
      </c>
      <c r="T796" s="25">
        <f t="shared" si="561"/>
        <v>0</v>
      </c>
      <c r="U796" s="25">
        <f t="shared" si="562"/>
        <v>0</v>
      </c>
      <c r="V796" s="25">
        <f t="shared" si="563"/>
        <v>0</v>
      </c>
      <c r="W796" s="25">
        <f t="shared" si="564"/>
        <v>0</v>
      </c>
      <c r="X796" s="25">
        <f t="shared" si="565"/>
        <v>0</v>
      </c>
      <c r="Y796" s="25">
        <f t="shared" si="566"/>
        <v>0</v>
      </c>
      <c r="Z796" s="25">
        <f t="shared" si="567"/>
        <v>0</v>
      </c>
      <c r="AA796" s="26"/>
      <c r="AB796" s="25">
        <f t="shared" si="568"/>
        <v>0</v>
      </c>
      <c r="AC796" s="25">
        <f t="shared" si="569"/>
        <v>0</v>
      </c>
      <c r="AD796" s="25"/>
      <c r="AE796" s="25"/>
      <c r="AF796" s="25"/>
      <c r="AG796" s="25"/>
      <c r="AH796" s="25"/>
      <c r="AI796" s="25"/>
      <c r="AJ796" s="26"/>
      <c r="AK796" s="25"/>
      <c r="AL796" s="26"/>
      <c r="AM796" s="25">
        <f t="shared" si="570"/>
        <v>0</v>
      </c>
      <c r="AN796" s="25">
        <f t="shared" si="571"/>
        <v>0</v>
      </c>
      <c r="AO796" s="26"/>
      <c r="AP796" s="26">
        <f t="shared" si="572"/>
        <v>0</v>
      </c>
      <c r="AQ796" s="101">
        <f t="shared" si="573"/>
        <v>0</v>
      </c>
      <c r="AR796" s="106">
        <f t="shared" si="574"/>
        <v>0</v>
      </c>
      <c r="AS796" s="107">
        <f t="shared" ref="AS796:AZ827" si="591">ROUND(IF($L796=$L$4,($AQ796*AS$4),IF($L796=$L$5,($AQ796*AS$5),IF($L796=$L$6,($AQ796*AS$6),IF($L796=$L$7,($AQ796*AS$7))))),0)</f>
        <v>0</v>
      </c>
      <c r="AT796" s="107">
        <f t="shared" si="591"/>
        <v>0</v>
      </c>
      <c r="AU796" s="107">
        <f t="shared" si="591"/>
        <v>0</v>
      </c>
      <c r="AV796" s="107">
        <f t="shared" si="591"/>
        <v>0</v>
      </c>
      <c r="AW796" s="107">
        <f t="shared" si="591"/>
        <v>0</v>
      </c>
      <c r="AX796" s="107">
        <f t="shared" si="591"/>
        <v>0</v>
      </c>
      <c r="AY796" s="107">
        <f t="shared" si="591"/>
        <v>0</v>
      </c>
      <c r="AZ796" s="107">
        <f t="shared" si="591"/>
        <v>0</v>
      </c>
      <c r="BA796" s="108">
        <f t="shared" si="575"/>
        <v>0</v>
      </c>
      <c r="BB796" s="103">
        <f t="shared" si="576"/>
        <v>0</v>
      </c>
      <c r="BC796" s="109">
        <f t="shared" si="577"/>
        <v>0</v>
      </c>
      <c r="BD796" s="107">
        <f t="shared" si="557"/>
        <v>0</v>
      </c>
      <c r="BE796" s="107">
        <f t="shared" ref="BE796:BK827" si="592">ROUND(IF($L796=$L$4,($BB796*BE$4),IF($L796=$L$5,($BB796*BE$5),IF($L796=$L$6,($BB796*BE$6),IF($L796=$L$7,($BB796*BE$7))))),0)</f>
        <v>0</v>
      </c>
      <c r="BF796" s="107">
        <f t="shared" si="592"/>
        <v>0</v>
      </c>
      <c r="BG796" s="107">
        <f t="shared" si="592"/>
        <v>0</v>
      </c>
      <c r="BH796" s="107">
        <f t="shared" si="592"/>
        <v>0</v>
      </c>
      <c r="BI796" s="107">
        <f t="shared" si="592"/>
        <v>0</v>
      </c>
      <c r="BJ796" s="107">
        <f t="shared" si="592"/>
        <v>0</v>
      </c>
      <c r="BK796" s="107">
        <f t="shared" si="592"/>
        <v>0</v>
      </c>
      <c r="BL796" s="110">
        <f t="shared" si="578"/>
        <v>0</v>
      </c>
      <c r="BM796" s="111">
        <f t="shared" si="579"/>
        <v>0</v>
      </c>
      <c r="BN796" s="111">
        <f t="shared" si="580"/>
        <v>0</v>
      </c>
      <c r="BO796" s="111">
        <f t="shared" si="581"/>
        <v>0</v>
      </c>
      <c r="BP796" s="111">
        <f t="shared" si="582"/>
        <v>0</v>
      </c>
      <c r="BQ796" s="111">
        <f t="shared" si="583"/>
        <v>0</v>
      </c>
      <c r="BR796" s="111">
        <f t="shared" si="584"/>
        <v>0</v>
      </c>
      <c r="BS796" s="111">
        <f t="shared" si="585"/>
        <v>0</v>
      </c>
      <c r="BT796" s="111">
        <f t="shared" si="586"/>
        <v>0</v>
      </c>
      <c r="BU796" s="112">
        <f t="shared" si="587"/>
        <v>0</v>
      </c>
      <c r="BV796" s="113">
        <f t="shared" si="588"/>
        <v>0</v>
      </c>
      <c r="BW796" s="169" t="s">
        <v>135</v>
      </c>
      <c r="BX796" s="174">
        <v>2021</v>
      </c>
      <c r="BY796" s="169" t="s">
        <v>2422</v>
      </c>
      <c r="BZ796" s="169" t="str">
        <f t="shared" si="589"/>
        <v>NOVIEMBRE</v>
      </c>
      <c r="CA796" s="169" t="str">
        <f t="shared" si="590"/>
        <v>YCHO21RT_11.1</v>
      </c>
      <c r="CB796" s="118" t="str">
        <f>VLOOKUP(F796,[3]TOTALES!$E:$E,1,0)</f>
        <v>W2RR28Z2NQ0</v>
      </c>
      <c r="CC796" s="118" t="e">
        <f>VLOOKUP(E796,'3.PARAMETROS'!J:L,3,0)</f>
        <v>#N/A</v>
      </c>
      <c r="CD796" s="118">
        <f>VLOOKUP(A796,'[4]1. ARCHIVO COMPRA'!$A:$BU,73,0)</f>
        <v>0</v>
      </c>
      <c r="CF796" s="128"/>
      <c r="CG796" s="128"/>
    </row>
    <row r="797" spans="1:85" x14ac:dyDescent="0.25">
      <c r="A797" s="128" t="str">
        <f t="shared" si="558"/>
        <v>W1YK0FZ2V40G8CR</v>
      </c>
      <c r="B797" s="188">
        <v>44501</v>
      </c>
      <c r="C797" s="128" t="s">
        <v>696</v>
      </c>
      <c r="D797" s="128" t="s">
        <v>560</v>
      </c>
      <c r="E797" s="128" t="s">
        <v>259</v>
      </c>
      <c r="F797" s="128" t="s">
        <v>1576</v>
      </c>
      <c r="G797" s="128" t="s">
        <v>1577</v>
      </c>
      <c r="H797" s="128" t="s">
        <v>957</v>
      </c>
      <c r="I797" s="128" t="s">
        <v>958</v>
      </c>
      <c r="J797" s="128" t="s">
        <v>2187</v>
      </c>
      <c r="K797" s="128" t="s">
        <v>683</v>
      </c>
      <c r="L797" s="128" t="s">
        <v>2255</v>
      </c>
      <c r="M797" s="137">
        <v>108</v>
      </c>
      <c r="N797" s="128">
        <f>IFERROR(VLOOKUP(M797*$M$8*$N$8,'RAM costing'!$A$3:$B$81,2,1),0)</f>
        <v>109000</v>
      </c>
      <c r="O797" s="128">
        <f>IFERROR(VLOOKUP(M797*$M$9*$N$9,'RAM costing'!$E$3:$F$81,2,1),0)</f>
        <v>429</v>
      </c>
      <c r="P797" s="128"/>
      <c r="Q797" s="129">
        <f t="shared" si="559"/>
        <v>0.31</v>
      </c>
      <c r="R797" s="18">
        <v>33.479999999999997</v>
      </c>
      <c r="S797" s="25">
        <f t="shared" si="560"/>
        <v>0</v>
      </c>
      <c r="T797" s="25">
        <f t="shared" si="561"/>
        <v>0</v>
      </c>
      <c r="U797" s="25">
        <f t="shared" si="562"/>
        <v>0</v>
      </c>
      <c r="V797" s="25">
        <f t="shared" si="563"/>
        <v>0</v>
      </c>
      <c r="W797" s="25">
        <f t="shared" si="564"/>
        <v>0</v>
      </c>
      <c r="X797" s="25">
        <f t="shared" si="565"/>
        <v>0</v>
      </c>
      <c r="Y797" s="25">
        <f t="shared" si="566"/>
        <v>0</v>
      </c>
      <c r="Z797" s="25">
        <f t="shared" si="567"/>
        <v>0</v>
      </c>
      <c r="AA797" s="26"/>
      <c r="AB797" s="25">
        <f t="shared" si="568"/>
        <v>0</v>
      </c>
      <c r="AC797" s="25">
        <f t="shared" si="569"/>
        <v>0</v>
      </c>
      <c r="AD797" s="25"/>
      <c r="AE797" s="25"/>
      <c r="AF797" s="25"/>
      <c r="AG797" s="25"/>
      <c r="AH797" s="25"/>
      <c r="AI797" s="25"/>
      <c r="AJ797" s="26"/>
      <c r="AK797" s="25"/>
      <c r="AL797" s="26"/>
      <c r="AM797" s="25">
        <f t="shared" si="570"/>
        <v>0</v>
      </c>
      <c r="AN797" s="25">
        <f t="shared" si="571"/>
        <v>0</v>
      </c>
      <c r="AO797" s="26"/>
      <c r="AP797" s="26">
        <f t="shared" si="572"/>
        <v>0</v>
      </c>
      <c r="AQ797" s="101">
        <f t="shared" si="573"/>
        <v>0</v>
      </c>
      <c r="AR797" s="106">
        <f t="shared" si="574"/>
        <v>0</v>
      </c>
      <c r="AS797" s="107">
        <f t="shared" si="591"/>
        <v>0</v>
      </c>
      <c r="AT797" s="107">
        <f t="shared" si="591"/>
        <v>0</v>
      </c>
      <c r="AU797" s="107">
        <f t="shared" si="591"/>
        <v>0</v>
      </c>
      <c r="AV797" s="107">
        <f t="shared" si="591"/>
        <v>0</v>
      </c>
      <c r="AW797" s="107">
        <f t="shared" si="591"/>
        <v>0</v>
      </c>
      <c r="AX797" s="107">
        <f t="shared" si="591"/>
        <v>0</v>
      </c>
      <c r="AY797" s="107">
        <f t="shared" si="591"/>
        <v>0</v>
      </c>
      <c r="AZ797" s="107">
        <f t="shared" si="591"/>
        <v>0</v>
      </c>
      <c r="BA797" s="108">
        <f t="shared" si="575"/>
        <v>0</v>
      </c>
      <c r="BB797" s="103">
        <f t="shared" si="576"/>
        <v>0</v>
      </c>
      <c r="BC797" s="109">
        <f t="shared" si="577"/>
        <v>0</v>
      </c>
      <c r="BD797" s="107">
        <f t="shared" si="557"/>
        <v>0</v>
      </c>
      <c r="BE797" s="107">
        <f t="shared" si="592"/>
        <v>0</v>
      </c>
      <c r="BF797" s="107">
        <f t="shared" si="592"/>
        <v>0</v>
      </c>
      <c r="BG797" s="107">
        <f t="shared" si="592"/>
        <v>0</v>
      </c>
      <c r="BH797" s="107">
        <f t="shared" si="592"/>
        <v>0</v>
      </c>
      <c r="BI797" s="107">
        <f t="shared" si="592"/>
        <v>0</v>
      </c>
      <c r="BJ797" s="107">
        <f t="shared" si="592"/>
        <v>0</v>
      </c>
      <c r="BK797" s="107">
        <f t="shared" si="592"/>
        <v>0</v>
      </c>
      <c r="BL797" s="110">
        <f t="shared" si="578"/>
        <v>0</v>
      </c>
      <c r="BM797" s="111">
        <f t="shared" si="579"/>
        <v>0</v>
      </c>
      <c r="BN797" s="111">
        <f t="shared" si="580"/>
        <v>0</v>
      </c>
      <c r="BO797" s="111">
        <f t="shared" si="581"/>
        <v>0</v>
      </c>
      <c r="BP797" s="111">
        <f t="shared" si="582"/>
        <v>0</v>
      </c>
      <c r="BQ797" s="111">
        <f t="shared" si="583"/>
        <v>0</v>
      </c>
      <c r="BR797" s="111">
        <f t="shared" si="584"/>
        <v>0</v>
      </c>
      <c r="BS797" s="111">
        <f t="shared" si="585"/>
        <v>0</v>
      </c>
      <c r="BT797" s="111">
        <f t="shared" si="586"/>
        <v>0</v>
      </c>
      <c r="BU797" s="112">
        <f t="shared" si="587"/>
        <v>0</v>
      </c>
      <c r="BV797" s="113">
        <f t="shared" si="588"/>
        <v>0</v>
      </c>
      <c r="BW797" s="169" t="s">
        <v>135</v>
      </c>
      <c r="BX797" s="174">
        <v>2021</v>
      </c>
      <c r="BY797" s="169" t="s">
        <v>2422</v>
      </c>
      <c r="BZ797" s="169" t="str">
        <f t="shared" si="589"/>
        <v>NOVIEMBRE</v>
      </c>
      <c r="CA797" s="169" t="str">
        <f t="shared" si="590"/>
        <v>YCHO21RT_11.1</v>
      </c>
      <c r="CB797" s="118" t="e">
        <f>VLOOKUP(F797,[3]TOTALES!$E:$E,1,0)</f>
        <v>#N/A</v>
      </c>
      <c r="CC797" s="118" t="str">
        <f>VLOOKUP(E797,'3.PARAMETROS'!J:L,3,0)</f>
        <v>VESTIDOS</v>
      </c>
      <c r="CD797" s="118">
        <f>VLOOKUP(A797,'[4]1. ARCHIVO COMPRA'!$A:$BU,73,0)</f>
        <v>0</v>
      </c>
      <c r="CF797" s="128"/>
      <c r="CG797" s="128"/>
    </row>
    <row r="798" spans="1:85" x14ac:dyDescent="0.25">
      <c r="A798" s="128" t="str">
        <f t="shared" si="558"/>
        <v>W1YK0FZ2V40G5Q8</v>
      </c>
      <c r="B798" s="188">
        <v>44501</v>
      </c>
      <c r="C798" s="128" t="s">
        <v>696</v>
      </c>
      <c r="D798" s="128" t="s">
        <v>560</v>
      </c>
      <c r="E798" s="128" t="s">
        <v>259</v>
      </c>
      <c r="F798" s="128" t="s">
        <v>1576</v>
      </c>
      <c r="G798" s="128" t="s">
        <v>1577</v>
      </c>
      <c r="H798" s="128" t="s">
        <v>1175</v>
      </c>
      <c r="I798" s="128" t="s">
        <v>1176</v>
      </c>
      <c r="J798" s="128" t="s">
        <v>2187</v>
      </c>
      <c r="K798" s="128" t="s">
        <v>683</v>
      </c>
      <c r="L798" s="128" t="s">
        <v>2255</v>
      </c>
      <c r="M798" s="137">
        <v>108</v>
      </c>
      <c r="N798" s="128">
        <f>IFERROR(VLOOKUP(M798*$M$8*$N$8,'RAM costing'!$A$3:$B$81,2,1),0)</f>
        <v>109000</v>
      </c>
      <c r="O798" s="128">
        <f>IFERROR(VLOOKUP(M798*$M$9*$N$9,'RAM costing'!$E$3:$F$81,2,1),0)</f>
        <v>429</v>
      </c>
      <c r="P798" s="128"/>
      <c r="Q798" s="129">
        <f t="shared" si="559"/>
        <v>0.31</v>
      </c>
      <c r="R798" s="18">
        <v>33.479999999999997</v>
      </c>
      <c r="S798" s="25">
        <f t="shared" si="560"/>
        <v>0</v>
      </c>
      <c r="T798" s="25">
        <f t="shared" si="561"/>
        <v>0</v>
      </c>
      <c r="U798" s="25">
        <f t="shared" si="562"/>
        <v>0</v>
      </c>
      <c r="V798" s="25">
        <f t="shared" si="563"/>
        <v>0</v>
      </c>
      <c r="W798" s="25">
        <f t="shared" si="564"/>
        <v>0</v>
      </c>
      <c r="X798" s="25">
        <f t="shared" si="565"/>
        <v>0</v>
      </c>
      <c r="Y798" s="25">
        <f t="shared" si="566"/>
        <v>0</v>
      </c>
      <c r="Z798" s="25">
        <f t="shared" si="567"/>
        <v>0</v>
      </c>
      <c r="AA798" s="26"/>
      <c r="AB798" s="25">
        <f t="shared" si="568"/>
        <v>0</v>
      </c>
      <c r="AC798" s="25">
        <f t="shared" si="569"/>
        <v>0</v>
      </c>
      <c r="AD798" s="25"/>
      <c r="AE798" s="25"/>
      <c r="AF798" s="25"/>
      <c r="AG798" s="25"/>
      <c r="AH798" s="25"/>
      <c r="AI798" s="25"/>
      <c r="AJ798" s="26"/>
      <c r="AK798" s="25"/>
      <c r="AL798" s="26"/>
      <c r="AM798" s="25">
        <f t="shared" si="570"/>
        <v>0</v>
      </c>
      <c r="AN798" s="25">
        <f t="shared" si="571"/>
        <v>0</v>
      </c>
      <c r="AO798" s="26"/>
      <c r="AP798" s="26">
        <f t="shared" si="572"/>
        <v>0</v>
      </c>
      <c r="AQ798" s="101">
        <f t="shared" si="573"/>
        <v>0</v>
      </c>
      <c r="AR798" s="106">
        <f t="shared" si="574"/>
        <v>0</v>
      </c>
      <c r="AS798" s="107">
        <f t="shared" si="591"/>
        <v>0</v>
      </c>
      <c r="AT798" s="107">
        <f t="shared" si="591"/>
        <v>0</v>
      </c>
      <c r="AU798" s="107">
        <f t="shared" si="591"/>
        <v>0</v>
      </c>
      <c r="AV798" s="107">
        <f t="shared" si="591"/>
        <v>0</v>
      </c>
      <c r="AW798" s="107">
        <f t="shared" si="591"/>
        <v>0</v>
      </c>
      <c r="AX798" s="107">
        <f t="shared" si="591"/>
        <v>0</v>
      </c>
      <c r="AY798" s="107">
        <f t="shared" si="591"/>
        <v>0</v>
      </c>
      <c r="AZ798" s="107">
        <f t="shared" si="591"/>
        <v>0</v>
      </c>
      <c r="BA798" s="108">
        <f t="shared" si="575"/>
        <v>0</v>
      </c>
      <c r="BB798" s="103">
        <f t="shared" si="576"/>
        <v>0</v>
      </c>
      <c r="BC798" s="109">
        <f t="shared" si="577"/>
        <v>0</v>
      </c>
      <c r="BD798" s="107">
        <f t="shared" si="557"/>
        <v>0</v>
      </c>
      <c r="BE798" s="107">
        <f t="shared" si="592"/>
        <v>0</v>
      </c>
      <c r="BF798" s="107">
        <f t="shared" si="592"/>
        <v>0</v>
      </c>
      <c r="BG798" s="107">
        <f t="shared" si="592"/>
        <v>0</v>
      </c>
      <c r="BH798" s="107">
        <f t="shared" si="592"/>
        <v>0</v>
      </c>
      <c r="BI798" s="107">
        <f t="shared" si="592"/>
        <v>0</v>
      </c>
      <c r="BJ798" s="107">
        <f t="shared" si="592"/>
        <v>0</v>
      </c>
      <c r="BK798" s="107">
        <f t="shared" si="592"/>
        <v>0</v>
      </c>
      <c r="BL798" s="110">
        <f t="shared" si="578"/>
        <v>0</v>
      </c>
      <c r="BM798" s="111">
        <f t="shared" si="579"/>
        <v>0</v>
      </c>
      <c r="BN798" s="111">
        <f t="shared" si="580"/>
        <v>0</v>
      </c>
      <c r="BO798" s="111">
        <f t="shared" si="581"/>
        <v>0</v>
      </c>
      <c r="BP798" s="111">
        <f t="shared" si="582"/>
        <v>0</v>
      </c>
      <c r="BQ798" s="111">
        <f t="shared" si="583"/>
        <v>0</v>
      </c>
      <c r="BR798" s="111">
        <f t="shared" si="584"/>
        <v>0</v>
      </c>
      <c r="BS798" s="111">
        <f t="shared" si="585"/>
        <v>0</v>
      </c>
      <c r="BT798" s="111">
        <f t="shared" si="586"/>
        <v>0</v>
      </c>
      <c r="BU798" s="112">
        <f t="shared" si="587"/>
        <v>0</v>
      </c>
      <c r="BV798" s="113">
        <f t="shared" si="588"/>
        <v>0</v>
      </c>
      <c r="BW798" s="169" t="s">
        <v>135</v>
      </c>
      <c r="BX798" s="174">
        <v>2021</v>
      </c>
      <c r="BY798" s="169" t="s">
        <v>2422</v>
      </c>
      <c r="BZ798" s="169" t="str">
        <f t="shared" si="589"/>
        <v>NOVIEMBRE</v>
      </c>
      <c r="CA798" s="169" t="str">
        <f t="shared" si="590"/>
        <v>YCHO21RT_11.1</v>
      </c>
      <c r="CB798" s="118" t="e">
        <f>VLOOKUP(F798,[3]TOTALES!$E:$E,1,0)</f>
        <v>#N/A</v>
      </c>
      <c r="CC798" s="118" t="str">
        <f>VLOOKUP(E798,'3.PARAMETROS'!J:L,3,0)</f>
        <v>VESTIDOS</v>
      </c>
      <c r="CD798" s="118">
        <f>VLOOKUP(A798,'[4]1. ARCHIVO COMPRA'!$A:$BU,73,0)</f>
        <v>0</v>
      </c>
      <c r="CF798" s="128"/>
      <c r="CG798" s="128"/>
    </row>
    <row r="799" spans="1:85" x14ac:dyDescent="0.25">
      <c r="A799" s="128" t="str">
        <f t="shared" si="558"/>
        <v>W1YK0FZ2V40JBLK</v>
      </c>
      <c r="B799" s="188">
        <v>44501</v>
      </c>
      <c r="C799" s="128" t="s">
        <v>696</v>
      </c>
      <c r="D799" s="128" t="s">
        <v>560</v>
      </c>
      <c r="E799" s="128" t="s">
        <v>259</v>
      </c>
      <c r="F799" s="128" t="s">
        <v>1576</v>
      </c>
      <c r="G799" s="128" t="s">
        <v>1577</v>
      </c>
      <c r="H799" s="128" t="s">
        <v>494</v>
      </c>
      <c r="I799" s="128" t="s">
        <v>520</v>
      </c>
      <c r="J799" s="128" t="s">
        <v>2187</v>
      </c>
      <c r="K799" s="128" t="s">
        <v>683</v>
      </c>
      <c r="L799" s="128" t="s">
        <v>2255</v>
      </c>
      <c r="M799" s="137">
        <v>108</v>
      </c>
      <c r="N799" s="128">
        <f>IFERROR(VLOOKUP(M799*$M$8*$N$8,'RAM costing'!$A$3:$B$81,2,1),0)</f>
        <v>109000</v>
      </c>
      <c r="O799" s="128">
        <f>IFERROR(VLOOKUP(M799*$M$9*$N$9,'RAM costing'!$E$3:$F$81,2,1),0)</f>
        <v>429</v>
      </c>
      <c r="P799" s="128"/>
      <c r="Q799" s="129">
        <f t="shared" si="559"/>
        <v>0.31</v>
      </c>
      <c r="R799" s="18">
        <v>33.479999999999997</v>
      </c>
      <c r="S799" s="25">
        <f t="shared" si="560"/>
        <v>0</v>
      </c>
      <c r="T799" s="25">
        <f t="shared" si="561"/>
        <v>0</v>
      </c>
      <c r="U799" s="25">
        <f t="shared" si="562"/>
        <v>0</v>
      </c>
      <c r="V799" s="25">
        <f t="shared" si="563"/>
        <v>0</v>
      </c>
      <c r="W799" s="25">
        <f t="shared" si="564"/>
        <v>0</v>
      </c>
      <c r="X799" s="25">
        <f t="shared" si="565"/>
        <v>0</v>
      </c>
      <c r="Y799" s="25">
        <f t="shared" si="566"/>
        <v>0</v>
      </c>
      <c r="Z799" s="25">
        <f t="shared" si="567"/>
        <v>0</v>
      </c>
      <c r="AA799" s="26"/>
      <c r="AB799" s="25">
        <f t="shared" si="568"/>
        <v>0</v>
      </c>
      <c r="AC799" s="25">
        <f t="shared" si="569"/>
        <v>0</v>
      </c>
      <c r="AD799" s="25"/>
      <c r="AE799" s="25"/>
      <c r="AF799" s="25"/>
      <c r="AG799" s="25"/>
      <c r="AH799" s="25"/>
      <c r="AI799" s="25"/>
      <c r="AJ799" s="26"/>
      <c r="AK799" s="25"/>
      <c r="AL799" s="26"/>
      <c r="AM799" s="25">
        <f t="shared" si="570"/>
        <v>0</v>
      </c>
      <c r="AN799" s="25">
        <f t="shared" si="571"/>
        <v>0</v>
      </c>
      <c r="AO799" s="26"/>
      <c r="AP799" s="26">
        <f t="shared" si="572"/>
        <v>0</v>
      </c>
      <c r="AQ799" s="101">
        <f t="shared" si="573"/>
        <v>0</v>
      </c>
      <c r="AR799" s="106">
        <f t="shared" si="574"/>
        <v>0</v>
      </c>
      <c r="AS799" s="107">
        <f t="shared" si="591"/>
        <v>0</v>
      </c>
      <c r="AT799" s="107">
        <f t="shared" si="591"/>
        <v>0</v>
      </c>
      <c r="AU799" s="107">
        <f t="shared" si="591"/>
        <v>0</v>
      </c>
      <c r="AV799" s="107">
        <f t="shared" si="591"/>
        <v>0</v>
      </c>
      <c r="AW799" s="107">
        <f t="shared" si="591"/>
        <v>0</v>
      </c>
      <c r="AX799" s="107">
        <f t="shared" si="591"/>
        <v>0</v>
      </c>
      <c r="AY799" s="107">
        <f t="shared" si="591"/>
        <v>0</v>
      </c>
      <c r="AZ799" s="107">
        <f t="shared" si="591"/>
        <v>0</v>
      </c>
      <c r="BA799" s="108">
        <f t="shared" si="575"/>
        <v>0</v>
      </c>
      <c r="BB799" s="103">
        <f t="shared" si="576"/>
        <v>0</v>
      </c>
      <c r="BC799" s="109">
        <f t="shared" si="577"/>
        <v>0</v>
      </c>
      <c r="BD799" s="107">
        <f t="shared" si="557"/>
        <v>0</v>
      </c>
      <c r="BE799" s="107">
        <f t="shared" si="592"/>
        <v>0</v>
      </c>
      <c r="BF799" s="107">
        <f t="shared" si="592"/>
        <v>0</v>
      </c>
      <c r="BG799" s="107">
        <f t="shared" si="592"/>
        <v>0</v>
      </c>
      <c r="BH799" s="107">
        <f t="shared" si="592"/>
        <v>0</v>
      </c>
      <c r="BI799" s="107">
        <f t="shared" si="592"/>
        <v>0</v>
      </c>
      <c r="BJ799" s="107">
        <f t="shared" si="592"/>
        <v>0</v>
      </c>
      <c r="BK799" s="107">
        <f t="shared" si="592"/>
        <v>0</v>
      </c>
      <c r="BL799" s="110">
        <f t="shared" si="578"/>
        <v>0</v>
      </c>
      <c r="BM799" s="111">
        <f t="shared" si="579"/>
        <v>0</v>
      </c>
      <c r="BN799" s="111">
        <f t="shared" si="580"/>
        <v>0</v>
      </c>
      <c r="BO799" s="111">
        <f t="shared" si="581"/>
        <v>0</v>
      </c>
      <c r="BP799" s="111">
        <f t="shared" si="582"/>
        <v>0</v>
      </c>
      <c r="BQ799" s="111">
        <f t="shared" si="583"/>
        <v>0</v>
      </c>
      <c r="BR799" s="111">
        <f t="shared" si="584"/>
        <v>0</v>
      </c>
      <c r="BS799" s="111">
        <f t="shared" si="585"/>
        <v>0</v>
      </c>
      <c r="BT799" s="111">
        <f t="shared" si="586"/>
        <v>0</v>
      </c>
      <c r="BU799" s="112">
        <f t="shared" si="587"/>
        <v>0</v>
      </c>
      <c r="BV799" s="113">
        <f t="shared" si="588"/>
        <v>0</v>
      </c>
      <c r="BW799" s="169" t="s">
        <v>135</v>
      </c>
      <c r="BX799" s="174">
        <v>2021</v>
      </c>
      <c r="BY799" s="169" t="s">
        <v>2422</v>
      </c>
      <c r="BZ799" s="169" t="str">
        <f t="shared" si="589"/>
        <v>NOVIEMBRE</v>
      </c>
      <c r="CA799" s="169" t="str">
        <f t="shared" si="590"/>
        <v>YCHO21RT_11.1</v>
      </c>
      <c r="CB799" s="118" t="e">
        <f>VLOOKUP(F799,[3]TOTALES!$E:$E,1,0)</f>
        <v>#N/A</v>
      </c>
      <c r="CC799" s="118" t="str">
        <f>VLOOKUP(E799,'3.PARAMETROS'!J:L,3,0)</f>
        <v>VESTIDOS</v>
      </c>
      <c r="CD799" s="118">
        <f>VLOOKUP(A799,'[4]1. ARCHIVO COMPRA'!$A:$BU,73,0)</f>
        <v>0</v>
      </c>
      <c r="CF799" s="128"/>
      <c r="CG799" s="128"/>
    </row>
    <row r="800" spans="1:85" x14ac:dyDescent="0.25">
      <c r="A800" s="128" t="str">
        <f t="shared" si="558"/>
        <v>W1YK0FZ2V40G1DA</v>
      </c>
      <c r="B800" s="188">
        <v>44501</v>
      </c>
      <c r="C800" s="128" t="s">
        <v>696</v>
      </c>
      <c r="D800" s="128" t="s">
        <v>560</v>
      </c>
      <c r="E800" s="128" t="s">
        <v>259</v>
      </c>
      <c r="F800" s="128" t="s">
        <v>1576</v>
      </c>
      <c r="G800" s="128" t="s">
        <v>1577</v>
      </c>
      <c r="H800" s="128" t="s">
        <v>1013</v>
      </c>
      <c r="I800" s="128" t="s">
        <v>1014</v>
      </c>
      <c r="J800" s="128" t="s">
        <v>2187</v>
      </c>
      <c r="K800" s="128" t="s">
        <v>683</v>
      </c>
      <c r="L800" s="128" t="s">
        <v>2255</v>
      </c>
      <c r="M800" s="137">
        <v>108</v>
      </c>
      <c r="N800" s="128">
        <f>IFERROR(VLOOKUP(M800*$M$8*$N$8,'RAM costing'!$A$3:$B$81,2,1),0)</f>
        <v>109000</v>
      </c>
      <c r="O800" s="128">
        <f>IFERROR(VLOOKUP(M800*$M$9*$N$9,'RAM costing'!$E$3:$F$81,2,1),0)</f>
        <v>429</v>
      </c>
      <c r="P800" s="128"/>
      <c r="Q800" s="129">
        <f t="shared" si="559"/>
        <v>0.31</v>
      </c>
      <c r="R800" s="18">
        <v>33.479999999999997</v>
      </c>
      <c r="S800" s="25">
        <f t="shared" si="560"/>
        <v>0</v>
      </c>
      <c r="T800" s="25">
        <f t="shared" si="561"/>
        <v>0</v>
      </c>
      <c r="U800" s="25">
        <f t="shared" si="562"/>
        <v>0</v>
      </c>
      <c r="V800" s="25">
        <f t="shared" si="563"/>
        <v>0</v>
      </c>
      <c r="W800" s="25">
        <f t="shared" si="564"/>
        <v>0</v>
      </c>
      <c r="X800" s="25">
        <f t="shared" si="565"/>
        <v>0</v>
      </c>
      <c r="Y800" s="25">
        <f t="shared" si="566"/>
        <v>0</v>
      </c>
      <c r="Z800" s="25">
        <f t="shared" si="567"/>
        <v>0</v>
      </c>
      <c r="AA800" s="26"/>
      <c r="AB800" s="25">
        <f t="shared" si="568"/>
        <v>0</v>
      </c>
      <c r="AC800" s="25">
        <f t="shared" si="569"/>
        <v>0</v>
      </c>
      <c r="AD800" s="25"/>
      <c r="AE800" s="25"/>
      <c r="AF800" s="25"/>
      <c r="AG800" s="25"/>
      <c r="AH800" s="25"/>
      <c r="AI800" s="25"/>
      <c r="AJ800" s="26"/>
      <c r="AK800" s="25"/>
      <c r="AL800" s="26"/>
      <c r="AM800" s="25">
        <f t="shared" si="570"/>
        <v>0</v>
      </c>
      <c r="AN800" s="25">
        <f t="shared" si="571"/>
        <v>0</v>
      </c>
      <c r="AO800" s="26"/>
      <c r="AP800" s="26">
        <f t="shared" si="572"/>
        <v>0</v>
      </c>
      <c r="AQ800" s="101">
        <f t="shared" si="573"/>
        <v>0</v>
      </c>
      <c r="AR800" s="106">
        <f t="shared" si="574"/>
        <v>0</v>
      </c>
      <c r="AS800" s="107">
        <f t="shared" si="591"/>
        <v>0</v>
      </c>
      <c r="AT800" s="107">
        <f t="shared" si="591"/>
        <v>0</v>
      </c>
      <c r="AU800" s="107">
        <f t="shared" si="591"/>
        <v>0</v>
      </c>
      <c r="AV800" s="107">
        <f t="shared" si="591"/>
        <v>0</v>
      </c>
      <c r="AW800" s="107">
        <f t="shared" si="591"/>
        <v>0</v>
      </c>
      <c r="AX800" s="107">
        <f t="shared" si="591"/>
        <v>0</v>
      </c>
      <c r="AY800" s="107">
        <f t="shared" si="591"/>
        <v>0</v>
      </c>
      <c r="AZ800" s="107">
        <f t="shared" si="591"/>
        <v>0</v>
      </c>
      <c r="BA800" s="108">
        <f t="shared" si="575"/>
        <v>0</v>
      </c>
      <c r="BB800" s="103">
        <f t="shared" si="576"/>
        <v>0</v>
      </c>
      <c r="BC800" s="109">
        <f t="shared" si="577"/>
        <v>0</v>
      </c>
      <c r="BD800" s="107">
        <f t="shared" si="557"/>
        <v>0</v>
      </c>
      <c r="BE800" s="107">
        <f t="shared" si="592"/>
        <v>0</v>
      </c>
      <c r="BF800" s="107">
        <f t="shared" si="592"/>
        <v>0</v>
      </c>
      <c r="BG800" s="107">
        <f t="shared" si="592"/>
        <v>0</v>
      </c>
      <c r="BH800" s="107">
        <f t="shared" si="592"/>
        <v>0</v>
      </c>
      <c r="BI800" s="107">
        <f t="shared" si="592"/>
        <v>0</v>
      </c>
      <c r="BJ800" s="107">
        <f t="shared" si="592"/>
        <v>0</v>
      </c>
      <c r="BK800" s="107">
        <f t="shared" si="592"/>
        <v>0</v>
      </c>
      <c r="BL800" s="110">
        <f t="shared" si="578"/>
        <v>0</v>
      </c>
      <c r="BM800" s="111">
        <f t="shared" si="579"/>
        <v>0</v>
      </c>
      <c r="BN800" s="111">
        <f t="shared" si="580"/>
        <v>0</v>
      </c>
      <c r="BO800" s="111">
        <f t="shared" si="581"/>
        <v>0</v>
      </c>
      <c r="BP800" s="111">
        <f t="shared" si="582"/>
        <v>0</v>
      </c>
      <c r="BQ800" s="111">
        <f t="shared" si="583"/>
        <v>0</v>
      </c>
      <c r="BR800" s="111">
        <f t="shared" si="584"/>
        <v>0</v>
      </c>
      <c r="BS800" s="111">
        <f t="shared" si="585"/>
        <v>0</v>
      </c>
      <c r="BT800" s="111">
        <f t="shared" si="586"/>
        <v>0</v>
      </c>
      <c r="BU800" s="112">
        <f t="shared" si="587"/>
        <v>0</v>
      </c>
      <c r="BV800" s="113">
        <f t="shared" si="588"/>
        <v>0</v>
      </c>
      <c r="BW800" s="169" t="s">
        <v>135</v>
      </c>
      <c r="BX800" s="174">
        <v>2021</v>
      </c>
      <c r="BY800" s="169" t="s">
        <v>2422</v>
      </c>
      <c r="BZ800" s="169" t="str">
        <f t="shared" si="589"/>
        <v>NOVIEMBRE</v>
      </c>
      <c r="CA800" s="169" t="str">
        <f t="shared" si="590"/>
        <v>YCHO21RT_11.1</v>
      </c>
      <c r="CB800" s="118" t="e">
        <f>VLOOKUP(F800,[3]TOTALES!$E:$E,1,0)</f>
        <v>#N/A</v>
      </c>
      <c r="CC800" s="118" t="str">
        <f>VLOOKUP(E800,'3.PARAMETROS'!J:L,3,0)</f>
        <v>VESTIDOS</v>
      </c>
      <c r="CD800" s="118">
        <f>VLOOKUP(A800,'[4]1. ARCHIVO COMPRA'!$A:$BU,73,0)</f>
        <v>0</v>
      </c>
      <c r="CF800" s="128"/>
      <c r="CG800" s="128"/>
    </row>
    <row r="801" spans="1:85" x14ac:dyDescent="0.25">
      <c r="A801" s="128" t="str">
        <f t="shared" si="558"/>
        <v>W1YK0FZ2V40G1DB</v>
      </c>
      <c r="B801" s="188">
        <v>44501</v>
      </c>
      <c r="C801" s="128" t="s">
        <v>696</v>
      </c>
      <c r="D801" s="128" t="s">
        <v>560</v>
      </c>
      <c r="E801" s="128" t="s">
        <v>259</v>
      </c>
      <c r="F801" s="128" t="s">
        <v>1576</v>
      </c>
      <c r="G801" s="128" t="s">
        <v>1577</v>
      </c>
      <c r="H801" s="128" t="s">
        <v>497</v>
      </c>
      <c r="I801" s="128" t="s">
        <v>523</v>
      </c>
      <c r="J801" s="128" t="s">
        <v>2187</v>
      </c>
      <c r="K801" s="128" t="s">
        <v>683</v>
      </c>
      <c r="L801" s="128" t="s">
        <v>2255</v>
      </c>
      <c r="M801" s="137">
        <v>108</v>
      </c>
      <c r="N801" s="128">
        <f>IFERROR(VLOOKUP(M801*$M$8*$N$8,'RAM costing'!$A$3:$B$81,2,1),0)</f>
        <v>109000</v>
      </c>
      <c r="O801" s="128">
        <f>IFERROR(VLOOKUP(M801*$M$9*$N$9,'RAM costing'!$E$3:$F$81,2,1),0)</f>
        <v>429</v>
      </c>
      <c r="P801" s="128"/>
      <c r="Q801" s="129">
        <f t="shared" si="559"/>
        <v>0.31</v>
      </c>
      <c r="R801" s="18">
        <v>33.479999999999997</v>
      </c>
      <c r="S801" s="25">
        <f t="shared" si="560"/>
        <v>0</v>
      </c>
      <c r="T801" s="25">
        <f t="shared" si="561"/>
        <v>0</v>
      </c>
      <c r="U801" s="25">
        <f t="shared" si="562"/>
        <v>0</v>
      </c>
      <c r="V801" s="25">
        <f t="shared" si="563"/>
        <v>0</v>
      </c>
      <c r="W801" s="25">
        <f t="shared" si="564"/>
        <v>0</v>
      </c>
      <c r="X801" s="25">
        <f t="shared" si="565"/>
        <v>0</v>
      </c>
      <c r="Y801" s="25">
        <f t="shared" si="566"/>
        <v>0</v>
      </c>
      <c r="Z801" s="25">
        <f t="shared" si="567"/>
        <v>0</v>
      </c>
      <c r="AA801" s="26"/>
      <c r="AB801" s="25">
        <f t="shared" si="568"/>
        <v>0</v>
      </c>
      <c r="AC801" s="25">
        <f t="shared" si="569"/>
        <v>0</v>
      </c>
      <c r="AD801" s="25"/>
      <c r="AE801" s="25"/>
      <c r="AF801" s="25"/>
      <c r="AG801" s="25"/>
      <c r="AH801" s="25"/>
      <c r="AI801" s="25"/>
      <c r="AJ801" s="26"/>
      <c r="AK801" s="25"/>
      <c r="AL801" s="26"/>
      <c r="AM801" s="25">
        <f t="shared" si="570"/>
        <v>0</v>
      </c>
      <c r="AN801" s="25">
        <f t="shared" si="571"/>
        <v>0</v>
      </c>
      <c r="AO801" s="26"/>
      <c r="AP801" s="26">
        <f t="shared" si="572"/>
        <v>0</v>
      </c>
      <c r="AQ801" s="101">
        <f t="shared" si="573"/>
        <v>0</v>
      </c>
      <c r="AR801" s="106">
        <f t="shared" si="574"/>
        <v>0</v>
      </c>
      <c r="AS801" s="107">
        <f t="shared" si="591"/>
        <v>0</v>
      </c>
      <c r="AT801" s="107">
        <f t="shared" si="591"/>
        <v>0</v>
      </c>
      <c r="AU801" s="107">
        <f t="shared" si="591"/>
        <v>0</v>
      </c>
      <c r="AV801" s="107">
        <f t="shared" si="591"/>
        <v>0</v>
      </c>
      <c r="AW801" s="107">
        <f t="shared" si="591"/>
        <v>0</v>
      </c>
      <c r="AX801" s="107">
        <f t="shared" si="591"/>
        <v>0</v>
      </c>
      <c r="AY801" s="107">
        <f t="shared" si="591"/>
        <v>0</v>
      </c>
      <c r="AZ801" s="107">
        <f t="shared" si="591"/>
        <v>0</v>
      </c>
      <c r="BA801" s="108">
        <f t="shared" si="575"/>
        <v>0</v>
      </c>
      <c r="BB801" s="103">
        <f t="shared" si="576"/>
        <v>0</v>
      </c>
      <c r="BC801" s="109">
        <f t="shared" si="577"/>
        <v>0</v>
      </c>
      <c r="BD801" s="107">
        <f t="shared" si="557"/>
        <v>0</v>
      </c>
      <c r="BE801" s="107">
        <f t="shared" si="592"/>
        <v>0</v>
      </c>
      <c r="BF801" s="107">
        <f t="shared" si="592"/>
        <v>0</v>
      </c>
      <c r="BG801" s="107">
        <f t="shared" si="592"/>
        <v>0</v>
      </c>
      <c r="BH801" s="107">
        <f t="shared" si="592"/>
        <v>0</v>
      </c>
      <c r="BI801" s="107">
        <f t="shared" si="592"/>
        <v>0</v>
      </c>
      <c r="BJ801" s="107">
        <f t="shared" si="592"/>
        <v>0</v>
      </c>
      <c r="BK801" s="107">
        <f t="shared" si="592"/>
        <v>0</v>
      </c>
      <c r="BL801" s="110">
        <f t="shared" si="578"/>
        <v>0</v>
      </c>
      <c r="BM801" s="111">
        <f t="shared" si="579"/>
        <v>0</v>
      </c>
      <c r="BN801" s="111">
        <f t="shared" si="580"/>
        <v>0</v>
      </c>
      <c r="BO801" s="111">
        <f t="shared" si="581"/>
        <v>0</v>
      </c>
      <c r="BP801" s="111">
        <f t="shared" si="582"/>
        <v>0</v>
      </c>
      <c r="BQ801" s="111">
        <f t="shared" si="583"/>
        <v>0</v>
      </c>
      <c r="BR801" s="111">
        <f t="shared" si="584"/>
        <v>0</v>
      </c>
      <c r="BS801" s="111">
        <f t="shared" si="585"/>
        <v>0</v>
      </c>
      <c r="BT801" s="111">
        <f t="shared" si="586"/>
        <v>0</v>
      </c>
      <c r="BU801" s="112">
        <f t="shared" si="587"/>
        <v>0</v>
      </c>
      <c r="BV801" s="113">
        <f t="shared" si="588"/>
        <v>0</v>
      </c>
      <c r="BW801" s="169" t="s">
        <v>135</v>
      </c>
      <c r="BX801" s="174">
        <v>2021</v>
      </c>
      <c r="BY801" s="169" t="s">
        <v>2422</v>
      </c>
      <c r="BZ801" s="169" t="str">
        <f t="shared" si="589"/>
        <v>NOVIEMBRE</v>
      </c>
      <c r="CA801" s="169" t="str">
        <f t="shared" si="590"/>
        <v>YCHO21RT_11.1</v>
      </c>
      <c r="CB801" s="118" t="e">
        <f>VLOOKUP(F801,[3]TOTALES!$E:$E,1,0)</f>
        <v>#N/A</v>
      </c>
      <c r="CC801" s="118" t="str">
        <f>VLOOKUP(E801,'3.PARAMETROS'!J:L,3,0)</f>
        <v>VESTIDOS</v>
      </c>
      <c r="CD801" s="118">
        <f>VLOOKUP(A801,'[4]1. ARCHIVO COMPRA'!$A:$BU,73,0)</f>
        <v>0</v>
      </c>
      <c r="CF801" s="128"/>
      <c r="CG801" s="128"/>
    </row>
    <row r="802" spans="1:85" x14ac:dyDescent="0.25">
      <c r="A802" s="128" t="str">
        <f t="shared" si="558"/>
        <v>W1YK0FZ2V40G012</v>
      </c>
      <c r="B802" s="188">
        <v>44501</v>
      </c>
      <c r="C802" s="128" t="s">
        <v>696</v>
      </c>
      <c r="D802" s="128" t="s">
        <v>560</v>
      </c>
      <c r="E802" s="128" t="s">
        <v>259</v>
      </c>
      <c r="F802" s="128" t="s">
        <v>1576</v>
      </c>
      <c r="G802" s="128" t="s">
        <v>1577</v>
      </c>
      <c r="H802" s="128" t="s">
        <v>582</v>
      </c>
      <c r="I802" s="128" t="s">
        <v>583</v>
      </c>
      <c r="J802" s="128" t="s">
        <v>2187</v>
      </c>
      <c r="K802" s="128" t="s">
        <v>683</v>
      </c>
      <c r="L802" s="128" t="s">
        <v>2255</v>
      </c>
      <c r="M802" s="137">
        <v>108</v>
      </c>
      <c r="N802" s="128">
        <f>IFERROR(VLOOKUP(M802*$M$8*$N$8,'RAM costing'!$A$3:$B$81,2,1),0)</f>
        <v>109000</v>
      </c>
      <c r="O802" s="128">
        <f>IFERROR(VLOOKUP(M802*$M$9*$N$9,'RAM costing'!$E$3:$F$81,2,1),0)</f>
        <v>429</v>
      </c>
      <c r="P802" s="128"/>
      <c r="Q802" s="129">
        <f t="shared" si="559"/>
        <v>0.31</v>
      </c>
      <c r="R802" s="18">
        <v>33.479999999999997</v>
      </c>
      <c r="S802" s="25">
        <f t="shared" si="560"/>
        <v>0</v>
      </c>
      <c r="T802" s="25">
        <f t="shared" si="561"/>
        <v>0</v>
      </c>
      <c r="U802" s="25">
        <f t="shared" si="562"/>
        <v>0</v>
      </c>
      <c r="V802" s="25">
        <f t="shared" si="563"/>
        <v>0</v>
      </c>
      <c r="W802" s="25">
        <f t="shared" si="564"/>
        <v>0</v>
      </c>
      <c r="X802" s="25">
        <f t="shared" si="565"/>
        <v>0</v>
      </c>
      <c r="Y802" s="25">
        <f t="shared" si="566"/>
        <v>0</v>
      </c>
      <c r="Z802" s="25">
        <f t="shared" si="567"/>
        <v>0</v>
      </c>
      <c r="AA802" s="26"/>
      <c r="AB802" s="25">
        <f t="shared" si="568"/>
        <v>0</v>
      </c>
      <c r="AC802" s="25">
        <f t="shared" si="569"/>
        <v>0</v>
      </c>
      <c r="AD802" s="25"/>
      <c r="AE802" s="25"/>
      <c r="AF802" s="25"/>
      <c r="AG802" s="25"/>
      <c r="AH802" s="25"/>
      <c r="AI802" s="25"/>
      <c r="AJ802" s="26"/>
      <c r="AK802" s="25"/>
      <c r="AL802" s="26"/>
      <c r="AM802" s="25">
        <f t="shared" si="570"/>
        <v>0</v>
      </c>
      <c r="AN802" s="25">
        <f t="shared" si="571"/>
        <v>0</v>
      </c>
      <c r="AO802" s="26"/>
      <c r="AP802" s="26">
        <f t="shared" si="572"/>
        <v>0</v>
      </c>
      <c r="AQ802" s="101">
        <f t="shared" si="573"/>
        <v>0</v>
      </c>
      <c r="AR802" s="106">
        <f t="shared" si="574"/>
        <v>0</v>
      </c>
      <c r="AS802" s="107">
        <f t="shared" si="591"/>
        <v>0</v>
      </c>
      <c r="AT802" s="107">
        <f t="shared" si="591"/>
        <v>0</v>
      </c>
      <c r="AU802" s="107">
        <f t="shared" si="591"/>
        <v>0</v>
      </c>
      <c r="AV802" s="107">
        <f t="shared" si="591"/>
        <v>0</v>
      </c>
      <c r="AW802" s="107">
        <f t="shared" si="591"/>
        <v>0</v>
      </c>
      <c r="AX802" s="107">
        <f t="shared" si="591"/>
        <v>0</v>
      </c>
      <c r="AY802" s="107">
        <f t="shared" si="591"/>
        <v>0</v>
      </c>
      <c r="AZ802" s="107">
        <f t="shared" si="591"/>
        <v>0</v>
      </c>
      <c r="BA802" s="108">
        <f t="shared" si="575"/>
        <v>0</v>
      </c>
      <c r="BB802" s="103">
        <f t="shared" si="576"/>
        <v>0</v>
      </c>
      <c r="BC802" s="109">
        <f t="shared" si="577"/>
        <v>0</v>
      </c>
      <c r="BD802" s="107">
        <f t="shared" si="557"/>
        <v>0</v>
      </c>
      <c r="BE802" s="107">
        <f t="shared" si="592"/>
        <v>0</v>
      </c>
      <c r="BF802" s="107">
        <f t="shared" si="592"/>
        <v>0</v>
      </c>
      <c r="BG802" s="107">
        <f t="shared" si="592"/>
        <v>0</v>
      </c>
      <c r="BH802" s="107">
        <f t="shared" si="592"/>
        <v>0</v>
      </c>
      <c r="BI802" s="107">
        <f t="shared" si="592"/>
        <v>0</v>
      </c>
      <c r="BJ802" s="107">
        <f t="shared" si="592"/>
        <v>0</v>
      </c>
      <c r="BK802" s="107">
        <f t="shared" si="592"/>
        <v>0</v>
      </c>
      <c r="BL802" s="110">
        <f t="shared" si="578"/>
        <v>0</v>
      </c>
      <c r="BM802" s="111">
        <f t="shared" si="579"/>
        <v>0</v>
      </c>
      <c r="BN802" s="111">
        <f t="shared" si="580"/>
        <v>0</v>
      </c>
      <c r="BO802" s="111">
        <f t="shared" si="581"/>
        <v>0</v>
      </c>
      <c r="BP802" s="111">
        <f t="shared" si="582"/>
        <v>0</v>
      </c>
      <c r="BQ802" s="111">
        <f t="shared" si="583"/>
        <v>0</v>
      </c>
      <c r="BR802" s="111">
        <f t="shared" si="584"/>
        <v>0</v>
      </c>
      <c r="BS802" s="111">
        <f t="shared" si="585"/>
        <v>0</v>
      </c>
      <c r="BT802" s="111">
        <f t="shared" si="586"/>
        <v>0</v>
      </c>
      <c r="BU802" s="112">
        <f t="shared" si="587"/>
        <v>0</v>
      </c>
      <c r="BV802" s="113">
        <f t="shared" si="588"/>
        <v>0</v>
      </c>
      <c r="BW802" s="169" t="s">
        <v>135</v>
      </c>
      <c r="BX802" s="174">
        <v>2021</v>
      </c>
      <c r="BY802" s="169" t="s">
        <v>2422</v>
      </c>
      <c r="BZ802" s="169" t="str">
        <f t="shared" si="589"/>
        <v>NOVIEMBRE</v>
      </c>
      <c r="CA802" s="169" t="str">
        <f t="shared" si="590"/>
        <v>YCHO21RT_11.1</v>
      </c>
      <c r="CB802" s="118" t="e">
        <f>VLOOKUP(F802,[3]TOTALES!$E:$E,1,0)</f>
        <v>#N/A</v>
      </c>
      <c r="CC802" s="118" t="str">
        <f>VLOOKUP(E802,'3.PARAMETROS'!J:L,3,0)</f>
        <v>VESTIDOS</v>
      </c>
      <c r="CD802" s="118">
        <f>VLOOKUP(A802,'[4]1. ARCHIVO COMPRA'!$A:$BU,73,0)</f>
        <v>0</v>
      </c>
      <c r="CF802" s="128"/>
      <c r="CG802" s="128"/>
    </row>
    <row r="803" spans="1:85" x14ac:dyDescent="0.25">
      <c r="A803" s="128" t="str">
        <f t="shared" si="558"/>
        <v>W1YK0FZ2V40CHD</v>
      </c>
      <c r="B803" s="188">
        <v>44501</v>
      </c>
      <c r="C803" s="128" t="s">
        <v>696</v>
      </c>
      <c r="D803" s="128" t="s">
        <v>560</v>
      </c>
      <c r="E803" s="128" t="s">
        <v>259</v>
      </c>
      <c r="F803" s="128" t="s">
        <v>1576</v>
      </c>
      <c r="G803" s="128" t="s">
        <v>1577</v>
      </c>
      <c r="H803" s="128" t="s">
        <v>603</v>
      </c>
      <c r="I803" s="128" t="s">
        <v>604</v>
      </c>
      <c r="J803" s="128" t="s">
        <v>2187</v>
      </c>
      <c r="K803" s="128" t="s">
        <v>683</v>
      </c>
      <c r="L803" s="128" t="s">
        <v>2255</v>
      </c>
      <c r="M803" s="137">
        <v>108</v>
      </c>
      <c r="N803" s="128">
        <f>IFERROR(VLOOKUP(M803*$M$8*$N$8,'RAM costing'!$A$3:$B$81,2,1),0)</f>
        <v>109000</v>
      </c>
      <c r="O803" s="128">
        <f>IFERROR(VLOOKUP(M803*$M$9*$N$9,'RAM costing'!$E$3:$F$81,2,1),0)</f>
        <v>429</v>
      </c>
      <c r="P803" s="128"/>
      <c r="Q803" s="129">
        <f t="shared" si="559"/>
        <v>0.31</v>
      </c>
      <c r="R803" s="18">
        <v>33.479999999999997</v>
      </c>
      <c r="S803" s="25">
        <f t="shared" si="560"/>
        <v>0</v>
      </c>
      <c r="T803" s="25">
        <f t="shared" si="561"/>
        <v>0</v>
      </c>
      <c r="U803" s="25">
        <f t="shared" si="562"/>
        <v>0</v>
      </c>
      <c r="V803" s="25">
        <f t="shared" si="563"/>
        <v>0</v>
      </c>
      <c r="W803" s="25">
        <f t="shared" si="564"/>
        <v>0</v>
      </c>
      <c r="X803" s="25">
        <f t="shared" si="565"/>
        <v>0</v>
      </c>
      <c r="Y803" s="25">
        <f t="shared" si="566"/>
        <v>0</v>
      </c>
      <c r="Z803" s="25">
        <f t="shared" si="567"/>
        <v>0</v>
      </c>
      <c r="AA803" s="26"/>
      <c r="AB803" s="25">
        <f t="shared" si="568"/>
        <v>0</v>
      </c>
      <c r="AC803" s="25">
        <f t="shared" si="569"/>
        <v>0</v>
      </c>
      <c r="AD803" s="25"/>
      <c r="AE803" s="25"/>
      <c r="AF803" s="25"/>
      <c r="AG803" s="25"/>
      <c r="AH803" s="25"/>
      <c r="AI803" s="25"/>
      <c r="AJ803" s="26"/>
      <c r="AK803" s="25"/>
      <c r="AL803" s="26"/>
      <c r="AM803" s="25">
        <f t="shared" si="570"/>
        <v>0</v>
      </c>
      <c r="AN803" s="25">
        <f t="shared" si="571"/>
        <v>0</v>
      </c>
      <c r="AO803" s="26"/>
      <c r="AP803" s="26">
        <f t="shared" si="572"/>
        <v>0</v>
      </c>
      <c r="AQ803" s="101">
        <f t="shared" si="573"/>
        <v>0</v>
      </c>
      <c r="AR803" s="106">
        <f t="shared" si="574"/>
        <v>0</v>
      </c>
      <c r="AS803" s="107">
        <f t="shared" si="591"/>
        <v>0</v>
      </c>
      <c r="AT803" s="107">
        <f t="shared" si="591"/>
        <v>0</v>
      </c>
      <c r="AU803" s="107">
        <f t="shared" si="591"/>
        <v>0</v>
      </c>
      <c r="AV803" s="107">
        <f t="shared" si="591"/>
        <v>0</v>
      </c>
      <c r="AW803" s="107">
        <f t="shared" si="591"/>
        <v>0</v>
      </c>
      <c r="AX803" s="107">
        <f t="shared" si="591"/>
        <v>0</v>
      </c>
      <c r="AY803" s="107">
        <f t="shared" si="591"/>
        <v>0</v>
      </c>
      <c r="AZ803" s="107">
        <f t="shared" si="591"/>
        <v>0</v>
      </c>
      <c r="BA803" s="108">
        <f t="shared" si="575"/>
        <v>0</v>
      </c>
      <c r="BB803" s="103">
        <f t="shared" si="576"/>
        <v>0</v>
      </c>
      <c r="BC803" s="109">
        <f t="shared" si="577"/>
        <v>0</v>
      </c>
      <c r="BD803" s="107">
        <f t="shared" si="557"/>
        <v>0</v>
      </c>
      <c r="BE803" s="107">
        <f t="shared" si="592"/>
        <v>0</v>
      </c>
      <c r="BF803" s="107">
        <f t="shared" si="592"/>
        <v>0</v>
      </c>
      <c r="BG803" s="107">
        <f t="shared" si="592"/>
        <v>0</v>
      </c>
      <c r="BH803" s="107">
        <f t="shared" si="592"/>
        <v>0</v>
      </c>
      <c r="BI803" s="107">
        <f t="shared" si="592"/>
        <v>0</v>
      </c>
      <c r="BJ803" s="107">
        <f t="shared" si="592"/>
        <v>0</v>
      </c>
      <c r="BK803" s="107">
        <f t="shared" si="592"/>
        <v>0</v>
      </c>
      <c r="BL803" s="110">
        <f t="shared" si="578"/>
        <v>0</v>
      </c>
      <c r="BM803" s="111">
        <f t="shared" si="579"/>
        <v>0</v>
      </c>
      <c r="BN803" s="111">
        <f t="shared" si="580"/>
        <v>0</v>
      </c>
      <c r="BO803" s="111">
        <f t="shared" si="581"/>
        <v>0</v>
      </c>
      <c r="BP803" s="111">
        <f t="shared" si="582"/>
        <v>0</v>
      </c>
      <c r="BQ803" s="111">
        <f t="shared" si="583"/>
        <v>0</v>
      </c>
      <c r="BR803" s="111">
        <f t="shared" si="584"/>
        <v>0</v>
      </c>
      <c r="BS803" s="111">
        <f t="shared" si="585"/>
        <v>0</v>
      </c>
      <c r="BT803" s="111">
        <f t="shared" si="586"/>
        <v>0</v>
      </c>
      <c r="BU803" s="112">
        <f t="shared" si="587"/>
        <v>0</v>
      </c>
      <c r="BV803" s="113">
        <f t="shared" si="588"/>
        <v>0</v>
      </c>
      <c r="BW803" s="169" t="s">
        <v>135</v>
      </c>
      <c r="BX803" s="174">
        <v>2021</v>
      </c>
      <c r="BY803" s="169" t="s">
        <v>2422</v>
      </c>
      <c r="BZ803" s="169" t="str">
        <f t="shared" si="589"/>
        <v>NOVIEMBRE</v>
      </c>
      <c r="CA803" s="169" t="str">
        <f t="shared" si="590"/>
        <v>YCHO21RT_11.1</v>
      </c>
      <c r="CB803" s="118" t="e">
        <f>VLOOKUP(F803,[3]TOTALES!$E:$E,1,0)</f>
        <v>#N/A</v>
      </c>
      <c r="CC803" s="118" t="str">
        <f>VLOOKUP(E803,'3.PARAMETROS'!J:L,3,0)</f>
        <v>VESTIDOS</v>
      </c>
      <c r="CD803" s="118">
        <f>VLOOKUP(A803,'[4]1. ARCHIVO COMPRA'!$A:$BU,73,0)</f>
        <v>0</v>
      </c>
      <c r="CF803" s="128"/>
      <c r="CG803" s="128"/>
    </row>
    <row r="804" spans="1:85" x14ac:dyDescent="0.25">
      <c r="A804" s="128" t="str">
        <f t="shared" si="558"/>
        <v>W1YK0FZ2V40G7T2</v>
      </c>
      <c r="B804" s="188">
        <v>44501</v>
      </c>
      <c r="C804" s="128" t="s">
        <v>696</v>
      </c>
      <c r="D804" s="128" t="s">
        <v>560</v>
      </c>
      <c r="E804" s="128" t="s">
        <v>259</v>
      </c>
      <c r="F804" s="128" t="s">
        <v>1576</v>
      </c>
      <c r="G804" s="128" t="s">
        <v>1577</v>
      </c>
      <c r="H804" s="128" t="s">
        <v>515</v>
      </c>
      <c r="I804" s="128" t="s">
        <v>541</v>
      </c>
      <c r="J804" s="128" t="s">
        <v>2187</v>
      </c>
      <c r="K804" s="128" t="s">
        <v>683</v>
      </c>
      <c r="L804" s="128" t="s">
        <v>2255</v>
      </c>
      <c r="M804" s="137">
        <v>108</v>
      </c>
      <c r="N804" s="128">
        <f>IFERROR(VLOOKUP(M804*$M$8*$N$8,'RAM costing'!$A$3:$B$81,2,1),0)</f>
        <v>109000</v>
      </c>
      <c r="O804" s="128">
        <f>IFERROR(VLOOKUP(M804*$M$9*$N$9,'RAM costing'!$E$3:$F$81,2,1),0)</f>
        <v>429</v>
      </c>
      <c r="P804" s="128"/>
      <c r="Q804" s="129">
        <f t="shared" si="559"/>
        <v>0.31</v>
      </c>
      <c r="R804" s="18">
        <v>33.479999999999997</v>
      </c>
      <c r="S804" s="25">
        <f t="shared" si="560"/>
        <v>0</v>
      </c>
      <c r="T804" s="25">
        <f t="shared" si="561"/>
        <v>0</v>
      </c>
      <c r="U804" s="25">
        <f t="shared" si="562"/>
        <v>0</v>
      </c>
      <c r="V804" s="25">
        <f t="shared" si="563"/>
        <v>0</v>
      </c>
      <c r="W804" s="25">
        <f t="shared" si="564"/>
        <v>0</v>
      </c>
      <c r="X804" s="25">
        <f t="shared" si="565"/>
        <v>0</v>
      </c>
      <c r="Y804" s="25">
        <f t="shared" si="566"/>
        <v>0</v>
      </c>
      <c r="Z804" s="25">
        <f t="shared" si="567"/>
        <v>0</v>
      </c>
      <c r="AA804" s="26"/>
      <c r="AB804" s="25">
        <f t="shared" si="568"/>
        <v>0</v>
      </c>
      <c r="AC804" s="25">
        <f t="shared" si="569"/>
        <v>0</v>
      </c>
      <c r="AD804" s="25"/>
      <c r="AE804" s="25"/>
      <c r="AF804" s="25"/>
      <c r="AG804" s="25"/>
      <c r="AH804" s="25"/>
      <c r="AI804" s="25"/>
      <c r="AJ804" s="26"/>
      <c r="AK804" s="25"/>
      <c r="AL804" s="26"/>
      <c r="AM804" s="25">
        <f t="shared" si="570"/>
        <v>0</v>
      </c>
      <c r="AN804" s="25">
        <f t="shared" si="571"/>
        <v>0</v>
      </c>
      <c r="AO804" s="26"/>
      <c r="AP804" s="26">
        <f t="shared" si="572"/>
        <v>0</v>
      </c>
      <c r="AQ804" s="101">
        <f t="shared" si="573"/>
        <v>0</v>
      </c>
      <c r="AR804" s="106">
        <f t="shared" si="574"/>
        <v>0</v>
      </c>
      <c r="AS804" s="107">
        <f t="shared" si="591"/>
        <v>0</v>
      </c>
      <c r="AT804" s="107">
        <f t="shared" si="591"/>
        <v>0</v>
      </c>
      <c r="AU804" s="107">
        <f t="shared" si="591"/>
        <v>0</v>
      </c>
      <c r="AV804" s="107">
        <f t="shared" si="591"/>
        <v>0</v>
      </c>
      <c r="AW804" s="107">
        <f t="shared" si="591"/>
        <v>0</v>
      </c>
      <c r="AX804" s="107">
        <f t="shared" si="591"/>
        <v>0</v>
      </c>
      <c r="AY804" s="107">
        <f t="shared" si="591"/>
        <v>0</v>
      </c>
      <c r="AZ804" s="107">
        <f t="shared" si="591"/>
        <v>0</v>
      </c>
      <c r="BA804" s="108">
        <f t="shared" si="575"/>
        <v>0</v>
      </c>
      <c r="BB804" s="103">
        <f t="shared" si="576"/>
        <v>0</v>
      </c>
      <c r="BC804" s="109">
        <f t="shared" si="577"/>
        <v>0</v>
      </c>
      <c r="BD804" s="107">
        <f t="shared" si="557"/>
        <v>0</v>
      </c>
      <c r="BE804" s="107">
        <f t="shared" si="592"/>
        <v>0</v>
      </c>
      <c r="BF804" s="107">
        <f t="shared" si="592"/>
        <v>0</v>
      </c>
      <c r="BG804" s="107">
        <f t="shared" si="592"/>
        <v>0</v>
      </c>
      <c r="BH804" s="107">
        <f t="shared" si="592"/>
        <v>0</v>
      </c>
      <c r="BI804" s="107">
        <f t="shared" si="592"/>
        <v>0</v>
      </c>
      <c r="BJ804" s="107">
        <f t="shared" si="592"/>
        <v>0</v>
      </c>
      <c r="BK804" s="107">
        <f t="shared" si="592"/>
        <v>0</v>
      </c>
      <c r="BL804" s="110">
        <f t="shared" si="578"/>
        <v>0</v>
      </c>
      <c r="BM804" s="111">
        <f t="shared" si="579"/>
        <v>0</v>
      </c>
      <c r="BN804" s="111">
        <f t="shared" si="580"/>
        <v>0</v>
      </c>
      <c r="BO804" s="111">
        <f t="shared" si="581"/>
        <v>0</v>
      </c>
      <c r="BP804" s="111">
        <f t="shared" si="582"/>
        <v>0</v>
      </c>
      <c r="BQ804" s="111">
        <f t="shared" si="583"/>
        <v>0</v>
      </c>
      <c r="BR804" s="111">
        <f t="shared" si="584"/>
        <v>0</v>
      </c>
      <c r="BS804" s="111">
        <f t="shared" si="585"/>
        <v>0</v>
      </c>
      <c r="BT804" s="111">
        <f t="shared" si="586"/>
        <v>0</v>
      </c>
      <c r="BU804" s="112">
        <f t="shared" si="587"/>
        <v>0</v>
      </c>
      <c r="BV804" s="113">
        <f t="shared" si="588"/>
        <v>0</v>
      </c>
      <c r="BW804" s="169" t="s">
        <v>135</v>
      </c>
      <c r="BX804" s="174">
        <v>2021</v>
      </c>
      <c r="BY804" s="169" t="s">
        <v>2422</v>
      </c>
      <c r="BZ804" s="169" t="str">
        <f t="shared" si="589"/>
        <v>NOVIEMBRE</v>
      </c>
      <c r="CA804" s="169" t="str">
        <f t="shared" si="590"/>
        <v>YCHO21RT_11.1</v>
      </c>
      <c r="CB804" s="118" t="e">
        <f>VLOOKUP(F804,[3]TOTALES!$E:$E,1,0)</f>
        <v>#N/A</v>
      </c>
      <c r="CC804" s="118" t="str">
        <f>VLOOKUP(E804,'3.PARAMETROS'!J:L,3,0)</f>
        <v>VESTIDOS</v>
      </c>
      <c r="CD804" s="118">
        <f>VLOOKUP(A804,'[4]1. ARCHIVO COMPRA'!$A:$BU,73,0)</f>
        <v>0</v>
      </c>
      <c r="CF804" s="128"/>
      <c r="CG804" s="128"/>
    </row>
    <row r="805" spans="1:85" x14ac:dyDescent="0.25">
      <c r="A805" s="128" t="str">
        <f t="shared" si="558"/>
        <v>W1RK07WECU0JTMU</v>
      </c>
      <c r="B805" s="188">
        <v>44501</v>
      </c>
      <c r="C805" s="128"/>
      <c r="D805" s="128" t="s">
        <v>557</v>
      </c>
      <c r="E805" s="128" t="s">
        <v>708</v>
      </c>
      <c r="F805" s="128" t="s">
        <v>1578</v>
      </c>
      <c r="G805" s="128" t="s">
        <v>1579</v>
      </c>
      <c r="H805" s="128" t="s">
        <v>586</v>
      </c>
      <c r="I805" s="128" t="s">
        <v>587</v>
      </c>
      <c r="J805" s="128" t="s">
        <v>2188</v>
      </c>
      <c r="K805" s="128" t="s">
        <v>2252</v>
      </c>
      <c r="L805" s="128" t="s">
        <v>2255</v>
      </c>
      <c r="M805" s="137">
        <v>108</v>
      </c>
      <c r="N805" s="128">
        <f>IFERROR(VLOOKUP(M805*$M$8*$N$8,'RAM costing'!$A$3:$B$81,2,1),0)</f>
        <v>109000</v>
      </c>
      <c r="O805" s="128">
        <f>IFERROR(VLOOKUP(M805*$M$9*$N$9,'RAM costing'!$E$3:$F$81,2,1),0)</f>
        <v>429</v>
      </c>
      <c r="P805" s="128"/>
      <c r="Q805" s="129">
        <f t="shared" si="559"/>
        <v>0.31</v>
      </c>
      <c r="R805" s="18">
        <v>33.479999999999997</v>
      </c>
      <c r="S805" s="25">
        <f t="shared" si="560"/>
        <v>0</v>
      </c>
      <c r="T805" s="25">
        <f t="shared" si="561"/>
        <v>0</v>
      </c>
      <c r="U805" s="25">
        <f t="shared" si="562"/>
        <v>0</v>
      </c>
      <c r="V805" s="25">
        <f t="shared" si="563"/>
        <v>0</v>
      </c>
      <c r="W805" s="25">
        <f t="shared" si="564"/>
        <v>0</v>
      </c>
      <c r="X805" s="25">
        <f t="shared" si="565"/>
        <v>0</v>
      </c>
      <c r="Y805" s="25">
        <f t="shared" si="566"/>
        <v>0</v>
      </c>
      <c r="Z805" s="25">
        <f t="shared" si="567"/>
        <v>0</v>
      </c>
      <c r="AA805" s="26"/>
      <c r="AB805" s="25">
        <f t="shared" si="568"/>
        <v>0</v>
      </c>
      <c r="AC805" s="25">
        <f t="shared" si="569"/>
        <v>0</v>
      </c>
      <c r="AD805" s="25"/>
      <c r="AE805" s="25"/>
      <c r="AF805" s="25"/>
      <c r="AG805" s="25"/>
      <c r="AH805" s="25"/>
      <c r="AI805" s="25"/>
      <c r="AJ805" s="26"/>
      <c r="AK805" s="25"/>
      <c r="AL805" s="26"/>
      <c r="AM805" s="25">
        <f t="shared" si="570"/>
        <v>0</v>
      </c>
      <c r="AN805" s="25">
        <f t="shared" si="571"/>
        <v>0</v>
      </c>
      <c r="AO805" s="26"/>
      <c r="AP805" s="26">
        <f t="shared" si="572"/>
        <v>0</v>
      </c>
      <c r="AQ805" s="101">
        <f t="shared" si="573"/>
        <v>0</v>
      </c>
      <c r="AR805" s="106">
        <f t="shared" si="574"/>
        <v>0</v>
      </c>
      <c r="AS805" s="107">
        <f t="shared" si="591"/>
        <v>0</v>
      </c>
      <c r="AT805" s="107">
        <f t="shared" si="591"/>
        <v>0</v>
      </c>
      <c r="AU805" s="107">
        <f t="shared" si="591"/>
        <v>0</v>
      </c>
      <c r="AV805" s="107">
        <f t="shared" si="591"/>
        <v>0</v>
      </c>
      <c r="AW805" s="107">
        <f t="shared" si="591"/>
        <v>0</v>
      </c>
      <c r="AX805" s="107">
        <f t="shared" si="591"/>
        <v>0</v>
      </c>
      <c r="AY805" s="107">
        <f t="shared" si="591"/>
        <v>0</v>
      </c>
      <c r="AZ805" s="107">
        <f t="shared" si="591"/>
        <v>0</v>
      </c>
      <c r="BA805" s="108">
        <f t="shared" si="575"/>
        <v>0</v>
      </c>
      <c r="BB805" s="103">
        <f t="shared" si="576"/>
        <v>0</v>
      </c>
      <c r="BC805" s="109">
        <f t="shared" si="577"/>
        <v>0</v>
      </c>
      <c r="BD805" s="107">
        <f t="shared" si="557"/>
        <v>0</v>
      </c>
      <c r="BE805" s="107">
        <f t="shared" si="592"/>
        <v>0</v>
      </c>
      <c r="BF805" s="107">
        <f t="shared" si="592"/>
        <v>0</v>
      </c>
      <c r="BG805" s="107">
        <f t="shared" si="592"/>
        <v>0</v>
      </c>
      <c r="BH805" s="107">
        <f t="shared" si="592"/>
        <v>0</v>
      </c>
      <c r="BI805" s="107">
        <f t="shared" si="592"/>
        <v>0</v>
      </c>
      <c r="BJ805" s="107">
        <f t="shared" si="592"/>
        <v>0</v>
      </c>
      <c r="BK805" s="107">
        <f t="shared" si="592"/>
        <v>0</v>
      </c>
      <c r="BL805" s="110">
        <f t="shared" si="578"/>
        <v>0</v>
      </c>
      <c r="BM805" s="111">
        <f t="shared" si="579"/>
        <v>0</v>
      </c>
      <c r="BN805" s="111">
        <f t="shared" si="580"/>
        <v>0</v>
      </c>
      <c r="BO805" s="111">
        <f t="shared" si="581"/>
        <v>0</v>
      </c>
      <c r="BP805" s="111">
        <f t="shared" si="582"/>
        <v>0</v>
      </c>
      <c r="BQ805" s="111">
        <f t="shared" si="583"/>
        <v>0</v>
      </c>
      <c r="BR805" s="111">
        <f t="shared" si="584"/>
        <v>0</v>
      </c>
      <c r="BS805" s="111">
        <f t="shared" si="585"/>
        <v>0</v>
      </c>
      <c r="BT805" s="111">
        <f t="shared" si="586"/>
        <v>0</v>
      </c>
      <c r="BU805" s="112">
        <f t="shared" si="587"/>
        <v>0</v>
      </c>
      <c r="BV805" s="113">
        <f t="shared" si="588"/>
        <v>0</v>
      </c>
      <c r="BW805" s="169" t="s">
        <v>135</v>
      </c>
      <c r="BX805" s="174">
        <v>2021</v>
      </c>
      <c r="BY805" s="169" t="s">
        <v>2422</v>
      </c>
      <c r="BZ805" s="169" t="str">
        <f t="shared" si="589"/>
        <v>NOVIEMBRE</v>
      </c>
      <c r="CA805" s="169" t="str">
        <f t="shared" si="590"/>
        <v>YCHO21RT_11.1</v>
      </c>
      <c r="CB805" s="118" t="str">
        <f>VLOOKUP(F805,[3]TOTALES!$E:$E,1,0)</f>
        <v>W1RK07WECU0</v>
      </c>
      <c r="CC805" s="118" t="e">
        <f>VLOOKUP(E805,'3.PARAMETROS'!J:L,3,0)</f>
        <v>#N/A</v>
      </c>
      <c r="CD805" s="118">
        <f>VLOOKUP(A805,'[4]1. ARCHIVO COMPRA'!$A:$BU,73,0)</f>
        <v>0</v>
      </c>
      <c r="CF805" s="128"/>
      <c r="CG805" s="128"/>
    </row>
    <row r="806" spans="1:85" x14ac:dyDescent="0.25">
      <c r="A806" s="128" t="str">
        <f t="shared" si="558"/>
        <v>W2RK12WDW52P50P</v>
      </c>
      <c r="B806" s="191">
        <v>44531</v>
      </c>
      <c r="C806" s="128"/>
      <c r="D806" s="128" t="s">
        <v>557</v>
      </c>
      <c r="E806" s="128" t="s">
        <v>699</v>
      </c>
      <c r="F806" s="128" t="s">
        <v>1580</v>
      </c>
      <c r="G806" s="128" t="s">
        <v>1581</v>
      </c>
      <c r="H806" s="128" t="s">
        <v>1398</v>
      </c>
      <c r="I806" s="128" t="s">
        <v>1399</v>
      </c>
      <c r="J806" s="128" t="s">
        <v>2162</v>
      </c>
      <c r="K806" s="128" t="s">
        <v>684</v>
      </c>
      <c r="L806" s="128" t="s">
        <v>2255</v>
      </c>
      <c r="M806" s="137">
        <v>98</v>
      </c>
      <c r="N806" s="128">
        <f>IFERROR(VLOOKUP(M806*$M$8*$N$8,'RAM costing'!$A$3:$B$81,2,1),0)</f>
        <v>99000</v>
      </c>
      <c r="O806" s="128">
        <f>IFERROR(VLOOKUP(M806*$M$9*$N$9,'RAM costing'!$E$3:$F$81,2,1),0)</f>
        <v>399</v>
      </c>
      <c r="P806" s="128"/>
      <c r="Q806" s="129">
        <f t="shared" si="559"/>
        <v>0.31</v>
      </c>
      <c r="R806" s="18">
        <v>30.38</v>
      </c>
      <c r="S806" s="25">
        <f t="shared" si="560"/>
        <v>8</v>
      </c>
      <c r="T806" s="25">
        <f t="shared" si="561"/>
        <v>8</v>
      </c>
      <c r="U806" s="25">
        <f t="shared" si="562"/>
        <v>8</v>
      </c>
      <c r="V806" s="25">
        <f t="shared" si="563"/>
        <v>6</v>
      </c>
      <c r="W806" s="25">
        <f t="shared" si="564"/>
        <v>4</v>
      </c>
      <c r="X806" s="25">
        <f t="shared" si="565"/>
        <v>6</v>
      </c>
      <c r="Y806" s="25">
        <f t="shared" si="566"/>
        <v>5</v>
      </c>
      <c r="Z806" s="25">
        <v>0</v>
      </c>
      <c r="AA806" s="26"/>
      <c r="AB806" s="25">
        <f t="shared" si="568"/>
        <v>5</v>
      </c>
      <c r="AC806" s="26">
        <f>AO806</f>
        <v>8</v>
      </c>
      <c r="AD806" s="25"/>
      <c r="AE806" s="25"/>
      <c r="AF806" s="25"/>
      <c r="AG806" s="25"/>
      <c r="AH806" s="25"/>
      <c r="AI806" s="25"/>
      <c r="AJ806" s="26"/>
      <c r="AK806" s="25"/>
      <c r="AL806" s="26"/>
      <c r="AM806" s="25">
        <f t="shared" si="570"/>
        <v>6</v>
      </c>
      <c r="AN806" s="25">
        <f t="shared" si="571"/>
        <v>6</v>
      </c>
      <c r="AO806" s="26">
        <v>8</v>
      </c>
      <c r="AP806" s="26">
        <f t="shared" si="572"/>
        <v>8</v>
      </c>
      <c r="AQ806" s="101">
        <f t="shared" si="573"/>
        <v>58</v>
      </c>
      <c r="AR806" s="106">
        <f t="shared" si="574"/>
        <v>1762.04</v>
      </c>
      <c r="AS806" s="107">
        <f t="shared" si="591"/>
        <v>13</v>
      </c>
      <c r="AT806" s="107">
        <f t="shared" si="591"/>
        <v>21</v>
      </c>
      <c r="AU806" s="107">
        <f t="shared" si="591"/>
        <v>16</v>
      </c>
      <c r="AV806" s="107">
        <f t="shared" si="591"/>
        <v>8</v>
      </c>
      <c r="AW806" s="107">
        <f t="shared" si="591"/>
        <v>0</v>
      </c>
      <c r="AX806" s="107">
        <f t="shared" si="591"/>
        <v>0</v>
      </c>
      <c r="AY806" s="107">
        <f t="shared" si="591"/>
        <v>0</v>
      </c>
      <c r="AZ806" s="107">
        <f t="shared" si="591"/>
        <v>0</v>
      </c>
      <c r="BA806" s="108">
        <f t="shared" si="575"/>
        <v>58</v>
      </c>
      <c r="BB806" s="103">
        <f t="shared" si="576"/>
        <v>28</v>
      </c>
      <c r="BC806" s="109">
        <f t="shared" si="577"/>
        <v>850.64</v>
      </c>
      <c r="BD806" s="107">
        <f t="shared" si="557"/>
        <v>6</v>
      </c>
      <c r="BE806" s="107">
        <f t="shared" si="592"/>
        <v>10</v>
      </c>
      <c r="BF806" s="107">
        <f t="shared" si="592"/>
        <v>8</v>
      </c>
      <c r="BG806" s="107">
        <f t="shared" si="592"/>
        <v>4</v>
      </c>
      <c r="BH806" s="107">
        <f t="shared" si="592"/>
        <v>0</v>
      </c>
      <c r="BI806" s="107">
        <f t="shared" si="592"/>
        <v>0</v>
      </c>
      <c r="BJ806" s="107">
        <f t="shared" si="592"/>
        <v>0</v>
      </c>
      <c r="BK806" s="107">
        <f t="shared" si="592"/>
        <v>0</v>
      </c>
      <c r="BL806" s="110">
        <f t="shared" si="578"/>
        <v>28</v>
      </c>
      <c r="BM806" s="111">
        <f t="shared" si="579"/>
        <v>19</v>
      </c>
      <c r="BN806" s="111">
        <f t="shared" si="580"/>
        <v>31</v>
      </c>
      <c r="BO806" s="111">
        <f t="shared" si="581"/>
        <v>24</v>
      </c>
      <c r="BP806" s="111">
        <f t="shared" si="582"/>
        <v>12</v>
      </c>
      <c r="BQ806" s="111">
        <f t="shared" si="583"/>
        <v>0</v>
      </c>
      <c r="BR806" s="111">
        <f t="shared" si="584"/>
        <v>0</v>
      </c>
      <c r="BS806" s="111">
        <f t="shared" si="585"/>
        <v>0</v>
      </c>
      <c r="BT806" s="111">
        <f t="shared" si="586"/>
        <v>0</v>
      </c>
      <c r="BU806" s="143">
        <f t="shared" si="587"/>
        <v>86</v>
      </c>
      <c r="BV806" s="113">
        <f t="shared" si="588"/>
        <v>2612.6799999999998</v>
      </c>
      <c r="BW806" s="169" t="s">
        <v>135</v>
      </c>
      <c r="BX806" s="174">
        <v>2021</v>
      </c>
      <c r="BY806" s="169" t="s">
        <v>2422</v>
      </c>
      <c r="BZ806" s="169" t="str">
        <f t="shared" si="589"/>
        <v>DICIEMBRE</v>
      </c>
      <c r="CA806" s="169" t="str">
        <f t="shared" si="590"/>
        <v>YCHO21RT_12.1</v>
      </c>
      <c r="CB806" s="118" t="str">
        <f>VLOOKUP(F806,[3]TOTALES!$E:$E,1,0)</f>
        <v>W2RK12WDW52</v>
      </c>
      <c r="CC806" s="118" t="e">
        <f>VLOOKUP(E806,'3.PARAMETROS'!J:L,3,0)</f>
        <v>#N/A</v>
      </c>
      <c r="CD806" s="118">
        <f>VLOOKUP(A806,'[4]1. ARCHIVO COMPRA'!$A:$BU,73,0)</f>
        <v>0</v>
      </c>
      <c r="CF806" s="164">
        <v>44333</v>
      </c>
      <c r="CG806" s="166" t="s">
        <v>2419</v>
      </c>
    </row>
    <row r="807" spans="1:85" x14ac:dyDescent="0.25">
      <c r="A807" s="128" t="str">
        <f t="shared" si="558"/>
        <v>W2RK12WDW52P72P</v>
      </c>
      <c r="B807" s="188">
        <v>44501</v>
      </c>
      <c r="C807" s="128"/>
      <c r="D807" s="128" t="s">
        <v>557</v>
      </c>
      <c r="E807" s="128" t="s">
        <v>699</v>
      </c>
      <c r="F807" s="128" t="s">
        <v>1580</v>
      </c>
      <c r="G807" s="128" t="s">
        <v>1581</v>
      </c>
      <c r="H807" s="128" t="s">
        <v>1396</v>
      </c>
      <c r="I807" s="128" t="s">
        <v>1397</v>
      </c>
      <c r="J807" s="128" t="s">
        <v>2162</v>
      </c>
      <c r="K807" s="128" t="s">
        <v>684</v>
      </c>
      <c r="L807" s="128" t="s">
        <v>2255</v>
      </c>
      <c r="M807" s="137">
        <v>98</v>
      </c>
      <c r="N807" s="128">
        <f>IFERROR(VLOOKUP(M807*$M$8*$N$8,'RAM costing'!$A$3:$B$81,2,1),0)</f>
        <v>99000</v>
      </c>
      <c r="O807" s="128">
        <f>IFERROR(VLOOKUP(M807*$M$9*$N$9,'RAM costing'!$E$3:$F$81,2,1),0)</f>
        <v>399</v>
      </c>
      <c r="P807" s="128"/>
      <c r="Q807" s="129">
        <f t="shared" si="559"/>
        <v>0.31</v>
      </c>
      <c r="R807" s="18">
        <v>30.38</v>
      </c>
      <c r="S807" s="25">
        <f t="shared" si="560"/>
        <v>0</v>
      </c>
      <c r="T807" s="25">
        <f t="shared" si="561"/>
        <v>0</v>
      </c>
      <c r="U807" s="25">
        <f t="shared" si="562"/>
        <v>0</v>
      </c>
      <c r="V807" s="25">
        <f t="shared" si="563"/>
        <v>0</v>
      </c>
      <c r="W807" s="25">
        <f t="shared" si="564"/>
        <v>0</v>
      </c>
      <c r="X807" s="25">
        <f t="shared" si="565"/>
        <v>0</v>
      </c>
      <c r="Y807" s="25">
        <f t="shared" si="566"/>
        <v>0</v>
      </c>
      <c r="Z807" s="25">
        <f t="shared" si="567"/>
        <v>0</v>
      </c>
      <c r="AA807" s="26"/>
      <c r="AB807" s="25">
        <f t="shared" si="568"/>
        <v>0</v>
      </c>
      <c r="AC807" s="25">
        <f t="shared" ref="AC807:AC817" si="593">AO807</f>
        <v>0</v>
      </c>
      <c r="AD807" s="25"/>
      <c r="AE807" s="25"/>
      <c r="AF807" s="25"/>
      <c r="AG807" s="25"/>
      <c r="AH807" s="25"/>
      <c r="AI807" s="25"/>
      <c r="AJ807" s="26"/>
      <c r="AK807" s="25"/>
      <c r="AL807" s="26"/>
      <c r="AM807" s="25">
        <f t="shared" si="570"/>
        <v>0</v>
      </c>
      <c r="AN807" s="25">
        <f t="shared" si="571"/>
        <v>0</v>
      </c>
      <c r="AO807" s="26"/>
      <c r="AP807" s="26">
        <f t="shared" si="572"/>
        <v>0</v>
      </c>
      <c r="AQ807" s="101">
        <f t="shared" si="573"/>
        <v>0</v>
      </c>
      <c r="AR807" s="106">
        <f t="shared" si="574"/>
        <v>0</v>
      </c>
      <c r="AS807" s="107">
        <f t="shared" si="591"/>
        <v>0</v>
      </c>
      <c r="AT807" s="107">
        <f t="shared" si="591"/>
        <v>0</v>
      </c>
      <c r="AU807" s="107">
        <f t="shared" si="591"/>
        <v>0</v>
      </c>
      <c r="AV807" s="107">
        <f t="shared" si="591"/>
        <v>0</v>
      </c>
      <c r="AW807" s="107">
        <f t="shared" si="591"/>
        <v>0</v>
      </c>
      <c r="AX807" s="107">
        <f t="shared" si="591"/>
        <v>0</v>
      </c>
      <c r="AY807" s="107">
        <f t="shared" si="591"/>
        <v>0</v>
      </c>
      <c r="AZ807" s="107">
        <f t="shared" si="591"/>
        <v>0</v>
      </c>
      <c r="BA807" s="108">
        <f t="shared" si="575"/>
        <v>0</v>
      </c>
      <c r="BB807" s="103">
        <f t="shared" si="576"/>
        <v>0</v>
      </c>
      <c r="BC807" s="109">
        <f t="shared" si="577"/>
        <v>0</v>
      </c>
      <c r="BD807" s="107">
        <f t="shared" si="557"/>
        <v>0</v>
      </c>
      <c r="BE807" s="107">
        <f t="shared" si="592"/>
        <v>0</v>
      </c>
      <c r="BF807" s="107">
        <f t="shared" si="592"/>
        <v>0</v>
      </c>
      <c r="BG807" s="107">
        <f t="shared" si="592"/>
        <v>0</v>
      </c>
      <c r="BH807" s="107">
        <f t="shared" si="592"/>
        <v>0</v>
      </c>
      <c r="BI807" s="107">
        <f t="shared" si="592"/>
        <v>0</v>
      </c>
      <c r="BJ807" s="107">
        <f t="shared" si="592"/>
        <v>0</v>
      </c>
      <c r="BK807" s="107">
        <f t="shared" si="592"/>
        <v>0</v>
      </c>
      <c r="BL807" s="110">
        <f t="shared" si="578"/>
        <v>0</v>
      </c>
      <c r="BM807" s="111">
        <f t="shared" si="579"/>
        <v>0</v>
      </c>
      <c r="BN807" s="111">
        <f t="shared" si="580"/>
        <v>0</v>
      </c>
      <c r="BO807" s="111">
        <f t="shared" si="581"/>
        <v>0</v>
      </c>
      <c r="BP807" s="111">
        <f t="shared" si="582"/>
        <v>0</v>
      </c>
      <c r="BQ807" s="111">
        <f t="shared" si="583"/>
        <v>0</v>
      </c>
      <c r="BR807" s="111">
        <f t="shared" si="584"/>
        <v>0</v>
      </c>
      <c r="BS807" s="111">
        <f t="shared" si="585"/>
        <v>0</v>
      </c>
      <c r="BT807" s="111">
        <f t="shared" si="586"/>
        <v>0</v>
      </c>
      <c r="BU807" s="112">
        <f t="shared" si="587"/>
        <v>0</v>
      </c>
      <c r="BV807" s="113">
        <f t="shared" si="588"/>
        <v>0</v>
      </c>
      <c r="BW807" s="169" t="s">
        <v>135</v>
      </c>
      <c r="BX807" s="174">
        <v>2021</v>
      </c>
      <c r="BY807" s="169" t="s">
        <v>2422</v>
      </c>
      <c r="BZ807" s="169" t="str">
        <f t="shared" si="589"/>
        <v>NOVIEMBRE</v>
      </c>
      <c r="CA807" s="169" t="str">
        <f t="shared" si="590"/>
        <v>YCHO21RT_11.1</v>
      </c>
      <c r="CB807" s="118" t="str">
        <f>VLOOKUP(F807,[3]TOTALES!$E:$E,1,0)</f>
        <v>W2RK12WDW52</v>
      </c>
      <c r="CC807" s="118" t="e">
        <f>VLOOKUP(E807,'3.PARAMETROS'!J:L,3,0)</f>
        <v>#N/A</v>
      </c>
      <c r="CD807" s="118">
        <f>VLOOKUP(A807,'[4]1. ARCHIVO COMPRA'!$A:$BU,73,0)</f>
        <v>0</v>
      </c>
      <c r="CF807" s="128"/>
      <c r="CG807" s="128"/>
    </row>
    <row r="808" spans="1:85" x14ac:dyDescent="0.25">
      <c r="A808" s="128" t="str">
        <f t="shared" si="558"/>
        <v>W2RK12WDW52P00Q</v>
      </c>
      <c r="B808" s="188">
        <v>44501</v>
      </c>
      <c r="C808" s="128"/>
      <c r="D808" s="128" t="s">
        <v>557</v>
      </c>
      <c r="E808" s="128" t="s">
        <v>699</v>
      </c>
      <c r="F808" s="128" t="s">
        <v>1580</v>
      </c>
      <c r="G808" s="128" t="s">
        <v>1581</v>
      </c>
      <c r="H808" s="128" t="s">
        <v>1400</v>
      </c>
      <c r="I808" s="128" t="s">
        <v>1401</v>
      </c>
      <c r="J808" s="128" t="s">
        <v>2162</v>
      </c>
      <c r="K808" s="128" t="s">
        <v>684</v>
      </c>
      <c r="L808" s="128" t="s">
        <v>2255</v>
      </c>
      <c r="M808" s="137">
        <v>98</v>
      </c>
      <c r="N808" s="128">
        <f>IFERROR(VLOOKUP(M808*$M$8*$N$8,'RAM costing'!$A$3:$B$81,2,1),0)</f>
        <v>99000</v>
      </c>
      <c r="O808" s="128">
        <f>IFERROR(VLOOKUP(M808*$M$9*$N$9,'RAM costing'!$E$3:$F$81,2,1),0)</f>
        <v>399</v>
      </c>
      <c r="P808" s="128"/>
      <c r="Q808" s="129">
        <f t="shared" si="559"/>
        <v>0.31</v>
      </c>
      <c r="R808" s="18">
        <v>30.38</v>
      </c>
      <c r="S808" s="25">
        <f t="shared" si="560"/>
        <v>0</v>
      </c>
      <c r="T808" s="25">
        <f t="shared" si="561"/>
        <v>0</v>
      </c>
      <c r="U808" s="25">
        <f t="shared" si="562"/>
        <v>0</v>
      </c>
      <c r="V808" s="25">
        <f t="shared" si="563"/>
        <v>0</v>
      </c>
      <c r="W808" s="25">
        <f t="shared" si="564"/>
        <v>0</v>
      </c>
      <c r="X808" s="25">
        <f t="shared" si="565"/>
        <v>0</v>
      </c>
      <c r="Y808" s="25">
        <f t="shared" si="566"/>
        <v>0</v>
      </c>
      <c r="Z808" s="25">
        <f t="shared" si="567"/>
        <v>0</v>
      </c>
      <c r="AA808" s="26"/>
      <c r="AB808" s="25">
        <f t="shared" si="568"/>
        <v>0</v>
      </c>
      <c r="AC808" s="25">
        <f t="shared" si="593"/>
        <v>0</v>
      </c>
      <c r="AD808" s="25"/>
      <c r="AE808" s="25"/>
      <c r="AF808" s="25"/>
      <c r="AG808" s="25"/>
      <c r="AH808" s="25"/>
      <c r="AI808" s="25"/>
      <c r="AJ808" s="26"/>
      <c r="AK808" s="25"/>
      <c r="AL808" s="26"/>
      <c r="AM808" s="25">
        <f t="shared" si="570"/>
        <v>0</v>
      </c>
      <c r="AN808" s="25">
        <f t="shared" si="571"/>
        <v>0</v>
      </c>
      <c r="AO808" s="26"/>
      <c r="AP808" s="26">
        <f t="shared" si="572"/>
        <v>0</v>
      </c>
      <c r="AQ808" s="101">
        <f t="shared" si="573"/>
        <v>0</v>
      </c>
      <c r="AR808" s="106">
        <f t="shared" si="574"/>
        <v>0</v>
      </c>
      <c r="AS808" s="107">
        <f t="shared" si="591"/>
        <v>0</v>
      </c>
      <c r="AT808" s="107">
        <f t="shared" si="591"/>
        <v>0</v>
      </c>
      <c r="AU808" s="107">
        <f t="shared" si="591"/>
        <v>0</v>
      </c>
      <c r="AV808" s="107">
        <f t="shared" si="591"/>
        <v>0</v>
      </c>
      <c r="AW808" s="107">
        <f t="shared" si="591"/>
        <v>0</v>
      </c>
      <c r="AX808" s="107">
        <f t="shared" si="591"/>
        <v>0</v>
      </c>
      <c r="AY808" s="107">
        <f t="shared" si="591"/>
        <v>0</v>
      </c>
      <c r="AZ808" s="107">
        <f t="shared" si="591"/>
        <v>0</v>
      </c>
      <c r="BA808" s="108">
        <f t="shared" si="575"/>
        <v>0</v>
      </c>
      <c r="BB808" s="103">
        <f t="shared" si="576"/>
        <v>0</v>
      </c>
      <c r="BC808" s="109">
        <f t="shared" si="577"/>
        <v>0</v>
      </c>
      <c r="BD808" s="107">
        <f t="shared" si="557"/>
        <v>0</v>
      </c>
      <c r="BE808" s="107">
        <f t="shared" si="592"/>
        <v>0</v>
      </c>
      <c r="BF808" s="107">
        <f t="shared" si="592"/>
        <v>0</v>
      </c>
      <c r="BG808" s="107">
        <f t="shared" si="592"/>
        <v>0</v>
      </c>
      <c r="BH808" s="107">
        <f t="shared" si="592"/>
        <v>0</v>
      </c>
      <c r="BI808" s="107">
        <f t="shared" si="592"/>
        <v>0</v>
      </c>
      <c r="BJ808" s="107">
        <f t="shared" si="592"/>
        <v>0</v>
      </c>
      <c r="BK808" s="107">
        <f t="shared" si="592"/>
        <v>0</v>
      </c>
      <c r="BL808" s="110">
        <f t="shared" si="578"/>
        <v>0</v>
      </c>
      <c r="BM808" s="111">
        <f t="shared" si="579"/>
        <v>0</v>
      </c>
      <c r="BN808" s="111">
        <f t="shared" si="580"/>
        <v>0</v>
      </c>
      <c r="BO808" s="111">
        <f t="shared" si="581"/>
        <v>0</v>
      </c>
      <c r="BP808" s="111">
        <f t="shared" si="582"/>
        <v>0</v>
      </c>
      <c r="BQ808" s="111">
        <f t="shared" si="583"/>
        <v>0</v>
      </c>
      <c r="BR808" s="111">
        <f t="shared" si="584"/>
        <v>0</v>
      </c>
      <c r="BS808" s="111">
        <f t="shared" si="585"/>
        <v>0</v>
      </c>
      <c r="BT808" s="111">
        <f t="shared" si="586"/>
        <v>0</v>
      </c>
      <c r="BU808" s="112">
        <f t="shared" si="587"/>
        <v>0</v>
      </c>
      <c r="BV808" s="113">
        <f t="shared" si="588"/>
        <v>0</v>
      </c>
      <c r="BW808" s="169" t="s">
        <v>135</v>
      </c>
      <c r="BX808" s="174">
        <v>2021</v>
      </c>
      <c r="BY808" s="169" t="s">
        <v>2422</v>
      </c>
      <c r="BZ808" s="169" t="str">
        <f t="shared" si="589"/>
        <v>NOVIEMBRE</v>
      </c>
      <c r="CA808" s="169" t="str">
        <f t="shared" si="590"/>
        <v>YCHO21RT_11.1</v>
      </c>
      <c r="CB808" s="118" t="str">
        <f>VLOOKUP(F808,[3]TOTALES!$E:$E,1,0)</f>
        <v>W2RK12WDW52</v>
      </c>
      <c r="CC808" s="118" t="e">
        <f>VLOOKUP(E808,'3.PARAMETROS'!J:L,3,0)</f>
        <v>#N/A</v>
      </c>
      <c r="CD808" s="118">
        <f>VLOOKUP(A808,'[4]1. ARCHIVO COMPRA'!$A:$BU,73,0)</f>
        <v>0</v>
      </c>
      <c r="CF808" s="128"/>
      <c r="CG808" s="128"/>
    </row>
    <row r="809" spans="1:85" x14ac:dyDescent="0.25">
      <c r="A809" s="128" t="str">
        <f t="shared" si="558"/>
        <v>W2RK12WDW52P71Z</v>
      </c>
      <c r="B809" s="188">
        <v>44501</v>
      </c>
      <c r="C809" s="128"/>
      <c r="D809" s="128" t="s">
        <v>557</v>
      </c>
      <c r="E809" s="128" t="s">
        <v>699</v>
      </c>
      <c r="F809" s="128" t="s">
        <v>1580</v>
      </c>
      <c r="G809" s="128" t="s">
        <v>1581</v>
      </c>
      <c r="H809" s="128" t="s">
        <v>1404</v>
      </c>
      <c r="I809" s="128" t="s">
        <v>1405</v>
      </c>
      <c r="J809" s="128" t="s">
        <v>2162</v>
      </c>
      <c r="K809" s="128" t="s">
        <v>684</v>
      </c>
      <c r="L809" s="128" t="s">
        <v>2255</v>
      </c>
      <c r="M809" s="137">
        <v>98</v>
      </c>
      <c r="N809" s="128">
        <f>IFERROR(VLOOKUP(M809*$M$8*$N$8,'RAM costing'!$A$3:$B$81,2,1),0)</f>
        <v>99000</v>
      </c>
      <c r="O809" s="128">
        <f>IFERROR(VLOOKUP(M809*$M$9*$N$9,'RAM costing'!$E$3:$F$81,2,1),0)</f>
        <v>399</v>
      </c>
      <c r="P809" s="128"/>
      <c r="Q809" s="129">
        <f t="shared" si="559"/>
        <v>0.31</v>
      </c>
      <c r="R809" s="18">
        <v>30.38</v>
      </c>
      <c r="S809" s="25">
        <f t="shared" si="560"/>
        <v>0</v>
      </c>
      <c r="T809" s="25">
        <f t="shared" si="561"/>
        <v>0</v>
      </c>
      <c r="U809" s="25">
        <f t="shared" si="562"/>
        <v>0</v>
      </c>
      <c r="V809" s="25">
        <f t="shared" si="563"/>
        <v>0</v>
      </c>
      <c r="W809" s="25">
        <f t="shared" si="564"/>
        <v>0</v>
      </c>
      <c r="X809" s="25">
        <f t="shared" si="565"/>
        <v>0</v>
      </c>
      <c r="Y809" s="25">
        <f t="shared" si="566"/>
        <v>0</v>
      </c>
      <c r="Z809" s="25">
        <f t="shared" si="567"/>
        <v>0</v>
      </c>
      <c r="AA809" s="26"/>
      <c r="AB809" s="25">
        <f t="shared" si="568"/>
        <v>0</v>
      </c>
      <c r="AC809" s="25">
        <f t="shared" si="593"/>
        <v>0</v>
      </c>
      <c r="AD809" s="25"/>
      <c r="AE809" s="25"/>
      <c r="AF809" s="25"/>
      <c r="AG809" s="25"/>
      <c r="AH809" s="25"/>
      <c r="AI809" s="25"/>
      <c r="AJ809" s="26"/>
      <c r="AK809" s="25"/>
      <c r="AL809" s="26"/>
      <c r="AM809" s="25">
        <f t="shared" si="570"/>
        <v>0</v>
      </c>
      <c r="AN809" s="25">
        <f t="shared" si="571"/>
        <v>0</v>
      </c>
      <c r="AO809" s="26"/>
      <c r="AP809" s="26">
        <f t="shared" si="572"/>
        <v>0</v>
      </c>
      <c r="AQ809" s="101">
        <f t="shared" si="573"/>
        <v>0</v>
      </c>
      <c r="AR809" s="106">
        <f t="shared" si="574"/>
        <v>0</v>
      </c>
      <c r="AS809" s="107">
        <f t="shared" si="591"/>
        <v>0</v>
      </c>
      <c r="AT809" s="107">
        <f t="shared" si="591"/>
        <v>0</v>
      </c>
      <c r="AU809" s="107">
        <f t="shared" si="591"/>
        <v>0</v>
      </c>
      <c r="AV809" s="107">
        <f t="shared" si="591"/>
        <v>0</v>
      </c>
      <c r="AW809" s="107">
        <f t="shared" si="591"/>
        <v>0</v>
      </c>
      <c r="AX809" s="107">
        <f t="shared" si="591"/>
        <v>0</v>
      </c>
      <c r="AY809" s="107">
        <f t="shared" si="591"/>
        <v>0</v>
      </c>
      <c r="AZ809" s="107">
        <f t="shared" si="591"/>
        <v>0</v>
      </c>
      <c r="BA809" s="108">
        <f t="shared" si="575"/>
        <v>0</v>
      </c>
      <c r="BB809" s="103">
        <f t="shared" si="576"/>
        <v>0</v>
      </c>
      <c r="BC809" s="109">
        <f t="shared" si="577"/>
        <v>0</v>
      </c>
      <c r="BD809" s="107">
        <f t="shared" si="557"/>
        <v>0</v>
      </c>
      <c r="BE809" s="107">
        <f t="shared" si="592"/>
        <v>0</v>
      </c>
      <c r="BF809" s="107">
        <f t="shared" si="592"/>
        <v>0</v>
      </c>
      <c r="BG809" s="107">
        <f t="shared" si="592"/>
        <v>0</v>
      </c>
      <c r="BH809" s="107">
        <f t="shared" si="592"/>
        <v>0</v>
      </c>
      <c r="BI809" s="107">
        <f t="shared" si="592"/>
        <v>0</v>
      </c>
      <c r="BJ809" s="107">
        <f t="shared" si="592"/>
        <v>0</v>
      </c>
      <c r="BK809" s="107">
        <f t="shared" si="592"/>
        <v>0</v>
      </c>
      <c r="BL809" s="110">
        <f t="shared" si="578"/>
        <v>0</v>
      </c>
      <c r="BM809" s="111">
        <f t="shared" si="579"/>
        <v>0</v>
      </c>
      <c r="BN809" s="111">
        <f t="shared" si="580"/>
        <v>0</v>
      </c>
      <c r="BO809" s="111">
        <f t="shared" si="581"/>
        <v>0</v>
      </c>
      <c r="BP809" s="111">
        <f t="shared" si="582"/>
        <v>0</v>
      </c>
      <c r="BQ809" s="111">
        <f t="shared" si="583"/>
        <v>0</v>
      </c>
      <c r="BR809" s="111">
        <f t="shared" si="584"/>
        <v>0</v>
      </c>
      <c r="BS809" s="111">
        <f t="shared" si="585"/>
        <v>0</v>
      </c>
      <c r="BT809" s="111">
        <f t="shared" si="586"/>
        <v>0</v>
      </c>
      <c r="BU809" s="112">
        <f t="shared" si="587"/>
        <v>0</v>
      </c>
      <c r="BV809" s="113">
        <f t="shared" si="588"/>
        <v>0</v>
      </c>
      <c r="BW809" s="169" t="s">
        <v>135</v>
      </c>
      <c r="BX809" s="174">
        <v>2021</v>
      </c>
      <c r="BY809" s="169" t="s">
        <v>2422</v>
      </c>
      <c r="BZ809" s="169" t="str">
        <f t="shared" si="589"/>
        <v>NOVIEMBRE</v>
      </c>
      <c r="CA809" s="169" t="str">
        <f t="shared" si="590"/>
        <v>YCHO21RT_11.1</v>
      </c>
      <c r="CB809" s="118" t="str">
        <f>VLOOKUP(F809,[3]TOTALES!$E:$E,1,0)</f>
        <v>W2RK12WDW52</v>
      </c>
      <c r="CC809" s="118" t="e">
        <f>VLOOKUP(E809,'3.PARAMETROS'!J:L,3,0)</f>
        <v>#N/A</v>
      </c>
      <c r="CD809" s="118">
        <f>VLOOKUP(A809,'[4]1. ARCHIVO COMPRA'!$A:$BU,73,0)</f>
        <v>0</v>
      </c>
      <c r="CF809" s="128"/>
      <c r="CG809" s="128"/>
    </row>
    <row r="810" spans="1:85" x14ac:dyDescent="0.25">
      <c r="A810" s="128" t="str">
        <f t="shared" si="558"/>
        <v>W2RK12WDW52P80V</v>
      </c>
      <c r="B810" s="188">
        <v>44501</v>
      </c>
      <c r="C810" s="128"/>
      <c r="D810" s="128" t="s">
        <v>557</v>
      </c>
      <c r="E810" s="128" t="s">
        <v>699</v>
      </c>
      <c r="F810" s="128" t="s">
        <v>1580</v>
      </c>
      <c r="G810" s="128" t="s">
        <v>1581</v>
      </c>
      <c r="H810" s="128" t="s">
        <v>1406</v>
      </c>
      <c r="I810" s="128" t="s">
        <v>1407</v>
      </c>
      <c r="J810" s="128" t="s">
        <v>2162</v>
      </c>
      <c r="K810" s="128" t="s">
        <v>684</v>
      </c>
      <c r="L810" s="128" t="s">
        <v>2255</v>
      </c>
      <c r="M810" s="137">
        <v>98</v>
      </c>
      <c r="N810" s="128">
        <f>IFERROR(VLOOKUP(M810*$M$8*$N$8,'RAM costing'!$A$3:$B$81,2,1),0)</f>
        <v>99000</v>
      </c>
      <c r="O810" s="128">
        <f>IFERROR(VLOOKUP(M810*$M$9*$N$9,'RAM costing'!$E$3:$F$81,2,1),0)</f>
        <v>399</v>
      </c>
      <c r="P810" s="128"/>
      <c r="Q810" s="129">
        <f t="shared" si="559"/>
        <v>0.31</v>
      </c>
      <c r="R810" s="18">
        <v>30.38</v>
      </c>
      <c r="S810" s="25">
        <f t="shared" si="560"/>
        <v>0</v>
      </c>
      <c r="T810" s="25">
        <f t="shared" si="561"/>
        <v>0</v>
      </c>
      <c r="U810" s="25">
        <f t="shared" si="562"/>
        <v>0</v>
      </c>
      <c r="V810" s="25">
        <f t="shared" si="563"/>
        <v>0</v>
      </c>
      <c r="W810" s="25">
        <f t="shared" si="564"/>
        <v>0</v>
      </c>
      <c r="X810" s="25">
        <f t="shared" si="565"/>
        <v>0</v>
      </c>
      <c r="Y810" s="25">
        <f t="shared" si="566"/>
        <v>0</v>
      </c>
      <c r="Z810" s="25">
        <f t="shared" si="567"/>
        <v>0</v>
      </c>
      <c r="AA810" s="26"/>
      <c r="AB810" s="25">
        <f t="shared" si="568"/>
        <v>0</v>
      </c>
      <c r="AC810" s="25">
        <f t="shared" si="593"/>
        <v>0</v>
      </c>
      <c r="AD810" s="25"/>
      <c r="AE810" s="25"/>
      <c r="AF810" s="25"/>
      <c r="AG810" s="25"/>
      <c r="AH810" s="25"/>
      <c r="AI810" s="25"/>
      <c r="AJ810" s="26"/>
      <c r="AK810" s="25"/>
      <c r="AL810" s="26"/>
      <c r="AM810" s="25">
        <f t="shared" si="570"/>
        <v>0</v>
      </c>
      <c r="AN810" s="25">
        <f t="shared" si="571"/>
        <v>0</v>
      </c>
      <c r="AO810" s="26"/>
      <c r="AP810" s="26">
        <f t="shared" si="572"/>
        <v>0</v>
      </c>
      <c r="AQ810" s="101">
        <f t="shared" si="573"/>
        <v>0</v>
      </c>
      <c r="AR810" s="106">
        <f t="shared" si="574"/>
        <v>0</v>
      </c>
      <c r="AS810" s="107">
        <f t="shared" si="591"/>
        <v>0</v>
      </c>
      <c r="AT810" s="107">
        <f t="shared" si="591"/>
        <v>0</v>
      </c>
      <c r="AU810" s="107">
        <f t="shared" si="591"/>
        <v>0</v>
      </c>
      <c r="AV810" s="107">
        <f t="shared" si="591"/>
        <v>0</v>
      </c>
      <c r="AW810" s="107">
        <f t="shared" si="591"/>
        <v>0</v>
      </c>
      <c r="AX810" s="107">
        <f t="shared" si="591"/>
        <v>0</v>
      </c>
      <c r="AY810" s="107">
        <f t="shared" si="591"/>
        <v>0</v>
      </c>
      <c r="AZ810" s="107">
        <f t="shared" si="591"/>
        <v>0</v>
      </c>
      <c r="BA810" s="108">
        <f t="shared" si="575"/>
        <v>0</v>
      </c>
      <c r="BB810" s="103">
        <f t="shared" si="576"/>
        <v>0</v>
      </c>
      <c r="BC810" s="109">
        <f t="shared" si="577"/>
        <v>0</v>
      </c>
      <c r="BD810" s="107">
        <f t="shared" si="557"/>
        <v>0</v>
      </c>
      <c r="BE810" s="107">
        <f t="shared" si="592"/>
        <v>0</v>
      </c>
      <c r="BF810" s="107">
        <f t="shared" si="592"/>
        <v>0</v>
      </c>
      <c r="BG810" s="107">
        <f t="shared" si="592"/>
        <v>0</v>
      </c>
      <c r="BH810" s="107">
        <f t="shared" si="592"/>
        <v>0</v>
      </c>
      <c r="BI810" s="107">
        <f t="shared" si="592"/>
        <v>0</v>
      </c>
      <c r="BJ810" s="107">
        <f t="shared" si="592"/>
        <v>0</v>
      </c>
      <c r="BK810" s="107">
        <f t="shared" si="592"/>
        <v>0</v>
      </c>
      <c r="BL810" s="110">
        <f t="shared" si="578"/>
        <v>0</v>
      </c>
      <c r="BM810" s="111">
        <f t="shared" si="579"/>
        <v>0</v>
      </c>
      <c r="BN810" s="111">
        <f t="shared" si="580"/>
        <v>0</v>
      </c>
      <c r="BO810" s="111">
        <f t="shared" si="581"/>
        <v>0</v>
      </c>
      <c r="BP810" s="111">
        <f t="shared" si="582"/>
        <v>0</v>
      </c>
      <c r="BQ810" s="111">
        <f t="shared" si="583"/>
        <v>0</v>
      </c>
      <c r="BR810" s="111">
        <f t="shared" si="584"/>
        <v>0</v>
      </c>
      <c r="BS810" s="111">
        <f t="shared" si="585"/>
        <v>0</v>
      </c>
      <c r="BT810" s="111">
        <f t="shared" si="586"/>
        <v>0</v>
      </c>
      <c r="BU810" s="112">
        <f t="shared" si="587"/>
        <v>0</v>
      </c>
      <c r="BV810" s="113">
        <f t="shared" si="588"/>
        <v>0</v>
      </c>
      <c r="BW810" s="169" t="s">
        <v>135</v>
      </c>
      <c r="BX810" s="174">
        <v>2021</v>
      </c>
      <c r="BY810" s="169" t="s">
        <v>2422</v>
      </c>
      <c r="BZ810" s="169" t="str">
        <f t="shared" si="589"/>
        <v>NOVIEMBRE</v>
      </c>
      <c r="CA810" s="169" t="str">
        <f t="shared" si="590"/>
        <v>YCHO21RT_11.1</v>
      </c>
      <c r="CB810" s="118" t="str">
        <f>VLOOKUP(F810,[3]TOTALES!$E:$E,1,0)</f>
        <v>W2RK12WDW52</v>
      </c>
      <c r="CC810" s="118" t="e">
        <f>VLOOKUP(E810,'3.PARAMETROS'!J:L,3,0)</f>
        <v>#N/A</v>
      </c>
      <c r="CD810" s="118">
        <f>VLOOKUP(A810,'[4]1. ARCHIVO COMPRA'!$A:$BU,73,0)</f>
        <v>0</v>
      </c>
      <c r="CF810" s="128"/>
      <c r="CG810" s="128"/>
    </row>
    <row r="811" spans="1:85" x14ac:dyDescent="0.25">
      <c r="A811" s="128" t="str">
        <f t="shared" si="558"/>
        <v>W2RK12WDW52P72T</v>
      </c>
      <c r="B811" s="188">
        <v>44501</v>
      </c>
      <c r="C811" s="128"/>
      <c r="D811" s="128" t="s">
        <v>557</v>
      </c>
      <c r="E811" s="128" t="s">
        <v>699</v>
      </c>
      <c r="F811" s="128" t="s">
        <v>1580</v>
      </c>
      <c r="G811" s="128" t="s">
        <v>1581</v>
      </c>
      <c r="H811" s="128" t="s">
        <v>764</v>
      </c>
      <c r="I811" s="128" t="s">
        <v>765</v>
      </c>
      <c r="J811" s="128" t="s">
        <v>2162</v>
      </c>
      <c r="K811" s="128" t="s">
        <v>684</v>
      </c>
      <c r="L811" s="128" t="s">
        <v>2255</v>
      </c>
      <c r="M811" s="137">
        <v>98</v>
      </c>
      <c r="N811" s="128">
        <f>IFERROR(VLOOKUP(M811*$M$8*$N$8,'RAM costing'!$A$3:$B$81,2,1),0)</f>
        <v>99000</v>
      </c>
      <c r="O811" s="128">
        <f>IFERROR(VLOOKUP(M811*$M$9*$N$9,'RAM costing'!$E$3:$F$81,2,1),0)</f>
        <v>399</v>
      </c>
      <c r="P811" s="128"/>
      <c r="Q811" s="129">
        <f t="shared" si="559"/>
        <v>0.31</v>
      </c>
      <c r="R811" s="18">
        <v>30.38</v>
      </c>
      <c r="S811" s="25">
        <f t="shared" si="560"/>
        <v>0</v>
      </c>
      <c r="T811" s="25">
        <f t="shared" si="561"/>
        <v>0</v>
      </c>
      <c r="U811" s="25">
        <f t="shared" si="562"/>
        <v>0</v>
      </c>
      <c r="V811" s="25">
        <f t="shared" si="563"/>
        <v>0</v>
      </c>
      <c r="W811" s="25">
        <f t="shared" si="564"/>
        <v>0</v>
      </c>
      <c r="X811" s="25">
        <f t="shared" si="565"/>
        <v>0</v>
      </c>
      <c r="Y811" s="25">
        <f t="shared" si="566"/>
        <v>0</v>
      </c>
      <c r="Z811" s="25">
        <f t="shared" si="567"/>
        <v>0</v>
      </c>
      <c r="AA811" s="26"/>
      <c r="AB811" s="25">
        <f t="shared" si="568"/>
        <v>0</v>
      </c>
      <c r="AC811" s="25">
        <f t="shared" si="593"/>
        <v>0</v>
      </c>
      <c r="AD811" s="25"/>
      <c r="AE811" s="25"/>
      <c r="AF811" s="25"/>
      <c r="AG811" s="25"/>
      <c r="AH811" s="25"/>
      <c r="AI811" s="25"/>
      <c r="AJ811" s="26"/>
      <c r="AK811" s="25"/>
      <c r="AL811" s="26"/>
      <c r="AM811" s="25">
        <f t="shared" si="570"/>
        <v>0</v>
      </c>
      <c r="AN811" s="25">
        <f t="shared" si="571"/>
        <v>0</v>
      </c>
      <c r="AO811" s="26"/>
      <c r="AP811" s="26">
        <f t="shared" si="572"/>
        <v>0</v>
      </c>
      <c r="AQ811" s="101">
        <f t="shared" si="573"/>
        <v>0</v>
      </c>
      <c r="AR811" s="106">
        <f t="shared" si="574"/>
        <v>0</v>
      </c>
      <c r="AS811" s="107">
        <f t="shared" si="591"/>
        <v>0</v>
      </c>
      <c r="AT811" s="107">
        <f t="shared" si="591"/>
        <v>0</v>
      </c>
      <c r="AU811" s="107">
        <f t="shared" si="591"/>
        <v>0</v>
      </c>
      <c r="AV811" s="107">
        <f t="shared" si="591"/>
        <v>0</v>
      </c>
      <c r="AW811" s="107">
        <f t="shared" si="591"/>
        <v>0</v>
      </c>
      <c r="AX811" s="107">
        <f t="shared" si="591"/>
        <v>0</v>
      </c>
      <c r="AY811" s="107">
        <f t="shared" si="591"/>
        <v>0</v>
      </c>
      <c r="AZ811" s="107">
        <f t="shared" si="591"/>
        <v>0</v>
      </c>
      <c r="BA811" s="108">
        <f t="shared" si="575"/>
        <v>0</v>
      </c>
      <c r="BB811" s="103">
        <f t="shared" si="576"/>
        <v>0</v>
      </c>
      <c r="BC811" s="109">
        <f t="shared" si="577"/>
        <v>0</v>
      </c>
      <c r="BD811" s="107">
        <f t="shared" si="557"/>
        <v>0</v>
      </c>
      <c r="BE811" s="107">
        <f t="shared" si="592"/>
        <v>0</v>
      </c>
      <c r="BF811" s="107">
        <f t="shared" si="592"/>
        <v>0</v>
      </c>
      <c r="BG811" s="107">
        <f t="shared" si="592"/>
        <v>0</v>
      </c>
      <c r="BH811" s="107">
        <f t="shared" si="592"/>
        <v>0</v>
      </c>
      <c r="BI811" s="107">
        <f t="shared" si="592"/>
        <v>0</v>
      </c>
      <c r="BJ811" s="107">
        <f t="shared" si="592"/>
        <v>0</v>
      </c>
      <c r="BK811" s="107">
        <f t="shared" si="592"/>
        <v>0</v>
      </c>
      <c r="BL811" s="110">
        <f t="shared" si="578"/>
        <v>0</v>
      </c>
      <c r="BM811" s="111">
        <f t="shared" si="579"/>
        <v>0</v>
      </c>
      <c r="BN811" s="111">
        <f t="shared" si="580"/>
        <v>0</v>
      </c>
      <c r="BO811" s="111">
        <f t="shared" si="581"/>
        <v>0</v>
      </c>
      <c r="BP811" s="111">
        <f t="shared" si="582"/>
        <v>0</v>
      </c>
      <c r="BQ811" s="111">
        <f t="shared" si="583"/>
        <v>0</v>
      </c>
      <c r="BR811" s="111">
        <f t="shared" si="584"/>
        <v>0</v>
      </c>
      <c r="BS811" s="111">
        <f t="shared" si="585"/>
        <v>0</v>
      </c>
      <c r="BT811" s="111">
        <f t="shared" si="586"/>
        <v>0</v>
      </c>
      <c r="BU811" s="112">
        <f t="shared" si="587"/>
        <v>0</v>
      </c>
      <c r="BV811" s="113">
        <f t="shared" si="588"/>
        <v>0</v>
      </c>
      <c r="BW811" s="169" t="s">
        <v>135</v>
      </c>
      <c r="BX811" s="174">
        <v>2021</v>
      </c>
      <c r="BY811" s="169" t="s">
        <v>2422</v>
      </c>
      <c r="BZ811" s="169" t="str">
        <f t="shared" si="589"/>
        <v>NOVIEMBRE</v>
      </c>
      <c r="CA811" s="169" t="str">
        <f t="shared" si="590"/>
        <v>YCHO21RT_11.1</v>
      </c>
      <c r="CB811" s="118" t="str">
        <f>VLOOKUP(F811,[3]TOTALES!$E:$E,1,0)</f>
        <v>W2RK12WDW52</v>
      </c>
      <c r="CC811" s="118" t="e">
        <f>VLOOKUP(E811,'3.PARAMETROS'!J:L,3,0)</f>
        <v>#N/A</v>
      </c>
      <c r="CD811" s="118">
        <f>VLOOKUP(A811,'[4]1. ARCHIVO COMPRA'!$A:$BU,73,0)</f>
        <v>0</v>
      </c>
      <c r="CF811" s="128"/>
      <c r="CG811" s="128"/>
    </row>
    <row r="812" spans="1:85" x14ac:dyDescent="0.25">
      <c r="A812" s="128" t="str">
        <f t="shared" si="558"/>
        <v>W2RK12WDW52P11K</v>
      </c>
      <c r="B812" s="188">
        <v>44501</v>
      </c>
      <c r="C812" s="128"/>
      <c r="D812" s="128" t="s">
        <v>557</v>
      </c>
      <c r="E812" s="128" t="s">
        <v>699</v>
      </c>
      <c r="F812" s="128" t="s">
        <v>1580</v>
      </c>
      <c r="G812" s="128" t="s">
        <v>1581</v>
      </c>
      <c r="H812" s="128" t="s">
        <v>1408</v>
      </c>
      <c r="I812" s="128" t="s">
        <v>1409</v>
      </c>
      <c r="J812" s="128" t="s">
        <v>2162</v>
      </c>
      <c r="K812" s="128" t="s">
        <v>684</v>
      </c>
      <c r="L812" s="128" t="s">
        <v>2255</v>
      </c>
      <c r="M812" s="137">
        <v>98</v>
      </c>
      <c r="N812" s="128">
        <f>IFERROR(VLOOKUP(M812*$M$8*$N$8,'RAM costing'!$A$3:$B$81,2,1),0)</f>
        <v>99000</v>
      </c>
      <c r="O812" s="128">
        <f>IFERROR(VLOOKUP(M812*$M$9*$N$9,'RAM costing'!$E$3:$F$81,2,1),0)</f>
        <v>399</v>
      </c>
      <c r="P812" s="128"/>
      <c r="Q812" s="129">
        <f t="shared" si="559"/>
        <v>0.31</v>
      </c>
      <c r="R812" s="18">
        <v>30.38</v>
      </c>
      <c r="S812" s="25">
        <f t="shared" si="560"/>
        <v>0</v>
      </c>
      <c r="T812" s="25">
        <f t="shared" si="561"/>
        <v>0</v>
      </c>
      <c r="U812" s="25">
        <f t="shared" si="562"/>
        <v>0</v>
      </c>
      <c r="V812" s="25">
        <f t="shared" si="563"/>
        <v>0</v>
      </c>
      <c r="W812" s="25">
        <f t="shared" si="564"/>
        <v>0</v>
      </c>
      <c r="X812" s="25">
        <f t="shared" si="565"/>
        <v>0</v>
      </c>
      <c r="Y812" s="25">
        <f t="shared" si="566"/>
        <v>0</v>
      </c>
      <c r="Z812" s="25">
        <f t="shared" si="567"/>
        <v>0</v>
      </c>
      <c r="AA812" s="26"/>
      <c r="AB812" s="25">
        <f t="shared" si="568"/>
        <v>0</v>
      </c>
      <c r="AC812" s="25">
        <f t="shared" si="593"/>
        <v>0</v>
      </c>
      <c r="AD812" s="25"/>
      <c r="AE812" s="25"/>
      <c r="AF812" s="25"/>
      <c r="AG812" s="25"/>
      <c r="AH812" s="25"/>
      <c r="AI812" s="25"/>
      <c r="AJ812" s="26"/>
      <c r="AK812" s="25"/>
      <c r="AL812" s="26"/>
      <c r="AM812" s="25">
        <f t="shared" si="570"/>
        <v>0</v>
      </c>
      <c r="AN812" s="25">
        <f t="shared" si="571"/>
        <v>0</v>
      </c>
      <c r="AO812" s="26"/>
      <c r="AP812" s="26">
        <f t="shared" si="572"/>
        <v>0</v>
      </c>
      <c r="AQ812" s="101">
        <f t="shared" si="573"/>
        <v>0</v>
      </c>
      <c r="AR812" s="106">
        <f t="shared" si="574"/>
        <v>0</v>
      </c>
      <c r="AS812" s="107">
        <f t="shared" si="591"/>
        <v>0</v>
      </c>
      <c r="AT812" s="107">
        <f t="shared" si="591"/>
        <v>0</v>
      </c>
      <c r="AU812" s="107">
        <f t="shared" si="591"/>
        <v>0</v>
      </c>
      <c r="AV812" s="107">
        <f t="shared" si="591"/>
        <v>0</v>
      </c>
      <c r="AW812" s="107">
        <f t="shared" si="591"/>
        <v>0</v>
      </c>
      <c r="AX812" s="107">
        <f t="shared" si="591"/>
        <v>0</v>
      </c>
      <c r="AY812" s="107">
        <f t="shared" si="591"/>
        <v>0</v>
      </c>
      <c r="AZ812" s="107">
        <f t="shared" si="591"/>
        <v>0</v>
      </c>
      <c r="BA812" s="108">
        <f t="shared" si="575"/>
        <v>0</v>
      </c>
      <c r="BB812" s="103">
        <f t="shared" si="576"/>
        <v>0</v>
      </c>
      <c r="BC812" s="109">
        <f t="shared" si="577"/>
        <v>0</v>
      </c>
      <c r="BD812" s="107">
        <f t="shared" si="557"/>
        <v>0</v>
      </c>
      <c r="BE812" s="107">
        <f t="shared" si="592"/>
        <v>0</v>
      </c>
      <c r="BF812" s="107">
        <f t="shared" si="592"/>
        <v>0</v>
      </c>
      <c r="BG812" s="107">
        <f t="shared" si="592"/>
        <v>0</v>
      </c>
      <c r="BH812" s="107">
        <f t="shared" si="592"/>
        <v>0</v>
      </c>
      <c r="BI812" s="107">
        <f t="shared" si="592"/>
        <v>0</v>
      </c>
      <c r="BJ812" s="107">
        <f t="shared" si="592"/>
        <v>0</v>
      </c>
      <c r="BK812" s="107">
        <f t="shared" si="592"/>
        <v>0</v>
      </c>
      <c r="BL812" s="110">
        <f t="shared" si="578"/>
        <v>0</v>
      </c>
      <c r="BM812" s="111">
        <f t="shared" si="579"/>
        <v>0</v>
      </c>
      <c r="BN812" s="111">
        <f t="shared" si="580"/>
        <v>0</v>
      </c>
      <c r="BO812" s="111">
        <f t="shared" si="581"/>
        <v>0</v>
      </c>
      <c r="BP812" s="111">
        <f t="shared" si="582"/>
        <v>0</v>
      </c>
      <c r="BQ812" s="111">
        <f t="shared" si="583"/>
        <v>0</v>
      </c>
      <c r="BR812" s="111">
        <f t="shared" si="584"/>
        <v>0</v>
      </c>
      <c r="BS812" s="111">
        <f t="shared" si="585"/>
        <v>0</v>
      </c>
      <c r="BT812" s="111">
        <f t="shared" si="586"/>
        <v>0</v>
      </c>
      <c r="BU812" s="112">
        <f t="shared" si="587"/>
        <v>0</v>
      </c>
      <c r="BV812" s="113">
        <f t="shared" si="588"/>
        <v>0</v>
      </c>
      <c r="BW812" s="169" t="s">
        <v>135</v>
      </c>
      <c r="BX812" s="174">
        <v>2021</v>
      </c>
      <c r="BY812" s="169" t="s">
        <v>2422</v>
      </c>
      <c r="BZ812" s="169" t="str">
        <f t="shared" si="589"/>
        <v>NOVIEMBRE</v>
      </c>
      <c r="CA812" s="169" t="str">
        <f t="shared" si="590"/>
        <v>YCHO21RT_11.1</v>
      </c>
      <c r="CB812" s="118" t="str">
        <f>VLOOKUP(F812,[3]TOTALES!$E:$E,1,0)</f>
        <v>W2RK12WDW52</v>
      </c>
      <c r="CC812" s="118" t="e">
        <f>VLOOKUP(E812,'3.PARAMETROS'!J:L,3,0)</f>
        <v>#N/A</v>
      </c>
      <c r="CD812" s="118">
        <f>VLOOKUP(A812,'[4]1. ARCHIVO COMPRA'!$A:$BU,73,0)</f>
        <v>0</v>
      </c>
      <c r="CF812" s="128"/>
      <c r="CG812" s="128"/>
    </row>
    <row r="813" spans="1:85" x14ac:dyDescent="0.25">
      <c r="A813" s="128" t="str">
        <f t="shared" si="558"/>
        <v>W2RL17WEB00G012</v>
      </c>
      <c r="B813" s="188">
        <v>44501</v>
      </c>
      <c r="C813" s="128"/>
      <c r="D813" s="128" t="s">
        <v>557</v>
      </c>
      <c r="E813" s="128" t="s">
        <v>215</v>
      </c>
      <c r="F813" s="128" t="s">
        <v>1582</v>
      </c>
      <c r="G813" s="128" t="s">
        <v>1583</v>
      </c>
      <c r="H813" s="128" t="s">
        <v>582</v>
      </c>
      <c r="I813" s="128" t="s">
        <v>583</v>
      </c>
      <c r="J813" s="128" t="s">
        <v>2189</v>
      </c>
      <c r="K813" s="128" t="s">
        <v>683</v>
      </c>
      <c r="L813" s="128" t="s">
        <v>2255</v>
      </c>
      <c r="M813" s="137">
        <v>278</v>
      </c>
      <c r="N813" s="128">
        <f>IFERROR(VLOOKUP(M813*$M$8*$N$8,'RAM costing'!$A$3:$B$81,2,1),0)</f>
        <v>269000</v>
      </c>
      <c r="O813" s="128">
        <f>IFERROR(VLOOKUP(M813*$M$9*$N$9,'RAM costing'!$E$3:$F$81,2,1),0)</f>
        <v>429</v>
      </c>
      <c r="P813" s="128"/>
      <c r="Q813" s="129">
        <f t="shared" si="559"/>
        <v>0.31</v>
      </c>
      <c r="R813" s="18">
        <v>86.179999999999993</v>
      </c>
      <c r="S813" s="25">
        <f t="shared" si="560"/>
        <v>0</v>
      </c>
      <c r="T813" s="25">
        <f t="shared" si="561"/>
        <v>0</v>
      </c>
      <c r="U813" s="25">
        <f t="shared" si="562"/>
        <v>0</v>
      </c>
      <c r="V813" s="25">
        <f t="shared" si="563"/>
        <v>0</v>
      </c>
      <c r="W813" s="25">
        <f t="shared" si="564"/>
        <v>0</v>
      </c>
      <c r="X813" s="25">
        <f t="shared" si="565"/>
        <v>0</v>
      </c>
      <c r="Y813" s="25">
        <f t="shared" si="566"/>
        <v>0</v>
      </c>
      <c r="Z813" s="25">
        <f t="shared" si="567"/>
        <v>0</v>
      </c>
      <c r="AA813" s="26"/>
      <c r="AB813" s="25">
        <f t="shared" si="568"/>
        <v>0</v>
      </c>
      <c r="AC813" s="25">
        <f t="shared" si="593"/>
        <v>0</v>
      </c>
      <c r="AD813" s="25"/>
      <c r="AE813" s="25"/>
      <c r="AF813" s="25"/>
      <c r="AG813" s="25"/>
      <c r="AH813" s="25"/>
      <c r="AI813" s="25"/>
      <c r="AJ813" s="26"/>
      <c r="AK813" s="25"/>
      <c r="AL813" s="26"/>
      <c r="AM813" s="25">
        <f t="shared" si="570"/>
        <v>0</v>
      </c>
      <c r="AN813" s="25">
        <f t="shared" si="571"/>
        <v>0</v>
      </c>
      <c r="AO813" s="26"/>
      <c r="AP813" s="26">
        <f t="shared" si="572"/>
        <v>0</v>
      </c>
      <c r="AQ813" s="101">
        <f t="shared" si="573"/>
        <v>0</v>
      </c>
      <c r="AR813" s="106">
        <f t="shared" si="574"/>
        <v>0</v>
      </c>
      <c r="AS813" s="107">
        <f t="shared" si="591"/>
        <v>0</v>
      </c>
      <c r="AT813" s="107">
        <f t="shared" si="591"/>
        <v>0</v>
      </c>
      <c r="AU813" s="107">
        <f t="shared" si="591"/>
        <v>0</v>
      </c>
      <c r="AV813" s="107">
        <f t="shared" si="591"/>
        <v>0</v>
      </c>
      <c r="AW813" s="107">
        <f t="shared" si="591"/>
        <v>0</v>
      </c>
      <c r="AX813" s="107">
        <f t="shared" si="591"/>
        <v>0</v>
      </c>
      <c r="AY813" s="107">
        <f t="shared" si="591"/>
        <v>0</v>
      </c>
      <c r="AZ813" s="107">
        <f t="shared" si="591"/>
        <v>0</v>
      </c>
      <c r="BA813" s="108">
        <f t="shared" si="575"/>
        <v>0</v>
      </c>
      <c r="BB813" s="103">
        <f t="shared" si="576"/>
        <v>0</v>
      </c>
      <c r="BC813" s="109">
        <f t="shared" si="577"/>
        <v>0</v>
      </c>
      <c r="BD813" s="107">
        <f t="shared" si="557"/>
        <v>0</v>
      </c>
      <c r="BE813" s="107">
        <f t="shared" si="592"/>
        <v>0</v>
      </c>
      <c r="BF813" s="107">
        <f t="shared" si="592"/>
        <v>0</v>
      </c>
      <c r="BG813" s="107">
        <f t="shared" si="592"/>
        <v>0</v>
      </c>
      <c r="BH813" s="107">
        <f t="shared" si="592"/>
        <v>0</v>
      </c>
      <c r="BI813" s="107">
        <f t="shared" si="592"/>
        <v>0</v>
      </c>
      <c r="BJ813" s="107">
        <f t="shared" si="592"/>
        <v>0</v>
      </c>
      <c r="BK813" s="107">
        <f t="shared" si="592"/>
        <v>0</v>
      </c>
      <c r="BL813" s="110">
        <f t="shared" si="578"/>
        <v>0</v>
      </c>
      <c r="BM813" s="111">
        <f t="shared" si="579"/>
        <v>0</v>
      </c>
      <c r="BN813" s="111">
        <f t="shared" si="580"/>
        <v>0</v>
      </c>
      <c r="BO813" s="111">
        <f t="shared" si="581"/>
        <v>0</v>
      </c>
      <c r="BP813" s="111">
        <f t="shared" si="582"/>
        <v>0</v>
      </c>
      <c r="BQ813" s="111">
        <f t="shared" si="583"/>
        <v>0</v>
      </c>
      <c r="BR813" s="111">
        <f t="shared" si="584"/>
        <v>0</v>
      </c>
      <c r="BS813" s="111">
        <f t="shared" si="585"/>
        <v>0</v>
      </c>
      <c r="BT813" s="111">
        <f t="shared" si="586"/>
        <v>0</v>
      </c>
      <c r="BU813" s="112">
        <f t="shared" si="587"/>
        <v>0</v>
      </c>
      <c r="BV813" s="113">
        <f t="shared" si="588"/>
        <v>0</v>
      </c>
      <c r="BW813" s="169" t="s">
        <v>135</v>
      </c>
      <c r="BX813" s="174">
        <v>2021</v>
      </c>
      <c r="BY813" s="169" t="s">
        <v>2422</v>
      </c>
      <c r="BZ813" s="169" t="str">
        <f t="shared" si="589"/>
        <v>NOVIEMBRE</v>
      </c>
      <c r="CA813" s="169" t="str">
        <f t="shared" si="590"/>
        <v>YCHO21RT_11.1</v>
      </c>
      <c r="CB813" s="118" t="e">
        <f>VLOOKUP(F813,[3]TOTALES!$E:$E,1,0)</f>
        <v>#N/A</v>
      </c>
      <c r="CC813" s="118" t="str">
        <f>VLOOKUP(E813,'3.PARAMETROS'!J:L,3,0)</f>
        <v>OUTERWEAR</v>
      </c>
      <c r="CD813" s="118">
        <f>VLOOKUP(A813,'[4]1. ARCHIVO COMPRA'!$A:$BU,73,0)</f>
        <v>0</v>
      </c>
      <c r="CF813" s="128"/>
      <c r="CG813" s="128"/>
    </row>
    <row r="814" spans="1:85" x14ac:dyDescent="0.25">
      <c r="A814" s="128" t="str">
        <f t="shared" si="558"/>
        <v>W2RK05K8RN0JBLK</v>
      </c>
      <c r="B814" s="188">
        <v>44501</v>
      </c>
      <c r="C814" s="128"/>
      <c r="D814" s="128" t="s">
        <v>562</v>
      </c>
      <c r="E814" s="128" t="s">
        <v>699</v>
      </c>
      <c r="F814" s="128" t="s">
        <v>1584</v>
      </c>
      <c r="G814" s="128" t="s">
        <v>1585</v>
      </c>
      <c r="H814" s="128" t="s">
        <v>494</v>
      </c>
      <c r="I814" s="128" t="s">
        <v>520</v>
      </c>
      <c r="J814" s="128" t="s">
        <v>2145</v>
      </c>
      <c r="K814" s="128" t="s">
        <v>683</v>
      </c>
      <c r="L814" s="128" t="s">
        <v>2255</v>
      </c>
      <c r="M814" s="137">
        <v>118</v>
      </c>
      <c r="N814" s="128">
        <f>IFERROR(VLOOKUP(M814*$M$8*$N$8,'RAM costing'!$A$3:$B$81,2,1),0)</f>
        <v>119000</v>
      </c>
      <c r="O814" s="128">
        <f>IFERROR(VLOOKUP(M814*$M$9*$N$9,'RAM costing'!$E$3:$F$81,2,1),0)</f>
        <v>429</v>
      </c>
      <c r="P814" s="128"/>
      <c r="Q814" s="129">
        <f t="shared" si="559"/>
        <v>0.31</v>
      </c>
      <c r="R814" s="18">
        <v>36.58</v>
      </c>
      <c r="S814" s="25">
        <f t="shared" si="560"/>
        <v>0</v>
      </c>
      <c r="T814" s="25">
        <f t="shared" si="561"/>
        <v>0</v>
      </c>
      <c r="U814" s="25">
        <f t="shared" si="562"/>
        <v>0</v>
      </c>
      <c r="V814" s="25">
        <f t="shared" si="563"/>
        <v>0</v>
      </c>
      <c r="W814" s="25">
        <f t="shared" si="564"/>
        <v>0</v>
      </c>
      <c r="X814" s="25">
        <f t="shared" si="565"/>
        <v>0</v>
      </c>
      <c r="Y814" s="25">
        <f t="shared" si="566"/>
        <v>0</v>
      </c>
      <c r="Z814" s="25">
        <f t="shared" si="567"/>
        <v>0</v>
      </c>
      <c r="AA814" s="26"/>
      <c r="AB814" s="25">
        <f t="shared" si="568"/>
        <v>0</v>
      </c>
      <c r="AC814" s="25">
        <f t="shared" si="593"/>
        <v>0</v>
      </c>
      <c r="AD814" s="25"/>
      <c r="AE814" s="25"/>
      <c r="AF814" s="25"/>
      <c r="AG814" s="25"/>
      <c r="AH814" s="25"/>
      <c r="AI814" s="25"/>
      <c r="AJ814" s="26"/>
      <c r="AK814" s="25"/>
      <c r="AL814" s="26"/>
      <c r="AM814" s="25">
        <f t="shared" si="570"/>
        <v>0</v>
      </c>
      <c r="AN814" s="25">
        <f t="shared" si="571"/>
        <v>0</v>
      </c>
      <c r="AO814" s="26"/>
      <c r="AP814" s="26">
        <f t="shared" si="572"/>
        <v>0</v>
      </c>
      <c r="AQ814" s="101">
        <f t="shared" si="573"/>
        <v>0</v>
      </c>
      <c r="AR814" s="106">
        <f t="shared" si="574"/>
        <v>0</v>
      </c>
      <c r="AS814" s="107">
        <f t="shared" si="591"/>
        <v>0</v>
      </c>
      <c r="AT814" s="107">
        <f t="shared" si="591"/>
        <v>0</v>
      </c>
      <c r="AU814" s="107">
        <f t="shared" si="591"/>
        <v>0</v>
      </c>
      <c r="AV814" s="107">
        <f t="shared" si="591"/>
        <v>0</v>
      </c>
      <c r="AW814" s="107">
        <f t="shared" si="591"/>
        <v>0</v>
      </c>
      <c r="AX814" s="107">
        <f t="shared" si="591"/>
        <v>0</v>
      </c>
      <c r="AY814" s="107">
        <f t="shared" si="591"/>
        <v>0</v>
      </c>
      <c r="AZ814" s="107">
        <f t="shared" si="591"/>
        <v>0</v>
      </c>
      <c r="BA814" s="108">
        <f t="shared" si="575"/>
        <v>0</v>
      </c>
      <c r="BB814" s="103">
        <f t="shared" si="576"/>
        <v>0</v>
      </c>
      <c r="BC814" s="109">
        <f t="shared" si="577"/>
        <v>0</v>
      </c>
      <c r="BD814" s="107">
        <f t="shared" si="557"/>
        <v>0</v>
      </c>
      <c r="BE814" s="107">
        <f t="shared" si="592"/>
        <v>0</v>
      </c>
      <c r="BF814" s="107">
        <f t="shared" si="592"/>
        <v>0</v>
      </c>
      <c r="BG814" s="107">
        <f t="shared" si="592"/>
        <v>0</v>
      </c>
      <c r="BH814" s="107">
        <f t="shared" si="592"/>
        <v>0</v>
      </c>
      <c r="BI814" s="107">
        <f t="shared" si="592"/>
        <v>0</v>
      </c>
      <c r="BJ814" s="107">
        <f t="shared" si="592"/>
        <v>0</v>
      </c>
      <c r="BK814" s="107">
        <f t="shared" si="592"/>
        <v>0</v>
      </c>
      <c r="BL814" s="110">
        <f t="shared" si="578"/>
        <v>0</v>
      </c>
      <c r="BM814" s="111">
        <f t="shared" si="579"/>
        <v>0</v>
      </c>
      <c r="BN814" s="111">
        <f t="shared" si="580"/>
        <v>0</v>
      </c>
      <c r="BO814" s="111">
        <f t="shared" si="581"/>
        <v>0</v>
      </c>
      <c r="BP814" s="111">
        <f t="shared" si="582"/>
        <v>0</v>
      </c>
      <c r="BQ814" s="111">
        <f t="shared" si="583"/>
        <v>0</v>
      </c>
      <c r="BR814" s="111">
        <f t="shared" si="584"/>
        <v>0</v>
      </c>
      <c r="BS814" s="111">
        <f t="shared" si="585"/>
        <v>0</v>
      </c>
      <c r="BT814" s="111">
        <f t="shared" si="586"/>
        <v>0</v>
      </c>
      <c r="BU814" s="112">
        <f t="shared" si="587"/>
        <v>0</v>
      </c>
      <c r="BV814" s="113">
        <f t="shared" si="588"/>
        <v>0</v>
      </c>
      <c r="BW814" s="169" t="s">
        <v>135</v>
      </c>
      <c r="BX814" s="174">
        <v>2021</v>
      </c>
      <c r="BY814" s="169" t="s">
        <v>2422</v>
      </c>
      <c r="BZ814" s="169" t="str">
        <f t="shared" si="589"/>
        <v>NOVIEMBRE</v>
      </c>
      <c r="CA814" s="169" t="str">
        <f t="shared" si="590"/>
        <v>YCHO21RT_11.1</v>
      </c>
      <c r="CB814" s="118" t="e">
        <f>VLOOKUP(F814,[3]TOTALES!$E:$E,1,0)</f>
        <v>#N/A</v>
      </c>
      <c r="CC814" s="118" t="e">
        <f>VLOOKUP(E814,'3.PARAMETROS'!J:L,3,0)</f>
        <v>#N/A</v>
      </c>
      <c r="CD814" s="118">
        <f>VLOOKUP(A814,'[4]1. ARCHIVO COMPRA'!$A:$BU,73,0)</f>
        <v>0</v>
      </c>
      <c r="CF814" s="128"/>
      <c r="CG814" s="128"/>
    </row>
    <row r="815" spans="1:85" x14ac:dyDescent="0.25">
      <c r="A815" s="128" t="str">
        <f t="shared" si="558"/>
        <v>W2RK05K8RN0G011</v>
      </c>
      <c r="B815" s="188">
        <v>44501</v>
      </c>
      <c r="C815" s="128"/>
      <c r="D815" s="128" t="s">
        <v>562</v>
      </c>
      <c r="E815" s="128" t="s">
        <v>699</v>
      </c>
      <c r="F815" s="128" t="s">
        <v>1584</v>
      </c>
      <c r="G815" s="128" t="s">
        <v>1585</v>
      </c>
      <c r="H815" s="128" t="s">
        <v>496</v>
      </c>
      <c r="I815" s="128" t="s">
        <v>522</v>
      </c>
      <c r="J815" s="128" t="s">
        <v>2145</v>
      </c>
      <c r="K815" s="128" t="s">
        <v>683</v>
      </c>
      <c r="L815" s="128" t="s">
        <v>2255</v>
      </c>
      <c r="M815" s="137">
        <v>118</v>
      </c>
      <c r="N815" s="128">
        <f>IFERROR(VLOOKUP(M815*$M$8*$N$8,'RAM costing'!$A$3:$B$81,2,1),0)</f>
        <v>119000</v>
      </c>
      <c r="O815" s="128">
        <f>IFERROR(VLOOKUP(M815*$M$9*$N$9,'RAM costing'!$E$3:$F$81,2,1),0)</f>
        <v>429</v>
      </c>
      <c r="P815" s="128"/>
      <c r="Q815" s="129">
        <f t="shared" si="559"/>
        <v>0.31</v>
      </c>
      <c r="R815" s="18">
        <v>36.58</v>
      </c>
      <c r="S815" s="25">
        <f t="shared" si="560"/>
        <v>0</v>
      </c>
      <c r="T815" s="25">
        <f t="shared" si="561"/>
        <v>0</v>
      </c>
      <c r="U815" s="25">
        <f t="shared" si="562"/>
        <v>0</v>
      </c>
      <c r="V815" s="25">
        <f t="shared" si="563"/>
        <v>0</v>
      </c>
      <c r="W815" s="25">
        <f t="shared" si="564"/>
        <v>0</v>
      </c>
      <c r="X815" s="25">
        <f t="shared" si="565"/>
        <v>0</v>
      </c>
      <c r="Y815" s="25">
        <f t="shared" si="566"/>
        <v>0</v>
      </c>
      <c r="Z815" s="25">
        <f t="shared" si="567"/>
        <v>0</v>
      </c>
      <c r="AA815" s="26"/>
      <c r="AB815" s="25">
        <f t="shared" si="568"/>
        <v>0</v>
      </c>
      <c r="AC815" s="25">
        <f t="shared" si="593"/>
        <v>0</v>
      </c>
      <c r="AD815" s="25"/>
      <c r="AE815" s="25"/>
      <c r="AF815" s="25"/>
      <c r="AG815" s="25"/>
      <c r="AH815" s="25"/>
      <c r="AI815" s="25"/>
      <c r="AJ815" s="26"/>
      <c r="AK815" s="25"/>
      <c r="AL815" s="26"/>
      <c r="AM815" s="25">
        <f t="shared" si="570"/>
        <v>0</v>
      </c>
      <c r="AN815" s="25">
        <f t="shared" si="571"/>
        <v>0</v>
      </c>
      <c r="AO815" s="26"/>
      <c r="AP815" s="26">
        <f t="shared" si="572"/>
        <v>0</v>
      </c>
      <c r="AQ815" s="101">
        <f t="shared" si="573"/>
        <v>0</v>
      </c>
      <c r="AR815" s="106">
        <f t="shared" si="574"/>
        <v>0</v>
      </c>
      <c r="AS815" s="107">
        <f t="shared" si="591"/>
        <v>0</v>
      </c>
      <c r="AT815" s="107">
        <f t="shared" si="591"/>
        <v>0</v>
      </c>
      <c r="AU815" s="107">
        <f t="shared" si="591"/>
        <v>0</v>
      </c>
      <c r="AV815" s="107">
        <f t="shared" si="591"/>
        <v>0</v>
      </c>
      <c r="AW815" s="107">
        <f t="shared" si="591"/>
        <v>0</v>
      </c>
      <c r="AX815" s="107">
        <f t="shared" si="591"/>
        <v>0</v>
      </c>
      <c r="AY815" s="107">
        <f t="shared" si="591"/>
        <v>0</v>
      </c>
      <c r="AZ815" s="107">
        <f t="shared" si="591"/>
        <v>0</v>
      </c>
      <c r="BA815" s="108">
        <f t="shared" si="575"/>
        <v>0</v>
      </c>
      <c r="BB815" s="103">
        <f t="shared" si="576"/>
        <v>0</v>
      </c>
      <c r="BC815" s="109">
        <f t="shared" si="577"/>
        <v>0</v>
      </c>
      <c r="BD815" s="107">
        <f t="shared" si="557"/>
        <v>0</v>
      </c>
      <c r="BE815" s="107">
        <f t="shared" si="592"/>
        <v>0</v>
      </c>
      <c r="BF815" s="107">
        <f t="shared" si="592"/>
        <v>0</v>
      </c>
      <c r="BG815" s="107">
        <f t="shared" si="592"/>
        <v>0</v>
      </c>
      <c r="BH815" s="107">
        <f t="shared" si="592"/>
        <v>0</v>
      </c>
      <c r="BI815" s="107">
        <f t="shared" si="592"/>
        <v>0</v>
      </c>
      <c r="BJ815" s="107">
        <f t="shared" si="592"/>
        <v>0</v>
      </c>
      <c r="BK815" s="107">
        <f t="shared" si="592"/>
        <v>0</v>
      </c>
      <c r="BL815" s="110">
        <f t="shared" si="578"/>
        <v>0</v>
      </c>
      <c r="BM815" s="111">
        <f t="shared" si="579"/>
        <v>0</v>
      </c>
      <c r="BN815" s="111">
        <f t="shared" si="580"/>
        <v>0</v>
      </c>
      <c r="BO815" s="111">
        <f t="shared" si="581"/>
        <v>0</v>
      </c>
      <c r="BP815" s="111">
        <f t="shared" si="582"/>
        <v>0</v>
      </c>
      <c r="BQ815" s="111">
        <f t="shared" si="583"/>
        <v>0</v>
      </c>
      <c r="BR815" s="111">
        <f t="shared" si="584"/>
        <v>0</v>
      </c>
      <c r="BS815" s="111">
        <f t="shared" si="585"/>
        <v>0</v>
      </c>
      <c r="BT815" s="111">
        <f t="shared" si="586"/>
        <v>0</v>
      </c>
      <c r="BU815" s="112">
        <f t="shared" si="587"/>
        <v>0</v>
      </c>
      <c r="BV815" s="113">
        <f t="shared" si="588"/>
        <v>0</v>
      </c>
      <c r="BW815" s="169" t="s">
        <v>135</v>
      </c>
      <c r="BX815" s="174">
        <v>2021</v>
      </c>
      <c r="BY815" s="169" t="s">
        <v>2422</v>
      </c>
      <c r="BZ815" s="169" t="str">
        <f t="shared" si="589"/>
        <v>NOVIEMBRE</v>
      </c>
      <c r="CA815" s="169" t="str">
        <f t="shared" si="590"/>
        <v>YCHO21RT_11.1</v>
      </c>
      <c r="CB815" s="118" t="e">
        <f>VLOOKUP(F815,[3]TOTALES!$E:$E,1,0)</f>
        <v>#N/A</v>
      </c>
      <c r="CC815" s="118" t="e">
        <f>VLOOKUP(E815,'3.PARAMETROS'!J:L,3,0)</f>
        <v>#N/A</v>
      </c>
      <c r="CD815" s="118">
        <f>VLOOKUP(A815,'[4]1. ARCHIVO COMPRA'!$A:$BU,73,0)</f>
        <v>0</v>
      </c>
      <c r="CF815" s="128"/>
      <c r="CG815" s="128"/>
    </row>
    <row r="816" spans="1:85" x14ac:dyDescent="0.25">
      <c r="A816" s="128" t="str">
        <f t="shared" si="558"/>
        <v>W2RL19WDMY0G9I0</v>
      </c>
      <c r="B816" s="188">
        <v>44501</v>
      </c>
      <c r="C816" s="128"/>
      <c r="D816" s="128" t="s">
        <v>557</v>
      </c>
      <c r="E816" s="128" t="s">
        <v>558</v>
      </c>
      <c r="F816" s="128" t="s">
        <v>1586</v>
      </c>
      <c r="G816" s="128" t="s">
        <v>1587</v>
      </c>
      <c r="H816" s="128" t="s">
        <v>504</v>
      </c>
      <c r="I816" s="128" t="s">
        <v>531</v>
      </c>
      <c r="J816" s="128" t="s">
        <v>675</v>
      </c>
      <c r="K816" s="128" t="s">
        <v>683</v>
      </c>
      <c r="L816" s="128" t="s">
        <v>2255</v>
      </c>
      <c r="M816" s="137">
        <v>358</v>
      </c>
      <c r="N816" s="128">
        <f>IFERROR(VLOOKUP(M816*$M$8*$N$8,'RAM costing'!$A$3:$B$81,2,1),0)</f>
        <v>349000</v>
      </c>
      <c r="O816" s="128">
        <f>IFERROR(VLOOKUP(M816*$M$9*$N$9,'RAM costing'!$E$3:$F$81,2,1),0)</f>
        <v>429</v>
      </c>
      <c r="P816" s="128"/>
      <c r="Q816" s="129">
        <f t="shared" si="559"/>
        <v>0.31</v>
      </c>
      <c r="R816" s="18">
        <v>110.98</v>
      </c>
      <c r="S816" s="25">
        <f t="shared" si="560"/>
        <v>0</v>
      </c>
      <c r="T816" s="25">
        <f t="shared" si="561"/>
        <v>0</v>
      </c>
      <c r="U816" s="25">
        <f t="shared" si="562"/>
        <v>0</v>
      </c>
      <c r="V816" s="25">
        <f t="shared" si="563"/>
        <v>0</v>
      </c>
      <c r="W816" s="25">
        <f t="shared" si="564"/>
        <v>0</v>
      </c>
      <c r="X816" s="25">
        <f t="shared" si="565"/>
        <v>0</v>
      </c>
      <c r="Y816" s="25">
        <f t="shared" si="566"/>
        <v>0</v>
      </c>
      <c r="Z816" s="25">
        <f t="shared" si="567"/>
        <v>0</v>
      </c>
      <c r="AA816" s="26"/>
      <c r="AB816" s="25">
        <f t="shared" si="568"/>
        <v>0</v>
      </c>
      <c r="AC816" s="25">
        <f t="shared" si="593"/>
        <v>0</v>
      </c>
      <c r="AD816" s="25"/>
      <c r="AE816" s="25"/>
      <c r="AF816" s="25"/>
      <c r="AG816" s="25"/>
      <c r="AH816" s="25"/>
      <c r="AI816" s="25"/>
      <c r="AJ816" s="26"/>
      <c r="AK816" s="25"/>
      <c r="AL816" s="26"/>
      <c r="AM816" s="25">
        <f t="shared" si="570"/>
        <v>0</v>
      </c>
      <c r="AN816" s="25">
        <f t="shared" si="571"/>
        <v>0</v>
      </c>
      <c r="AO816" s="26"/>
      <c r="AP816" s="26">
        <f t="shared" si="572"/>
        <v>0</v>
      </c>
      <c r="AQ816" s="101">
        <f t="shared" si="573"/>
        <v>0</v>
      </c>
      <c r="AR816" s="106">
        <f t="shared" si="574"/>
        <v>0</v>
      </c>
      <c r="AS816" s="107">
        <f t="shared" si="591"/>
        <v>0</v>
      </c>
      <c r="AT816" s="107">
        <f t="shared" si="591"/>
        <v>0</v>
      </c>
      <c r="AU816" s="107">
        <f t="shared" si="591"/>
        <v>0</v>
      </c>
      <c r="AV816" s="107">
        <f t="shared" si="591"/>
        <v>0</v>
      </c>
      <c r="AW816" s="107">
        <f t="shared" si="591"/>
        <v>0</v>
      </c>
      <c r="AX816" s="107">
        <f t="shared" si="591"/>
        <v>0</v>
      </c>
      <c r="AY816" s="107">
        <f t="shared" si="591"/>
        <v>0</v>
      </c>
      <c r="AZ816" s="107">
        <f t="shared" si="591"/>
        <v>0</v>
      </c>
      <c r="BA816" s="108">
        <f t="shared" si="575"/>
        <v>0</v>
      </c>
      <c r="BB816" s="103">
        <f t="shared" si="576"/>
        <v>0</v>
      </c>
      <c r="BC816" s="109">
        <f t="shared" si="577"/>
        <v>0</v>
      </c>
      <c r="BD816" s="107">
        <f t="shared" si="557"/>
        <v>0</v>
      </c>
      <c r="BE816" s="107">
        <f t="shared" si="592"/>
        <v>0</v>
      </c>
      <c r="BF816" s="107">
        <f t="shared" si="592"/>
        <v>0</v>
      </c>
      <c r="BG816" s="107">
        <f t="shared" si="592"/>
        <v>0</v>
      </c>
      <c r="BH816" s="107">
        <f t="shared" si="592"/>
        <v>0</v>
      </c>
      <c r="BI816" s="107">
        <f t="shared" si="592"/>
        <v>0</v>
      </c>
      <c r="BJ816" s="107">
        <f t="shared" si="592"/>
        <v>0</v>
      </c>
      <c r="BK816" s="107">
        <f t="shared" si="592"/>
        <v>0</v>
      </c>
      <c r="BL816" s="110">
        <f t="shared" si="578"/>
        <v>0</v>
      </c>
      <c r="BM816" s="111">
        <f t="shared" si="579"/>
        <v>0</v>
      </c>
      <c r="BN816" s="111">
        <f t="shared" si="580"/>
        <v>0</v>
      </c>
      <c r="BO816" s="111">
        <f t="shared" si="581"/>
        <v>0</v>
      </c>
      <c r="BP816" s="111">
        <f t="shared" si="582"/>
        <v>0</v>
      </c>
      <c r="BQ816" s="111">
        <f t="shared" si="583"/>
        <v>0</v>
      </c>
      <c r="BR816" s="111">
        <f t="shared" si="584"/>
        <v>0</v>
      </c>
      <c r="BS816" s="111">
        <f t="shared" si="585"/>
        <v>0</v>
      </c>
      <c r="BT816" s="111">
        <f t="shared" si="586"/>
        <v>0</v>
      </c>
      <c r="BU816" s="112">
        <f t="shared" si="587"/>
        <v>0</v>
      </c>
      <c r="BV816" s="113">
        <f t="shared" si="588"/>
        <v>0</v>
      </c>
      <c r="BW816" s="169" t="s">
        <v>135</v>
      </c>
      <c r="BX816" s="174">
        <v>2021</v>
      </c>
      <c r="BY816" s="169" t="s">
        <v>2422</v>
      </c>
      <c r="BZ816" s="169" t="str">
        <f t="shared" si="589"/>
        <v>NOVIEMBRE</v>
      </c>
      <c r="CA816" s="169" t="str">
        <f t="shared" si="590"/>
        <v>YCHO21RT_11.1</v>
      </c>
      <c r="CB816" s="118" t="e">
        <f>VLOOKUP(F816,[3]TOTALES!$E:$E,1,0)</f>
        <v>#N/A</v>
      </c>
      <c r="CC816" s="118" t="e">
        <f>VLOOKUP(E816,'3.PARAMETROS'!J:L,3,0)</f>
        <v>#N/A</v>
      </c>
      <c r="CD816" s="118">
        <f>VLOOKUP(A816,'[4]1. ARCHIVO COMPRA'!$A:$BU,73,0)</f>
        <v>0</v>
      </c>
      <c r="CF816" s="128"/>
      <c r="CG816" s="128"/>
    </row>
    <row r="817" spans="1:85" x14ac:dyDescent="0.25">
      <c r="A817" s="128" t="str">
        <f t="shared" si="558"/>
        <v>W2RL19WDMY0G1DR</v>
      </c>
      <c r="B817" s="188">
        <v>44501</v>
      </c>
      <c r="C817" s="128"/>
      <c r="D817" s="128" t="s">
        <v>557</v>
      </c>
      <c r="E817" s="128" t="s">
        <v>558</v>
      </c>
      <c r="F817" s="128" t="s">
        <v>1586</v>
      </c>
      <c r="G817" s="128" t="s">
        <v>1587</v>
      </c>
      <c r="H817" s="128" t="s">
        <v>595</v>
      </c>
      <c r="I817" s="128" t="s">
        <v>596</v>
      </c>
      <c r="J817" s="128" t="s">
        <v>675</v>
      </c>
      <c r="K817" s="128" t="s">
        <v>683</v>
      </c>
      <c r="L817" s="128" t="s">
        <v>2255</v>
      </c>
      <c r="M817" s="137">
        <v>358</v>
      </c>
      <c r="N817" s="128">
        <f>IFERROR(VLOOKUP(M817*$M$8*$N$8,'RAM costing'!$A$3:$B$81,2,1),0)</f>
        <v>349000</v>
      </c>
      <c r="O817" s="128">
        <f>IFERROR(VLOOKUP(M817*$M$9*$N$9,'RAM costing'!$E$3:$F$81,2,1),0)</f>
        <v>429</v>
      </c>
      <c r="P817" s="128"/>
      <c r="Q817" s="129">
        <f t="shared" si="559"/>
        <v>0.31</v>
      </c>
      <c r="R817" s="18">
        <v>110.98</v>
      </c>
      <c r="S817" s="25">
        <f t="shared" si="560"/>
        <v>0</v>
      </c>
      <c r="T817" s="25">
        <f t="shared" si="561"/>
        <v>0</v>
      </c>
      <c r="U817" s="25">
        <f t="shared" si="562"/>
        <v>0</v>
      </c>
      <c r="V817" s="25">
        <f t="shared" si="563"/>
        <v>0</v>
      </c>
      <c r="W817" s="25">
        <f t="shared" si="564"/>
        <v>0</v>
      </c>
      <c r="X817" s="25">
        <f t="shared" si="565"/>
        <v>0</v>
      </c>
      <c r="Y817" s="25">
        <f t="shared" si="566"/>
        <v>0</v>
      </c>
      <c r="Z817" s="25">
        <f t="shared" si="567"/>
        <v>0</v>
      </c>
      <c r="AA817" s="26"/>
      <c r="AB817" s="25">
        <f t="shared" si="568"/>
        <v>0</v>
      </c>
      <c r="AC817" s="25">
        <f t="shared" si="593"/>
        <v>0</v>
      </c>
      <c r="AD817" s="25"/>
      <c r="AE817" s="25"/>
      <c r="AF817" s="25"/>
      <c r="AG817" s="25"/>
      <c r="AH817" s="25"/>
      <c r="AI817" s="25"/>
      <c r="AJ817" s="26"/>
      <c r="AK817" s="25"/>
      <c r="AL817" s="26"/>
      <c r="AM817" s="25">
        <f t="shared" si="570"/>
        <v>0</v>
      </c>
      <c r="AN817" s="25">
        <f t="shared" si="571"/>
        <v>0</v>
      </c>
      <c r="AO817" s="26"/>
      <c r="AP817" s="26">
        <f t="shared" si="572"/>
        <v>0</v>
      </c>
      <c r="AQ817" s="101">
        <f t="shared" si="573"/>
        <v>0</v>
      </c>
      <c r="AR817" s="106">
        <f t="shared" si="574"/>
        <v>0</v>
      </c>
      <c r="AS817" s="107">
        <f t="shared" si="591"/>
        <v>0</v>
      </c>
      <c r="AT817" s="107">
        <f t="shared" si="591"/>
        <v>0</v>
      </c>
      <c r="AU817" s="107">
        <f t="shared" si="591"/>
        <v>0</v>
      </c>
      <c r="AV817" s="107">
        <f t="shared" si="591"/>
        <v>0</v>
      </c>
      <c r="AW817" s="107">
        <f t="shared" si="591"/>
        <v>0</v>
      </c>
      <c r="AX817" s="107">
        <f t="shared" si="591"/>
        <v>0</v>
      </c>
      <c r="AY817" s="107">
        <f t="shared" si="591"/>
        <v>0</v>
      </c>
      <c r="AZ817" s="107">
        <f t="shared" si="591"/>
        <v>0</v>
      </c>
      <c r="BA817" s="108">
        <f t="shared" si="575"/>
        <v>0</v>
      </c>
      <c r="BB817" s="103">
        <f t="shared" si="576"/>
        <v>0</v>
      </c>
      <c r="BC817" s="109">
        <f t="shared" si="577"/>
        <v>0</v>
      </c>
      <c r="BD817" s="107">
        <f t="shared" si="557"/>
        <v>0</v>
      </c>
      <c r="BE817" s="107">
        <f t="shared" si="592"/>
        <v>0</v>
      </c>
      <c r="BF817" s="107">
        <f t="shared" si="592"/>
        <v>0</v>
      </c>
      <c r="BG817" s="107">
        <f t="shared" si="592"/>
        <v>0</v>
      </c>
      <c r="BH817" s="107">
        <f t="shared" si="592"/>
        <v>0</v>
      </c>
      <c r="BI817" s="107">
        <f t="shared" si="592"/>
        <v>0</v>
      </c>
      <c r="BJ817" s="107">
        <f t="shared" si="592"/>
        <v>0</v>
      </c>
      <c r="BK817" s="107">
        <f t="shared" si="592"/>
        <v>0</v>
      </c>
      <c r="BL817" s="110">
        <f t="shared" si="578"/>
        <v>0</v>
      </c>
      <c r="BM817" s="111">
        <f t="shared" si="579"/>
        <v>0</v>
      </c>
      <c r="BN817" s="111">
        <f t="shared" si="580"/>
        <v>0</v>
      </c>
      <c r="BO817" s="111">
        <f t="shared" si="581"/>
        <v>0</v>
      </c>
      <c r="BP817" s="111">
        <f t="shared" si="582"/>
        <v>0</v>
      </c>
      <c r="BQ817" s="111">
        <f t="shared" si="583"/>
        <v>0</v>
      </c>
      <c r="BR817" s="111">
        <f t="shared" si="584"/>
        <v>0</v>
      </c>
      <c r="BS817" s="111">
        <f t="shared" si="585"/>
        <v>0</v>
      </c>
      <c r="BT817" s="111">
        <f t="shared" si="586"/>
        <v>0</v>
      </c>
      <c r="BU817" s="112">
        <f t="shared" si="587"/>
        <v>0</v>
      </c>
      <c r="BV817" s="113">
        <f t="shared" si="588"/>
        <v>0</v>
      </c>
      <c r="BW817" s="169" t="s">
        <v>135</v>
      </c>
      <c r="BX817" s="174">
        <v>2021</v>
      </c>
      <c r="BY817" s="169" t="s">
        <v>2422</v>
      </c>
      <c r="BZ817" s="169" t="str">
        <f t="shared" si="589"/>
        <v>NOVIEMBRE</v>
      </c>
      <c r="CA817" s="169" t="str">
        <f t="shared" si="590"/>
        <v>YCHO21RT_11.1</v>
      </c>
      <c r="CB817" s="118" t="e">
        <f>VLOOKUP(F817,[3]TOTALES!$E:$E,1,0)</f>
        <v>#N/A</v>
      </c>
      <c r="CC817" s="118" t="e">
        <f>VLOOKUP(E817,'3.PARAMETROS'!J:L,3,0)</f>
        <v>#N/A</v>
      </c>
      <c r="CD817" s="118">
        <f>VLOOKUP(A817,'[4]1. ARCHIVO COMPRA'!$A:$BU,73,0)</f>
        <v>0</v>
      </c>
      <c r="CF817" s="128"/>
      <c r="CG817" s="128"/>
    </row>
    <row r="818" spans="1:85" x14ac:dyDescent="0.25">
      <c r="A818" s="128" t="str">
        <f t="shared" si="558"/>
        <v>W2RA58D4KI1PLLX</v>
      </c>
      <c r="B818" s="187">
        <v>44501</v>
      </c>
      <c r="C818" s="128"/>
      <c r="D818" s="128" t="s">
        <v>563</v>
      </c>
      <c r="E818" s="128" t="s">
        <v>148</v>
      </c>
      <c r="F818" s="128" t="s">
        <v>1588</v>
      </c>
      <c r="G818" s="128" t="s">
        <v>810</v>
      </c>
      <c r="H818" s="128" t="s">
        <v>1589</v>
      </c>
      <c r="I818" s="128" t="s">
        <v>1590</v>
      </c>
      <c r="J818" s="128" t="s">
        <v>2190</v>
      </c>
      <c r="K818" s="128" t="s">
        <v>688</v>
      </c>
      <c r="L818" s="128" t="s">
        <v>2257</v>
      </c>
      <c r="M818" s="137">
        <v>128</v>
      </c>
      <c r="N818" s="128">
        <f>IFERROR(VLOOKUP(M818*$M$8*$N$8,'RAM costing'!$A$3:$B$81,2,1),0)</f>
        <v>119000</v>
      </c>
      <c r="O818" s="128">
        <f>IFERROR(VLOOKUP(M818*$M$9*$N$9,'RAM costing'!$E$3:$F$81,2,1),0)</f>
        <v>429</v>
      </c>
      <c r="P818" s="128"/>
      <c r="Q818" s="129">
        <f t="shared" si="559"/>
        <v>0.31</v>
      </c>
      <c r="R818" s="18">
        <v>39.68</v>
      </c>
      <c r="S818" s="25">
        <f t="shared" si="560"/>
        <v>16</v>
      </c>
      <c r="T818" s="25">
        <f t="shared" si="561"/>
        <v>16</v>
      </c>
      <c r="U818" s="25">
        <f t="shared" si="562"/>
        <v>16</v>
      </c>
      <c r="V818" s="25">
        <f t="shared" si="563"/>
        <v>14</v>
      </c>
      <c r="W818" s="25">
        <f t="shared" si="564"/>
        <v>12</v>
      </c>
      <c r="X818" s="25">
        <f t="shared" si="565"/>
        <v>14</v>
      </c>
      <c r="Y818" s="25">
        <f t="shared" si="566"/>
        <v>13</v>
      </c>
      <c r="Z818" s="25">
        <f t="shared" si="567"/>
        <v>11</v>
      </c>
      <c r="AA818" s="26"/>
      <c r="AB818" s="25">
        <f t="shared" si="568"/>
        <v>13</v>
      </c>
      <c r="AC818" s="26">
        <f t="shared" ref="AC818:AC835" si="594">AO818</f>
        <v>16</v>
      </c>
      <c r="AD818" s="25"/>
      <c r="AE818" s="25"/>
      <c r="AF818" s="25"/>
      <c r="AG818" s="25"/>
      <c r="AH818" s="25"/>
      <c r="AI818" s="25"/>
      <c r="AJ818" s="26"/>
      <c r="AK818" s="25"/>
      <c r="AL818" s="26"/>
      <c r="AM818" s="25">
        <f t="shared" si="570"/>
        <v>14</v>
      </c>
      <c r="AN818" s="25">
        <f t="shared" si="571"/>
        <v>14</v>
      </c>
      <c r="AO818" s="26">
        <v>16</v>
      </c>
      <c r="AP818" s="26">
        <f t="shared" si="572"/>
        <v>16</v>
      </c>
      <c r="AQ818" s="101">
        <f t="shared" si="573"/>
        <v>141</v>
      </c>
      <c r="AR818" s="106">
        <f t="shared" si="574"/>
        <v>5594.88</v>
      </c>
      <c r="AS818" s="107">
        <f t="shared" si="591"/>
        <v>13</v>
      </c>
      <c r="AT818" s="107">
        <f t="shared" si="591"/>
        <v>11</v>
      </c>
      <c r="AU818" s="107">
        <f t="shared" si="591"/>
        <v>27</v>
      </c>
      <c r="AV818" s="107">
        <f t="shared" si="591"/>
        <v>31</v>
      </c>
      <c r="AW818" s="107">
        <f t="shared" si="591"/>
        <v>30</v>
      </c>
      <c r="AX818" s="107">
        <f t="shared" si="591"/>
        <v>16</v>
      </c>
      <c r="AY818" s="107">
        <f t="shared" si="591"/>
        <v>13</v>
      </c>
      <c r="AZ818" s="107">
        <f t="shared" si="591"/>
        <v>0</v>
      </c>
      <c r="BA818" s="108">
        <f t="shared" si="575"/>
        <v>141</v>
      </c>
      <c r="BB818" s="103">
        <f t="shared" si="576"/>
        <v>60</v>
      </c>
      <c r="BC818" s="109">
        <f t="shared" si="577"/>
        <v>2341.12</v>
      </c>
      <c r="BD818" s="107">
        <f t="shared" si="557"/>
        <v>5</v>
      </c>
      <c r="BE818" s="107">
        <f t="shared" si="592"/>
        <v>5</v>
      </c>
      <c r="BF818" s="107">
        <f t="shared" si="592"/>
        <v>11</v>
      </c>
      <c r="BG818" s="107">
        <f t="shared" si="592"/>
        <v>13</v>
      </c>
      <c r="BH818" s="107">
        <f t="shared" si="592"/>
        <v>13</v>
      </c>
      <c r="BI818" s="107">
        <f t="shared" si="592"/>
        <v>7</v>
      </c>
      <c r="BJ818" s="107">
        <f t="shared" si="592"/>
        <v>5</v>
      </c>
      <c r="BK818" s="107">
        <f t="shared" si="592"/>
        <v>0</v>
      </c>
      <c r="BL818" s="110">
        <f t="shared" si="578"/>
        <v>59</v>
      </c>
      <c r="BM818" s="111">
        <f t="shared" si="579"/>
        <v>18</v>
      </c>
      <c r="BN818" s="111">
        <f t="shared" si="580"/>
        <v>16</v>
      </c>
      <c r="BO818" s="111">
        <f t="shared" si="581"/>
        <v>38</v>
      </c>
      <c r="BP818" s="111">
        <f t="shared" si="582"/>
        <v>44</v>
      </c>
      <c r="BQ818" s="111">
        <f t="shared" si="583"/>
        <v>43</v>
      </c>
      <c r="BR818" s="111">
        <f t="shared" si="584"/>
        <v>23</v>
      </c>
      <c r="BS818" s="111">
        <f t="shared" si="585"/>
        <v>18</v>
      </c>
      <c r="BT818" s="111">
        <f t="shared" si="586"/>
        <v>0</v>
      </c>
      <c r="BU818" s="143">
        <f t="shared" si="587"/>
        <v>200</v>
      </c>
      <c r="BV818" s="113">
        <f t="shared" si="588"/>
        <v>7936</v>
      </c>
      <c r="BW818" s="169" t="s">
        <v>135</v>
      </c>
      <c r="BX818" s="174">
        <v>2021</v>
      </c>
      <c r="BY818" s="169" t="s">
        <v>2422</v>
      </c>
      <c r="BZ818" s="169" t="str">
        <f t="shared" si="589"/>
        <v>NOVIEMBRE</v>
      </c>
      <c r="CA818" s="169" t="str">
        <f t="shared" si="590"/>
        <v>YCHO21RT_11.1</v>
      </c>
      <c r="CB818" s="118" t="str">
        <f>VLOOKUP(F818,[3]TOTALES!$E:$E,1,0)</f>
        <v>W2RA58D4KI1</v>
      </c>
      <c r="CC818" s="118" t="str">
        <f>VLOOKUP(E818,'3.PARAMETROS'!J:L,3,0)</f>
        <v>JEANS</v>
      </c>
      <c r="CD818" s="118">
        <f>VLOOKUP(A818,'[4]1. ARCHIVO COMPRA'!$A:$BU,73,0)</f>
        <v>0</v>
      </c>
      <c r="CF818" s="164">
        <v>44331</v>
      </c>
      <c r="CG818" s="128"/>
    </row>
    <row r="819" spans="1:85" x14ac:dyDescent="0.25">
      <c r="A819" s="128" t="str">
        <f t="shared" si="558"/>
        <v>W2RN15D4KW0RISW</v>
      </c>
      <c r="B819" s="187">
        <v>44501</v>
      </c>
      <c r="C819" s="128"/>
      <c r="D819" s="128" t="s">
        <v>563</v>
      </c>
      <c r="E819" s="128" t="s">
        <v>706</v>
      </c>
      <c r="F819" s="128" t="s">
        <v>1591</v>
      </c>
      <c r="G819" s="128" t="s">
        <v>1592</v>
      </c>
      <c r="H819" s="128" t="s">
        <v>618</v>
      </c>
      <c r="I819" s="128" t="s">
        <v>619</v>
      </c>
      <c r="J819" s="128" t="s">
        <v>2191</v>
      </c>
      <c r="K819" s="128" t="s">
        <v>2253</v>
      </c>
      <c r="L819" s="128" t="s">
        <v>2255</v>
      </c>
      <c r="M819" s="137">
        <v>128</v>
      </c>
      <c r="N819" s="128">
        <f>IFERROR(VLOOKUP(M819*$M$8*$N$8,'RAM costing'!$A$3:$B$81,2,1),0)</f>
        <v>119000</v>
      </c>
      <c r="O819" s="128">
        <f>IFERROR(VLOOKUP(M819*$M$9*$N$9,'RAM costing'!$E$3:$F$81,2,1),0)</f>
        <v>429</v>
      </c>
      <c r="P819" s="128"/>
      <c r="Q819" s="129">
        <f t="shared" si="559"/>
        <v>0.31</v>
      </c>
      <c r="R819" s="18">
        <v>39.68</v>
      </c>
      <c r="S819" s="25">
        <f t="shared" si="560"/>
        <v>6</v>
      </c>
      <c r="T819" s="25">
        <f t="shared" si="561"/>
        <v>6</v>
      </c>
      <c r="U819" s="25">
        <f t="shared" si="562"/>
        <v>6</v>
      </c>
      <c r="V819" s="25">
        <f t="shared" si="563"/>
        <v>4</v>
      </c>
      <c r="W819" s="25">
        <v>0</v>
      </c>
      <c r="X819" s="25">
        <f t="shared" si="565"/>
        <v>4</v>
      </c>
      <c r="Y819" s="25">
        <v>0</v>
      </c>
      <c r="Z819" s="25">
        <v>0</v>
      </c>
      <c r="AA819" s="26"/>
      <c r="AB819" s="25">
        <v>0</v>
      </c>
      <c r="AC819" s="26">
        <f t="shared" si="594"/>
        <v>6</v>
      </c>
      <c r="AD819" s="25"/>
      <c r="AE819" s="25"/>
      <c r="AF819" s="25"/>
      <c r="AG819" s="25"/>
      <c r="AH819" s="25"/>
      <c r="AI819" s="25">
        <v>6</v>
      </c>
      <c r="AJ819" s="26"/>
      <c r="AK819" s="25"/>
      <c r="AL819" s="26"/>
      <c r="AM819" s="25">
        <f t="shared" si="570"/>
        <v>4</v>
      </c>
      <c r="AN819" s="25">
        <f t="shared" si="571"/>
        <v>4</v>
      </c>
      <c r="AO819" s="26">
        <v>6</v>
      </c>
      <c r="AP819" s="26">
        <f t="shared" si="572"/>
        <v>6</v>
      </c>
      <c r="AQ819" s="101">
        <f t="shared" si="573"/>
        <v>38</v>
      </c>
      <c r="AR819" s="106">
        <f t="shared" si="574"/>
        <v>1507.84</v>
      </c>
      <c r="AS819" s="107">
        <f t="shared" si="591"/>
        <v>9</v>
      </c>
      <c r="AT819" s="107">
        <f t="shared" si="591"/>
        <v>14</v>
      </c>
      <c r="AU819" s="107">
        <f t="shared" si="591"/>
        <v>10</v>
      </c>
      <c r="AV819" s="107">
        <f t="shared" si="591"/>
        <v>5</v>
      </c>
      <c r="AW819" s="107">
        <f t="shared" si="591"/>
        <v>0</v>
      </c>
      <c r="AX819" s="107">
        <f t="shared" si="591"/>
        <v>0</v>
      </c>
      <c r="AY819" s="107">
        <f t="shared" si="591"/>
        <v>0</v>
      </c>
      <c r="AZ819" s="107">
        <f t="shared" si="591"/>
        <v>0</v>
      </c>
      <c r="BA819" s="108">
        <f t="shared" si="575"/>
        <v>38</v>
      </c>
      <c r="BB819" s="103">
        <f t="shared" si="576"/>
        <v>20</v>
      </c>
      <c r="BC819" s="109">
        <f t="shared" si="577"/>
        <v>793.6</v>
      </c>
      <c r="BD819" s="107">
        <f t="shared" si="557"/>
        <v>5</v>
      </c>
      <c r="BE819" s="107">
        <f t="shared" si="592"/>
        <v>7</v>
      </c>
      <c r="BF819" s="107">
        <f t="shared" si="592"/>
        <v>5</v>
      </c>
      <c r="BG819" s="107">
        <f t="shared" si="592"/>
        <v>3</v>
      </c>
      <c r="BH819" s="107">
        <f t="shared" si="592"/>
        <v>0</v>
      </c>
      <c r="BI819" s="107">
        <f t="shared" si="592"/>
        <v>0</v>
      </c>
      <c r="BJ819" s="107">
        <f t="shared" si="592"/>
        <v>0</v>
      </c>
      <c r="BK819" s="107">
        <f t="shared" si="592"/>
        <v>0</v>
      </c>
      <c r="BL819" s="110">
        <f t="shared" si="578"/>
        <v>20</v>
      </c>
      <c r="BM819" s="111">
        <f t="shared" si="579"/>
        <v>14</v>
      </c>
      <c r="BN819" s="111">
        <f t="shared" si="580"/>
        <v>21</v>
      </c>
      <c r="BO819" s="111">
        <f t="shared" si="581"/>
        <v>15</v>
      </c>
      <c r="BP819" s="111">
        <f t="shared" si="582"/>
        <v>8</v>
      </c>
      <c r="BQ819" s="111">
        <f t="shared" si="583"/>
        <v>0</v>
      </c>
      <c r="BR819" s="111">
        <f t="shared" si="584"/>
        <v>0</v>
      </c>
      <c r="BS819" s="111">
        <f t="shared" si="585"/>
        <v>0</v>
      </c>
      <c r="BT819" s="111">
        <f t="shared" si="586"/>
        <v>0</v>
      </c>
      <c r="BU819" s="143">
        <f t="shared" si="587"/>
        <v>58</v>
      </c>
      <c r="BV819" s="113">
        <f t="shared" si="588"/>
        <v>2301.44</v>
      </c>
      <c r="BW819" s="169" t="s">
        <v>135</v>
      </c>
      <c r="BX819" s="174">
        <v>2021</v>
      </c>
      <c r="BY819" s="169" t="s">
        <v>2422</v>
      </c>
      <c r="BZ819" s="169" t="str">
        <f t="shared" si="589"/>
        <v>NOVIEMBRE</v>
      </c>
      <c r="CA819" s="169" t="str">
        <f t="shared" si="590"/>
        <v>YCHO21RT_11.1</v>
      </c>
      <c r="CB819" s="118" t="e">
        <f>VLOOKUP(F819,[3]TOTALES!$E:$E,1,0)</f>
        <v>#N/A</v>
      </c>
      <c r="CC819" s="118" t="str">
        <f>VLOOKUP(E819,'3.PARAMETROS'!J:L,3,0)</f>
        <v>VESTIDOS</v>
      </c>
      <c r="CD819" s="118">
        <f>VLOOKUP(A819,'[4]1. ARCHIVO COMPRA'!$A:$BU,73,0)</f>
        <v>0</v>
      </c>
      <c r="CF819" s="164">
        <v>44331</v>
      </c>
      <c r="CG819" s="128"/>
    </row>
    <row r="820" spans="1:85" x14ac:dyDescent="0.25">
      <c r="A820" s="128" t="str">
        <f t="shared" si="558"/>
        <v>W1YK0HZ2V40G8CR</v>
      </c>
      <c r="B820" s="188">
        <v>44501</v>
      </c>
      <c r="C820" s="128" t="s">
        <v>696</v>
      </c>
      <c r="D820" s="128" t="s">
        <v>560</v>
      </c>
      <c r="E820" s="128" t="s">
        <v>259</v>
      </c>
      <c r="F820" s="128" t="s">
        <v>1593</v>
      </c>
      <c r="G820" s="128" t="s">
        <v>1594</v>
      </c>
      <c r="H820" s="128" t="s">
        <v>957</v>
      </c>
      <c r="I820" s="128" t="s">
        <v>958</v>
      </c>
      <c r="J820" s="128" t="s">
        <v>2187</v>
      </c>
      <c r="K820" s="128" t="s">
        <v>683</v>
      </c>
      <c r="L820" s="128" t="s">
        <v>2255</v>
      </c>
      <c r="M820" s="137">
        <v>108</v>
      </c>
      <c r="N820" s="128">
        <f>IFERROR(VLOOKUP(M820*$M$8*$N$8,'RAM costing'!$A$3:$B$81,2,1),0)</f>
        <v>109000</v>
      </c>
      <c r="O820" s="128">
        <f>IFERROR(VLOOKUP(M820*$M$9*$N$9,'RAM costing'!$E$3:$F$81,2,1),0)</f>
        <v>429</v>
      </c>
      <c r="P820" s="128"/>
      <c r="Q820" s="129">
        <f t="shared" si="559"/>
        <v>0.31</v>
      </c>
      <c r="R820" s="18">
        <v>33.479999999999997</v>
      </c>
      <c r="S820" s="25">
        <f t="shared" si="560"/>
        <v>0</v>
      </c>
      <c r="T820" s="25">
        <f t="shared" si="561"/>
        <v>0</v>
      </c>
      <c r="U820" s="25">
        <f t="shared" si="562"/>
        <v>0</v>
      </c>
      <c r="V820" s="25">
        <f t="shared" si="563"/>
        <v>0</v>
      </c>
      <c r="W820" s="25">
        <f t="shared" si="564"/>
        <v>0</v>
      </c>
      <c r="X820" s="25">
        <f t="shared" si="565"/>
        <v>0</v>
      </c>
      <c r="Y820" s="25">
        <f t="shared" si="566"/>
        <v>0</v>
      </c>
      <c r="Z820" s="25">
        <f t="shared" si="567"/>
        <v>0</v>
      </c>
      <c r="AA820" s="26"/>
      <c r="AB820" s="25">
        <f t="shared" si="568"/>
        <v>0</v>
      </c>
      <c r="AC820" s="25">
        <f t="shared" si="594"/>
        <v>0</v>
      </c>
      <c r="AD820" s="25"/>
      <c r="AE820" s="25"/>
      <c r="AF820" s="25"/>
      <c r="AG820" s="25"/>
      <c r="AH820" s="25"/>
      <c r="AI820" s="25"/>
      <c r="AJ820" s="26"/>
      <c r="AK820" s="25"/>
      <c r="AL820" s="26"/>
      <c r="AM820" s="25">
        <f t="shared" si="570"/>
        <v>0</v>
      </c>
      <c r="AN820" s="25">
        <f t="shared" si="571"/>
        <v>0</v>
      </c>
      <c r="AO820" s="26"/>
      <c r="AP820" s="26">
        <f t="shared" si="572"/>
        <v>0</v>
      </c>
      <c r="AQ820" s="101">
        <f t="shared" si="573"/>
        <v>0</v>
      </c>
      <c r="AR820" s="106">
        <f t="shared" si="574"/>
        <v>0</v>
      </c>
      <c r="AS820" s="107">
        <f t="shared" si="591"/>
        <v>0</v>
      </c>
      <c r="AT820" s="107">
        <f t="shared" si="591"/>
        <v>0</v>
      </c>
      <c r="AU820" s="107">
        <f t="shared" si="591"/>
        <v>0</v>
      </c>
      <c r="AV820" s="107">
        <f t="shared" si="591"/>
        <v>0</v>
      </c>
      <c r="AW820" s="107">
        <f t="shared" si="591"/>
        <v>0</v>
      </c>
      <c r="AX820" s="107">
        <f t="shared" si="591"/>
        <v>0</v>
      </c>
      <c r="AY820" s="107">
        <f t="shared" si="591"/>
        <v>0</v>
      </c>
      <c r="AZ820" s="107">
        <f t="shared" si="591"/>
        <v>0</v>
      </c>
      <c r="BA820" s="108">
        <f t="shared" si="575"/>
        <v>0</v>
      </c>
      <c r="BB820" s="103">
        <f t="shared" si="576"/>
        <v>0</v>
      </c>
      <c r="BC820" s="109">
        <f t="shared" si="577"/>
        <v>0</v>
      </c>
      <c r="BD820" s="107">
        <f t="shared" si="557"/>
        <v>0</v>
      </c>
      <c r="BE820" s="107">
        <f t="shared" si="592"/>
        <v>0</v>
      </c>
      <c r="BF820" s="107">
        <f t="shared" si="592"/>
        <v>0</v>
      </c>
      <c r="BG820" s="107">
        <f t="shared" si="592"/>
        <v>0</v>
      </c>
      <c r="BH820" s="107">
        <f t="shared" si="592"/>
        <v>0</v>
      </c>
      <c r="BI820" s="107">
        <f t="shared" si="592"/>
        <v>0</v>
      </c>
      <c r="BJ820" s="107">
        <f t="shared" si="592"/>
        <v>0</v>
      </c>
      <c r="BK820" s="107">
        <f t="shared" si="592"/>
        <v>0</v>
      </c>
      <c r="BL820" s="110">
        <f t="shared" si="578"/>
        <v>0</v>
      </c>
      <c r="BM820" s="111">
        <f t="shared" si="579"/>
        <v>0</v>
      </c>
      <c r="BN820" s="111">
        <f t="shared" si="580"/>
        <v>0</v>
      </c>
      <c r="BO820" s="111">
        <f t="shared" si="581"/>
        <v>0</v>
      </c>
      <c r="BP820" s="111">
        <f t="shared" si="582"/>
        <v>0</v>
      </c>
      <c r="BQ820" s="111">
        <f t="shared" si="583"/>
        <v>0</v>
      </c>
      <c r="BR820" s="111">
        <f t="shared" si="584"/>
        <v>0</v>
      </c>
      <c r="BS820" s="111">
        <f t="shared" si="585"/>
        <v>0</v>
      </c>
      <c r="BT820" s="111">
        <f t="shared" si="586"/>
        <v>0</v>
      </c>
      <c r="BU820" s="112">
        <f t="shared" si="587"/>
        <v>0</v>
      </c>
      <c r="BV820" s="113">
        <f t="shared" si="588"/>
        <v>0</v>
      </c>
      <c r="BW820" s="169" t="s">
        <v>135</v>
      </c>
      <c r="BX820" s="174">
        <v>2021</v>
      </c>
      <c r="BY820" s="169" t="s">
        <v>2422</v>
      </c>
      <c r="BZ820" s="169" t="str">
        <f t="shared" si="589"/>
        <v>NOVIEMBRE</v>
      </c>
      <c r="CA820" s="169" t="str">
        <f t="shared" si="590"/>
        <v>YCHO21RT_11.1</v>
      </c>
      <c r="CB820" s="118" t="e">
        <f>VLOOKUP(F820,[3]TOTALES!$E:$E,1,0)</f>
        <v>#N/A</v>
      </c>
      <c r="CC820" s="118" t="str">
        <f>VLOOKUP(E820,'3.PARAMETROS'!J:L,3,0)</f>
        <v>VESTIDOS</v>
      </c>
      <c r="CD820" s="118">
        <f>VLOOKUP(A820,'[4]1. ARCHIVO COMPRA'!$A:$BU,73,0)</f>
        <v>0</v>
      </c>
      <c r="CF820" s="128"/>
      <c r="CG820" s="128"/>
    </row>
    <row r="821" spans="1:85" x14ac:dyDescent="0.25">
      <c r="A821" s="128" t="str">
        <f t="shared" si="558"/>
        <v>W1YK0HZ2V40G5Q8</v>
      </c>
      <c r="B821" s="188">
        <v>44501</v>
      </c>
      <c r="C821" s="128" t="s">
        <v>696</v>
      </c>
      <c r="D821" s="128" t="s">
        <v>560</v>
      </c>
      <c r="E821" s="128" t="s">
        <v>259</v>
      </c>
      <c r="F821" s="128" t="s">
        <v>1593</v>
      </c>
      <c r="G821" s="128" t="s">
        <v>1594</v>
      </c>
      <c r="H821" s="128" t="s">
        <v>1175</v>
      </c>
      <c r="I821" s="128" t="s">
        <v>1176</v>
      </c>
      <c r="J821" s="128" t="s">
        <v>2187</v>
      </c>
      <c r="K821" s="128" t="s">
        <v>683</v>
      </c>
      <c r="L821" s="128" t="s">
        <v>2255</v>
      </c>
      <c r="M821" s="137">
        <v>108</v>
      </c>
      <c r="N821" s="128">
        <f>IFERROR(VLOOKUP(M821*$M$8*$N$8,'RAM costing'!$A$3:$B$81,2,1),0)</f>
        <v>109000</v>
      </c>
      <c r="O821" s="128">
        <f>IFERROR(VLOOKUP(M821*$M$9*$N$9,'RAM costing'!$E$3:$F$81,2,1),0)</f>
        <v>429</v>
      </c>
      <c r="P821" s="128"/>
      <c r="Q821" s="129">
        <f t="shared" si="559"/>
        <v>0.31</v>
      </c>
      <c r="R821" s="18">
        <v>33.479999999999997</v>
      </c>
      <c r="S821" s="25">
        <f t="shared" si="560"/>
        <v>0</v>
      </c>
      <c r="T821" s="25">
        <f t="shared" si="561"/>
        <v>0</v>
      </c>
      <c r="U821" s="25">
        <f t="shared" si="562"/>
        <v>0</v>
      </c>
      <c r="V821" s="25">
        <f t="shared" si="563"/>
        <v>0</v>
      </c>
      <c r="W821" s="25">
        <f t="shared" si="564"/>
        <v>0</v>
      </c>
      <c r="X821" s="25">
        <f t="shared" si="565"/>
        <v>0</v>
      </c>
      <c r="Y821" s="25">
        <f t="shared" si="566"/>
        <v>0</v>
      </c>
      <c r="Z821" s="25">
        <f t="shared" si="567"/>
        <v>0</v>
      </c>
      <c r="AA821" s="26"/>
      <c r="AB821" s="25">
        <f t="shared" si="568"/>
        <v>0</v>
      </c>
      <c r="AC821" s="25">
        <f t="shared" si="594"/>
        <v>0</v>
      </c>
      <c r="AD821" s="25"/>
      <c r="AE821" s="25"/>
      <c r="AF821" s="25"/>
      <c r="AG821" s="25"/>
      <c r="AH821" s="25"/>
      <c r="AI821" s="25"/>
      <c r="AJ821" s="26"/>
      <c r="AK821" s="25"/>
      <c r="AL821" s="26"/>
      <c r="AM821" s="25">
        <f t="shared" si="570"/>
        <v>0</v>
      </c>
      <c r="AN821" s="25">
        <f t="shared" si="571"/>
        <v>0</v>
      </c>
      <c r="AO821" s="26"/>
      <c r="AP821" s="26">
        <f t="shared" si="572"/>
        <v>0</v>
      </c>
      <c r="AQ821" s="101">
        <f t="shared" si="573"/>
        <v>0</v>
      </c>
      <c r="AR821" s="106">
        <f t="shared" si="574"/>
        <v>0</v>
      </c>
      <c r="AS821" s="107">
        <f t="shared" si="591"/>
        <v>0</v>
      </c>
      <c r="AT821" s="107">
        <f t="shared" si="591"/>
        <v>0</v>
      </c>
      <c r="AU821" s="107">
        <f t="shared" si="591"/>
        <v>0</v>
      </c>
      <c r="AV821" s="107">
        <f t="shared" si="591"/>
        <v>0</v>
      </c>
      <c r="AW821" s="107">
        <f t="shared" si="591"/>
        <v>0</v>
      </c>
      <c r="AX821" s="107">
        <f t="shared" si="591"/>
        <v>0</v>
      </c>
      <c r="AY821" s="107">
        <f t="shared" si="591"/>
        <v>0</v>
      </c>
      <c r="AZ821" s="107">
        <f t="shared" si="591"/>
        <v>0</v>
      </c>
      <c r="BA821" s="108">
        <f t="shared" si="575"/>
        <v>0</v>
      </c>
      <c r="BB821" s="103">
        <f t="shared" si="576"/>
        <v>0</v>
      </c>
      <c r="BC821" s="109">
        <f t="shared" si="577"/>
        <v>0</v>
      </c>
      <c r="BD821" s="107">
        <f t="shared" si="557"/>
        <v>0</v>
      </c>
      <c r="BE821" s="107">
        <f t="shared" si="592"/>
        <v>0</v>
      </c>
      <c r="BF821" s="107">
        <f t="shared" si="592"/>
        <v>0</v>
      </c>
      <c r="BG821" s="107">
        <f t="shared" si="592"/>
        <v>0</v>
      </c>
      <c r="BH821" s="107">
        <f t="shared" si="592"/>
        <v>0</v>
      </c>
      <c r="BI821" s="107">
        <f t="shared" si="592"/>
        <v>0</v>
      </c>
      <c r="BJ821" s="107">
        <f t="shared" si="592"/>
        <v>0</v>
      </c>
      <c r="BK821" s="107">
        <f t="shared" si="592"/>
        <v>0</v>
      </c>
      <c r="BL821" s="110">
        <f t="shared" si="578"/>
        <v>0</v>
      </c>
      <c r="BM821" s="111">
        <f t="shared" si="579"/>
        <v>0</v>
      </c>
      <c r="BN821" s="111">
        <f t="shared" si="580"/>
        <v>0</v>
      </c>
      <c r="BO821" s="111">
        <f t="shared" si="581"/>
        <v>0</v>
      </c>
      <c r="BP821" s="111">
        <f t="shared" si="582"/>
        <v>0</v>
      </c>
      <c r="BQ821" s="111">
        <f t="shared" si="583"/>
        <v>0</v>
      </c>
      <c r="BR821" s="111">
        <f t="shared" si="584"/>
        <v>0</v>
      </c>
      <c r="BS821" s="111">
        <f t="shared" si="585"/>
        <v>0</v>
      </c>
      <c r="BT821" s="111">
        <f t="shared" si="586"/>
        <v>0</v>
      </c>
      <c r="BU821" s="112">
        <f t="shared" si="587"/>
        <v>0</v>
      </c>
      <c r="BV821" s="113">
        <f t="shared" si="588"/>
        <v>0</v>
      </c>
      <c r="BW821" s="169" t="s">
        <v>135</v>
      </c>
      <c r="BX821" s="174">
        <v>2021</v>
      </c>
      <c r="BY821" s="169" t="s">
        <v>2422</v>
      </c>
      <c r="BZ821" s="169" t="str">
        <f t="shared" si="589"/>
        <v>NOVIEMBRE</v>
      </c>
      <c r="CA821" s="169" t="str">
        <f t="shared" si="590"/>
        <v>YCHO21RT_11.1</v>
      </c>
      <c r="CB821" s="118" t="e">
        <f>VLOOKUP(F821,[3]TOTALES!$E:$E,1,0)</f>
        <v>#N/A</v>
      </c>
      <c r="CC821" s="118" t="str">
        <f>VLOOKUP(E821,'3.PARAMETROS'!J:L,3,0)</f>
        <v>VESTIDOS</v>
      </c>
      <c r="CD821" s="118">
        <f>VLOOKUP(A821,'[4]1. ARCHIVO COMPRA'!$A:$BU,73,0)</f>
        <v>0</v>
      </c>
      <c r="CF821" s="128"/>
      <c r="CG821" s="128"/>
    </row>
    <row r="822" spans="1:85" x14ac:dyDescent="0.25">
      <c r="A822" s="128" t="str">
        <f t="shared" si="558"/>
        <v>W1YK0HZ2V40JBLK</v>
      </c>
      <c r="B822" s="187">
        <v>44501</v>
      </c>
      <c r="C822" s="128" t="s">
        <v>696</v>
      </c>
      <c r="D822" s="128" t="s">
        <v>560</v>
      </c>
      <c r="E822" s="128" t="s">
        <v>259</v>
      </c>
      <c r="F822" s="128" t="s">
        <v>1593</v>
      </c>
      <c r="G822" s="128" t="s">
        <v>1594</v>
      </c>
      <c r="H822" s="128" t="s">
        <v>494</v>
      </c>
      <c r="I822" s="128" t="s">
        <v>520</v>
      </c>
      <c r="J822" s="128" t="s">
        <v>2187</v>
      </c>
      <c r="K822" s="128" t="s">
        <v>683</v>
      </c>
      <c r="L822" s="128" t="s">
        <v>2255</v>
      </c>
      <c r="M822" s="137">
        <v>108</v>
      </c>
      <c r="N822" s="128">
        <f>IFERROR(VLOOKUP(M822*$M$8*$N$8,'RAM costing'!$A$3:$B$81,2,1),0)</f>
        <v>109000</v>
      </c>
      <c r="O822" s="128">
        <f>IFERROR(VLOOKUP(M822*$M$9*$N$9,'RAM costing'!$E$3:$F$81,2,1),0)</f>
        <v>429</v>
      </c>
      <c r="P822" s="128"/>
      <c r="Q822" s="129">
        <f t="shared" si="559"/>
        <v>0.31</v>
      </c>
      <c r="R822" s="18">
        <v>33.479999999999997</v>
      </c>
      <c r="S822" s="25">
        <f t="shared" si="560"/>
        <v>6</v>
      </c>
      <c r="T822" s="25">
        <f t="shared" si="561"/>
        <v>6</v>
      </c>
      <c r="U822" s="25">
        <f t="shared" si="562"/>
        <v>6</v>
      </c>
      <c r="V822" s="25">
        <f t="shared" si="563"/>
        <v>4</v>
      </c>
      <c r="W822" s="25">
        <v>0</v>
      </c>
      <c r="X822" s="25">
        <f t="shared" si="565"/>
        <v>4</v>
      </c>
      <c r="Y822" s="25">
        <v>0</v>
      </c>
      <c r="Z822" s="25">
        <v>0</v>
      </c>
      <c r="AA822" s="26"/>
      <c r="AB822" s="25">
        <v>0</v>
      </c>
      <c r="AC822" s="25">
        <f t="shared" si="594"/>
        <v>6</v>
      </c>
      <c r="AD822" s="25"/>
      <c r="AE822" s="25"/>
      <c r="AF822" s="25"/>
      <c r="AG822" s="25"/>
      <c r="AH822" s="25"/>
      <c r="AI822" s="25"/>
      <c r="AJ822" s="26"/>
      <c r="AK822" s="25"/>
      <c r="AL822" s="26"/>
      <c r="AM822" s="25">
        <v>0</v>
      </c>
      <c r="AN822" s="25">
        <v>0</v>
      </c>
      <c r="AO822" s="26">
        <v>6</v>
      </c>
      <c r="AP822" s="26">
        <f t="shared" si="572"/>
        <v>6</v>
      </c>
      <c r="AQ822" s="101">
        <f t="shared" si="573"/>
        <v>32</v>
      </c>
      <c r="AR822" s="106">
        <f t="shared" si="574"/>
        <v>1071.3599999999999</v>
      </c>
      <c r="AS822" s="107">
        <f t="shared" si="591"/>
        <v>7</v>
      </c>
      <c r="AT822" s="107">
        <f t="shared" si="591"/>
        <v>12</v>
      </c>
      <c r="AU822" s="107">
        <f t="shared" si="591"/>
        <v>9</v>
      </c>
      <c r="AV822" s="107">
        <f t="shared" si="591"/>
        <v>4</v>
      </c>
      <c r="AW822" s="107">
        <f t="shared" si="591"/>
        <v>0</v>
      </c>
      <c r="AX822" s="107">
        <f t="shared" si="591"/>
        <v>0</v>
      </c>
      <c r="AY822" s="107">
        <f t="shared" si="591"/>
        <v>0</v>
      </c>
      <c r="AZ822" s="107">
        <f t="shared" si="591"/>
        <v>0</v>
      </c>
      <c r="BA822" s="108">
        <f t="shared" si="575"/>
        <v>32</v>
      </c>
      <c r="BB822" s="103">
        <f t="shared" si="576"/>
        <v>12</v>
      </c>
      <c r="BC822" s="109">
        <f t="shared" si="577"/>
        <v>401.76</v>
      </c>
      <c r="BD822" s="107">
        <f t="shared" si="557"/>
        <v>3</v>
      </c>
      <c r="BE822" s="107">
        <f t="shared" si="592"/>
        <v>4</v>
      </c>
      <c r="BF822" s="107">
        <f t="shared" si="592"/>
        <v>3</v>
      </c>
      <c r="BG822" s="107">
        <f t="shared" si="592"/>
        <v>2</v>
      </c>
      <c r="BH822" s="107">
        <f t="shared" si="592"/>
        <v>0</v>
      </c>
      <c r="BI822" s="107">
        <f t="shared" si="592"/>
        <v>0</v>
      </c>
      <c r="BJ822" s="107">
        <f t="shared" si="592"/>
        <v>0</v>
      </c>
      <c r="BK822" s="107">
        <f t="shared" si="592"/>
        <v>0</v>
      </c>
      <c r="BL822" s="110">
        <f t="shared" si="578"/>
        <v>12</v>
      </c>
      <c r="BM822" s="111">
        <f t="shared" si="579"/>
        <v>10</v>
      </c>
      <c r="BN822" s="111">
        <f t="shared" si="580"/>
        <v>16</v>
      </c>
      <c r="BO822" s="111">
        <f t="shared" si="581"/>
        <v>12</v>
      </c>
      <c r="BP822" s="111">
        <f t="shared" si="582"/>
        <v>6</v>
      </c>
      <c r="BQ822" s="111">
        <f t="shared" si="583"/>
        <v>0</v>
      </c>
      <c r="BR822" s="111">
        <f t="shared" si="584"/>
        <v>0</v>
      </c>
      <c r="BS822" s="111">
        <f t="shared" si="585"/>
        <v>0</v>
      </c>
      <c r="BT822" s="111">
        <f t="shared" si="586"/>
        <v>0</v>
      </c>
      <c r="BU822" s="143">
        <f t="shared" si="587"/>
        <v>44</v>
      </c>
      <c r="BV822" s="113">
        <f t="shared" si="588"/>
        <v>1473.12</v>
      </c>
      <c r="BW822" s="169" t="s">
        <v>135</v>
      </c>
      <c r="BX822" s="174">
        <v>2021</v>
      </c>
      <c r="BY822" s="169" t="s">
        <v>2422</v>
      </c>
      <c r="BZ822" s="169" t="str">
        <f t="shared" si="589"/>
        <v>NOVIEMBRE</v>
      </c>
      <c r="CA822" s="169" t="str">
        <f t="shared" si="590"/>
        <v>YCHO21RT_11.1</v>
      </c>
      <c r="CB822" s="118" t="e">
        <f>VLOOKUP(F822,[3]TOTALES!$E:$E,1,0)</f>
        <v>#N/A</v>
      </c>
      <c r="CC822" s="118" t="str">
        <f>VLOOKUP(E822,'3.PARAMETROS'!J:L,3,0)</f>
        <v>VESTIDOS</v>
      </c>
      <c r="CD822" s="118">
        <f>VLOOKUP(A822,'[4]1. ARCHIVO COMPRA'!$A:$BU,73,0)</f>
        <v>0</v>
      </c>
      <c r="CF822" s="164">
        <v>44331</v>
      </c>
      <c r="CG822" s="128"/>
    </row>
    <row r="823" spans="1:85" x14ac:dyDescent="0.25">
      <c r="A823" s="128" t="str">
        <f t="shared" si="558"/>
        <v>W1YK0HZ2V40G1DA</v>
      </c>
      <c r="B823" s="187">
        <v>44501</v>
      </c>
      <c r="C823" s="128" t="s">
        <v>696</v>
      </c>
      <c r="D823" s="128" t="s">
        <v>560</v>
      </c>
      <c r="E823" s="128" t="s">
        <v>259</v>
      </c>
      <c r="F823" s="128" t="s">
        <v>1593</v>
      </c>
      <c r="G823" s="128" t="s">
        <v>1594</v>
      </c>
      <c r="H823" s="128" t="s">
        <v>1013</v>
      </c>
      <c r="I823" s="128" t="s">
        <v>1014</v>
      </c>
      <c r="J823" s="128" t="s">
        <v>2187</v>
      </c>
      <c r="K823" s="128" t="s">
        <v>683</v>
      </c>
      <c r="L823" s="128" t="s">
        <v>2255</v>
      </c>
      <c r="M823" s="137">
        <v>108</v>
      </c>
      <c r="N823" s="128">
        <f>IFERROR(VLOOKUP(M823*$M$8*$N$8,'RAM costing'!$A$3:$B$81,2,1),0)</f>
        <v>109000</v>
      </c>
      <c r="O823" s="128">
        <f>IFERROR(VLOOKUP(M823*$M$9*$N$9,'RAM costing'!$E$3:$F$81,2,1),0)</f>
        <v>429</v>
      </c>
      <c r="P823" s="128"/>
      <c r="Q823" s="129">
        <f t="shared" si="559"/>
        <v>0.31</v>
      </c>
      <c r="R823" s="18">
        <v>33.479999999999997</v>
      </c>
      <c r="S823" s="25">
        <f t="shared" si="560"/>
        <v>6</v>
      </c>
      <c r="T823" s="25">
        <f t="shared" si="561"/>
        <v>6</v>
      </c>
      <c r="U823" s="25">
        <f t="shared" si="562"/>
        <v>6</v>
      </c>
      <c r="V823" s="25">
        <f t="shared" si="563"/>
        <v>4</v>
      </c>
      <c r="W823" s="25">
        <v>0</v>
      </c>
      <c r="X823" s="25">
        <f t="shared" si="565"/>
        <v>4</v>
      </c>
      <c r="Y823" s="25">
        <v>0</v>
      </c>
      <c r="Z823" s="25">
        <v>0</v>
      </c>
      <c r="AA823" s="26"/>
      <c r="AB823" s="25">
        <v>0</v>
      </c>
      <c r="AC823" s="25">
        <f t="shared" si="594"/>
        <v>6</v>
      </c>
      <c r="AD823" s="25"/>
      <c r="AE823" s="25"/>
      <c r="AF823" s="25"/>
      <c r="AG823" s="25"/>
      <c r="AH823" s="25"/>
      <c r="AI823" s="25"/>
      <c r="AJ823" s="26"/>
      <c r="AK823" s="25"/>
      <c r="AL823" s="26"/>
      <c r="AM823" s="25">
        <v>0</v>
      </c>
      <c r="AN823" s="25">
        <v>0</v>
      </c>
      <c r="AO823" s="26">
        <v>6</v>
      </c>
      <c r="AP823" s="26">
        <f t="shared" si="572"/>
        <v>6</v>
      </c>
      <c r="AQ823" s="101">
        <f t="shared" si="573"/>
        <v>32</v>
      </c>
      <c r="AR823" s="106">
        <f t="shared" si="574"/>
        <v>1071.3599999999999</v>
      </c>
      <c r="AS823" s="107">
        <f t="shared" si="591"/>
        <v>7</v>
      </c>
      <c r="AT823" s="107">
        <f t="shared" si="591"/>
        <v>12</v>
      </c>
      <c r="AU823" s="107">
        <f t="shared" si="591"/>
        <v>9</v>
      </c>
      <c r="AV823" s="107">
        <f t="shared" si="591"/>
        <v>4</v>
      </c>
      <c r="AW823" s="107">
        <f t="shared" si="591"/>
        <v>0</v>
      </c>
      <c r="AX823" s="107">
        <f t="shared" si="591"/>
        <v>0</v>
      </c>
      <c r="AY823" s="107">
        <f t="shared" si="591"/>
        <v>0</v>
      </c>
      <c r="AZ823" s="107">
        <f t="shared" si="591"/>
        <v>0</v>
      </c>
      <c r="BA823" s="108">
        <f t="shared" si="575"/>
        <v>32</v>
      </c>
      <c r="BB823" s="103">
        <f t="shared" si="576"/>
        <v>12</v>
      </c>
      <c r="BC823" s="109">
        <f t="shared" si="577"/>
        <v>401.76</v>
      </c>
      <c r="BD823" s="107">
        <f t="shared" si="557"/>
        <v>3</v>
      </c>
      <c r="BE823" s="107">
        <f t="shared" si="592"/>
        <v>4</v>
      </c>
      <c r="BF823" s="107">
        <f t="shared" si="592"/>
        <v>3</v>
      </c>
      <c r="BG823" s="107">
        <f t="shared" si="592"/>
        <v>2</v>
      </c>
      <c r="BH823" s="107">
        <f t="shared" si="592"/>
        <v>0</v>
      </c>
      <c r="BI823" s="107">
        <f t="shared" si="592"/>
        <v>0</v>
      </c>
      <c r="BJ823" s="107">
        <f t="shared" si="592"/>
        <v>0</v>
      </c>
      <c r="BK823" s="107">
        <f t="shared" si="592"/>
        <v>0</v>
      </c>
      <c r="BL823" s="110">
        <f t="shared" si="578"/>
        <v>12</v>
      </c>
      <c r="BM823" s="111">
        <f t="shared" si="579"/>
        <v>10</v>
      </c>
      <c r="BN823" s="111">
        <f t="shared" si="580"/>
        <v>16</v>
      </c>
      <c r="BO823" s="111">
        <f t="shared" si="581"/>
        <v>12</v>
      </c>
      <c r="BP823" s="111">
        <f t="shared" si="582"/>
        <v>6</v>
      </c>
      <c r="BQ823" s="111">
        <f t="shared" si="583"/>
        <v>0</v>
      </c>
      <c r="BR823" s="111">
        <f t="shared" si="584"/>
        <v>0</v>
      </c>
      <c r="BS823" s="111">
        <f t="shared" si="585"/>
        <v>0</v>
      </c>
      <c r="BT823" s="111">
        <f t="shared" si="586"/>
        <v>0</v>
      </c>
      <c r="BU823" s="143">
        <f t="shared" si="587"/>
        <v>44</v>
      </c>
      <c r="BV823" s="113">
        <f t="shared" si="588"/>
        <v>1473.12</v>
      </c>
      <c r="BW823" s="169" t="s">
        <v>135</v>
      </c>
      <c r="BX823" s="174">
        <v>2021</v>
      </c>
      <c r="BY823" s="169" t="s">
        <v>2422</v>
      </c>
      <c r="BZ823" s="169" t="str">
        <f t="shared" si="589"/>
        <v>NOVIEMBRE</v>
      </c>
      <c r="CA823" s="169" t="str">
        <f t="shared" si="590"/>
        <v>YCHO21RT_11.1</v>
      </c>
      <c r="CB823" s="118" t="e">
        <f>VLOOKUP(F823,[3]TOTALES!$E:$E,1,0)</f>
        <v>#N/A</v>
      </c>
      <c r="CC823" s="118" t="str">
        <f>VLOOKUP(E823,'3.PARAMETROS'!J:L,3,0)</f>
        <v>VESTIDOS</v>
      </c>
      <c r="CD823" s="118">
        <f>VLOOKUP(A823,'[4]1. ARCHIVO COMPRA'!$A:$BU,73,0)</f>
        <v>0</v>
      </c>
      <c r="CF823" s="164">
        <v>44331</v>
      </c>
      <c r="CG823" s="128"/>
    </row>
    <row r="824" spans="1:85" x14ac:dyDescent="0.25">
      <c r="A824" s="128" t="str">
        <f t="shared" si="558"/>
        <v>W1YK0HZ2V40G012</v>
      </c>
      <c r="B824" s="188">
        <v>44501</v>
      </c>
      <c r="C824" s="128" t="s">
        <v>696</v>
      </c>
      <c r="D824" s="128" t="s">
        <v>560</v>
      </c>
      <c r="E824" s="128" t="s">
        <v>259</v>
      </c>
      <c r="F824" s="128" t="s">
        <v>1593</v>
      </c>
      <c r="G824" s="128" t="s">
        <v>1594</v>
      </c>
      <c r="H824" s="128" t="s">
        <v>582</v>
      </c>
      <c r="I824" s="128" t="s">
        <v>583</v>
      </c>
      <c r="J824" s="128" t="s">
        <v>2187</v>
      </c>
      <c r="K824" s="128" t="s">
        <v>683</v>
      </c>
      <c r="L824" s="128" t="s">
        <v>2255</v>
      </c>
      <c r="M824" s="137">
        <v>108</v>
      </c>
      <c r="N824" s="128">
        <f>IFERROR(VLOOKUP(M824*$M$8*$N$8,'RAM costing'!$A$3:$B$81,2,1),0)</f>
        <v>109000</v>
      </c>
      <c r="O824" s="128">
        <f>IFERROR(VLOOKUP(M824*$M$9*$N$9,'RAM costing'!$E$3:$F$81,2,1),0)</f>
        <v>429</v>
      </c>
      <c r="P824" s="128"/>
      <c r="Q824" s="129">
        <f t="shared" si="559"/>
        <v>0.31</v>
      </c>
      <c r="R824" s="18">
        <v>33.479999999999997</v>
      </c>
      <c r="S824" s="25">
        <f t="shared" si="560"/>
        <v>0</v>
      </c>
      <c r="T824" s="25">
        <f t="shared" si="561"/>
        <v>0</v>
      </c>
      <c r="U824" s="25">
        <f t="shared" si="562"/>
        <v>0</v>
      </c>
      <c r="V824" s="25">
        <f t="shared" si="563"/>
        <v>0</v>
      </c>
      <c r="W824" s="25">
        <f t="shared" si="564"/>
        <v>0</v>
      </c>
      <c r="X824" s="25">
        <f t="shared" si="565"/>
        <v>0</v>
      </c>
      <c r="Y824" s="25">
        <f t="shared" si="566"/>
        <v>0</v>
      </c>
      <c r="Z824" s="25">
        <f t="shared" si="567"/>
        <v>0</v>
      </c>
      <c r="AA824" s="26"/>
      <c r="AB824" s="25">
        <f t="shared" si="568"/>
        <v>0</v>
      </c>
      <c r="AC824" s="25">
        <f t="shared" si="594"/>
        <v>0</v>
      </c>
      <c r="AD824" s="25"/>
      <c r="AE824" s="25"/>
      <c r="AF824" s="25"/>
      <c r="AG824" s="25"/>
      <c r="AH824" s="25"/>
      <c r="AI824" s="25"/>
      <c r="AJ824" s="26"/>
      <c r="AK824" s="25"/>
      <c r="AL824" s="26"/>
      <c r="AM824" s="25">
        <f t="shared" si="570"/>
        <v>0</v>
      </c>
      <c r="AN824" s="25">
        <f t="shared" si="571"/>
        <v>0</v>
      </c>
      <c r="AO824" s="26"/>
      <c r="AP824" s="26">
        <f t="shared" si="572"/>
        <v>0</v>
      </c>
      <c r="AQ824" s="101">
        <f t="shared" si="573"/>
        <v>0</v>
      </c>
      <c r="AR824" s="106">
        <f t="shared" si="574"/>
        <v>0</v>
      </c>
      <c r="AS824" s="107">
        <f t="shared" si="591"/>
        <v>0</v>
      </c>
      <c r="AT824" s="107">
        <f t="shared" si="591"/>
        <v>0</v>
      </c>
      <c r="AU824" s="107">
        <f t="shared" si="591"/>
        <v>0</v>
      </c>
      <c r="AV824" s="107">
        <f t="shared" si="591"/>
        <v>0</v>
      </c>
      <c r="AW824" s="107">
        <f t="shared" si="591"/>
        <v>0</v>
      </c>
      <c r="AX824" s="107">
        <f t="shared" si="591"/>
        <v>0</v>
      </c>
      <c r="AY824" s="107">
        <f t="shared" si="591"/>
        <v>0</v>
      </c>
      <c r="AZ824" s="107">
        <f t="shared" si="591"/>
        <v>0</v>
      </c>
      <c r="BA824" s="108">
        <f t="shared" si="575"/>
        <v>0</v>
      </c>
      <c r="BB824" s="103">
        <f t="shared" si="576"/>
        <v>0</v>
      </c>
      <c r="BC824" s="109">
        <f t="shared" si="577"/>
        <v>0</v>
      </c>
      <c r="BD824" s="107">
        <f t="shared" si="557"/>
        <v>0</v>
      </c>
      <c r="BE824" s="107">
        <f t="shared" si="592"/>
        <v>0</v>
      </c>
      <c r="BF824" s="107">
        <f t="shared" si="592"/>
        <v>0</v>
      </c>
      <c r="BG824" s="107">
        <f t="shared" si="592"/>
        <v>0</v>
      </c>
      <c r="BH824" s="107">
        <f t="shared" si="592"/>
        <v>0</v>
      </c>
      <c r="BI824" s="107">
        <f t="shared" si="592"/>
        <v>0</v>
      </c>
      <c r="BJ824" s="107">
        <f t="shared" si="592"/>
        <v>0</v>
      </c>
      <c r="BK824" s="107">
        <f t="shared" si="592"/>
        <v>0</v>
      </c>
      <c r="BL824" s="110">
        <f t="shared" si="578"/>
        <v>0</v>
      </c>
      <c r="BM824" s="111">
        <f t="shared" si="579"/>
        <v>0</v>
      </c>
      <c r="BN824" s="111">
        <f t="shared" si="580"/>
        <v>0</v>
      </c>
      <c r="BO824" s="111">
        <f t="shared" si="581"/>
        <v>0</v>
      </c>
      <c r="BP824" s="111">
        <f t="shared" si="582"/>
        <v>0</v>
      </c>
      <c r="BQ824" s="111">
        <f t="shared" si="583"/>
        <v>0</v>
      </c>
      <c r="BR824" s="111">
        <f t="shared" si="584"/>
        <v>0</v>
      </c>
      <c r="BS824" s="111">
        <f t="shared" si="585"/>
        <v>0</v>
      </c>
      <c r="BT824" s="111">
        <f t="shared" si="586"/>
        <v>0</v>
      </c>
      <c r="BU824" s="112">
        <f t="shared" si="587"/>
        <v>0</v>
      </c>
      <c r="BV824" s="113">
        <f t="shared" si="588"/>
        <v>0</v>
      </c>
      <c r="BW824" s="169" t="s">
        <v>135</v>
      </c>
      <c r="BX824" s="174">
        <v>2021</v>
      </c>
      <c r="BY824" s="169" t="s">
        <v>2422</v>
      </c>
      <c r="BZ824" s="169" t="str">
        <f t="shared" si="589"/>
        <v>NOVIEMBRE</v>
      </c>
      <c r="CA824" s="169" t="str">
        <f t="shared" si="590"/>
        <v>YCHO21RT_11.1</v>
      </c>
      <c r="CB824" s="118" t="e">
        <f>VLOOKUP(F824,[3]TOTALES!$E:$E,1,0)</f>
        <v>#N/A</v>
      </c>
      <c r="CC824" s="118" t="str">
        <f>VLOOKUP(E824,'3.PARAMETROS'!J:L,3,0)</f>
        <v>VESTIDOS</v>
      </c>
      <c r="CD824" s="118">
        <f>VLOOKUP(A824,'[4]1. ARCHIVO COMPRA'!$A:$BU,73,0)</f>
        <v>0</v>
      </c>
      <c r="CF824" s="128"/>
      <c r="CG824" s="128"/>
    </row>
    <row r="825" spans="1:85" x14ac:dyDescent="0.25">
      <c r="A825" s="128" t="str">
        <f t="shared" si="558"/>
        <v>W1YK0HZ2V40CHD</v>
      </c>
      <c r="B825" s="188">
        <v>44501</v>
      </c>
      <c r="C825" s="128" t="s">
        <v>696</v>
      </c>
      <c r="D825" s="128" t="s">
        <v>560</v>
      </c>
      <c r="E825" s="128" t="s">
        <v>259</v>
      </c>
      <c r="F825" s="128" t="s">
        <v>1593</v>
      </c>
      <c r="G825" s="128" t="s">
        <v>1594</v>
      </c>
      <c r="H825" s="128" t="s">
        <v>603</v>
      </c>
      <c r="I825" s="128" t="s">
        <v>604</v>
      </c>
      <c r="J825" s="128" t="s">
        <v>2187</v>
      </c>
      <c r="K825" s="128" t="s">
        <v>683</v>
      </c>
      <c r="L825" s="128" t="s">
        <v>2255</v>
      </c>
      <c r="M825" s="137">
        <v>108</v>
      </c>
      <c r="N825" s="128">
        <f>IFERROR(VLOOKUP(M825*$M$8*$N$8,'RAM costing'!$A$3:$B$81,2,1),0)</f>
        <v>109000</v>
      </c>
      <c r="O825" s="128">
        <f>IFERROR(VLOOKUP(M825*$M$9*$N$9,'RAM costing'!$E$3:$F$81,2,1),0)</f>
        <v>429</v>
      </c>
      <c r="P825" s="128"/>
      <c r="Q825" s="129">
        <f t="shared" si="559"/>
        <v>0.31</v>
      </c>
      <c r="R825" s="18">
        <v>33.479999999999997</v>
      </c>
      <c r="S825" s="25">
        <f t="shared" si="560"/>
        <v>0</v>
      </c>
      <c r="T825" s="25">
        <f t="shared" si="561"/>
        <v>0</v>
      </c>
      <c r="U825" s="25">
        <f t="shared" si="562"/>
        <v>0</v>
      </c>
      <c r="V825" s="25">
        <f t="shared" si="563"/>
        <v>0</v>
      </c>
      <c r="W825" s="25">
        <f t="shared" si="564"/>
        <v>0</v>
      </c>
      <c r="X825" s="25">
        <f t="shared" si="565"/>
        <v>0</v>
      </c>
      <c r="Y825" s="25">
        <f t="shared" si="566"/>
        <v>0</v>
      </c>
      <c r="Z825" s="25">
        <f t="shared" si="567"/>
        <v>0</v>
      </c>
      <c r="AA825" s="26"/>
      <c r="AB825" s="25">
        <f t="shared" si="568"/>
        <v>0</v>
      </c>
      <c r="AC825" s="25">
        <f t="shared" si="594"/>
        <v>0</v>
      </c>
      <c r="AD825" s="25"/>
      <c r="AE825" s="25"/>
      <c r="AF825" s="25"/>
      <c r="AG825" s="25"/>
      <c r="AH825" s="25"/>
      <c r="AI825" s="25"/>
      <c r="AJ825" s="26"/>
      <c r="AK825" s="25"/>
      <c r="AL825" s="26"/>
      <c r="AM825" s="25">
        <f t="shared" si="570"/>
        <v>0</v>
      </c>
      <c r="AN825" s="25">
        <f t="shared" si="571"/>
        <v>0</v>
      </c>
      <c r="AO825" s="26"/>
      <c r="AP825" s="26">
        <f t="shared" si="572"/>
        <v>0</v>
      </c>
      <c r="AQ825" s="101">
        <f t="shared" si="573"/>
        <v>0</v>
      </c>
      <c r="AR825" s="106">
        <f t="shared" si="574"/>
        <v>0</v>
      </c>
      <c r="AS825" s="107">
        <f t="shared" si="591"/>
        <v>0</v>
      </c>
      <c r="AT825" s="107">
        <f t="shared" si="591"/>
        <v>0</v>
      </c>
      <c r="AU825" s="107">
        <f t="shared" si="591"/>
        <v>0</v>
      </c>
      <c r="AV825" s="107">
        <f t="shared" si="591"/>
        <v>0</v>
      </c>
      <c r="AW825" s="107">
        <f t="shared" si="591"/>
        <v>0</v>
      </c>
      <c r="AX825" s="107">
        <f t="shared" si="591"/>
        <v>0</v>
      </c>
      <c r="AY825" s="107">
        <f t="shared" si="591"/>
        <v>0</v>
      </c>
      <c r="AZ825" s="107">
        <f t="shared" si="591"/>
        <v>0</v>
      </c>
      <c r="BA825" s="108">
        <f t="shared" si="575"/>
        <v>0</v>
      </c>
      <c r="BB825" s="103">
        <f t="shared" si="576"/>
        <v>0</v>
      </c>
      <c r="BC825" s="109">
        <f t="shared" si="577"/>
        <v>0</v>
      </c>
      <c r="BD825" s="107">
        <f t="shared" si="557"/>
        <v>0</v>
      </c>
      <c r="BE825" s="107">
        <f t="shared" si="592"/>
        <v>0</v>
      </c>
      <c r="BF825" s="107">
        <f t="shared" si="592"/>
        <v>0</v>
      </c>
      <c r="BG825" s="107">
        <f t="shared" si="592"/>
        <v>0</v>
      </c>
      <c r="BH825" s="107">
        <f t="shared" si="592"/>
        <v>0</v>
      </c>
      <c r="BI825" s="107">
        <f t="shared" si="592"/>
        <v>0</v>
      </c>
      <c r="BJ825" s="107">
        <f t="shared" si="592"/>
        <v>0</v>
      </c>
      <c r="BK825" s="107">
        <f t="shared" si="592"/>
        <v>0</v>
      </c>
      <c r="BL825" s="110">
        <f t="shared" si="578"/>
        <v>0</v>
      </c>
      <c r="BM825" s="111">
        <f t="shared" si="579"/>
        <v>0</v>
      </c>
      <c r="BN825" s="111">
        <f t="shared" si="580"/>
        <v>0</v>
      </c>
      <c r="BO825" s="111">
        <f t="shared" si="581"/>
        <v>0</v>
      </c>
      <c r="BP825" s="111">
        <f t="shared" si="582"/>
        <v>0</v>
      </c>
      <c r="BQ825" s="111">
        <f t="shared" si="583"/>
        <v>0</v>
      </c>
      <c r="BR825" s="111">
        <f t="shared" si="584"/>
        <v>0</v>
      </c>
      <c r="BS825" s="111">
        <f t="shared" si="585"/>
        <v>0</v>
      </c>
      <c r="BT825" s="111">
        <f t="shared" si="586"/>
        <v>0</v>
      </c>
      <c r="BU825" s="112">
        <f t="shared" si="587"/>
        <v>0</v>
      </c>
      <c r="BV825" s="113">
        <f t="shared" si="588"/>
        <v>0</v>
      </c>
      <c r="BW825" s="169" t="s">
        <v>135</v>
      </c>
      <c r="BX825" s="174">
        <v>2021</v>
      </c>
      <c r="BY825" s="169" t="s">
        <v>2422</v>
      </c>
      <c r="BZ825" s="169" t="str">
        <f t="shared" si="589"/>
        <v>NOVIEMBRE</v>
      </c>
      <c r="CA825" s="169" t="str">
        <f t="shared" si="590"/>
        <v>YCHO21RT_11.1</v>
      </c>
      <c r="CB825" s="118" t="e">
        <f>VLOOKUP(F825,[3]TOTALES!$E:$E,1,0)</f>
        <v>#N/A</v>
      </c>
      <c r="CC825" s="118" t="str">
        <f>VLOOKUP(E825,'3.PARAMETROS'!J:L,3,0)</f>
        <v>VESTIDOS</v>
      </c>
      <c r="CD825" s="118">
        <f>VLOOKUP(A825,'[4]1. ARCHIVO COMPRA'!$A:$BU,73,0)</f>
        <v>0</v>
      </c>
      <c r="CF825" s="128"/>
      <c r="CG825" s="128"/>
    </row>
    <row r="826" spans="1:85" x14ac:dyDescent="0.25">
      <c r="A826" s="128" t="str">
        <f t="shared" si="558"/>
        <v>W1YK0HZ2V40G7T2</v>
      </c>
      <c r="B826" s="188">
        <v>44501</v>
      </c>
      <c r="C826" s="128" t="s">
        <v>696</v>
      </c>
      <c r="D826" s="128" t="s">
        <v>560</v>
      </c>
      <c r="E826" s="128" t="s">
        <v>259</v>
      </c>
      <c r="F826" s="128" t="s">
        <v>1593</v>
      </c>
      <c r="G826" s="128" t="s">
        <v>1594</v>
      </c>
      <c r="H826" s="128" t="s">
        <v>515</v>
      </c>
      <c r="I826" s="128" t="s">
        <v>541</v>
      </c>
      <c r="J826" s="128" t="s">
        <v>2187</v>
      </c>
      <c r="K826" s="128" t="s">
        <v>683</v>
      </c>
      <c r="L826" s="128" t="s">
        <v>2255</v>
      </c>
      <c r="M826" s="137">
        <v>108</v>
      </c>
      <c r="N826" s="128">
        <f>IFERROR(VLOOKUP(M826*$M$8*$N$8,'RAM costing'!$A$3:$B$81,2,1),0)</f>
        <v>109000</v>
      </c>
      <c r="O826" s="128">
        <f>IFERROR(VLOOKUP(M826*$M$9*$N$9,'RAM costing'!$E$3:$F$81,2,1),0)</f>
        <v>429</v>
      </c>
      <c r="P826" s="128"/>
      <c r="Q826" s="129">
        <f t="shared" si="559"/>
        <v>0.31</v>
      </c>
      <c r="R826" s="18">
        <v>33.479999999999997</v>
      </c>
      <c r="S826" s="25">
        <f t="shared" si="560"/>
        <v>0</v>
      </c>
      <c r="T826" s="25">
        <f t="shared" si="561"/>
        <v>0</v>
      </c>
      <c r="U826" s="25">
        <f t="shared" si="562"/>
        <v>0</v>
      </c>
      <c r="V826" s="25">
        <f t="shared" si="563"/>
        <v>0</v>
      </c>
      <c r="W826" s="25">
        <f t="shared" si="564"/>
        <v>0</v>
      </c>
      <c r="X826" s="25">
        <f t="shared" si="565"/>
        <v>0</v>
      </c>
      <c r="Y826" s="25">
        <f t="shared" si="566"/>
        <v>0</v>
      </c>
      <c r="Z826" s="25">
        <f t="shared" si="567"/>
        <v>0</v>
      </c>
      <c r="AA826" s="26"/>
      <c r="AB826" s="25">
        <f t="shared" si="568"/>
        <v>0</v>
      </c>
      <c r="AC826" s="25">
        <f t="shared" si="594"/>
        <v>0</v>
      </c>
      <c r="AD826" s="25"/>
      <c r="AE826" s="25"/>
      <c r="AF826" s="25"/>
      <c r="AG826" s="25"/>
      <c r="AH826" s="25"/>
      <c r="AI826" s="25"/>
      <c r="AJ826" s="26"/>
      <c r="AK826" s="25"/>
      <c r="AL826" s="26"/>
      <c r="AM826" s="25">
        <f t="shared" si="570"/>
        <v>0</v>
      </c>
      <c r="AN826" s="25">
        <f t="shared" si="571"/>
        <v>0</v>
      </c>
      <c r="AO826" s="26"/>
      <c r="AP826" s="26">
        <f t="shared" si="572"/>
        <v>0</v>
      </c>
      <c r="AQ826" s="101">
        <f t="shared" si="573"/>
        <v>0</v>
      </c>
      <c r="AR826" s="106">
        <f t="shared" si="574"/>
        <v>0</v>
      </c>
      <c r="AS826" s="107">
        <f t="shared" si="591"/>
        <v>0</v>
      </c>
      <c r="AT826" s="107">
        <f t="shared" si="591"/>
        <v>0</v>
      </c>
      <c r="AU826" s="107">
        <f t="shared" si="591"/>
        <v>0</v>
      </c>
      <c r="AV826" s="107">
        <f t="shared" si="591"/>
        <v>0</v>
      </c>
      <c r="AW826" s="107">
        <f t="shared" si="591"/>
        <v>0</v>
      </c>
      <c r="AX826" s="107">
        <f t="shared" si="591"/>
        <v>0</v>
      </c>
      <c r="AY826" s="107">
        <f t="shared" si="591"/>
        <v>0</v>
      </c>
      <c r="AZ826" s="107">
        <f t="shared" si="591"/>
        <v>0</v>
      </c>
      <c r="BA826" s="108">
        <f t="shared" si="575"/>
        <v>0</v>
      </c>
      <c r="BB826" s="103">
        <f t="shared" si="576"/>
        <v>0</v>
      </c>
      <c r="BC826" s="109">
        <f t="shared" si="577"/>
        <v>0</v>
      </c>
      <c r="BD826" s="107">
        <f t="shared" si="557"/>
        <v>0</v>
      </c>
      <c r="BE826" s="107">
        <f t="shared" si="592"/>
        <v>0</v>
      </c>
      <c r="BF826" s="107">
        <f t="shared" si="592"/>
        <v>0</v>
      </c>
      <c r="BG826" s="107">
        <f t="shared" si="592"/>
        <v>0</v>
      </c>
      <c r="BH826" s="107">
        <f t="shared" si="592"/>
        <v>0</v>
      </c>
      <c r="BI826" s="107">
        <f t="shared" si="592"/>
        <v>0</v>
      </c>
      <c r="BJ826" s="107">
        <f t="shared" si="592"/>
        <v>0</v>
      </c>
      <c r="BK826" s="107">
        <f t="shared" si="592"/>
        <v>0</v>
      </c>
      <c r="BL826" s="110">
        <f t="shared" si="578"/>
        <v>0</v>
      </c>
      <c r="BM826" s="111">
        <f t="shared" si="579"/>
        <v>0</v>
      </c>
      <c r="BN826" s="111">
        <f t="shared" si="580"/>
        <v>0</v>
      </c>
      <c r="BO826" s="111">
        <f t="shared" si="581"/>
        <v>0</v>
      </c>
      <c r="BP826" s="111">
        <f t="shared" si="582"/>
        <v>0</v>
      </c>
      <c r="BQ826" s="111">
        <f t="shared" si="583"/>
        <v>0</v>
      </c>
      <c r="BR826" s="111">
        <f t="shared" si="584"/>
        <v>0</v>
      </c>
      <c r="BS826" s="111">
        <f t="shared" si="585"/>
        <v>0</v>
      </c>
      <c r="BT826" s="111">
        <f t="shared" si="586"/>
        <v>0</v>
      </c>
      <c r="BU826" s="112">
        <f t="shared" si="587"/>
        <v>0</v>
      </c>
      <c r="BV826" s="113">
        <f t="shared" si="588"/>
        <v>0</v>
      </c>
      <c r="BW826" s="169" t="s">
        <v>135</v>
      </c>
      <c r="BX826" s="174">
        <v>2021</v>
      </c>
      <c r="BY826" s="169" t="s">
        <v>2422</v>
      </c>
      <c r="BZ826" s="169" t="str">
        <f t="shared" si="589"/>
        <v>NOVIEMBRE</v>
      </c>
      <c r="CA826" s="169" t="str">
        <f t="shared" si="590"/>
        <v>YCHO21RT_11.1</v>
      </c>
      <c r="CB826" s="118" t="e">
        <f>VLOOKUP(F826,[3]TOTALES!$E:$E,1,0)</f>
        <v>#N/A</v>
      </c>
      <c r="CC826" s="118" t="str">
        <f>VLOOKUP(E826,'3.PARAMETROS'!J:L,3,0)</f>
        <v>VESTIDOS</v>
      </c>
      <c r="CD826" s="118">
        <f>VLOOKUP(A826,'[4]1. ARCHIVO COMPRA'!$A:$BU,73,0)</f>
        <v>0</v>
      </c>
      <c r="CF826" s="128"/>
      <c r="CG826" s="128"/>
    </row>
    <row r="827" spans="1:85" x14ac:dyDescent="0.25">
      <c r="A827" s="128" t="str">
        <f t="shared" si="558"/>
        <v>W2RP11KAZH2G8CR</v>
      </c>
      <c r="B827" s="188">
        <v>44501</v>
      </c>
      <c r="C827" s="128"/>
      <c r="D827" s="128" t="s">
        <v>562</v>
      </c>
      <c r="E827" s="128" t="s">
        <v>294</v>
      </c>
      <c r="F827" s="128" t="s">
        <v>1595</v>
      </c>
      <c r="G827" s="128" t="s">
        <v>1596</v>
      </c>
      <c r="H827" s="128" t="s">
        <v>957</v>
      </c>
      <c r="I827" s="128" t="s">
        <v>958</v>
      </c>
      <c r="J827" s="128" t="s">
        <v>2192</v>
      </c>
      <c r="K827" s="128" t="s">
        <v>683</v>
      </c>
      <c r="L827" s="128" t="s">
        <v>2255</v>
      </c>
      <c r="M827" s="137">
        <v>49</v>
      </c>
      <c r="N827" s="128">
        <f>IFERROR(VLOOKUP(M827*$M$8*$N$8,'RAM costing'!$A$3:$B$81,2,1),0)</f>
        <v>49000</v>
      </c>
      <c r="O827" s="128">
        <f>IFERROR(VLOOKUP(M827*$M$9*$N$9,'RAM costing'!$E$3:$F$81,2,1),0)</f>
        <v>199</v>
      </c>
      <c r="P827" s="128"/>
      <c r="Q827" s="129">
        <f t="shared" si="559"/>
        <v>0.31</v>
      </c>
      <c r="R827" s="18">
        <v>15.19</v>
      </c>
      <c r="S827" s="25">
        <f t="shared" si="560"/>
        <v>0</v>
      </c>
      <c r="T827" s="25">
        <f t="shared" si="561"/>
        <v>0</v>
      </c>
      <c r="U827" s="25">
        <f t="shared" si="562"/>
        <v>0</v>
      </c>
      <c r="V827" s="25">
        <f t="shared" si="563"/>
        <v>0</v>
      </c>
      <c r="W827" s="25">
        <f t="shared" si="564"/>
        <v>0</v>
      </c>
      <c r="X827" s="25">
        <f t="shared" si="565"/>
        <v>0</v>
      </c>
      <c r="Y827" s="25">
        <f t="shared" si="566"/>
        <v>0</v>
      </c>
      <c r="Z827" s="25">
        <f t="shared" si="567"/>
        <v>0</v>
      </c>
      <c r="AA827" s="26"/>
      <c r="AB827" s="25">
        <f t="shared" si="568"/>
        <v>0</v>
      </c>
      <c r="AC827" s="25">
        <f t="shared" si="594"/>
        <v>0</v>
      </c>
      <c r="AD827" s="25"/>
      <c r="AE827" s="25"/>
      <c r="AF827" s="25"/>
      <c r="AG827" s="25"/>
      <c r="AH827" s="25"/>
      <c r="AI827" s="25"/>
      <c r="AJ827" s="26"/>
      <c r="AK827" s="25"/>
      <c r="AL827" s="26"/>
      <c r="AM827" s="25">
        <f t="shared" si="570"/>
        <v>0</v>
      </c>
      <c r="AN827" s="25">
        <f t="shared" si="571"/>
        <v>0</v>
      </c>
      <c r="AO827" s="26"/>
      <c r="AP827" s="26">
        <f t="shared" si="572"/>
        <v>0</v>
      </c>
      <c r="AQ827" s="101">
        <f t="shared" si="573"/>
        <v>0</v>
      </c>
      <c r="AR827" s="106">
        <f t="shared" si="574"/>
        <v>0</v>
      </c>
      <c r="AS827" s="107">
        <f t="shared" si="591"/>
        <v>0</v>
      </c>
      <c r="AT827" s="107">
        <f t="shared" si="591"/>
        <v>0</v>
      </c>
      <c r="AU827" s="107">
        <f t="shared" si="591"/>
        <v>0</v>
      </c>
      <c r="AV827" s="107">
        <f t="shared" si="591"/>
        <v>0</v>
      </c>
      <c r="AW827" s="107">
        <f t="shared" si="591"/>
        <v>0</v>
      </c>
      <c r="AX827" s="107">
        <f t="shared" si="591"/>
        <v>0</v>
      </c>
      <c r="AY827" s="107">
        <f t="shared" si="591"/>
        <v>0</v>
      </c>
      <c r="AZ827" s="107">
        <f t="shared" ref="AS827:AZ859" si="595">ROUND(IF($L827=$L$4,($AQ827*AZ$4),IF($L827=$L$5,($AQ827*AZ$5),IF($L827=$L$6,($AQ827*AZ$6),IF($L827=$L$7,($AQ827*AZ$7))))),0)</f>
        <v>0</v>
      </c>
      <c r="BA827" s="108">
        <f t="shared" si="575"/>
        <v>0</v>
      </c>
      <c r="BB827" s="103">
        <f t="shared" si="576"/>
        <v>0</v>
      </c>
      <c r="BC827" s="109">
        <f t="shared" si="577"/>
        <v>0</v>
      </c>
      <c r="BD827" s="107">
        <f t="shared" si="557"/>
        <v>0</v>
      </c>
      <c r="BE827" s="107">
        <f t="shared" si="592"/>
        <v>0</v>
      </c>
      <c r="BF827" s="107">
        <f t="shared" si="592"/>
        <v>0</v>
      </c>
      <c r="BG827" s="107">
        <f t="shared" si="592"/>
        <v>0</v>
      </c>
      <c r="BH827" s="107">
        <f t="shared" si="592"/>
        <v>0</v>
      </c>
      <c r="BI827" s="107">
        <f t="shared" si="592"/>
        <v>0</v>
      </c>
      <c r="BJ827" s="107">
        <f t="shared" si="592"/>
        <v>0</v>
      </c>
      <c r="BK827" s="107">
        <f t="shared" ref="BE827:BK859" si="596">ROUND(IF($L827=$L$4,($BB827*BK$4),IF($L827=$L$5,($BB827*BK$5),IF($L827=$L$6,($BB827*BK$6),IF($L827=$L$7,($BB827*BK$7))))),0)</f>
        <v>0</v>
      </c>
      <c r="BL827" s="110">
        <f t="shared" si="578"/>
        <v>0</v>
      </c>
      <c r="BM827" s="111">
        <f t="shared" si="579"/>
        <v>0</v>
      </c>
      <c r="BN827" s="111">
        <f t="shared" si="580"/>
        <v>0</v>
      </c>
      <c r="BO827" s="111">
        <f t="shared" si="581"/>
        <v>0</v>
      </c>
      <c r="BP827" s="111">
        <f t="shared" si="582"/>
        <v>0</v>
      </c>
      <c r="BQ827" s="111">
        <f t="shared" si="583"/>
        <v>0</v>
      </c>
      <c r="BR827" s="111">
        <f t="shared" si="584"/>
        <v>0</v>
      </c>
      <c r="BS827" s="111">
        <f t="shared" si="585"/>
        <v>0</v>
      </c>
      <c r="BT827" s="111">
        <f t="shared" si="586"/>
        <v>0</v>
      </c>
      <c r="BU827" s="112">
        <f t="shared" si="587"/>
        <v>0</v>
      </c>
      <c r="BV827" s="113">
        <f t="shared" si="588"/>
        <v>0</v>
      </c>
      <c r="BW827" s="169" t="s">
        <v>135</v>
      </c>
      <c r="BX827" s="174">
        <v>2021</v>
      </c>
      <c r="BY827" s="169" t="s">
        <v>2422</v>
      </c>
      <c r="BZ827" s="169" t="str">
        <f t="shared" si="589"/>
        <v>NOVIEMBRE</v>
      </c>
      <c r="CA827" s="169" t="str">
        <f t="shared" si="590"/>
        <v>YCHO21RT_11.1</v>
      </c>
      <c r="CB827" s="118" t="str">
        <f>VLOOKUP(F827,[3]TOTALES!$E:$E,1,0)</f>
        <v>W2RP11KAZH2</v>
      </c>
      <c r="CC827" s="118" t="str">
        <f>VLOOKUP(E827,'3.PARAMETROS'!J:L,3,0)</f>
        <v>TOPS</v>
      </c>
      <c r="CD827" s="118">
        <f>VLOOKUP(A827,'[4]1. ARCHIVO COMPRA'!$A:$BU,73,0)</f>
        <v>0</v>
      </c>
      <c r="CF827" s="128"/>
      <c r="CG827" s="128"/>
    </row>
    <row r="828" spans="1:85" x14ac:dyDescent="0.25">
      <c r="A828" s="128" t="str">
        <f t="shared" si="558"/>
        <v>W2RP11KAZH2G5B7</v>
      </c>
      <c r="B828" s="188">
        <v>44501</v>
      </c>
      <c r="C828" s="128"/>
      <c r="D828" s="128" t="s">
        <v>562</v>
      </c>
      <c r="E828" s="128" t="s">
        <v>294</v>
      </c>
      <c r="F828" s="128" t="s">
        <v>1595</v>
      </c>
      <c r="G828" s="128" t="s">
        <v>1596</v>
      </c>
      <c r="H828" s="128" t="s">
        <v>1111</v>
      </c>
      <c r="I828" s="128" t="s">
        <v>1112</v>
      </c>
      <c r="J828" s="128" t="s">
        <v>2192</v>
      </c>
      <c r="K828" s="128" t="s">
        <v>683</v>
      </c>
      <c r="L828" s="128" t="s">
        <v>2255</v>
      </c>
      <c r="M828" s="137">
        <v>49</v>
      </c>
      <c r="N828" s="128">
        <f>IFERROR(VLOOKUP(M828*$M$8*$N$8,'RAM costing'!$A$3:$B$81,2,1),0)</f>
        <v>49000</v>
      </c>
      <c r="O828" s="128">
        <f>IFERROR(VLOOKUP(M828*$M$9*$N$9,'RAM costing'!$E$3:$F$81,2,1),0)</f>
        <v>199</v>
      </c>
      <c r="P828" s="128"/>
      <c r="Q828" s="129">
        <f t="shared" si="559"/>
        <v>0.31</v>
      </c>
      <c r="R828" s="18">
        <v>15.19</v>
      </c>
      <c r="S828" s="25">
        <f t="shared" si="560"/>
        <v>0</v>
      </c>
      <c r="T828" s="25">
        <f t="shared" si="561"/>
        <v>0</v>
      </c>
      <c r="U828" s="25">
        <f t="shared" si="562"/>
        <v>0</v>
      </c>
      <c r="V828" s="25">
        <f t="shared" si="563"/>
        <v>0</v>
      </c>
      <c r="W828" s="25">
        <f t="shared" si="564"/>
        <v>0</v>
      </c>
      <c r="X828" s="25">
        <f t="shared" si="565"/>
        <v>0</v>
      </c>
      <c r="Y828" s="25">
        <f t="shared" si="566"/>
        <v>0</v>
      </c>
      <c r="Z828" s="25">
        <f t="shared" si="567"/>
        <v>0</v>
      </c>
      <c r="AA828" s="26"/>
      <c r="AB828" s="25">
        <f t="shared" si="568"/>
        <v>0</v>
      </c>
      <c r="AC828" s="25">
        <f t="shared" si="594"/>
        <v>0</v>
      </c>
      <c r="AD828" s="25"/>
      <c r="AE828" s="25"/>
      <c r="AF828" s="25"/>
      <c r="AG828" s="25"/>
      <c r="AH828" s="25"/>
      <c r="AI828" s="25"/>
      <c r="AJ828" s="26"/>
      <c r="AK828" s="25"/>
      <c r="AL828" s="26"/>
      <c r="AM828" s="25">
        <f t="shared" si="570"/>
        <v>0</v>
      </c>
      <c r="AN828" s="25">
        <f t="shared" si="571"/>
        <v>0</v>
      </c>
      <c r="AO828" s="26"/>
      <c r="AP828" s="26">
        <f t="shared" si="572"/>
        <v>0</v>
      </c>
      <c r="AQ828" s="101">
        <f t="shared" si="573"/>
        <v>0</v>
      </c>
      <c r="AR828" s="106">
        <f t="shared" si="574"/>
        <v>0</v>
      </c>
      <c r="AS828" s="107">
        <f t="shared" si="595"/>
        <v>0</v>
      </c>
      <c r="AT828" s="107">
        <f t="shared" si="595"/>
        <v>0</v>
      </c>
      <c r="AU828" s="107">
        <f t="shared" si="595"/>
        <v>0</v>
      </c>
      <c r="AV828" s="107">
        <f t="shared" si="595"/>
        <v>0</v>
      </c>
      <c r="AW828" s="107">
        <f t="shared" si="595"/>
        <v>0</v>
      </c>
      <c r="AX828" s="107">
        <f t="shared" si="595"/>
        <v>0</v>
      </c>
      <c r="AY828" s="107">
        <f t="shared" si="595"/>
        <v>0</v>
      </c>
      <c r="AZ828" s="107">
        <f t="shared" si="595"/>
        <v>0</v>
      </c>
      <c r="BA828" s="108">
        <f t="shared" si="575"/>
        <v>0</v>
      </c>
      <c r="BB828" s="103">
        <f t="shared" si="576"/>
        <v>0</v>
      </c>
      <c r="BC828" s="109">
        <f t="shared" si="577"/>
        <v>0</v>
      </c>
      <c r="BD828" s="107">
        <f t="shared" si="557"/>
        <v>0</v>
      </c>
      <c r="BE828" s="107">
        <f t="shared" si="596"/>
        <v>0</v>
      </c>
      <c r="BF828" s="107">
        <f t="shared" si="596"/>
        <v>0</v>
      </c>
      <c r="BG828" s="107">
        <f t="shared" si="596"/>
        <v>0</v>
      </c>
      <c r="BH828" s="107">
        <f t="shared" si="596"/>
        <v>0</v>
      </c>
      <c r="BI828" s="107">
        <f t="shared" si="596"/>
        <v>0</v>
      </c>
      <c r="BJ828" s="107">
        <f t="shared" si="596"/>
        <v>0</v>
      </c>
      <c r="BK828" s="107">
        <f t="shared" si="596"/>
        <v>0</v>
      </c>
      <c r="BL828" s="110">
        <f t="shared" si="578"/>
        <v>0</v>
      </c>
      <c r="BM828" s="111">
        <f t="shared" si="579"/>
        <v>0</v>
      </c>
      <c r="BN828" s="111">
        <f t="shared" si="580"/>
        <v>0</v>
      </c>
      <c r="BO828" s="111">
        <f t="shared" si="581"/>
        <v>0</v>
      </c>
      <c r="BP828" s="111">
        <f t="shared" si="582"/>
        <v>0</v>
      </c>
      <c r="BQ828" s="111">
        <f t="shared" si="583"/>
        <v>0</v>
      </c>
      <c r="BR828" s="111">
        <f t="shared" si="584"/>
        <v>0</v>
      </c>
      <c r="BS828" s="111">
        <f t="shared" si="585"/>
        <v>0</v>
      </c>
      <c r="BT828" s="111">
        <f t="shared" si="586"/>
        <v>0</v>
      </c>
      <c r="BU828" s="112">
        <f t="shared" si="587"/>
        <v>0</v>
      </c>
      <c r="BV828" s="113">
        <f t="shared" si="588"/>
        <v>0</v>
      </c>
      <c r="BW828" s="169" t="s">
        <v>135</v>
      </c>
      <c r="BX828" s="174">
        <v>2021</v>
      </c>
      <c r="BY828" s="169" t="s">
        <v>2422</v>
      </c>
      <c r="BZ828" s="169" t="str">
        <f t="shared" si="589"/>
        <v>NOVIEMBRE</v>
      </c>
      <c r="CA828" s="169" t="str">
        <f t="shared" si="590"/>
        <v>YCHO21RT_11.1</v>
      </c>
      <c r="CB828" s="118" t="str">
        <f>VLOOKUP(F828,[3]TOTALES!$E:$E,1,0)</f>
        <v>W2RP11KAZH2</v>
      </c>
      <c r="CC828" s="118" t="str">
        <f>VLOOKUP(E828,'3.PARAMETROS'!J:L,3,0)</f>
        <v>TOPS</v>
      </c>
      <c r="CD828" s="118">
        <f>VLOOKUP(A828,'[4]1. ARCHIVO COMPRA'!$A:$BU,73,0)</f>
        <v>0</v>
      </c>
      <c r="CF828" s="128"/>
      <c r="CG828" s="128"/>
    </row>
    <row r="829" spans="1:85" x14ac:dyDescent="0.25">
      <c r="A829" s="128" t="str">
        <f t="shared" si="558"/>
        <v>W2RP11KAZH2G1G2</v>
      </c>
      <c r="B829" s="188">
        <v>44501</v>
      </c>
      <c r="C829" s="128"/>
      <c r="D829" s="128" t="s">
        <v>562</v>
      </c>
      <c r="E829" s="128" t="s">
        <v>294</v>
      </c>
      <c r="F829" s="128" t="s">
        <v>1595</v>
      </c>
      <c r="G829" s="128" t="s">
        <v>1596</v>
      </c>
      <c r="H829" s="128" t="s">
        <v>506</v>
      </c>
      <c r="I829" s="128" t="s">
        <v>533</v>
      </c>
      <c r="J829" s="128" t="s">
        <v>2192</v>
      </c>
      <c r="K829" s="128" t="s">
        <v>683</v>
      </c>
      <c r="L829" s="128" t="s">
        <v>2255</v>
      </c>
      <c r="M829" s="137">
        <v>49</v>
      </c>
      <c r="N829" s="128">
        <f>IFERROR(VLOOKUP(M829*$M$8*$N$8,'RAM costing'!$A$3:$B$81,2,1),0)</f>
        <v>49000</v>
      </c>
      <c r="O829" s="128">
        <f>IFERROR(VLOOKUP(M829*$M$9*$N$9,'RAM costing'!$E$3:$F$81,2,1),0)</f>
        <v>199</v>
      </c>
      <c r="P829" s="128"/>
      <c r="Q829" s="129">
        <f t="shared" si="559"/>
        <v>0.31</v>
      </c>
      <c r="R829" s="18">
        <v>15.19</v>
      </c>
      <c r="S829" s="25">
        <f t="shared" si="560"/>
        <v>0</v>
      </c>
      <c r="T829" s="25">
        <f t="shared" si="561"/>
        <v>0</v>
      </c>
      <c r="U829" s="25">
        <f t="shared" si="562"/>
        <v>0</v>
      </c>
      <c r="V829" s="25">
        <f t="shared" si="563"/>
        <v>0</v>
      </c>
      <c r="W829" s="25">
        <f t="shared" si="564"/>
        <v>0</v>
      </c>
      <c r="X829" s="25">
        <f t="shared" si="565"/>
        <v>0</v>
      </c>
      <c r="Y829" s="25">
        <f t="shared" si="566"/>
        <v>0</v>
      </c>
      <c r="Z829" s="25">
        <f t="shared" si="567"/>
        <v>0</v>
      </c>
      <c r="AA829" s="26"/>
      <c r="AB829" s="25">
        <f t="shared" si="568"/>
        <v>0</v>
      </c>
      <c r="AC829" s="25">
        <f t="shared" si="594"/>
        <v>0</v>
      </c>
      <c r="AD829" s="25"/>
      <c r="AE829" s="25"/>
      <c r="AF829" s="25"/>
      <c r="AG829" s="25"/>
      <c r="AH829" s="25"/>
      <c r="AI829" s="25"/>
      <c r="AJ829" s="26"/>
      <c r="AK829" s="25"/>
      <c r="AL829" s="26"/>
      <c r="AM829" s="25">
        <f t="shared" si="570"/>
        <v>0</v>
      </c>
      <c r="AN829" s="25">
        <f t="shared" si="571"/>
        <v>0</v>
      </c>
      <c r="AO829" s="26"/>
      <c r="AP829" s="26">
        <f t="shared" si="572"/>
        <v>0</v>
      </c>
      <c r="AQ829" s="101">
        <f t="shared" si="573"/>
        <v>0</v>
      </c>
      <c r="AR829" s="106">
        <f t="shared" si="574"/>
        <v>0</v>
      </c>
      <c r="AS829" s="107">
        <f t="shared" si="595"/>
        <v>0</v>
      </c>
      <c r="AT829" s="107">
        <f t="shared" si="595"/>
        <v>0</v>
      </c>
      <c r="AU829" s="107">
        <f t="shared" si="595"/>
        <v>0</v>
      </c>
      <c r="AV829" s="107">
        <f t="shared" si="595"/>
        <v>0</v>
      </c>
      <c r="AW829" s="107">
        <f t="shared" si="595"/>
        <v>0</v>
      </c>
      <c r="AX829" s="107">
        <f t="shared" si="595"/>
        <v>0</v>
      </c>
      <c r="AY829" s="107">
        <f t="shared" si="595"/>
        <v>0</v>
      </c>
      <c r="AZ829" s="107">
        <f t="shared" si="595"/>
        <v>0</v>
      </c>
      <c r="BA829" s="108">
        <f t="shared" si="575"/>
        <v>0</v>
      </c>
      <c r="BB829" s="103">
        <f t="shared" si="576"/>
        <v>0</v>
      </c>
      <c r="BC829" s="109">
        <f t="shared" si="577"/>
        <v>0</v>
      </c>
      <c r="BD829" s="107">
        <f t="shared" si="557"/>
        <v>0</v>
      </c>
      <c r="BE829" s="107">
        <f t="shared" si="596"/>
        <v>0</v>
      </c>
      <c r="BF829" s="107">
        <f t="shared" si="596"/>
        <v>0</v>
      </c>
      <c r="BG829" s="107">
        <f t="shared" si="596"/>
        <v>0</v>
      </c>
      <c r="BH829" s="107">
        <f t="shared" si="596"/>
        <v>0</v>
      </c>
      <c r="BI829" s="107">
        <f t="shared" si="596"/>
        <v>0</v>
      </c>
      <c r="BJ829" s="107">
        <f t="shared" si="596"/>
        <v>0</v>
      </c>
      <c r="BK829" s="107">
        <f t="shared" si="596"/>
        <v>0</v>
      </c>
      <c r="BL829" s="110">
        <f t="shared" si="578"/>
        <v>0</v>
      </c>
      <c r="BM829" s="111">
        <f t="shared" si="579"/>
        <v>0</v>
      </c>
      <c r="BN829" s="111">
        <f t="shared" si="580"/>
        <v>0</v>
      </c>
      <c r="BO829" s="111">
        <f t="shared" si="581"/>
        <v>0</v>
      </c>
      <c r="BP829" s="111">
        <f t="shared" si="582"/>
        <v>0</v>
      </c>
      <c r="BQ829" s="111">
        <f t="shared" si="583"/>
        <v>0</v>
      </c>
      <c r="BR829" s="111">
        <f t="shared" si="584"/>
        <v>0</v>
      </c>
      <c r="BS829" s="111">
        <f t="shared" si="585"/>
        <v>0</v>
      </c>
      <c r="BT829" s="111">
        <f t="shared" si="586"/>
        <v>0</v>
      </c>
      <c r="BU829" s="112">
        <f t="shared" si="587"/>
        <v>0</v>
      </c>
      <c r="BV829" s="113">
        <f t="shared" si="588"/>
        <v>0</v>
      </c>
      <c r="BW829" s="169" t="s">
        <v>135</v>
      </c>
      <c r="BX829" s="174">
        <v>2021</v>
      </c>
      <c r="BY829" s="169" t="s">
        <v>2422</v>
      </c>
      <c r="BZ829" s="169" t="str">
        <f t="shared" si="589"/>
        <v>NOVIEMBRE</v>
      </c>
      <c r="CA829" s="169" t="str">
        <f t="shared" si="590"/>
        <v>YCHO21RT_11.1</v>
      </c>
      <c r="CB829" s="118" t="str">
        <f>VLOOKUP(F829,[3]TOTALES!$E:$E,1,0)</f>
        <v>W2RP11KAZH2</v>
      </c>
      <c r="CC829" s="118" t="str">
        <f>VLOOKUP(E829,'3.PARAMETROS'!J:L,3,0)</f>
        <v>TOPS</v>
      </c>
      <c r="CD829" s="118">
        <f>VLOOKUP(A829,'[4]1. ARCHIVO COMPRA'!$A:$BU,73,0)</f>
        <v>0</v>
      </c>
      <c r="CF829" s="128"/>
      <c r="CG829" s="128"/>
    </row>
    <row r="830" spans="1:85" x14ac:dyDescent="0.25">
      <c r="A830" s="128" t="str">
        <f t="shared" si="558"/>
        <v>W2RP11KAZH2JBLK</v>
      </c>
      <c r="B830" s="188">
        <v>44501</v>
      </c>
      <c r="C830" s="128"/>
      <c r="D830" s="128" t="s">
        <v>562</v>
      </c>
      <c r="E830" s="128" t="s">
        <v>294</v>
      </c>
      <c r="F830" s="128" t="s">
        <v>1595</v>
      </c>
      <c r="G830" s="128" t="s">
        <v>1596</v>
      </c>
      <c r="H830" s="128" t="s">
        <v>494</v>
      </c>
      <c r="I830" s="128" t="s">
        <v>520</v>
      </c>
      <c r="J830" s="128" t="s">
        <v>2192</v>
      </c>
      <c r="K830" s="128" t="s">
        <v>683</v>
      </c>
      <c r="L830" s="128" t="s">
        <v>2255</v>
      </c>
      <c r="M830" s="137">
        <v>49</v>
      </c>
      <c r="N830" s="128">
        <f>IFERROR(VLOOKUP(M830*$M$8*$N$8,'RAM costing'!$A$3:$B$81,2,1),0)</f>
        <v>49000</v>
      </c>
      <c r="O830" s="128">
        <f>IFERROR(VLOOKUP(M830*$M$9*$N$9,'RAM costing'!$E$3:$F$81,2,1),0)</f>
        <v>199</v>
      </c>
      <c r="P830" s="128"/>
      <c r="Q830" s="129">
        <f t="shared" si="559"/>
        <v>0.31</v>
      </c>
      <c r="R830" s="18">
        <v>15.19</v>
      </c>
      <c r="S830" s="25">
        <f t="shared" si="560"/>
        <v>0</v>
      </c>
      <c r="T830" s="25">
        <f t="shared" si="561"/>
        <v>0</v>
      </c>
      <c r="U830" s="25">
        <f t="shared" si="562"/>
        <v>0</v>
      </c>
      <c r="V830" s="25">
        <f t="shared" si="563"/>
        <v>0</v>
      </c>
      <c r="W830" s="25">
        <f t="shared" si="564"/>
        <v>0</v>
      </c>
      <c r="X830" s="25">
        <f t="shared" si="565"/>
        <v>0</v>
      </c>
      <c r="Y830" s="25">
        <f t="shared" si="566"/>
        <v>0</v>
      </c>
      <c r="Z830" s="25">
        <f t="shared" si="567"/>
        <v>0</v>
      </c>
      <c r="AA830" s="26"/>
      <c r="AB830" s="25">
        <f t="shared" si="568"/>
        <v>0</v>
      </c>
      <c r="AC830" s="25">
        <f t="shared" si="594"/>
        <v>0</v>
      </c>
      <c r="AD830" s="25"/>
      <c r="AE830" s="25"/>
      <c r="AF830" s="25"/>
      <c r="AG830" s="25"/>
      <c r="AH830" s="25"/>
      <c r="AI830" s="25"/>
      <c r="AJ830" s="26"/>
      <c r="AK830" s="25"/>
      <c r="AL830" s="26"/>
      <c r="AM830" s="25">
        <f t="shared" si="570"/>
        <v>0</v>
      </c>
      <c r="AN830" s="25">
        <f t="shared" si="571"/>
        <v>0</v>
      </c>
      <c r="AO830" s="26"/>
      <c r="AP830" s="26">
        <f t="shared" si="572"/>
        <v>0</v>
      </c>
      <c r="AQ830" s="101">
        <f t="shared" si="573"/>
        <v>0</v>
      </c>
      <c r="AR830" s="106">
        <f t="shared" si="574"/>
        <v>0</v>
      </c>
      <c r="AS830" s="107">
        <f t="shared" si="595"/>
        <v>0</v>
      </c>
      <c r="AT830" s="107">
        <f t="shared" si="595"/>
        <v>0</v>
      </c>
      <c r="AU830" s="107">
        <f t="shared" si="595"/>
        <v>0</v>
      </c>
      <c r="AV830" s="107">
        <f t="shared" si="595"/>
        <v>0</v>
      </c>
      <c r="AW830" s="107">
        <f t="shared" si="595"/>
        <v>0</v>
      </c>
      <c r="AX830" s="107">
        <f t="shared" si="595"/>
        <v>0</v>
      </c>
      <c r="AY830" s="107">
        <f t="shared" si="595"/>
        <v>0</v>
      </c>
      <c r="AZ830" s="107">
        <f t="shared" si="595"/>
        <v>0</v>
      </c>
      <c r="BA830" s="108">
        <f t="shared" si="575"/>
        <v>0</v>
      </c>
      <c r="BB830" s="103">
        <f t="shared" si="576"/>
        <v>0</v>
      </c>
      <c r="BC830" s="109">
        <f t="shared" si="577"/>
        <v>0</v>
      </c>
      <c r="BD830" s="107">
        <f t="shared" si="557"/>
        <v>0</v>
      </c>
      <c r="BE830" s="107">
        <f t="shared" si="596"/>
        <v>0</v>
      </c>
      <c r="BF830" s="107">
        <f t="shared" si="596"/>
        <v>0</v>
      </c>
      <c r="BG830" s="107">
        <f t="shared" si="596"/>
        <v>0</v>
      </c>
      <c r="BH830" s="107">
        <f t="shared" si="596"/>
        <v>0</v>
      </c>
      <c r="BI830" s="107">
        <f t="shared" si="596"/>
        <v>0</v>
      </c>
      <c r="BJ830" s="107">
        <f t="shared" si="596"/>
        <v>0</v>
      </c>
      <c r="BK830" s="107">
        <f t="shared" si="596"/>
        <v>0</v>
      </c>
      <c r="BL830" s="110">
        <f t="shared" si="578"/>
        <v>0</v>
      </c>
      <c r="BM830" s="111">
        <f t="shared" si="579"/>
        <v>0</v>
      </c>
      <c r="BN830" s="111">
        <f t="shared" si="580"/>
        <v>0</v>
      </c>
      <c r="BO830" s="111">
        <f t="shared" si="581"/>
        <v>0</v>
      </c>
      <c r="BP830" s="111">
        <f t="shared" si="582"/>
        <v>0</v>
      </c>
      <c r="BQ830" s="111">
        <f t="shared" si="583"/>
        <v>0</v>
      </c>
      <c r="BR830" s="111">
        <f t="shared" si="584"/>
        <v>0</v>
      </c>
      <c r="BS830" s="111">
        <f t="shared" si="585"/>
        <v>0</v>
      </c>
      <c r="BT830" s="111">
        <f t="shared" si="586"/>
        <v>0</v>
      </c>
      <c r="BU830" s="112">
        <f t="shared" si="587"/>
        <v>0</v>
      </c>
      <c r="BV830" s="113">
        <f t="shared" si="588"/>
        <v>0</v>
      </c>
      <c r="BW830" s="169" t="s">
        <v>135</v>
      </c>
      <c r="BX830" s="174">
        <v>2021</v>
      </c>
      <c r="BY830" s="169" t="s">
        <v>2422</v>
      </c>
      <c r="BZ830" s="169" t="str">
        <f t="shared" si="589"/>
        <v>NOVIEMBRE</v>
      </c>
      <c r="CA830" s="169" t="str">
        <f t="shared" si="590"/>
        <v>YCHO21RT_11.1</v>
      </c>
      <c r="CB830" s="118" t="str">
        <f>VLOOKUP(F830,[3]TOTALES!$E:$E,1,0)</f>
        <v>W2RP11KAZH2</v>
      </c>
      <c r="CC830" s="118" t="str">
        <f>VLOOKUP(E830,'3.PARAMETROS'!J:L,3,0)</f>
        <v>TOPS</v>
      </c>
      <c r="CD830" s="118">
        <f>VLOOKUP(A830,'[4]1. ARCHIVO COMPRA'!$A:$BU,73,0)</f>
        <v>0</v>
      </c>
      <c r="CF830" s="128"/>
      <c r="CG830" s="128"/>
    </row>
    <row r="831" spans="1:85" x14ac:dyDescent="0.25">
      <c r="A831" s="128" t="str">
        <f t="shared" si="558"/>
        <v>W2RP11KAZH2G5K4</v>
      </c>
      <c r="B831" s="188">
        <v>44501</v>
      </c>
      <c r="C831" s="128"/>
      <c r="D831" s="128" t="s">
        <v>562</v>
      </c>
      <c r="E831" s="128" t="s">
        <v>294</v>
      </c>
      <c r="F831" s="128" t="s">
        <v>1595</v>
      </c>
      <c r="G831" s="128" t="s">
        <v>1596</v>
      </c>
      <c r="H831" s="128" t="s">
        <v>853</v>
      </c>
      <c r="I831" s="128" t="s">
        <v>854</v>
      </c>
      <c r="J831" s="128" t="s">
        <v>2192</v>
      </c>
      <c r="K831" s="128" t="s">
        <v>683</v>
      </c>
      <c r="L831" s="128" t="s">
        <v>2255</v>
      </c>
      <c r="M831" s="137">
        <v>49</v>
      </c>
      <c r="N831" s="128">
        <f>IFERROR(VLOOKUP(M831*$M$8*$N$8,'RAM costing'!$A$3:$B$81,2,1),0)</f>
        <v>49000</v>
      </c>
      <c r="O831" s="128">
        <f>IFERROR(VLOOKUP(M831*$M$9*$N$9,'RAM costing'!$E$3:$F$81,2,1),0)</f>
        <v>199</v>
      </c>
      <c r="P831" s="128"/>
      <c r="Q831" s="129">
        <f t="shared" si="559"/>
        <v>0.31</v>
      </c>
      <c r="R831" s="18">
        <v>15.19</v>
      </c>
      <c r="S831" s="25">
        <f t="shared" si="560"/>
        <v>0</v>
      </c>
      <c r="T831" s="25">
        <f t="shared" si="561"/>
        <v>0</v>
      </c>
      <c r="U831" s="25">
        <f t="shared" si="562"/>
        <v>0</v>
      </c>
      <c r="V831" s="25">
        <f t="shared" si="563"/>
        <v>0</v>
      </c>
      <c r="W831" s="25">
        <f t="shared" si="564"/>
        <v>0</v>
      </c>
      <c r="X831" s="25">
        <f t="shared" si="565"/>
        <v>0</v>
      </c>
      <c r="Y831" s="25">
        <f t="shared" si="566"/>
        <v>0</v>
      </c>
      <c r="Z831" s="25">
        <f t="shared" si="567"/>
        <v>0</v>
      </c>
      <c r="AA831" s="26"/>
      <c r="AB831" s="25">
        <f t="shared" si="568"/>
        <v>0</v>
      </c>
      <c r="AC831" s="25">
        <f t="shared" si="594"/>
        <v>0</v>
      </c>
      <c r="AD831" s="25"/>
      <c r="AE831" s="25"/>
      <c r="AF831" s="25"/>
      <c r="AG831" s="25"/>
      <c r="AH831" s="25"/>
      <c r="AI831" s="25"/>
      <c r="AJ831" s="26"/>
      <c r="AK831" s="25"/>
      <c r="AL831" s="26"/>
      <c r="AM831" s="25">
        <f t="shared" si="570"/>
        <v>0</v>
      </c>
      <c r="AN831" s="25">
        <f t="shared" si="571"/>
        <v>0</v>
      </c>
      <c r="AO831" s="26"/>
      <c r="AP831" s="26">
        <f t="shared" si="572"/>
        <v>0</v>
      </c>
      <c r="AQ831" s="101">
        <f t="shared" si="573"/>
        <v>0</v>
      </c>
      <c r="AR831" s="106">
        <f t="shared" si="574"/>
        <v>0</v>
      </c>
      <c r="AS831" s="107">
        <f t="shared" si="595"/>
        <v>0</v>
      </c>
      <c r="AT831" s="107">
        <f t="shared" si="595"/>
        <v>0</v>
      </c>
      <c r="AU831" s="107">
        <f t="shared" si="595"/>
        <v>0</v>
      </c>
      <c r="AV831" s="107">
        <f t="shared" si="595"/>
        <v>0</v>
      </c>
      <c r="AW831" s="107">
        <f t="shared" si="595"/>
        <v>0</v>
      </c>
      <c r="AX831" s="107">
        <f t="shared" si="595"/>
        <v>0</v>
      </c>
      <c r="AY831" s="107">
        <f t="shared" si="595"/>
        <v>0</v>
      </c>
      <c r="AZ831" s="107">
        <f t="shared" si="595"/>
        <v>0</v>
      </c>
      <c r="BA831" s="108">
        <f t="shared" si="575"/>
        <v>0</v>
      </c>
      <c r="BB831" s="103">
        <f t="shared" si="576"/>
        <v>0</v>
      </c>
      <c r="BC831" s="109">
        <f t="shared" si="577"/>
        <v>0</v>
      </c>
      <c r="BD831" s="107">
        <f t="shared" si="557"/>
        <v>0</v>
      </c>
      <c r="BE831" s="107">
        <f t="shared" si="596"/>
        <v>0</v>
      </c>
      <c r="BF831" s="107">
        <f t="shared" si="596"/>
        <v>0</v>
      </c>
      <c r="BG831" s="107">
        <f t="shared" si="596"/>
        <v>0</v>
      </c>
      <c r="BH831" s="107">
        <f t="shared" si="596"/>
        <v>0</v>
      </c>
      <c r="BI831" s="107">
        <f t="shared" si="596"/>
        <v>0</v>
      </c>
      <c r="BJ831" s="107">
        <f t="shared" si="596"/>
        <v>0</v>
      </c>
      <c r="BK831" s="107">
        <f t="shared" si="596"/>
        <v>0</v>
      </c>
      <c r="BL831" s="110">
        <f t="shared" si="578"/>
        <v>0</v>
      </c>
      <c r="BM831" s="111">
        <f t="shared" si="579"/>
        <v>0</v>
      </c>
      <c r="BN831" s="111">
        <f t="shared" si="580"/>
        <v>0</v>
      </c>
      <c r="BO831" s="111">
        <f t="shared" si="581"/>
        <v>0</v>
      </c>
      <c r="BP831" s="111">
        <f t="shared" si="582"/>
        <v>0</v>
      </c>
      <c r="BQ831" s="111">
        <f t="shared" si="583"/>
        <v>0</v>
      </c>
      <c r="BR831" s="111">
        <f t="shared" si="584"/>
        <v>0</v>
      </c>
      <c r="BS831" s="111">
        <f t="shared" si="585"/>
        <v>0</v>
      </c>
      <c r="BT831" s="111">
        <f t="shared" si="586"/>
        <v>0</v>
      </c>
      <c r="BU831" s="112">
        <f t="shared" si="587"/>
        <v>0</v>
      </c>
      <c r="BV831" s="113">
        <f t="shared" si="588"/>
        <v>0</v>
      </c>
      <c r="BW831" s="169" t="s">
        <v>135</v>
      </c>
      <c r="BX831" s="174">
        <v>2021</v>
      </c>
      <c r="BY831" s="169" t="s">
        <v>2422</v>
      </c>
      <c r="BZ831" s="169" t="str">
        <f t="shared" si="589"/>
        <v>NOVIEMBRE</v>
      </c>
      <c r="CA831" s="169" t="str">
        <f t="shared" si="590"/>
        <v>YCHO21RT_11.1</v>
      </c>
      <c r="CB831" s="118" t="str">
        <f>VLOOKUP(F831,[3]TOTALES!$E:$E,1,0)</f>
        <v>W2RP11KAZH2</v>
      </c>
      <c r="CC831" s="118" t="str">
        <f>VLOOKUP(E831,'3.PARAMETROS'!J:L,3,0)</f>
        <v>TOPS</v>
      </c>
      <c r="CD831" s="118">
        <f>VLOOKUP(A831,'[4]1. ARCHIVO COMPRA'!$A:$BU,73,0)</f>
        <v>0</v>
      </c>
      <c r="CF831" s="128"/>
      <c r="CG831" s="128"/>
    </row>
    <row r="832" spans="1:85" x14ac:dyDescent="0.25">
      <c r="A832" s="128" t="str">
        <f t="shared" si="558"/>
        <v>W2RP11KAZH2G012</v>
      </c>
      <c r="B832" s="188">
        <v>44501</v>
      </c>
      <c r="C832" s="128"/>
      <c r="D832" s="128" t="s">
        <v>562</v>
      </c>
      <c r="E832" s="128" t="s">
        <v>294</v>
      </c>
      <c r="F832" s="128" t="s">
        <v>1595</v>
      </c>
      <c r="G832" s="128" t="s">
        <v>1596</v>
      </c>
      <c r="H832" s="128" t="s">
        <v>582</v>
      </c>
      <c r="I832" s="128" t="s">
        <v>583</v>
      </c>
      <c r="J832" s="128" t="s">
        <v>2192</v>
      </c>
      <c r="K832" s="128" t="s">
        <v>683</v>
      </c>
      <c r="L832" s="128" t="s">
        <v>2255</v>
      </c>
      <c r="M832" s="137">
        <v>49</v>
      </c>
      <c r="N832" s="128">
        <f>IFERROR(VLOOKUP(M832*$M$8*$N$8,'RAM costing'!$A$3:$B$81,2,1),0)</f>
        <v>49000</v>
      </c>
      <c r="O832" s="128">
        <f>IFERROR(VLOOKUP(M832*$M$9*$N$9,'RAM costing'!$E$3:$F$81,2,1),0)</f>
        <v>199</v>
      </c>
      <c r="P832" s="128"/>
      <c r="Q832" s="129">
        <f t="shared" si="559"/>
        <v>0.31</v>
      </c>
      <c r="R832" s="18">
        <v>15.19</v>
      </c>
      <c r="S832" s="25">
        <f t="shared" si="560"/>
        <v>0</v>
      </c>
      <c r="T832" s="25">
        <f t="shared" si="561"/>
        <v>0</v>
      </c>
      <c r="U832" s="25">
        <f t="shared" si="562"/>
        <v>0</v>
      </c>
      <c r="V832" s="25">
        <f t="shared" si="563"/>
        <v>0</v>
      </c>
      <c r="W832" s="25">
        <f t="shared" si="564"/>
        <v>0</v>
      </c>
      <c r="X832" s="25">
        <f t="shared" si="565"/>
        <v>0</v>
      </c>
      <c r="Y832" s="25">
        <f t="shared" si="566"/>
        <v>0</v>
      </c>
      <c r="Z832" s="25">
        <f t="shared" si="567"/>
        <v>0</v>
      </c>
      <c r="AA832" s="26"/>
      <c r="AB832" s="25">
        <f t="shared" si="568"/>
        <v>0</v>
      </c>
      <c r="AC832" s="25">
        <f t="shared" si="594"/>
        <v>0</v>
      </c>
      <c r="AD832" s="25"/>
      <c r="AE832" s="25"/>
      <c r="AF832" s="25"/>
      <c r="AG832" s="25"/>
      <c r="AH832" s="25"/>
      <c r="AI832" s="25"/>
      <c r="AJ832" s="26"/>
      <c r="AK832" s="25"/>
      <c r="AL832" s="26"/>
      <c r="AM832" s="25">
        <f t="shared" si="570"/>
        <v>0</v>
      </c>
      <c r="AN832" s="25">
        <f t="shared" si="571"/>
        <v>0</v>
      </c>
      <c r="AO832" s="26"/>
      <c r="AP832" s="26">
        <f t="shared" si="572"/>
        <v>0</v>
      </c>
      <c r="AQ832" s="101">
        <f t="shared" si="573"/>
        <v>0</v>
      </c>
      <c r="AR832" s="106">
        <f t="shared" si="574"/>
        <v>0</v>
      </c>
      <c r="AS832" s="107">
        <f t="shared" si="595"/>
        <v>0</v>
      </c>
      <c r="AT832" s="107">
        <f t="shared" si="595"/>
        <v>0</v>
      </c>
      <c r="AU832" s="107">
        <f t="shared" si="595"/>
        <v>0</v>
      </c>
      <c r="AV832" s="107">
        <f t="shared" si="595"/>
        <v>0</v>
      </c>
      <c r="AW832" s="107">
        <f t="shared" si="595"/>
        <v>0</v>
      </c>
      <c r="AX832" s="107">
        <f t="shared" si="595"/>
        <v>0</v>
      </c>
      <c r="AY832" s="107">
        <f t="shared" si="595"/>
        <v>0</v>
      </c>
      <c r="AZ832" s="107">
        <f t="shared" si="595"/>
        <v>0</v>
      </c>
      <c r="BA832" s="108">
        <f t="shared" si="575"/>
        <v>0</v>
      </c>
      <c r="BB832" s="103">
        <f t="shared" si="576"/>
        <v>0</v>
      </c>
      <c r="BC832" s="109">
        <f t="shared" si="577"/>
        <v>0</v>
      </c>
      <c r="BD832" s="107">
        <f t="shared" si="557"/>
        <v>0</v>
      </c>
      <c r="BE832" s="107">
        <f t="shared" si="596"/>
        <v>0</v>
      </c>
      <c r="BF832" s="107">
        <f t="shared" si="596"/>
        <v>0</v>
      </c>
      <c r="BG832" s="107">
        <f t="shared" si="596"/>
        <v>0</v>
      </c>
      <c r="BH832" s="107">
        <f t="shared" si="596"/>
        <v>0</v>
      </c>
      <c r="BI832" s="107">
        <f t="shared" si="596"/>
        <v>0</v>
      </c>
      <c r="BJ832" s="107">
        <f t="shared" si="596"/>
        <v>0</v>
      </c>
      <c r="BK832" s="107">
        <f t="shared" si="596"/>
        <v>0</v>
      </c>
      <c r="BL832" s="110">
        <f t="shared" si="578"/>
        <v>0</v>
      </c>
      <c r="BM832" s="111">
        <f t="shared" si="579"/>
        <v>0</v>
      </c>
      <c r="BN832" s="111">
        <f t="shared" si="580"/>
        <v>0</v>
      </c>
      <c r="BO832" s="111">
        <f t="shared" si="581"/>
        <v>0</v>
      </c>
      <c r="BP832" s="111">
        <f t="shared" si="582"/>
        <v>0</v>
      </c>
      <c r="BQ832" s="111">
        <f t="shared" si="583"/>
        <v>0</v>
      </c>
      <c r="BR832" s="111">
        <f t="shared" si="584"/>
        <v>0</v>
      </c>
      <c r="BS832" s="111">
        <f t="shared" si="585"/>
        <v>0</v>
      </c>
      <c r="BT832" s="111">
        <f t="shared" si="586"/>
        <v>0</v>
      </c>
      <c r="BU832" s="112">
        <f t="shared" si="587"/>
        <v>0</v>
      </c>
      <c r="BV832" s="113">
        <f t="shared" si="588"/>
        <v>0</v>
      </c>
      <c r="BW832" s="169" t="s">
        <v>135</v>
      </c>
      <c r="BX832" s="174">
        <v>2021</v>
      </c>
      <c r="BY832" s="169" t="s">
        <v>2422</v>
      </c>
      <c r="BZ832" s="169" t="str">
        <f t="shared" si="589"/>
        <v>NOVIEMBRE</v>
      </c>
      <c r="CA832" s="169" t="str">
        <f t="shared" si="590"/>
        <v>YCHO21RT_11.1</v>
      </c>
      <c r="CB832" s="118" t="str">
        <f>VLOOKUP(F832,[3]TOTALES!$E:$E,1,0)</f>
        <v>W2RP11KAZH2</v>
      </c>
      <c r="CC832" s="118" t="str">
        <f>VLOOKUP(E832,'3.PARAMETROS'!J:L,3,0)</f>
        <v>TOPS</v>
      </c>
      <c r="CD832" s="118">
        <f>VLOOKUP(A832,'[4]1. ARCHIVO COMPRA'!$A:$BU,73,0)</f>
        <v>0</v>
      </c>
      <c r="CF832" s="128"/>
      <c r="CG832" s="128"/>
    </row>
    <row r="833" spans="1:85" x14ac:dyDescent="0.25">
      <c r="A833" s="128" t="str">
        <f t="shared" si="558"/>
        <v>W2RP11KAZH2G7T2</v>
      </c>
      <c r="B833" s="188">
        <v>44501</v>
      </c>
      <c r="C833" s="128"/>
      <c r="D833" s="128" t="s">
        <v>562</v>
      </c>
      <c r="E833" s="128" t="s">
        <v>294</v>
      </c>
      <c r="F833" s="128" t="s">
        <v>1595</v>
      </c>
      <c r="G833" s="128" t="s">
        <v>1596</v>
      </c>
      <c r="H833" s="128" t="s">
        <v>515</v>
      </c>
      <c r="I833" s="128" t="s">
        <v>541</v>
      </c>
      <c r="J833" s="128" t="s">
        <v>2192</v>
      </c>
      <c r="K833" s="128" t="s">
        <v>683</v>
      </c>
      <c r="L833" s="128" t="s">
        <v>2255</v>
      </c>
      <c r="M833" s="137">
        <v>49</v>
      </c>
      <c r="N833" s="128">
        <f>IFERROR(VLOOKUP(M833*$M$8*$N$8,'RAM costing'!$A$3:$B$81,2,1),0)</f>
        <v>49000</v>
      </c>
      <c r="O833" s="128">
        <f>IFERROR(VLOOKUP(M833*$M$9*$N$9,'RAM costing'!$E$3:$F$81,2,1),0)</f>
        <v>199</v>
      </c>
      <c r="P833" s="128"/>
      <c r="Q833" s="129">
        <f t="shared" si="559"/>
        <v>0.31</v>
      </c>
      <c r="R833" s="18">
        <v>15.19</v>
      </c>
      <c r="S833" s="25">
        <f t="shared" si="560"/>
        <v>0</v>
      </c>
      <c r="T833" s="25">
        <f t="shared" si="561"/>
        <v>0</v>
      </c>
      <c r="U833" s="25">
        <f t="shared" si="562"/>
        <v>0</v>
      </c>
      <c r="V833" s="25">
        <f t="shared" si="563"/>
        <v>0</v>
      </c>
      <c r="W833" s="25">
        <f t="shared" si="564"/>
        <v>0</v>
      </c>
      <c r="X833" s="25">
        <f t="shared" si="565"/>
        <v>0</v>
      </c>
      <c r="Y833" s="25">
        <f t="shared" si="566"/>
        <v>0</v>
      </c>
      <c r="Z833" s="25">
        <f t="shared" si="567"/>
        <v>0</v>
      </c>
      <c r="AA833" s="26"/>
      <c r="AB833" s="25">
        <f t="shared" si="568"/>
        <v>0</v>
      </c>
      <c r="AC833" s="25">
        <f t="shared" si="594"/>
        <v>0</v>
      </c>
      <c r="AD833" s="25"/>
      <c r="AE833" s="25"/>
      <c r="AF833" s="25"/>
      <c r="AG833" s="25"/>
      <c r="AH833" s="25"/>
      <c r="AI833" s="25"/>
      <c r="AJ833" s="26"/>
      <c r="AK833" s="25"/>
      <c r="AL833" s="26"/>
      <c r="AM833" s="25">
        <f t="shared" si="570"/>
        <v>0</v>
      </c>
      <c r="AN833" s="25">
        <f t="shared" si="571"/>
        <v>0</v>
      </c>
      <c r="AO833" s="26"/>
      <c r="AP833" s="26">
        <f t="shared" si="572"/>
        <v>0</v>
      </c>
      <c r="AQ833" s="101">
        <f t="shared" si="573"/>
        <v>0</v>
      </c>
      <c r="AR833" s="106">
        <f t="shared" si="574"/>
        <v>0</v>
      </c>
      <c r="AS833" s="107">
        <f t="shared" si="595"/>
        <v>0</v>
      </c>
      <c r="AT833" s="107">
        <f t="shared" si="595"/>
        <v>0</v>
      </c>
      <c r="AU833" s="107">
        <f t="shared" si="595"/>
        <v>0</v>
      </c>
      <c r="AV833" s="107">
        <f t="shared" si="595"/>
        <v>0</v>
      </c>
      <c r="AW833" s="107">
        <f t="shared" si="595"/>
        <v>0</v>
      </c>
      <c r="AX833" s="107">
        <f t="shared" si="595"/>
        <v>0</v>
      </c>
      <c r="AY833" s="107">
        <f t="shared" si="595"/>
        <v>0</v>
      </c>
      <c r="AZ833" s="107">
        <f t="shared" si="595"/>
        <v>0</v>
      </c>
      <c r="BA833" s="108">
        <f t="shared" si="575"/>
        <v>0</v>
      </c>
      <c r="BB833" s="103">
        <f t="shared" si="576"/>
        <v>0</v>
      </c>
      <c r="BC833" s="109">
        <f t="shared" si="577"/>
        <v>0</v>
      </c>
      <c r="BD833" s="107">
        <f t="shared" si="557"/>
        <v>0</v>
      </c>
      <c r="BE833" s="107">
        <f t="shared" si="596"/>
        <v>0</v>
      </c>
      <c r="BF833" s="107">
        <f t="shared" si="596"/>
        <v>0</v>
      </c>
      <c r="BG833" s="107">
        <f t="shared" si="596"/>
        <v>0</v>
      </c>
      <c r="BH833" s="107">
        <f t="shared" si="596"/>
        <v>0</v>
      </c>
      <c r="BI833" s="107">
        <f t="shared" si="596"/>
        <v>0</v>
      </c>
      <c r="BJ833" s="107">
        <f t="shared" si="596"/>
        <v>0</v>
      </c>
      <c r="BK833" s="107">
        <f t="shared" si="596"/>
        <v>0</v>
      </c>
      <c r="BL833" s="110">
        <f t="shared" si="578"/>
        <v>0</v>
      </c>
      <c r="BM833" s="111">
        <f t="shared" si="579"/>
        <v>0</v>
      </c>
      <c r="BN833" s="111">
        <f t="shared" si="580"/>
        <v>0</v>
      </c>
      <c r="BO833" s="111">
        <f t="shared" si="581"/>
        <v>0</v>
      </c>
      <c r="BP833" s="111">
        <f t="shared" si="582"/>
        <v>0</v>
      </c>
      <c r="BQ833" s="111">
        <f t="shared" si="583"/>
        <v>0</v>
      </c>
      <c r="BR833" s="111">
        <f t="shared" si="584"/>
        <v>0</v>
      </c>
      <c r="BS833" s="111">
        <f t="shared" si="585"/>
        <v>0</v>
      </c>
      <c r="BT833" s="111">
        <f t="shared" si="586"/>
        <v>0</v>
      </c>
      <c r="BU833" s="112">
        <f t="shared" si="587"/>
        <v>0</v>
      </c>
      <c r="BV833" s="113">
        <f t="shared" si="588"/>
        <v>0</v>
      </c>
      <c r="BW833" s="169" t="s">
        <v>135</v>
      </c>
      <c r="BX833" s="174">
        <v>2021</v>
      </c>
      <c r="BY833" s="169" t="s">
        <v>2422</v>
      </c>
      <c r="BZ833" s="169" t="str">
        <f t="shared" si="589"/>
        <v>NOVIEMBRE</v>
      </c>
      <c r="CA833" s="169" t="str">
        <f t="shared" si="590"/>
        <v>YCHO21RT_11.1</v>
      </c>
      <c r="CB833" s="118" t="str">
        <f>VLOOKUP(F833,[3]TOTALES!$E:$E,1,0)</f>
        <v>W2RP11KAZH2</v>
      </c>
      <c r="CC833" s="118" t="str">
        <f>VLOOKUP(E833,'3.PARAMETROS'!J:L,3,0)</f>
        <v>TOPS</v>
      </c>
      <c r="CD833" s="118">
        <f>VLOOKUP(A833,'[4]1. ARCHIVO COMPRA'!$A:$BU,73,0)</f>
        <v>0</v>
      </c>
      <c r="CF833" s="128"/>
      <c r="CG833" s="128"/>
    </row>
    <row r="834" spans="1:85" x14ac:dyDescent="0.25">
      <c r="A834" s="128" t="str">
        <f t="shared" si="558"/>
        <v>W2RA07D4KW0RISW</v>
      </c>
      <c r="B834" s="188">
        <v>44501</v>
      </c>
      <c r="C834" s="128"/>
      <c r="D834" s="128" t="s">
        <v>563</v>
      </c>
      <c r="E834" s="128" t="s">
        <v>214</v>
      </c>
      <c r="F834" s="128" t="s">
        <v>1597</v>
      </c>
      <c r="G834" s="128" t="s">
        <v>1598</v>
      </c>
      <c r="H834" s="128" t="s">
        <v>618</v>
      </c>
      <c r="I834" s="128" t="s">
        <v>619</v>
      </c>
      <c r="J834" s="128" t="s">
        <v>2191</v>
      </c>
      <c r="K834" s="128" t="s">
        <v>685</v>
      </c>
      <c r="L834" s="128" t="s">
        <v>2257</v>
      </c>
      <c r="M834" s="137">
        <v>108</v>
      </c>
      <c r="N834" s="128">
        <f>IFERROR(VLOOKUP(M834*$M$8*$N$8,'RAM costing'!$A$3:$B$81,2,1),0)</f>
        <v>109000</v>
      </c>
      <c r="O834" s="128">
        <f>IFERROR(VLOOKUP(M834*$M$9*$N$9,'RAM costing'!$E$3:$F$81,2,1),0)</f>
        <v>429</v>
      </c>
      <c r="P834" s="128"/>
      <c r="Q834" s="129">
        <f t="shared" si="559"/>
        <v>0.31</v>
      </c>
      <c r="R834" s="18">
        <v>33.479999999999997</v>
      </c>
      <c r="S834" s="25">
        <f t="shared" si="560"/>
        <v>0</v>
      </c>
      <c r="T834" s="25">
        <f t="shared" si="561"/>
        <v>0</v>
      </c>
      <c r="U834" s="25">
        <f t="shared" si="562"/>
        <v>0</v>
      </c>
      <c r="V834" s="25">
        <f t="shared" si="563"/>
        <v>0</v>
      </c>
      <c r="W834" s="25">
        <f t="shared" si="564"/>
        <v>0</v>
      </c>
      <c r="X834" s="25">
        <f t="shared" si="565"/>
        <v>0</v>
      </c>
      <c r="Y834" s="25">
        <f t="shared" si="566"/>
        <v>0</v>
      </c>
      <c r="Z834" s="25">
        <f t="shared" si="567"/>
        <v>0</v>
      </c>
      <c r="AA834" s="26"/>
      <c r="AB834" s="25">
        <f t="shared" si="568"/>
        <v>0</v>
      </c>
      <c r="AC834" s="25">
        <f t="shared" si="594"/>
        <v>0</v>
      </c>
      <c r="AD834" s="25"/>
      <c r="AE834" s="25"/>
      <c r="AF834" s="25"/>
      <c r="AG834" s="25"/>
      <c r="AH834" s="25"/>
      <c r="AI834" s="25"/>
      <c r="AJ834" s="26"/>
      <c r="AK834" s="25"/>
      <c r="AL834" s="26"/>
      <c r="AM834" s="25">
        <f t="shared" si="570"/>
        <v>0</v>
      </c>
      <c r="AN834" s="25">
        <f t="shared" si="571"/>
        <v>0</v>
      </c>
      <c r="AO834" s="26"/>
      <c r="AP834" s="26">
        <f t="shared" si="572"/>
        <v>0</v>
      </c>
      <c r="AQ834" s="101">
        <f t="shared" si="573"/>
        <v>0</v>
      </c>
      <c r="AR834" s="106">
        <f t="shared" si="574"/>
        <v>0</v>
      </c>
      <c r="AS834" s="107">
        <f t="shared" si="595"/>
        <v>0</v>
      </c>
      <c r="AT834" s="107">
        <f t="shared" si="595"/>
        <v>0</v>
      </c>
      <c r="AU834" s="107">
        <f t="shared" si="595"/>
        <v>0</v>
      </c>
      <c r="AV834" s="107">
        <f t="shared" si="595"/>
        <v>0</v>
      </c>
      <c r="AW834" s="107">
        <f t="shared" si="595"/>
        <v>0</v>
      </c>
      <c r="AX834" s="107">
        <f t="shared" si="595"/>
        <v>0</v>
      </c>
      <c r="AY834" s="107">
        <f t="shared" si="595"/>
        <v>0</v>
      </c>
      <c r="AZ834" s="107">
        <f t="shared" si="595"/>
        <v>0</v>
      </c>
      <c r="BA834" s="108">
        <f t="shared" si="575"/>
        <v>0</v>
      </c>
      <c r="BB834" s="103">
        <f t="shared" si="576"/>
        <v>0</v>
      </c>
      <c r="BC834" s="109">
        <f t="shared" si="577"/>
        <v>0</v>
      </c>
      <c r="BD834" s="107">
        <f t="shared" si="557"/>
        <v>0</v>
      </c>
      <c r="BE834" s="107">
        <f t="shared" si="596"/>
        <v>0</v>
      </c>
      <c r="BF834" s="107">
        <f t="shared" si="596"/>
        <v>0</v>
      </c>
      <c r="BG834" s="107">
        <f t="shared" si="596"/>
        <v>0</v>
      </c>
      <c r="BH834" s="107">
        <f t="shared" si="596"/>
        <v>0</v>
      </c>
      <c r="BI834" s="107">
        <f t="shared" si="596"/>
        <v>0</v>
      </c>
      <c r="BJ834" s="107">
        <f t="shared" si="596"/>
        <v>0</v>
      </c>
      <c r="BK834" s="107">
        <f t="shared" si="596"/>
        <v>0</v>
      </c>
      <c r="BL834" s="110">
        <f t="shared" si="578"/>
        <v>0</v>
      </c>
      <c r="BM834" s="111">
        <f t="shared" si="579"/>
        <v>0</v>
      </c>
      <c r="BN834" s="111">
        <f t="shared" si="580"/>
        <v>0</v>
      </c>
      <c r="BO834" s="111">
        <f t="shared" si="581"/>
        <v>0</v>
      </c>
      <c r="BP834" s="111">
        <f t="shared" si="582"/>
        <v>0</v>
      </c>
      <c r="BQ834" s="111">
        <f t="shared" si="583"/>
        <v>0</v>
      </c>
      <c r="BR834" s="111">
        <f t="shared" si="584"/>
        <v>0</v>
      </c>
      <c r="BS834" s="111">
        <f t="shared" si="585"/>
        <v>0</v>
      </c>
      <c r="BT834" s="111">
        <f t="shared" si="586"/>
        <v>0</v>
      </c>
      <c r="BU834" s="112">
        <f t="shared" si="587"/>
        <v>0</v>
      </c>
      <c r="BV834" s="113">
        <f t="shared" si="588"/>
        <v>0</v>
      </c>
      <c r="BW834" s="169" t="s">
        <v>135</v>
      </c>
      <c r="BX834" s="174">
        <v>2021</v>
      </c>
      <c r="BY834" s="169" t="s">
        <v>2422</v>
      </c>
      <c r="BZ834" s="169" t="str">
        <f t="shared" si="589"/>
        <v>NOVIEMBRE</v>
      </c>
      <c r="CA834" s="169" t="str">
        <f t="shared" si="590"/>
        <v>YCHO21RT_11.1</v>
      </c>
      <c r="CB834" s="118" t="e">
        <f>VLOOKUP(F834,[3]TOTALES!$E:$E,1,0)</f>
        <v>#N/A</v>
      </c>
      <c r="CC834" s="118" t="str">
        <f>VLOOKUP(E834,'3.PARAMETROS'!J:L,3,0)</f>
        <v>JEANS MODA</v>
      </c>
      <c r="CD834" s="118">
        <f>VLOOKUP(A834,'[4]1. ARCHIVO COMPRA'!$A:$BU,73,0)</f>
        <v>0</v>
      </c>
      <c r="CF834" s="128"/>
      <c r="CG834" s="128"/>
    </row>
    <row r="835" spans="1:85" x14ac:dyDescent="0.25">
      <c r="A835" s="128" t="str">
        <f t="shared" si="558"/>
        <v>W2RH09WD8G2P11H</v>
      </c>
      <c r="B835" s="188">
        <v>44501</v>
      </c>
      <c r="C835" s="128"/>
      <c r="D835" s="128" t="s">
        <v>557</v>
      </c>
      <c r="E835" s="128" t="s">
        <v>151</v>
      </c>
      <c r="F835" s="128" t="s">
        <v>1599</v>
      </c>
      <c r="G835" s="128" t="s">
        <v>1600</v>
      </c>
      <c r="H835" s="128" t="s">
        <v>766</v>
      </c>
      <c r="I835" s="128" t="s">
        <v>767</v>
      </c>
      <c r="J835" s="128" t="s">
        <v>2112</v>
      </c>
      <c r="K835" s="128" t="s">
        <v>683</v>
      </c>
      <c r="L835" s="128" t="s">
        <v>2255</v>
      </c>
      <c r="M835" s="137">
        <v>89</v>
      </c>
      <c r="N835" s="128">
        <f>IFERROR(VLOOKUP(M835*$M$8*$N$8,'RAM costing'!$A$3:$B$81,2,1),0)</f>
        <v>89000</v>
      </c>
      <c r="O835" s="128">
        <f>IFERROR(VLOOKUP(M835*$M$9*$N$9,'RAM costing'!$E$3:$F$81,2,1),0)</f>
        <v>359</v>
      </c>
      <c r="P835" s="128"/>
      <c r="Q835" s="129">
        <f t="shared" si="559"/>
        <v>0.31</v>
      </c>
      <c r="R835" s="18">
        <v>27.59</v>
      </c>
      <c r="S835" s="25">
        <f t="shared" si="560"/>
        <v>0</v>
      </c>
      <c r="T835" s="25">
        <f t="shared" si="561"/>
        <v>0</v>
      </c>
      <c r="U835" s="25">
        <f t="shared" si="562"/>
        <v>0</v>
      </c>
      <c r="V835" s="25">
        <f t="shared" si="563"/>
        <v>0</v>
      </c>
      <c r="W835" s="25">
        <f t="shared" si="564"/>
        <v>0</v>
      </c>
      <c r="X835" s="25">
        <f t="shared" si="565"/>
        <v>0</v>
      </c>
      <c r="Y835" s="25">
        <f t="shared" si="566"/>
        <v>0</v>
      </c>
      <c r="Z835" s="25">
        <f t="shared" si="567"/>
        <v>0</v>
      </c>
      <c r="AA835" s="26"/>
      <c r="AB835" s="25">
        <f t="shared" si="568"/>
        <v>0</v>
      </c>
      <c r="AC835" s="25">
        <f t="shared" si="594"/>
        <v>0</v>
      </c>
      <c r="AD835" s="25"/>
      <c r="AE835" s="25"/>
      <c r="AF835" s="25"/>
      <c r="AG835" s="25"/>
      <c r="AH835" s="25"/>
      <c r="AI835" s="25"/>
      <c r="AJ835" s="26"/>
      <c r="AK835" s="25"/>
      <c r="AL835" s="26"/>
      <c r="AM835" s="25">
        <f t="shared" si="570"/>
        <v>0</v>
      </c>
      <c r="AN835" s="25">
        <f t="shared" si="571"/>
        <v>0</v>
      </c>
      <c r="AO835" s="26"/>
      <c r="AP835" s="26">
        <f t="shared" si="572"/>
        <v>0</v>
      </c>
      <c r="AQ835" s="101">
        <f t="shared" si="573"/>
        <v>0</v>
      </c>
      <c r="AR835" s="106">
        <f t="shared" si="574"/>
        <v>0</v>
      </c>
      <c r="AS835" s="107">
        <f t="shared" si="595"/>
        <v>0</v>
      </c>
      <c r="AT835" s="107">
        <f t="shared" si="595"/>
        <v>0</v>
      </c>
      <c r="AU835" s="107">
        <f t="shared" si="595"/>
        <v>0</v>
      </c>
      <c r="AV835" s="107">
        <f t="shared" si="595"/>
        <v>0</v>
      </c>
      <c r="AW835" s="107">
        <f t="shared" si="595"/>
        <v>0</v>
      </c>
      <c r="AX835" s="107">
        <f t="shared" si="595"/>
        <v>0</v>
      </c>
      <c r="AY835" s="107">
        <f t="shared" si="595"/>
        <v>0</v>
      </c>
      <c r="AZ835" s="107">
        <f t="shared" si="595"/>
        <v>0</v>
      </c>
      <c r="BA835" s="108">
        <f t="shared" si="575"/>
        <v>0</v>
      </c>
      <c r="BB835" s="103">
        <f t="shared" si="576"/>
        <v>0</v>
      </c>
      <c r="BC835" s="109">
        <f t="shared" si="577"/>
        <v>0</v>
      </c>
      <c r="BD835" s="107">
        <f t="shared" si="557"/>
        <v>0</v>
      </c>
      <c r="BE835" s="107">
        <f t="shared" si="596"/>
        <v>0</v>
      </c>
      <c r="BF835" s="107">
        <f t="shared" si="596"/>
        <v>0</v>
      </c>
      <c r="BG835" s="107">
        <f t="shared" si="596"/>
        <v>0</v>
      </c>
      <c r="BH835" s="107">
        <f t="shared" si="596"/>
        <v>0</v>
      </c>
      <c r="BI835" s="107">
        <f t="shared" si="596"/>
        <v>0</v>
      </c>
      <c r="BJ835" s="107">
        <f t="shared" si="596"/>
        <v>0</v>
      </c>
      <c r="BK835" s="107">
        <f t="shared" si="596"/>
        <v>0</v>
      </c>
      <c r="BL835" s="110">
        <f t="shared" si="578"/>
        <v>0</v>
      </c>
      <c r="BM835" s="111">
        <f t="shared" si="579"/>
        <v>0</v>
      </c>
      <c r="BN835" s="111">
        <f t="shared" si="580"/>
        <v>0</v>
      </c>
      <c r="BO835" s="111">
        <f t="shared" si="581"/>
        <v>0</v>
      </c>
      <c r="BP835" s="111">
        <f t="shared" si="582"/>
        <v>0</v>
      </c>
      <c r="BQ835" s="111">
        <f t="shared" si="583"/>
        <v>0</v>
      </c>
      <c r="BR835" s="111">
        <f t="shared" si="584"/>
        <v>0</v>
      </c>
      <c r="BS835" s="111">
        <f t="shared" si="585"/>
        <v>0</v>
      </c>
      <c r="BT835" s="111">
        <f t="shared" si="586"/>
        <v>0</v>
      </c>
      <c r="BU835" s="112">
        <f t="shared" si="587"/>
        <v>0</v>
      </c>
      <c r="BV835" s="113">
        <f t="shared" si="588"/>
        <v>0</v>
      </c>
      <c r="BW835" s="169" t="s">
        <v>135</v>
      </c>
      <c r="BX835" s="174">
        <v>2021</v>
      </c>
      <c r="BY835" s="169" t="s">
        <v>2422</v>
      </c>
      <c r="BZ835" s="169" t="str">
        <f t="shared" si="589"/>
        <v>NOVIEMBRE</v>
      </c>
      <c r="CA835" s="169" t="str">
        <f t="shared" si="590"/>
        <v>YCHO21RT_11.1</v>
      </c>
      <c r="CB835" s="118" t="str">
        <f>VLOOKUP(F835,[3]TOTALES!$E:$E,1,0)</f>
        <v>W2RH09WD8G2</v>
      </c>
      <c r="CC835" s="118" t="str">
        <f>VLOOKUP(E835,'3.PARAMETROS'!J:L,3,0)</f>
        <v>CAMISAS</v>
      </c>
      <c r="CD835" s="118">
        <f>VLOOKUP(A835,'[4]1. ARCHIVO COMPRA'!$A:$BU,73,0)</f>
        <v>0</v>
      </c>
      <c r="CF835" s="128"/>
      <c r="CG835" s="128"/>
    </row>
    <row r="836" spans="1:85" x14ac:dyDescent="0.25">
      <c r="A836" s="128" t="str">
        <f t="shared" si="558"/>
        <v>W2RH09WD8G2P30G</v>
      </c>
      <c r="B836" s="187">
        <v>44501</v>
      </c>
      <c r="C836" s="128"/>
      <c r="D836" s="128" t="s">
        <v>557</v>
      </c>
      <c r="E836" s="128" t="s">
        <v>151</v>
      </c>
      <c r="F836" s="128" t="s">
        <v>1599</v>
      </c>
      <c r="G836" s="128" t="s">
        <v>1600</v>
      </c>
      <c r="H836" s="128" t="s">
        <v>615</v>
      </c>
      <c r="I836" s="128" t="s">
        <v>616</v>
      </c>
      <c r="J836" s="128" t="s">
        <v>2112</v>
      </c>
      <c r="K836" s="128" t="s">
        <v>683</v>
      </c>
      <c r="L836" s="128" t="s">
        <v>2255</v>
      </c>
      <c r="M836" s="137">
        <v>89</v>
      </c>
      <c r="N836" s="128">
        <f>IFERROR(VLOOKUP(M836*$M$8*$N$8,'RAM costing'!$A$3:$B$81,2,1),0)</f>
        <v>89000</v>
      </c>
      <c r="O836" s="128">
        <f>IFERROR(VLOOKUP(M836*$M$9*$N$9,'RAM costing'!$E$3:$F$81,2,1),0)</f>
        <v>359</v>
      </c>
      <c r="P836" s="128"/>
      <c r="Q836" s="129">
        <f t="shared" si="559"/>
        <v>0.31</v>
      </c>
      <c r="R836" s="18">
        <v>27.59</v>
      </c>
      <c r="S836" s="25">
        <f t="shared" si="560"/>
        <v>6</v>
      </c>
      <c r="T836" s="25">
        <f t="shared" si="561"/>
        <v>6</v>
      </c>
      <c r="U836" s="25">
        <f t="shared" si="562"/>
        <v>6</v>
      </c>
      <c r="V836" s="25">
        <v>6</v>
      </c>
      <c r="W836" s="25">
        <v>0</v>
      </c>
      <c r="X836" s="25">
        <v>0</v>
      </c>
      <c r="Y836" s="25">
        <v>0</v>
      </c>
      <c r="Z836" s="25">
        <v>0</v>
      </c>
      <c r="AA836" s="26"/>
      <c r="AB836" s="25">
        <v>0</v>
      </c>
      <c r="AC836" s="26">
        <f>AO836</f>
        <v>6</v>
      </c>
      <c r="AD836" s="25"/>
      <c r="AE836" s="25"/>
      <c r="AF836" s="25"/>
      <c r="AG836" s="25"/>
      <c r="AH836" s="25"/>
      <c r="AI836" s="25"/>
      <c r="AJ836" s="26"/>
      <c r="AK836" s="25"/>
      <c r="AL836" s="26"/>
      <c r="AM836" s="25">
        <v>0</v>
      </c>
      <c r="AN836" s="25">
        <v>0</v>
      </c>
      <c r="AO836" s="26">
        <v>6</v>
      </c>
      <c r="AP836" s="26">
        <f t="shared" si="572"/>
        <v>6</v>
      </c>
      <c r="AQ836" s="101">
        <f t="shared" si="573"/>
        <v>30</v>
      </c>
      <c r="AR836" s="106">
        <f t="shared" si="574"/>
        <v>827.7</v>
      </c>
      <c r="AS836" s="107">
        <f t="shared" si="595"/>
        <v>7</v>
      </c>
      <c r="AT836" s="107">
        <f t="shared" si="595"/>
        <v>11</v>
      </c>
      <c r="AU836" s="107">
        <f t="shared" si="595"/>
        <v>8</v>
      </c>
      <c r="AV836" s="107">
        <f t="shared" si="595"/>
        <v>4</v>
      </c>
      <c r="AW836" s="107">
        <f t="shared" si="595"/>
        <v>0</v>
      </c>
      <c r="AX836" s="107">
        <f t="shared" si="595"/>
        <v>0</v>
      </c>
      <c r="AY836" s="107">
        <f t="shared" si="595"/>
        <v>0</v>
      </c>
      <c r="AZ836" s="107">
        <f t="shared" si="595"/>
        <v>0</v>
      </c>
      <c r="BA836" s="108">
        <f t="shared" si="575"/>
        <v>30</v>
      </c>
      <c r="BB836" s="103">
        <f t="shared" si="576"/>
        <v>12</v>
      </c>
      <c r="BC836" s="109">
        <f t="shared" si="577"/>
        <v>331.08</v>
      </c>
      <c r="BD836" s="107">
        <f t="shared" si="557"/>
        <v>3</v>
      </c>
      <c r="BE836" s="107">
        <f t="shared" si="596"/>
        <v>4</v>
      </c>
      <c r="BF836" s="107">
        <f t="shared" si="596"/>
        <v>3</v>
      </c>
      <c r="BG836" s="107">
        <f t="shared" si="596"/>
        <v>2</v>
      </c>
      <c r="BH836" s="107">
        <f t="shared" si="596"/>
        <v>0</v>
      </c>
      <c r="BI836" s="107">
        <f t="shared" si="596"/>
        <v>0</v>
      </c>
      <c r="BJ836" s="107">
        <f t="shared" si="596"/>
        <v>0</v>
      </c>
      <c r="BK836" s="107">
        <f t="shared" si="596"/>
        <v>0</v>
      </c>
      <c r="BL836" s="110">
        <f t="shared" si="578"/>
        <v>12</v>
      </c>
      <c r="BM836" s="111">
        <f t="shared" si="579"/>
        <v>10</v>
      </c>
      <c r="BN836" s="111">
        <f t="shared" si="580"/>
        <v>15</v>
      </c>
      <c r="BO836" s="111">
        <f t="shared" si="581"/>
        <v>11</v>
      </c>
      <c r="BP836" s="111">
        <f t="shared" si="582"/>
        <v>6</v>
      </c>
      <c r="BQ836" s="111">
        <f t="shared" si="583"/>
        <v>0</v>
      </c>
      <c r="BR836" s="111">
        <f t="shared" si="584"/>
        <v>0</v>
      </c>
      <c r="BS836" s="111">
        <f t="shared" si="585"/>
        <v>0</v>
      </c>
      <c r="BT836" s="111">
        <f t="shared" si="586"/>
        <v>0</v>
      </c>
      <c r="BU836" s="143">
        <f t="shared" si="587"/>
        <v>42</v>
      </c>
      <c r="BV836" s="113">
        <f t="shared" si="588"/>
        <v>1158.78</v>
      </c>
      <c r="BW836" s="169" t="s">
        <v>135</v>
      </c>
      <c r="BX836" s="174">
        <v>2021</v>
      </c>
      <c r="BY836" s="169" t="s">
        <v>2422</v>
      </c>
      <c r="BZ836" s="169" t="str">
        <f t="shared" si="589"/>
        <v>NOVIEMBRE</v>
      </c>
      <c r="CA836" s="169" t="str">
        <f t="shared" si="590"/>
        <v>YCHO21RT_11.1</v>
      </c>
      <c r="CB836" s="118" t="str">
        <f>VLOOKUP(F836,[3]TOTALES!$E:$E,1,0)</f>
        <v>W2RH09WD8G2</v>
      </c>
      <c r="CC836" s="118" t="str">
        <f>VLOOKUP(E836,'3.PARAMETROS'!J:L,3,0)</f>
        <v>CAMISAS</v>
      </c>
      <c r="CD836" s="118">
        <f>VLOOKUP(A836,'[4]1. ARCHIVO COMPRA'!$A:$BU,73,0)</f>
        <v>0</v>
      </c>
      <c r="CF836" s="164">
        <v>44331</v>
      </c>
      <c r="CG836" s="128"/>
    </row>
    <row r="837" spans="1:85" x14ac:dyDescent="0.25">
      <c r="A837" s="128" t="str">
        <f t="shared" si="558"/>
        <v>W2RH34WELZ0F60P</v>
      </c>
      <c r="B837" s="128" t="s">
        <v>556</v>
      </c>
      <c r="C837" s="128"/>
      <c r="D837" s="128" t="s">
        <v>557</v>
      </c>
      <c r="E837" s="128" t="s">
        <v>151</v>
      </c>
      <c r="F837" s="128" t="s">
        <v>1601</v>
      </c>
      <c r="G837" s="128" t="s">
        <v>1602</v>
      </c>
      <c r="H837" s="128" t="s">
        <v>1603</v>
      </c>
      <c r="I837" s="128" t="s">
        <v>1604</v>
      </c>
      <c r="J837" s="128" t="s">
        <v>2193</v>
      </c>
      <c r="K837" s="128" t="s">
        <v>2252</v>
      </c>
      <c r="L837" s="128" t="s">
        <v>2255</v>
      </c>
      <c r="M837" s="137">
        <v>89</v>
      </c>
      <c r="N837" s="128">
        <f>IFERROR(VLOOKUP(M837*$M$8*$N$8,'RAM costing'!$A$3:$B$81,2,1),0)</f>
        <v>89000</v>
      </c>
      <c r="O837" s="128">
        <f>IFERROR(VLOOKUP(M837*$M$9*$N$9,'RAM costing'!$E$3:$F$81,2,1),0)</f>
        <v>359</v>
      </c>
      <c r="P837" s="128"/>
      <c r="Q837" s="129">
        <f t="shared" si="559"/>
        <v>0.31</v>
      </c>
      <c r="R837" s="18">
        <v>27.59</v>
      </c>
      <c r="S837" s="25">
        <f t="shared" si="560"/>
        <v>0</v>
      </c>
      <c r="T837" s="25">
        <f t="shared" si="561"/>
        <v>0</v>
      </c>
      <c r="U837" s="25">
        <f t="shared" si="562"/>
        <v>0</v>
      </c>
      <c r="V837" s="25">
        <f t="shared" si="563"/>
        <v>0</v>
      </c>
      <c r="W837" s="25">
        <f t="shared" si="564"/>
        <v>0</v>
      </c>
      <c r="X837" s="25">
        <f t="shared" si="565"/>
        <v>0</v>
      </c>
      <c r="Y837" s="25">
        <f t="shared" si="566"/>
        <v>0</v>
      </c>
      <c r="Z837" s="25">
        <f t="shared" si="567"/>
        <v>0</v>
      </c>
      <c r="AA837" s="26"/>
      <c r="AB837" s="25">
        <f t="shared" si="568"/>
        <v>0</v>
      </c>
      <c r="AC837" s="25">
        <f t="shared" ref="AC837:AC840" si="597">AO837</f>
        <v>0</v>
      </c>
      <c r="AD837" s="25"/>
      <c r="AE837" s="25"/>
      <c r="AF837" s="25"/>
      <c r="AG837" s="25"/>
      <c r="AH837" s="25"/>
      <c r="AI837" s="25"/>
      <c r="AJ837" s="26"/>
      <c r="AK837" s="25"/>
      <c r="AL837" s="26"/>
      <c r="AM837" s="25">
        <f t="shared" si="570"/>
        <v>0</v>
      </c>
      <c r="AN837" s="25">
        <f t="shared" si="571"/>
        <v>0</v>
      </c>
      <c r="AO837" s="26"/>
      <c r="AP837" s="26">
        <f t="shared" si="572"/>
        <v>0</v>
      </c>
      <c r="AQ837" s="101">
        <f t="shared" si="573"/>
        <v>0</v>
      </c>
      <c r="AR837" s="106">
        <f t="shared" si="574"/>
        <v>0</v>
      </c>
      <c r="AS837" s="107">
        <f t="shared" si="595"/>
        <v>0</v>
      </c>
      <c r="AT837" s="107">
        <f t="shared" si="595"/>
        <v>0</v>
      </c>
      <c r="AU837" s="107">
        <f t="shared" si="595"/>
        <v>0</v>
      </c>
      <c r="AV837" s="107">
        <f t="shared" si="595"/>
        <v>0</v>
      </c>
      <c r="AW837" s="107">
        <f t="shared" si="595"/>
        <v>0</v>
      </c>
      <c r="AX837" s="107">
        <f t="shared" si="595"/>
        <v>0</v>
      </c>
      <c r="AY837" s="107">
        <f t="shared" si="595"/>
        <v>0</v>
      </c>
      <c r="AZ837" s="107">
        <f t="shared" si="595"/>
        <v>0</v>
      </c>
      <c r="BA837" s="108">
        <f t="shared" si="575"/>
        <v>0</v>
      </c>
      <c r="BB837" s="103">
        <f t="shared" si="576"/>
        <v>0</v>
      </c>
      <c r="BC837" s="109">
        <f t="shared" si="577"/>
        <v>0</v>
      </c>
      <c r="BD837" s="107">
        <f t="shared" si="557"/>
        <v>0</v>
      </c>
      <c r="BE837" s="107">
        <f t="shared" si="596"/>
        <v>0</v>
      </c>
      <c r="BF837" s="107">
        <f t="shared" si="596"/>
        <v>0</v>
      </c>
      <c r="BG837" s="107">
        <f t="shared" si="596"/>
        <v>0</v>
      </c>
      <c r="BH837" s="107">
        <f t="shared" si="596"/>
        <v>0</v>
      </c>
      <c r="BI837" s="107">
        <f t="shared" si="596"/>
        <v>0</v>
      </c>
      <c r="BJ837" s="107">
        <f t="shared" si="596"/>
        <v>0</v>
      </c>
      <c r="BK837" s="107">
        <f t="shared" si="596"/>
        <v>0</v>
      </c>
      <c r="BL837" s="110">
        <f t="shared" si="578"/>
        <v>0</v>
      </c>
      <c r="BM837" s="111">
        <f t="shared" si="579"/>
        <v>0</v>
      </c>
      <c r="BN837" s="111">
        <f t="shared" si="580"/>
        <v>0</v>
      </c>
      <c r="BO837" s="111">
        <f t="shared" si="581"/>
        <v>0</v>
      </c>
      <c r="BP837" s="111">
        <f t="shared" si="582"/>
        <v>0</v>
      </c>
      <c r="BQ837" s="111">
        <f t="shared" si="583"/>
        <v>0</v>
      </c>
      <c r="BR837" s="111">
        <f t="shared" si="584"/>
        <v>0</v>
      </c>
      <c r="BS837" s="111">
        <f t="shared" si="585"/>
        <v>0</v>
      </c>
      <c r="BT837" s="111">
        <f t="shared" si="586"/>
        <v>0</v>
      </c>
      <c r="BU837" s="112">
        <f t="shared" si="587"/>
        <v>0</v>
      </c>
      <c r="BV837" s="113">
        <f t="shared" si="588"/>
        <v>0</v>
      </c>
      <c r="BW837" s="169" t="s">
        <v>135</v>
      </c>
      <c r="BX837" s="174">
        <v>2021</v>
      </c>
      <c r="BY837" s="169" t="s">
        <v>2422</v>
      </c>
      <c r="BZ837" s="169" t="str">
        <f t="shared" ref="BZ837:BZ840" si="598">UPPER(TEXT(CONCATENATE("01-"&amp;MID(B837,1,2)&amp;"-2021"),"MMMM"))</f>
        <v>NOVIEMBRE</v>
      </c>
      <c r="CA837" s="169" t="str">
        <f t="shared" si="590"/>
        <v>YCHO21RT_11.1</v>
      </c>
      <c r="CB837" s="118" t="e">
        <f>VLOOKUP(F837,[3]TOTALES!$E:$E,1,0)</f>
        <v>#N/A</v>
      </c>
      <c r="CC837" s="118" t="str">
        <f>VLOOKUP(E837,'3.PARAMETROS'!J:L,3,0)</f>
        <v>CAMISAS</v>
      </c>
      <c r="CD837" s="118">
        <f>VLOOKUP(A837,'[4]1. ARCHIVO COMPRA'!$A:$BU,73,0)</f>
        <v>0</v>
      </c>
      <c r="CF837" s="128"/>
      <c r="CG837" s="128"/>
    </row>
    <row r="838" spans="1:85" x14ac:dyDescent="0.25">
      <c r="A838" s="128" t="str">
        <f t="shared" si="558"/>
        <v>W2RH34WELZ0F9A2</v>
      </c>
      <c r="B838" s="128" t="s">
        <v>556</v>
      </c>
      <c r="C838" s="128"/>
      <c r="D838" s="128" t="s">
        <v>557</v>
      </c>
      <c r="E838" s="128" t="s">
        <v>151</v>
      </c>
      <c r="F838" s="128" t="s">
        <v>1601</v>
      </c>
      <c r="G838" s="128" t="s">
        <v>1602</v>
      </c>
      <c r="H838" s="128" t="s">
        <v>1208</v>
      </c>
      <c r="I838" s="128" t="s">
        <v>1209</v>
      </c>
      <c r="J838" s="128" t="s">
        <v>2193</v>
      </c>
      <c r="K838" s="128" t="s">
        <v>2252</v>
      </c>
      <c r="L838" s="128" t="s">
        <v>2255</v>
      </c>
      <c r="M838" s="137">
        <v>89</v>
      </c>
      <c r="N838" s="128">
        <f>IFERROR(VLOOKUP(M838*$M$8*$N$8,'RAM costing'!$A$3:$B$81,2,1),0)</f>
        <v>89000</v>
      </c>
      <c r="O838" s="128">
        <f>IFERROR(VLOOKUP(M838*$M$9*$N$9,'RAM costing'!$E$3:$F$81,2,1),0)</f>
        <v>359</v>
      </c>
      <c r="P838" s="128"/>
      <c r="Q838" s="129">
        <f t="shared" si="559"/>
        <v>0.31</v>
      </c>
      <c r="R838" s="18">
        <v>27.59</v>
      </c>
      <c r="S838" s="25">
        <f t="shared" si="560"/>
        <v>0</v>
      </c>
      <c r="T838" s="25">
        <f t="shared" si="561"/>
        <v>0</v>
      </c>
      <c r="U838" s="25">
        <f t="shared" si="562"/>
        <v>0</v>
      </c>
      <c r="V838" s="25">
        <f t="shared" si="563"/>
        <v>0</v>
      </c>
      <c r="W838" s="25">
        <f t="shared" si="564"/>
        <v>0</v>
      </c>
      <c r="X838" s="25">
        <f t="shared" si="565"/>
        <v>0</v>
      </c>
      <c r="Y838" s="25">
        <f t="shared" si="566"/>
        <v>0</v>
      </c>
      <c r="Z838" s="25">
        <f t="shared" si="567"/>
        <v>0</v>
      </c>
      <c r="AA838" s="26"/>
      <c r="AB838" s="25">
        <f t="shared" si="568"/>
        <v>0</v>
      </c>
      <c r="AC838" s="25">
        <f t="shared" si="597"/>
        <v>0</v>
      </c>
      <c r="AD838" s="25"/>
      <c r="AE838" s="25"/>
      <c r="AF838" s="25"/>
      <c r="AG838" s="25"/>
      <c r="AH838" s="25"/>
      <c r="AI838" s="25"/>
      <c r="AJ838" s="26"/>
      <c r="AK838" s="25"/>
      <c r="AL838" s="26"/>
      <c r="AM838" s="25">
        <f t="shared" si="570"/>
        <v>0</v>
      </c>
      <c r="AN838" s="25">
        <f t="shared" si="571"/>
        <v>0</v>
      </c>
      <c r="AO838" s="26"/>
      <c r="AP838" s="26">
        <f t="shared" si="572"/>
        <v>0</v>
      </c>
      <c r="AQ838" s="101">
        <f t="shared" si="573"/>
        <v>0</v>
      </c>
      <c r="AR838" s="106">
        <f t="shared" si="574"/>
        <v>0</v>
      </c>
      <c r="AS838" s="107">
        <f t="shared" si="595"/>
        <v>0</v>
      </c>
      <c r="AT838" s="107">
        <f t="shared" si="595"/>
        <v>0</v>
      </c>
      <c r="AU838" s="107">
        <f t="shared" si="595"/>
        <v>0</v>
      </c>
      <c r="AV838" s="107">
        <f t="shared" si="595"/>
        <v>0</v>
      </c>
      <c r="AW838" s="107">
        <f t="shared" si="595"/>
        <v>0</v>
      </c>
      <c r="AX838" s="107">
        <f t="shared" si="595"/>
        <v>0</v>
      </c>
      <c r="AY838" s="107">
        <f t="shared" si="595"/>
        <v>0</v>
      </c>
      <c r="AZ838" s="107">
        <f t="shared" si="595"/>
        <v>0</v>
      </c>
      <c r="BA838" s="108">
        <f t="shared" si="575"/>
        <v>0</v>
      </c>
      <c r="BB838" s="103">
        <f t="shared" si="576"/>
        <v>0</v>
      </c>
      <c r="BC838" s="109">
        <f t="shared" si="577"/>
        <v>0</v>
      </c>
      <c r="BD838" s="107">
        <f t="shared" si="557"/>
        <v>0</v>
      </c>
      <c r="BE838" s="107">
        <f t="shared" si="596"/>
        <v>0</v>
      </c>
      <c r="BF838" s="107">
        <f t="shared" si="596"/>
        <v>0</v>
      </c>
      <c r="BG838" s="107">
        <f t="shared" si="596"/>
        <v>0</v>
      </c>
      <c r="BH838" s="107">
        <f t="shared" si="596"/>
        <v>0</v>
      </c>
      <c r="BI838" s="107">
        <f t="shared" si="596"/>
        <v>0</v>
      </c>
      <c r="BJ838" s="107">
        <f t="shared" si="596"/>
        <v>0</v>
      </c>
      <c r="BK838" s="107">
        <f t="shared" si="596"/>
        <v>0</v>
      </c>
      <c r="BL838" s="110">
        <f t="shared" si="578"/>
        <v>0</v>
      </c>
      <c r="BM838" s="111">
        <f t="shared" si="579"/>
        <v>0</v>
      </c>
      <c r="BN838" s="111">
        <f t="shared" si="580"/>
        <v>0</v>
      </c>
      <c r="BO838" s="111">
        <f t="shared" si="581"/>
        <v>0</v>
      </c>
      <c r="BP838" s="111">
        <f t="shared" si="582"/>
        <v>0</v>
      </c>
      <c r="BQ838" s="111">
        <f t="shared" si="583"/>
        <v>0</v>
      </c>
      <c r="BR838" s="111">
        <f t="shared" si="584"/>
        <v>0</v>
      </c>
      <c r="BS838" s="111">
        <f t="shared" si="585"/>
        <v>0</v>
      </c>
      <c r="BT838" s="111">
        <f t="shared" si="586"/>
        <v>0</v>
      </c>
      <c r="BU838" s="112">
        <f t="shared" si="587"/>
        <v>0</v>
      </c>
      <c r="BV838" s="113">
        <f t="shared" si="588"/>
        <v>0</v>
      </c>
      <c r="BW838" s="169" t="s">
        <v>135</v>
      </c>
      <c r="BX838" s="174">
        <v>2021</v>
      </c>
      <c r="BY838" s="169" t="s">
        <v>2422</v>
      </c>
      <c r="BZ838" s="169" t="str">
        <f t="shared" si="598"/>
        <v>NOVIEMBRE</v>
      </c>
      <c r="CA838" s="169" t="str">
        <f t="shared" si="590"/>
        <v>YCHO21RT_11.1</v>
      </c>
      <c r="CB838" s="118" t="e">
        <f>VLOOKUP(F838,[3]TOTALES!$E:$E,1,0)</f>
        <v>#N/A</v>
      </c>
      <c r="CC838" s="118" t="str">
        <f>VLOOKUP(E838,'3.PARAMETROS'!J:L,3,0)</f>
        <v>CAMISAS</v>
      </c>
      <c r="CD838" s="118">
        <f>VLOOKUP(A838,'[4]1. ARCHIVO COMPRA'!$A:$BU,73,0)</f>
        <v>0</v>
      </c>
      <c r="CF838" s="128"/>
      <c r="CG838" s="128"/>
    </row>
    <row r="839" spans="1:85" x14ac:dyDescent="0.25">
      <c r="A839" s="128" t="str">
        <f t="shared" si="558"/>
        <v>W2RH34WELZ0F7U9</v>
      </c>
      <c r="B839" s="128" t="s">
        <v>556</v>
      </c>
      <c r="C839" s="128"/>
      <c r="D839" s="128" t="s">
        <v>557</v>
      </c>
      <c r="E839" s="128" t="s">
        <v>151</v>
      </c>
      <c r="F839" s="128" t="s">
        <v>1601</v>
      </c>
      <c r="G839" s="128" t="s">
        <v>1602</v>
      </c>
      <c r="H839" s="128" t="s">
        <v>1605</v>
      </c>
      <c r="I839" s="128" t="s">
        <v>1606</v>
      </c>
      <c r="J839" s="128" t="s">
        <v>2193</v>
      </c>
      <c r="K839" s="128" t="s">
        <v>2252</v>
      </c>
      <c r="L839" s="128" t="s">
        <v>2255</v>
      </c>
      <c r="M839" s="137">
        <v>89</v>
      </c>
      <c r="N839" s="128">
        <f>IFERROR(VLOOKUP(M839*$M$8*$N$8,'RAM costing'!$A$3:$B$81,2,1),0)</f>
        <v>89000</v>
      </c>
      <c r="O839" s="128">
        <f>IFERROR(VLOOKUP(M839*$M$9*$N$9,'RAM costing'!$E$3:$F$81,2,1),0)</f>
        <v>359</v>
      </c>
      <c r="P839" s="128"/>
      <c r="Q839" s="129">
        <f t="shared" si="559"/>
        <v>0.31</v>
      </c>
      <c r="R839" s="18">
        <v>27.59</v>
      </c>
      <c r="S839" s="25">
        <f t="shared" si="560"/>
        <v>0</v>
      </c>
      <c r="T839" s="25">
        <f t="shared" si="561"/>
        <v>0</v>
      </c>
      <c r="U839" s="25">
        <f t="shared" si="562"/>
        <v>0</v>
      </c>
      <c r="V839" s="25">
        <f t="shared" si="563"/>
        <v>0</v>
      </c>
      <c r="W839" s="25">
        <f t="shared" si="564"/>
        <v>0</v>
      </c>
      <c r="X839" s="25">
        <f t="shared" si="565"/>
        <v>0</v>
      </c>
      <c r="Y839" s="25">
        <f t="shared" si="566"/>
        <v>0</v>
      </c>
      <c r="Z839" s="25">
        <f t="shared" si="567"/>
        <v>0</v>
      </c>
      <c r="AA839" s="26"/>
      <c r="AB839" s="25">
        <f t="shared" si="568"/>
        <v>0</v>
      </c>
      <c r="AC839" s="25">
        <f t="shared" si="597"/>
        <v>0</v>
      </c>
      <c r="AD839" s="25"/>
      <c r="AE839" s="25"/>
      <c r="AF839" s="25"/>
      <c r="AG839" s="25"/>
      <c r="AH839" s="25"/>
      <c r="AI839" s="25"/>
      <c r="AJ839" s="26"/>
      <c r="AK839" s="25"/>
      <c r="AL839" s="26"/>
      <c r="AM839" s="25">
        <f t="shared" si="570"/>
        <v>0</v>
      </c>
      <c r="AN839" s="25">
        <f t="shared" si="571"/>
        <v>0</v>
      </c>
      <c r="AO839" s="26"/>
      <c r="AP839" s="26">
        <f t="shared" si="572"/>
        <v>0</v>
      </c>
      <c r="AQ839" s="101">
        <f t="shared" si="573"/>
        <v>0</v>
      </c>
      <c r="AR839" s="106">
        <f t="shared" si="574"/>
        <v>0</v>
      </c>
      <c r="AS839" s="107">
        <f t="shared" si="595"/>
        <v>0</v>
      </c>
      <c r="AT839" s="107">
        <f t="shared" si="595"/>
        <v>0</v>
      </c>
      <c r="AU839" s="107">
        <f t="shared" si="595"/>
        <v>0</v>
      </c>
      <c r="AV839" s="107">
        <f t="shared" si="595"/>
        <v>0</v>
      </c>
      <c r="AW839" s="107">
        <f t="shared" si="595"/>
        <v>0</v>
      </c>
      <c r="AX839" s="107">
        <f t="shared" si="595"/>
        <v>0</v>
      </c>
      <c r="AY839" s="107">
        <f t="shared" si="595"/>
        <v>0</v>
      </c>
      <c r="AZ839" s="107">
        <f t="shared" si="595"/>
        <v>0</v>
      </c>
      <c r="BA839" s="108">
        <f t="shared" si="575"/>
        <v>0</v>
      </c>
      <c r="BB839" s="103">
        <f t="shared" si="576"/>
        <v>0</v>
      </c>
      <c r="BC839" s="109">
        <f t="shared" si="577"/>
        <v>0</v>
      </c>
      <c r="BD839" s="107">
        <f t="shared" si="557"/>
        <v>0</v>
      </c>
      <c r="BE839" s="107">
        <f t="shared" si="596"/>
        <v>0</v>
      </c>
      <c r="BF839" s="107">
        <f t="shared" si="596"/>
        <v>0</v>
      </c>
      <c r="BG839" s="107">
        <f t="shared" si="596"/>
        <v>0</v>
      </c>
      <c r="BH839" s="107">
        <f t="shared" si="596"/>
        <v>0</v>
      </c>
      <c r="BI839" s="107">
        <f t="shared" si="596"/>
        <v>0</v>
      </c>
      <c r="BJ839" s="107">
        <f t="shared" si="596"/>
        <v>0</v>
      </c>
      <c r="BK839" s="107">
        <f t="shared" si="596"/>
        <v>0</v>
      </c>
      <c r="BL839" s="110">
        <f t="shared" si="578"/>
        <v>0</v>
      </c>
      <c r="BM839" s="111">
        <f t="shared" si="579"/>
        <v>0</v>
      </c>
      <c r="BN839" s="111">
        <f t="shared" si="580"/>
        <v>0</v>
      </c>
      <c r="BO839" s="111">
        <f t="shared" si="581"/>
        <v>0</v>
      </c>
      <c r="BP839" s="111">
        <f t="shared" si="582"/>
        <v>0</v>
      </c>
      <c r="BQ839" s="111">
        <f t="shared" si="583"/>
        <v>0</v>
      </c>
      <c r="BR839" s="111">
        <f t="shared" si="584"/>
        <v>0</v>
      </c>
      <c r="BS839" s="111">
        <f t="shared" si="585"/>
        <v>0</v>
      </c>
      <c r="BT839" s="111">
        <f t="shared" si="586"/>
        <v>0</v>
      </c>
      <c r="BU839" s="112">
        <f t="shared" si="587"/>
        <v>0</v>
      </c>
      <c r="BV839" s="113">
        <f t="shared" si="588"/>
        <v>0</v>
      </c>
      <c r="BW839" s="169" t="s">
        <v>135</v>
      </c>
      <c r="BX839" s="174">
        <v>2021</v>
      </c>
      <c r="BY839" s="169" t="s">
        <v>2422</v>
      </c>
      <c r="BZ839" s="169" t="str">
        <f t="shared" si="598"/>
        <v>NOVIEMBRE</v>
      </c>
      <c r="CA839" s="169" t="str">
        <f t="shared" si="590"/>
        <v>YCHO21RT_11.1</v>
      </c>
      <c r="CB839" s="118" t="e">
        <f>VLOOKUP(F839,[3]TOTALES!$E:$E,1,0)</f>
        <v>#N/A</v>
      </c>
      <c r="CC839" s="118" t="str">
        <f>VLOOKUP(E839,'3.PARAMETROS'!J:L,3,0)</f>
        <v>CAMISAS</v>
      </c>
      <c r="CD839" s="118">
        <f>VLOOKUP(A839,'[4]1. ARCHIVO COMPRA'!$A:$BU,73,0)</f>
        <v>0</v>
      </c>
      <c r="CF839" s="128"/>
      <c r="CG839" s="128"/>
    </row>
    <row r="840" spans="1:85" x14ac:dyDescent="0.25">
      <c r="A840" s="128" t="str">
        <f t="shared" si="558"/>
        <v>W2RH34WELZ0GDMT</v>
      </c>
      <c r="B840" s="128" t="s">
        <v>556</v>
      </c>
      <c r="C840" s="128"/>
      <c r="D840" s="128" t="s">
        <v>557</v>
      </c>
      <c r="E840" s="128" t="s">
        <v>151</v>
      </c>
      <c r="F840" s="128" t="s">
        <v>1601</v>
      </c>
      <c r="G840" s="128" t="s">
        <v>1602</v>
      </c>
      <c r="H840" s="128" t="s">
        <v>1607</v>
      </c>
      <c r="I840" s="128" t="s">
        <v>1608</v>
      </c>
      <c r="J840" s="128" t="s">
        <v>2193</v>
      </c>
      <c r="K840" s="128" t="s">
        <v>2252</v>
      </c>
      <c r="L840" s="128" t="s">
        <v>2255</v>
      </c>
      <c r="M840" s="137">
        <v>89</v>
      </c>
      <c r="N840" s="128">
        <f>IFERROR(VLOOKUP(M840*$M$8*$N$8,'RAM costing'!$A$3:$B$81,2,1),0)</f>
        <v>89000</v>
      </c>
      <c r="O840" s="128">
        <f>IFERROR(VLOOKUP(M840*$M$9*$N$9,'RAM costing'!$E$3:$F$81,2,1),0)</f>
        <v>359</v>
      </c>
      <c r="P840" s="128"/>
      <c r="Q840" s="129">
        <f t="shared" si="559"/>
        <v>0.31</v>
      </c>
      <c r="R840" s="18">
        <v>27.59</v>
      </c>
      <c r="S840" s="25">
        <f t="shared" si="560"/>
        <v>0</v>
      </c>
      <c r="T840" s="25">
        <f t="shared" si="561"/>
        <v>0</v>
      </c>
      <c r="U840" s="25">
        <f t="shared" si="562"/>
        <v>0</v>
      </c>
      <c r="V840" s="25">
        <f t="shared" si="563"/>
        <v>0</v>
      </c>
      <c r="W840" s="25">
        <f t="shared" si="564"/>
        <v>0</v>
      </c>
      <c r="X840" s="25">
        <f t="shared" si="565"/>
        <v>0</v>
      </c>
      <c r="Y840" s="25">
        <f t="shared" si="566"/>
        <v>0</v>
      </c>
      <c r="Z840" s="25">
        <f t="shared" si="567"/>
        <v>0</v>
      </c>
      <c r="AA840" s="26"/>
      <c r="AB840" s="25">
        <f t="shared" si="568"/>
        <v>0</v>
      </c>
      <c r="AC840" s="25">
        <f t="shared" si="597"/>
        <v>0</v>
      </c>
      <c r="AD840" s="25"/>
      <c r="AE840" s="25"/>
      <c r="AF840" s="25"/>
      <c r="AG840" s="25"/>
      <c r="AH840" s="25"/>
      <c r="AI840" s="25"/>
      <c r="AJ840" s="26"/>
      <c r="AK840" s="25"/>
      <c r="AL840" s="26"/>
      <c r="AM840" s="25">
        <f t="shared" si="570"/>
        <v>0</v>
      </c>
      <c r="AN840" s="25">
        <f t="shared" si="571"/>
        <v>0</v>
      </c>
      <c r="AO840" s="26"/>
      <c r="AP840" s="26">
        <f t="shared" si="572"/>
        <v>0</v>
      </c>
      <c r="AQ840" s="101">
        <f t="shared" si="573"/>
        <v>0</v>
      </c>
      <c r="AR840" s="106">
        <f t="shared" si="574"/>
        <v>0</v>
      </c>
      <c r="AS840" s="107">
        <f t="shared" si="595"/>
        <v>0</v>
      </c>
      <c r="AT840" s="107">
        <f t="shared" si="595"/>
        <v>0</v>
      </c>
      <c r="AU840" s="107">
        <f t="shared" si="595"/>
        <v>0</v>
      </c>
      <c r="AV840" s="107">
        <f t="shared" si="595"/>
        <v>0</v>
      </c>
      <c r="AW840" s="107">
        <f t="shared" si="595"/>
        <v>0</v>
      </c>
      <c r="AX840" s="107">
        <f t="shared" si="595"/>
        <v>0</v>
      </c>
      <c r="AY840" s="107">
        <f t="shared" si="595"/>
        <v>0</v>
      </c>
      <c r="AZ840" s="107">
        <f t="shared" si="595"/>
        <v>0</v>
      </c>
      <c r="BA840" s="108">
        <f t="shared" si="575"/>
        <v>0</v>
      </c>
      <c r="BB840" s="103">
        <f t="shared" si="576"/>
        <v>0</v>
      </c>
      <c r="BC840" s="109">
        <f t="shared" si="577"/>
        <v>0</v>
      </c>
      <c r="BD840" s="107">
        <f t="shared" si="557"/>
        <v>0</v>
      </c>
      <c r="BE840" s="107">
        <f t="shared" si="596"/>
        <v>0</v>
      </c>
      <c r="BF840" s="107">
        <f t="shared" si="596"/>
        <v>0</v>
      </c>
      <c r="BG840" s="107">
        <f t="shared" si="596"/>
        <v>0</v>
      </c>
      <c r="BH840" s="107">
        <f t="shared" si="596"/>
        <v>0</v>
      </c>
      <c r="BI840" s="107">
        <f t="shared" si="596"/>
        <v>0</v>
      </c>
      <c r="BJ840" s="107">
        <f t="shared" si="596"/>
        <v>0</v>
      </c>
      <c r="BK840" s="107">
        <f t="shared" si="596"/>
        <v>0</v>
      </c>
      <c r="BL840" s="110">
        <f t="shared" si="578"/>
        <v>0</v>
      </c>
      <c r="BM840" s="111">
        <f t="shared" si="579"/>
        <v>0</v>
      </c>
      <c r="BN840" s="111">
        <f t="shared" si="580"/>
        <v>0</v>
      </c>
      <c r="BO840" s="111">
        <f t="shared" si="581"/>
        <v>0</v>
      </c>
      <c r="BP840" s="111">
        <f t="shared" si="582"/>
        <v>0</v>
      </c>
      <c r="BQ840" s="111">
        <f t="shared" si="583"/>
        <v>0</v>
      </c>
      <c r="BR840" s="111">
        <f t="shared" si="584"/>
        <v>0</v>
      </c>
      <c r="BS840" s="111">
        <f t="shared" si="585"/>
        <v>0</v>
      </c>
      <c r="BT840" s="111">
        <f t="shared" si="586"/>
        <v>0</v>
      </c>
      <c r="BU840" s="112">
        <f t="shared" si="587"/>
        <v>0</v>
      </c>
      <c r="BV840" s="113">
        <f t="shared" si="588"/>
        <v>0</v>
      </c>
      <c r="BW840" s="169" t="s">
        <v>135</v>
      </c>
      <c r="BX840" s="174">
        <v>2021</v>
      </c>
      <c r="BY840" s="169" t="s">
        <v>2422</v>
      </c>
      <c r="BZ840" s="169" t="str">
        <f t="shared" si="598"/>
        <v>NOVIEMBRE</v>
      </c>
      <c r="CA840" s="169" t="str">
        <f t="shared" si="590"/>
        <v>YCHO21RT_11.1</v>
      </c>
      <c r="CB840" s="118" t="e">
        <f>VLOOKUP(F840,[3]TOTALES!$E:$E,1,0)</f>
        <v>#N/A</v>
      </c>
      <c r="CC840" s="118" t="str">
        <f>VLOOKUP(E840,'3.PARAMETROS'!J:L,3,0)</f>
        <v>CAMISAS</v>
      </c>
      <c r="CD840" s="118">
        <f>VLOOKUP(A840,'[4]1. ARCHIVO COMPRA'!$A:$BU,73,0)</f>
        <v>0</v>
      </c>
      <c r="CF840" s="128"/>
      <c r="CG840" s="128"/>
    </row>
    <row r="841" spans="1:85" x14ac:dyDescent="0.25">
      <c r="A841" s="128" t="str">
        <f t="shared" si="558"/>
        <v>W2RA34D4KM1SULX</v>
      </c>
      <c r="B841" s="187">
        <v>44501</v>
      </c>
      <c r="C841" s="128"/>
      <c r="D841" s="128" t="s">
        <v>563</v>
      </c>
      <c r="E841" s="128" t="s">
        <v>148</v>
      </c>
      <c r="F841" s="128" t="s">
        <v>1609</v>
      </c>
      <c r="G841" s="128" t="s">
        <v>1610</v>
      </c>
      <c r="H841" s="128" t="s">
        <v>1356</v>
      </c>
      <c r="I841" s="128" t="s">
        <v>1357</v>
      </c>
      <c r="J841" s="128" t="s">
        <v>2136</v>
      </c>
      <c r="K841" s="128" t="s">
        <v>2253</v>
      </c>
      <c r="L841" s="128" t="s">
        <v>2257</v>
      </c>
      <c r="M841" s="137">
        <v>118</v>
      </c>
      <c r="N841" s="128">
        <f>IFERROR(VLOOKUP(M841*$M$8*$N$8,'RAM costing'!$A$3:$B$81,2,1),0)</f>
        <v>119000</v>
      </c>
      <c r="O841" s="128">
        <f>IFERROR(VLOOKUP(M841*$M$9*$N$9,'RAM costing'!$E$3:$F$81,2,1),0)</f>
        <v>429</v>
      </c>
      <c r="P841" s="128"/>
      <c r="Q841" s="129">
        <f t="shared" si="559"/>
        <v>0.31</v>
      </c>
      <c r="R841" s="18">
        <v>36.58</v>
      </c>
      <c r="S841" s="25">
        <f t="shared" si="560"/>
        <v>18</v>
      </c>
      <c r="T841" s="25">
        <f t="shared" si="561"/>
        <v>18</v>
      </c>
      <c r="U841" s="25">
        <f t="shared" si="562"/>
        <v>18</v>
      </c>
      <c r="V841" s="25">
        <f t="shared" si="563"/>
        <v>16</v>
      </c>
      <c r="W841" s="25">
        <f t="shared" si="564"/>
        <v>14</v>
      </c>
      <c r="X841" s="25">
        <f t="shared" si="565"/>
        <v>16</v>
      </c>
      <c r="Y841" s="25">
        <f t="shared" si="566"/>
        <v>15</v>
      </c>
      <c r="Z841" s="25">
        <f t="shared" si="567"/>
        <v>13</v>
      </c>
      <c r="AA841" s="26"/>
      <c r="AB841" s="25">
        <f t="shared" si="568"/>
        <v>15</v>
      </c>
      <c r="AC841" s="26">
        <f>AO841</f>
        <v>18</v>
      </c>
      <c r="AD841" s="25"/>
      <c r="AE841" s="25"/>
      <c r="AF841" s="25"/>
      <c r="AG841" s="25"/>
      <c r="AH841" s="25"/>
      <c r="AI841" s="25"/>
      <c r="AJ841" s="26"/>
      <c r="AK841" s="25"/>
      <c r="AL841" s="26"/>
      <c r="AM841" s="25">
        <f t="shared" si="570"/>
        <v>16</v>
      </c>
      <c r="AN841" s="25">
        <f t="shared" si="571"/>
        <v>16</v>
      </c>
      <c r="AO841" s="26">
        <v>18</v>
      </c>
      <c r="AP841" s="26">
        <f t="shared" si="572"/>
        <v>18</v>
      </c>
      <c r="AQ841" s="101">
        <f t="shared" si="573"/>
        <v>161</v>
      </c>
      <c r="AR841" s="106">
        <f t="shared" si="574"/>
        <v>5852.7999999999993</v>
      </c>
      <c r="AS841" s="107">
        <f t="shared" si="595"/>
        <v>14</v>
      </c>
      <c r="AT841" s="107">
        <f t="shared" si="595"/>
        <v>13</v>
      </c>
      <c r="AU841" s="107">
        <f t="shared" si="595"/>
        <v>31</v>
      </c>
      <c r="AV841" s="107">
        <f t="shared" si="595"/>
        <v>35</v>
      </c>
      <c r="AW841" s="107">
        <f t="shared" si="595"/>
        <v>35</v>
      </c>
      <c r="AX841" s="107">
        <f t="shared" si="595"/>
        <v>18</v>
      </c>
      <c r="AY841" s="107">
        <f t="shared" si="595"/>
        <v>14</v>
      </c>
      <c r="AZ841" s="107">
        <f t="shared" si="595"/>
        <v>0</v>
      </c>
      <c r="BA841" s="108">
        <f t="shared" si="575"/>
        <v>160</v>
      </c>
      <c r="BB841" s="103">
        <f t="shared" si="576"/>
        <v>68</v>
      </c>
      <c r="BC841" s="109">
        <f t="shared" si="577"/>
        <v>2450.8599999999997</v>
      </c>
      <c r="BD841" s="107">
        <f t="shared" si="557"/>
        <v>6</v>
      </c>
      <c r="BE841" s="107">
        <f t="shared" si="596"/>
        <v>5</v>
      </c>
      <c r="BF841" s="107">
        <f t="shared" si="596"/>
        <v>13</v>
      </c>
      <c r="BG841" s="107">
        <f t="shared" si="596"/>
        <v>15</v>
      </c>
      <c r="BH841" s="107">
        <f t="shared" si="596"/>
        <v>15</v>
      </c>
      <c r="BI841" s="107">
        <f t="shared" si="596"/>
        <v>7</v>
      </c>
      <c r="BJ841" s="107">
        <f t="shared" si="596"/>
        <v>6</v>
      </c>
      <c r="BK841" s="107">
        <f t="shared" si="596"/>
        <v>0</v>
      </c>
      <c r="BL841" s="110">
        <f t="shared" si="578"/>
        <v>67</v>
      </c>
      <c r="BM841" s="111">
        <f t="shared" si="579"/>
        <v>20</v>
      </c>
      <c r="BN841" s="111">
        <f t="shared" si="580"/>
        <v>18</v>
      </c>
      <c r="BO841" s="111">
        <f t="shared" si="581"/>
        <v>44</v>
      </c>
      <c r="BP841" s="111">
        <f t="shared" si="582"/>
        <v>50</v>
      </c>
      <c r="BQ841" s="111">
        <f t="shared" si="583"/>
        <v>50</v>
      </c>
      <c r="BR841" s="111">
        <f t="shared" si="584"/>
        <v>25</v>
      </c>
      <c r="BS841" s="111">
        <f t="shared" si="585"/>
        <v>20</v>
      </c>
      <c r="BT841" s="111">
        <f t="shared" si="586"/>
        <v>0</v>
      </c>
      <c r="BU841" s="143">
        <f t="shared" si="587"/>
        <v>227</v>
      </c>
      <c r="BV841" s="113">
        <f t="shared" si="588"/>
        <v>8303.66</v>
      </c>
      <c r="BW841" s="169" t="s">
        <v>135</v>
      </c>
      <c r="BX841" s="174">
        <v>2021</v>
      </c>
      <c r="BY841" s="169" t="s">
        <v>2422</v>
      </c>
      <c r="BZ841" s="169" t="str">
        <f t="shared" si="589"/>
        <v>NOVIEMBRE</v>
      </c>
      <c r="CA841" s="169" t="str">
        <f t="shared" si="590"/>
        <v>YCHO21RT_11.1</v>
      </c>
      <c r="CB841" s="118" t="str">
        <f>VLOOKUP(F841,[3]TOTALES!$E:$E,1,0)</f>
        <v>W2RA34D4KM1</v>
      </c>
      <c r="CC841" s="118" t="str">
        <f>VLOOKUP(E841,'3.PARAMETROS'!J:L,3,0)</f>
        <v>JEANS</v>
      </c>
      <c r="CD841" s="118">
        <f>VLOOKUP(A841,'[4]1. ARCHIVO COMPRA'!$A:$BU,73,0)</f>
        <v>0</v>
      </c>
      <c r="CF841" s="164">
        <v>44331</v>
      </c>
      <c r="CG841" s="128"/>
    </row>
    <row r="842" spans="1:85" x14ac:dyDescent="0.25">
      <c r="A842" s="128" t="str">
        <f t="shared" si="558"/>
        <v>W1YA46D4GV1CRD1</v>
      </c>
      <c r="B842" s="188">
        <v>44501</v>
      </c>
      <c r="C842" s="128"/>
      <c r="D842" s="128" t="s">
        <v>563</v>
      </c>
      <c r="E842" s="128" t="s">
        <v>148</v>
      </c>
      <c r="F842" s="128" t="s">
        <v>1611</v>
      </c>
      <c r="G842" s="128" t="s">
        <v>873</v>
      </c>
      <c r="H842" s="128" t="s">
        <v>1200</v>
      </c>
      <c r="I842" s="128" t="s">
        <v>1201</v>
      </c>
      <c r="J842" s="128" t="s">
        <v>667</v>
      </c>
      <c r="K842" s="128" t="s">
        <v>682</v>
      </c>
      <c r="L842" s="128" t="s">
        <v>2257</v>
      </c>
      <c r="M842" s="137">
        <v>89</v>
      </c>
      <c r="N842" s="128">
        <f>IFERROR(VLOOKUP(M842*$M$8*$N$8,'RAM costing'!$A$3:$B$81,2,1),0)</f>
        <v>89000</v>
      </c>
      <c r="O842" s="128">
        <f>IFERROR(VLOOKUP(M842*$M$9*$N$9,'RAM costing'!$E$3:$F$81,2,1),0)</f>
        <v>359</v>
      </c>
      <c r="P842" s="128"/>
      <c r="Q842" s="129">
        <f t="shared" si="559"/>
        <v>0.31</v>
      </c>
      <c r="R842" s="18">
        <v>27.59</v>
      </c>
      <c r="S842" s="25">
        <f t="shared" si="560"/>
        <v>0</v>
      </c>
      <c r="T842" s="25">
        <f t="shared" si="561"/>
        <v>0</v>
      </c>
      <c r="U842" s="25">
        <f t="shared" si="562"/>
        <v>0</v>
      </c>
      <c r="V842" s="25">
        <f t="shared" si="563"/>
        <v>0</v>
      </c>
      <c r="W842" s="25">
        <f t="shared" si="564"/>
        <v>0</v>
      </c>
      <c r="X842" s="25">
        <f t="shared" si="565"/>
        <v>0</v>
      </c>
      <c r="Y842" s="25">
        <f t="shared" si="566"/>
        <v>0</v>
      </c>
      <c r="Z842" s="25">
        <f t="shared" si="567"/>
        <v>0</v>
      </c>
      <c r="AA842" s="26"/>
      <c r="AB842" s="25">
        <f t="shared" si="568"/>
        <v>0</v>
      </c>
      <c r="AC842" s="25">
        <f t="shared" ref="AC842:AC844" si="599">AO842</f>
        <v>0</v>
      </c>
      <c r="AD842" s="25"/>
      <c r="AE842" s="25"/>
      <c r="AF842" s="25"/>
      <c r="AG842" s="25"/>
      <c r="AH842" s="25"/>
      <c r="AI842" s="25"/>
      <c r="AJ842" s="26"/>
      <c r="AK842" s="25"/>
      <c r="AL842" s="26"/>
      <c r="AM842" s="25">
        <f t="shared" si="570"/>
        <v>0</v>
      </c>
      <c r="AN842" s="25">
        <f t="shared" si="571"/>
        <v>0</v>
      </c>
      <c r="AO842" s="26"/>
      <c r="AP842" s="26">
        <f t="shared" si="572"/>
        <v>0</v>
      </c>
      <c r="AQ842" s="101">
        <f t="shared" si="573"/>
        <v>0</v>
      </c>
      <c r="AR842" s="106">
        <f t="shared" si="574"/>
        <v>0</v>
      </c>
      <c r="AS842" s="107">
        <f t="shared" si="595"/>
        <v>0</v>
      </c>
      <c r="AT842" s="107">
        <f t="shared" si="595"/>
        <v>0</v>
      </c>
      <c r="AU842" s="107">
        <f t="shared" si="595"/>
        <v>0</v>
      </c>
      <c r="AV842" s="107">
        <f t="shared" si="595"/>
        <v>0</v>
      </c>
      <c r="AW842" s="107">
        <f t="shared" si="595"/>
        <v>0</v>
      </c>
      <c r="AX842" s="107">
        <f t="shared" si="595"/>
        <v>0</v>
      </c>
      <c r="AY842" s="107">
        <f t="shared" si="595"/>
        <v>0</v>
      </c>
      <c r="AZ842" s="107">
        <f t="shared" si="595"/>
        <v>0</v>
      </c>
      <c r="BA842" s="108">
        <f t="shared" si="575"/>
        <v>0</v>
      </c>
      <c r="BB842" s="103">
        <f t="shared" si="576"/>
        <v>0</v>
      </c>
      <c r="BC842" s="109">
        <f t="shared" si="577"/>
        <v>0</v>
      </c>
      <c r="BD842" s="107">
        <f t="shared" si="557"/>
        <v>0</v>
      </c>
      <c r="BE842" s="107">
        <f t="shared" si="596"/>
        <v>0</v>
      </c>
      <c r="BF842" s="107">
        <f t="shared" si="596"/>
        <v>0</v>
      </c>
      <c r="BG842" s="107">
        <f t="shared" si="596"/>
        <v>0</v>
      </c>
      <c r="BH842" s="107">
        <f t="shared" si="596"/>
        <v>0</v>
      </c>
      <c r="BI842" s="107">
        <f t="shared" si="596"/>
        <v>0</v>
      </c>
      <c r="BJ842" s="107">
        <f t="shared" si="596"/>
        <v>0</v>
      </c>
      <c r="BK842" s="107">
        <f t="shared" si="596"/>
        <v>0</v>
      </c>
      <c r="BL842" s="110">
        <f t="shared" si="578"/>
        <v>0</v>
      </c>
      <c r="BM842" s="111">
        <f t="shared" si="579"/>
        <v>0</v>
      </c>
      <c r="BN842" s="111">
        <f t="shared" si="580"/>
        <v>0</v>
      </c>
      <c r="BO842" s="111">
        <f t="shared" si="581"/>
        <v>0</v>
      </c>
      <c r="BP842" s="111">
        <f t="shared" si="582"/>
        <v>0</v>
      </c>
      <c r="BQ842" s="111">
        <f t="shared" si="583"/>
        <v>0</v>
      </c>
      <c r="BR842" s="111">
        <f t="shared" si="584"/>
        <v>0</v>
      </c>
      <c r="BS842" s="111">
        <f t="shared" si="585"/>
        <v>0</v>
      </c>
      <c r="BT842" s="111">
        <f t="shared" si="586"/>
        <v>0</v>
      </c>
      <c r="BU842" s="112">
        <f t="shared" si="587"/>
        <v>0</v>
      </c>
      <c r="BV842" s="113">
        <f t="shared" si="588"/>
        <v>0</v>
      </c>
      <c r="BW842" s="169" t="s">
        <v>135</v>
      </c>
      <c r="BX842" s="174">
        <v>2021</v>
      </c>
      <c r="BY842" s="169" t="s">
        <v>2422</v>
      </c>
      <c r="BZ842" s="169" t="str">
        <f t="shared" si="589"/>
        <v>NOVIEMBRE</v>
      </c>
      <c r="CA842" s="169" t="str">
        <f t="shared" si="590"/>
        <v>YCHO21RT_11.1</v>
      </c>
      <c r="CB842" s="118" t="e">
        <f>VLOOKUP(F842,[3]TOTALES!$E:$E,1,0)</f>
        <v>#N/A</v>
      </c>
      <c r="CC842" s="118" t="str">
        <f>VLOOKUP(E842,'3.PARAMETROS'!J:L,3,0)</f>
        <v>JEANS</v>
      </c>
      <c r="CD842" s="118">
        <f>VLOOKUP(A842,'[4]1. ARCHIVO COMPRA'!$A:$BU,73,0)</f>
        <v>0</v>
      </c>
      <c r="CF842" s="128"/>
      <c r="CG842" s="128"/>
    </row>
    <row r="843" spans="1:85" x14ac:dyDescent="0.25">
      <c r="A843" s="128" t="str">
        <f t="shared" si="558"/>
        <v>W2RH09WEE00G1G2</v>
      </c>
      <c r="B843" s="188">
        <v>44501</v>
      </c>
      <c r="C843" s="128"/>
      <c r="D843" s="128" t="s">
        <v>557</v>
      </c>
      <c r="E843" s="128" t="s">
        <v>151</v>
      </c>
      <c r="F843" s="128" t="s">
        <v>1612</v>
      </c>
      <c r="G843" s="128" t="s">
        <v>1613</v>
      </c>
      <c r="H843" s="128" t="s">
        <v>506</v>
      </c>
      <c r="I843" s="128" t="s">
        <v>533</v>
      </c>
      <c r="J843" s="128" t="s">
        <v>2138</v>
      </c>
      <c r="K843" s="128" t="s">
        <v>683</v>
      </c>
      <c r="L843" s="128" t="s">
        <v>2255</v>
      </c>
      <c r="M843" s="137">
        <v>128</v>
      </c>
      <c r="N843" s="128">
        <f>IFERROR(VLOOKUP(M843*$M$8*$N$8,'RAM costing'!$A$3:$B$81,2,1),0)</f>
        <v>119000</v>
      </c>
      <c r="O843" s="128">
        <f>IFERROR(VLOOKUP(M843*$M$9*$N$9,'RAM costing'!$E$3:$F$81,2,1),0)</f>
        <v>429</v>
      </c>
      <c r="P843" s="128"/>
      <c r="Q843" s="129">
        <f t="shared" si="559"/>
        <v>0.31</v>
      </c>
      <c r="R843" s="18">
        <v>39.68</v>
      </c>
      <c r="S843" s="25">
        <f t="shared" si="560"/>
        <v>0</v>
      </c>
      <c r="T843" s="25">
        <f t="shared" si="561"/>
        <v>0</v>
      </c>
      <c r="U843" s="25">
        <f t="shared" si="562"/>
        <v>0</v>
      </c>
      <c r="V843" s="25">
        <f t="shared" si="563"/>
        <v>0</v>
      </c>
      <c r="W843" s="25">
        <f t="shared" si="564"/>
        <v>0</v>
      </c>
      <c r="X843" s="25">
        <f t="shared" si="565"/>
        <v>0</v>
      </c>
      <c r="Y843" s="25">
        <f t="shared" si="566"/>
        <v>0</v>
      </c>
      <c r="Z843" s="25">
        <f t="shared" si="567"/>
        <v>0</v>
      </c>
      <c r="AA843" s="26"/>
      <c r="AB843" s="25">
        <f t="shared" si="568"/>
        <v>0</v>
      </c>
      <c r="AC843" s="25">
        <f t="shared" si="599"/>
        <v>0</v>
      </c>
      <c r="AD843" s="25"/>
      <c r="AE843" s="25"/>
      <c r="AF843" s="25"/>
      <c r="AG843" s="25"/>
      <c r="AH843" s="25"/>
      <c r="AI843" s="25"/>
      <c r="AJ843" s="26"/>
      <c r="AK843" s="25"/>
      <c r="AL843" s="26"/>
      <c r="AM843" s="25">
        <f t="shared" si="570"/>
        <v>0</v>
      </c>
      <c r="AN843" s="25">
        <f t="shared" si="571"/>
        <v>0</v>
      </c>
      <c r="AO843" s="26"/>
      <c r="AP843" s="26">
        <f t="shared" si="572"/>
        <v>0</v>
      </c>
      <c r="AQ843" s="101">
        <f t="shared" si="573"/>
        <v>0</v>
      </c>
      <c r="AR843" s="106">
        <f t="shared" si="574"/>
        <v>0</v>
      </c>
      <c r="AS843" s="107">
        <f t="shared" si="595"/>
        <v>0</v>
      </c>
      <c r="AT843" s="107">
        <f t="shared" si="595"/>
        <v>0</v>
      </c>
      <c r="AU843" s="107">
        <f t="shared" si="595"/>
        <v>0</v>
      </c>
      <c r="AV843" s="107">
        <f t="shared" si="595"/>
        <v>0</v>
      </c>
      <c r="AW843" s="107">
        <f t="shared" si="595"/>
        <v>0</v>
      </c>
      <c r="AX843" s="107">
        <f t="shared" si="595"/>
        <v>0</v>
      </c>
      <c r="AY843" s="107">
        <f t="shared" si="595"/>
        <v>0</v>
      </c>
      <c r="AZ843" s="107">
        <f t="shared" si="595"/>
        <v>0</v>
      </c>
      <c r="BA843" s="108">
        <f t="shared" si="575"/>
        <v>0</v>
      </c>
      <c r="BB843" s="103">
        <f t="shared" si="576"/>
        <v>0</v>
      </c>
      <c r="BC843" s="109">
        <f t="shared" si="577"/>
        <v>0</v>
      </c>
      <c r="BD843" s="107">
        <f t="shared" si="557"/>
        <v>0</v>
      </c>
      <c r="BE843" s="107">
        <f t="shared" si="596"/>
        <v>0</v>
      </c>
      <c r="BF843" s="107">
        <f t="shared" si="596"/>
        <v>0</v>
      </c>
      <c r="BG843" s="107">
        <f t="shared" si="596"/>
        <v>0</v>
      </c>
      <c r="BH843" s="107">
        <f t="shared" si="596"/>
        <v>0</v>
      </c>
      <c r="BI843" s="107">
        <f t="shared" si="596"/>
        <v>0</v>
      </c>
      <c r="BJ843" s="107">
        <f t="shared" si="596"/>
        <v>0</v>
      </c>
      <c r="BK843" s="107">
        <f t="shared" si="596"/>
        <v>0</v>
      </c>
      <c r="BL843" s="110">
        <f t="shared" si="578"/>
        <v>0</v>
      </c>
      <c r="BM843" s="111">
        <f t="shared" si="579"/>
        <v>0</v>
      </c>
      <c r="BN843" s="111">
        <f t="shared" si="580"/>
        <v>0</v>
      </c>
      <c r="BO843" s="111">
        <f t="shared" si="581"/>
        <v>0</v>
      </c>
      <c r="BP843" s="111">
        <f t="shared" si="582"/>
        <v>0</v>
      </c>
      <c r="BQ843" s="111">
        <f t="shared" si="583"/>
        <v>0</v>
      </c>
      <c r="BR843" s="111">
        <f t="shared" si="584"/>
        <v>0</v>
      </c>
      <c r="BS843" s="111">
        <f t="shared" si="585"/>
        <v>0</v>
      </c>
      <c r="BT843" s="111">
        <f t="shared" si="586"/>
        <v>0</v>
      </c>
      <c r="BU843" s="112">
        <f t="shared" si="587"/>
        <v>0</v>
      </c>
      <c r="BV843" s="113">
        <f t="shared" si="588"/>
        <v>0</v>
      </c>
      <c r="BW843" s="169" t="s">
        <v>135</v>
      </c>
      <c r="BX843" s="174">
        <v>2021</v>
      </c>
      <c r="BY843" s="169" t="s">
        <v>2422</v>
      </c>
      <c r="BZ843" s="169" t="str">
        <f t="shared" si="589"/>
        <v>NOVIEMBRE</v>
      </c>
      <c r="CA843" s="169" t="str">
        <f t="shared" si="590"/>
        <v>YCHO21RT_11.1</v>
      </c>
      <c r="CB843" s="118" t="str">
        <f>VLOOKUP(F843,[3]TOTALES!$E:$E,1,0)</f>
        <v>W2RH09WEE00</v>
      </c>
      <c r="CC843" s="118" t="str">
        <f>VLOOKUP(E843,'3.PARAMETROS'!J:L,3,0)</f>
        <v>CAMISAS</v>
      </c>
      <c r="CD843" s="118">
        <f>VLOOKUP(A843,'[4]1. ARCHIVO COMPRA'!$A:$BU,73,0)</f>
        <v>0</v>
      </c>
      <c r="CF843" s="128"/>
      <c r="CG843" s="128"/>
    </row>
    <row r="844" spans="1:85" x14ac:dyDescent="0.25">
      <c r="A844" s="128" t="str">
        <f t="shared" si="558"/>
        <v>W2RH09WEE00G5Q8</v>
      </c>
      <c r="B844" s="188">
        <v>44501</v>
      </c>
      <c r="C844" s="128"/>
      <c r="D844" s="128" t="s">
        <v>557</v>
      </c>
      <c r="E844" s="128" t="s">
        <v>151</v>
      </c>
      <c r="F844" s="128" t="s">
        <v>1612</v>
      </c>
      <c r="G844" s="128" t="s">
        <v>1613</v>
      </c>
      <c r="H844" s="128" t="s">
        <v>1175</v>
      </c>
      <c r="I844" s="128" t="s">
        <v>1176</v>
      </c>
      <c r="J844" s="128" t="s">
        <v>2138</v>
      </c>
      <c r="K844" s="128" t="s">
        <v>683</v>
      </c>
      <c r="L844" s="128" t="s">
        <v>2255</v>
      </c>
      <c r="M844" s="137">
        <v>128</v>
      </c>
      <c r="N844" s="128">
        <f>IFERROR(VLOOKUP(M844*$M$8*$N$8,'RAM costing'!$A$3:$B$81,2,1),0)</f>
        <v>119000</v>
      </c>
      <c r="O844" s="128">
        <f>IFERROR(VLOOKUP(M844*$M$9*$N$9,'RAM costing'!$E$3:$F$81,2,1),0)</f>
        <v>429</v>
      </c>
      <c r="P844" s="128"/>
      <c r="Q844" s="129">
        <f t="shared" si="559"/>
        <v>0.31</v>
      </c>
      <c r="R844" s="18">
        <v>39.68</v>
      </c>
      <c r="S844" s="25">
        <f t="shared" si="560"/>
        <v>0</v>
      </c>
      <c r="T844" s="25">
        <f t="shared" si="561"/>
        <v>0</v>
      </c>
      <c r="U844" s="25">
        <f t="shared" si="562"/>
        <v>0</v>
      </c>
      <c r="V844" s="25">
        <f t="shared" si="563"/>
        <v>0</v>
      </c>
      <c r="W844" s="25">
        <f t="shared" si="564"/>
        <v>0</v>
      </c>
      <c r="X844" s="25">
        <f t="shared" si="565"/>
        <v>0</v>
      </c>
      <c r="Y844" s="25">
        <f t="shared" si="566"/>
        <v>0</v>
      </c>
      <c r="Z844" s="25">
        <f t="shared" si="567"/>
        <v>0</v>
      </c>
      <c r="AA844" s="26"/>
      <c r="AB844" s="25">
        <f t="shared" si="568"/>
        <v>0</v>
      </c>
      <c r="AC844" s="25">
        <f t="shared" si="599"/>
        <v>0</v>
      </c>
      <c r="AD844" s="25"/>
      <c r="AE844" s="25"/>
      <c r="AF844" s="25"/>
      <c r="AG844" s="25"/>
      <c r="AH844" s="25"/>
      <c r="AI844" s="25"/>
      <c r="AJ844" s="26"/>
      <c r="AK844" s="25"/>
      <c r="AL844" s="26"/>
      <c r="AM844" s="25">
        <f t="shared" si="570"/>
        <v>0</v>
      </c>
      <c r="AN844" s="25">
        <f t="shared" si="571"/>
        <v>0</v>
      </c>
      <c r="AO844" s="26"/>
      <c r="AP844" s="26">
        <f t="shared" si="572"/>
        <v>0</v>
      </c>
      <c r="AQ844" s="101">
        <f t="shared" si="573"/>
        <v>0</v>
      </c>
      <c r="AR844" s="106">
        <f t="shared" si="574"/>
        <v>0</v>
      </c>
      <c r="AS844" s="107">
        <f t="shared" si="595"/>
        <v>0</v>
      </c>
      <c r="AT844" s="107">
        <f t="shared" si="595"/>
        <v>0</v>
      </c>
      <c r="AU844" s="107">
        <f t="shared" si="595"/>
        <v>0</v>
      </c>
      <c r="AV844" s="107">
        <f t="shared" si="595"/>
        <v>0</v>
      </c>
      <c r="AW844" s="107">
        <f t="shared" si="595"/>
        <v>0</v>
      </c>
      <c r="AX844" s="107">
        <f t="shared" si="595"/>
        <v>0</v>
      </c>
      <c r="AY844" s="107">
        <f t="shared" si="595"/>
        <v>0</v>
      </c>
      <c r="AZ844" s="107">
        <f t="shared" si="595"/>
        <v>0</v>
      </c>
      <c r="BA844" s="108">
        <f t="shared" si="575"/>
        <v>0</v>
      </c>
      <c r="BB844" s="103">
        <f t="shared" si="576"/>
        <v>0</v>
      </c>
      <c r="BC844" s="109">
        <f t="shared" si="577"/>
        <v>0</v>
      </c>
      <c r="BD844" s="107">
        <f t="shared" si="557"/>
        <v>0</v>
      </c>
      <c r="BE844" s="107">
        <f t="shared" si="596"/>
        <v>0</v>
      </c>
      <c r="BF844" s="107">
        <f t="shared" si="596"/>
        <v>0</v>
      </c>
      <c r="BG844" s="107">
        <f t="shared" si="596"/>
        <v>0</v>
      </c>
      <c r="BH844" s="107">
        <f t="shared" si="596"/>
        <v>0</v>
      </c>
      <c r="BI844" s="107">
        <f t="shared" si="596"/>
        <v>0</v>
      </c>
      <c r="BJ844" s="107">
        <f t="shared" si="596"/>
        <v>0</v>
      </c>
      <c r="BK844" s="107">
        <f t="shared" si="596"/>
        <v>0</v>
      </c>
      <c r="BL844" s="110">
        <f t="shared" si="578"/>
        <v>0</v>
      </c>
      <c r="BM844" s="111">
        <f t="shared" si="579"/>
        <v>0</v>
      </c>
      <c r="BN844" s="111">
        <f t="shared" si="580"/>
        <v>0</v>
      </c>
      <c r="BO844" s="111">
        <f t="shared" si="581"/>
        <v>0</v>
      </c>
      <c r="BP844" s="111">
        <f t="shared" si="582"/>
        <v>0</v>
      </c>
      <c r="BQ844" s="111">
        <f t="shared" si="583"/>
        <v>0</v>
      </c>
      <c r="BR844" s="111">
        <f t="shared" si="584"/>
        <v>0</v>
      </c>
      <c r="BS844" s="111">
        <f t="shared" si="585"/>
        <v>0</v>
      </c>
      <c r="BT844" s="111">
        <f t="shared" si="586"/>
        <v>0</v>
      </c>
      <c r="BU844" s="112">
        <f t="shared" si="587"/>
        <v>0</v>
      </c>
      <c r="BV844" s="113">
        <f t="shared" si="588"/>
        <v>0</v>
      </c>
      <c r="BW844" s="169" t="s">
        <v>135</v>
      </c>
      <c r="BX844" s="174">
        <v>2021</v>
      </c>
      <c r="BY844" s="169" t="s">
        <v>2422</v>
      </c>
      <c r="BZ844" s="169" t="str">
        <f t="shared" si="589"/>
        <v>NOVIEMBRE</v>
      </c>
      <c r="CA844" s="169" t="str">
        <f t="shared" si="590"/>
        <v>YCHO21RT_11.1</v>
      </c>
      <c r="CB844" s="118" t="str">
        <f>VLOOKUP(F844,[3]TOTALES!$E:$E,1,0)</f>
        <v>W2RH09WEE00</v>
      </c>
      <c r="CC844" s="118" t="str">
        <f>VLOOKUP(E844,'3.PARAMETROS'!J:L,3,0)</f>
        <v>CAMISAS</v>
      </c>
      <c r="CD844" s="118">
        <f>VLOOKUP(A844,'[4]1. ARCHIVO COMPRA'!$A:$BU,73,0)</f>
        <v>0</v>
      </c>
      <c r="CF844" s="128"/>
      <c r="CG844" s="128"/>
    </row>
    <row r="845" spans="1:85" s="151" customFormat="1" x14ac:dyDescent="0.25">
      <c r="A845" s="144" t="str">
        <f t="shared" si="558"/>
        <v>W2RH09WEE00JBLK</v>
      </c>
      <c r="B845" s="190">
        <v>44501</v>
      </c>
      <c r="C845" s="144"/>
      <c r="D845" s="144" t="s">
        <v>557</v>
      </c>
      <c r="E845" s="144" t="s">
        <v>151</v>
      </c>
      <c r="F845" s="144" t="s">
        <v>1612</v>
      </c>
      <c r="G845" s="144" t="s">
        <v>1613</v>
      </c>
      <c r="H845" s="144" t="s">
        <v>494</v>
      </c>
      <c r="I845" s="144" t="s">
        <v>520</v>
      </c>
      <c r="J845" s="128" t="s">
        <v>2138</v>
      </c>
      <c r="K845" s="128" t="s">
        <v>683</v>
      </c>
      <c r="L845" s="144" t="s">
        <v>2255</v>
      </c>
      <c r="M845" s="145">
        <v>128</v>
      </c>
      <c r="N845" s="128">
        <f>IFERROR(VLOOKUP(M845*$M$8*$N$8,'RAM costing'!$A$3:$B$81,2,1),0)</f>
        <v>119000</v>
      </c>
      <c r="O845" s="128">
        <f>IFERROR(VLOOKUP(M845*$M$9*$N$9,'RAM costing'!$E$3:$F$81,2,1),0)</f>
        <v>429</v>
      </c>
      <c r="P845" s="128"/>
      <c r="Q845" s="146">
        <f t="shared" si="559"/>
        <v>0.31</v>
      </c>
      <c r="R845" s="147">
        <v>39.68</v>
      </c>
      <c r="S845" s="25">
        <f t="shared" si="560"/>
        <v>6</v>
      </c>
      <c r="T845" s="25">
        <f t="shared" si="561"/>
        <v>6</v>
      </c>
      <c r="U845" s="25">
        <f t="shared" si="562"/>
        <v>6</v>
      </c>
      <c r="V845" s="25">
        <f t="shared" si="563"/>
        <v>4</v>
      </c>
      <c r="W845" s="25">
        <v>0</v>
      </c>
      <c r="X845" s="25">
        <v>0</v>
      </c>
      <c r="Y845" s="25">
        <v>0</v>
      </c>
      <c r="Z845" s="25">
        <v>0</v>
      </c>
      <c r="AA845" s="26"/>
      <c r="AB845" s="25">
        <v>4</v>
      </c>
      <c r="AC845" s="26">
        <f>AO845</f>
        <v>6</v>
      </c>
      <c r="AD845" s="25"/>
      <c r="AE845" s="25"/>
      <c r="AF845" s="25"/>
      <c r="AG845" s="25"/>
      <c r="AH845" s="25"/>
      <c r="AI845" s="25"/>
      <c r="AJ845" s="26"/>
      <c r="AK845" s="25"/>
      <c r="AL845" s="26"/>
      <c r="AM845" s="25">
        <v>0</v>
      </c>
      <c r="AN845" s="25">
        <v>0</v>
      </c>
      <c r="AO845" s="26">
        <v>6</v>
      </c>
      <c r="AP845" s="26">
        <f t="shared" si="572"/>
        <v>6</v>
      </c>
      <c r="AQ845" s="101">
        <f t="shared" si="573"/>
        <v>32</v>
      </c>
      <c r="AR845" s="106">
        <f t="shared" si="574"/>
        <v>1269.76</v>
      </c>
      <c r="AS845" s="107">
        <f t="shared" si="595"/>
        <v>7</v>
      </c>
      <c r="AT845" s="107">
        <f t="shared" si="595"/>
        <v>12</v>
      </c>
      <c r="AU845" s="107">
        <f t="shared" si="595"/>
        <v>9</v>
      </c>
      <c r="AV845" s="107">
        <f t="shared" si="595"/>
        <v>4</v>
      </c>
      <c r="AW845" s="107">
        <f t="shared" si="595"/>
        <v>0</v>
      </c>
      <c r="AX845" s="107">
        <f t="shared" si="595"/>
        <v>0</v>
      </c>
      <c r="AY845" s="107">
        <f t="shared" si="595"/>
        <v>0</v>
      </c>
      <c r="AZ845" s="107">
        <f t="shared" si="595"/>
        <v>0</v>
      </c>
      <c r="BA845" s="108">
        <f t="shared" si="575"/>
        <v>32</v>
      </c>
      <c r="BB845" s="103">
        <f t="shared" si="576"/>
        <v>12</v>
      </c>
      <c r="BC845" s="109">
        <f t="shared" si="577"/>
        <v>476.15999999999997</v>
      </c>
      <c r="BD845" s="107">
        <f t="shared" si="557"/>
        <v>3</v>
      </c>
      <c r="BE845" s="107">
        <f t="shared" si="596"/>
        <v>4</v>
      </c>
      <c r="BF845" s="107">
        <f t="shared" si="596"/>
        <v>3</v>
      </c>
      <c r="BG845" s="107">
        <f t="shared" si="596"/>
        <v>2</v>
      </c>
      <c r="BH845" s="107">
        <f t="shared" si="596"/>
        <v>0</v>
      </c>
      <c r="BI845" s="107">
        <f t="shared" si="596"/>
        <v>0</v>
      </c>
      <c r="BJ845" s="107">
        <f t="shared" si="596"/>
        <v>0</v>
      </c>
      <c r="BK845" s="107">
        <f t="shared" si="596"/>
        <v>0</v>
      </c>
      <c r="BL845" s="110">
        <f t="shared" si="578"/>
        <v>12</v>
      </c>
      <c r="BM845" s="148">
        <f t="shared" si="579"/>
        <v>10</v>
      </c>
      <c r="BN845" s="148">
        <f t="shared" si="580"/>
        <v>16</v>
      </c>
      <c r="BO845" s="148">
        <f t="shared" si="581"/>
        <v>12</v>
      </c>
      <c r="BP845" s="148">
        <f t="shared" si="582"/>
        <v>6</v>
      </c>
      <c r="BQ845" s="148">
        <f t="shared" si="583"/>
        <v>0</v>
      </c>
      <c r="BR845" s="148">
        <f t="shared" si="584"/>
        <v>0</v>
      </c>
      <c r="BS845" s="148">
        <f t="shared" si="585"/>
        <v>0</v>
      </c>
      <c r="BT845" s="148">
        <f t="shared" si="586"/>
        <v>0</v>
      </c>
      <c r="BU845" s="149">
        <f t="shared" si="587"/>
        <v>44</v>
      </c>
      <c r="BV845" s="150">
        <f t="shared" si="588"/>
        <v>1745.92</v>
      </c>
      <c r="BW845" s="169" t="s">
        <v>135</v>
      </c>
      <c r="BX845" s="174">
        <v>2021</v>
      </c>
      <c r="BY845" s="169" t="s">
        <v>2422</v>
      </c>
      <c r="BZ845" s="169" t="str">
        <f t="shared" si="589"/>
        <v>NOVIEMBRE</v>
      </c>
      <c r="CA845" s="169" t="str">
        <f t="shared" si="590"/>
        <v>YCHO21RT_11.1</v>
      </c>
      <c r="CB845" s="151" t="str">
        <f>VLOOKUP(F845,[3]TOTALES!$E:$E,1,0)</f>
        <v>W2RH09WEE00</v>
      </c>
      <c r="CC845" s="151" t="str">
        <f>VLOOKUP(E845,'3.PARAMETROS'!J:L,3,0)</f>
        <v>CAMISAS</v>
      </c>
      <c r="CD845" s="151">
        <f>VLOOKUP(A845,'[4]1. ARCHIVO COMPRA'!$A:$BU,73,0)</f>
        <v>0</v>
      </c>
      <c r="CF845" s="152" t="s">
        <v>2414</v>
      </c>
      <c r="CG845" s="153" t="s">
        <v>2411</v>
      </c>
    </row>
    <row r="846" spans="1:85" x14ac:dyDescent="0.25">
      <c r="A846" s="128" t="str">
        <f t="shared" si="558"/>
        <v>W2RH09WEE00G011</v>
      </c>
      <c r="B846" s="188">
        <v>44501</v>
      </c>
      <c r="C846" s="128"/>
      <c r="D846" s="128" t="s">
        <v>557</v>
      </c>
      <c r="E846" s="128" t="s">
        <v>151</v>
      </c>
      <c r="F846" s="128" t="s">
        <v>1612</v>
      </c>
      <c r="G846" s="128" t="s">
        <v>1613</v>
      </c>
      <c r="H846" s="128" t="s">
        <v>496</v>
      </c>
      <c r="I846" s="128" t="s">
        <v>522</v>
      </c>
      <c r="J846" s="128" t="s">
        <v>2138</v>
      </c>
      <c r="K846" s="128" t="s">
        <v>683</v>
      </c>
      <c r="L846" s="128" t="s">
        <v>2255</v>
      </c>
      <c r="M846" s="137">
        <v>128</v>
      </c>
      <c r="N846" s="128">
        <f>IFERROR(VLOOKUP(M846*$M$8*$N$8,'RAM costing'!$A$3:$B$81,2,1),0)</f>
        <v>119000</v>
      </c>
      <c r="O846" s="128">
        <f>IFERROR(VLOOKUP(M846*$M$9*$N$9,'RAM costing'!$E$3:$F$81,2,1),0)</f>
        <v>429</v>
      </c>
      <c r="P846" s="128"/>
      <c r="Q846" s="129">
        <f t="shared" si="559"/>
        <v>0.31</v>
      </c>
      <c r="R846" s="18">
        <v>39.68</v>
      </c>
      <c r="S846" s="25">
        <f t="shared" si="560"/>
        <v>0</v>
      </c>
      <c r="T846" s="25">
        <f t="shared" si="561"/>
        <v>0</v>
      </c>
      <c r="U846" s="25">
        <f t="shared" si="562"/>
        <v>0</v>
      </c>
      <c r="V846" s="25">
        <f t="shared" si="563"/>
        <v>0</v>
      </c>
      <c r="W846" s="25">
        <f t="shared" si="564"/>
        <v>0</v>
      </c>
      <c r="X846" s="25">
        <f t="shared" si="565"/>
        <v>0</v>
      </c>
      <c r="Y846" s="25">
        <f t="shared" si="566"/>
        <v>0</v>
      </c>
      <c r="Z846" s="25">
        <f t="shared" si="567"/>
        <v>0</v>
      </c>
      <c r="AA846" s="26"/>
      <c r="AB846" s="25">
        <f t="shared" si="568"/>
        <v>0</v>
      </c>
      <c r="AC846" s="25">
        <f t="shared" ref="AC846:AC867" si="600">AO846</f>
        <v>0</v>
      </c>
      <c r="AD846" s="25"/>
      <c r="AE846" s="25"/>
      <c r="AF846" s="25"/>
      <c r="AG846" s="25"/>
      <c r="AH846" s="25"/>
      <c r="AI846" s="25"/>
      <c r="AJ846" s="26"/>
      <c r="AK846" s="25"/>
      <c r="AL846" s="26"/>
      <c r="AM846" s="25">
        <f t="shared" si="570"/>
        <v>0</v>
      </c>
      <c r="AN846" s="25">
        <f t="shared" si="571"/>
        <v>0</v>
      </c>
      <c r="AO846" s="26"/>
      <c r="AP846" s="26">
        <f t="shared" si="572"/>
        <v>0</v>
      </c>
      <c r="AQ846" s="101">
        <f t="shared" si="573"/>
        <v>0</v>
      </c>
      <c r="AR846" s="106">
        <f t="shared" si="574"/>
        <v>0</v>
      </c>
      <c r="AS846" s="107">
        <f t="shared" si="595"/>
        <v>0</v>
      </c>
      <c r="AT846" s="107">
        <f t="shared" si="595"/>
        <v>0</v>
      </c>
      <c r="AU846" s="107">
        <f t="shared" si="595"/>
        <v>0</v>
      </c>
      <c r="AV846" s="107">
        <f t="shared" si="595"/>
        <v>0</v>
      </c>
      <c r="AW846" s="107">
        <f t="shared" si="595"/>
        <v>0</v>
      </c>
      <c r="AX846" s="107">
        <f t="shared" si="595"/>
        <v>0</v>
      </c>
      <c r="AY846" s="107">
        <f t="shared" si="595"/>
        <v>0</v>
      </c>
      <c r="AZ846" s="107">
        <f t="shared" si="595"/>
        <v>0</v>
      </c>
      <c r="BA846" s="108">
        <f t="shared" si="575"/>
        <v>0</v>
      </c>
      <c r="BB846" s="103">
        <f t="shared" si="576"/>
        <v>0</v>
      </c>
      <c r="BC846" s="109">
        <f t="shared" si="577"/>
        <v>0</v>
      </c>
      <c r="BD846" s="107">
        <f t="shared" si="557"/>
        <v>0</v>
      </c>
      <c r="BE846" s="107">
        <f t="shared" si="596"/>
        <v>0</v>
      </c>
      <c r="BF846" s="107">
        <f t="shared" si="596"/>
        <v>0</v>
      </c>
      <c r="BG846" s="107">
        <f t="shared" si="596"/>
        <v>0</v>
      </c>
      <c r="BH846" s="107">
        <f t="shared" si="596"/>
        <v>0</v>
      </c>
      <c r="BI846" s="107">
        <f t="shared" si="596"/>
        <v>0</v>
      </c>
      <c r="BJ846" s="107">
        <f t="shared" si="596"/>
        <v>0</v>
      </c>
      <c r="BK846" s="107">
        <f t="shared" si="596"/>
        <v>0</v>
      </c>
      <c r="BL846" s="110">
        <f t="shared" si="578"/>
        <v>0</v>
      </c>
      <c r="BM846" s="111">
        <f t="shared" si="579"/>
        <v>0</v>
      </c>
      <c r="BN846" s="111">
        <f t="shared" si="580"/>
        <v>0</v>
      </c>
      <c r="BO846" s="111">
        <f t="shared" si="581"/>
        <v>0</v>
      </c>
      <c r="BP846" s="111">
        <f t="shared" si="582"/>
        <v>0</v>
      </c>
      <c r="BQ846" s="111">
        <f t="shared" si="583"/>
        <v>0</v>
      </c>
      <c r="BR846" s="111">
        <f t="shared" si="584"/>
        <v>0</v>
      </c>
      <c r="BS846" s="111">
        <f t="shared" si="585"/>
        <v>0</v>
      </c>
      <c r="BT846" s="111">
        <f t="shared" si="586"/>
        <v>0</v>
      </c>
      <c r="BU846" s="112">
        <f t="shared" si="587"/>
        <v>0</v>
      </c>
      <c r="BV846" s="113">
        <f t="shared" si="588"/>
        <v>0</v>
      </c>
      <c r="BW846" s="169" t="s">
        <v>135</v>
      </c>
      <c r="BX846" s="174">
        <v>2021</v>
      </c>
      <c r="BY846" s="169" t="s">
        <v>2422</v>
      </c>
      <c r="BZ846" s="169" t="str">
        <f t="shared" si="589"/>
        <v>NOVIEMBRE</v>
      </c>
      <c r="CA846" s="169" t="str">
        <f t="shared" si="590"/>
        <v>YCHO21RT_11.1</v>
      </c>
      <c r="CB846" s="118" t="str">
        <f>VLOOKUP(F846,[3]TOTALES!$E:$E,1,0)</f>
        <v>W2RH09WEE00</v>
      </c>
      <c r="CC846" s="118" t="str">
        <f>VLOOKUP(E846,'3.PARAMETROS'!J:L,3,0)</f>
        <v>CAMISAS</v>
      </c>
      <c r="CD846" s="118">
        <f>VLOOKUP(A846,'[4]1. ARCHIVO COMPRA'!$A:$BU,73,0)</f>
        <v>0</v>
      </c>
      <c r="CF846" s="128"/>
      <c r="CG846" s="128"/>
    </row>
    <row r="847" spans="1:85" x14ac:dyDescent="0.25">
      <c r="A847" s="128" t="str">
        <f t="shared" si="558"/>
        <v>W2RH09WEE00G7HC</v>
      </c>
      <c r="B847" s="188">
        <v>44501</v>
      </c>
      <c r="C847" s="128"/>
      <c r="D847" s="128" t="s">
        <v>557</v>
      </c>
      <c r="E847" s="128" t="s">
        <v>151</v>
      </c>
      <c r="F847" s="128" t="s">
        <v>1612</v>
      </c>
      <c r="G847" s="128" t="s">
        <v>1613</v>
      </c>
      <c r="H847" s="128" t="s">
        <v>578</v>
      </c>
      <c r="I847" s="128" t="s">
        <v>579</v>
      </c>
      <c r="J847" s="128" t="s">
        <v>2138</v>
      </c>
      <c r="K847" s="128" t="s">
        <v>683</v>
      </c>
      <c r="L847" s="128" t="s">
        <v>2255</v>
      </c>
      <c r="M847" s="137">
        <v>128</v>
      </c>
      <c r="N847" s="128">
        <f>IFERROR(VLOOKUP(M847*$M$8*$N$8,'RAM costing'!$A$3:$B$81,2,1),0)</f>
        <v>119000</v>
      </c>
      <c r="O847" s="128">
        <f>IFERROR(VLOOKUP(M847*$M$9*$N$9,'RAM costing'!$E$3:$F$81,2,1),0)</f>
        <v>429</v>
      </c>
      <c r="P847" s="128"/>
      <c r="Q847" s="129">
        <f t="shared" si="559"/>
        <v>0.31</v>
      </c>
      <c r="R847" s="18">
        <v>39.68</v>
      </c>
      <c r="S847" s="25">
        <f t="shared" si="560"/>
        <v>0</v>
      </c>
      <c r="T847" s="25">
        <f t="shared" si="561"/>
        <v>0</v>
      </c>
      <c r="U847" s="25">
        <f t="shared" si="562"/>
        <v>0</v>
      </c>
      <c r="V847" s="25">
        <f t="shared" si="563"/>
        <v>0</v>
      </c>
      <c r="W847" s="25">
        <f t="shared" si="564"/>
        <v>0</v>
      </c>
      <c r="X847" s="25">
        <f t="shared" si="565"/>
        <v>0</v>
      </c>
      <c r="Y847" s="25">
        <f t="shared" si="566"/>
        <v>0</v>
      </c>
      <c r="Z847" s="25">
        <f t="shared" si="567"/>
        <v>0</v>
      </c>
      <c r="AA847" s="26"/>
      <c r="AB847" s="25">
        <f t="shared" si="568"/>
        <v>0</v>
      </c>
      <c r="AC847" s="25">
        <f t="shared" si="600"/>
        <v>0</v>
      </c>
      <c r="AD847" s="25"/>
      <c r="AE847" s="25"/>
      <c r="AF847" s="25"/>
      <c r="AG847" s="25"/>
      <c r="AH847" s="25"/>
      <c r="AI847" s="25"/>
      <c r="AJ847" s="26"/>
      <c r="AK847" s="25"/>
      <c r="AL847" s="26"/>
      <c r="AM847" s="25">
        <f t="shared" si="570"/>
        <v>0</v>
      </c>
      <c r="AN847" s="25">
        <f t="shared" si="571"/>
        <v>0</v>
      </c>
      <c r="AO847" s="26"/>
      <c r="AP847" s="26">
        <f t="shared" si="572"/>
        <v>0</v>
      </c>
      <c r="AQ847" s="101">
        <f t="shared" si="573"/>
        <v>0</v>
      </c>
      <c r="AR847" s="106">
        <f t="shared" si="574"/>
        <v>0</v>
      </c>
      <c r="AS847" s="107">
        <f t="shared" si="595"/>
        <v>0</v>
      </c>
      <c r="AT847" s="107">
        <f t="shared" si="595"/>
        <v>0</v>
      </c>
      <c r="AU847" s="107">
        <f t="shared" si="595"/>
        <v>0</v>
      </c>
      <c r="AV847" s="107">
        <f t="shared" si="595"/>
        <v>0</v>
      </c>
      <c r="AW847" s="107">
        <f t="shared" si="595"/>
        <v>0</v>
      </c>
      <c r="AX847" s="107">
        <f t="shared" si="595"/>
        <v>0</v>
      </c>
      <c r="AY847" s="107">
        <f t="shared" si="595"/>
        <v>0</v>
      </c>
      <c r="AZ847" s="107">
        <f t="shared" si="595"/>
        <v>0</v>
      </c>
      <c r="BA847" s="108">
        <f t="shared" si="575"/>
        <v>0</v>
      </c>
      <c r="BB847" s="103">
        <f t="shared" si="576"/>
        <v>0</v>
      </c>
      <c r="BC847" s="109">
        <f t="shared" si="577"/>
        <v>0</v>
      </c>
      <c r="BD847" s="107">
        <f t="shared" ref="BD847:BD910" si="601">ROUND(IF($L847=$L$4,($BB847*BD$4),IF($L847=$L$5,($BB847*BD$5),IF($L847=$L$6,($BB847*BD$6),IF($L847=$L$7,($BB847*BD$7))))),0)</f>
        <v>0</v>
      </c>
      <c r="BE847" s="107">
        <f t="shared" si="596"/>
        <v>0</v>
      </c>
      <c r="BF847" s="107">
        <f t="shared" si="596"/>
        <v>0</v>
      </c>
      <c r="BG847" s="107">
        <f t="shared" si="596"/>
        <v>0</v>
      </c>
      <c r="BH847" s="107">
        <f t="shared" si="596"/>
        <v>0</v>
      </c>
      <c r="BI847" s="107">
        <f t="shared" si="596"/>
        <v>0</v>
      </c>
      <c r="BJ847" s="107">
        <f t="shared" si="596"/>
        <v>0</v>
      </c>
      <c r="BK847" s="107">
        <f t="shared" si="596"/>
        <v>0</v>
      </c>
      <c r="BL847" s="110">
        <f t="shared" si="578"/>
        <v>0</v>
      </c>
      <c r="BM847" s="111">
        <f t="shared" si="579"/>
        <v>0</v>
      </c>
      <c r="BN847" s="111">
        <f t="shared" si="580"/>
        <v>0</v>
      </c>
      <c r="BO847" s="111">
        <f t="shared" si="581"/>
        <v>0</v>
      </c>
      <c r="BP847" s="111">
        <f t="shared" si="582"/>
        <v>0</v>
      </c>
      <c r="BQ847" s="111">
        <f t="shared" si="583"/>
        <v>0</v>
      </c>
      <c r="BR847" s="111">
        <f t="shared" si="584"/>
        <v>0</v>
      </c>
      <c r="BS847" s="111">
        <f t="shared" si="585"/>
        <v>0</v>
      </c>
      <c r="BT847" s="111">
        <f t="shared" si="586"/>
        <v>0</v>
      </c>
      <c r="BU847" s="112">
        <f t="shared" si="587"/>
        <v>0</v>
      </c>
      <c r="BV847" s="113">
        <f t="shared" si="588"/>
        <v>0</v>
      </c>
      <c r="BW847" s="169" t="s">
        <v>135</v>
      </c>
      <c r="BX847" s="174">
        <v>2021</v>
      </c>
      <c r="BY847" s="169" t="s">
        <v>2422</v>
      </c>
      <c r="BZ847" s="169" t="str">
        <f t="shared" si="589"/>
        <v>NOVIEMBRE</v>
      </c>
      <c r="CA847" s="169" t="str">
        <f t="shared" si="590"/>
        <v>YCHO21RT_11.1</v>
      </c>
      <c r="CB847" s="118" t="str">
        <f>VLOOKUP(F847,[3]TOTALES!$E:$E,1,0)</f>
        <v>W2RH09WEE00</v>
      </c>
      <c r="CC847" s="118" t="str">
        <f>VLOOKUP(E847,'3.PARAMETROS'!J:L,3,0)</f>
        <v>CAMISAS</v>
      </c>
      <c r="CD847" s="118">
        <f>VLOOKUP(A847,'[4]1. ARCHIVO COMPRA'!$A:$BU,73,0)</f>
        <v>0</v>
      </c>
      <c r="CF847" s="128"/>
      <c r="CG847" s="128"/>
    </row>
    <row r="848" spans="1:85" x14ac:dyDescent="0.25">
      <c r="A848" s="128" t="str">
        <f t="shared" ref="A848:A911" si="602">F848&amp;H848</f>
        <v>W2RH09WEE00G896</v>
      </c>
      <c r="B848" s="188">
        <v>44501</v>
      </c>
      <c r="C848" s="128"/>
      <c r="D848" s="128" t="s">
        <v>557</v>
      </c>
      <c r="E848" s="128" t="s">
        <v>151</v>
      </c>
      <c r="F848" s="128" t="s">
        <v>1612</v>
      </c>
      <c r="G848" s="128" t="s">
        <v>1613</v>
      </c>
      <c r="H848" s="128" t="s">
        <v>498</v>
      </c>
      <c r="I848" s="128" t="s">
        <v>526</v>
      </c>
      <c r="J848" s="128" t="s">
        <v>2138</v>
      </c>
      <c r="K848" s="128" t="s">
        <v>683</v>
      </c>
      <c r="L848" s="128" t="s">
        <v>2255</v>
      </c>
      <c r="M848" s="137">
        <v>128</v>
      </c>
      <c r="N848" s="128">
        <f>IFERROR(VLOOKUP(M848*$M$8*$N$8,'RAM costing'!$A$3:$B$81,2,1),0)</f>
        <v>119000</v>
      </c>
      <c r="O848" s="128">
        <f>IFERROR(VLOOKUP(M848*$M$9*$N$9,'RAM costing'!$E$3:$F$81,2,1),0)</f>
        <v>429</v>
      </c>
      <c r="P848" s="128"/>
      <c r="Q848" s="129">
        <f t="shared" ref="Q848:Q911" si="603">R848/M848</f>
        <v>0.31</v>
      </c>
      <c r="R848" s="18">
        <v>39.68</v>
      </c>
      <c r="S848" s="25">
        <f t="shared" ref="S848:S911" si="604">AO848</f>
        <v>0</v>
      </c>
      <c r="T848" s="25">
        <f t="shared" ref="T848:T911" si="605">AO848</f>
        <v>0</v>
      </c>
      <c r="U848" s="25">
        <f t="shared" ref="U848:U911" si="606">AO848</f>
        <v>0</v>
      </c>
      <c r="V848" s="25">
        <f t="shared" ref="V848:V911" si="607">IF(AO848&gt;0,AO848-2,0)</f>
        <v>0</v>
      </c>
      <c r="W848" s="25">
        <f t="shared" ref="W848:W911" si="608">IF(AO848&gt;0,AO848-4,0)</f>
        <v>0</v>
      </c>
      <c r="X848" s="25">
        <f t="shared" ref="X848:X911" si="609">IF(AO848&gt;0,AO848-2,0)</f>
        <v>0</v>
      </c>
      <c r="Y848" s="25">
        <f t="shared" ref="Y848:Y911" si="610">IF(AO848&gt;0,AO848-3,0)</f>
        <v>0</v>
      </c>
      <c r="Z848" s="25">
        <f t="shared" ref="Z848:Z911" si="611">IF(AO848&gt;0,AO848-5,0)</f>
        <v>0</v>
      </c>
      <c r="AA848" s="26"/>
      <c r="AB848" s="25">
        <f t="shared" ref="AB848:AB911" si="612">IF(AO848&gt;0,AO848-3,0)</f>
        <v>0</v>
      </c>
      <c r="AC848" s="25">
        <f t="shared" si="600"/>
        <v>0</v>
      </c>
      <c r="AD848" s="25"/>
      <c r="AE848" s="25"/>
      <c r="AF848" s="25"/>
      <c r="AG848" s="25"/>
      <c r="AH848" s="25"/>
      <c r="AI848" s="25"/>
      <c r="AJ848" s="26"/>
      <c r="AK848" s="25"/>
      <c r="AL848" s="26"/>
      <c r="AM848" s="25">
        <f t="shared" ref="AM848:AM911" si="613">IF(AO848&gt;0,AO848-2,0)</f>
        <v>0</v>
      </c>
      <c r="AN848" s="25">
        <f t="shared" ref="AN848:AN911" si="614">IF(AO848&gt;0,AO848-2,0)</f>
        <v>0</v>
      </c>
      <c r="AO848" s="26"/>
      <c r="AP848" s="26">
        <f t="shared" ref="AP848:AP911" si="615">AO848</f>
        <v>0</v>
      </c>
      <c r="AQ848" s="101">
        <f t="shared" ref="AQ848:AQ911" si="616">SUM(S848:AI848)</f>
        <v>0</v>
      </c>
      <c r="AR848" s="106">
        <f t="shared" ref="AR848:AR911" si="617">BA848*R848</f>
        <v>0</v>
      </c>
      <c r="AS848" s="107">
        <f t="shared" si="595"/>
        <v>0</v>
      </c>
      <c r="AT848" s="107">
        <f t="shared" si="595"/>
        <v>0</v>
      </c>
      <c r="AU848" s="107">
        <f t="shared" si="595"/>
        <v>0</v>
      </c>
      <c r="AV848" s="107">
        <f t="shared" si="595"/>
        <v>0</v>
      </c>
      <c r="AW848" s="107">
        <f t="shared" si="595"/>
        <v>0</v>
      </c>
      <c r="AX848" s="107">
        <f t="shared" si="595"/>
        <v>0</v>
      </c>
      <c r="AY848" s="107">
        <f t="shared" si="595"/>
        <v>0</v>
      </c>
      <c r="AZ848" s="107">
        <f t="shared" si="595"/>
        <v>0</v>
      </c>
      <c r="BA848" s="108">
        <f t="shared" ref="BA848:BA911" si="618">SUM(AS848:AZ848)</f>
        <v>0</v>
      </c>
      <c r="BB848" s="103">
        <f t="shared" ref="BB848:BB911" si="619">SUM(AJ848:AP848)</f>
        <v>0</v>
      </c>
      <c r="BC848" s="109">
        <f t="shared" ref="BC848:BC911" si="620">BL848*R848</f>
        <v>0</v>
      </c>
      <c r="BD848" s="107">
        <f t="shared" si="601"/>
        <v>0</v>
      </c>
      <c r="BE848" s="107">
        <f t="shared" si="596"/>
        <v>0</v>
      </c>
      <c r="BF848" s="107">
        <f t="shared" si="596"/>
        <v>0</v>
      </c>
      <c r="BG848" s="107">
        <f t="shared" si="596"/>
        <v>0</v>
      </c>
      <c r="BH848" s="107">
        <f t="shared" si="596"/>
        <v>0</v>
      </c>
      <c r="BI848" s="107">
        <f t="shared" si="596"/>
        <v>0</v>
      </c>
      <c r="BJ848" s="107">
        <f t="shared" si="596"/>
        <v>0</v>
      </c>
      <c r="BK848" s="107">
        <f t="shared" si="596"/>
        <v>0</v>
      </c>
      <c r="BL848" s="110">
        <f t="shared" ref="BL848:BL911" si="621">SUM(BD848:BK848)</f>
        <v>0</v>
      </c>
      <c r="BM848" s="111">
        <f t="shared" ref="BM848:BM911" si="622">AS848+BD848</f>
        <v>0</v>
      </c>
      <c r="BN848" s="111">
        <f t="shared" ref="BN848:BN911" si="623">AT848+BE848</f>
        <v>0</v>
      </c>
      <c r="BO848" s="111">
        <f t="shared" ref="BO848:BO911" si="624">AU848+BF848</f>
        <v>0</v>
      </c>
      <c r="BP848" s="111">
        <f t="shared" ref="BP848:BP911" si="625">AV848+BG848</f>
        <v>0</v>
      </c>
      <c r="BQ848" s="111">
        <f t="shared" ref="BQ848:BQ911" si="626">AW848+BH848</f>
        <v>0</v>
      </c>
      <c r="BR848" s="111">
        <f t="shared" ref="BR848:BR911" si="627">AX848+BI848</f>
        <v>0</v>
      </c>
      <c r="BS848" s="111">
        <f t="shared" ref="BS848:BS911" si="628">AY848+BJ848</f>
        <v>0</v>
      </c>
      <c r="BT848" s="111">
        <f t="shared" ref="BT848:BT911" si="629">AZ848+BK848</f>
        <v>0</v>
      </c>
      <c r="BU848" s="112">
        <f t="shared" ref="BU848:BU911" si="630">SUM(BM848:BT848)</f>
        <v>0</v>
      </c>
      <c r="BV848" s="113">
        <f t="shared" ref="BV848:BV911" si="631">SUM(R848*BU848)</f>
        <v>0</v>
      </c>
      <c r="BW848" s="169" t="s">
        <v>135</v>
      </c>
      <c r="BX848" s="174">
        <v>2021</v>
      </c>
      <c r="BY848" s="169" t="s">
        <v>2422</v>
      </c>
      <c r="BZ848" s="169" t="str">
        <f t="shared" ref="BZ848:BZ911" si="632">UPPER(TEXT(MID(B848,1,10),"MMMM"))</f>
        <v>NOVIEMBRE</v>
      </c>
      <c r="CA848" s="169" t="str">
        <f t="shared" ref="CA848:CA911" si="633">VLOOKUP(BZ848,$B$10:$D$12,3,0)</f>
        <v>YCHO21RT_11.1</v>
      </c>
      <c r="CB848" s="118" t="str">
        <f>VLOOKUP(F848,[3]TOTALES!$E:$E,1,0)</f>
        <v>W2RH09WEE00</v>
      </c>
      <c r="CC848" s="118" t="str">
        <f>VLOOKUP(E848,'3.PARAMETROS'!J:L,3,0)</f>
        <v>CAMISAS</v>
      </c>
      <c r="CD848" s="118">
        <f>VLOOKUP(A848,'[4]1. ARCHIVO COMPRA'!$A:$BU,73,0)</f>
        <v>0</v>
      </c>
      <c r="CF848" s="128"/>
      <c r="CG848" s="128"/>
    </row>
    <row r="849" spans="1:85" x14ac:dyDescent="0.25">
      <c r="A849" s="128" t="str">
        <f t="shared" si="602"/>
        <v>W2RZ05WEE70P11X</v>
      </c>
      <c r="B849" s="187">
        <v>44501</v>
      </c>
      <c r="C849" s="128"/>
      <c r="D849" s="128" t="s">
        <v>557</v>
      </c>
      <c r="E849" s="128" t="s">
        <v>713</v>
      </c>
      <c r="F849" s="128" t="s">
        <v>1614</v>
      </c>
      <c r="G849" s="128" t="s">
        <v>1615</v>
      </c>
      <c r="H849" s="128" t="s">
        <v>1616</v>
      </c>
      <c r="I849" s="128" t="s">
        <v>1617</v>
      </c>
      <c r="J849" s="128" t="s">
        <v>2194</v>
      </c>
      <c r="K849" s="128" t="s">
        <v>683</v>
      </c>
      <c r="L849" s="128" t="s">
        <v>690</v>
      </c>
      <c r="M849" s="137">
        <v>59</v>
      </c>
      <c r="N849" s="128">
        <f>IFERROR(VLOOKUP(M849*$M$8*$N$8,'RAM costing'!$A$3:$B$81,2,1),0)</f>
        <v>59000</v>
      </c>
      <c r="O849" s="128">
        <f>IFERROR(VLOOKUP(M849*$M$9*$N$9,'RAM costing'!$E$3:$F$81,2,1),0)</f>
        <v>239</v>
      </c>
      <c r="P849" s="128"/>
      <c r="Q849" s="129">
        <f t="shared" si="603"/>
        <v>0.31</v>
      </c>
      <c r="R849" s="18">
        <v>18.29</v>
      </c>
      <c r="S849" s="25">
        <f t="shared" si="604"/>
        <v>4</v>
      </c>
      <c r="T849" s="25">
        <v>2</v>
      </c>
      <c r="U849" s="25">
        <f t="shared" si="606"/>
        <v>4</v>
      </c>
      <c r="V849" s="25">
        <v>4</v>
      </c>
      <c r="W849" s="25">
        <v>0</v>
      </c>
      <c r="X849" s="25">
        <v>0</v>
      </c>
      <c r="Y849" s="25">
        <v>0</v>
      </c>
      <c r="Z849" s="25">
        <v>0</v>
      </c>
      <c r="AA849" s="26"/>
      <c r="AB849" s="25">
        <v>0</v>
      </c>
      <c r="AC849" s="25">
        <f t="shared" si="600"/>
        <v>4</v>
      </c>
      <c r="AD849" s="25"/>
      <c r="AE849" s="25"/>
      <c r="AF849" s="25"/>
      <c r="AG849" s="25"/>
      <c r="AH849" s="25"/>
      <c r="AI849" s="25"/>
      <c r="AJ849" s="26"/>
      <c r="AK849" s="25"/>
      <c r="AL849" s="26"/>
      <c r="AM849" s="25">
        <v>0</v>
      </c>
      <c r="AN849" s="25">
        <v>0</v>
      </c>
      <c r="AO849" s="26">
        <v>4</v>
      </c>
      <c r="AP849" s="26">
        <v>0</v>
      </c>
      <c r="AQ849" s="101">
        <f t="shared" si="616"/>
        <v>18</v>
      </c>
      <c r="AR849" s="106">
        <f t="shared" si="617"/>
        <v>329.21999999999997</v>
      </c>
      <c r="AS849" s="107">
        <f t="shared" si="595"/>
        <v>18</v>
      </c>
      <c r="AT849" s="107">
        <f t="shared" si="595"/>
        <v>0</v>
      </c>
      <c r="AU849" s="107">
        <f t="shared" si="595"/>
        <v>0</v>
      </c>
      <c r="AV849" s="107">
        <f t="shared" si="595"/>
        <v>0</v>
      </c>
      <c r="AW849" s="107">
        <f t="shared" si="595"/>
        <v>0</v>
      </c>
      <c r="AX849" s="107">
        <f t="shared" si="595"/>
        <v>0</v>
      </c>
      <c r="AY849" s="107">
        <f t="shared" si="595"/>
        <v>0</v>
      </c>
      <c r="AZ849" s="107">
        <f t="shared" si="595"/>
        <v>0</v>
      </c>
      <c r="BA849" s="108">
        <f t="shared" si="618"/>
        <v>18</v>
      </c>
      <c r="BB849" s="103">
        <f t="shared" si="619"/>
        <v>4</v>
      </c>
      <c r="BC849" s="109">
        <f t="shared" si="620"/>
        <v>73.16</v>
      </c>
      <c r="BD849" s="107">
        <f t="shared" si="601"/>
        <v>4</v>
      </c>
      <c r="BE849" s="107">
        <f t="shared" si="596"/>
        <v>0</v>
      </c>
      <c r="BF849" s="107">
        <f t="shared" si="596"/>
        <v>0</v>
      </c>
      <c r="BG849" s="107">
        <f t="shared" si="596"/>
        <v>0</v>
      </c>
      <c r="BH849" s="107">
        <f t="shared" si="596"/>
        <v>0</v>
      </c>
      <c r="BI849" s="107">
        <f t="shared" si="596"/>
        <v>0</v>
      </c>
      <c r="BJ849" s="107">
        <f t="shared" si="596"/>
        <v>0</v>
      </c>
      <c r="BK849" s="107">
        <f t="shared" si="596"/>
        <v>0</v>
      </c>
      <c r="BL849" s="110">
        <f t="shared" si="621"/>
        <v>4</v>
      </c>
      <c r="BM849" s="111">
        <f t="shared" si="622"/>
        <v>22</v>
      </c>
      <c r="BN849" s="111">
        <f t="shared" si="623"/>
        <v>0</v>
      </c>
      <c r="BO849" s="111">
        <f t="shared" si="624"/>
        <v>0</v>
      </c>
      <c r="BP849" s="111">
        <f t="shared" si="625"/>
        <v>0</v>
      </c>
      <c r="BQ849" s="111">
        <f t="shared" si="626"/>
        <v>0</v>
      </c>
      <c r="BR849" s="111">
        <f t="shared" si="627"/>
        <v>0</v>
      </c>
      <c r="BS849" s="111">
        <f t="shared" si="628"/>
        <v>0</v>
      </c>
      <c r="BT849" s="111">
        <f t="shared" si="629"/>
        <v>0</v>
      </c>
      <c r="BU849" s="143">
        <f t="shared" si="630"/>
        <v>22</v>
      </c>
      <c r="BV849" s="113">
        <f t="shared" si="631"/>
        <v>402.38</v>
      </c>
      <c r="BW849" s="169" t="s">
        <v>135</v>
      </c>
      <c r="BX849" s="174">
        <v>2021</v>
      </c>
      <c r="BY849" s="169" t="s">
        <v>2422</v>
      </c>
      <c r="BZ849" s="169" t="str">
        <f t="shared" si="632"/>
        <v>NOVIEMBRE</v>
      </c>
      <c r="CA849" s="169" t="str">
        <f t="shared" si="633"/>
        <v>YCHO21RT_11.1</v>
      </c>
      <c r="CB849" s="118" t="e">
        <f>VLOOKUP(F849,[3]TOTALES!$E:$E,1,0)</f>
        <v>#N/A</v>
      </c>
      <c r="CC849" s="118" t="e">
        <f>VLOOKUP(E849,'3.PARAMETROS'!J:L,3,0)</f>
        <v>#N/A</v>
      </c>
      <c r="CD849" s="118">
        <f>VLOOKUP(A849,'[4]1. ARCHIVO COMPRA'!$A:$BU,73,0)</f>
        <v>0</v>
      </c>
      <c r="CF849" s="164">
        <v>44331</v>
      </c>
      <c r="CG849" s="128"/>
    </row>
    <row r="850" spans="1:85" x14ac:dyDescent="0.25">
      <c r="A850" s="128" t="str">
        <f t="shared" si="602"/>
        <v>W2RA03D4KM2STRX</v>
      </c>
      <c r="B850" s="188">
        <v>44501</v>
      </c>
      <c r="C850" s="128"/>
      <c r="D850" s="128" t="s">
        <v>563</v>
      </c>
      <c r="E850" s="128" t="s">
        <v>148</v>
      </c>
      <c r="F850" s="128" t="s">
        <v>1618</v>
      </c>
      <c r="G850" s="128" t="s">
        <v>1619</v>
      </c>
      <c r="H850" s="128" t="s">
        <v>1261</v>
      </c>
      <c r="I850" s="128" t="s">
        <v>1262</v>
      </c>
      <c r="J850" s="128" t="s">
        <v>2136</v>
      </c>
      <c r="K850" s="128" t="s">
        <v>688</v>
      </c>
      <c r="L850" s="128" t="s">
        <v>2257</v>
      </c>
      <c r="M850" s="137">
        <v>118</v>
      </c>
      <c r="N850" s="128">
        <f>IFERROR(VLOOKUP(M850*$M$8*$N$8,'RAM costing'!$A$3:$B$81,2,1),0)</f>
        <v>119000</v>
      </c>
      <c r="O850" s="128">
        <f>IFERROR(VLOOKUP(M850*$M$9*$N$9,'RAM costing'!$E$3:$F$81,2,1),0)</f>
        <v>429</v>
      </c>
      <c r="P850" s="128"/>
      <c r="Q850" s="129">
        <f t="shared" si="603"/>
        <v>0.31</v>
      </c>
      <c r="R850" s="18">
        <v>36.58</v>
      </c>
      <c r="S850" s="25">
        <f t="shared" si="604"/>
        <v>0</v>
      </c>
      <c r="T850" s="25">
        <f t="shared" si="605"/>
        <v>0</v>
      </c>
      <c r="U850" s="25">
        <f t="shared" si="606"/>
        <v>0</v>
      </c>
      <c r="V850" s="25">
        <f t="shared" si="607"/>
        <v>0</v>
      </c>
      <c r="W850" s="25">
        <f t="shared" si="608"/>
        <v>0</v>
      </c>
      <c r="X850" s="25">
        <f t="shared" si="609"/>
        <v>0</v>
      </c>
      <c r="Y850" s="25">
        <f t="shared" si="610"/>
        <v>0</v>
      </c>
      <c r="Z850" s="25">
        <f t="shared" si="611"/>
        <v>0</v>
      </c>
      <c r="AA850" s="26"/>
      <c r="AB850" s="25">
        <f t="shared" si="612"/>
        <v>0</v>
      </c>
      <c r="AC850" s="25">
        <f t="shared" si="600"/>
        <v>0</v>
      </c>
      <c r="AD850" s="25"/>
      <c r="AE850" s="25"/>
      <c r="AF850" s="25"/>
      <c r="AG850" s="25"/>
      <c r="AH850" s="25"/>
      <c r="AI850" s="25"/>
      <c r="AJ850" s="26"/>
      <c r="AK850" s="25"/>
      <c r="AL850" s="26"/>
      <c r="AM850" s="25">
        <f t="shared" si="613"/>
        <v>0</v>
      </c>
      <c r="AN850" s="25">
        <f t="shared" si="614"/>
        <v>0</v>
      </c>
      <c r="AO850" s="26"/>
      <c r="AP850" s="26">
        <f t="shared" si="615"/>
        <v>0</v>
      </c>
      <c r="AQ850" s="101">
        <f t="shared" si="616"/>
        <v>0</v>
      </c>
      <c r="AR850" s="106">
        <f t="shared" si="617"/>
        <v>0</v>
      </c>
      <c r="AS850" s="107">
        <f t="shared" si="595"/>
        <v>0</v>
      </c>
      <c r="AT850" s="107">
        <f t="shared" si="595"/>
        <v>0</v>
      </c>
      <c r="AU850" s="107">
        <f t="shared" si="595"/>
        <v>0</v>
      </c>
      <c r="AV850" s="107">
        <f t="shared" si="595"/>
        <v>0</v>
      </c>
      <c r="AW850" s="107">
        <f t="shared" si="595"/>
        <v>0</v>
      </c>
      <c r="AX850" s="107">
        <f t="shared" si="595"/>
        <v>0</v>
      </c>
      <c r="AY850" s="107">
        <f t="shared" si="595"/>
        <v>0</v>
      </c>
      <c r="AZ850" s="107">
        <f t="shared" si="595"/>
        <v>0</v>
      </c>
      <c r="BA850" s="108">
        <f t="shared" si="618"/>
        <v>0</v>
      </c>
      <c r="BB850" s="103">
        <f t="shared" si="619"/>
        <v>0</v>
      </c>
      <c r="BC850" s="109">
        <f t="shared" si="620"/>
        <v>0</v>
      </c>
      <c r="BD850" s="107">
        <f t="shared" si="601"/>
        <v>0</v>
      </c>
      <c r="BE850" s="107">
        <f t="shared" si="596"/>
        <v>0</v>
      </c>
      <c r="BF850" s="107">
        <f t="shared" si="596"/>
        <v>0</v>
      </c>
      <c r="BG850" s="107">
        <f t="shared" si="596"/>
        <v>0</v>
      </c>
      <c r="BH850" s="107">
        <f t="shared" si="596"/>
        <v>0</v>
      </c>
      <c r="BI850" s="107">
        <f t="shared" si="596"/>
        <v>0</v>
      </c>
      <c r="BJ850" s="107">
        <f t="shared" si="596"/>
        <v>0</v>
      </c>
      <c r="BK850" s="107">
        <f t="shared" si="596"/>
        <v>0</v>
      </c>
      <c r="BL850" s="110">
        <f t="shared" si="621"/>
        <v>0</v>
      </c>
      <c r="BM850" s="111">
        <f t="shared" si="622"/>
        <v>0</v>
      </c>
      <c r="BN850" s="111">
        <f t="shared" si="623"/>
        <v>0</v>
      </c>
      <c r="BO850" s="111">
        <f t="shared" si="624"/>
        <v>0</v>
      </c>
      <c r="BP850" s="111">
        <f t="shared" si="625"/>
        <v>0</v>
      </c>
      <c r="BQ850" s="111">
        <f t="shared" si="626"/>
        <v>0</v>
      </c>
      <c r="BR850" s="111">
        <f t="shared" si="627"/>
        <v>0</v>
      </c>
      <c r="BS850" s="111">
        <f t="shared" si="628"/>
        <v>0</v>
      </c>
      <c r="BT850" s="111">
        <f t="shared" si="629"/>
        <v>0</v>
      </c>
      <c r="BU850" s="112">
        <f t="shared" si="630"/>
        <v>0</v>
      </c>
      <c r="BV850" s="113">
        <f t="shared" si="631"/>
        <v>0</v>
      </c>
      <c r="BW850" s="169" t="s">
        <v>135</v>
      </c>
      <c r="BX850" s="174">
        <v>2021</v>
      </c>
      <c r="BY850" s="169" t="s">
        <v>2422</v>
      </c>
      <c r="BZ850" s="169" t="str">
        <f t="shared" si="632"/>
        <v>NOVIEMBRE</v>
      </c>
      <c r="CA850" s="169" t="str">
        <f t="shared" si="633"/>
        <v>YCHO21RT_11.1</v>
      </c>
      <c r="CB850" s="118" t="e">
        <f>VLOOKUP(F850,[3]TOTALES!$E:$E,1,0)</f>
        <v>#N/A</v>
      </c>
      <c r="CC850" s="118" t="str">
        <f>VLOOKUP(E850,'3.PARAMETROS'!J:L,3,0)</f>
        <v>JEANS</v>
      </c>
      <c r="CD850" s="118">
        <f>VLOOKUP(A850,'[4]1. ARCHIVO COMPRA'!$A:$BU,73,0)</f>
        <v>0</v>
      </c>
      <c r="CF850" s="128"/>
      <c r="CG850" s="128"/>
    </row>
    <row r="851" spans="1:85" x14ac:dyDescent="0.25">
      <c r="A851" s="128" t="str">
        <f t="shared" si="602"/>
        <v>W2RR11Z2YN0JBLK</v>
      </c>
      <c r="B851" s="188">
        <v>44501</v>
      </c>
      <c r="C851" s="128"/>
      <c r="D851" s="128" t="s">
        <v>560</v>
      </c>
      <c r="E851" s="128" t="s">
        <v>702</v>
      </c>
      <c r="F851" s="128" t="s">
        <v>1620</v>
      </c>
      <c r="G851" s="128" t="s">
        <v>1621</v>
      </c>
      <c r="H851" s="128" t="s">
        <v>494</v>
      </c>
      <c r="I851" s="128" t="s">
        <v>520</v>
      </c>
      <c r="J851" s="128" t="s">
        <v>2137</v>
      </c>
      <c r="K851" s="128" t="s">
        <v>683</v>
      </c>
      <c r="L851" s="128" t="s">
        <v>2255</v>
      </c>
      <c r="M851" s="137">
        <v>98</v>
      </c>
      <c r="N851" s="128">
        <f>IFERROR(VLOOKUP(M851*$M$8*$N$8,'RAM costing'!$A$3:$B$81,2,1),0)</f>
        <v>99000</v>
      </c>
      <c r="O851" s="128">
        <f>IFERROR(VLOOKUP(M851*$M$9*$N$9,'RAM costing'!$E$3:$F$81,2,1),0)</f>
        <v>399</v>
      </c>
      <c r="P851" s="128"/>
      <c r="Q851" s="129">
        <f t="shared" si="603"/>
        <v>0.31</v>
      </c>
      <c r="R851" s="18">
        <v>30.38</v>
      </c>
      <c r="S851" s="25">
        <f t="shared" si="604"/>
        <v>0</v>
      </c>
      <c r="T851" s="25">
        <f t="shared" si="605"/>
        <v>0</v>
      </c>
      <c r="U851" s="25">
        <f t="shared" si="606"/>
        <v>0</v>
      </c>
      <c r="V851" s="25">
        <f t="shared" si="607"/>
        <v>0</v>
      </c>
      <c r="W851" s="25">
        <f t="shared" si="608"/>
        <v>0</v>
      </c>
      <c r="X851" s="25">
        <f t="shared" si="609"/>
        <v>0</v>
      </c>
      <c r="Y851" s="25">
        <f t="shared" si="610"/>
        <v>0</v>
      </c>
      <c r="Z851" s="25">
        <f t="shared" si="611"/>
        <v>0</v>
      </c>
      <c r="AA851" s="26"/>
      <c r="AB851" s="25">
        <f t="shared" si="612"/>
        <v>0</v>
      </c>
      <c r="AC851" s="25">
        <f t="shared" si="600"/>
        <v>0</v>
      </c>
      <c r="AD851" s="25"/>
      <c r="AE851" s="25"/>
      <c r="AF851" s="25"/>
      <c r="AG851" s="25"/>
      <c r="AH851" s="25"/>
      <c r="AI851" s="25"/>
      <c r="AJ851" s="26"/>
      <c r="AK851" s="25"/>
      <c r="AL851" s="26"/>
      <c r="AM851" s="25">
        <f t="shared" si="613"/>
        <v>0</v>
      </c>
      <c r="AN851" s="25">
        <f t="shared" si="614"/>
        <v>0</v>
      </c>
      <c r="AO851" s="26"/>
      <c r="AP851" s="26">
        <f t="shared" si="615"/>
        <v>0</v>
      </c>
      <c r="AQ851" s="101">
        <f t="shared" si="616"/>
        <v>0</v>
      </c>
      <c r="AR851" s="106">
        <f t="shared" si="617"/>
        <v>0</v>
      </c>
      <c r="AS851" s="107">
        <f t="shared" si="595"/>
        <v>0</v>
      </c>
      <c r="AT851" s="107">
        <f t="shared" si="595"/>
        <v>0</v>
      </c>
      <c r="AU851" s="107">
        <f t="shared" si="595"/>
        <v>0</v>
      </c>
      <c r="AV851" s="107">
        <f t="shared" si="595"/>
        <v>0</v>
      </c>
      <c r="AW851" s="107">
        <f t="shared" si="595"/>
        <v>0</v>
      </c>
      <c r="AX851" s="107">
        <f t="shared" si="595"/>
        <v>0</v>
      </c>
      <c r="AY851" s="107">
        <f t="shared" si="595"/>
        <v>0</v>
      </c>
      <c r="AZ851" s="107">
        <f t="shared" si="595"/>
        <v>0</v>
      </c>
      <c r="BA851" s="108">
        <f t="shared" si="618"/>
        <v>0</v>
      </c>
      <c r="BB851" s="103">
        <f t="shared" si="619"/>
        <v>0</v>
      </c>
      <c r="BC851" s="109">
        <f t="shared" si="620"/>
        <v>0</v>
      </c>
      <c r="BD851" s="107">
        <f t="shared" si="601"/>
        <v>0</v>
      </c>
      <c r="BE851" s="107">
        <f t="shared" si="596"/>
        <v>0</v>
      </c>
      <c r="BF851" s="107">
        <f t="shared" si="596"/>
        <v>0</v>
      </c>
      <c r="BG851" s="107">
        <f t="shared" si="596"/>
        <v>0</v>
      </c>
      <c r="BH851" s="107">
        <f t="shared" si="596"/>
        <v>0</v>
      </c>
      <c r="BI851" s="107">
        <f t="shared" si="596"/>
        <v>0</v>
      </c>
      <c r="BJ851" s="107">
        <f t="shared" si="596"/>
        <v>0</v>
      </c>
      <c r="BK851" s="107">
        <f t="shared" si="596"/>
        <v>0</v>
      </c>
      <c r="BL851" s="110">
        <f t="shared" si="621"/>
        <v>0</v>
      </c>
      <c r="BM851" s="111">
        <f t="shared" si="622"/>
        <v>0</v>
      </c>
      <c r="BN851" s="111">
        <f t="shared" si="623"/>
        <v>0</v>
      </c>
      <c r="BO851" s="111">
        <f t="shared" si="624"/>
        <v>0</v>
      </c>
      <c r="BP851" s="111">
        <f t="shared" si="625"/>
        <v>0</v>
      </c>
      <c r="BQ851" s="111">
        <f t="shared" si="626"/>
        <v>0</v>
      </c>
      <c r="BR851" s="111">
        <f t="shared" si="627"/>
        <v>0</v>
      </c>
      <c r="BS851" s="111">
        <f t="shared" si="628"/>
        <v>0</v>
      </c>
      <c r="BT851" s="111">
        <f t="shared" si="629"/>
        <v>0</v>
      </c>
      <c r="BU851" s="112">
        <f t="shared" si="630"/>
        <v>0</v>
      </c>
      <c r="BV851" s="113">
        <f t="shared" si="631"/>
        <v>0</v>
      </c>
      <c r="BW851" s="169" t="s">
        <v>135</v>
      </c>
      <c r="BX851" s="174">
        <v>2021</v>
      </c>
      <c r="BY851" s="169" t="s">
        <v>2422</v>
      </c>
      <c r="BZ851" s="169" t="str">
        <f t="shared" si="632"/>
        <v>NOVIEMBRE</v>
      </c>
      <c r="CA851" s="169" t="str">
        <f t="shared" si="633"/>
        <v>YCHO21RT_11.1</v>
      </c>
      <c r="CB851" s="118" t="e">
        <f>VLOOKUP(F851,[3]TOTALES!$E:$E,1,0)</f>
        <v>#N/A</v>
      </c>
      <c r="CC851" s="118" t="e">
        <f>VLOOKUP(E851,'3.PARAMETROS'!J:L,3,0)</f>
        <v>#N/A</v>
      </c>
      <c r="CD851" s="118">
        <f>VLOOKUP(A851,'[4]1. ARCHIVO COMPRA'!$A:$BU,73,0)</f>
        <v>0</v>
      </c>
      <c r="CF851" s="128"/>
      <c r="CG851" s="128"/>
    </row>
    <row r="852" spans="1:85" x14ac:dyDescent="0.25">
      <c r="A852" s="128" t="str">
        <f t="shared" si="602"/>
        <v>W2RR11Z2YN0G7K7</v>
      </c>
      <c r="B852" s="188">
        <v>44501</v>
      </c>
      <c r="C852" s="128"/>
      <c r="D852" s="128" t="s">
        <v>560</v>
      </c>
      <c r="E852" s="128" t="s">
        <v>702</v>
      </c>
      <c r="F852" s="128" t="s">
        <v>1620</v>
      </c>
      <c r="G852" s="128" t="s">
        <v>1621</v>
      </c>
      <c r="H852" s="128" t="s">
        <v>518</v>
      </c>
      <c r="I852" s="128" t="s">
        <v>544</v>
      </c>
      <c r="J852" s="128" t="s">
        <v>2137</v>
      </c>
      <c r="K852" s="128" t="s">
        <v>683</v>
      </c>
      <c r="L852" s="128" t="s">
        <v>2255</v>
      </c>
      <c r="M852" s="137">
        <v>98</v>
      </c>
      <c r="N852" s="128">
        <f>IFERROR(VLOOKUP(M852*$M$8*$N$8,'RAM costing'!$A$3:$B$81,2,1),0)</f>
        <v>99000</v>
      </c>
      <c r="O852" s="128">
        <f>IFERROR(VLOOKUP(M852*$M$9*$N$9,'RAM costing'!$E$3:$F$81,2,1),0)</f>
        <v>399</v>
      </c>
      <c r="P852" s="128"/>
      <c r="Q852" s="129">
        <f t="shared" si="603"/>
        <v>0.31</v>
      </c>
      <c r="R852" s="18">
        <v>30.38</v>
      </c>
      <c r="S852" s="25">
        <f t="shared" si="604"/>
        <v>0</v>
      </c>
      <c r="T852" s="25">
        <f t="shared" si="605"/>
        <v>0</v>
      </c>
      <c r="U852" s="25">
        <f t="shared" si="606"/>
        <v>0</v>
      </c>
      <c r="V852" s="25">
        <f t="shared" si="607"/>
        <v>0</v>
      </c>
      <c r="W852" s="25">
        <f t="shared" si="608"/>
        <v>0</v>
      </c>
      <c r="X852" s="25">
        <f t="shared" si="609"/>
        <v>0</v>
      </c>
      <c r="Y852" s="25">
        <f t="shared" si="610"/>
        <v>0</v>
      </c>
      <c r="Z852" s="25">
        <f t="shared" si="611"/>
        <v>0</v>
      </c>
      <c r="AA852" s="26"/>
      <c r="AB852" s="25">
        <f t="shared" si="612"/>
        <v>0</v>
      </c>
      <c r="AC852" s="25">
        <f t="shared" si="600"/>
        <v>0</v>
      </c>
      <c r="AD852" s="25"/>
      <c r="AE852" s="25"/>
      <c r="AF852" s="25"/>
      <c r="AG852" s="25"/>
      <c r="AH852" s="25"/>
      <c r="AI852" s="25"/>
      <c r="AJ852" s="26"/>
      <c r="AK852" s="25"/>
      <c r="AL852" s="26"/>
      <c r="AM852" s="25">
        <f t="shared" si="613"/>
        <v>0</v>
      </c>
      <c r="AN852" s="25">
        <f t="shared" si="614"/>
        <v>0</v>
      </c>
      <c r="AO852" s="26"/>
      <c r="AP852" s="26">
        <f t="shared" si="615"/>
        <v>0</v>
      </c>
      <c r="AQ852" s="101">
        <f t="shared" si="616"/>
        <v>0</v>
      </c>
      <c r="AR852" s="106">
        <f t="shared" si="617"/>
        <v>0</v>
      </c>
      <c r="AS852" s="107">
        <f t="shared" si="595"/>
        <v>0</v>
      </c>
      <c r="AT852" s="107">
        <f t="shared" si="595"/>
        <v>0</v>
      </c>
      <c r="AU852" s="107">
        <f t="shared" si="595"/>
        <v>0</v>
      </c>
      <c r="AV852" s="107">
        <f t="shared" si="595"/>
        <v>0</v>
      </c>
      <c r="AW852" s="107">
        <f t="shared" si="595"/>
        <v>0</v>
      </c>
      <c r="AX852" s="107">
        <f t="shared" si="595"/>
        <v>0</v>
      </c>
      <c r="AY852" s="107">
        <f t="shared" si="595"/>
        <v>0</v>
      </c>
      <c r="AZ852" s="107">
        <f t="shared" si="595"/>
        <v>0</v>
      </c>
      <c r="BA852" s="108">
        <f t="shared" si="618"/>
        <v>0</v>
      </c>
      <c r="BB852" s="103">
        <f t="shared" si="619"/>
        <v>0</v>
      </c>
      <c r="BC852" s="109">
        <f t="shared" si="620"/>
        <v>0</v>
      </c>
      <c r="BD852" s="107">
        <f t="shared" si="601"/>
        <v>0</v>
      </c>
      <c r="BE852" s="107">
        <f t="shared" si="596"/>
        <v>0</v>
      </c>
      <c r="BF852" s="107">
        <f t="shared" si="596"/>
        <v>0</v>
      </c>
      <c r="BG852" s="107">
        <f t="shared" si="596"/>
        <v>0</v>
      </c>
      <c r="BH852" s="107">
        <f t="shared" si="596"/>
        <v>0</v>
      </c>
      <c r="BI852" s="107">
        <f t="shared" si="596"/>
        <v>0</v>
      </c>
      <c r="BJ852" s="107">
        <f t="shared" si="596"/>
        <v>0</v>
      </c>
      <c r="BK852" s="107">
        <f t="shared" si="596"/>
        <v>0</v>
      </c>
      <c r="BL852" s="110">
        <f t="shared" si="621"/>
        <v>0</v>
      </c>
      <c r="BM852" s="111">
        <f t="shared" si="622"/>
        <v>0</v>
      </c>
      <c r="BN852" s="111">
        <f t="shared" si="623"/>
        <v>0</v>
      </c>
      <c r="BO852" s="111">
        <f t="shared" si="624"/>
        <v>0</v>
      </c>
      <c r="BP852" s="111">
        <f t="shared" si="625"/>
        <v>0</v>
      </c>
      <c r="BQ852" s="111">
        <f t="shared" si="626"/>
        <v>0</v>
      </c>
      <c r="BR852" s="111">
        <f t="shared" si="627"/>
        <v>0</v>
      </c>
      <c r="BS852" s="111">
        <f t="shared" si="628"/>
        <v>0</v>
      </c>
      <c r="BT852" s="111">
        <f t="shared" si="629"/>
        <v>0</v>
      </c>
      <c r="BU852" s="112">
        <f t="shared" si="630"/>
        <v>0</v>
      </c>
      <c r="BV852" s="113">
        <f t="shared" si="631"/>
        <v>0</v>
      </c>
      <c r="BW852" s="169" t="s">
        <v>135</v>
      </c>
      <c r="BX852" s="174">
        <v>2021</v>
      </c>
      <c r="BY852" s="169" t="s">
        <v>2422</v>
      </c>
      <c r="BZ852" s="169" t="str">
        <f t="shared" si="632"/>
        <v>NOVIEMBRE</v>
      </c>
      <c r="CA852" s="169" t="str">
        <f t="shared" si="633"/>
        <v>YCHO21RT_11.1</v>
      </c>
      <c r="CB852" s="118" t="e">
        <f>VLOOKUP(F852,[3]TOTALES!$E:$E,1,0)</f>
        <v>#N/A</v>
      </c>
      <c r="CC852" s="118" t="e">
        <f>VLOOKUP(E852,'3.PARAMETROS'!J:L,3,0)</f>
        <v>#N/A</v>
      </c>
      <c r="CD852" s="118">
        <f>VLOOKUP(A852,'[4]1. ARCHIVO COMPRA'!$A:$BU,73,0)</f>
        <v>0</v>
      </c>
      <c r="CF852" s="128"/>
      <c r="CG852" s="128"/>
    </row>
    <row r="853" spans="1:85" x14ac:dyDescent="0.25">
      <c r="A853" s="128" t="str">
        <f t="shared" si="602"/>
        <v>W2RN12K8RN0JBLK</v>
      </c>
      <c r="B853" s="187">
        <v>44501</v>
      </c>
      <c r="C853" s="128"/>
      <c r="D853" s="128" t="s">
        <v>559</v>
      </c>
      <c r="E853" s="128" t="s">
        <v>193</v>
      </c>
      <c r="F853" s="128" t="s">
        <v>1622</v>
      </c>
      <c r="G853" s="128" t="s">
        <v>1623</v>
      </c>
      <c r="H853" s="128" t="s">
        <v>494</v>
      </c>
      <c r="I853" s="128" t="s">
        <v>520</v>
      </c>
      <c r="J853" s="128" t="s">
        <v>2145</v>
      </c>
      <c r="K853" s="128" t="s">
        <v>683</v>
      </c>
      <c r="L853" s="128" t="s">
        <v>2255</v>
      </c>
      <c r="M853" s="137">
        <v>128</v>
      </c>
      <c r="N853" s="128">
        <f>IFERROR(VLOOKUP(M853*$M$8*$N$8,'RAM costing'!$A$3:$B$81,2,1),0)</f>
        <v>119000</v>
      </c>
      <c r="O853" s="128">
        <f>IFERROR(VLOOKUP(M853*$M$9*$N$9,'RAM costing'!$E$3:$F$81,2,1),0)</f>
        <v>429</v>
      </c>
      <c r="P853" s="128"/>
      <c r="Q853" s="129">
        <f t="shared" si="603"/>
        <v>0.31</v>
      </c>
      <c r="R853" s="18">
        <v>39.68</v>
      </c>
      <c r="S853" s="25">
        <f t="shared" si="604"/>
        <v>8</v>
      </c>
      <c r="T853" s="25">
        <f t="shared" si="605"/>
        <v>8</v>
      </c>
      <c r="U853" s="25">
        <f t="shared" si="606"/>
        <v>8</v>
      </c>
      <c r="V853" s="25">
        <f t="shared" si="607"/>
        <v>6</v>
      </c>
      <c r="W853" s="25">
        <f t="shared" si="608"/>
        <v>4</v>
      </c>
      <c r="X853" s="25">
        <f t="shared" si="609"/>
        <v>6</v>
      </c>
      <c r="Y853" s="25">
        <f t="shared" si="610"/>
        <v>5</v>
      </c>
      <c r="Z853" s="25">
        <f t="shared" si="611"/>
        <v>3</v>
      </c>
      <c r="AA853" s="26"/>
      <c r="AB853" s="25">
        <f t="shared" si="612"/>
        <v>5</v>
      </c>
      <c r="AC853" s="26">
        <f t="shared" si="600"/>
        <v>8</v>
      </c>
      <c r="AD853" s="25"/>
      <c r="AE853" s="25"/>
      <c r="AF853" s="25"/>
      <c r="AG853" s="25"/>
      <c r="AH853" s="25"/>
      <c r="AI853" s="25">
        <v>8</v>
      </c>
      <c r="AJ853" s="26"/>
      <c r="AK853" s="25"/>
      <c r="AL853" s="26"/>
      <c r="AM853" s="25">
        <f t="shared" si="613"/>
        <v>6</v>
      </c>
      <c r="AN853" s="25">
        <f t="shared" si="614"/>
        <v>6</v>
      </c>
      <c r="AO853" s="26">
        <v>8</v>
      </c>
      <c r="AP853" s="26">
        <f t="shared" si="615"/>
        <v>8</v>
      </c>
      <c r="AQ853" s="101">
        <f t="shared" si="616"/>
        <v>69</v>
      </c>
      <c r="AR853" s="106">
        <f t="shared" si="617"/>
        <v>2777.6</v>
      </c>
      <c r="AS853" s="107">
        <f t="shared" si="595"/>
        <v>16</v>
      </c>
      <c r="AT853" s="107">
        <f t="shared" si="595"/>
        <v>25</v>
      </c>
      <c r="AU853" s="107">
        <f t="shared" si="595"/>
        <v>19</v>
      </c>
      <c r="AV853" s="107">
        <f t="shared" si="595"/>
        <v>10</v>
      </c>
      <c r="AW853" s="107">
        <f t="shared" si="595"/>
        <v>0</v>
      </c>
      <c r="AX853" s="107">
        <f t="shared" si="595"/>
        <v>0</v>
      </c>
      <c r="AY853" s="107">
        <f t="shared" si="595"/>
        <v>0</v>
      </c>
      <c r="AZ853" s="107">
        <f t="shared" si="595"/>
        <v>0</v>
      </c>
      <c r="BA853" s="108">
        <f t="shared" si="618"/>
        <v>70</v>
      </c>
      <c r="BB853" s="103">
        <f t="shared" si="619"/>
        <v>28</v>
      </c>
      <c r="BC853" s="109">
        <f t="shared" si="620"/>
        <v>1111.04</v>
      </c>
      <c r="BD853" s="107">
        <f t="shared" si="601"/>
        <v>6</v>
      </c>
      <c r="BE853" s="107">
        <f t="shared" si="596"/>
        <v>10</v>
      </c>
      <c r="BF853" s="107">
        <f t="shared" si="596"/>
        <v>8</v>
      </c>
      <c r="BG853" s="107">
        <f t="shared" si="596"/>
        <v>4</v>
      </c>
      <c r="BH853" s="107">
        <f t="shared" si="596"/>
        <v>0</v>
      </c>
      <c r="BI853" s="107">
        <f t="shared" si="596"/>
        <v>0</v>
      </c>
      <c r="BJ853" s="107">
        <f t="shared" si="596"/>
        <v>0</v>
      </c>
      <c r="BK853" s="107">
        <f t="shared" si="596"/>
        <v>0</v>
      </c>
      <c r="BL853" s="110">
        <f t="shared" si="621"/>
        <v>28</v>
      </c>
      <c r="BM853" s="111">
        <f t="shared" si="622"/>
        <v>22</v>
      </c>
      <c r="BN853" s="111">
        <f t="shared" si="623"/>
        <v>35</v>
      </c>
      <c r="BO853" s="111">
        <f t="shared" si="624"/>
        <v>27</v>
      </c>
      <c r="BP853" s="111">
        <f t="shared" si="625"/>
        <v>14</v>
      </c>
      <c r="BQ853" s="111">
        <f t="shared" si="626"/>
        <v>0</v>
      </c>
      <c r="BR853" s="111">
        <f t="shared" si="627"/>
        <v>0</v>
      </c>
      <c r="BS853" s="111">
        <f t="shared" si="628"/>
        <v>0</v>
      </c>
      <c r="BT853" s="111">
        <f t="shared" si="629"/>
        <v>0</v>
      </c>
      <c r="BU853" s="143">
        <f t="shared" si="630"/>
        <v>98</v>
      </c>
      <c r="BV853" s="113">
        <f t="shared" si="631"/>
        <v>3888.64</v>
      </c>
      <c r="BW853" s="169" t="s">
        <v>135</v>
      </c>
      <c r="BX853" s="174">
        <v>2021</v>
      </c>
      <c r="BY853" s="169" t="s">
        <v>2422</v>
      </c>
      <c r="BZ853" s="169" t="str">
        <f t="shared" si="632"/>
        <v>NOVIEMBRE</v>
      </c>
      <c r="CA853" s="169" t="str">
        <f t="shared" si="633"/>
        <v>YCHO21RT_11.1</v>
      </c>
      <c r="CB853" s="118" t="str">
        <f>VLOOKUP(F853,[3]TOTALES!$E:$E,1,0)</f>
        <v>W2RN12K8RN0</v>
      </c>
      <c r="CC853" s="118" t="str">
        <f>VLOOKUP(E853,'3.PARAMETROS'!J:L,3,0)</f>
        <v>OUTERWEAR</v>
      </c>
      <c r="CD853" s="118">
        <f>VLOOKUP(A853,'[4]1. ARCHIVO COMPRA'!$A:$BU,73,0)</f>
        <v>0</v>
      </c>
      <c r="CF853" s="164">
        <v>44331</v>
      </c>
      <c r="CG853" s="128"/>
    </row>
    <row r="854" spans="1:85" x14ac:dyDescent="0.25">
      <c r="A854" s="128" t="str">
        <f t="shared" si="602"/>
        <v>W2RN12K8RN0G011</v>
      </c>
      <c r="B854" s="188">
        <v>44501</v>
      </c>
      <c r="C854" s="128"/>
      <c r="D854" s="128" t="s">
        <v>559</v>
      </c>
      <c r="E854" s="128" t="s">
        <v>193</v>
      </c>
      <c r="F854" s="128" t="s">
        <v>1622</v>
      </c>
      <c r="G854" s="128" t="s">
        <v>1623</v>
      </c>
      <c r="H854" s="128" t="s">
        <v>496</v>
      </c>
      <c r="I854" s="128" t="s">
        <v>522</v>
      </c>
      <c r="J854" s="128" t="s">
        <v>2145</v>
      </c>
      <c r="K854" s="128" t="s">
        <v>683</v>
      </c>
      <c r="L854" s="128" t="s">
        <v>2255</v>
      </c>
      <c r="M854" s="137">
        <v>128</v>
      </c>
      <c r="N854" s="128">
        <f>IFERROR(VLOOKUP(M854*$M$8*$N$8,'RAM costing'!$A$3:$B$81,2,1),0)</f>
        <v>119000</v>
      </c>
      <c r="O854" s="128">
        <f>IFERROR(VLOOKUP(M854*$M$9*$N$9,'RAM costing'!$E$3:$F$81,2,1),0)</f>
        <v>429</v>
      </c>
      <c r="P854" s="128"/>
      <c r="Q854" s="129">
        <f t="shared" si="603"/>
        <v>0.31</v>
      </c>
      <c r="R854" s="18">
        <v>39.68</v>
      </c>
      <c r="S854" s="25">
        <f t="shared" si="604"/>
        <v>0</v>
      </c>
      <c r="T854" s="25">
        <f t="shared" si="605"/>
        <v>0</v>
      </c>
      <c r="U854" s="25">
        <f t="shared" si="606"/>
        <v>0</v>
      </c>
      <c r="V854" s="25">
        <f t="shared" si="607"/>
        <v>0</v>
      </c>
      <c r="W854" s="25">
        <f t="shared" si="608"/>
        <v>0</v>
      </c>
      <c r="X854" s="25">
        <f t="shared" si="609"/>
        <v>0</v>
      </c>
      <c r="Y854" s="25">
        <f t="shared" si="610"/>
        <v>0</v>
      </c>
      <c r="Z854" s="25">
        <f t="shared" si="611"/>
        <v>0</v>
      </c>
      <c r="AA854" s="26"/>
      <c r="AB854" s="25">
        <f t="shared" si="612"/>
        <v>0</v>
      </c>
      <c r="AC854" s="25">
        <f t="shared" si="600"/>
        <v>0</v>
      </c>
      <c r="AD854" s="25"/>
      <c r="AE854" s="25"/>
      <c r="AF854" s="25"/>
      <c r="AG854" s="25"/>
      <c r="AH854" s="25"/>
      <c r="AI854" s="25"/>
      <c r="AJ854" s="26"/>
      <c r="AK854" s="25"/>
      <c r="AL854" s="26"/>
      <c r="AM854" s="25">
        <f t="shared" si="613"/>
        <v>0</v>
      </c>
      <c r="AN854" s="25">
        <f t="shared" si="614"/>
        <v>0</v>
      </c>
      <c r="AO854" s="26"/>
      <c r="AP854" s="26">
        <f t="shared" si="615"/>
        <v>0</v>
      </c>
      <c r="AQ854" s="101">
        <f t="shared" si="616"/>
        <v>0</v>
      </c>
      <c r="AR854" s="106">
        <f t="shared" si="617"/>
        <v>0</v>
      </c>
      <c r="AS854" s="107">
        <f t="shared" si="595"/>
        <v>0</v>
      </c>
      <c r="AT854" s="107">
        <f t="shared" si="595"/>
        <v>0</v>
      </c>
      <c r="AU854" s="107">
        <f t="shared" si="595"/>
        <v>0</v>
      </c>
      <c r="AV854" s="107">
        <f t="shared" si="595"/>
        <v>0</v>
      </c>
      <c r="AW854" s="107">
        <f t="shared" si="595"/>
        <v>0</v>
      </c>
      <c r="AX854" s="107">
        <f t="shared" si="595"/>
        <v>0</v>
      </c>
      <c r="AY854" s="107">
        <f t="shared" si="595"/>
        <v>0</v>
      </c>
      <c r="AZ854" s="107">
        <f t="shared" si="595"/>
        <v>0</v>
      </c>
      <c r="BA854" s="108">
        <f t="shared" si="618"/>
        <v>0</v>
      </c>
      <c r="BB854" s="103">
        <f t="shared" si="619"/>
        <v>0</v>
      </c>
      <c r="BC854" s="109">
        <f t="shared" si="620"/>
        <v>0</v>
      </c>
      <c r="BD854" s="107">
        <f t="shared" si="601"/>
        <v>0</v>
      </c>
      <c r="BE854" s="107">
        <f t="shared" si="596"/>
        <v>0</v>
      </c>
      <c r="BF854" s="107">
        <f t="shared" si="596"/>
        <v>0</v>
      </c>
      <c r="BG854" s="107">
        <f t="shared" si="596"/>
        <v>0</v>
      </c>
      <c r="BH854" s="107">
        <f t="shared" si="596"/>
        <v>0</v>
      </c>
      <c r="BI854" s="107">
        <f t="shared" si="596"/>
        <v>0</v>
      </c>
      <c r="BJ854" s="107">
        <f t="shared" si="596"/>
        <v>0</v>
      </c>
      <c r="BK854" s="107">
        <f t="shared" si="596"/>
        <v>0</v>
      </c>
      <c r="BL854" s="110">
        <f t="shared" si="621"/>
        <v>0</v>
      </c>
      <c r="BM854" s="111">
        <f t="shared" si="622"/>
        <v>0</v>
      </c>
      <c r="BN854" s="111">
        <f t="shared" si="623"/>
        <v>0</v>
      </c>
      <c r="BO854" s="111">
        <f t="shared" si="624"/>
        <v>0</v>
      </c>
      <c r="BP854" s="111">
        <f t="shared" si="625"/>
        <v>0</v>
      </c>
      <c r="BQ854" s="111">
        <f t="shared" si="626"/>
        <v>0</v>
      </c>
      <c r="BR854" s="111">
        <f t="shared" si="627"/>
        <v>0</v>
      </c>
      <c r="BS854" s="111">
        <f t="shared" si="628"/>
        <v>0</v>
      </c>
      <c r="BT854" s="111">
        <f t="shared" si="629"/>
        <v>0</v>
      </c>
      <c r="BU854" s="112">
        <f t="shared" si="630"/>
        <v>0</v>
      </c>
      <c r="BV854" s="113">
        <f t="shared" si="631"/>
        <v>0</v>
      </c>
      <c r="BW854" s="169" t="s">
        <v>135</v>
      </c>
      <c r="BX854" s="174">
        <v>2021</v>
      </c>
      <c r="BY854" s="169" t="s">
        <v>2422</v>
      </c>
      <c r="BZ854" s="169" t="str">
        <f t="shared" si="632"/>
        <v>NOVIEMBRE</v>
      </c>
      <c r="CA854" s="169" t="str">
        <f t="shared" si="633"/>
        <v>YCHO21RT_11.1</v>
      </c>
      <c r="CB854" s="118" t="str">
        <f>VLOOKUP(F854,[3]TOTALES!$E:$E,1,0)</f>
        <v>W2RN12K8RN0</v>
      </c>
      <c r="CC854" s="118" t="str">
        <f>VLOOKUP(E854,'3.PARAMETROS'!J:L,3,0)</f>
        <v>OUTERWEAR</v>
      </c>
      <c r="CD854" s="118">
        <f>VLOOKUP(A854,'[4]1. ARCHIVO COMPRA'!$A:$BU,73,0)</f>
        <v>0</v>
      </c>
      <c r="CF854" s="128"/>
      <c r="CG854" s="128"/>
    </row>
    <row r="855" spans="1:85" x14ac:dyDescent="0.25">
      <c r="A855" s="128" t="str">
        <f t="shared" si="602"/>
        <v>W2RR21Z2NQ0MCH</v>
      </c>
      <c r="B855" s="188">
        <v>44501</v>
      </c>
      <c r="C855" s="128"/>
      <c r="D855" s="128" t="s">
        <v>560</v>
      </c>
      <c r="E855" s="128" t="s">
        <v>561</v>
      </c>
      <c r="F855" s="128" t="s">
        <v>1624</v>
      </c>
      <c r="G855" s="128" t="s">
        <v>1625</v>
      </c>
      <c r="H855" s="128" t="s">
        <v>512</v>
      </c>
      <c r="I855" s="128" t="s">
        <v>617</v>
      </c>
      <c r="J855" s="128" t="s">
        <v>2154</v>
      </c>
      <c r="K855" s="128" t="s">
        <v>683</v>
      </c>
      <c r="L855" s="128" t="s">
        <v>2255</v>
      </c>
      <c r="M855" s="137">
        <v>79</v>
      </c>
      <c r="N855" s="128">
        <f>IFERROR(VLOOKUP(M855*$M$8*$N$8,'RAM costing'!$A$3:$B$81,2,1),0)</f>
        <v>79000</v>
      </c>
      <c r="O855" s="128">
        <f>IFERROR(VLOOKUP(M855*$M$9*$N$9,'RAM costing'!$E$3:$F$81,2,1),0)</f>
        <v>319</v>
      </c>
      <c r="P855" s="128"/>
      <c r="Q855" s="129">
        <f t="shared" si="603"/>
        <v>0.31</v>
      </c>
      <c r="R855" s="18">
        <v>24.49</v>
      </c>
      <c r="S855" s="25">
        <f t="shared" si="604"/>
        <v>0</v>
      </c>
      <c r="T855" s="25">
        <f t="shared" si="605"/>
        <v>0</v>
      </c>
      <c r="U855" s="25">
        <f t="shared" si="606"/>
        <v>0</v>
      </c>
      <c r="V855" s="25">
        <f t="shared" si="607"/>
        <v>0</v>
      </c>
      <c r="W855" s="25">
        <f t="shared" si="608"/>
        <v>0</v>
      </c>
      <c r="X855" s="25">
        <f t="shared" si="609"/>
        <v>0</v>
      </c>
      <c r="Y855" s="25">
        <f t="shared" si="610"/>
        <v>0</v>
      </c>
      <c r="Z855" s="25">
        <f t="shared" si="611"/>
        <v>0</v>
      </c>
      <c r="AA855" s="26"/>
      <c r="AB855" s="25">
        <f t="shared" si="612"/>
        <v>0</v>
      </c>
      <c r="AC855" s="25">
        <f t="shared" si="600"/>
        <v>0</v>
      </c>
      <c r="AD855" s="25"/>
      <c r="AE855" s="25"/>
      <c r="AF855" s="25"/>
      <c r="AG855" s="25"/>
      <c r="AH855" s="25"/>
      <c r="AI855" s="25"/>
      <c r="AJ855" s="26"/>
      <c r="AK855" s="25"/>
      <c r="AL855" s="26"/>
      <c r="AM855" s="25">
        <f t="shared" si="613"/>
        <v>0</v>
      </c>
      <c r="AN855" s="25">
        <f t="shared" si="614"/>
        <v>0</v>
      </c>
      <c r="AO855" s="26"/>
      <c r="AP855" s="26">
        <f t="shared" si="615"/>
        <v>0</v>
      </c>
      <c r="AQ855" s="101">
        <f t="shared" si="616"/>
        <v>0</v>
      </c>
      <c r="AR855" s="106">
        <f t="shared" si="617"/>
        <v>0</v>
      </c>
      <c r="AS855" s="107">
        <f t="shared" si="595"/>
        <v>0</v>
      </c>
      <c r="AT855" s="107">
        <f t="shared" si="595"/>
        <v>0</v>
      </c>
      <c r="AU855" s="107">
        <f t="shared" si="595"/>
        <v>0</v>
      </c>
      <c r="AV855" s="107">
        <f t="shared" si="595"/>
        <v>0</v>
      </c>
      <c r="AW855" s="107">
        <f t="shared" si="595"/>
        <v>0</v>
      </c>
      <c r="AX855" s="107">
        <f t="shared" si="595"/>
        <v>0</v>
      </c>
      <c r="AY855" s="107">
        <f t="shared" si="595"/>
        <v>0</v>
      </c>
      <c r="AZ855" s="107">
        <f t="shared" si="595"/>
        <v>0</v>
      </c>
      <c r="BA855" s="108">
        <f t="shared" si="618"/>
        <v>0</v>
      </c>
      <c r="BB855" s="103">
        <f t="shared" si="619"/>
        <v>0</v>
      </c>
      <c r="BC855" s="109">
        <f t="shared" si="620"/>
        <v>0</v>
      </c>
      <c r="BD855" s="107">
        <f t="shared" si="601"/>
        <v>0</v>
      </c>
      <c r="BE855" s="107">
        <f t="shared" si="596"/>
        <v>0</v>
      </c>
      <c r="BF855" s="107">
        <f t="shared" si="596"/>
        <v>0</v>
      </c>
      <c r="BG855" s="107">
        <f t="shared" si="596"/>
        <v>0</v>
      </c>
      <c r="BH855" s="107">
        <f t="shared" si="596"/>
        <v>0</v>
      </c>
      <c r="BI855" s="107">
        <f t="shared" si="596"/>
        <v>0</v>
      </c>
      <c r="BJ855" s="107">
        <f t="shared" si="596"/>
        <v>0</v>
      </c>
      <c r="BK855" s="107">
        <f t="shared" si="596"/>
        <v>0</v>
      </c>
      <c r="BL855" s="110">
        <f t="shared" si="621"/>
        <v>0</v>
      </c>
      <c r="BM855" s="111">
        <f t="shared" si="622"/>
        <v>0</v>
      </c>
      <c r="BN855" s="111">
        <f t="shared" si="623"/>
        <v>0</v>
      </c>
      <c r="BO855" s="111">
        <f t="shared" si="624"/>
        <v>0</v>
      </c>
      <c r="BP855" s="111">
        <f t="shared" si="625"/>
        <v>0</v>
      </c>
      <c r="BQ855" s="111">
        <f t="shared" si="626"/>
        <v>0</v>
      </c>
      <c r="BR855" s="111">
        <f t="shared" si="627"/>
        <v>0</v>
      </c>
      <c r="BS855" s="111">
        <f t="shared" si="628"/>
        <v>0</v>
      </c>
      <c r="BT855" s="111">
        <f t="shared" si="629"/>
        <v>0</v>
      </c>
      <c r="BU855" s="112">
        <f t="shared" si="630"/>
        <v>0</v>
      </c>
      <c r="BV855" s="113">
        <f t="shared" si="631"/>
        <v>0</v>
      </c>
      <c r="BW855" s="169" t="s">
        <v>135</v>
      </c>
      <c r="BX855" s="174">
        <v>2021</v>
      </c>
      <c r="BY855" s="169" t="s">
        <v>2422</v>
      </c>
      <c r="BZ855" s="169" t="str">
        <f t="shared" si="632"/>
        <v>NOVIEMBRE</v>
      </c>
      <c r="CA855" s="169" t="str">
        <f t="shared" si="633"/>
        <v>YCHO21RT_11.1</v>
      </c>
      <c r="CB855" s="118" t="e">
        <f>VLOOKUP(F855,[3]TOTALES!$E:$E,1,0)</f>
        <v>#N/A</v>
      </c>
      <c r="CC855" s="118" t="e">
        <f>VLOOKUP(E855,'3.PARAMETROS'!J:L,3,0)</f>
        <v>#N/A</v>
      </c>
      <c r="CD855" s="118">
        <f>VLOOKUP(A855,'[4]1. ARCHIVO COMPRA'!$A:$BU,73,0)</f>
        <v>0</v>
      </c>
      <c r="CF855" s="128"/>
      <c r="CG855" s="128"/>
    </row>
    <row r="856" spans="1:85" x14ac:dyDescent="0.25">
      <c r="A856" s="128" t="str">
        <f t="shared" si="602"/>
        <v>W2RR21Z2NQ0G1G2</v>
      </c>
      <c r="B856" s="188">
        <v>44501</v>
      </c>
      <c r="C856" s="128"/>
      <c r="D856" s="128" t="s">
        <v>560</v>
      </c>
      <c r="E856" s="128" t="s">
        <v>561</v>
      </c>
      <c r="F856" s="128" t="s">
        <v>1624</v>
      </c>
      <c r="G856" s="128" t="s">
        <v>1625</v>
      </c>
      <c r="H856" s="128" t="s">
        <v>506</v>
      </c>
      <c r="I856" s="128" t="s">
        <v>533</v>
      </c>
      <c r="J856" s="128" t="s">
        <v>2154</v>
      </c>
      <c r="K856" s="128" t="s">
        <v>683</v>
      </c>
      <c r="L856" s="128" t="s">
        <v>2255</v>
      </c>
      <c r="M856" s="137">
        <v>79</v>
      </c>
      <c r="N856" s="128">
        <f>IFERROR(VLOOKUP(M856*$M$8*$N$8,'RAM costing'!$A$3:$B$81,2,1),0)</f>
        <v>79000</v>
      </c>
      <c r="O856" s="128">
        <f>IFERROR(VLOOKUP(M856*$M$9*$N$9,'RAM costing'!$E$3:$F$81,2,1),0)</f>
        <v>319</v>
      </c>
      <c r="P856" s="128"/>
      <c r="Q856" s="129">
        <f t="shared" si="603"/>
        <v>0.31</v>
      </c>
      <c r="R856" s="18">
        <v>24.49</v>
      </c>
      <c r="S856" s="25">
        <f t="shared" si="604"/>
        <v>0</v>
      </c>
      <c r="T856" s="25">
        <f t="shared" si="605"/>
        <v>0</v>
      </c>
      <c r="U856" s="25">
        <f t="shared" si="606"/>
        <v>0</v>
      </c>
      <c r="V856" s="25">
        <f t="shared" si="607"/>
        <v>0</v>
      </c>
      <c r="W856" s="25">
        <f t="shared" si="608"/>
        <v>0</v>
      </c>
      <c r="X856" s="25">
        <f t="shared" si="609"/>
        <v>0</v>
      </c>
      <c r="Y856" s="25">
        <f t="shared" si="610"/>
        <v>0</v>
      </c>
      <c r="Z856" s="25">
        <f t="shared" si="611"/>
        <v>0</v>
      </c>
      <c r="AA856" s="26"/>
      <c r="AB856" s="25">
        <f t="shared" si="612"/>
        <v>0</v>
      </c>
      <c r="AC856" s="25">
        <f t="shared" si="600"/>
        <v>0</v>
      </c>
      <c r="AD856" s="25"/>
      <c r="AE856" s="25"/>
      <c r="AF856" s="25"/>
      <c r="AG856" s="25"/>
      <c r="AH856" s="25"/>
      <c r="AI856" s="25"/>
      <c r="AJ856" s="26"/>
      <c r="AK856" s="25"/>
      <c r="AL856" s="26"/>
      <c r="AM856" s="25">
        <f t="shared" si="613"/>
        <v>0</v>
      </c>
      <c r="AN856" s="25">
        <f t="shared" si="614"/>
        <v>0</v>
      </c>
      <c r="AO856" s="26"/>
      <c r="AP856" s="26">
        <f t="shared" si="615"/>
        <v>0</v>
      </c>
      <c r="AQ856" s="101">
        <f t="shared" si="616"/>
        <v>0</v>
      </c>
      <c r="AR856" s="106">
        <f t="shared" si="617"/>
        <v>0</v>
      </c>
      <c r="AS856" s="107">
        <f t="shared" si="595"/>
        <v>0</v>
      </c>
      <c r="AT856" s="107">
        <f t="shared" si="595"/>
        <v>0</v>
      </c>
      <c r="AU856" s="107">
        <f t="shared" si="595"/>
        <v>0</v>
      </c>
      <c r="AV856" s="107">
        <f t="shared" si="595"/>
        <v>0</v>
      </c>
      <c r="AW856" s="107">
        <f t="shared" si="595"/>
        <v>0</v>
      </c>
      <c r="AX856" s="107">
        <f t="shared" si="595"/>
        <v>0</v>
      </c>
      <c r="AY856" s="107">
        <f t="shared" si="595"/>
        <v>0</v>
      </c>
      <c r="AZ856" s="107">
        <f t="shared" si="595"/>
        <v>0</v>
      </c>
      <c r="BA856" s="108">
        <f t="shared" si="618"/>
        <v>0</v>
      </c>
      <c r="BB856" s="103">
        <f t="shared" si="619"/>
        <v>0</v>
      </c>
      <c r="BC856" s="109">
        <f t="shared" si="620"/>
        <v>0</v>
      </c>
      <c r="BD856" s="107">
        <f t="shared" si="601"/>
        <v>0</v>
      </c>
      <c r="BE856" s="107">
        <f t="shared" si="596"/>
        <v>0</v>
      </c>
      <c r="BF856" s="107">
        <f t="shared" si="596"/>
        <v>0</v>
      </c>
      <c r="BG856" s="107">
        <f t="shared" si="596"/>
        <v>0</v>
      </c>
      <c r="BH856" s="107">
        <f t="shared" si="596"/>
        <v>0</v>
      </c>
      <c r="BI856" s="107">
        <f t="shared" si="596"/>
        <v>0</v>
      </c>
      <c r="BJ856" s="107">
        <f t="shared" si="596"/>
        <v>0</v>
      </c>
      <c r="BK856" s="107">
        <f t="shared" si="596"/>
        <v>0</v>
      </c>
      <c r="BL856" s="110">
        <f t="shared" si="621"/>
        <v>0</v>
      </c>
      <c r="BM856" s="111">
        <f t="shared" si="622"/>
        <v>0</v>
      </c>
      <c r="BN856" s="111">
        <f t="shared" si="623"/>
        <v>0</v>
      </c>
      <c r="BO856" s="111">
        <f t="shared" si="624"/>
        <v>0</v>
      </c>
      <c r="BP856" s="111">
        <f t="shared" si="625"/>
        <v>0</v>
      </c>
      <c r="BQ856" s="111">
        <f t="shared" si="626"/>
        <v>0</v>
      </c>
      <c r="BR856" s="111">
        <f t="shared" si="627"/>
        <v>0</v>
      </c>
      <c r="BS856" s="111">
        <f t="shared" si="628"/>
        <v>0</v>
      </c>
      <c r="BT856" s="111">
        <f t="shared" si="629"/>
        <v>0</v>
      </c>
      <c r="BU856" s="112">
        <f t="shared" si="630"/>
        <v>0</v>
      </c>
      <c r="BV856" s="113">
        <f t="shared" si="631"/>
        <v>0</v>
      </c>
      <c r="BW856" s="169" t="s">
        <v>135</v>
      </c>
      <c r="BX856" s="174">
        <v>2021</v>
      </c>
      <c r="BY856" s="169" t="s">
        <v>2422</v>
      </c>
      <c r="BZ856" s="169" t="str">
        <f t="shared" si="632"/>
        <v>NOVIEMBRE</v>
      </c>
      <c r="CA856" s="169" t="str">
        <f t="shared" si="633"/>
        <v>YCHO21RT_11.1</v>
      </c>
      <c r="CB856" s="118" t="e">
        <f>VLOOKUP(F856,[3]TOTALES!$E:$E,1,0)</f>
        <v>#N/A</v>
      </c>
      <c r="CC856" s="118" t="e">
        <f>VLOOKUP(E856,'3.PARAMETROS'!J:L,3,0)</f>
        <v>#N/A</v>
      </c>
      <c r="CD856" s="118">
        <f>VLOOKUP(A856,'[4]1. ARCHIVO COMPRA'!$A:$BU,73,0)</f>
        <v>0</v>
      </c>
      <c r="CF856" s="128"/>
      <c r="CG856" s="128"/>
    </row>
    <row r="857" spans="1:85" x14ac:dyDescent="0.25">
      <c r="A857" s="128" t="str">
        <f t="shared" si="602"/>
        <v>W2RR21Z2NQ0JBLK</v>
      </c>
      <c r="B857" s="188">
        <v>44501</v>
      </c>
      <c r="C857" s="128"/>
      <c r="D857" s="128" t="s">
        <v>560</v>
      </c>
      <c r="E857" s="128" t="s">
        <v>561</v>
      </c>
      <c r="F857" s="128" t="s">
        <v>1624</v>
      </c>
      <c r="G857" s="128" t="s">
        <v>1625</v>
      </c>
      <c r="H857" s="128" t="s">
        <v>494</v>
      </c>
      <c r="I857" s="128" t="s">
        <v>520</v>
      </c>
      <c r="J857" s="128" t="s">
        <v>2154</v>
      </c>
      <c r="K857" s="128" t="s">
        <v>683</v>
      </c>
      <c r="L857" s="128" t="s">
        <v>2255</v>
      </c>
      <c r="M857" s="137">
        <v>79</v>
      </c>
      <c r="N857" s="128">
        <f>IFERROR(VLOOKUP(M857*$M$8*$N$8,'RAM costing'!$A$3:$B$81,2,1),0)</f>
        <v>79000</v>
      </c>
      <c r="O857" s="128">
        <f>IFERROR(VLOOKUP(M857*$M$9*$N$9,'RAM costing'!$E$3:$F$81,2,1),0)</f>
        <v>319</v>
      </c>
      <c r="P857" s="128"/>
      <c r="Q857" s="129">
        <f t="shared" si="603"/>
        <v>0.31</v>
      </c>
      <c r="R857" s="18">
        <v>24.49</v>
      </c>
      <c r="S857" s="25">
        <f t="shared" si="604"/>
        <v>0</v>
      </c>
      <c r="T857" s="25">
        <f t="shared" si="605"/>
        <v>0</v>
      </c>
      <c r="U857" s="25">
        <f t="shared" si="606"/>
        <v>0</v>
      </c>
      <c r="V857" s="25">
        <f t="shared" si="607"/>
        <v>0</v>
      </c>
      <c r="W857" s="25">
        <f t="shared" si="608"/>
        <v>0</v>
      </c>
      <c r="X857" s="25">
        <f t="shared" si="609"/>
        <v>0</v>
      </c>
      <c r="Y857" s="25">
        <f t="shared" si="610"/>
        <v>0</v>
      </c>
      <c r="Z857" s="25">
        <f t="shared" si="611"/>
        <v>0</v>
      </c>
      <c r="AA857" s="26"/>
      <c r="AB857" s="25">
        <f t="shared" si="612"/>
        <v>0</v>
      </c>
      <c r="AC857" s="25">
        <f t="shared" si="600"/>
        <v>0</v>
      </c>
      <c r="AD857" s="25"/>
      <c r="AE857" s="25"/>
      <c r="AF857" s="25"/>
      <c r="AG857" s="25"/>
      <c r="AH857" s="25"/>
      <c r="AI857" s="25"/>
      <c r="AJ857" s="26"/>
      <c r="AK857" s="25"/>
      <c r="AL857" s="26"/>
      <c r="AM857" s="25">
        <f t="shared" si="613"/>
        <v>0</v>
      </c>
      <c r="AN857" s="25">
        <f t="shared" si="614"/>
        <v>0</v>
      </c>
      <c r="AO857" s="26"/>
      <c r="AP857" s="26">
        <f t="shared" si="615"/>
        <v>0</v>
      </c>
      <c r="AQ857" s="101">
        <f t="shared" si="616"/>
        <v>0</v>
      </c>
      <c r="AR857" s="106">
        <f t="shared" si="617"/>
        <v>0</v>
      </c>
      <c r="AS857" s="107">
        <f t="shared" si="595"/>
        <v>0</v>
      </c>
      <c r="AT857" s="107">
        <f t="shared" si="595"/>
        <v>0</v>
      </c>
      <c r="AU857" s="107">
        <f t="shared" si="595"/>
        <v>0</v>
      </c>
      <c r="AV857" s="107">
        <f t="shared" si="595"/>
        <v>0</v>
      </c>
      <c r="AW857" s="107">
        <f t="shared" si="595"/>
        <v>0</v>
      </c>
      <c r="AX857" s="107">
        <f t="shared" si="595"/>
        <v>0</v>
      </c>
      <c r="AY857" s="107">
        <f t="shared" si="595"/>
        <v>0</v>
      </c>
      <c r="AZ857" s="107">
        <f t="shared" si="595"/>
        <v>0</v>
      </c>
      <c r="BA857" s="108">
        <f t="shared" si="618"/>
        <v>0</v>
      </c>
      <c r="BB857" s="103">
        <f t="shared" si="619"/>
        <v>0</v>
      </c>
      <c r="BC857" s="109">
        <f t="shared" si="620"/>
        <v>0</v>
      </c>
      <c r="BD857" s="107">
        <f t="shared" si="601"/>
        <v>0</v>
      </c>
      <c r="BE857" s="107">
        <f t="shared" si="596"/>
        <v>0</v>
      </c>
      <c r="BF857" s="107">
        <f t="shared" si="596"/>
        <v>0</v>
      </c>
      <c r="BG857" s="107">
        <f t="shared" si="596"/>
        <v>0</v>
      </c>
      <c r="BH857" s="107">
        <f t="shared" si="596"/>
        <v>0</v>
      </c>
      <c r="BI857" s="107">
        <f t="shared" si="596"/>
        <v>0</v>
      </c>
      <c r="BJ857" s="107">
        <f t="shared" si="596"/>
        <v>0</v>
      </c>
      <c r="BK857" s="107">
        <f t="shared" si="596"/>
        <v>0</v>
      </c>
      <c r="BL857" s="110">
        <f t="shared" si="621"/>
        <v>0</v>
      </c>
      <c r="BM857" s="111">
        <f t="shared" si="622"/>
        <v>0</v>
      </c>
      <c r="BN857" s="111">
        <f t="shared" si="623"/>
        <v>0</v>
      </c>
      <c r="BO857" s="111">
        <f t="shared" si="624"/>
        <v>0</v>
      </c>
      <c r="BP857" s="111">
        <f t="shared" si="625"/>
        <v>0</v>
      </c>
      <c r="BQ857" s="111">
        <f t="shared" si="626"/>
        <v>0</v>
      </c>
      <c r="BR857" s="111">
        <f t="shared" si="627"/>
        <v>0</v>
      </c>
      <c r="BS857" s="111">
        <f t="shared" si="628"/>
        <v>0</v>
      </c>
      <c r="BT857" s="111">
        <f t="shared" si="629"/>
        <v>0</v>
      </c>
      <c r="BU857" s="112">
        <f t="shared" si="630"/>
        <v>0</v>
      </c>
      <c r="BV857" s="113">
        <f t="shared" si="631"/>
        <v>0</v>
      </c>
      <c r="BW857" s="169" t="s">
        <v>135</v>
      </c>
      <c r="BX857" s="174">
        <v>2021</v>
      </c>
      <c r="BY857" s="169" t="s">
        <v>2422</v>
      </c>
      <c r="BZ857" s="169" t="str">
        <f t="shared" si="632"/>
        <v>NOVIEMBRE</v>
      </c>
      <c r="CA857" s="169" t="str">
        <f t="shared" si="633"/>
        <v>YCHO21RT_11.1</v>
      </c>
      <c r="CB857" s="118" t="e">
        <f>VLOOKUP(F857,[3]TOTALES!$E:$E,1,0)</f>
        <v>#N/A</v>
      </c>
      <c r="CC857" s="118" t="e">
        <f>VLOOKUP(E857,'3.PARAMETROS'!J:L,3,0)</f>
        <v>#N/A</v>
      </c>
      <c r="CD857" s="118">
        <f>VLOOKUP(A857,'[4]1. ARCHIVO COMPRA'!$A:$BU,73,0)</f>
        <v>0</v>
      </c>
      <c r="CF857" s="128"/>
      <c r="CG857" s="128"/>
    </row>
    <row r="858" spans="1:85" x14ac:dyDescent="0.25">
      <c r="A858" s="128" t="str">
        <f t="shared" si="602"/>
        <v>W2RR21Z2NQ0A604</v>
      </c>
      <c r="B858" s="188">
        <v>44501</v>
      </c>
      <c r="C858" s="128"/>
      <c r="D858" s="128" t="s">
        <v>560</v>
      </c>
      <c r="E858" s="128" t="s">
        <v>561</v>
      </c>
      <c r="F858" s="128" t="s">
        <v>1624</v>
      </c>
      <c r="G858" s="128" t="s">
        <v>1625</v>
      </c>
      <c r="H858" s="128" t="s">
        <v>503</v>
      </c>
      <c r="I858" s="128" t="s">
        <v>530</v>
      </c>
      <c r="J858" s="128" t="s">
        <v>2154</v>
      </c>
      <c r="K858" s="128" t="s">
        <v>683</v>
      </c>
      <c r="L858" s="128" t="s">
        <v>2255</v>
      </c>
      <c r="M858" s="137">
        <v>79</v>
      </c>
      <c r="N858" s="128">
        <f>IFERROR(VLOOKUP(M858*$M$8*$N$8,'RAM costing'!$A$3:$B$81,2,1),0)</f>
        <v>79000</v>
      </c>
      <c r="O858" s="128">
        <f>IFERROR(VLOOKUP(M858*$M$9*$N$9,'RAM costing'!$E$3:$F$81,2,1),0)</f>
        <v>319</v>
      </c>
      <c r="P858" s="128"/>
      <c r="Q858" s="129">
        <f t="shared" si="603"/>
        <v>0.31</v>
      </c>
      <c r="R858" s="18">
        <v>24.49</v>
      </c>
      <c r="S858" s="25">
        <f t="shared" si="604"/>
        <v>0</v>
      </c>
      <c r="T858" s="25">
        <f t="shared" si="605"/>
        <v>0</v>
      </c>
      <c r="U858" s="25">
        <f t="shared" si="606"/>
        <v>0</v>
      </c>
      <c r="V858" s="25">
        <f t="shared" si="607"/>
        <v>0</v>
      </c>
      <c r="W858" s="25">
        <f t="shared" si="608"/>
        <v>0</v>
      </c>
      <c r="X858" s="25">
        <f t="shared" si="609"/>
        <v>0</v>
      </c>
      <c r="Y858" s="25">
        <f t="shared" si="610"/>
        <v>0</v>
      </c>
      <c r="Z858" s="25">
        <f t="shared" si="611"/>
        <v>0</v>
      </c>
      <c r="AA858" s="26"/>
      <c r="AB858" s="25">
        <f t="shared" si="612"/>
        <v>0</v>
      </c>
      <c r="AC858" s="25">
        <f t="shared" si="600"/>
        <v>0</v>
      </c>
      <c r="AD858" s="25"/>
      <c r="AE858" s="25"/>
      <c r="AF858" s="25"/>
      <c r="AG858" s="25"/>
      <c r="AH858" s="25"/>
      <c r="AI858" s="25"/>
      <c r="AJ858" s="26"/>
      <c r="AK858" s="25"/>
      <c r="AL858" s="26"/>
      <c r="AM858" s="25">
        <f t="shared" si="613"/>
        <v>0</v>
      </c>
      <c r="AN858" s="25">
        <f t="shared" si="614"/>
        <v>0</v>
      </c>
      <c r="AO858" s="26"/>
      <c r="AP858" s="26">
        <f t="shared" si="615"/>
        <v>0</v>
      </c>
      <c r="AQ858" s="101">
        <f t="shared" si="616"/>
        <v>0</v>
      </c>
      <c r="AR858" s="106">
        <f t="shared" si="617"/>
        <v>0</v>
      </c>
      <c r="AS858" s="107">
        <f t="shared" si="595"/>
        <v>0</v>
      </c>
      <c r="AT858" s="107">
        <f t="shared" si="595"/>
        <v>0</v>
      </c>
      <c r="AU858" s="107">
        <f t="shared" si="595"/>
        <v>0</v>
      </c>
      <c r="AV858" s="107">
        <f t="shared" si="595"/>
        <v>0</v>
      </c>
      <c r="AW858" s="107">
        <f t="shared" si="595"/>
        <v>0</v>
      </c>
      <c r="AX858" s="107">
        <f t="shared" si="595"/>
        <v>0</v>
      </c>
      <c r="AY858" s="107">
        <f t="shared" si="595"/>
        <v>0</v>
      </c>
      <c r="AZ858" s="107">
        <f t="shared" si="595"/>
        <v>0</v>
      </c>
      <c r="BA858" s="108">
        <f t="shared" si="618"/>
        <v>0</v>
      </c>
      <c r="BB858" s="103">
        <f t="shared" si="619"/>
        <v>0</v>
      </c>
      <c r="BC858" s="109">
        <f t="shared" si="620"/>
        <v>0</v>
      </c>
      <c r="BD858" s="107">
        <f t="shared" si="601"/>
        <v>0</v>
      </c>
      <c r="BE858" s="107">
        <f t="shared" si="596"/>
        <v>0</v>
      </c>
      <c r="BF858" s="107">
        <f t="shared" si="596"/>
        <v>0</v>
      </c>
      <c r="BG858" s="107">
        <f t="shared" si="596"/>
        <v>0</v>
      </c>
      <c r="BH858" s="107">
        <f t="shared" si="596"/>
        <v>0</v>
      </c>
      <c r="BI858" s="107">
        <f t="shared" si="596"/>
        <v>0</v>
      </c>
      <c r="BJ858" s="107">
        <f t="shared" si="596"/>
        <v>0</v>
      </c>
      <c r="BK858" s="107">
        <f t="shared" si="596"/>
        <v>0</v>
      </c>
      <c r="BL858" s="110">
        <f t="shared" si="621"/>
        <v>0</v>
      </c>
      <c r="BM858" s="111">
        <f t="shared" si="622"/>
        <v>0</v>
      </c>
      <c r="BN858" s="111">
        <f t="shared" si="623"/>
        <v>0</v>
      </c>
      <c r="BO858" s="111">
        <f t="shared" si="624"/>
        <v>0</v>
      </c>
      <c r="BP858" s="111">
        <f t="shared" si="625"/>
        <v>0</v>
      </c>
      <c r="BQ858" s="111">
        <f t="shared" si="626"/>
        <v>0</v>
      </c>
      <c r="BR858" s="111">
        <f t="shared" si="627"/>
        <v>0</v>
      </c>
      <c r="BS858" s="111">
        <f t="shared" si="628"/>
        <v>0</v>
      </c>
      <c r="BT858" s="111">
        <f t="shared" si="629"/>
        <v>0</v>
      </c>
      <c r="BU858" s="112">
        <f t="shared" si="630"/>
        <v>0</v>
      </c>
      <c r="BV858" s="113">
        <f t="shared" si="631"/>
        <v>0</v>
      </c>
      <c r="BW858" s="169" t="s">
        <v>135</v>
      </c>
      <c r="BX858" s="174">
        <v>2021</v>
      </c>
      <c r="BY858" s="169" t="s">
        <v>2422</v>
      </c>
      <c r="BZ858" s="169" t="str">
        <f t="shared" si="632"/>
        <v>NOVIEMBRE</v>
      </c>
      <c r="CA858" s="169" t="str">
        <f t="shared" si="633"/>
        <v>YCHO21RT_11.1</v>
      </c>
      <c r="CB858" s="118" t="e">
        <f>VLOOKUP(F858,[3]TOTALES!$E:$E,1,0)</f>
        <v>#N/A</v>
      </c>
      <c r="CC858" s="118" t="e">
        <f>VLOOKUP(E858,'3.PARAMETROS'!J:L,3,0)</f>
        <v>#N/A</v>
      </c>
      <c r="CD858" s="118">
        <f>VLOOKUP(A858,'[4]1. ARCHIVO COMPRA'!$A:$BU,73,0)</f>
        <v>0</v>
      </c>
      <c r="CF858" s="128"/>
      <c r="CG858" s="128"/>
    </row>
    <row r="859" spans="1:85" x14ac:dyDescent="0.25">
      <c r="A859" s="128" t="str">
        <f t="shared" si="602"/>
        <v>W2RR21Z2NQ0G011</v>
      </c>
      <c r="B859" s="188">
        <v>44501</v>
      </c>
      <c r="C859" s="128"/>
      <c r="D859" s="128" t="s">
        <v>560</v>
      </c>
      <c r="E859" s="128" t="s">
        <v>561</v>
      </c>
      <c r="F859" s="128" t="s">
        <v>1624</v>
      </c>
      <c r="G859" s="128" t="s">
        <v>1625</v>
      </c>
      <c r="H859" s="128" t="s">
        <v>496</v>
      </c>
      <c r="I859" s="128" t="s">
        <v>522</v>
      </c>
      <c r="J859" s="128" t="s">
        <v>2154</v>
      </c>
      <c r="K859" s="128" t="s">
        <v>683</v>
      </c>
      <c r="L859" s="128" t="s">
        <v>2255</v>
      </c>
      <c r="M859" s="137">
        <v>79</v>
      </c>
      <c r="N859" s="128">
        <f>IFERROR(VLOOKUP(M859*$M$8*$N$8,'RAM costing'!$A$3:$B$81,2,1),0)</f>
        <v>79000</v>
      </c>
      <c r="O859" s="128">
        <f>IFERROR(VLOOKUP(M859*$M$9*$N$9,'RAM costing'!$E$3:$F$81,2,1),0)</f>
        <v>319</v>
      </c>
      <c r="P859" s="128"/>
      <c r="Q859" s="129">
        <f t="shared" si="603"/>
        <v>0.31</v>
      </c>
      <c r="R859" s="18">
        <v>24.49</v>
      </c>
      <c r="S859" s="25">
        <f t="shared" si="604"/>
        <v>0</v>
      </c>
      <c r="T859" s="25">
        <f t="shared" si="605"/>
        <v>0</v>
      </c>
      <c r="U859" s="25">
        <f t="shared" si="606"/>
        <v>0</v>
      </c>
      <c r="V859" s="25">
        <f t="shared" si="607"/>
        <v>0</v>
      </c>
      <c r="W859" s="25">
        <f t="shared" si="608"/>
        <v>0</v>
      </c>
      <c r="X859" s="25">
        <f t="shared" si="609"/>
        <v>0</v>
      </c>
      <c r="Y859" s="25">
        <f t="shared" si="610"/>
        <v>0</v>
      </c>
      <c r="Z859" s="25">
        <f t="shared" si="611"/>
        <v>0</v>
      </c>
      <c r="AA859" s="26"/>
      <c r="AB859" s="25">
        <f t="shared" si="612"/>
        <v>0</v>
      </c>
      <c r="AC859" s="25">
        <f t="shared" si="600"/>
        <v>0</v>
      </c>
      <c r="AD859" s="25"/>
      <c r="AE859" s="25"/>
      <c r="AF859" s="25"/>
      <c r="AG859" s="25"/>
      <c r="AH859" s="25"/>
      <c r="AI859" s="25"/>
      <c r="AJ859" s="26"/>
      <c r="AK859" s="25"/>
      <c r="AL859" s="26"/>
      <c r="AM859" s="25">
        <f t="shared" si="613"/>
        <v>0</v>
      </c>
      <c r="AN859" s="25">
        <f t="shared" si="614"/>
        <v>0</v>
      </c>
      <c r="AO859" s="26"/>
      <c r="AP859" s="26">
        <f t="shared" si="615"/>
        <v>0</v>
      </c>
      <c r="AQ859" s="101">
        <f t="shared" si="616"/>
        <v>0</v>
      </c>
      <c r="AR859" s="106">
        <f t="shared" si="617"/>
        <v>0</v>
      </c>
      <c r="AS859" s="107">
        <f t="shared" si="595"/>
        <v>0</v>
      </c>
      <c r="AT859" s="107">
        <f t="shared" si="595"/>
        <v>0</v>
      </c>
      <c r="AU859" s="107">
        <f t="shared" si="595"/>
        <v>0</v>
      </c>
      <c r="AV859" s="107">
        <f t="shared" si="595"/>
        <v>0</v>
      </c>
      <c r="AW859" s="107">
        <f t="shared" si="595"/>
        <v>0</v>
      </c>
      <c r="AX859" s="107">
        <f t="shared" si="595"/>
        <v>0</v>
      </c>
      <c r="AY859" s="107">
        <f t="shared" ref="AS859:AZ891" si="634">ROUND(IF($L859=$L$4,($AQ859*AY$4),IF($L859=$L$5,($AQ859*AY$5),IF($L859=$L$6,($AQ859*AY$6),IF($L859=$L$7,($AQ859*AY$7))))),0)</f>
        <v>0</v>
      </c>
      <c r="AZ859" s="107">
        <f t="shared" si="634"/>
        <v>0</v>
      </c>
      <c r="BA859" s="108">
        <f t="shared" si="618"/>
        <v>0</v>
      </c>
      <c r="BB859" s="103">
        <f t="shared" si="619"/>
        <v>0</v>
      </c>
      <c r="BC859" s="109">
        <f t="shared" si="620"/>
        <v>0</v>
      </c>
      <c r="BD859" s="107">
        <f t="shared" si="601"/>
        <v>0</v>
      </c>
      <c r="BE859" s="107">
        <f t="shared" si="596"/>
        <v>0</v>
      </c>
      <c r="BF859" s="107">
        <f t="shared" si="596"/>
        <v>0</v>
      </c>
      <c r="BG859" s="107">
        <f t="shared" si="596"/>
        <v>0</v>
      </c>
      <c r="BH859" s="107">
        <f t="shared" si="596"/>
        <v>0</v>
      </c>
      <c r="BI859" s="107">
        <f t="shared" si="596"/>
        <v>0</v>
      </c>
      <c r="BJ859" s="107">
        <f t="shared" ref="BE859:BK891" si="635">ROUND(IF($L859=$L$4,($BB859*BJ$4),IF($L859=$L$5,($BB859*BJ$5),IF($L859=$L$6,($BB859*BJ$6),IF($L859=$L$7,($BB859*BJ$7))))),0)</f>
        <v>0</v>
      </c>
      <c r="BK859" s="107">
        <f t="shared" si="635"/>
        <v>0</v>
      </c>
      <c r="BL859" s="110">
        <f t="shared" si="621"/>
        <v>0</v>
      </c>
      <c r="BM859" s="111">
        <f t="shared" si="622"/>
        <v>0</v>
      </c>
      <c r="BN859" s="111">
        <f t="shared" si="623"/>
        <v>0</v>
      </c>
      <c r="BO859" s="111">
        <f t="shared" si="624"/>
        <v>0</v>
      </c>
      <c r="BP859" s="111">
        <f t="shared" si="625"/>
        <v>0</v>
      </c>
      <c r="BQ859" s="111">
        <f t="shared" si="626"/>
        <v>0</v>
      </c>
      <c r="BR859" s="111">
        <f t="shared" si="627"/>
        <v>0</v>
      </c>
      <c r="BS859" s="111">
        <f t="shared" si="628"/>
        <v>0</v>
      </c>
      <c r="BT859" s="111">
        <f t="shared" si="629"/>
        <v>0</v>
      </c>
      <c r="BU859" s="112">
        <f t="shared" si="630"/>
        <v>0</v>
      </c>
      <c r="BV859" s="113">
        <f t="shared" si="631"/>
        <v>0</v>
      </c>
      <c r="BW859" s="169" t="s">
        <v>135</v>
      </c>
      <c r="BX859" s="174">
        <v>2021</v>
      </c>
      <c r="BY859" s="169" t="s">
        <v>2422</v>
      </c>
      <c r="BZ859" s="169" t="str">
        <f t="shared" si="632"/>
        <v>NOVIEMBRE</v>
      </c>
      <c r="CA859" s="169" t="str">
        <f t="shared" si="633"/>
        <v>YCHO21RT_11.1</v>
      </c>
      <c r="CB859" s="118" t="e">
        <f>VLOOKUP(F859,[3]TOTALES!$E:$E,1,0)</f>
        <v>#N/A</v>
      </c>
      <c r="CC859" s="118" t="e">
        <f>VLOOKUP(E859,'3.PARAMETROS'!J:L,3,0)</f>
        <v>#N/A</v>
      </c>
      <c r="CD859" s="118">
        <f>VLOOKUP(A859,'[4]1. ARCHIVO COMPRA'!$A:$BU,73,0)</f>
        <v>0</v>
      </c>
      <c r="CF859" s="128"/>
      <c r="CG859" s="128"/>
    </row>
    <row r="860" spans="1:85" x14ac:dyDescent="0.25">
      <c r="A860" s="128" t="str">
        <f t="shared" si="602"/>
        <v>W2RR21Z2NQ0G585</v>
      </c>
      <c r="B860" s="188">
        <v>44501</v>
      </c>
      <c r="C860" s="128"/>
      <c r="D860" s="128" t="s">
        <v>560</v>
      </c>
      <c r="E860" s="128" t="s">
        <v>561</v>
      </c>
      <c r="F860" s="128" t="s">
        <v>1624</v>
      </c>
      <c r="G860" s="128" t="s">
        <v>1625</v>
      </c>
      <c r="H860" s="128" t="s">
        <v>499</v>
      </c>
      <c r="I860" s="128" t="s">
        <v>527</v>
      </c>
      <c r="J860" s="128" t="s">
        <v>2154</v>
      </c>
      <c r="K860" s="128" t="s">
        <v>683</v>
      </c>
      <c r="L860" s="128" t="s">
        <v>2255</v>
      </c>
      <c r="M860" s="137">
        <v>79</v>
      </c>
      <c r="N860" s="128">
        <f>IFERROR(VLOOKUP(M860*$M$8*$N$8,'RAM costing'!$A$3:$B$81,2,1),0)</f>
        <v>79000</v>
      </c>
      <c r="O860" s="128">
        <f>IFERROR(VLOOKUP(M860*$M$9*$N$9,'RAM costing'!$E$3:$F$81,2,1),0)</f>
        <v>319</v>
      </c>
      <c r="P860" s="128"/>
      <c r="Q860" s="129">
        <f t="shared" si="603"/>
        <v>0.31</v>
      </c>
      <c r="R860" s="18">
        <v>24.49</v>
      </c>
      <c r="S860" s="25">
        <f t="shared" si="604"/>
        <v>0</v>
      </c>
      <c r="T860" s="25">
        <f t="shared" si="605"/>
        <v>0</v>
      </c>
      <c r="U860" s="25">
        <f t="shared" si="606"/>
        <v>0</v>
      </c>
      <c r="V860" s="25">
        <f t="shared" si="607"/>
        <v>0</v>
      </c>
      <c r="W860" s="25">
        <f t="shared" si="608"/>
        <v>0</v>
      </c>
      <c r="X860" s="25">
        <f t="shared" si="609"/>
        <v>0</v>
      </c>
      <c r="Y860" s="25">
        <f t="shared" si="610"/>
        <v>0</v>
      </c>
      <c r="Z860" s="25">
        <f t="shared" si="611"/>
        <v>0</v>
      </c>
      <c r="AA860" s="26"/>
      <c r="AB860" s="25">
        <f t="shared" si="612"/>
        <v>0</v>
      </c>
      <c r="AC860" s="25">
        <f t="shared" si="600"/>
        <v>0</v>
      </c>
      <c r="AD860" s="25"/>
      <c r="AE860" s="25"/>
      <c r="AF860" s="25"/>
      <c r="AG860" s="25"/>
      <c r="AH860" s="25"/>
      <c r="AI860" s="25"/>
      <c r="AJ860" s="26"/>
      <c r="AK860" s="25"/>
      <c r="AL860" s="26"/>
      <c r="AM860" s="25">
        <f t="shared" si="613"/>
        <v>0</v>
      </c>
      <c r="AN860" s="25">
        <f t="shared" si="614"/>
        <v>0</v>
      </c>
      <c r="AO860" s="26"/>
      <c r="AP860" s="26">
        <f t="shared" si="615"/>
        <v>0</v>
      </c>
      <c r="AQ860" s="101">
        <f t="shared" si="616"/>
        <v>0</v>
      </c>
      <c r="AR860" s="106">
        <f t="shared" si="617"/>
        <v>0</v>
      </c>
      <c r="AS860" s="107">
        <f t="shared" si="634"/>
        <v>0</v>
      </c>
      <c r="AT860" s="107">
        <f t="shared" si="634"/>
        <v>0</v>
      </c>
      <c r="AU860" s="107">
        <f t="shared" si="634"/>
        <v>0</v>
      </c>
      <c r="AV860" s="107">
        <f t="shared" si="634"/>
        <v>0</v>
      </c>
      <c r="AW860" s="107">
        <f t="shared" si="634"/>
        <v>0</v>
      </c>
      <c r="AX860" s="107">
        <f t="shared" si="634"/>
        <v>0</v>
      </c>
      <c r="AY860" s="107">
        <f t="shared" si="634"/>
        <v>0</v>
      </c>
      <c r="AZ860" s="107">
        <f t="shared" si="634"/>
        <v>0</v>
      </c>
      <c r="BA860" s="108">
        <f t="shared" si="618"/>
        <v>0</v>
      </c>
      <c r="BB860" s="103">
        <f t="shared" si="619"/>
        <v>0</v>
      </c>
      <c r="BC860" s="109">
        <f t="shared" si="620"/>
        <v>0</v>
      </c>
      <c r="BD860" s="107">
        <f t="shared" si="601"/>
        <v>0</v>
      </c>
      <c r="BE860" s="107">
        <f t="shared" si="635"/>
        <v>0</v>
      </c>
      <c r="BF860" s="107">
        <f t="shared" si="635"/>
        <v>0</v>
      </c>
      <c r="BG860" s="107">
        <f t="shared" si="635"/>
        <v>0</v>
      </c>
      <c r="BH860" s="107">
        <f t="shared" si="635"/>
        <v>0</v>
      </c>
      <c r="BI860" s="107">
        <f t="shared" si="635"/>
        <v>0</v>
      </c>
      <c r="BJ860" s="107">
        <f t="shared" si="635"/>
        <v>0</v>
      </c>
      <c r="BK860" s="107">
        <f t="shared" si="635"/>
        <v>0</v>
      </c>
      <c r="BL860" s="110">
        <f t="shared" si="621"/>
        <v>0</v>
      </c>
      <c r="BM860" s="111">
        <f t="shared" si="622"/>
        <v>0</v>
      </c>
      <c r="BN860" s="111">
        <f t="shared" si="623"/>
        <v>0</v>
      </c>
      <c r="BO860" s="111">
        <f t="shared" si="624"/>
        <v>0</v>
      </c>
      <c r="BP860" s="111">
        <f t="shared" si="625"/>
        <v>0</v>
      </c>
      <c r="BQ860" s="111">
        <f t="shared" si="626"/>
        <v>0</v>
      </c>
      <c r="BR860" s="111">
        <f t="shared" si="627"/>
        <v>0</v>
      </c>
      <c r="BS860" s="111">
        <f t="shared" si="628"/>
        <v>0</v>
      </c>
      <c r="BT860" s="111">
        <f t="shared" si="629"/>
        <v>0</v>
      </c>
      <c r="BU860" s="112">
        <f t="shared" si="630"/>
        <v>0</v>
      </c>
      <c r="BV860" s="113">
        <f t="shared" si="631"/>
        <v>0</v>
      </c>
      <c r="BW860" s="169" t="s">
        <v>135</v>
      </c>
      <c r="BX860" s="174">
        <v>2021</v>
      </c>
      <c r="BY860" s="169" t="s">
        <v>2422</v>
      </c>
      <c r="BZ860" s="169" t="str">
        <f t="shared" si="632"/>
        <v>NOVIEMBRE</v>
      </c>
      <c r="CA860" s="169" t="str">
        <f t="shared" si="633"/>
        <v>YCHO21RT_11.1</v>
      </c>
      <c r="CB860" s="118" t="e">
        <f>VLOOKUP(F860,[3]TOTALES!$E:$E,1,0)</f>
        <v>#N/A</v>
      </c>
      <c r="CC860" s="118" t="e">
        <f>VLOOKUP(E860,'3.PARAMETROS'!J:L,3,0)</f>
        <v>#N/A</v>
      </c>
      <c r="CD860" s="118">
        <f>VLOOKUP(A860,'[4]1. ARCHIVO COMPRA'!$A:$BU,73,0)</f>
        <v>0</v>
      </c>
      <c r="CF860" s="128"/>
      <c r="CG860" s="128"/>
    </row>
    <row r="861" spans="1:85" x14ac:dyDescent="0.25">
      <c r="A861" s="128" t="str">
        <f t="shared" si="602"/>
        <v>W2RR21Z2NQ0G7HR</v>
      </c>
      <c r="B861" s="188">
        <v>44501</v>
      </c>
      <c r="C861" s="128"/>
      <c r="D861" s="128" t="s">
        <v>560</v>
      </c>
      <c r="E861" s="128" t="s">
        <v>561</v>
      </c>
      <c r="F861" s="128" t="s">
        <v>1624</v>
      </c>
      <c r="G861" s="128" t="s">
        <v>1625</v>
      </c>
      <c r="H861" s="128" t="s">
        <v>1177</v>
      </c>
      <c r="I861" s="128" t="s">
        <v>1178</v>
      </c>
      <c r="J861" s="128" t="s">
        <v>2154</v>
      </c>
      <c r="K861" s="128" t="s">
        <v>683</v>
      </c>
      <c r="L861" s="128" t="s">
        <v>2255</v>
      </c>
      <c r="M861" s="137">
        <v>79</v>
      </c>
      <c r="N861" s="128">
        <f>IFERROR(VLOOKUP(M861*$M$8*$N$8,'RAM costing'!$A$3:$B$81,2,1),0)</f>
        <v>79000</v>
      </c>
      <c r="O861" s="128">
        <f>IFERROR(VLOOKUP(M861*$M$9*$N$9,'RAM costing'!$E$3:$F$81,2,1),0)</f>
        <v>319</v>
      </c>
      <c r="P861" s="128"/>
      <c r="Q861" s="129">
        <f t="shared" si="603"/>
        <v>0.31</v>
      </c>
      <c r="R861" s="18">
        <v>24.49</v>
      </c>
      <c r="S861" s="25">
        <f t="shared" si="604"/>
        <v>0</v>
      </c>
      <c r="T861" s="25">
        <f t="shared" si="605"/>
        <v>0</v>
      </c>
      <c r="U861" s="25">
        <f t="shared" si="606"/>
        <v>0</v>
      </c>
      <c r="V861" s="25">
        <f t="shared" si="607"/>
        <v>0</v>
      </c>
      <c r="W861" s="25">
        <f t="shared" si="608"/>
        <v>0</v>
      </c>
      <c r="X861" s="25">
        <f t="shared" si="609"/>
        <v>0</v>
      </c>
      <c r="Y861" s="25">
        <f t="shared" si="610"/>
        <v>0</v>
      </c>
      <c r="Z861" s="25">
        <f t="shared" si="611"/>
        <v>0</v>
      </c>
      <c r="AA861" s="26"/>
      <c r="AB861" s="25">
        <f t="shared" si="612"/>
        <v>0</v>
      </c>
      <c r="AC861" s="25">
        <f t="shared" si="600"/>
        <v>0</v>
      </c>
      <c r="AD861" s="25"/>
      <c r="AE861" s="25"/>
      <c r="AF861" s="25"/>
      <c r="AG861" s="25"/>
      <c r="AH861" s="25"/>
      <c r="AI861" s="25"/>
      <c r="AJ861" s="26"/>
      <c r="AK861" s="25"/>
      <c r="AL861" s="26"/>
      <c r="AM861" s="25">
        <f t="shared" si="613"/>
        <v>0</v>
      </c>
      <c r="AN861" s="25">
        <f t="shared" si="614"/>
        <v>0</v>
      </c>
      <c r="AO861" s="26"/>
      <c r="AP861" s="26">
        <f t="shared" si="615"/>
        <v>0</v>
      </c>
      <c r="AQ861" s="101">
        <f t="shared" si="616"/>
        <v>0</v>
      </c>
      <c r="AR861" s="106">
        <f t="shared" si="617"/>
        <v>0</v>
      </c>
      <c r="AS861" s="107">
        <f t="shared" si="634"/>
        <v>0</v>
      </c>
      <c r="AT861" s="107">
        <f t="shared" si="634"/>
        <v>0</v>
      </c>
      <c r="AU861" s="107">
        <f t="shared" si="634"/>
        <v>0</v>
      </c>
      <c r="AV861" s="107">
        <f t="shared" si="634"/>
        <v>0</v>
      </c>
      <c r="AW861" s="107">
        <f t="shared" si="634"/>
        <v>0</v>
      </c>
      <c r="AX861" s="107">
        <f t="shared" si="634"/>
        <v>0</v>
      </c>
      <c r="AY861" s="107">
        <f t="shared" si="634"/>
        <v>0</v>
      </c>
      <c r="AZ861" s="107">
        <f t="shared" si="634"/>
        <v>0</v>
      </c>
      <c r="BA861" s="108">
        <f t="shared" si="618"/>
        <v>0</v>
      </c>
      <c r="BB861" s="103">
        <f t="shared" si="619"/>
        <v>0</v>
      </c>
      <c r="BC861" s="109">
        <f t="shared" si="620"/>
        <v>0</v>
      </c>
      <c r="BD861" s="107">
        <f t="shared" si="601"/>
        <v>0</v>
      </c>
      <c r="BE861" s="107">
        <f t="shared" si="635"/>
        <v>0</v>
      </c>
      <c r="BF861" s="107">
        <f t="shared" si="635"/>
        <v>0</v>
      </c>
      <c r="BG861" s="107">
        <f t="shared" si="635"/>
        <v>0</v>
      </c>
      <c r="BH861" s="107">
        <f t="shared" si="635"/>
        <v>0</v>
      </c>
      <c r="BI861" s="107">
        <f t="shared" si="635"/>
        <v>0</v>
      </c>
      <c r="BJ861" s="107">
        <f t="shared" si="635"/>
        <v>0</v>
      </c>
      <c r="BK861" s="107">
        <f t="shared" si="635"/>
        <v>0</v>
      </c>
      <c r="BL861" s="110">
        <f t="shared" si="621"/>
        <v>0</v>
      </c>
      <c r="BM861" s="111">
        <f t="shared" si="622"/>
        <v>0</v>
      </c>
      <c r="BN861" s="111">
        <f t="shared" si="623"/>
        <v>0</v>
      </c>
      <c r="BO861" s="111">
        <f t="shared" si="624"/>
        <v>0</v>
      </c>
      <c r="BP861" s="111">
        <f t="shared" si="625"/>
        <v>0</v>
      </c>
      <c r="BQ861" s="111">
        <f t="shared" si="626"/>
        <v>0</v>
      </c>
      <c r="BR861" s="111">
        <f t="shared" si="627"/>
        <v>0</v>
      </c>
      <c r="BS861" s="111">
        <f t="shared" si="628"/>
        <v>0</v>
      </c>
      <c r="BT861" s="111">
        <f t="shared" si="629"/>
        <v>0</v>
      </c>
      <c r="BU861" s="112">
        <f t="shared" si="630"/>
        <v>0</v>
      </c>
      <c r="BV861" s="113">
        <f t="shared" si="631"/>
        <v>0</v>
      </c>
      <c r="BW861" s="169" t="s">
        <v>135</v>
      </c>
      <c r="BX861" s="174">
        <v>2021</v>
      </c>
      <c r="BY861" s="169" t="s">
        <v>2422</v>
      </c>
      <c r="BZ861" s="169" t="str">
        <f t="shared" si="632"/>
        <v>NOVIEMBRE</v>
      </c>
      <c r="CA861" s="169" t="str">
        <f t="shared" si="633"/>
        <v>YCHO21RT_11.1</v>
      </c>
      <c r="CB861" s="118" t="e">
        <f>VLOOKUP(F861,[3]TOTALES!$E:$E,1,0)</f>
        <v>#N/A</v>
      </c>
      <c r="CC861" s="118" t="e">
        <f>VLOOKUP(E861,'3.PARAMETROS'!J:L,3,0)</f>
        <v>#N/A</v>
      </c>
      <c r="CD861" s="118">
        <f>VLOOKUP(A861,'[4]1. ARCHIVO COMPRA'!$A:$BU,73,0)</f>
        <v>0</v>
      </c>
      <c r="CF861" s="128"/>
      <c r="CG861" s="128"/>
    </row>
    <row r="862" spans="1:85" x14ac:dyDescent="0.25">
      <c r="A862" s="128" t="str">
        <f t="shared" si="602"/>
        <v>W2RR21Z2NQ0SA95</v>
      </c>
      <c r="B862" s="188">
        <v>44501</v>
      </c>
      <c r="C862" s="128"/>
      <c r="D862" s="128" t="s">
        <v>560</v>
      </c>
      <c r="E862" s="128" t="s">
        <v>561</v>
      </c>
      <c r="F862" s="128" t="s">
        <v>1624</v>
      </c>
      <c r="G862" s="128" t="s">
        <v>1625</v>
      </c>
      <c r="H862" s="128" t="s">
        <v>1341</v>
      </c>
      <c r="I862" s="128" t="s">
        <v>1342</v>
      </c>
      <c r="J862" s="128" t="s">
        <v>2154</v>
      </c>
      <c r="K862" s="128" t="s">
        <v>683</v>
      </c>
      <c r="L862" s="128" t="s">
        <v>2255</v>
      </c>
      <c r="M862" s="137">
        <v>79</v>
      </c>
      <c r="N862" s="128">
        <f>IFERROR(VLOOKUP(M862*$M$8*$N$8,'RAM costing'!$A$3:$B$81,2,1),0)</f>
        <v>79000</v>
      </c>
      <c r="O862" s="128">
        <f>IFERROR(VLOOKUP(M862*$M$9*$N$9,'RAM costing'!$E$3:$F$81,2,1),0)</f>
        <v>319</v>
      </c>
      <c r="P862" s="128"/>
      <c r="Q862" s="129">
        <f t="shared" si="603"/>
        <v>0.31</v>
      </c>
      <c r="R862" s="18">
        <v>24.49</v>
      </c>
      <c r="S862" s="25">
        <f t="shared" si="604"/>
        <v>0</v>
      </c>
      <c r="T862" s="25">
        <f t="shared" si="605"/>
        <v>0</v>
      </c>
      <c r="U862" s="25">
        <f t="shared" si="606"/>
        <v>0</v>
      </c>
      <c r="V862" s="25">
        <f t="shared" si="607"/>
        <v>0</v>
      </c>
      <c r="W862" s="25">
        <f t="shared" si="608"/>
        <v>0</v>
      </c>
      <c r="X862" s="25">
        <f t="shared" si="609"/>
        <v>0</v>
      </c>
      <c r="Y862" s="25">
        <f t="shared" si="610"/>
        <v>0</v>
      </c>
      <c r="Z862" s="25">
        <f t="shared" si="611"/>
        <v>0</v>
      </c>
      <c r="AA862" s="26"/>
      <c r="AB862" s="25">
        <f t="shared" si="612"/>
        <v>0</v>
      </c>
      <c r="AC862" s="25">
        <f t="shared" si="600"/>
        <v>0</v>
      </c>
      <c r="AD862" s="25"/>
      <c r="AE862" s="25"/>
      <c r="AF862" s="25"/>
      <c r="AG862" s="25"/>
      <c r="AH862" s="25"/>
      <c r="AI862" s="25"/>
      <c r="AJ862" s="26"/>
      <c r="AK862" s="25"/>
      <c r="AL862" s="26"/>
      <c r="AM862" s="25">
        <f t="shared" si="613"/>
        <v>0</v>
      </c>
      <c r="AN862" s="25">
        <f t="shared" si="614"/>
        <v>0</v>
      </c>
      <c r="AO862" s="26"/>
      <c r="AP862" s="26">
        <f t="shared" si="615"/>
        <v>0</v>
      </c>
      <c r="AQ862" s="101">
        <f t="shared" si="616"/>
        <v>0</v>
      </c>
      <c r="AR862" s="106">
        <f t="shared" si="617"/>
        <v>0</v>
      </c>
      <c r="AS862" s="107">
        <f t="shared" si="634"/>
        <v>0</v>
      </c>
      <c r="AT862" s="107">
        <f t="shared" si="634"/>
        <v>0</v>
      </c>
      <c r="AU862" s="107">
        <f t="shared" si="634"/>
        <v>0</v>
      </c>
      <c r="AV862" s="107">
        <f t="shared" si="634"/>
        <v>0</v>
      </c>
      <c r="AW862" s="107">
        <f t="shared" si="634"/>
        <v>0</v>
      </c>
      <c r="AX862" s="107">
        <f t="shared" si="634"/>
        <v>0</v>
      </c>
      <c r="AY862" s="107">
        <f t="shared" si="634"/>
        <v>0</v>
      </c>
      <c r="AZ862" s="107">
        <f t="shared" si="634"/>
        <v>0</v>
      </c>
      <c r="BA862" s="108">
        <f t="shared" si="618"/>
        <v>0</v>
      </c>
      <c r="BB862" s="103">
        <f t="shared" si="619"/>
        <v>0</v>
      </c>
      <c r="BC862" s="109">
        <f t="shared" si="620"/>
        <v>0</v>
      </c>
      <c r="BD862" s="107">
        <f t="shared" si="601"/>
        <v>0</v>
      </c>
      <c r="BE862" s="107">
        <f t="shared" si="635"/>
        <v>0</v>
      </c>
      <c r="BF862" s="107">
        <f t="shared" si="635"/>
        <v>0</v>
      </c>
      <c r="BG862" s="107">
        <f t="shared" si="635"/>
        <v>0</v>
      </c>
      <c r="BH862" s="107">
        <f t="shared" si="635"/>
        <v>0</v>
      </c>
      <c r="BI862" s="107">
        <f t="shared" si="635"/>
        <v>0</v>
      </c>
      <c r="BJ862" s="107">
        <f t="shared" si="635"/>
        <v>0</v>
      </c>
      <c r="BK862" s="107">
        <f t="shared" si="635"/>
        <v>0</v>
      </c>
      <c r="BL862" s="110">
        <f t="shared" si="621"/>
        <v>0</v>
      </c>
      <c r="BM862" s="111">
        <f t="shared" si="622"/>
        <v>0</v>
      </c>
      <c r="BN862" s="111">
        <f t="shared" si="623"/>
        <v>0</v>
      </c>
      <c r="BO862" s="111">
        <f t="shared" si="624"/>
        <v>0</v>
      </c>
      <c r="BP862" s="111">
        <f t="shared" si="625"/>
        <v>0</v>
      </c>
      <c r="BQ862" s="111">
        <f t="shared" si="626"/>
        <v>0</v>
      </c>
      <c r="BR862" s="111">
        <f t="shared" si="627"/>
        <v>0</v>
      </c>
      <c r="BS862" s="111">
        <f t="shared" si="628"/>
        <v>0</v>
      </c>
      <c r="BT862" s="111">
        <f t="shared" si="629"/>
        <v>0</v>
      </c>
      <c r="BU862" s="112">
        <f t="shared" si="630"/>
        <v>0</v>
      </c>
      <c r="BV862" s="113">
        <f t="shared" si="631"/>
        <v>0</v>
      </c>
      <c r="BW862" s="169" t="s">
        <v>135</v>
      </c>
      <c r="BX862" s="174">
        <v>2021</v>
      </c>
      <c r="BY862" s="169" t="s">
        <v>2422</v>
      </c>
      <c r="BZ862" s="169" t="str">
        <f t="shared" si="632"/>
        <v>NOVIEMBRE</v>
      </c>
      <c r="CA862" s="169" t="str">
        <f t="shared" si="633"/>
        <v>YCHO21RT_11.1</v>
      </c>
      <c r="CB862" s="118" t="e">
        <f>VLOOKUP(F862,[3]TOTALES!$E:$E,1,0)</f>
        <v>#N/A</v>
      </c>
      <c r="CC862" s="118" t="e">
        <f>VLOOKUP(E862,'3.PARAMETROS'!J:L,3,0)</f>
        <v>#N/A</v>
      </c>
      <c r="CD862" s="118">
        <f>VLOOKUP(A862,'[4]1. ARCHIVO COMPRA'!$A:$BU,73,0)</f>
        <v>0</v>
      </c>
      <c r="CF862" s="128"/>
      <c r="CG862" s="128"/>
    </row>
    <row r="863" spans="1:85" x14ac:dyDescent="0.25">
      <c r="A863" s="128" t="str">
        <f t="shared" si="602"/>
        <v>W1RD11KAYY0F73F</v>
      </c>
      <c r="B863" s="128" t="s">
        <v>556</v>
      </c>
      <c r="C863" s="128"/>
      <c r="D863" s="128" t="s">
        <v>562</v>
      </c>
      <c r="E863" s="128" t="s">
        <v>466</v>
      </c>
      <c r="F863" s="128" t="s">
        <v>1626</v>
      </c>
      <c r="G863" s="128" t="s">
        <v>1627</v>
      </c>
      <c r="H863" s="128" t="s">
        <v>847</v>
      </c>
      <c r="I863" s="128" t="s">
        <v>848</v>
      </c>
      <c r="J863" s="128" t="s">
        <v>2092</v>
      </c>
      <c r="K863" s="128" t="s">
        <v>2252</v>
      </c>
      <c r="L863" s="128" t="s">
        <v>2255</v>
      </c>
      <c r="M863" s="137">
        <v>128</v>
      </c>
      <c r="N863" s="128">
        <f>IFERROR(VLOOKUP(M863*$M$8*$N$8,'RAM costing'!$A$3:$B$81,2,1),0)</f>
        <v>119000</v>
      </c>
      <c r="O863" s="128">
        <f>IFERROR(VLOOKUP(M863*$M$9*$N$9,'RAM costing'!$E$3:$F$81,2,1),0)</f>
        <v>429</v>
      </c>
      <c r="P863" s="128"/>
      <c r="Q863" s="129">
        <f t="shared" si="603"/>
        <v>0.31</v>
      </c>
      <c r="R863" s="18">
        <v>39.68</v>
      </c>
      <c r="S863" s="25">
        <f t="shared" si="604"/>
        <v>0</v>
      </c>
      <c r="T863" s="25">
        <f t="shared" si="605"/>
        <v>0</v>
      </c>
      <c r="U863" s="25">
        <f t="shared" si="606"/>
        <v>0</v>
      </c>
      <c r="V863" s="25">
        <f t="shared" si="607"/>
        <v>0</v>
      </c>
      <c r="W863" s="25">
        <f t="shared" si="608"/>
        <v>0</v>
      </c>
      <c r="X863" s="25">
        <f t="shared" si="609"/>
        <v>0</v>
      </c>
      <c r="Y863" s="25">
        <f t="shared" si="610"/>
        <v>0</v>
      </c>
      <c r="Z863" s="25">
        <f t="shared" si="611"/>
        <v>0</v>
      </c>
      <c r="AA863" s="26"/>
      <c r="AB863" s="25">
        <f t="shared" si="612"/>
        <v>0</v>
      </c>
      <c r="AC863" s="25">
        <f t="shared" si="600"/>
        <v>0</v>
      </c>
      <c r="AD863" s="25"/>
      <c r="AE863" s="25"/>
      <c r="AF863" s="25"/>
      <c r="AG863" s="25"/>
      <c r="AH863" s="25"/>
      <c r="AI863" s="25"/>
      <c r="AJ863" s="26"/>
      <c r="AK863" s="25"/>
      <c r="AL863" s="26"/>
      <c r="AM863" s="25">
        <f t="shared" si="613"/>
        <v>0</v>
      </c>
      <c r="AN863" s="25">
        <f t="shared" si="614"/>
        <v>0</v>
      </c>
      <c r="AO863" s="26"/>
      <c r="AP863" s="26">
        <f t="shared" si="615"/>
        <v>0</v>
      </c>
      <c r="AQ863" s="101">
        <f t="shared" si="616"/>
        <v>0</v>
      </c>
      <c r="AR863" s="106">
        <f t="shared" si="617"/>
        <v>0</v>
      </c>
      <c r="AS863" s="107">
        <f t="shared" si="634"/>
        <v>0</v>
      </c>
      <c r="AT863" s="107">
        <f t="shared" si="634"/>
        <v>0</v>
      </c>
      <c r="AU863" s="107">
        <f t="shared" si="634"/>
        <v>0</v>
      </c>
      <c r="AV863" s="107">
        <f t="shared" si="634"/>
        <v>0</v>
      </c>
      <c r="AW863" s="107">
        <f t="shared" si="634"/>
        <v>0</v>
      </c>
      <c r="AX863" s="107">
        <f t="shared" si="634"/>
        <v>0</v>
      </c>
      <c r="AY863" s="107">
        <f t="shared" si="634"/>
        <v>0</v>
      </c>
      <c r="AZ863" s="107">
        <f t="shared" si="634"/>
        <v>0</v>
      </c>
      <c r="BA863" s="108">
        <f t="shared" si="618"/>
        <v>0</v>
      </c>
      <c r="BB863" s="103">
        <f t="shared" si="619"/>
        <v>0</v>
      </c>
      <c r="BC863" s="109">
        <f t="shared" si="620"/>
        <v>0</v>
      </c>
      <c r="BD863" s="107">
        <f t="shared" si="601"/>
        <v>0</v>
      </c>
      <c r="BE863" s="107">
        <f t="shared" si="635"/>
        <v>0</v>
      </c>
      <c r="BF863" s="107">
        <f t="shared" si="635"/>
        <v>0</v>
      </c>
      <c r="BG863" s="107">
        <f t="shared" si="635"/>
        <v>0</v>
      </c>
      <c r="BH863" s="107">
        <f t="shared" si="635"/>
        <v>0</v>
      </c>
      <c r="BI863" s="107">
        <f t="shared" si="635"/>
        <v>0</v>
      </c>
      <c r="BJ863" s="107">
        <f t="shared" si="635"/>
        <v>0</v>
      </c>
      <c r="BK863" s="107">
        <f t="shared" si="635"/>
        <v>0</v>
      </c>
      <c r="BL863" s="110">
        <f t="shared" si="621"/>
        <v>0</v>
      </c>
      <c r="BM863" s="111">
        <f t="shared" si="622"/>
        <v>0</v>
      </c>
      <c r="BN863" s="111">
        <f t="shared" si="623"/>
        <v>0</v>
      </c>
      <c r="BO863" s="111">
        <f t="shared" si="624"/>
        <v>0</v>
      </c>
      <c r="BP863" s="111">
        <f t="shared" si="625"/>
        <v>0</v>
      </c>
      <c r="BQ863" s="111">
        <f t="shared" si="626"/>
        <v>0</v>
      </c>
      <c r="BR863" s="111">
        <f t="shared" si="627"/>
        <v>0</v>
      </c>
      <c r="BS863" s="111">
        <f t="shared" si="628"/>
        <v>0</v>
      </c>
      <c r="BT863" s="111">
        <f t="shared" si="629"/>
        <v>0</v>
      </c>
      <c r="BU863" s="112">
        <f t="shared" si="630"/>
        <v>0</v>
      </c>
      <c r="BV863" s="113">
        <f t="shared" si="631"/>
        <v>0</v>
      </c>
      <c r="BW863" s="169" t="s">
        <v>135</v>
      </c>
      <c r="BX863" s="174">
        <v>2021</v>
      </c>
      <c r="BY863" s="169" t="s">
        <v>2422</v>
      </c>
      <c r="BZ863" s="169" t="str">
        <f t="shared" ref="BZ863:BZ865" si="636">UPPER(TEXT(CONCATENATE("01-"&amp;MID(B863,1,2)&amp;"-2021"),"MMMM"))</f>
        <v>NOVIEMBRE</v>
      </c>
      <c r="CA863" s="169" t="str">
        <f t="shared" si="633"/>
        <v>YCHO21RT_11.1</v>
      </c>
      <c r="CB863" s="118" t="e">
        <f>VLOOKUP(F863,[3]TOTALES!$E:$E,1,0)</f>
        <v>#N/A</v>
      </c>
      <c r="CC863" s="118" t="str">
        <f>VLOOKUP(E863,'3.PARAMETROS'!J:L,3,0)</f>
        <v>ENTERITOS</v>
      </c>
      <c r="CD863" s="118">
        <f>VLOOKUP(A863,'[4]1. ARCHIVO COMPRA'!$A:$BU,73,0)</f>
        <v>0</v>
      </c>
      <c r="CF863" s="128"/>
      <c r="CG863" s="128"/>
    </row>
    <row r="864" spans="1:85" x14ac:dyDescent="0.25">
      <c r="A864" s="128" t="str">
        <f t="shared" si="602"/>
        <v>W1RD11KAYY0F97R</v>
      </c>
      <c r="B864" s="128" t="s">
        <v>556</v>
      </c>
      <c r="C864" s="128"/>
      <c r="D864" s="128" t="s">
        <v>562</v>
      </c>
      <c r="E864" s="128" t="s">
        <v>466</v>
      </c>
      <c r="F864" s="128" t="s">
        <v>1626</v>
      </c>
      <c r="G864" s="128" t="s">
        <v>1627</v>
      </c>
      <c r="H864" s="128" t="s">
        <v>849</v>
      </c>
      <c r="I864" s="128" t="s">
        <v>850</v>
      </c>
      <c r="J864" s="128" t="s">
        <v>2092</v>
      </c>
      <c r="K864" s="128" t="s">
        <v>2252</v>
      </c>
      <c r="L864" s="128" t="s">
        <v>2255</v>
      </c>
      <c r="M864" s="137">
        <v>128</v>
      </c>
      <c r="N864" s="128">
        <f>IFERROR(VLOOKUP(M864*$M$8*$N$8,'RAM costing'!$A$3:$B$81,2,1),0)</f>
        <v>119000</v>
      </c>
      <c r="O864" s="128">
        <f>IFERROR(VLOOKUP(M864*$M$9*$N$9,'RAM costing'!$E$3:$F$81,2,1),0)</f>
        <v>429</v>
      </c>
      <c r="P864" s="128"/>
      <c r="Q864" s="129">
        <f t="shared" si="603"/>
        <v>0.31</v>
      </c>
      <c r="R864" s="18">
        <v>39.68</v>
      </c>
      <c r="S864" s="25">
        <f t="shared" si="604"/>
        <v>0</v>
      </c>
      <c r="T864" s="25">
        <f t="shared" si="605"/>
        <v>0</v>
      </c>
      <c r="U864" s="25">
        <f t="shared" si="606"/>
        <v>0</v>
      </c>
      <c r="V864" s="25">
        <f t="shared" si="607"/>
        <v>0</v>
      </c>
      <c r="W864" s="25">
        <f t="shared" si="608"/>
        <v>0</v>
      </c>
      <c r="X864" s="25">
        <f t="shared" si="609"/>
        <v>0</v>
      </c>
      <c r="Y864" s="25">
        <f t="shared" si="610"/>
        <v>0</v>
      </c>
      <c r="Z864" s="25">
        <f t="shared" si="611"/>
        <v>0</v>
      </c>
      <c r="AA864" s="26"/>
      <c r="AB864" s="25">
        <f t="shared" si="612"/>
        <v>0</v>
      </c>
      <c r="AC864" s="25">
        <f t="shared" si="600"/>
        <v>0</v>
      </c>
      <c r="AD864" s="25"/>
      <c r="AE864" s="25"/>
      <c r="AF864" s="25"/>
      <c r="AG864" s="25"/>
      <c r="AH864" s="25"/>
      <c r="AI864" s="25"/>
      <c r="AJ864" s="26"/>
      <c r="AK864" s="25"/>
      <c r="AL864" s="26"/>
      <c r="AM864" s="25">
        <f t="shared" si="613"/>
        <v>0</v>
      </c>
      <c r="AN864" s="25">
        <f t="shared" si="614"/>
        <v>0</v>
      </c>
      <c r="AO864" s="26"/>
      <c r="AP864" s="26">
        <f t="shared" si="615"/>
        <v>0</v>
      </c>
      <c r="AQ864" s="101">
        <f t="shared" si="616"/>
        <v>0</v>
      </c>
      <c r="AR864" s="106">
        <f t="shared" si="617"/>
        <v>0</v>
      </c>
      <c r="AS864" s="107">
        <f t="shared" si="634"/>
        <v>0</v>
      </c>
      <c r="AT864" s="107">
        <f t="shared" si="634"/>
        <v>0</v>
      </c>
      <c r="AU864" s="107">
        <f t="shared" si="634"/>
        <v>0</v>
      </c>
      <c r="AV864" s="107">
        <f t="shared" si="634"/>
        <v>0</v>
      </c>
      <c r="AW864" s="107">
        <f t="shared" si="634"/>
        <v>0</v>
      </c>
      <c r="AX864" s="107">
        <f t="shared" si="634"/>
        <v>0</v>
      </c>
      <c r="AY864" s="107">
        <f t="shared" si="634"/>
        <v>0</v>
      </c>
      <c r="AZ864" s="107">
        <f t="shared" si="634"/>
        <v>0</v>
      </c>
      <c r="BA864" s="108">
        <f t="shared" si="618"/>
        <v>0</v>
      </c>
      <c r="BB864" s="103">
        <f t="shared" si="619"/>
        <v>0</v>
      </c>
      <c r="BC864" s="109">
        <f t="shared" si="620"/>
        <v>0</v>
      </c>
      <c r="BD864" s="107">
        <f t="shared" si="601"/>
        <v>0</v>
      </c>
      <c r="BE864" s="107">
        <f t="shared" si="635"/>
        <v>0</v>
      </c>
      <c r="BF864" s="107">
        <f t="shared" si="635"/>
        <v>0</v>
      </c>
      <c r="BG864" s="107">
        <f t="shared" si="635"/>
        <v>0</v>
      </c>
      <c r="BH864" s="107">
        <f t="shared" si="635"/>
        <v>0</v>
      </c>
      <c r="BI864" s="107">
        <f t="shared" si="635"/>
        <v>0</v>
      </c>
      <c r="BJ864" s="107">
        <f t="shared" si="635"/>
        <v>0</v>
      </c>
      <c r="BK864" s="107">
        <f t="shared" si="635"/>
        <v>0</v>
      </c>
      <c r="BL864" s="110">
        <f t="shared" si="621"/>
        <v>0</v>
      </c>
      <c r="BM864" s="111">
        <f t="shared" si="622"/>
        <v>0</v>
      </c>
      <c r="BN864" s="111">
        <f t="shared" si="623"/>
        <v>0</v>
      </c>
      <c r="BO864" s="111">
        <f t="shared" si="624"/>
        <v>0</v>
      </c>
      <c r="BP864" s="111">
        <f t="shared" si="625"/>
        <v>0</v>
      </c>
      <c r="BQ864" s="111">
        <f t="shared" si="626"/>
        <v>0</v>
      </c>
      <c r="BR864" s="111">
        <f t="shared" si="627"/>
        <v>0</v>
      </c>
      <c r="BS864" s="111">
        <f t="shared" si="628"/>
        <v>0</v>
      </c>
      <c r="BT864" s="111">
        <f t="shared" si="629"/>
        <v>0</v>
      </c>
      <c r="BU864" s="112">
        <f t="shared" si="630"/>
        <v>0</v>
      </c>
      <c r="BV864" s="113">
        <f t="shared" si="631"/>
        <v>0</v>
      </c>
      <c r="BW864" s="169" t="s">
        <v>135</v>
      </c>
      <c r="BX864" s="174">
        <v>2021</v>
      </c>
      <c r="BY864" s="169" t="s">
        <v>2422</v>
      </c>
      <c r="BZ864" s="169" t="str">
        <f t="shared" si="636"/>
        <v>NOVIEMBRE</v>
      </c>
      <c r="CA864" s="169" t="str">
        <f t="shared" si="633"/>
        <v>YCHO21RT_11.1</v>
      </c>
      <c r="CB864" s="118" t="e">
        <f>VLOOKUP(F864,[3]TOTALES!$E:$E,1,0)</f>
        <v>#N/A</v>
      </c>
      <c r="CC864" s="118" t="str">
        <f>VLOOKUP(E864,'3.PARAMETROS'!J:L,3,0)</f>
        <v>ENTERITOS</v>
      </c>
      <c r="CD864" s="118">
        <f>VLOOKUP(A864,'[4]1. ARCHIVO COMPRA'!$A:$BU,73,0)</f>
        <v>0</v>
      </c>
      <c r="CF864" s="128"/>
      <c r="CG864" s="128"/>
    </row>
    <row r="865" spans="1:85" x14ac:dyDescent="0.25">
      <c r="A865" s="128" t="str">
        <f t="shared" si="602"/>
        <v>W1RD11KAYY0F7KY</v>
      </c>
      <c r="B865" s="128" t="s">
        <v>556</v>
      </c>
      <c r="C865" s="128"/>
      <c r="D865" s="128" t="s">
        <v>562</v>
      </c>
      <c r="E865" s="128" t="s">
        <v>466</v>
      </c>
      <c r="F865" s="128" t="s">
        <v>1626</v>
      </c>
      <c r="G865" s="128" t="s">
        <v>1627</v>
      </c>
      <c r="H865" s="128" t="s">
        <v>1628</v>
      </c>
      <c r="I865" s="128" t="s">
        <v>1629</v>
      </c>
      <c r="J865" s="128" t="s">
        <v>2092</v>
      </c>
      <c r="K865" s="128" t="s">
        <v>2252</v>
      </c>
      <c r="L865" s="128" t="s">
        <v>2255</v>
      </c>
      <c r="M865" s="137">
        <v>128</v>
      </c>
      <c r="N865" s="128">
        <f>IFERROR(VLOOKUP(M865*$M$8*$N$8,'RAM costing'!$A$3:$B$81,2,1),0)</f>
        <v>119000</v>
      </c>
      <c r="O865" s="128">
        <f>IFERROR(VLOOKUP(M865*$M$9*$N$9,'RAM costing'!$E$3:$F$81,2,1),0)</f>
        <v>429</v>
      </c>
      <c r="P865" s="128"/>
      <c r="Q865" s="129">
        <f t="shared" si="603"/>
        <v>0.31</v>
      </c>
      <c r="R865" s="18">
        <v>39.68</v>
      </c>
      <c r="S865" s="25">
        <f t="shared" si="604"/>
        <v>0</v>
      </c>
      <c r="T865" s="25">
        <f t="shared" si="605"/>
        <v>0</v>
      </c>
      <c r="U865" s="25">
        <f t="shared" si="606"/>
        <v>0</v>
      </c>
      <c r="V865" s="25">
        <f t="shared" si="607"/>
        <v>0</v>
      </c>
      <c r="W865" s="25">
        <f t="shared" si="608"/>
        <v>0</v>
      </c>
      <c r="X865" s="25">
        <f t="shared" si="609"/>
        <v>0</v>
      </c>
      <c r="Y865" s="25">
        <f t="shared" si="610"/>
        <v>0</v>
      </c>
      <c r="Z865" s="25">
        <f t="shared" si="611"/>
        <v>0</v>
      </c>
      <c r="AA865" s="26"/>
      <c r="AB865" s="25">
        <f t="shared" si="612"/>
        <v>0</v>
      </c>
      <c r="AC865" s="25">
        <f t="shared" si="600"/>
        <v>0</v>
      </c>
      <c r="AD865" s="25"/>
      <c r="AE865" s="25"/>
      <c r="AF865" s="25"/>
      <c r="AG865" s="25"/>
      <c r="AH865" s="25"/>
      <c r="AI865" s="25"/>
      <c r="AJ865" s="26"/>
      <c r="AK865" s="25"/>
      <c r="AL865" s="26"/>
      <c r="AM865" s="25">
        <f t="shared" si="613"/>
        <v>0</v>
      </c>
      <c r="AN865" s="25">
        <f t="shared" si="614"/>
        <v>0</v>
      </c>
      <c r="AO865" s="26"/>
      <c r="AP865" s="26">
        <f t="shared" si="615"/>
        <v>0</v>
      </c>
      <c r="AQ865" s="101">
        <f t="shared" si="616"/>
        <v>0</v>
      </c>
      <c r="AR865" s="106">
        <f t="shared" si="617"/>
        <v>0</v>
      </c>
      <c r="AS865" s="107">
        <f t="shared" si="634"/>
        <v>0</v>
      </c>
      <c r="AT865" s="107">
        <f t="shared" si="634"/>
        <v>0</v>
      </c>
      <c r="AU865" s="107">
        <f t="shared" si="634"/>
        <v>0</v>
      </c>
      <c r="AV865" s="107">
        <f t="shared" si="634"/>
        <v>0</v>
      </c>
      <c r="AW865" s="107">
        <f t="shared" si="634"/>
        <v>0</v>
      </c>
      <c r="AX865" s="107">
        <f t="shared" si="634"/>
        <v>0</v>
      </c>
      <c r="AY865" s="107">
        <f t="shared" si="634"/>
        <v>0</v>
      </c>
      <c r="AZ865" s="107">
        <f t="shared" si="634"/>
        <v>0</v>
      </c>
      <c r="BA865" s="108">
        <f t="shared" si="618"/>
        <v>0</v>
      </c>
      <c r="BB865" s="103">
        <f t="shared" si="619"/>
        <v>0</v>
      </c>
      <c r="BC865" s="109">
        <f t="shared" si="620"/>
        <v>0</v>
      </c>
      <c r="BD865" s="107">
        <f t="shared" si="601"/>
        <v>0</v>
      </c>
      <c r="BE865" s="107">
        <f t="shared" si="635"/>
        <v>0</v>
      </c>
      <c r="BF865" s="107">
        <f t="shared" si="635"/>
        <v>0</v>
      </c>
      <c r="BG865" s="107">
        <f t="shared" si="635"/>
        <v>0</v>
      </c>
      <c r="BH865" s="107">
        <f t="shared" si="635"/>
        <v>0</v>
      </c>
      <c r="BI865" s="107">
        <f t="shared" si="635"/>
        <v>0</v>
      </c>
      <c r="BJ865" s="107">
        <f t="shared" si="635"/>
        <v>0</v>
      </c>
      <c r="BK865" s="107">
        <f t="shared" si="635"/>
        <v>0</v>
      </c>
      <c r="BL865" s="110">
        <f t="shared" si="621"/>
        <v>0</v>
      </c>
      <c r="BM865" s="111">
        <f t="shared" si="622"/>
        <v>0</v>
      </c>
      <c r="BN865" s="111">
        <f t="shared" si="623"/>
        <v>0</v>
      </c>
      <c r="BO865" s="111">
        <f t="shared" si="624"/>
        <v>0</v>
      </c>
      <c r="BP865" s="111">
        <f t="shared" si="625"/>
        <v>0</v>
      </c>
      <c r="BQ865" s="111">
        <f t="shared" si="626"/>
        <v>0</v>
      </c>
      <c r="BR865" s="111">
        <f t="shared" si="627"/>
        <v>0</v>
      </c>
      <c r="BS865" s="111">
        <f t="shared" si="628"/>
        <v>0</v>
      </c>
      <c r="BT865" s="111">
        <f t="shared" si="629"/>
        <v>0</v>
      </c>
      <c r="BU865" s="112">
        <f t="shared" si="630"/>
        <v>0</v>
      </c>
      <c r="BV865" s="113">
        <f t="shared" si="631"/>
        <v>0</v>
      </c>
      <c r="BW865" s="169" t="s">
        <v>135</v>
      </c>
      <c r="BX865" s="174">
        <v>2021</v>
      </c>
      <c r="BY865" s="169" t="s">
        <v>2422</v>
      </c>
      <c r="BZ865" s="169" t="str">
        <f t="shared" si="636"/>
        <v>NOVIEMBRE</v>
      </c>
      <c r="CA865" s="169" t="str">
        <f t="shared" si="633"/>
        <v>YCHO21RT_11.1</v>
      </c>
      <c r="CB865" s="118" t="e">
        <f>VLOOKUP(F865,[3]TOTALES!$E:$E,1,0)</f>
        <v>#N/A</v>
      </c>
      <c r="CC865" s="118" t="str">
        <f>VLOOKUP(E865,'3.PARAMETROS'!J:L,3,0)</f>
        <v>ENTERITOS</v>
      </c>
      <c r="CD865" s="118">
        <f>VLOOKUP(A865,'[4]1. ARCHIVO COMPRA'!$A:$BU,73,0)</f>
        <v>0</v>
      </c>
      <c r="CF865" s="128"/>
      <c r="CG865" s="128"/>
    </row>
    <row r="866" spans="1:85" x14ac:dyDescent="0.25">
      <c r="A866" s="128" t="str">
        <f t="shared" si="602"/>
        <v>W2RAJ2D4KM3MNLX</v>
      </c>
      <c r="B866" s="188">
        <v>44501</v>
      </c>
      <c r="C866" s="128"/>
      <c r="D866" s="128" t="s">
        <v>563</v>
      </c>
      <c r="E866" s="128" t="s">
        <v>148</v>
      </c>
      <c r="F866" s="128" t="s">
        <v>1630</v>
      </c>
      <c r="G866" s="128" t="s">
        <v>960</v>
      </c>
      <c r="H866" s="128" t="s">
        <v>1227</v>
      </c>
      <c r="I866" s="128" t="s">
        <v>1228</v>
      </c>
      <c r="J866" s="128" t="s">
        <v>2136</v>
      </c>
      <c r="K866" s="128" t="s">
        <v>688</v>
      </c>
      <c r="L866" s="128" t="s">
        <v>2257</v>
      </c>
      <c r="M866" s="137">
        <v>108</v>
      </c>
      <c r="N866" s="128">
        <f>IFERROR(VLOOKUP(M866*$M$8*$N$8,'RAM costing'!$A$3:$B$81,2,1),0)</f>
        <v>109000</v>
      </c>
      <c r="O866" s="128">
        <f>IFERROR(VLOOKUP(M866*$M$9*$N$9,'RAM costing'!$E$3:$F$81,2,1),0)</f>
        <v>429</v>
      </c>
      <c r="P866" s="128"/>
      <c r="Q866" s="129">
        <f t="shared" si="603"/>
        <v>0.31</v>
      </c>
      <c r="R866" s="18">
        <v>33.479999999999997</v>
      </c>
      <c r="S866" s="25">
        <f t="shared" si="604"/>
        <v>0</v>
      </c>
      <c r="T866" s="25">
        <f t="shared" si="605"/>
        <v>0</v>
      </c>
      <c r="U866" s="25">
        <f t="shared" si="606"/>
        <v>0</v>
      </c>
      <c r="V866" s="25">
        <f t="shared" si="607"/>
        <v>0</v>
      </c>
      <c r="W866" s="25">
        <f t="shared" si="608"/>
        <v>0</v>
      </c>
      <c r="X866" s="25">
        <f t="shared" si="609"/>
        <v>0</v>
      </c>
      <c r="Y866" s="25">
        <f t="shared" si="610"/>
        <v>0</v>
      </c>
      <c r="Z866" s="25">
        <f t="shared" si="611"/>
        <v>0</v>
      </c>
      <c r="AA866" s="26"/>
      <c r="AB866" s="25">
        <f t="shared" si="612"/>
        <v>0</v>
      </c>
      <c r="AC866" s="25">
        <f t="shared" si="600"/>
        <v>0</v>
      </c>
      <c r="AD866" s="25"/>
      <c r="AE866" s="25"/>
      <c r="AF866" s="25"/>
      <c r="AG866" s="25"/>
      <c r="AH866" s="25"/>
      <c r="AI866" s="25"/>
      <c r="AJ866" s="26"/>
      <c r="AK866" s="25"/>
      <c r="AL866" s="26"/>
      <c r="AM866" s="25">
        <f t="shared" si="613"/>
        <v>0</v>
      </c>
      <c r="AN866" s="25">
        <f t="shared" si="614"/>
        <v>0</v>
      </c>
      <c r="AO866" s="26"/>
      <c r="AP866" s="26">
        <f t="shared" si="615"/>
        <v>0</v>
      </c>
      <c r="AQ866" s="101">
        <f t="shared" si="616"/>
        <v>0</v>
      </c>
      <c r="AR866" s="106">
        <f t="shared" si="617"/>
        <v>0</v>
      </c>
      <c r="AS866" s="107">
        <f t="shared" si="634"/>
        <v>0</v>
      </c>
      <c r="AT866" s="107">
        <f t="shared" si="634"/>
        <v>0</v>
      </c>
      <c r="AU866" s="107">
        <f t="shared" si="634"/>
        <v>0</v>
      </c>
      <c r="AV866" s="107">
        <f t="shared" si="634"/>
        <v>0</v>
      </c>
      <c r="AW866" s="107">
        <f t="shared" si="634"/>
        <v>0</v>
      </c>
      <c r="AX866" s="107">
        <f t="shared" si="634"/>
        <v>0</v>
      </c>
      <c r="AY866" s="107">
        <f t="shared" si="634"/>
        <v>0</v>
      </c>
      <c r="AZ866" s="107">
        <f t="shared" si="634"/>
        <v>0</v>
      </c>
      <c r="BA866" s="108">
        <f t="shared" si="618"/>
        <v>0</v>
      </c>
      <c r="BB866" s="103">
        <f t="shared" si="619"/>
        <v>0</v>
      </c>
      <c r="BC866" s="109">
        <f t="shared" si="620"/>
        <v>0</v>
      </c>
      <c r="BD866" s="107">
        <f t="shared" si="601"/>
        <v>0</v>
      </c>
      <c r="BE866" s="107">
        <f t="shared" si="635"/>
        <v>0</v>
      </c>
      <c r="BF866" s="107">
        <f t="shared" si="635"/>
        <v>0</v>
      </c>
      <c r="BG866" s="107">
        <f t="shared" si="635"/>
        <v>0</v>
      </c>
      <c r="BH866" s="107">
        <f t="shared" si="635"/>
        <v>0</v>
      </c>
      <c r="BI866" s="107">
        <f t="shared" si="635"/>
        <v>0</v>
      </c>
      <c r="BJ866" s="107">
        <f t="shared" si="635"/>
        <v>0</v>
      </c>
      <c r="BK866" s="107">
        <f t="shared" si="635"/>
        <v>0</v>
      </c>
      <c r="BL866" s="110">
        <f t="shared" si="621"/>
        <v>0</v>
      </c>
      <c r="BM866" s="111">
        <f t="shared" si="622"/>
        <v>0</v>
      </c>
      <c r="BN866" s="111">
        <f t="shared" si="623"/>
        <v>0</v>
      </c>
      <c r="BO866" s="111">
        <f t="shared" si="624"/>
        <v>0</v>
      </c>
      <c r="BP866" s="111">
        <f t="shared" si="625"/>
        <v>0</v>
      </c>
      <c r="BQ866" s="111">
        <f t="shared" si="626"/>
        <v>0</v>
      </c>
      <c r="BR866" s="111">
        <f t="shared" si="627"/>
        <v>0</v>
      </c>
      <c r="BS866" s="111">
        <f t="shared" si="628"/>
        <v>0</v>
      </c>
      <c r="BT866" s="111">
        <f t="shared" si="629"/>
        <v>0</v>
      </c>
      <c r="BU866" s="112">
        <f t="shared" si="630"/>
        <v>0</v>
      </c>
      <c r="BV866" s="113">
        <f t="shared" si="631"/>
        <v>0</v>
      </c>
      <c r="BW866" s="169" t="s">
        <v>135</v>
      </c>
      <c r="BX866" s="174">
        <v>2021</v>
      </c>
      <c r="BY866" s="169" t="s">
        <v>2422</v>
      </c>
      <c r="BZ866" s="169" t="str">
        <f t="shared" si="632"/>
        <v>NOVIEMBRE</v>
      </c>
      <c r="CA866" s="169" t="str">
        <f t="shared" si="633"/>
        <v>YCHO21RT_11.1</v>
      </c>
      <c r="CB866" s="118" t="e">
        <f>VLOOKUP(F866,[3]TOTALES!$E:$E,1,0)</f>
        <v>#N/A</v>
      </c>
      <c r="CC866" s="118" t="str">
        <f>VLOOKUP(E866,'3.PARAMETROS'!J:L,3,0)</f>
        <v>JEANS</v>
      </c>
      <c r="CD866" s="118">
        <f>VLOOKUP(A866,'[4]1. ARCHIVO COMPRA'!$A:$BU,73,0)</f>
        <v>0</v>
      </c>
      <c r="CF866" s="128"/>
      <c r="CG866" s="128"/>
    </row>
    <row r="867" spans="1:85" x14ac:dyDescent="0.25">
      <c r="A867" s="128" t="str">
        <f t="shared" si="602"/>
        <v>W1YAJ2D4F51CRB1</v>
      </c>
      <c r="B867" s="188">
        <v>44501</v>
      </c>
      <c r="C867" s="128"/>
      <c r="D867" s="128" t="s">
        <v>563</v>
      </c>
      <c r="E867" s="128" t="s">
        <v>148</v>
      </c>
      <c r="F867" s="128" t="s">
        <v>1631</v>
      </c>
      <c r="G867" s="128" t="s">
        <v>960</v>
      </c>
      <c r="H867" s="128" t="s">
        <v>1269</v>
      </c>
      <c r="I867" s="128" t="s">
        <v>1270</v>
      </c>
      <c r="J867" s="128" t="s">
        <v>668</v>
      </c>
      <c r="K867" s="128" t="s">
        <v>682</v>
      </c>
      <c r="L867" s="128" t="s">
        <v>2257</v>
      </c>
      <c r="M867" s="137">
        <v>89</v>
      </c>
      <c r="N867" s="128">
        <f>IFERROR(VLOOKUP(M867*$M$8*$N$8,'RAM costing'!$A$3:$B$81,2,1),0)</f>
        <v>89000</v>
      </c>
      <c r="O867" s="128">
        <f>IFERROR(VLOOKUP(M867*$M$9*$N$9,'RAM costing'!$E$3:$F$81,2,1),0)</f>
        <v>359</v>
      </c>
      <c r="P867" s="128"/>
      <c r="Q867" s="129">
        <f t="shared" si="603"/>
        <v>0.31</v>
      </c>
      <c r="R867" s="18">
        <v>27.59</v>
      </c>
      <c r="S867" s="25">
        <f t="shared" si="604"/>
        <v>0</v>
      </c>
      <c r="T867" s="25">
        <f t="shared" si="605"/>
        <v>0</v>
      </c>
      <c r="U867" s="25">
        <f t="shared" si="606"/>
        <v>0</v>
      </c>
      <c r="V867" s="25">
        <f t="shared" si="607"/>
        <v>0</v>
      </c>
      <c r="W867" s="25">
        <f t="shared" si="608"/>
        <v>0</v>
      </c>
      <c r="X867" s="25">
        <f t="shared" si="609"/>
        <v>0</v>
      </c>
      <c r="Y867" s="25">
        <f t="shared" si="610"/>
        <v>0</v>
      </c>
      <c r="Z867" s="25">
        <f t="shared" si="611"/>
        <v>0</v>
      </c>
      <c r="AA867" s="26"/>
      <c r="AB867" s="25">
        <f t="shared" si="612"/>
        <v>0</v>
      </c>
      <c r="AC867" s="25">
        <f t="shared" si="600"/>
        <v>0</v>
      </c>
      <c r="AD867" s="25"/>
      <c r="AE867" s="25"/>
      <c r="AF867" s="25"/>
      <c r="AG867" s="25"/>
      <c r="AH867" s="25"/>
      <c r="AI867" s="25"/>
      <c r="AJ867" s="26"/>
      <c r="AK867" s="25"/>
      <c r="AL867" s="26"/>
      <c r="AM867" s="25">
        <f t="shared" si="613"/>
        <v>0</v>
      </c>
      <c r="AN867" s="25">
        <f t="shared" si="614"/>
        <v>0</v>
      </c>
      <c r="AO867" s="26"/>
      <c r="AP867" s="26">
        <f t="shared" si="615"/>
        <v>0</v>
      </c>
      <c r="AQ867" s="101">
        <f t="shared" si="616"/>
        <v>0</v>
      </c>
      <c r="AR867" s="106">
        <f t="shared" si="617"/>
        <v>0</v>
      </c>
      <c r="AS867" s="107">
        <f t="shared" si="634"/>
        <v>0</v>
      </c>
      <c r="AT867" s="107">
        <f t="shared" si="634"/>
        <v>0</v>
      </c>
      <c r="AU867" s="107">
        <f t="shared" si="634"/>
        <v>0</v>
      </c>
      <c r="AV867" s="107">
        <f t="shared" si="634"/>
        <v>0</v>
      </c>
      <c r="AW867" s="107">
        <f t="shared" si="634"/>
        <v>0</v>
      </c>
      <c r="AX867" s="107">
        <f t="shared" si="634"/>
        <v>0</v>
      </c>
      <c r="AY867" s="107">
        <f t="shared" si="634"/>
        <v>0</v>
      </c>
      <c r="AZ867" s="107">
        <f t="shared" si="634"/>
        <v>0</v>
      </c>
      <c r="BA867" s="108">
        <f t="shared" si="618"/>
        <v>0</v>
      </c>
      <c r="BB867" s="103">
        <f t="shared" si="619"/>
        <v>0</v>
      </c>
      <c r="BC867" s="109">
        <f t="shared" si="620"/>
        <v>0</v>
      </c>
      <c r="BD867" s="107">
        <f t="shared" si="601"/>
        <v>0</v>
      </c>
      <c r="BE867" s="107">
        <f t="shared" si="635"/>
        <v>0</v>
      </c>
      <c r="BF867" s="107">
        <f t="shared" si="635"/>
        <v>0</v>
      </c>
      <c r="BG867" s="107">
        <f t="shared" si="635"/>
        <v>0</v>
      </c>
      <c r="BH867" s="107">
        <f t="shared" si="635"/>
        <v>0</v>
      </c>
      <c r="BI867" s="107">
        <f t="shared" si="635"/>
        <v>0</v>
      </c>
      <c r="BJ867" s="107">
        <f t="shared" si="635"/>
        <v>0</v>
      </c>
      <c r="BK867" s="107">
        <f t="shared" si="635"/>
        <v>0</v>
      </c>
      <c r="BL867" s="110">
        <f t="shared" si="621"/>
        <v>0</v>
      </c>
      <c r="BM867" s="111">
        <f t="shared" si="622"/>
        <v>0</v>
      </c>
      <c r="BN867" s="111">
        <f t="shared" si="623"/>
        <v>0</v>
      </c>
      <c r="BO867" s="111">
        <f t="shared" si="624"/>
        <v>0</v>
      </c>
      <c r="BP867" s="111">
        <f t="shared" si="625"/>
        <v>0</v>
      </c>
      <c r="BQ867" s="111">
        <f t="shared" si="626"/>
        <v>0</v>
      </c>
      <c r="BR867" s="111">
        <f t="shared" si="627"/>
        <v>0</v>
      </c>
      <c r="BS867" s="111">
        <f t="shared" si="628"/>
        <v>0</v>
      </c>
      <c r="BT867" s="111">
        <f t="shared" si="629"/>
        <v>0</v>
      </c>
      <c r="BU867" s="112">
        <f t="shared" si="630"/>
        <v>0</v>
      </c>
      <c r="BV867" s="113">
        <f t="shared" si="631"/>
        <v>0</v>
      </c>
      <c r="BW867" s="169" t="s">
        <v>135</v>
      </c>
      <c r="BX867" s="174">
        <v>2021</v>
      </c>
      <c r="BY867" s="169" t="s">
        <v>2422</v>
      </c>
      <c r="BZ867" s="169" t="str">
        <f t="shared" si="632"/>
        <v>NOVIEMBRE</v>
      </c>
      <c r="CA867" s="169" t="str">
        <f t="shared" si="633"/>
        <v>YCHO21RT_11.1</v>
      </c>
      <c r="CB867" s="118" t="e">
        <f>VLOOKUP(F867,[3]TOTALES!$E:$E,1,0)</f>
        <v>#N/A</v>
      </c>
      <c r="CC867" s="118" t="str">
        <f>VLOOKUP(E867,'3.PARAMETROS'!J:L,3,0)</f>
        <v>JEANS</v>
      </c>
      <c r="CD867" s="118">
        <f>VLOOKUP(A867,'[4]1. ARCHIVO COMPRA'!$A:$BU,73,0)</f>
        <v>0</v>
      </c>
      <c r="CF867" s="128"/>
      <c r="CG867" s="128"/>
    </row>
    <row r="868" spans="1:85" x14ac:dyDescent="0.25">
      <c r="A868" s="128" t="str">
        <f t="shared" si="602"/>
        <v>W1RI01KA0Q0JBLK</v>
      </c>
      <c r="B868" s="188">
        <v>44501</v>
      </c>
      <c r="C868" s="128"/>
      <c r="D868" s="128" t="s">
        <v>562</v>
      </c>
      <c r="E868" s="128" t="s">
        <v>230</v>
      </c>
      <c r="F868" s="128" t="s">
        <v>1632</v>
      </c>
      <c r="G868" s="128" t="s">
        <v>1633</v>
      </c>
      <c r="H868" s="128" t="s">
        <v>494</v>
      </c>
      <c r="I868" s="128" t="s">
        <v>520</v>
      </c>
      <c r="J868" s="128" t="s">
        <v>2111</v>
      </c>
      <c r="K868" s="128" t="s">
        <v>686</v>
      </c>
      <c r="L868" s="128" t="s">
        <v>2255</v>
      </c>
      <c r="M868" s="137">
        <v>39</v>
      </c>
      <c r="N868" s="128">
        <f>IFERROR(VLOOKUP(M868*$M$8*$N$8,'RAM costing'!$A$3:$B$81,2,1),0)</f>
        <v>39000</v>
      </c>
      <c r="O868" s="128">
        <f>IFERROR(VLOOKUP(M868*$M$9*$N$9,'RAM costing'!$E$3:$F$81,2,1),0)</f>
        <v>159</v>
      </c>
      <c r="P868" s="128"/>
      <c r="Q868" s="129">
        <f t="shared" si="603"/>
        <v>0.31</v>
      </c>
      <c r="R868" s="18">
        <v>12.09</v>
      </c>
      <c r="S868" s="25">
        <f t="shared" si="604"/>
        <v>0</v>
      </c>
      <c r="T868" s="25">
        <f t="shared" si="605"/>
        <v>0</v>
      </c>
      <c r="U868" s="25">
        <f t="shared" si="606"/>
        <v>0</v>
      </c>
      <c r="V868" s="25">
        <f t="shared" si="607"/>
        <v>0</v>
      </c>
      <c r="W868" s="25">
        <f t="shared" si="608"/>
        <v>0</v>
      </c>
      <c r="X868" s="25">
        <f t="shared" si="609"/>
        <v>0</v>
      </c>
      <c r="Y868" s="25">
        <f t="shared" si="610"/>
        <v>0</v>
      </c>
      <c r="Z868" s="25">
        <f t="shared" si="611"/>
        <v>0</v>
      </c>
      <c r="AA868" s="26"/>
      <c r="AB868" s="25">
        <f t="shared" si="612"/>
        <v>0</v>
      </c>
      <c r="AC868" s="25">
        <f t="shared" ref="AC868:AC870" si="637">IF(AO868&gt;0,AO868*2,0)</f>
        <v>0</v>
      </c>
      <c r="AD868" s="25"/>
      <c r="AE868" s="25"/>
      <c r="AF868" s="25"/>
      <c r="AG868" s="25"/>
      <c r="AH868" s="25"/>
      <c r="AI868" s="25"/>
      <c r="AJ868" s="26"/>
      <c r="AK868" s="25"/>
      <c r="AL868" s="26"/>
      <c r="AM868" s="25">
        <f t="shared" si="613"/>
        <v>0</v>
      </c>
      <c r="AN868" s="25">
        <f t="shared" si="614"/>
        <v>0</v>
      </c>
      <c r="AO868" s="26"/>
      <c r="AP868" s="26">
        <f t="shared" si="615"/>
        <v>0</v>
      </c>
      <c r="AQ868" s="101">
        <f t="shared" si="616"/>
        <v>0</v>
      </c>
      <c r="AR868" s="106">
        <f t="shared" si="617"/>
        <v>0</v>
      </c>
      <c r="AS868" s="107">
        <f t="shared" si="634"/>
        <v>0</v>
      </c>
      <c r="AT868" s="107">
        <f t="shared" si="634"/>
        <v>0</v>
      </c>
      <c r="AU868" s="107">
        <f t="shared" si="634"/>
        <v>0</v>
      </c>
      <c r="AV868" s="107">
        <f t="shared" si="634"/>
        <v>0</v>
      </c>
      <c r="AW868" s="107">
        <f t="shared" si="634"/>
        <v>0</v>
      </c>
      <c r="AX868" s="107">
        <f t="shared" si="634"/>
        <v>0</v>
      </c>
      <c r="AY868" s="107">
        <f t="shared" si="634"/>
        <v>0</v>
      </c>
      <c r="AZ868" s="107">
        <f t="shared" si="634"/>
        <v>0</v>
      </c>
      <c r="BA868" s="108">
        <f t="shared" si="618"/>
        <v>0</v>
      </c>
      <c r="BB868" s="103">
        <f t="shared" si="619"/>
        <v>0</v>
      </c>
      <c r="BC868" s="109">
        <f t="shared" si="620"/>
        <v>0</v>
      </c>
      <c r="BD868" s="107">
        <f t="shared" si="601"/>
        <v>0</v>
      </c>
      <c r="BE868" s="107">
        <f t="shared" si="635"/>
        <v>0</v>
      </c>
      <c r="BF868" s="107">
        <f t="shared" si="635"/>
        <v>0</v>
      </c>
      <c r="BG868" s="107">
        <f t="shared" si="635"/>
        <v>0</v>
      </c>
      <c r="BH868" s="107">
        <f t="shared" si="635"/>
        <v>0</v>
      </c>
      <c r="BI868" s="107">
        <f t="shared" si="635"/>
        <v>0</v>
      </c>
      <c r="BJ868" s="107">
        <f t="shared" si="635"/>
        <v>0</v>
      </c>
      <c r="BK868" s="107">
        <f t="shared" si="635"/>
        <v>0</v>
      </c>
      <c r="BL868" s="110">
        <f t="shared" si="621"/>
        <v>0</v>
      </c>
      <c r="BM868" s="111">
        <f t="shared" si="622"/>
        <v>0</v>
      </c>
      <c r="BN868" s="111">
        <f t="shared" si="623"/>
        <v>0</v>
      </c>
      <c r="BO868" s="111">
        <f t="shared" si="624"/>
        <v>0</v>
      </c>
      <c r="BP868" s="111">
        <f t="shared" si="625"/>
        <v>0</v>
      </c>
      <c r="BQ868" s="111">
        <f t="shared" si="626"/>
        <v>0</v>
      </c>
      <c r="BR868" s="111">
        <f t="shared" si="627"/>
        <v>0</v>
      </c>
      <c r="BS868" s="111">
        <f t="shared" si="628"/>
        <v>0</v>
      </c>
      <c r="BT868" s="111">
        <f t="shared" si="629"/>
        <v>0</v>
      </c>
      <c r="BU868" s="112">
        <f t="shared" si="630"/>
        <v>0</v>
      </c>
      <c r="BV868" s="113">
        <f t="shared" si="631"/>
        <v>0</v>
      </c>
      <c r="BW868" s="169" t="s">
        <v>135</v>
      </c>
      <c r="BX868" s="174">
        <v>2021</v>
      </c>
      <c r="BY868" s="169" t="s">
        <v>2422</v>
      </c>
      <c r="BZ868" s="169" t="str">
        <f t="shared" si="632"/>
        <v>NOVIEMBRE</v>
      </c>
      <c r="CA868" s="169" t="str">
        <f t="shared" si="633"/>
        <v>YCHO21RT_11.1</v>
      </c>
      <c r="CB868" s="118" t="str">
        <f>VLOOKUP(F868,[3]TOTALES!$E:$E,1,0)</f>
        <v>W1RI01KA0Q0</v>
      </c>
      <c r="CC868" s="118" t="str">
        <f>VLOOKUP(E868,'3.PARAMETROS'!J:L,3,0)</f>
        <v>POLERAS</v>
      </c>
      <c r="CD868" s="118">
        <f>VLOOKUP(A868,'[4]1. ARCHIVO COMPRA'!$A:$BU,73,0)</f>
        <v>0</v>
      </c>
      <c r="CF868" s="128"/>
      <c r="CG868" s="128"/>
    </row>
    <row r="869" spans="1:85" x14ac:dyDescent="0.25">
      <c r="A869" s="128" t="str">
        <f t="shared" si="602"/>
        <v>W1RI01KA0Q0G7K7</v>
      </c>
      <c r="B869" s="188">
        <v>44501</v>
      </c>
      <c r="C869" s="128"/>
      <c r="D869" s="128" t="s">
        <v>562</v>
      </c>
      <c r="E869" s="128" t="s">
        <v>230</v>
      </c>
      <c r="F869" s="128" t="s">
        <v>1632</v>
      </c>
      <c r="G869" s="128" t="s">
        <v>1633</v>
      </c>
      <c r="H869" s="128" t="s">
        <v>518</v>
      </c>
      <c r="I869" s="128" t="s">
        <v>544</v>
      </c>
      <c r="J869" s="128" t="s">
        <v>2111</v>
      </c>
      <c r="K869" s="128" t="s">
        <v>686</v>
      </c>
      <c r="L869" s="128" t="s">
        <v>2255</v>
      </c>
      <c r="M869" s="137">
        <v>39</v>
      </c>
      <c r="N869" s="128">
        <f>IFERROR(VLOOKUP(M869*$M$8*$N$8,'RAM costing'!$A$3:$B$81,2,1),0)</f>
        <v>39000</v>
      </c>
      <c r="O869" s="128">
        <f>IFERROR(VLOOKUP(M869*$M$9*$N$9,'RAM costing'!$E$3:$F$81,2,1),0)</f>
        <v>159</v>
      </c>
      <c r="P869" s="128"/>
      <c r="Q869" s="129">
        <f t="shared" si="603"/>
        <v>0.31</v>
      </c>
      <c r="R869" s="18">
        <v>12.09</v>
      </c>
      <c r="S869" s="25">
        <f t="shared" si="604"/>
        <v>0</v>
      </c>
      <c r="T869" s="25">
        <f t="shared" si="605"/>
        <v>0</v>
      </c>
      <c r="U869" s="25">
        <f t="shared" si="606"/>
        <v>0</v>
      </c>
      <c r="V869" s="25">
        <f t="shared" si="607"/>
        <v>0</v>
      </c>
      <c r="W869" s="25">
        <f t="shared" si="608"/>
        <v>0</v>
      </c>
      <c r="X869" s="25">
        <f t="shared" si="609"/>
        <v>0</v>
      </c>
      <c r="Y869" s="25">
        <f t="shared" si="610"/>
        <v>0</v>
      </c>
      <c r="Z869" s="25">
        <f t="shared" si="611"/>
        <v>0</v>
      </c>
      <c r="AA869" s="26"/>
      <c r="AB869" s="25">
        <f t="shared" si="612"/>
        <v>0</v>
      </c>
      <c r="AC869" s="25">
        <f t="shared" si="637"/>
        <v>0</v>
      </c>
      <c r="AD869" s="25"/>
      <c r="AE869" s="25"/>
      <c r="AF869" s="25"/>
      <c r="AG869" s="25"/>
      <c r="AH869" s="25"/>
      <c r="AI869" s="25"/>
      <c r="AJ869" s="26"/>
      <c r="AK869" s="25"/>
      <c r="AL869" s="26"/>
      <c r="AM869" s="25">
        <f t="shared" si="613"/>
        <v>0</v>
      </c>
      <c r="AN869" s="25">
        <f t="shared" si="614"/>
        <v>0</v>
      </c>
      <c r="AO869" s="26"/>
      <c r="AP869" s="26">
        <f t="shared" si="615"/>
        <v>0</v>
      </c>
      <c r="AQ869" s="101">
        <f t="shared" si="616"/>
        <v>0</v>
      </c>
      <c r="AR869" s="106">
        <f t="shared" si="617"/>
        <v>0</v>
      </c>
      <c r="AS869" s="107">
        <f t="shared" si="634"/>
        <v>0</v>
      </c>
      <c r="AT869" s="107">
        <f t="shared" si="634"/>
        <v>0</v>
      </c>
      <c r="AU869" s="107">
        <f t="shared" si="634"/>
        <v>0</v>
      </c>
      <c r="AV869" s="107">
        <f t="shared" si="634"/>
        <v>0</v>
      </c>
      <c r="AW869" s="107">
        <f t="shared" si="634"/>
        <v>0</v>
      </c>
      <c r="AX869" s="107">
        <f t="shared" si="634"/>
        <v>0</v>
      </c>
      <c r="AY869" s="107">
        <f t="shared" si="634"/>
        <v>0</v>
      </c>
      <c r="AZ869" s="107">
        <f t="shared" si="634"/>
        <v>0</v>
      </c>
      <c r="BA869" s="108">
        <f t="shared" si="618"/>
        <v>0</v>
      </c>
      <c r="BB869" s="103">
        <f t="shared" si="619"/>
        <v>0</v>
      </c>
      <c r="BC869" s="109">
        <f t="shared" si="620"/>
        <v>0</v>
      </c>
      <c r="BD869" s="107">
        <f t="shared" si="601"/>
        <v>0</v>
      </c>
      <c r="BE869" s="107">
        <f t="shared" si="635"/>
        <v>0</v>
      </c>
      <c r="BF869" s="107">
        <f t="shared" si="635"/>
        <v>0</v>
      </c>
      <c r="BG869" s="107">
        <f t="shared" si="635"/>
        <v>0</v>
      </c>
      <c r="BH869" s="107">
        <f t="shared" si="635"/>
        <v>0</v>
      </c>
      <c r="BI869" s="107">
        <f t="shared" si="635"/>
        <v>0</v>
      </c>
      <c r="BJ869" s="107">
        <f t="shared" si="635"/>
        <v>0</v>
      </c>
      <c r="BK869" s="107">
        <f t="shared" si="635"/>
        <v>0</v>
      </c>
      <c r="BL869" s="110">
        <f t="shared" si="621"/>
        <v>0</v>
      </c>
      <c r="BM869" s="111">
        <f t="shared" si="622"/>
        <v>0</v>
      </c>
      <c r="BN869" s="111">
        <f t="shared" si="623"/>
        <v>0</v>
      </c>
      <c r="BO869" s="111">
        <f t="shared" si="624"/>
        <v>0</v>
      </c>
      <c r="BP869" s="111">
        <f t="shared" si="625"/>
        <v>0</v>
      </c>
      <c r="BQ869" s="111">
        <f t="shared" si="626"/>
        <v>0</v>
      </c>
      <c r="BR869" s="111">
        <f t="shared" si="627"/>
        <v>0</v>
      </c>
      <c r="BS869" s="111">
        <f t="shared" si="628"/>
        <v>0</v>
      </c>
      <c r="BT869" s="111">
        <f t="shared" si="629"/>
        <v>0</v>
      </c>
      <c r="BU869" s="112">
        <f t="shared" si="630"/>
        <v>0</v>
      </c>
      <c r="BV869" s="113">
        <f t="shared" si="631"/>
        <v>0</v>
      </c>
      <c r="BW869" s="169" t="s">
        <v>135</v>
      </c>
      <c r="BX869" s="174">
        <v>2021</v>
      </c>
      <c r="BY869" s="169" t="s">
        <v>2422</v>
      </c>
      <c r="BZ869" s="169" t="str">
        <f t="shared" si="632"/>
        <v>NOVIEMBRE</v>
      </c>
      <c r="CA869" s="169" t="str">
        <f t="shared" si="633"/>
        <v>YCHO21RT_11.1</v>
      </c>
      <c r="CB869" s="118" t="str">
        <f>VLOOKUP(F869,[3]TOTALES!$E:$E,1,0)</f>
        <v>W1RI01KA0Q0</v>
      </c>
      <c r="CC869" s="118" t="str">
        <f>VLOOKUP(E869,'3.PARAMETROS'!J:L,3,0)</f>
        <v>POLERAS</v>
      </c>
      <c r="CD869" s="118">
        <f>VLOOKUP(A869,'[4]1. ARCHIVO COMPRA'!$A:$BU,73,0)</f>
        <v>0</v>
      </c>
      <c r="CF869" s="128"/>
      <c r="CG869" s="128"/>
    </row>
    <row r="870" spans="1:85" x14ac:dyDescent="0.25">
      <c r="A870" s="128" t="str">
        <f t="shared" si="602"/>
        <v>W1RI01KA0Q0P10Z</v>
      </c>
      <c r="B870" s="188">
        <v>44501</v>
      </c>
      <c r="C870" s="128"/>
      <c r="D870" s="128" t="s">
        <v>562</v>
      </c>
      <c r="E870" s="128" t="s">
        <v>230</v>
      </c>
      <c r="F870" s="128" t="s">
        <v>1632</v>
      </c>
      <c r="G870" s="128" t="s">
        <v>1633</v>
      </c>
      <c r="H870" s="128" t="s">
        <v>1224</v>
      </c>
      <c r="I870" s="128" t="s">
        <v>1225</v>
      </c>
      <c r="J870" s="128" t="s">
        <v>2111</v>
      </c>
      <c r="K870" s="128" t="s">
        <v>686</v>
      </c>
      <c r="L870" s="128" t="s">
        <v>2255</v>
      </c>
      <c r="M870" s="137">
        <v>39</v>
      </c>
      <c r="N870" s="128">
        <f>IFERROR(VLOOKUP(M870*$M$8*$N$8,'RAM costing'!$A$3:$B$81,2,1),0)</f>
        <v>39000</v>
      </c>
      <c r="O870" s="128">
        <f>IFERROR(VLOOKUP(M870*$M$9*$N$9,'RAM costing'!$E$3:$F$81,2,1),0)</f>
        <v>159</v>
      </c>
      <c r="P870" s="128"/>
      <c r="Q870" s="129">
        <f t="shared" si="603"/>
        <v>0.31</v>
      </c>
      <c r="R870" s="18">
        <v>12.09</v>
      </c>
      <c r="S870" s="25">
        <f t="shared" si="604"/>
        <v>0</v>
      </c>
      <c r="T870" s="25">
        <f t="shared" si="605"/>
        <v>0</v>
      </c>
      <c r="U870" s="25">
        <f t="shared" si="606"/>
        <v>0</v>
      </c>
      <c r="V870" s="25">
        <f t="shared" si="607"/>
        <v>0</v>
      </c>
      <c r="W870" s="25">
        <f t="shared" si="608"/>
        <v>0</v>
      </c>
      <c r="X870" s="25">
        <f t="shared" si="609"/>
        <v>0</v>
      </c>
      <c r="Y870" s="25">
        <f t="shared" si="610"/>
        <v>0</v>
      </c>
      <c r="Z870" s="25">
        <f t="shared" si="611"/>
        <v>0</v>
      </c>
      <c r="AA870" s="26"/>
      <c r="AB870" s="25">
        <f t="shared" si="612"/>
        <v>0</v>
      </c>
      <c r="AC870" s="25">
        <f t="shared" si="637"/>
        <v>0</v>
      </c>
      <c r="AD870" s="25"/>
      <c r="AE870" s="25"/>
      <c r="AF870" s="25"/>
      <c r="AG870" s="25"/>
      <c r="AH870" s="25"/>
      <c r="AI870" s="25"/>
      <c r="AJ870" s="26"/>
      <c r="AK870" s="25"/>
      <c r="AL870" s="26"/>
      <c r="AM870" s="25">
        <f t="shared" si="613"/>
        <v>0</v>
      </c>
      <c r="AN870" s="25">
        <f t="shared" si="614"/>
        <v>0</v>
      </c>
      <c r="AO870" s="26"/>
      <c r="AP870" s="26">
        <f t="shared" si="615"/>
        <v>0</v>
      </c>
      <c r="AQ870" s="101">
        <f t="shared" si="616"/>
        <v>0</v>
      </c>
      <c r="AR870" s="106">
        <f t="shared" si="617"/>
        <v>0</v>
      </c>
      <c r="AS870" s="107">
        <f t="shared" si="634"/>
        <v>0</v>
      </c>
      <c r="AT870" s="107">
        <f t="shared" si="634"/>
        <v>0</v>
      </c>
      <c r="AU870" s="107">
        <f t="shared" si="634"/>
        <v>0</v>
      </c>
      <c r="AV870" s="107">
        <f t="shared" si="634"/>
        <v>0</v>
      </c>
      <c r="AW870" s="107">
        <f t="shared" si="634"/>
        <v>0</v>
      </c>
      <c r="AX870" s="107">
        <f t="shared" si="634"/>
        <v>0</v>
      </c>
      <c r="AY870" s="107">
        <f t="shared" si="634"/>
        <v>0</v>
      </c>
      <c r="AZ870" s="107">
        <f t="shared" si="634"/>
        <v>0</v>
      </c>
      <c r="BA870" s="108">
        <f t="shared" si="618"/>
        <v>0</v>
      </c>
      <c r="BB870" s="103">
        <f t="shared" si="619"/>
        <v>0</v>
      </c>
      <c r="BC870" s="109">
        <f t="shared" si="620"/>
        <v>0</v>
      </c>
      <c r="BD870" s="107">
        <f t="shared" si="601"/>
        <v>0</v>
      </c>
      <c r="BE870" s="107">
        <f t="shared" si="635"/>
        <v>0</v>
      </c>
      <c r="BF870" s="107">
        <f t="shared" si="635"/>
        <v>0</v>
      </c>
      <c r="BG870" s="107">
        <f t="shared" si="635"/>
        <v>0</v>
      </c>
      <c r="BH870" s="107">
        <f t="shared" si="635"/>
        <v>0</v>
      </c>
      <c r="BI870" s="107">
        <f t="shared" si="635"/>
        <v>0</v>
      </c>
      <c r="BJ870" s="107">
        <f t="shared" si="635"/>
        <v>0</v>
      </c>
      <c r="BK870" s="107">
        <f t="shared" si="635"/>
        <v>0</v>
      </c>
      <c r="BL870" s="110">
        <f t="shared" si="621"/>
        <v>0</v>
      </c>
      <c r="BM870" s="111">
        <f t="shared" si="622"/>
        <v>0</v>
      </c>
      <c r="BN870" s="111">
        <f t="shared" si="623"/>
        <v>0</v>
      </c>
      <c r="BO870" s="111">
        <f t="shared" si="624"/>
        <v>0</v>
      </c>
      <c r="BP870" s="111">
        <f t="shared" si="625"/>
        <v>0</v>
      </c>
      <c r="BQ870" s="111">
        <f t="shared" si="626"/>
        <v>0</v>
      </c>
      <c r="BR870" s="111">
        <f t="shared" si="627"/>
        <v>0</v>
      </c>
      <c r="BS870" s="111">
        <f t="shared" si="628"/>
        <v>0</v>
      </c>
      <c r="BT870" s="111">
        <f t="shared" si="629"/>
        <v>0</v>
      </c>
      <c r="BU870" s="112">
        <f t="shared" si="630"/>
        <v>0</v>
      </c>
      <c r="BV870" s="113">
        <f t="shared" si="631"/>
        <v>0</v>
      </c>
      <c r="BW870" s="169" t="s">
        <v>135</v>
      </c>
      <c r="BX870" s="174">
        <v>2021</v>
      </c>
      <c r="BY870" s="169" t="s">
        <v>2422</v>
      </c>
      <c r="BZ870" s="169" t="str">
        <f t="shared" si="632"/>
        <v>NOVIEMBRE</v>
      </c>
      <c r="CA870" s="169" t="str">
        <f t="shared" si="633"/>
        <v>YCHO21RT_11.1</v>
      </c>
      <c r="CB870" s="118" t="str">
        <f>VLOOKUP(F870,[3]TOTALES!$E:$E,1,0)</f>
        <v>W1RI01KA0Q0</v>
      </c>
      <c r="CC870" s="118" t="str">
        <f>VLOOKUP(E870,'3.PARAMETROS'!J:L,3,0)</f>
        <v>POLERAS</v>
      </c>
      <c r="CD870" s="118">
        <f>VLOOKUP(A870,'[4]1. ARCHIVO COMPRA'!$A:$BU,73,0)</f>
        <v>0</v>
      </c>
      <c r="CF870" s="128"/>
      <c r="CG870" s="128"/>
    </row>
    <row r="871" spans="1:85" x14ac:dyDescent="0.25">
      <c r="A871" s="128" t="str">
        <f t="shared" si="602"/>
        <v>W2RR18Z26I0JBLK</v>
      </c>
      <c r="B871" s="188">
        <v>44501</v>
      </c>
      <c r="C871" s="128"/>
      <c r="D871" s="128" t="s">
        <v>560</v>
      </c>
      <c r="E871" s="128" t="s">
        <v>561</v>
      </c>
      <c r="F871" s="128" t="s">
        <v>1634</v>
      </c>
      <c r="G871" s="128" t="s">
        <v>1635</v>
      </c>
      <c r="H871" s="128" t="s">
        <v>494</v>
      </c>
      <c r="I871" s="128" t="s">
        <v>520</v>
      </c>
      <c r="J871" s="128" t="s">
        <v>2195</v>
      </c>
      <c r="K871" s="128" t="s">
        <v>683</v>
      </c>
      <c r="L871" s="128" t="s">
        <v>2255</v>
      </c>
      <c r="M871" s="137">
        <v>89</v>
      </c>
      <c r="N871" s="128">
        <f>IFERROR(VLOOKUP(M871*$M$8*$N$8,'RAM costing'!$A$3:$B$81,2,1),0)</f>
        <v>89000</v>
      </c>
      <c r="O871" s="128">
        <f>IFERROR(VLOOKUP(M871*$M$9*$N$9,'RAM costing'!$E$3:$F$81,2,1),0)</f>
        <v>359</v>
      </c>
      <c r="P871" s="128"/>
      <c r="Q871" s="129">
        <f t="shared" si="603"/>
        <v>0.31</v>
      </c>
      <c r="R871" s="18">
        <v>27.59</v>
      </c>
      <c r="S871" s="25">
        <f t="shared" si="604"/>
        <v>0</v>
      </c>
      <c r="T871" s="25">
        <f t="shared" si="605"/>
        <v>0</v>
      </c>
      <c r="U871" s="25">
        <f t="shared" si="606"/>
        <v>0</v>
      </c>
      <c r="V871" s="25">
        <f t="shared" si="607"/>
        <v>0</v>
      </c>
      <c r="W871" s="25">
        <f t="shared" si="608"/>
        <v>0</v>
      </c>
      <c r="X871" s="25">
        <f t="shared" si="609"/>
        <v>0</v>
      </c>
      <c r="Y871" s="25">
        <f t="shared" si="610"/>
        <v>0</v>
      </c>
      <c r="Z871" s="25">
        <f t="shared" si="611"/>
        <v>0</v>
      </c>
      <c r="AA871" s="26"/>
      <c r="AB871" s="25">
        <f t="shared" si="612"/>
        <v>0</v>
      </c>
      <c r="AC871" s="25">
        <f t="shared" ref="AC871:AC877" si="638">AO871</f>
        <v>0</v>
      </c>
      <c r="AD871" s="25"/>
      <c r="AE871" s="25"/>
      <c r="AF871" s="25"/>
      <c r="AG871" s="25"/>
      <c r="AH871" s="25"/>
      <c r="AI871" s="25"/>
      <c r="AJ871" s="26"/>
      <c r="AK871" s="25"/>
      <c r="AL871" s="26"/>
      <c r="AM871" s="25">
        <f t="shared" si="613"/>
        <v>0</v>
      </c>
      <c r="AN871" s="25">
        <f t="shared" si="614"/>
        <v>0</v>
      </c>
      <c r="AO871" s="26"/>
      <c r="AP871" s="26">
        <f t="shared" si="615"/>
        <v>0</v>
      </c>
      <c r="AQ871" s="101">
        <f t="shared" si="616"/>
        <v>0</v>
      </c>
      <c r="AR871" s="106">
        <f t="shared" si="617"/>
        <v>0</v>
      </c>
      <c r="AS871" s="107">
        <f t="shared" si="634"/>
        <v>0</v>
      </c>
      <c r="AT871" s="107">
        <f t="shared" si="634"/>
        <v>0</v>
      </c>
      <c r="AU871" s="107">
        <f t="shared" si="634"/>
        <v>0</v>
      </c>
      <c r="AV871" s="107">
        <f t="shared" si="634"/>
        <v>0</v>
      </c>
      <c r="AW871" s="107">
        <f t="shared" si="634"/>
        <v>0</v>
      </c>
      <c r="AX871" s="107">
        <f t="shared" si="634"/>
        <v>0</v>
      </c>
      <c r="AY871" s="107">
        <f t="shared" si="634"/>
        <v>0</v>
      </c>
      <c r="AZ871" s="107">
        <f t="shared" si="634"/>
        <v>0</v>
      </c>
      <c r="BA871" s="108">
        <f t="shared" si="618"/>
        <v>0</v>
      </c>
      <c r="BB871" s="103">
        <f t="shared" si="619"/>
        <v>0</v>
      </c>
      <c r="BC871" s="109">
        <f t="shared" si="620"/>
        <v>0</v>
      </c>
      <c r="BD871" s="107">
        <f t="shared" si="601"/>
        <v>0</v>
      </c>
      <c r="BE871" s="107">
        <f t="shared" si="635"/>
        <v>0</v>
      </c>
      <c r="BF871" s="107">
        <f t="shared" si="635"/>
        <v>0</v>
      </c>
      <c r="BG871" s="107">
        <f t="shared" si="635"/>
        <v>0</v>
      </c>
      <c r="BH871" s="107">
        <f t="shared" si="635"/>
        <v>0</v>
      </c>
      <c r="BI871" s="107">
        <f t="shared" si="635"/>
        <v>0</v>
      </c>
      <c r="BJ871" s="107">
        <f t="shared" si="635"/>
        <v>0</v>
      </c>
      <c r="BK871" s="107">
        <f t="shared" si="635"/>
        <v>0</v>
      </c>
      <c r="BL871" s="110">
        <f t="shared" si="621"/>
        <v>0</v>
      </c>
      <c r="BM871" s="111">
        <f t="shared" si="622"/>
        <v>0</v>
      </c>
      <c r="BN871" s="111">
        <f t="shared" si="623"/>
        <v>0</v>
      </c>
      <c r="BO871" s="111">
        <f t="shared" si="624"/>
        <v>0</v>
      </c>
      <c r="BP871" s="111">
        <f t="shared" si="625"/>
        <v>0</v>
      </c>
      <c r="BQ871" s="111">
        <f t="shared" si="626"/>
        <v>0</v>
      </c>
      <c r="BR871" s="111">
        <f t="shared" si="627"/>
        <v>0</v>
      </c>
      <c r="BS871" s="111">
        <f t="shared" si="628"/>
        <v>0</v>
      </c>
      <c r="BT871" s="111">
        <f t="shared" si="629"/>
        <v>0</v>
      </c>
      <c r="BU871" s="112">
        <f t="shared" si="630"/>
        <v>0</v>
      </c>
      <c r="BV871" s="113">
        <f t="shared" si="631"/>
        <v>0</v>
      </c>
      <c r="BW871" s="169" t="s">
        <v>135</v>
      </c>
      <c r="BX871" s="174">
        <v>2021</v>
      </c>
      <c r="BY871" s="169" t="s">
        <v>2422</v>
      </c>
      <c r="BZ871" s="169" t="str">
        <f t="shared" si="632"/>
        <v>NOVIEMBRE</v>
      </c>
      <c r="CA871" s="169" t="str">
        <f t="shared" si="633"/>
        <v>YCHO21RT_11.1</v>
      </c>
      <c r="CB871" s="118" t="e">
        <f>VLOOKUP(F871,[3]TOTALES!$E:$E,1,0)</f>
        <v>#N/A</v>
      </c>
      <c r="CC871" s="118" t="e">
        <f>VLOOKUP(E871,'3.PARAMETROS'!J:L,3,0)</f>
        <v>#N/A</v>
      </c>
      <c r="CD871" s="118">
        <f>VLOOKUP(A871,'[4]1. ARCHIVO COMPRA'!$A:$BU,73,0)</f>
        <v>0</v>
      </c>
      <c r="CF871" s="128"/>
      <c r="CG871" s="128"/>
    </row>
    <row r="872" spans="1:85" x14ac:dyDescent="0.25">
      <c r="A872" s="128" t="str">
        <f t="shared" si="602"/>
        <v>W2RR18Z26I0A604</v>
      </c>
      <c r="B872" s="188">
        <v>44501</v>
      </c>
      <c r="C872" s="128"/>
      <c r="D872" s="128" t="s">
        <v>560</v>
      </c>
      <c r="E872" s="128" t="s">
        <v>561</v>
      </c>
      <c r="F872" s="128" t="s">
        <v>1634</v>
      </c>
      <c r="G872" s="128" t="s">
        <v>1635</v>
      </c>
      <c r="H872" s="128" t="s">
        <v>503</v>
      </c>
      <c r="I872" s="128" t="s">
        <v>530</v>
      </c>
      <c r="J872" s="128" t="s">
        <v>2195</v>
      </c>
      <c r="K872" s="128" t="s">
        <v>683</v>
      </c>
      <c r="L872" s="128" t="s">
        <v>2255</v>
      </c>
      <c r="M872" s="137">
        <v>89</v>
      </c>
      <c r="N872" s="128">
        <f>IFERROR(VLOOKUP(M872*$M$8*$N$8,'RAM costing'!$A$3:$B$81,2,1),0)</f>
        <v>89000</v>
      </c>
      <c r="O872" s="128">
        <f>IFERROR(VLOOKUP(M872*$M$9*$N$9,'RAM costing'!$E$3:$F$81,2,1),0)</f>
        <v>359</v>
      </c>
      <c r="P872" s="128"/>
      <c r="Q872" s="129">
        <f t="shared" si="603"/>
        <v>0.31</v>
      </c>
      <c r="R872" s="18">
        <v>27.59</v>
      </c>
      <c r="S872" s="25">
        <f t="shared" si="604"/>
        <v>0</v>
      </c>
      <c r="T872" s="25">
        <f t="shared" si="605"/>
        <v>0</v>
      </c>
      <c r="U872" s="25">
        <f t="shared" si="606"/>
        <v>0</v>
      </c>
      <c r="V872" s="25">
        <f t="shared" si="607"/>
        <v>0</v>
      </c>
      <c r="W872" s="25">
        <f t="shared" si="608"/>
        <v>0</v>
      </c>
      <c r="X872" s="25">
        <f t="shared" si="609"/>
        <v>0</v>
      </c>
      <c r="Y872" s="25">
        <f t="shared" si="610"/>
        <v>0</v>
      </c>
      <c r="Z872" s="25">
        <f t="shared" si="611"/>
        <v>0</v>
      </c>
      <c r="AA872" s="26"/>
      <c r="AB872" s="25">
        <f t="shared" si="612"/>
        <v>0</v>
      </c>
      <c r="AC872" s="25">
        <f t="shared" si="638"/>
        <v>0</v>
      </c>
      <c r="AD872" s="25"/>
      <c r="AE872" s="25"/>
      <c r="AF872" s="25"/>
      <c r="AG872" s="25"/>
      <c r="AH872" s="25"/>
      <c r="AI872" s="25"/>
      <c r="AJ872" s="26"/>
      <c r="AK872" s="25"/>
      <c r="AL872" s="26"/>
      <c r="AM872" s="25">
        <f t="shared" si="613"/>
        <v>0</v>
      </c>
      <c r="AN872" s="25">
        <f t="shared" si="614"/>
        <v>0</v>
      </c>
      <c r="AO872" s="26"/>
      <c r="AP872" s="26">
        <f t="shared" si="615"/>
        <v>0</v>
      </c>
      <c r="AQ872" s="101">
        <f t="shared" si="616"/>
        <v>0</v>
      </c>
      <c r="AR872" s="106">
        <f t="shared" si="617"/>
        <v>0</v>
      </c>
      <c r="AS872" s="107">
        <f t="shared" si="634"/>
        <v>0</v>
      </c>
      <c r="AT872" s="107">
        <f t="shared" si="634"/>
        <v>0</v>
      </c>
      <c r="AU872" s="107">
        <f t="shared" si="634"/>
        <v>0</v>
      </c>
      <c r="AV872" s="107">
        <f t="shared" si="634"/>
        <v>0</v>
      </c>
      <c r="AW872" s="107">
        <f t="shared" si="634"/>
        <v>0</v>
      </c>
      <c r="AX872" s="107">
        <f t="shared" si="634"/>
        <v>0</v>
      </c>
      <c r="AY872" s="107">
        <f t="shared" si="634"/>
        <v>0</v>
      </c>
      <c r="AZ872" s="107">
        <f t="shared" si="634"/>
        <v>0</v>
      </c>
      <c r="BA872" s="108">
        <f t="shared" si="618"/>
        <v>0</v>
      </c>
      <c r="BB872" s="103">
        <f t="shared" si="619"/>
        <v>0</v>
      </c>
      <c r="BC872" s="109">
        <f t="shared" si="620"/>
        <v>0</v>
      </c>
      <c r="BD872" s="107">
        <f t="shared" si="601"/>
        <v>0</v>
      </c>
      <c r="BE872" s="107">
        <f t="shared" si="635"/>
        <v>0</v>
      </c>
      <c r="BF872" s="107">
        <f t="shared" si="635"/>
        <v>0</v>
      </c>
      <c r="BG872" s="107">
        <f t="shared" si="635"/>
        <v>0</v>
      </c>
      <c r="BH872" s="107">
        <f t="shared" si="635"/>
        <v>0</v>
      </c>
      <c r="BI872" s="107">
        <f t="shared" si="635"/>
        <v>0</v>
      </c>
      <c r="BJ872" s="107">
        <f t="shared" si="635"/>
        <v>0</v>
      </c>
      <c r="BK872" s="107">
        <f t="shared" si="635"/>
        <v>0</v>
      </c>
      <c r="BL872" s="110">
        <f t="shared" si="621"/>
        <v>0</v>
      </c>
      <c r="BM872" s="111">
        <f t="shared" si="622"/>
        <v>0</v>
      </c>
      <c r="BN872" s="111">
        <f t="shared" si="623"/>
        <v>0</v>
      </c>
      <c r="BO872" s="111">
        <f t="shared" si="624"/>
        <v>0</v>
      </c>
      <c r="BP872" s="111">
        <f t="shared" si="625"/>
        <v>0</v>
      </c>
      <c r="BQ872" s="111">
        <f t="shared" si="626"/>
        <v>0</v>
      </c>
      <c r="BR872" s="111">
        <f t="shared" si="627"/>
        <v>0</v>
      </c>
      <c r="BS872" s="111">
        <f t="shared" si="628"/>
        <v>0</v>
      </c>
      <c r="BT872" s="111">
        <f t="shared" si="629"/>
        <v>0</v>
      </c>
      <c r="BU872" s="112">
        <f t="shared" si="630"/>
        <v>0</v>
      </c>
      <c r="BV872" s="113">
        <f t="shared" si="631"/>
        <v>0</v>
      </c>
      <c r="BW872" s="169" t="s">
        <v>135</v>
      </c>
      <c r="BX872" s="174">
        <v>2021</v>
      </c>
      <c r="BY872" s="169" t="s">
        <v>2422</v>
      </c>
      <c r="BZ872" s="169" t="str">
        <f t="shared" si="632"/>
        <v>NOVIEMBRE</v>
      </c>
      <c r="CA872" s="169" t="str">
        <f t="shared" si="633"/>
        <v>YCHO21RT_11.1</v>
      </c>
      <c r="CB872" s="118" t="e">
        <f>VLOOKUP(F872,[3]TOTALES!$E:$E,1,0)</f>
        <v>#N/A</v>
      </c>
      <c r="CC872" s="118" t="e">
        <f>VLOOKUP(E872,'3.PARAMETROS'!J:L,3,0)</f>
        <v>#N/A</v>
      </c>
      <c r="CD872" s="118">
        <f>VLOOKUP(A872,'[4]1. ARCHIVO COMPRA'!$A:$BU,73,0)</f>
        <v>0</v>
      </c>
      <c r="CF872" s="128"/>
      <c r="CG872" s="128"/>
    </row>
    <row r="873" spans="1:85" x14ac:dyDescent="0.25">
      <c r="A873" s="128" t="str">
        <f t="shared" si="602"/>
        <v>W2RR18Z26I0G012</v>
      </c>
      <c r="B873" s="188">
        <v>44501</v>
      </c>
      <c r="C873" s="128"/>
      <c r="D873" s="128" t="s">
        <v>560</v>
      </c>
      <c r="E873" s="128" t="s">
        <v>561</v>
      </c>
      <c r="F873" s="128" t="s">
        <v>1634</v>
      </c>
      <c r="G873" s="128" t="s">
        <v>1635</v>
      </c>
      <c r="H873" s="128" t="s">
        <v>582</v>
      </c>
      <c r="I873" s="128" t="s">
        <v>583</v>
      </c>
      <c r="J873" s="128" t="s">
        <v>2195</v>
      </c>
      <c r="K873" s="128" t="s">
        <v>683</v>
      </c>
      <c r="L873" s="128" t="s">
        <v>2255</v>
      </c>
      <c r="M873" s="137">
        <v>89</v>
      </c>
      <c r="N873" s="128">
        <f>IFERROR(VLOOKUP(M873*$M$8*$N$8,'RAM costing'!$A$3:$B$81,2,1),0)</f>
        <v>89000</v>
      </c>
      <c r="O873" s="128">
        <f>IFERROR(VLOOKUP(M873*$M$9*$N$9,'RAM costing'!$E$3:$F$81,2,1),0)</f>
        <v>359</v>
      </c>
      <c r="P873" s="128"/>
      <c r="Q873" s="129">
        <f t="shared" si="603"/>
        <v>0.31</v>
      </c>
      <c r="R873" s="18">
        <v>27.59</v>
      </c>
      <c r="S873" s="25">
        <f t="shared" si="604"/>
        <v>0</v>
      </c>
      <c r="T873" s="25">
        <f t="shared" si="605"/>
        <v>0</v>
      </c>
      <c r="U873" s="25">
        <f t="shared" si="606"/>
        <v>0</v>
      </c>
      <c r="V873" s="25">
        <f t="shared" si="607"/>
        <v>0</v>
      </c>
      <c r="W873" s="25">
        <f t="shared" si="608"/>
        <v>0</v>
      </c>
      <c r="X873" s="25">
        <f t="shared" si="609"/>
        <v>0</v>
      </c>
      <c r="Y873" s="25">
        <f t="shared" si="610"/>
        <v>0</v>
      </c>
      <c r="Z873" s="25">
        <f t="shared" si="611"/>
        <v>0</v>
      </c>
      <c r="AA873" s="26"/>
      <c r="AB873" s="25">
        <f t="shared" si="612"/>
        <v>0</v>
      </c>
      <c r="AC873" s="25">
        <f t="shared" si="638"/>
        <v>0</v>
      </c>
      <c r="AD873" s="25"/>
      <c r="AE873" s="25"/>
      <c r="AF873" s="25"/>
      <c r="AG873" s="25"/>
      <c r="AH873" s="25"/>
      <c r="AI873" s="25"/>
      <c r="AJ873" s="26"/>
      <c r="AK873" s="25"/>
      <c r="AL873" s="26"/>
      <c r="AM873" s="25">
        <f t="shared" si="613"/>
        <v>0</v>
      </c>
      <c r="AN873" s="25">
        <f t="shared" si="614"/>
        <v>0</v>
      </c>
      <c r="AO873" s="26"/>
      <c r="AP873" s="26">
        <f t="shared" si="615"/>
        <v>0</v>
      </c>
      <c r="AQ873" s="101">
        <f t="shared" si="616"/>
        <v>0</v>
      </c>
      <c r="AR873" s="106">
        <f t="shared" si="617"/>
        <v>0</v>
      </c>
      <c r="AS873" s="107">
        <f t="shared" si="634"/>
        <v>0</v>
      </c>
      <c r="AT873" s="107">
        <f t="shared" si="634"/>
        <v>0</v>
      </c>
      <c r="AU873" s="107">
        <f t="shared" si="634"/>
        <v>0</v>
      </c>
      <c r="AV873" s="107">
        <f t="shared" si="634"/>
        <v>0</v>
      </c>
      <c r="AW873" s="107">
        <f t="shared" si="634"/>
        <v>0</v>
      </c>
      <c r="AX873" s="107">
        <f t="shared" si="634"/>
        <v>0</v>
      </c>
      <c r="AY873" s="107">
        <f t="shared" si="634"/>
        <v>0</v>
      </c>
      <c r="AZ873" s="107">
        <f t="shared" si="634"/>
        <v>0</v>
      </c>
      <c r="BA873" s="108">
        <f t="shared" si="618"/>
        <v>0</v>
      </c>
      <c r="BB873" s="103">
        <f t="shared" si="619"/>
        <v>0</v>
      </c>
      <c r="BC873" s="109">
        <f t="shared" si="620"/>
        <v>0</v>
      </c>
      <c r="BD873" s="107">
        <f t="shared" si="601"/>
        <v>0</v>
      </c>
      <c r="BE873" s="107">
        <f t="shared" si="635"/>
        <v>0</v>
      </c>
      <c r="BF873" s="107">
        <f t="shared" si="635"/>
        <v>0</v>
      </c>
      <c r="BG873" s="107">
        <f t="shared" si="635"/>
        <v>0</v>
      </c>
      <c r="BH873" s="107">
        <f t="shared" si="635"/>
        <v>0</v>
      </c>
      <c r="BI873" s="107">
        <f t="shared" si="635"/>
        <v>0</v>
      </c>
      <c r="BJ873" s="107">
        <f t="shared" si="635"/>
        <v>0</v>
      </c>
      <c r="BK873" s="107">
        <f t="shared" si="635"/>
        <v>0</v>
      </c>
      <c r="BL873" s="110">
        <f t="shared" si="621"/>
        <v>0</v>
      </c>
      <c r="BM873" s="111">
        <f t="shared" si="622"/>
        <v>0</v>
      </c>
      <c r="BN873" s="111">
        <f t="shared" si="623"/>
        <v>0</v>
      </c>
      <c r="BO873" s="111">
        <f t="shared" si="624"/>
        <v>0</v>
      </c>
      <c r="BP873" s="111">
        <f t="shared" si="625"/>
        <v>0</v>
      </c>
      <c r="BQ873" s="111">
        <f t="shared" si="626"/>
        <v>0</v>
      </c>
      <c r="BR873" s="111">
        <f t="shared" si="627"/>
        <v>0</v>
      </c>
      <c r="BS873" s="111">
        <f t="shared" si="628"/>
        <v>0</v>
      </c>
      <c r="BT873" s="111">
        <f t="shared" si="629"/>
        <v>0</v>
      </c>
      <c r="BU873" s="112">
        <f t="shared" si="630"/>
        <v>0</v>
      </c>
      <c r="BV873" s="113">
        <f t="shared" si="631"/>
        <v>0</v>
      </c>
      <c r="BW873" s="169" t="s">
        <v>135</v>
      </c>
      <c r="BX873" s="174">
        <v>2021</v>
      </c>
      <c r="BY873" s="169" t="s">
        <v>2422</v>
      </c>
      <c r="BZ873" s="169" t="str">
        <f t="shared" si="632"/>
        <v>NOVIEMBRE</v>
      </c>
      <c r="CA873" s="169" t="str">
        <f t="shared" si="633"/>
        <v>YCHO21RT_11.1</v>
      </c>
      <c r="CB873" s="118" t="e">
        <f>VLOOKUP(F873,[3]TOTALES!$E:$E,1,0)</f>
        <v>#N/A</v>
      </c>
      <c r="CC873" s="118" t="e">
        <f>VLOOKUP(E873,'3.PARAMETROS'!J:L,3,0)</f>
        <v>#N/A</v>
      </c>
      <c r="CD873" s="118">
        <f>VLOOKUP(A873,'[4]1. ARCHIVO COMPRA'!$A:$BU,73,0)</f>
        <v>0</v>
      </c>
      <c r="CF873" s="128"/>
      <c r="CG873" s="128"/>
    </row>
    <row r="874" spans="1:85" x14ac:dyDescent="0.25">
      <c r="A874" s="128" t="str">
        <f t="shared" si="602"/>
        <v>W2RR18Z26I0G7HR</v>
      </c>
      <c r="B874" s="188">
        <v>44501</v>
      </c>
      <c r="C874" s="128"/>
      <c r="D874" s="128" t="s">
        <v>560</v>
      </c>
      <c r="E874" s="128" t="s">
        <v>561</v>
      </c>
      <c r="F874" s="128" t="s">
        <v>1634</v>
      </c>
      <c r="G874" s="128" t="s">
        <v>1635</v>
      </c>
      <c r="H874" s="128" t="s">
        <v>1177</v>
      </c>
      <c r="I874" s="128" t="s">
        <v>1178</v>
      </c>
      <c r="J874" s="128" t="s">
        <v>2195</v>
      </c>
      <c r="K874" s="128" t="s">
        <v>683</v>
      </c>
      <c r="L874" s="128" t="s">
        <v>2255</v>
      </c>
      <c r="M874" s="137">
        <v>89</v>
      </c>
      <c r="N874" s="128">
        <f>IFERROR(VLOOKUP(M874*$M$8*$N$8,'RAM costing'!$A$3:$B$81,2,1),0)</f>
        <v>89000</v>
      </c>
      <c r="O874" s="128">
        <f>IFERROR(VLOOKUP(M874*$M$9*$N$9,'RAM costing'!$E$3:$F$81,2,1),0)</f>
        <v>359</v>
      </c>
      <c r="P874" s="128"/>
      <c r="Q874" s="129">
        <f t="shared" si="603"/>
        <v>0.31</v>
      </c>
      <c r="R874" s="18">
        <v>27.59</v>
      </c>
      <c r="S874" s="25">
        <f t="shared" si="604"/>
        <v>0</v>
      </c>
      <c r="T874" s="25">
        <f t="shared" si="605"/>
        <v>0</v>
      </c>
      <c r="U874" s="25">
        <f t="shared" si="606"/>
        <v>0</v>
      </c>
      <c r="V874" s="25">
        <f t="shared" si="607"/>
        <v>0</v>
      </c>
      <c r="W874" s="25">
        <f t="shared" si="608"/>
        <v>0</v>
      </c>
      <c r="X874" s="25">
        <f t="shared" si="609"/>
        <v>0</v>
      </c>
      <c r="Y874" s="25">
        <f t="shared" si="610"/>
        <v>0</v>
      </c>
      <c r="Z874" s="25">
        <f t="shared" si="611"/>
        <v>0</v>
      </c>
      <c r="AA874" s="26"/>
      <c r="AB874" s="25">
        <f t="shared" si="612"/>
        <v>0</v>
      </c>
      <c r="AC874" s="25">
        <f t="shared" si="638"/>
        <v>0</v>
      </c>
      <c r="AD874" s="25"/>
      <c r="AE874" s="25"/>
      <c r="AF874" s="25"/>
      <c r="AG874" s="25"/>
      <c r="AH874" s="25"/>
      <c r="AI874" s="25"/>
      <c r="AJ874" s="26"/>
      <c r="AK874" s="25"/>
      <c r="AL874" s="26"/>
      <c r="AM874" s="25">
        <f t="shared" si="613"/>
        <v>0</v>
      </c>
      <c r="AN874" s="25">
        <f t="shared" si="614"/>
        <v>0</v>
      </c>
      <c r="AO874" s="26"/>
      <c r="AP874" s="26">
        <f t="shared" si="615"/>
        <v>0</v>
      </c>
      <c r="AQ874" s="101">
        <f t="shared" si="616"/>
        <v>0</v>
      </c>
      <c r="AR874" s="106">
        <f t="shared" si="617"/>
        <v>0</v>
      </c>
      <c r="AS874" s="107">
        <f t="shared" si="634"/>
        <v>0</v>
      </c>
      <c r="AT874" s="107">
        <f t="shared" si="634"/>
        <v>0</v>
      </c>
      <c r="AU874" s="107">
        <f t="shared" si="634"/>
        <v>0</v>
      </c>
      <c r="AV874" s="107">
        <f t="shared" si="634"/>
        <v>0</v>
      </c>
      <c r="AW874" s="107">
        <f t="shared" si="634"/>
        <v>0</v>
      </c>
      <c r="AX874" s="107">
        <f t="shared" si="634"/>
        <v>0</v>
      </c>
      <c r="AY874" s="107">
        <f t="shared" si="634"/>
        <v>0</v>
      </c>
      <c r="AZ874" s="107">
        <f t="shared" si="634"/>
        <v>0</v>
      </c>
      <c r="BA874" s="108">
        <f t="shared" si="618"/>
        <v>0</v>
      </c>
      <c r="BB874" s="103">
        <f t="shared" si="619"/>
        <v>0</v>
      </c>
      <c r="BC874" s="109">
        <f t="shared" si="620"/>
        <v>0</v>
      </c>
      <c r="BD874" s="107">
        <f t="shared" si="601"/>
        <v>0</v>
      </c>
      <c r="BE874" s="107">
        <f t="shared" si="635"/>
        <v>0</v>
      </c>
      <c r="BF874" s="107">
        <f t="shared" si="635"/>
        <v>0</v>
      </c>
      <c r="BG874" s="107">
        <f t="shared" si="635"/>
        <v>0</v>
      </c>
      <c r="BH874" s="107">
        <f t="shared" si="635"/>
        <v>0</v>
      </c>
      <c r="BI874" s="107">
        <f t="shared" si="635"/>
        <v>0</v>
      </c>
      <c r="BJ874" s="107">
        <f t="shared" si="635"/>
        <v>0</v>
      </c>
      <c r="BK874" s="107">
        <f t="shared" si="635"/>
        <v>0</v>
      </c>
      <c r="BL874" s="110">
        <f t="shared" si="621"/>
        <v>0</v>
      </c>
      <c r="BM874" s="111">
        <f t="shared" si="622"/>
        <v>0</v>
      </c>
      <c r="BN874" s="111">
        <f t="shared" si="623"/>
        <v>0</v>
      </c>
      <c r="BO874" s="111">
        <f t="shared" si="624"/>
        <v>0</v>
      </c>
      <c r="BP874" s="111">
        <f t="shared" si="625"/>
        <v>0</v>
      </c>
      <c r="BQ874" s="111">
        <f t="shared" si="626"/>
        <v>0</v>
      </c>
      <c r="BR874" s="111">
        <f t="shared" si="627"/>
        <v>0</v>
      </c>
      <c r="BS874" s="111">
        <f t="shared" si="628"/>
        <v>0</v>
      </c>
      <c r="BT874" s="111">
        <f t="shared" si="629"/>
        <v>0</v>
      </c>
      <c r="BU874" s="112">
        <f t="shared" si="630"/>
        <v>0</v>
      </c>
      <c r="BV874" s="113">
        <f t="shared" si="631"/>
        <v>0</v>
      </c>
      <c r="BW874" s="169" t="s">
        <v>135</v>
      </c>
      <c r="BX874" s="174">
        <v>2021</v>
      </c>
      <c r="BY874" s="169" t="s">
        <v>2422</v>
      </c>
      <c r="BZ874" s="169" t="str">
        <f t="shared" si="632"/>
        <v>NOVIEMBRE</v>
      </c>
      <c r="CA874" s="169" t="str">
        <f t="shared" si="633"/>
        <v>YCHO21RT_11.1</v>
      </c>
      <c r="CB874" s="118" t="e">
        <f>VLOOKUP(F874,[3]TOTALES!$E:$E,1,0)</f>
        <v>#N/A</v>
      </c>
      <c r="CC874" s="118" t="e">
        <f>VLOOKUP(E874,'3.PARAMETROS'!J:L,3,0)</f>
        <v>#N/A</v>
      </c>
      <c r="CD874" s="118">
        <f>VLOOKUP(A874,'[4]1. ARCHIVO COMPRA'!$A:$BU,73,0)</f>
        <v>0</v>
      </c>
      <c r="CF874" s="128"/>
      <c r="CG874" s="128"/>
    </row>
    <row r="875" spans="1:85" x14ac:dyDescent="0.25">
      <c r="A875" s="128" t="str">
        <f t="shared" si="602"/>
        <v>W1BH13WE5D0G5B7</v>
      </c>
      <c r="B875" s="188">
        <v>44501</v>
      </c>
      <c r="C875" s="128" t="s">
        <v>696</v>
      </c>
      <c r="D875" s="128" t="s">
        <v>557</v>
      </c>
      <c r="E875" s="128" t="s">
        <v>151</v>
      </c>
      <c r="F875" s="128" t="s">
        <v>1636</v>
      </c>
      <c r="G875" s="128" t="s">
        <v>1637</v>
      </c>
      <c r="H875" s="128" t="s">
        <v>1111</v>
      </c>
      <c r="I875" s="128" t="s">
        <v>1112</v>
      </c>
      <c r="J875" s="128" t="s">
        <v>2124</v>
      </c>
      <c r="K875" s="128" t="s">
        <v>683</v>
      </c>
      <c r="L875" s="128" t="s">
        <v>2255</v>
      </c>
      <c r="M875" s="137">
        <v>79</v>
      </c>
      <c r="N875" s="128">
        <f>IFERROR(VLOOKUP(M875*$M$8*$N$8,'RAM costing'!$A$3:$B$81,2,1),0)</f>
        <v>79000</v>
      </c>
      <c r="O875" s="128">
        <f>IFERROR(VLOOKUP(M875*$M$9*$N$9,'RAM costing'!$E$3:$F$81,2,1),0)</f>
        <v>319</v>
      </c>
      <c r="P875" s="128"/>
      <c r="Q875" s="129">
        <f t="shared" si="603"/>
        <v>0.31</v>
      </c>
      <c r="R875" s="18">
        <v>24.49</v>
      </c>
      <c r="S875" s="25">
        <f t="shared" si="604"/>
        <v>0</v>
      </c>
      <c r="T875" s="25">
        <f t="shared" si="605"/>
        <v>0</v>
      </c>
      <c r="U875" s="25">
        <f t="shared" si="606"/>
        <v>0</v>
      </c>
      <c r="V875" s="25">
        <f t="shared" si="607"/>
        <v>0</v>
      </c>
      <c r="W875" s="25">
        <f t="shared" si="608"/>
        <v>0</v>
      </c>
      <c r="X875" s="25">
        <f t="shared" si="609"/>
        <v>0</v>
      </c>
      <c r="Y875" s="25">
        <f t="shared" si="610"/>
        <v>0</v>
      </c>
      <c r="Z875" s="25">
        <f t="shared" si="611"/>
        <v>0</v>
      </c>
      <c r="AA875" s="26"/>
      <c r="AB875" s="25">
        <f t="shared" si="612"/>
        <v>0</v>
      </c>
      <c r="AC875" s="25">
        <f t="shared" si="638"/>
        <v>0</v>
      </c>
      <c r="AD875" s="25"/>
      <c r="AE875" s="25"/>
      <c r="AF875" s="25"/>
      <c r="AG875" s="25"/>
      <c r="AH875" s="25"/>
      <c r="AI875" s="25"/>
      <c r="AJ875" s="26"/>
      <c r="AK875" s="25"/>
      <c r="AL875" s="26"/>
      <c r="AM875" s="25">
        <f t="shared" si="613"/>
        <v>0</v>
      </c>
      <c r="AN875" s="25">
        <f t="shared" si="614"/>
        <v>0</v>
      </c>
      <c r="AO875" s="26"/>
      <c r="AP875" s="26">
        <f t="shared" si="615"/>
        <v>0</v>
      </c>
      <c r="AQ875" s="101">
        <f t="shared" si="616"/>
        <v>0</v>
      </c>
      <c r="AR875" s="106">
        <f t="shared" si="617"/>
        <v>0</v>
      </c>
      <c r="AS875" s="107">
        <f t="shared" si="634"/>
        <v>0</v>
      </c>
      <c r="AT875" s="107">
        <f t="shared" si="634"/>
        <v>0</v>
      </c>
      <c r="AU875" s="107">
        <f t="shared" si="634"/>
        <v>0</v>
      </c>
      <c r="AV875" s="107">
        <f t="shared" si="634"/>
        <v>0</v>
      </c>
      <c r="AW875" s="107">
        <f t="shared" si="634"/>
        <v>0</v>
      </c>
      <c r="AX875" s="107">
        <f t="shared" si="634"/>
        <v>0</v>
      </c>
      <c r="AY875" s="107">
        <f t="shared" si="634"/>
        <v>0</v>
      </c>
      <c r="AZ875" s="107">
        <f t="shared" si="634"/>
        <v>0</v>
      </c>
      <c r="BA875" s="108">
        <f t="shared" si="618"/>
        <v>0</v>
      </c>
      <c r="BB875" s="103">
        <f t="shared" si="619"/>
        <v>0</v>
      </c>
      <c r="BC875" s="109">
        <f t="shared" si="620"/>
        <v>0</v>
      </c>
      <c r="BD875" s="107">
        <f t="shared" si="601"/>
        <v>0</v>
      </c>
      <c r="BE875" s="107">
        <f t="shared" si="635"/>
        <v>0</v>
      </c>
      <c r="BF875" s="107">
        <f t="shared" si="635"/>
        <v>0</v>
      </c>
      <c r="BG875" s="107">
        <f t="shared" si="635"/>
        <v>0</v>
      </c>
      <c r="BH875" s="107">
        <f t="shared" si="635"/>
        <v>0</v>
      </c>
      <c r="BI875" s="107">
        <f t="shared" si="635"/>
        <v>0</v>
      </c>
      <c r="BJ875" s="107">
        <f t="shared" si="635"/>
        <v>0</v>
      </c>
      <c r="BK875" s="107">
        <f t="shared" si="635"/>
        <v>0</v>
      </c>
      <c r="BL875" s="110">
        <f t="shared" si="621"/>
        <v>0</v>
      </c>
      <c r="BM875" s="111">
        <f t="shared" si="622"/>
        <v>0</v>
      </c>
      <c r="BN875" s="111">
        <f t="shared" si="623"/>
        <v>0</v>
      </c>
      <c r="BO875" s="111">
        <f t="shared" si="624"/>
        <v>0</v>
      </c>
      <c r="BP875" s="111">
        <f t="shared" si="625"/>
        <v>0</v>
      </c>
      <c r="BQ875" s="111">
        <f t="shared" si="626"/>
        <v>0</v>
      </c>
      <c r="BR875" s="111">
        <f t="shared" si="627"/>
        <v>0</v>
      </c>
      <c r="BS875" s="111">
        <f t="shared" si="628"/>
        <v>0</v>
      </c>
      <c r="BT875" s="111">
        <f t="shared" si="629"/>
        <v>0</v>
      </c>
      <c r="BU875" s="112">
        <f t="shared" si="630"/>
        <v>0</v>
      </c>
      <c r="BV875" s="113">
        <f t="shared" si="631"/>
        <v>0</v>
      </c>
      <c r="BW875" s="169" t="s">
        <v>135</v>
      </c>
      <c r="BX875" s="174">
        <v>2021</v>
      </c>
      <c r="BY875" s="169" t="s">
        <v>2422</v>
      </c>
      <c r="BZ875" s="169" t="str">
        <f t="shared" si="632"/>
        <v>NOVIEMBRE</v>
      </c>
      <c r="CA875" s="169" t="str">
        <f t="shared" si="633"/>
        <v>YCHO21RT_11.1</v>
      </c>
      <c r="CB875" s="118" t="str">
        <f>VLOOKUP(F875,[3]TOTALES!$E:$E,1,0)</f>
        <v>W1BH13WE5D0</v>
      </c>
      <c r="CC875" s="118" t="str">
        <f>VLOOKUP(E875,'3.PARAMETROS'!J:L,3,0)</f>
        <v>CAMISAS</v>
      </c>
      <c r="CD875" s="118">
        <f>VLOOKUP(A875,'[4]1. ARCHIVO COMPRA'!$A:$BU,73,0)</f>
        <v>0</v>
      </c>
      <c r="CF875" s="128"/>
      <c r="CG875" s="128"/>
    </row>
    <row r="876" spans="1:85" x14ac:dyDescent="0.25">
      <c r="A876" s="128" t="str">
        <f t="shared" si="602"/>
        <v>W1BH13WE5D0JBLK</v>
      </c>
      <c r="B876" s="188">
        <v>44501</v>
      </c>
      <c r="C876" s="128" t="s">
        <v>696</v>
      </c>
      <c r="D876" s="128" t="s">
        <v>557</v>
      </c>
      <c r="E876" s="128" t="s">
        <v>151</v>
      </c>
      <c r="F876" s="128" t="s">
        <v>1636</v>
      </c>
      <c r="G876" s="128" t="s">
        <v>1637</v>
      </c>
      <c r="H876" s="128" t="s">
        <v>494</v>
      </c>
      <c r="I876" s="128" t="s">
        <v>520</v>
      </c>
      <c r="J876" s="128" t="s">
        <v>2124</v>
      </c>
      <c r="K876" s="128" t="s">
        <v>683</v>
      </c>
      <c r="L876" s="128" t="s">
        <v>2255</v>
      </c>
      <c r="M876" s="137">
        <v>79</v>
      </c>
      <c r="N876" s="128">
        <f>IFERROR(VLOOKUP(M876*$M$8*$N$8,'RAM costing'!$A$3:$B$81,2,1),0)</f>
        <v>79000</v>
      </c>
      <c r="O876" s="128">
        <f>IFERROR(VLOOKUP(M876*$M$9*$N$9,'RAM costing'!$E$3:$F$81,2,1),0)</f>
        <v>319</v>
      </c>
      <c r="P876" s="128"/>
      <c r="Q876" s="129">
        <f t="shared" si="603"/>
        <v>0.31</v>
      </c>
      <c r="R876" s="18">
        <v>24.49</v>
      </c>
      <c r="S876" s="25">
        <f t="shared" si="604"/>
        <v>0</v>
      </c>
      <c r="T876" s="25">
        <f t="shared" si="605"/>
        <v>0</v>
      </c>
      <c r="U876" s="25">
        <f t="shared" si="606"/>
        <v>0</v>
      </c>
      <c r="V876" s="25">
        <f t="shared" si="607"/>
        <v>0</v>
      </c>
      <c r="W876" s="25">
        <f t="shared" si="608"/>
        <v>0</v>
      </c>
      <c r="X876" s="25">
        <f t="shared" si="609"/>
        <v>0</v>
      </c>
      <c r="Y876" s="25">
        <f t="shared" si="610"/>
        <v>0</v>
      </c>
      <c r="Z876" s="25">
        <f t="shared" si="611"/>
        <v>0</v>
      </c>
      <c r="AA876" s="26"/>
      <c r="AB876" s="25">
        <f t="shared" si="612"/>
        <v>0</v>
      </c>
      <c r="AC876" s="25">
        <f t="shared" si="638"/>
        <v>0</v>
      </c>
      <c r="AD876" s="25"/>
      <c r="AE876" s="25"/>
      <c r="AF876" s="25"/>
      <c r="AG876" s="25"/>
      <c r="AH876" s="25"/>
      <c r="AI876" s="25"/>
      <c r="AJ876" s="26"/>
      <c r="AK876" s="25"/>
      <c r="AL876" s="26"/>
      <c r="AM876" s="25">
        <f t="shared" si="613"/>
        <v>0</v>
      </c>
      <c r="AN876" s="25">
        <f t="shared" si="614"/>
        <v>0</v>
      </c>
      <c r="AO876" s="26"/>
      <c r="AP876" s="26">
        <f t="shared" si="615"/>
        <v>0</v>
      </c>
      <c r="AQ876" s="101">
        <f t="shared" si="616"/>
        <v>0</v>
      </c>
      <c r="AR876" s="106">
        <f t="shared" si="617"/>
        <v>0</v>
      </c>
      <c r="AS876" s="107">
        <f t="shared" si="634"/>
        <v>0</v>
      </c>
      <c r="AT876" s="107">
        <f t="shared" si="634"/>
        <v>0</v>
      </c>
      <c r="AU876" s="107">
        <f t="shared" si="634"/>
        <v>0</v>
      </c>
      <c r="AV876" s="107">
        <f t="shared" si="634"/>
        <v>0</v>
      </c>
      <c r="AW876" s="107">
        <f t="shared" si="634"/>
        <v>0</v>
      </c>
      <c r="AX876" s="107">
        <f t="shared" si="634"/>
        <v>0</v>
      </c>
      <c r="AY876" s="107">
        <f t="shared" si="634"/>
        <v>0</v>
      </c>
      <c r="AZ876" s="107">
        <f t="shared" si="634"/>
        <v>0</v>
      </c>
      <c r="BA876" s="108">
        <f t="shared" si="618"/>
        <v>0</v>
      </c>
      <c r="BB876" s="103">
        <f t="shared" si="619"/>
        <v>0</v>
      </c>
      <c r="BC876" s="109">
        <f t="shared" si="620"/>
        <v>0</v>
      </c>
      <c r="BD876" s="107">
        <f t="shared" si="601"/>
        <v>0</v>
      </c>
      <c r="BE876" s="107">
        <f t="shared" si="635"/>
        <v>0</v>
      </c>
      <c r="BF876" s="107">
        <f t="shared" si="635"/>
        <v>0</v>
      </c>
      <c r="BG876" s="107">
        <f t="shared" si="635"/>
        <v>0</v>
      </c>
      <c r="BH876" s="107">
        <f t="shared" si="635"/>
        <v>0</v>
      </c>
      <c r="BI876" s="107">
        <f t="shared" si="635"/>
        <v>0</v>
      </c>
      <c r="BJ876" s="107">
        <f t="shared" si="635"/>
        <v>0</v>
      </c>
      <c r="BK876" s="107">
        <f t="shared" si="635"/>
        <v>0</v>
      </c>
      <c r="BL876" s="110">
        <f t="shared" si="621"/>
        <v>0</v>
      </c>
      <c r="BM876" s="111">
        <f t="shared" si="622"/>
        <v>0</v>
      </c>
      <c r="BN876" s="111">
        <f t="shared" si="623"/>
        <v>0</v>
      </c>
      <c r="BO876" s="111">
        <f t="shared" si="624"/>
        <v>0</v>
      </c>
      <c r="BP876" s="111">
        <f t="shared" si="625"/>
        <v>0</v>
      </c>
      <c r="BQ876" s="111">
        <f t="shared" si="626"/>
        <v>0</v>
      </c>
      <c r="BR876" s="111">
        <f t="shared" si="627"/>
        <v>0</v>
      </c>
      <c r="BS876" s="111">
        <f t="shared" si="628"/>
        <v>0</v>
      </c>
      <c r="BT876" s="111">
        <f t="shared" si="629"/>
        <v>0</v>
      </c>
      <c r="BU876" s="112">
        <f t="shared" si="630"/>
        <v>0</v>
      </c>
      <c r="BV876" s="113">
        <f t="shared" si="631"/>
        <v>0</v>
      </c>
      <c r="BW876" s="169" t="s">
        <v>135</v>
      </c>
      <c r="BX876" s="174">
        <v>2021</v>
      </c>
      <c r="BY876" s="169" t="s">
        <v>2422</v>
      </c>
      <c r="BZ876" s="169" t="str">
        <f t="shared" si="632"/>
        <v>NOVIEMBRE</v>
      </c>
      <c r="CA876" s="169" t="str">
        <f t="shared" si="633"/>
        <v>YCHO21RT_11.1</v>
      </c>
      <c r="CB876" s="118" t="str">
        <f>VLOOKUP(F876,[3]TOTALES!$E:$E,1,0)</f>
        <v>W1BH13WE5D0</v>
      </c>
      <c r="CC876" s="118" t="str">
        <f>VLOOKUP(E876,'3.PARAMETROS'!J:L,3,0)</f>
        <v>CAMISAS</v>
      </c>
      <c r="CD876" s="118">
        <f>VLOOKUP(A876,'[4]1. ARCHIVO COMPRA'!$A:$BU,73,0)</f>
        <v>0</v>
      </c>
      <c r="CF876" s="128"/>
      <c r="CG876" s="128"/>
    </row>
    <row r="877" spans="1:85" x14ac:dyDescent="0.25">
      <c r="A877" s="128" t="str">
        <f t="shared" si="602"/>
        <v>W1BH13WE5D0G5Q7</v>
      </c>
      <c r="B877" s="188">
        <v>44501</v>
      </c>
      <c r="C877" s="128" t="s">
        <v>696</v>
      </c>
      <c r="D877" s="128" t="s">
        <v>557</v>
      </c>
      <c r="E877" s="128" t="s">
        <v>151</v>
      </c>
      <c r="F877" s="128" t="s">
        <v>1636</v>
      </c>
      <c r="G877" s="128" t="s">
        <v>1637</v>
      </c>
      <c r="H877" s="128" t="s">
        <v>1187</v>
      </c>
      <c r="I877" s="128" t="s">
        <v>1188</v>
      </c>
      <c r="J877" s="128" t="s">
        <v>2124</v>
      </c>
      <c r="K877" s="128" t="s">
        <v>683</v>
      </c>
      <c r="L877" s="128" t="s">
        <v>2255</v>
      </c>
      <c r="M877" s="137">
        <v>79</v>
      </c>
      <c r="N877" s="128">
        <f>IFERROR(VLOOKUP(M877*$M$8*$N$8,'RAM costing'!$A$3:$B$81,2,1),0)</f>
        <v>79000</v>
      </c>
      <c r="O877" s="128">
        <f>IFERROR(VLOOKUP(M877*$M$9*$N$9,'RAM costing'!$E$3:$F$81,2,1),0)</f>
        <v>319</v>
      </c>
      <c r="P877" s="128"/>
      <c r="Q877" s="129">
        <f t="shared" si="603"/>
        <v>0.31</v>
      </c>
      <c r="R877" s="18">
        <v>24.49</v>
      </c>
      <c r="S877" s="25">
        <f t="shared" si="604"/>
        <v>0</v>
      </c>
      <c r="T877" s="25">
        <f t="shared" si="605"/>
        <v>0</v>
      </c>
      <c r="U877" s="25">
        <f t="shared" si="606"/>
        <v>0</v>
      </c>
      <c r="V877" s="25">
        <f t="shared" si="607"/>
        <v>0</v>
      </c>
      <c r="W877" s="25">
        <f t="shared" si="608"/>
        <v>0</v>
      </c>
      <c r="X877" s="25">
        <f t="shared" si="609"/>
        <v>0</v>
      </c>
      <c r="Y877" s="25">
        <f t="shared" si="610"/>
        <v>0</v>
      </c>
      <c r="Z877" s="25">
        <f t="shared" si="611"/>
        <v>0</v>
      </c>
      <c r="AA877" s="26"/>
      <c r="AB877" s="25">
        <f t="shared" si="612"/>
        <v>0</v>
      </c>
      <c r="AC877" s="25">
        <f t="shared" si="638"/>
        <v>0</v>
      </c>
      <c r="AD877" s="25"/>
      <c r="AE877" s="25"/>
      <c r="AF877" s="25"/>
      <c r="AG877" s="25"/>
      <c r="AH877" s="25"/>
      <c r="AI877" s="25"/>
      <c r="AJ877" s="26"/>
      <c r="AK877" s="25"/>
      <c r="AL877" s="26"/>
      <c r="AM877" s="25">
        <f t="shared" si="613"/>
        <v>0</v>
      </c>
      <c r="AN877" s="25">
        <f t="shared" si="614"/>
        <v>0</v>
      </c>
      <c r="AO877" s="26"/>
      <c r="AP877" s="26">
        <f t="shared" si="615"/>
        <v>0</v>
      </c>
      <c r="AQ877" s="101">
        <f t="shared" si="616"/>
        <v>0</v>
      </c>
      <c r="AR877" s="106">
        <f t="shared" si="617"/>
        <v>0</v>
      </c>
      <c r="AS877" s="107">
        <f t="shared" si="634"/>
        <v>0</v>
      </c>
      <c r="AT877" s="107">
        <f t="shared" si="634"/>
        <v>0</v>
      </c>
      <c r="AU877" s="107">
        <f t="shared" si="634"/>
        <v>0</v>
      </c>
      <c r="AV877" s="107">
        <f t="shared" si="634"/>
        <v>0</v>
      </c>
      <c r="AW877" s="107">
        <f t="shared" si="634"/>
        <v>0</v>
      </c>
      <c r="AX877" s="107">
        <f t="shared" si="634"/>
        <v>0</v>
      </c>
      <c r="AY877" s="107">
        <f t="shared" si="634"/>
        <v>0</v>
      </c>
      <c r="AZ877" s="107">
        <f t="shared" si="634"/>
        <v>0</v>
      </c>
      <c r="BA877" s="108">
        <f t="shared" si="618"/>
        <v>0</v>
      </c>
      <c r="BB877" s="103">
        <f t="shared" si="619"/>
        <v>0</v>
      </c>
      <c r="BC877" s="109">
        <f t="shared" si="620"/>
        <v>0</v>
      </c>
      <c r="BD877" s="107">
        <f t="shared" si="601"/>
        <v>0</v>
      </c>
      <c r="BE877" s="107">
        <f t="shared" si="635"/>
        <v>0</v>
      </c>
      <c r="BF877" s="107">
        <f t="shared" si="635"/>
        <v>0</v>
      </c>
      <c r="BG877" s="107">
        <f t="shared" si="635"/>
        <v>0</v>
      </c>
      <c r="BH877" s="107">
        <f t="shared" si="635"/>
        <v>0</v>
      </c>
      <c r="BI877" s="107">
        <f t="shared" si="635"/>
        <v>0</v>
      </c>
      <c r="BJ877" s="107">
        <f t="shared" si="635"/>
        <v>0</v>
      </c>
      <c r="BK877" s="107">
        <f t="shared" si="635"/>
        <v>0</v>
      </c>
      <c r="BL877" s="110">
        <f t="shared" si="621"/>
        <v>0</v>
      </c>
      <c r="BM877" s="111">
        <f t="shared" si="622"/>
        <v>0</v>
      </c>
      <c r="BN877" s="111">
        <f t="shared" si="623"/>
        <v>0</v>
      </c>
      <c r="BO877" s="111">
        <f t="shared" si="624"/>
        <v>0</v>
      </c>
      <c r="BP877" s="111">
        <f t="shared" si="625"/>
        <v>0</v>
      </c>
      <c r="BQ877" s="111">
        <f t="shared" si="626"/>
        <v>0</v>
      </c>
      <c r="BR877" s="111">
        <f t="shared" si="627"/>
        <v>0</v>
      </c>
      <c r="BS877" s="111">
        <f t="shared" si="628"/>
        <v>0</v>
      </c>
      <c r="BT877" s="111">
        <f t="shared" si="629"/>
        <v>0</v>
      </c>
      <c r="BU877" s="112">
        <f t="shared" si="630"/>
        <v>0</v>
      </c>
      <c r="BV877" s="113">
        <f t="shared" si="631"/>
        <v>0</v>
      </c>
      <c r="BW877" s="169" t="s">
        <v>135</v>
      </c>
      <c r="BX877" s="174">
        <v>2021</v>
      </c>
      <c r="BY877" s="169" t="s">
        <v>2422</v>
      </c>
      <c r="BZ877" s="169" t="str">
        <f t="shared" si="632"/>
        <v>NOVIEMBRE</v>
      </c>
      <c r="CA877" s="169" t="str">
        <f t="shared" si="633"/>
        <v>YCHO21RT_11.1</v>
      </c>
      <c r="CB877" s="118" t="str">
        <f>VLOOKUP(F877,[3]TOTALES!$E:$E,1,0)</f>
        <v>W1BH13WE5D0</v>
      </c>
      <c r="CC877" s="118" t="str">
        <f>VLOOKUP(E877,'3.PARAMETROS'!J:L,3,0)</f>
        <v>CAMISAS</v>
      </c>
      <c r="CD877" s="118">
        <f>VLOOKUP(A877,'[4]1. ARCHIVO COMPRA'!$A:$BU,73,0)</f>
        <v>0</v>
      </c>
      <c r="CF877" s="128"/>
      <c r="CG877" s="128"/>
    </row>
    <row r="878" spans="1:85" x14ac:dyDescent="0.25">
      <c r="A878" s="128" t="str">
        <f t="shared" si="602"/>
        <v>W1BH13WE5D0G1V2</v>
      </c>
      <c r="B878" s="187">
        <v>44501</v>
      </c>
      <c r="C878" s="128" t="s">
        <v>696</v>
      </c>
      <c r="D878" s="128" t="s">
        <v>557</v>
      </c>
      <c r="E878" s="128" t="s">
        <v>151</v>
      </c>
      <c r="F878" s="128" t="s">
        <v>1636</v>
      </c>
      <c r="G878" s="128" t="s">
        <v>1637</v>
      </c>
      <c r="H878" s="128" t="s">
        <v>609</v>
      </c>
      <c r="I878" s="128" t="s">
        <v>610</v>
      </c>
      <c r="J878" s="128" t="s">
        <v>2124</v>
      </c>
      <c r="K878" s="128" t="s">
        <v>683</v>
      </c>
      <c r="L878" s="128" t="s">
        <v>2255</v>
      </c>
      <c r="M878" s="137">
        <v>79</v>
      </c>
      <c r="N878" s="128">
        <f>IFERROR(VLOOKUP(M878*$M$8*$N$8,'RAM costing'!$A$3:$B$81,2,1),0)</f>
        <v>79000</v>
      </c>
      <c r="O878" s="128">
        <f>IFERROR(VLOOKUP(M878*$M$9*$N$9,'RAM costing'!$E$3:$F$81,2,1),0)</f>
        <v>319</v>
      </c>
      <c r="P878" s="128"/>
      <c r="Q878" s="129">
        <f t="shared" si="603"/>
        <v>0.31</v>
      </c>
      <c r="R878" s="18">
        <v>24.49</v>
      </c>
      <c r="S878" s="25">
        <f t="shared" si="604"/>
        <v>8</v>
      </c>
      <c r="T878" s="25">
        <f t="shared" si="605"/>
        <v>8</v>
      </c>
      <c r="U878" s="25">
        <f t="shared" si="606"/>
        <v>8</v>
      </c>
      <c r="V878" s="25">
        <f t="shared" si="607"/>
        <v>6</v>
      </c>
      <c r="W878" s="25">
        <f t="shared" si="608"/>
        <v>4</v>
      </c>
      <c r="X878" s="25">
        <f t="shared" si="609"/>
        <v>6</v>
      </c>
      <c r="Y878" s="25">
        <f t="shared" si="610"/>
        <v>5</v>
      </c>
      <c r="Z878" s="25">
        <f t="shared" si="611"/>
        <v>3</v>
      </c>
      <c r="AA878" s="26"/>
      <c r="AB878" s="25">
        <f t="shared" si="612"/>
        <v>5</v>
      </c>
      <c r="AC878" s="26">
        <f t="shared" ref="AC878:AC888" si="639">AO878</f>
        <v>8</v>
      </c>
      <c r="AD878" s="25"/>
      <c r="AE878" s="25"/>
      <c r="AF878" s="25"/>
      <c r="AG878" s="25"/>
      <c r="AH878" s="25"/>
      <c r="AI878" s="25">
        <v>6</v>
      </c>
      <c r="AJ878" s="26"/>
      <c r="AK878" s="25"/>
      <c r="AL878" s="26"/>
      <c r="AM878" s="25">
        <f t="shared" si="613"/>
        <v>6</v>
      </c>
      <c r="AN878" s="25">
        <f t="shared" si="614"/>
        <v>6</v>
      </c>
      <c r="AO878" s="26">
        <v>8</v>
      </c>
      <c r="AP878" s="26">
        <f t="shared" si="615"/>
        <v>8</v>
      </c>
      <c r="AQ878" s="101">
        <f t="shared" si="616"/>
        <v>67</v>
      </c>
      <c r="AR878" s="106">
        <f t="shared" si="617"/>
        <v>1616.34</v>
      </c>
      <c r="AS878" s="107">
        <f t="shared" si="634"/>
        <v>15</v>
      </c>
      <c r="AT878" s="107">
        <f t="shared" si="634"/>
        <v>24</v>
      </c>
      <c r="AU878" s="107">
        <f t="shared" si="634"/>
        <v>18</v>
      </c>
      <c r="AV878" s="107">
        <f t="shared" si="634"/>
        <v>9</v>
      </c>
      <c r="AW878" s="107">
        <f t="shared" si="634"/>
        <v>0</v>
      </c>
      <c r="AX878" s="107">
        <f t="shared" si="634"/>
        <v>0</v>
      </c>
      <c r="AY878" s="107">
        <f t="shared" si="634"/>
        <v>0</v>
      </c>
      <c r="AZ878" s="107">
        <f t="shared" si="634"/>
        <v>0</v>
      </c>
      <c r="BA878" s="108">
        <f t="shared" si="618"/>
        <v>66</v>
      </c>
      <c r="BB878" s="103">
        <f t="shared" si="619"/>
        <v>28</v>
      </c>
      <c r="BC878" s="109">
        <f t="shared" si="620"/>
        <v>685.71999999999991</v>
      </c>
      <c r="BD878" s="107">
        <f t="shared" si="601"/>
        <v>6</v>
      </c>
      <c r="BE878" s="107">
        <f t="shared" si="635"/>
        <v>10</v>
      </c>
      <c r="BF878" s="107">
        <f t="shared" si="635"/>
        <v>8</v>
      </c>
      <c r="BG878" s="107">
        <f t="shared" si="635"/>
        <v>4</v>
      </c>
      <c r="BH878" s="107">
        <f t="shared" si="635"/>
        <v>0</v>
      </c>
      <c r="BI878" s="107">
        <f t="shared" si="635"/>
        <v>0</v>
      </c>
      <c r="BJ878" s="107">
        <f t="shared" si="635"/>
        <v>0</v>
      </c>
      <c r="BK878" s="107">
        <f t="shared" si="635"/>
        <v>0</v>
      </c>
      <c r="BL878" s="110">
        <f t="shared" si="621"/>
        <v>28</v>
      </c>
      <c r="BM878" s="111">
        <f t="shared" si="622"/>
        <v>21</v>
      </c>
      <c r="BN878" s="111">
        <f t="shared" si="623"/>
        <v>34</v>
      </c>
      <c r="BO878" s="111">
        <f t="shared" si="624"/>
        <v>26</v>
      </c>
      <c r="BP878" s="111">
        <f t="shared" si="625"/>
        <v>13</v>
      </c>
      <c r="BQ878" s="111">
        <f t="shared" si="626"/>
        <v>0</v>
      </c>
      <c r="BR878" s="111">
        <f t="shared" si="627"/>
        <v>0</v>
      </c>
      <c r="BS878" s="111">
        <f t="shared" si="628"/>
        <v>0</v>
      </c>
      <c r="BT878" s="111">
        <f t="shared" si="629"/>
        <v>0</v>
      </c>
      <c r="BU878" s="143">
        <f t="shared" si="630"/>
        <v>94</v>
      </c>
      <c r="BV878" s="113">
        <f t="shared" si="631"/>
        <v>2302.06</v>
      </c>
      <c r="BW878" s="169" t="s">
        <v>135</v>
      </c>
      <c r="BX878" s="174">
        <v>2021</v>
      </c>
      <c r="BY878" s="169" t="s">
        <v>2422</v>
      </c>
      <c r="BZ878" s="169" t="str">
        <f t="shared" si="632"/>
        <v>NOVIEMBRE</v>
      </c>
      <c r="CA878" s="169" t="str">
        <f t="shared" si="633"/>
        <v>YCHO21RT_11.1</v>
      </c>
      <c r="CB878" s="118" t="str">
        <f>VLOOKUP(F878,[3]TOTALES!$E:$E,1,0)</f>
        <v>W1BH13WE5D0</v>
      </c>
      <c r="CC878" s="118" t="str">
        <f>VLOOKUP(E878,'3.PARAMETROS'!J:L,3,0)</f>
        <v>CAMISAS</v>
      </c>
      <c r="CD878" s="118">
        <f>VLOOKUP(A878,'[4]1. ARCHIVO COMPRA'!$A:$BU,73,0)</f>
        <v>0</v>
      </c>
      <c r="CF878" s="164">
        <v>44331</v>
      </c>
      <c r="CG878" s="128"/>
    </row>
    <row r="879" spans="1:85" x14ac:dyDescent="0.25">
      <c r="A879" s="128" t="str">
        <f t="shared" si="602"/>
        <v>W1BH13WE5D0G7HR</v>
      </c>
      <c r="B879" s="187">
        <v>44501</v>
      </c>
      <c r="C879" s="128" t="s">
        <v>696</v>
      </c>
      <c r="D879" s="128" t="s">
        <v>557</v>
      </c>
      <c r="E879" s="128" t="s">
        <v>151</v>
      </c>
      <c r="F879" s="128" t="s">
        <v>1636</v>
      </c>
      <c r="G879" s="128" t="s">
        <v>1637</v>
      </c>
      <c r="H879" s="128" t="s">
        <v>1177</v>
      </c>
      <c r="I879" s="128" t="s">
        <v>1178</v>
      </c>
      <c r="J879" s="128" t="s">
        <v>2124</v>
      </c>
      <c r="K879" s="128" t="s">
        <v>683</v>
      </c>
      <c r="L879" s="128" t="s">
        <v>2255</v>
      </c>
      <c r="M879" s="137">
        <v>79</v>
      </c>
      <c r="N879" s="128">
        <f>IFERROR(VLOOKUP(M879*$M$8*$N$8,'RAM costing'!$A$3:$B$81,2,1),0)</f>
        <v>79000</v>
      </c>
      <c r="O879" s="128">
        <f>IFERROR(VLOOKUP(M879*$M$9*$N$9,'RAM costing'!$E$3:$F$81,2,1),0)</f>
        <v>319</v>
      </c>
      <c r="P879" s="128"/>
      <c r="Q879" s="129">
        <f t="shared" si="603"/>
        <v>0.31</v>
      </c>
      <c r="R879" s="18">
        <v>24.49</v>
      </c>
      <c r="S879" s="25">
        <f t="shared" si="604"/>
        <v>8</v>
      </c>
      <c r="T879" s="25">
        <f t="shared" si="605"/>
        <v>8</v>
      </c>
      <c r="U879" s="25">
        <f t="shared" si="606"/>
        <v>8</v>
      </c>
      <c r="V879" s="25">
        <f t="shared" si="607"/>
        <v>6</v>
      </c>
      <c r="W879" s="25">
        <f t="shared" si="608"/>
        <v>4</v>
      </c>
      <c r="X879" s="25">
        <f t="shared" si="609"/>
        <v>6</v>
      </c>
      <c r="Y879" s="25">
        <f t="shared" si="610"/>
        <v>5</v>
      </c>
      <c r="Z879" s="25">
        <f t="shared" si="611"/>
        <v>3</v>
      </c>
      <c r="AA879" s="26"/>
      <c r="AB879" s="25">
        <f t="shared" si="612"/>
        <v>5</v>
      </c>
      <c r="AC879" s="26">
        <f t="shared" si="639"/>
        <v>8</v>
      </c>
      <c r="AD879" s="25"/>
      <c r="AE879" s="25"/>
      <c r="AF879" s="25"/>
      <c r="AG879" s="25"/>
      <c r="AH879" s="25"/>
      <c r="AI879" s="25">
        <v>6</v>
      </c>
      <c r="AJ879" s="26"/>
      <c r="AK879" s="25"/>
      <c r="AL879" s="26"/>
      <c r="AM879" s="25">
        <f t="shared" si="613"/>
        <v>6</v>
      </c>
      <c r="AN879" s="25">
        <f t="shared" si="614"/>
        <v>6</v>
      </c>
      <c r="AO879" s="26">
        <v>8</v>
      </c>
      <c r="AP879" s="26">
        <f t="shared" si="615"/>
        <v>8</v>
      </c>
      <c r="AQ879" s="101">
        <f t="shared" si="616"/>
        <v>67</v>
      </c>
      <c r="AR879" s="106">
        <f t="shared" si="617"/>
        <v>1616.34</v>
      </c>
      <c r="AS879" s="107">
        <f t="shared" si="634"/>
        <v>15</v>
      </c>
      <c r="AT879" s="107">
        <f t="shared" si="634"/>
        <v>24</v>
      </c>
      <c r="AU879" s="107">
        <f t="shared" si="634"/>
        <v>18</v>
      </c>
      <c r="AV879" s="107">
        <f t="shared" si="634"/>
        <v>9</v>
      </c>
      <c r="AW879" s="107">
        <f t="shared" si="634"/>
        <v>0</v>
      </c>
      <c r="AX879" s="107">
        <f t="shared" si="634"/>
        <v>0</v>
      </c>
      <c r="AY879" s="107">
        <f t="shared" si="634"/>
        <v>0</v>
      </c>
      <c r="AZ879" s="107">
        <f t="shared" si="634"/>
        <v>0</v>
      </c>
      <c r="BA879" s="108">
        <f t="shared" si="618"/>
        <v>66</v>
      </c>
      <c r="BB879" s="103">
        <f t="shared" si="619"/>
        <v>28</v>
      </c>
      <c r="BC879" s="109">
        <f t="shared" si="620"/>
        <v>685.71999999999991</v>
      </c>
      <c r="BD879" s="107">
        <f t="shared" si="601"/>
        <v>6</v>
      </c>
      <c r="BE879" s="107">
        <f t="shared" si="635"/>
        <v>10</v>
      </c>
      <c r="BF879" s="107">
        <f t="shared" si="635"/>
        <v>8</v>
      </c>
      <c r="BG879" s="107">
        <f t="shared" si="635"/>
        <v>4</v>
      </c>
      <c r="BH879" s="107">
        <f t="shared" si="635"/>
        <v>0</v>
      </c>
      <c r="BI879" s="107">
        <f t="shared" si="635"/>
        <v>0</v>
      </c>
      <c r="BJ879" s="107">
        <f t="shared" si="635"/>
        <v>0</v>
      </c>
      <c r="BK879" s="107">
        <f t="shared" si="635"/>
        <v>0</v>
      </c>
      <c r="BL879" s="110">
        <f t="shared" si="621"/>
        <v>28</v>
      </c>
      <c r="BM879" s="111">
        <f t="shared" si="622"/>
        <v>21</v>
      </c>
      <c r="BN879" s="111">
        <f t="shared" si="623"/>
        <v>34</v>
      </c>
      <c r="BO879" s="111">
        <f t="shared" si="624"/>
        <v>26</v>
      </c>
      <c r="BP879" s="111">
        <f t="shared" si="625"/>
        <v>13</v>
      </c>
      <c r="BQ879" s="111">
        <f t="shared" si="626"/>
        <v>0</v>
      </c>
      <c r="BR879" s="111">
        <f t="shared" si="627"/>
        <v>0</v>
      </c>
      <c r="BS879" s="111">
        <f t="shared" si="628"/>
        <v>0</v>
      </c>
      <c r="BT879" s="111">
        <f t="shared" si="629"/>
        <v>0</v>
      </c>
      <c r="BU879" s="143">
        <f t="shared" si="630"/>
        <v>94</v>
      </c>
      <c r="BV879" s="113">
        <f t="shared" si="631"/>
        <v>2302.06</v>
      </c>
      <c r="BW879" s="169" t="s">
        <v>135</v>
      </c>
      <c r="BX879" s="174">
        <v>2021</v>
      </c>
      <c r="BY879" s="169" t="s">
        <v>2422</v>
      </c>
      <c r="BZ879" s="169" t="str">
        <f t="shared" si="632"/>
        <v>NOVIEMBRE</v>
      </c>
      <c r="CA879" s="169" t="str">
        <f t="shared" si="633"/>
        <v>YCHO21RT_11.1</v>
      </c>
      <c r="CB879" s="118" t="str">
        <f>VLOOKUP(F879,[3]TOTALES!$E:$E,1,0)</f>
        <v>W1BH13WE5D0</v>
      </c>
      <c r="CC879" s="118" t="str">
        <f>VLOOKUP(E879,'3.PARAMETROS'!J:L,3,0)</f>
        <v>CAMISAS</v>
      </c>
      <c r="CD879" s="118">
        <f>VLOOKUP(A879,'[4]1. ARCHIVO COMPRA'!$A:$BU,73,0)</f>
        <v>0</v>
      </c>
      <c r="CF879" s="164">
        <v>44331</v>
      </c>
      <c r="CG879" s="128"/>
    </row>
    <row r="880" spans="1:85" x14ac:dyDescent="0.25">
      <c r="A880" s="128" t="str">
        <f t="shared" si="602"/>
        <v>W1BH13WE5D0G8DQ</v>
      </c>
      <c r="B880" s="188">
        <v>44501</v>
      </c>
      <c r="C880" s="128" t="s">
        <v>696</v>
      </c>
      <c r="D880" s="128" t="s">
        <v>557</v>
      </c>
      <c r="E880" s="128" t="s">
        <v>151</v>
      </c>
      <c r="F880" s="128" t="s">
        <v>1636</v>
      </c>
      <c r="G880" s="128" t="s">
        <v>1637</v>
      </c>
      <c r="H880" s="128" t="s">
        <v>843</v>
      </c>
      <c r="I880" s="128" t="s">
        <v>844</v>
      </c>
      <c r="J880" s="128" t="s">
        <v>2124</v>
      </c>
      <c r="K880" s="128" t="s">
        <v>683</v>
      </c>
      <c r="L880" s="128" t="s">
        <v>2255</v>
      </c>
      <c r="M880" s="137">
        <v>79</v>
      </c>
      <c r="N880" s="128">
        <f>IFERROR(VLOOKUP(M880*$M$8*$N$8,'RAM costing'!$A$3:$B$81,2,1),0)</f>
        <v>79000</v>
      </c>
      <c r="O880" s="128">
        <f>IFERROR(VLOOKUP(M880*$M$9*$N$9,'RAM costing'!$E$3:$F$81,2,1),0)</f>
        <v>319</v>
      </c>
      <c r="P880" s="128"/>
      <c r="Q880" s="129">
        <f t="shared" si="603"/>
        <v>0.31</v>
      </c>
      <c r="R880" s="18">
        <v>24.49</v>
      </c>
      <c r="S880" s="25">
        <f t="shared" si="604"/>
        <v>0</v>
      </c>
      <c r="T880" s="25">
        <f t="shared" si="605"/>
        <v>0</v>
      </c>
      <c r="U880" s="25">
        <f t="shared" si="606"/>
        <v>0</v>
      </c>
      <c r="V880" s="25">
        <f t="shared" si="607"/>
        <v>0</v>
      </c>
      <c r="W880" s="25">
        <f t="shared" si="608"/>
        <v>0</v>
      </c>
      <c r="X880" s="25">
        <f t="shared" si="609"/>
        <v>0</v>
      </c>
      <c r="Y880" s="25">
        <f t="shared" si="610"/>
        <v>0</v>
      </c>
      <c r="Z880" s="25">
        <f t="shared" si="611"/>
        <v>0</v>
      </c>
      <c r="AA880" s="26"/>
      <c r="AB880" s="25">
        <f t="shared" si="612"/>
        <v>0</v>
      </c>
      <c r="AC880" s="25">
        <f t="shared" si="639"/>
        <v>0</v>
      </c>
      <c r="AD880" s="25"/>
      <c r="AE880" s="25"/>
      <c r="AF880" s="25"/>
      <c r="AG880" s="25"/>
      <c r="AH880" s="25"/>
      <c r="AI880" s="25"/>
      <c r="AJ880" s="26"/>
      <c r="AK880" s="25"/>
      <c r="AL880" s="26"/>
      <c r="AM880" s="25">
        <f t="shared" si="613"/>
        <v>0</v>
      </c>
      <c r="AN880" s="25">
        <f t="shared" si="614"/>
        <v>0</v>
      </c>
      <c r="AO880" s="26"/>
      <c r="AP880" s="26">
        <f t="shared" si="615"/>
        <v>0</v>
      </c>
      <c r="AQ880" s="101">
        <f t="shared" si="616"/>
        <v>0</v>
      </c>
      <c r="AR880" s="106">
        <f t="shared" si="617"/>
        <v>0</v>
      </c>
      <c r="AS880" s="107">
        <f t="shared" si="634"/>
        <v>0</v>
      </c>
      <c r="AT880" s="107">
        <f t="shared" si="634"/>
        <v>0</v>
      </c>
      <c r="AU880" s="107">
        <f t="shared" si="634"/>
        <v>0</v>
      </c>
      <c r="AV880" s="107">
        <f t="shared" si="634"/>
        <v>0</v>
      </c>
      <c r="AW880" s="107">
        <f t="shared" si="634"/>
        <v>0</v>
      </c>
      <c r="AX880" s="107">
        <f t="shared" si="634"/>
        <v>0</v>
      </c>
      <c r="AY880" s="107">
        <f t="shared" si="634"/>
        <v>0</v>
      </c>
      <c r="AZ880" s="107">
        <f t="shared" si="634"/>
        <v>0</v>
      </c>
      <c r="BA880" s="108">
        <f t="shared" si="618"/>
        <v>0</v>
      </c>
      <c r="BB880" s="103">
        <f t="shared" si="619"/>
        <v>0</v>
      </c>
      <c r="BC880" s="109">
        <f t="shared" si="620"/>
        <v>0</v>
      </c>
      <c r="BD880" s="107">
        <f t="shared" si="601"/>
        <v>0</v>
      </c>
      <c r="BE880" s="107">
        <f t="shared" si="635"/>
        <v>0</v>
      </c>
      <c r="BF880" s="107">
        <f t="shared" si="635"/>
        <v>0</v>
      </c>
      <c r="BG880" s="107">
        <f t="shared" si="635"/>
        <v>0</v>
      </c>
      <c r="BH880" s="107">
        <f t="shared" si="635"/>
        <v>0</v>
      </c>
      <c r="BI880" s="107">
        <f t="shared" si="635"/>
        <v>0</v>
      </c>
      <c r="BJ880" s="107">
        <f t="shared" si="635"/>
        <v>0</v>
      </c>
      <c r="BK880" s="107">
        <f t="shared" si="635"/>
        <v>0</v>
      </c>
      <c r="BL880" s="110">
        <f t="shared" si="621"/>
        <v>0</v>
      </c>
      <c r="BM880" s="111">
        <f t="shared" si="622"/>
        <v>0</v>
      </c>
      <c r="BN880" s="111">
        <f t="shared" si="623"/>
        <v>0</v>
      </c>
      <c r="BO880" s="111">
        <f t="shared" si="624"/>
        <v>0</v>
      </c>
      <c r="BP880" s="111">
        <f t="shared" si="625"/>
        <v>0</v>
      </c>
      <c r="BQ880" s="111">
        <f t="shared" si="626"/>
        <v>0</v>
      </c>
      <c r="BR880" s="111">
        <f t="shared" si="627"/>
        <v>0</v>
      </c>
      <c r="BS880" s="111">
        <f t="shared" si="628"/>
        <v>0</v>
      </c>
      <c r="BT880" s="111">
        <f t="shared" si="629"/>
        <v>0</v>
      </c>
      <c r="BU880" s="112">
        <f t="shared" si="630"/>
        <v>0</v>
      </c>
      <c r="BV880" s="113">
        <f t="shared" si="631"/>
        <v>0</v>
      </c>
      <c r="BW880" s="169" t="s">
        <v>135</v>
      </c>
      <c r="BX880" s="174">
        <v>2021</v>
      </c>
      <c r="BY880" s="169" t="s">
        <v>2422</v>
      </c>
      <c r="BZ880" s="169" t="str">
        <f t="shared" si="632"/>
        <v>NOVIEMBRE</v>
      </c>
      <c r="CA880" s="169" t="str">
        <f t="shared" si="633"/>
        <v>YCHO21RT_11.1</v>
      </c>
      <c r="CB880" s="118" t="str">
        <f>VLOOKUP(F880,[3]TOTALES!$E:$E,1,0)</f>
        <v>W1BH13WE5D0</v>
      </c>
      <c r="CC880" s="118" t="str">
        <f>VLOOKUP(E880,'3.PARAMETROS'!J:L,3,0)</f>
        <v>CAMISAS</v>
      </c>
      <c r="CD880" s="118">
        <f>VLOOKUP(A880,'[4]1. ARCHIVO COMPRA'!$A:$BU,73,0)</f>
        <v>0</v>
      </c>
      <c r="CF880" s="128"/>
      <c r="CG880" s="128"/>
    </row>
    <row r="881" spans="1:85" x14ac:dyDescent="0.25">
      <c r="A881" s="128" t="str">
        <f t="shared" si="602"/>
        <v>W2RR02Z2V42G63E</v>
      </c>
      <c r="B881" s="188">
        <v>44501</v>
      </c>
      <c r="C881" s="128"/>
      <c r="D881" s="128" t="s">
        <v>560</v>
      </c>
      <c r="E881" s="128" t="s">
        <v>561</v>
      </c>
      <c r="F881" s="128" t="s">
        <v>1638</v>
      </c>
      <c r="G881" s="128" t="s">
        <v>1639</v>
      </c>
      <c r="H881" s="128" t="s">
        <v>1483</v>
      </c>
      <c r="I881" s="128" t="s">
        <v>1484</v>
      </c>
      <c r="J881" s="128" t="s">
        <v>2156</v>
      </c>
      <c r="K881" s="128" t="s">
        <v>683</v>
      </c>
      <c r="L881" s="128" t="s">
        <v>2255</v>
      </c>
      <c r="M881" s="137">
        <v>79</v>
      </c>
      <c r="N881" s="128">
        <f>IFERROR(VLOOKUP(M881*$M$8*$N$8,'RAM costing'!$A$3:$B$81,2,1),0)</f>
        <v>79000</v>
      </c>
      <c r="O881" s="128">
        <f>IFERROR(VLOOKUP(M881*$M$9*$N$9,'RAM costing'!$E$3:$F$81,2,1),0)</f>
        <v>319</v>
      </c>
      <c r="P881" s="128"/>
      <c r="Q881" s="129">
        <f t="shared" si="603"/>
        <v>0.31</v>
      </c>
      <c r="R881" s="18">
        <v>24.49</v>
      </c>
      <c r="S881" s="25">
        <f t="shared" si="604"/>
        <v>0</v>
      </c>
      <c r="T881" s="25">
        <f t="shared" si="605"/>
        <v>0</v>
      </c>
      <c r="U881" s="25">
        <f t="shared" si="606"/>
        <v>0</v>
      </c>
      <c r="V881" s="25">
        <f t="shared" si="607"/>
        <v>0</v>
      </c>
      <c r="W881" s="25">
        <f t="shared" si="608"/>
        <v>0</v>
      </c>
      <c r="X881" s="25">
        <f t="shared" si="609"/>
        <v>0</v>
      </c>
      <c r="Y881" s="25">
        <f t="shared" si="610"/>
        <v>0</v>
      </c>
      <c r="Z881" s="25">
        <f t="shared" si="611"/>
        <v>0</v>
      </c>
      <c r="AA881" s="26"/>
      <c r="AB881" s="25">
        <f t="shared" si="612"/>
        <v>0</v>
      </c>
      <c r="AC881" s="25">
        <f t="shared" si="639"/>
        <v>0</v>
      </c>
      <c r="AD881" s="25"/>
      <c r="AE881" s="25"/>
      <c r="AF881" s="25"/>
      <c r="AG881" s="25"/>
      <c r="AH881" s="25"/>
      <c r="AI881" s="25"/>
      <c r="AJ881" s="26"/>
      <c r="AK881" s="25"/>
      <c r="AL881" s="26"/>
      <c r="AM881" s="25">
        <f t="shared" si="613"/>
        <v>0</v>
      </c>
      <c r="AN881" s="25">
        <f t="shared" si="614"/>
        <v>0</v>
      </c>
      <c r="AO881" s="26"/>
      <c r="AP881" s="26">
        <f t="shared" si="615"/>
        <v>0</v>
      </c>
      <c r="AQ881" s="101">
        <f t="shared" si="616"/>
        <v>0</v>
      </c>
      <c r="AR881" s="106">
        <f t="shared" si="617"/>
        <v>0</v>
      </c>
      <c r="AS881" s="107">
        <f t="shared" si="634"/>
        <v>0</v>
      </c>
      <c r="AT881" s="107">
        <f t="shared" si="634"/>
        <v>0</v>
      </c>
      <c r="AU881" s="107">
        <f t="shared" si="634"/>
        <v>0</v>
      </c>
      <c r="AV881" s="107">
        <f t="shared" si="634"/>
        <v>0</v>
      </c>
      <c r="AW881" s="107">
        <f t="shared" si="634"/>
        <v>0</v>
      </c>
      <c r="AX881" s="107">
        <f t="shared" si="634"/>
        <v>0</v>
      </c>
      <c r="AY881" s="107">
        <f t="shared" si="634"/>
        <v>0</v>
      </c>
      <c r="AZ881" s="107">
        <f t="shared" si="634"/>
        <v>0</v>
      </c>
      <c r="BA881" s="108">
        <f t="shared" si="618"/>
        <v>0</v>
      </c>
      <c r="BB881" s="103">
        <f t="shared" si="619"/>
        <v>0</v>
      </c>
      <c r="BC881" s="109">
        <f t="shared" si="620"/>
        <v>0</v>
      </c>
      <c r="BD881" s="107">
        <f t="shared" si="601"/>
        <v>0</v>
      </c>
      <c r="BE881" s="107">
        <f t="shared" si="635"/>
        <v>0</v>
      </c>
      <c r="BF881" s="107">
        <f t="shared" si="635"/>
        <v>0</v>
      </c>
      <c r="BG881" s="107">
        <f t="shared" si="635"/>
        <v>0</v>
      </c>
      <c r="BH881" s="107">
        <f t="shared" si="635"/>
        <v>0</v>
      </c>
      <c r="BI881" s="107">
        <f t="shared" si="635"/>
        <v>0</v>
      </c>
      <c r="BJ881" s="107">
        <f t="shared" si="635"/>
        <v>0</v>
      </c>
      <c r="BK881" s="107">
        <f t="shared" si="635"/>
        <v>0</v>
      </c>
      <c r="BL881" s="110">
        <f t="shared" si="621"/>
        <v>0</v>
      </c>
      <c r="BM881" s="111">
        <f t="shared" si="622"/>
        <v>0</v>
      </c>
      <c r="BN881" s="111">
        <f t="shared" si="623"/>
        <v>0</v>
      </c>
      <c r="BO881" s="111">
        <f t="shared" si="624"/>
        <v>0</v>
      </c>
      <c r="BP881" s="111">
        <f t="shared" si="625"/>
        <v>0</v>
      </c>
      <c r="BQ881" s="111">
        <f t="shared" si="626"/>
        <v>0</v>
      </c>
      <c r="BR881" s="111">
        <f t="shared" si="627"/>
        <v>0</v>
      </c>
      <c r="BS881" s="111">
        <f t="shared" si="628"/>
        <v>0</v>
      </c>
      <c r="BT881" s="111">
        <f t="shared" si="629"/>
        <v>0</v>
      </c>
      <c r="BU881" s="112">
        <f t="shared" si="630"/>
        <v>0</v>
      </c>
      <c r="BV881" s="113">
        <f t="shared" si="631"/>
        <v>0</v>
      </c>
      <c r="BW881" s="169" t="s">
        <v>135</v>
      </c>
      <c r="BX881" s="174">
        <v>2021</v>
      </c>
      <c r="BY881" s="169" t="s">
        <v>2422</v>
      </c>
      <c r="BZ881" s="169" t="str">
        <f t="shared" si="632"/>
        <v>NOVIEMBRE</v>
      </c>
      <c r="CA881" s="169" t="str">
        <f t="shared" si="633"/>
        <v>YCHO21RT_11.1</v>
      </c>
      <c r="CB881" s="118" t="str">
        <f>VLOOKUP(F881,[3]TOTALES!$E:$E,1,0)</f>
        <v>W2RR02Z2V42</v>
      </c>
      <c r="CC881" s="118" t="e">
        <f>VLOOKUP(E881,'3.PARAMETROS'!J:L,3,0)</f>
        <v>#N/A</v>
      </c>
      <c r="CD881" s="118">
        <f>VLOOKUP(A881,'[4]1. ARCHIVO COMPRA'!$A:$BU,73,0)</f>
        <v>0</v>
      </c>
      <c r="CF881" s="128"/>
      <c r="CG881" s="128"/>
    </row>
    <row r="882" spans="1:85" x14ac:dyDescent="0.25">
      <c r="A882" s="128" t="str">
        <f t="shared" si="602"/>
        <v>W2RR02Z2V42LMGY</v>
      </c>
      <c r="B882" s="188">
        <v>44501</v>
      </c>
      <c r="C882" s="128"/>
      <c r="D882" s="128" t="s">
        <v>560</v>
      </c>
      <c r="E882" s="128" t="s">
        <v>561</v>
      </c>
      <c r="F882" s="128" t="s">
        <v>1638</v>
      </c>
      <c r="G882" s="128" t="s">
        <v>1639</v>
      </c>
      <c r="H882" s="128" t="s">
        <v>500</v>
      </c>
      <c r="I882" s="128" t="s">
        <v>1265</v>
      </c>
      <c r="J882" s="128" t="s">
        <v>2156</v>
      </c>
      <c r="K882" s="128" t="s">
        <v>683</v>
      </c>
      <c r="L882" s="128" t="s">
        <v>2255</v>
      </c>
      <c r="M882" s="137">
        <v>79</v>
      </c>
      <c r="N882" s="128">
        <f>IFERROR(VLOOKUP(M882*$M$8*$N$8,'RAM costing'!$A$3:$B$81,2,1),0)</f>
        <v>79000</v>
      </c>
      <c r="O882" s="128">
        <f>IFERROR(VLOOKUP(M882*$M$9*$N$9,'RAM costing'!$E$3:$F$81,2,1),0)</f>
        <v>319</v>
      </c>
      <c r="P882" s="128"/>
      <c r="Q882" s="129">
        <f t="shared" si="603"/>
        <v>0.31</v>
      </c>
      <c r="R882" s="18">
        <v>24.49</v>
      </c>
      <c r="S882" s="25">
        <f t="shared" si="604"/>
        <v>0</v>
      </c>
      <c r="T882" s="25">
        <f t="shared" si="605"/>
        <v>0</v>
      </c>
      <c r="U882" s="25">
        <f t="shared" si="606"/>
        <v>0</v>
      </c>
      <c r="V882" s="25">
        <f t="shared" si="607"/>
        <v>0</v>
      </c>
      <c r="W882" s="25">
        <f t="shared" si="608"/>
        <v>0</v>
      </c>
      <c r="X882" s="25">
        <f t="shared" si="609"/>
        <v>0</v>
      </c>
      <c r="Y882" s="25">
        <f t="shared" si="610"/>
        <v>0</v>
      </c>
      <c r="Z882" s="25">
        <f t="shared" si="611"/>
        <v>0</v>
      </c>
      <c r="AA882" s="26"/>
      <c r="AB882" s="25">
        <f t="shared" si="612"/>
        <v>0</v>
      </c>
      <c r="AC882" s="25">
        <f t="shared" si="639"/>
        <v>0</v>
      </c>
      <c r="AD882" s="25"/>
      <c r="AE882" s="25"/>
      <c r="AF882" s="25"/>
      <c r="AG882" s="25"/>
      <c r="AH882" s="25"/>
      <c r="AI882" s="25"/>
      <c r="AJ882" s="26"/>
      <c r="AK882" s="25"/>
      <c r="AL882" s="26"/>
      <c r="AM882" s="25">
        <f t="shared" si="613"/>
        <v>0</v>
      </c>
      <c r="AN882" s="25">
        <f t="shared" si="614"/>
        <v>0</v>
      </c>
      <c r="AO882" s="26"/>
      <c r="AP882" s="26">
        <f t="shared" si="615"/>
        <v>0</v>
      </c>
      <c r="AQ882" s="101">
        <f t="shared" si="616"/>
        <v>0</v>
      </c>
      <c r="AR882" s="106">
        <f t="shared" si="617"/>
        <v>0</v>
      </c>
      <c r="AS882" s="107">
        <f t="shared" si="634"/>
        <v>0</v>
      </c>
      <c r="AT882" s="107">
        <f t="shared" si="634"/>
        <v>0</v>
      </c>
      <c r="AU882" s="107">
        <f t="shared" si="634"/>
        <v>0</v>
      </c>
      <c r="AV882" s="107">
        <f t="shared" si="634"/>
        <v>0</v>
      </c>
      <c r="AW882" s="107">
        <f t="shared" si="634"/>
        <v>0</v>
      </c>
      <c r="AX882" s="107">
        <f t="shared" si="634"/>
        <v>0</v>
      </c>
      <c r="AY882" s="107">
        <f t="shared" si="634"/>
        <v>0</v>
      </c>
      <c r="AZ882" s="107">
        <f t="shared" si="634"/>
        <v>0</v>
      </c>
      <c r="BA882" s="108">
        <f t="shared" si="618"/>
        <v>0</v>
      </c>
      <c r="BB882" s="103">
        <f t="shared" si="619"/>
        <v>0</v>
      </c>
      <c r="BC882" s="109">
        <f t="shared" si="620"/>
        <v>0</v>
      </c>
      <c r="BD882" s="107">
        <f t="shared" si="601"/>
        <v>0</v>
      </c>
      <c r="BE882" s="107">
        <f t="shared" si="635"/>
        <v>0</v>
      </c>
      <c r="BF882" s="107">
        <f t="shared" si="635"/>
        <v>0</v>
      </c>
      <c r="BG882" s="107">
        <f t="shared" si="635"/>
        <v>0</v>
      </c>
      <c r="BH882" s="107">
        <f t="shared" si="635"/>
        <v>0</v>
      </c>
      <c r="BI882" s="107">
        <f t="shared" si="635"/>
        <v>0</v>
      </c>
      <c r="BJ882" s="107">
        <f t="shared" si="635"/>
        <v>0</v>
      </c>
      <c r="BK882" s="107">
        <f t="shared" si="635"/>
        <v>0</v>
      </c>
      <c r="BL882" s="110">
        <f t="shared" si="621"/>
        <v>0</v>
      </c>
      <c r="BM882" s="111">
        <f t="shared" si="622"/>
        <v>0</v>
      </c>
      <c r="BN882" s="111">
        <f t="shared" si="623"/>
        <v>0</v>
      </c>
      <c r="BO882" s="111">
        <f t="shared" si="624"/>
        <v>0</v>
      </c>
      <c r="BP882" s="111">
        <f t="shared" si="625"/>
        <v>0</v>
      </c>
      <c r="BQ882" s="111">
        <f t="shared" si="626"/>
        <v>0</v>
      </c>
      <c r="BR882" s="111">
        <f t="shared" si="627"/>
        <v>0</v>
      </c>
      <c r="BS882" s="111">
        <f t="shared" si="628"/>
        <v>0</v>
      </c>
      <c r="BT882" s="111">
        <f t="shared" si="629"/>
        <v>0</v>
      </c>
      <c r="BU882" s="112">
        <f t="shared" si="630"/>
        <v>0</v>
      </c>
      <c r="BV882" s="113">
        <f t="shared" si="631"/>
        <v>0</v>
      </c>
      <c r="BW882" s="169" t="s">
        <v>135</v>
      </c>
      <c r="BX882" s="174">
        <v>2021</v>
      </c>
      <c r="BY882" s="169" t="s">
        <v>2422</v>
      </c>
      <c r="BZ882" s="169" t="str">
        <f t="shared" si="632"/>
        <v>NOVIEMBRE</v>
      </c>
      <c r="CA882" s="169" t="str">
        <f t="shared" si="633"/>
        <v>YCHO21RT_11.1</v>
      </c>
      <c r="CB882" s="118" t="str">
        <f>VLOOKUP(F882,[3]TOTALES!$E:$E,1,0)</f>
        <v>W2RR02Z2V42</v>
      </c>
      <c r="CC882" s="118" t="e">
        <f>VLOOKUP(E882,'3.PARAMETROS'!J:L,3,0)</f>
        <v>#N/A</v>
      </c>
      <c r="CD882" s="118">
        <f>VLOOKUP(A882,'[4]1. ARCHIVO COMPRA'!$A:$BU,73,0)</f>
        <v>0</v>
      </c>
      <c r="CF882" s="128"/>
      <c r="CG882" s="128"/>
    </row>
    <row r="883" spans="1:85" x14ac:dyDescent="0.25">
      <c r="A883" s="128" t="str">
        <f t="shared" si="602"/>
        <v>W2RR02Z2V42G1G2</v>
      </c>
      <c r="B883" s="188">
        <v>44501</v>
      </c>
      <c r="C883" s="128"/>
      <c r="D883" s="128" t="s">
        <v>560</v>
      </c>
      <c r="E883" s="128" t="s">
        <v>561</v>
      </c>
      <c r="F883" s="128" t="s">
        <v>1638</v>
      </c>
      <c r="G883" s="128" t="s">
        <v>1639</v>
      </c>
      <c r="H883" s="128" t="s">
        <v>506</v>
      </c>
      <c r="I883" s="128" t="s">
        <v>533</v>
      </c>
      <c r="J883" s="128" t="s">
        <v>2156</v>
      </c>
      <c r="K883" s="128" t="s">
        <v>683</v>
      </c>
      <c r="L883" s="128" t="s">
        <v>2255</v>
      </c>
      <c r="M883" s="137">
        <v>79</v>
      </c>
      <c r="N883" s="128">
        <f>IFERROR(VLOOKUP(M883*$M$8*$N$8,'RAM costing'!$A$3:$B$81,2,1),0)</f>
        <v>79000</v>
      </c>
      <c r="O883" s="128">
        <f>IFERROR(VLOOKUP(M883*$M$9*$N$9,'RAM costing'!$E$3:$F$81,2,1),0)</f>
        <v>319</v>
      </c>
      <c r="P883" s="128"/>
      <c r="Q883" s="129">
        <f t="shared" si="603"/>
        <v>0.31</v>
      </c>
      <c r="R883" s="18">
        <v>24.49</v>
      </c>
      <c r="S883" s="25">
        <f t="shared" si="604"/>
        <v>0</v>
      </c>
      <c r="T883" s="25">
        <f t="shared" si="605"/>
        <v>0</v>
      </c>
      <c r="U883" s="25">
        <f t="shared" si="606"/>
        <v>0</v>
      </c>
      <c r="V883" s="25">
        <f t="shared" si="607"/>
        <v>0</v>
      </c>
      <c r="W883" s="25">
        <f t="shared" si="608"/>
        <v>0</v>
      </c>
      <c r="X883" s="25">
        <f t="shared" si="609"/>
        <v>0</v>
      </c>
      <c r="Y883" s="25">
        <f t="shared" si="610"/>
        <v>0</v>
      </c>
      <c r="Z883" s="25">
        <f t="shared" si="611"/>
        <v>0</v>
      </c>
      <c r="AA883" s="26"/>
      <c r="AB883" s="25">
        <f t="shared" si="612"/>
        <v>0</v>
      </c>
      <c r="AC883" s="25">
        <f t="shared" si="639"/>
        <v>0</v>
      </c>
      <c r="AD883" s="25"/>
      <c r="AE883" s="25"/>
      <c r="AF883" s="25"/>
      <c r="AG883" s="25"/>
      <c r="AH883" s="25"/>
      <c r="AI883" s="25"/>
      <c r="AJ883" s="26"/>
      <c r="AK883" s="25"/>
      <c r="AL883" s="26"/>
      <c r="AM883" s="25">
        <f t="shared" si="613"/>
        <v>0</v>
      </c>
      <c r="AN883" s="25">
        <f t="shared" si="614"/>
        <v>0</v>
      </c>
      <c r="AO883" s="26"/>
      <c r="AP883" s="26">
        <f t="shared" si="615"/>
        <v>0</v>
      </c>
      <c r="AQ883" s="101">
        <f t="shared" si="616"/>
        <v>0</v>
      </c>
      <c r="AR883" s="106">
        <f t="shared" si="617"/>
        <v>0</v>
      </c>
      <c r="AS883" s="107">
        <f t="shared" si="634"/>
        <v>0</v>
      </c>
      <c r="AT883" s="107">
        <f t="shared" si="634"/>
        <v>0</v>
      </c>
      <c r="AU883" s="107">
        <f t="shared" si="634"/>
        <v>0</v>
      </c>
      <c r="AV883" s="107">
        <f t="shared" si="634"/>
        <v>0</v>
      </c>
      <c r="AW883" s="107">
        <f t="shared" si="634"/>
        <v>0</v>
      </c>
      <c r="AX883" s="107">
        <f t="shared" si="634"/>
        <v>0</v>
      </c>
      <c r="AY883" s="107">
        <f t="shared" si="634"/>
        <v>0</v>
      </c>
      <c r="AZ883" s="107">
        <f t="shared" si="634"/>
        <v>0</v>
      </c>
      <c r="BA883" s="108">
        <f t="shared" si="618"/>
        <v>0</v>
      </c>
      <c r="BB883" s="103">
        <f t="shared" si="619"/>
        <v>0</v>
      </c>
      <c r="BC883" s="109">
        <f t="shared" si="620"/>
        <v>0</v>
      </c>
      <c r="BD883" s="107">
        <f t="shared" si="601"/>
        <v>0</v>
      </c>
      <c r="BE883" s="107">
        <f t="shared" si="635"/>
        <v>0</v>
      </c>
      <c r="BF883" s="107">
        <f t="shared" si="635"/>
        <v>0</v>
      </c>
      <c r="BG883" s="107">
        <f t="shared" si="635"/>
        <v>0</v>
      </c>
      <c r="BH883" s="107">
        <f t="shared" si="635"/>
        <v>0</v>
      </c>
      <c r="BI883" s="107">
        <f t="shared" si="635"/>
        <v>0</v>
      </c>
      <c r="BJ883" s="107">
        <f t="shared" si="635"/>
        <v>0</v>
      </c>
      <c r="BK883" s="107">
        <f t="shared" si="635"/>
        <v>0</v>
      </c>
      <c r="BL883" s="110">
        <f t="shared" si="621"/>
        <v>0</v>
      </c>
      <c r="BM883" s="111">
        <f t="shared" si="622"/>
        <v>0</v>
      </c>
      <c r="BN883" s="111">
        <f t="shared" si="623"/>
        <v>0</v>
      </c>
      <c r="BO883" s="111">
        <f t="shared" si="624"/>
        <v>0</v>
      </c>
      <c r="BP883" s="111">
        <f t="shared" si="625"/>
        <v>0</v>
      </c>
      <c r="BQ883" s="111">
        <f t="shared" si="626"/>
        <v>0</v>
      </c>
      <c r="BR883" s="111">
        <f t="shared" si="627"/>
        <v>0</v>
      </c>
      <c r="BS883" s="111">
        <f t="shared" si="628"/>
        <v>0</v>
      </c>
      <c r="BT883" s="111">
        <f t="shared" si="629"/>
        <v>0</v>
      </c>
      <c r="BU883" s="112">
        <f t="shared" si="630"/>
        <v>0</v>
      </c>
      <c r="BV883" s="113">
        <f t="shared" si="631"/>
        <v>0</v>
      </c>
      <c r="BW883" s="169" t="s">
        <v>135</v>
      </c>
      <c r="BX883" s="174">
        <v>2021</v>
      </c>
      <c r="BY883" s="169" t="s">
        <v>2422</v>
      </c>
      <c r="BZ883" s="169" t="str">
        <f t="shared" si="632"/>
        <v>NOVIEMBRE</v>
      </c>
      <c r="CA883" s="169" t="str">
        <f t="shared" si="633"/>
        <v>YCHO21RT_11.1</v>
      </c>
      <c r="CB883" s="118" t="str">
        <f>VLOOKUP(F883,[3]TOTALES!$E:$E,1,0)</f>
        <v>W2RR02Z2V42</v>
      </c>
      <c r="CC883" s="118" t="e">
        <f>VLOOKUP(E883,'3.PARAMETROS'!J:L,3,0)</f>
        <v>#N/A</v>
      </c>
      <c r="CD883" s="118">
        <f>VLOOKUP(A883,'[4]1. ARCHIVO COMPRA'!$A:$BU,73,0)</f>
        <v>0</v>
      </c>
      <c r="CF883" s="128"/>
      <c r="CG883" s="128"/>
    </row>
    <row r="884" spans="1:85" x14ac:dyDescent="0.25">
      <c r="A884" s="128" t="str">
        <f t="shared" si="602"/>
        <v>W2RR02Z2V42JBLK</v>
      </c>
      <c r="B884" s="188">
        <v>44501</v>
      </c>
      <c r="C884" s="128"/>
      <c r="D884" s="128" t="s">
        <v>560</v>
      </c>
      <c r="E884" s="128" t="s">
        <v>561</v>
      </c>
      <c r="F884" s="128" t="s">
        <v>1638</v>
      </c>
      <c r="G884" s="128" t="s">
        <v>1639</v>
      </c>
      <c r="H884" s="128" t="s">
        <v>494</v>
      </c>
      <c r="I884" s="128" t="s">
        <v>520</v>
      </c>
      <c r="J884" s="128" t="s">
        <v>2156</v>
      </c>
      <c r="K884" s="128" t="s">
        <v>683</v>
      </c>
      <c r="L884" s="128" t="s">
        <v>2255</v>
      </c>
      <c r="M884" s="137">
        <v>79</v>
      </c>
      <c r="N884" s="128">
        <f>IFERROR(VLOOKUP(M884*$M$8*$N$8,'RAM costing'!$A$3:$B$81,2,1),0)</f>
        <v>79000</v>
      </c>
      <c r="O884" s="128">
        <f>IFERROR(VLOOKUP(M884*$M$9*$N$9,'RAM costing'!$E$3:$F$81,2,1),0)</f>
        <v>319</v>
      </c>
      <c r="P884" s="128"/>
      <c r="Q884" s="129">
        <f t="shared" si="603"/>
        <v>0.31</v>
      </c>
      <c r="R884" s="18">
        <v>24.49</v>
      </c>
      <c r="S884" s="25">
        <f t="shared" si="604"/>
        <v>0</v>
      </c>
      <c r="T884" s="25">
        <f t="shared" si="605"/>
        <v>0</v>
      </c>
      <c r="U884" s="25">
        <f t="shared" si="606"/>
        <v>0</v>
      </c>
      <c r="V884" s="25">
        <f t="shared" si="607"/>
        <v>0</v>
      </c>
      <c r="W884" s="25">
        <f t="shared" si="608"/>
        <v>0</v>
      </c>
      <c r="X884" s="25">
        <f t="shared" si="609"/>
        <v>0</v>
      </c>
      <c r="Y884" s="25">
        <f t="shared" si="610"/>
        <v>0</v>
      </c>
      <c r="Z884" s="25">
        <f t="shared" si="611"/>
        <v>0</v>
      </c>
      <c r="AA884" s="26"/>
      <c r="AB884" s="25">
        <f t="shared" si="612"/>
        <v>0</v>
      </c>
      <c r="AC884" s="25">
        <f t="shared" si="639"/>
        <v>0</v>
      </c>
      <c r="AD884" s="25"/>
      <c r="AE884" s="25"/>
      <c r="AF884" s="25"/>
      <c r="AG884" s="25"/>
      <c r="AH884" s="25"/>
      <c r="AI884" s="25"/>
      <c r="AJ884" s="26"/>
      <c r="AK884" s="25"/>
      <c r="AL884" s="26"/>
      <c r="AM884" s="25">
        <f t="shared" si="613"/>
        <v>0</v>
      </c>
      <c r="AN884" s="25">
        <f t="shared" si="614"/>
        <v>0</v>
      </c>
      <c r="AO884" s="26"/>
      <c r="AP884" s="26">
        <f t="shared" si="615"/>
        <v>0</v>
      </c>
      <c r="AQ884" s="101">
        <f t="shared" si="616"/>
        <v>0</v>
      </c>
      <c r="AR884" s="106">
        <f t="shared" si="617"/>
        <v>0</v>
      </c>
      <c r="AS884" s="107">
        <f t="shared" si="634"/>
        <v>0</v>
      </c>
      <c r="AT884" s="107">
        <f t="shared" si="634"/>
        <v>0</v>
      </c>
      <c r="AU884" s="107">
        <f t="shared" si="634"/>
        <v>0</v>
      </c>
      <c r="AV884" s="107">
        <f t="shared" si="634"/>
        <v>0</v>
      </c>
      <c r="AW884" s="107">
        <f t="shared" si="634"/>
        <v>0</v>
      </c>
      <c r="AX884" s="107">
        <f t="shared" si="634"/>
        <v>0</v>
      </c>
      <c r="AY884" s="107">
        <f t="shared" si="634"/>
        <v>0</v>
      </c>
      <c r="AZ884" s="107">
        <f t="shared" si="634"/>
        <v>0</v>
      </c>
      <c r="BA884" s="108">
        <f t="shared" si="618"/>
        <v>0</v>
      </c>
      <c r="BB884" s="103">
        <f t="shared" si="619"/>
        <v>0</v>
      </c>
      <c r="BC884" s="109">
        <f t="shared" si="620"/>
        <v>0</v>
      </c>
      <c r="BD884" s="107">
        <f t="shared" si="601"/>
        <v>0</v>
      </c>
      <c r="BE884" s="107">
        <f t="shared" si="635"/>
        <v>0</v>
      </c>
      <c r="BF884" s="107">
        <f t="shared" si="635"/>
        <v>0</v>
      </c>
      <c r="BG884" s="107">
        <f t="shared" si="635"/>
        <v>0</v>
      </c>
      <c r="BH884" s="107">
        <f t="shared" si="635"/>
        <v>0</v>
      </c>
      <c r="BI884" s="107">
        <f t="shared" si="635"/>
        <v>0</v>
      </c>
      <c r="BJ884" s="107">
        <f t="shared" si="635"/>
        <v>0</v>
      </c>
      <c r="BK884" s="107">
        <f t="shared" si="635"/>
        <v>0</v>
      </c>
      <c r="BL884" s="110">
        <f t="shared" si="621"/>
        <v>0</v>
      </c>
      <c r="BM884" s="111">
        <f t="shared" si="622"/>
        <v>0</v>
      </c>
      <c r="BN884" s="111">
        <f t="shared" si="623"/>
        <v>0</v>
      </c>
      <c r="BO884" s="111">
        <f t="shared" si="624"/>
        <v>0</v>
      </c>
      <c r="BP884" s="111">
        <f t="shared" si="625"/>
        <v>0</v>
      </c>
      <c r="BQ884" s="111">
        <f t="shared" si="626"/>
        <v>0</v>
      </c>
      <c r="BR884" s="111">
        <f t="shared" si="627"/>
        <v>0</v>
      </c>
      <c r="BS884" s="111">
        <f t="shared" si="628"/>
        <v>0</v>
      </c>
      <c r="BT884" s="111">
        <f t="shared" si="629"/>
        <v>0</v>
      </c>
      <c r="BU884" s="112">
        <f t="shared" si="630"/>
        <v>0</v>
      </c>
      <c r="BV884" s="113">
        <f t="shared" si="631"/>
        <v>0</v>
      </c>
      <c r="BW884" s="169" t="s">
        <v>135</v>
      </c>
      <c r="BX884" s="174">
        <v>2021</v>
      </c>
      <c r="BY884" s="169" t="s">
        <v>2422</v>
      </c>
      <c r="BZ884" s="169" t="str">
        <f t="shared" si="632"/>
        <v>NOVIEMBRE</v>
      </c>
      <c r="CA884" s="169" t="str">
        <f t="shared" si="633"/>
        <v>YCHO21RT_11.1</v>
      </c>
      <c r="CB884" s="118" t="str">
        <f>VLOOKUP(F884,[3]TOTALES!$E:$E,1,0)</f>
        <v>W2RR02Z2V42</v>
      </c>
      <c r="CC884" s="118" t="e">
        <f>VLOOKUP(E884,'3.PARAMETROS'!J:L,3,0)</f>
        <v>#N/A</v>
      </c>
      <c r="CD884" s="118">
        <f>VLOOKUP(A884,'[4]1. ARCHIVO COMPRA'!$A:$BU,73,0)</f>
        <v>0</v>
      </c>
      <c r="CF884" s="128"/>
      <c r="CG884" s="128"/>
    </row>
    <row r="885" spans="1:85" x14ac:dyDescent="0.25">
      <c r="A885" s="128" t="str">
        <f t="shared" si="602"/>
        <v>W2RR02Z2V42G7P7</v>
      </c>
      <c r="B885" s="188">
        <v>44501</v>
      </c>
      <c r="C885" s="128"/>
      <c r="D885" s="128" t="s">
        <v>560</v>
      </c>
      <c r="E885" s="128" t="s">
        <v>561</v>
      </c>
      <c r="F885" s="128" t="s">
        <v>1638</v>
      </c>
      <c r="G885" s="128" t="s">
        <v>1639</v>
      </c>
      <c r="H885" s="128" t="s">
        <v>720</v>
      </c>
      <c r="I885" s="128" t="s">
        <v>721</v>
      </c>
      <c r="J885" s="128" t="s">
        <v>2156</v>
      </c>
      <c r="K885" s="128" t="s">
        <v>683</v>
      </c>
      <c r="L885" s="128" t="s">
        <v>2255</v>
      </c>
      <c r="M885" s="137">
        <v>79</v>
      </c>
      <c r="N885" s="128">
        <f>IFERROR(VLOOKUP(M885*$M$8*$N$8,'RAM costing'!$A$3:$B$81,2,1),0)</f>
        <v>79000</v>
      </c>
      <c r="O885" s="128">
        <f>IFERROR(VLOOKUP(M885*$M$9*$N$9,'RAM costing'!$E$3:$F$81,2,1),0)</f>
        <v>319</v>
      </c>
      <c r="P885" s="128"/>
      <c r="Q885" s="129">
        <f t="shared" si="603"/>
        <v>0.31</v>
      </c>
      <c r="R885" s="18">
        <v>24.49</v>
      </c>
      <c r="S885" s="25">
        <f t="shared" si="604"/>
        <v>0</v>
      </c>
      <c r="T885" s="25">
        <f t="shared" si="605"/>
        <v>0</v>
      </c>
      <c r="U885" s="25">
        <f t="shared" si="606"/>
        <v>0</v>
      </c>
      <c r="V885" s="25">
        <f t="shared" si="607"/>
        <v>0</v>
      </c>
      <c r="W885" s="25">
        <f t="shared" si="608"/>
        <v>0</v>
      </c>
      <c r="X885" s="25">
        <f t="shared" si="609"/>
        <v>0</v>
      </c>
      <c r="Y885" s="25">
        <f t="shared" si="610"/>
        <v>0</v>
      </c>
      <c r="Z885" s="25">
        <f t="shared" si="611"/>
        <v>0</v>
      </c>
      <c r="AA885" s="26"/>
      <c r="AB885" s="25">
        <f t="shared" si="612"/>
        <v>0</v>
      </c>
      <c r="AC885" s="25">
        <f t="shared" si="639"/>
        <v>0</v>
      </c>
      <c r="AD885" s="25"/>
      <c r="AE885" s="25"/>
      <c r="AF885" s="25"/>
      <c r="AG885" s="25"/>
      <c r="AH885" s="25"/>
      <c r="AI885" s="25"/>
      <c r="AJ885" s="26"/>
      <c r="AK885" s="25"/>
      <c r="AL885" s="26"/>
      <c r="AM885" s="25">
        <f t="shared" si="613"/>
        <v>0</v>
      </c>
      <c r="AN885" s="25">
        <f t="shared" si="614"/>
        <v>0</v>
      </c>
      <c r="AO885" s="26"/>
      <c r="AP885" s="26">
        <f t="shared" si="615"/>
        <v>0</v>
      </c>
      <c r="AQ885" s="101">
        <f t="shared" si="616"/>
        <v>0</v>
      </c>
      <c r="AR885" s="106">
        <f t="shared" si="617"/>
        <v>0</v>
      </c>
      <c r="AS885" s="107">
        <f t="shared" si="634"/>
        <v>0</v>
      </c>
      <c r="AT885" s="107">
        <f t="shared" si="634"/>
        <v>0</v>
      </c>
      <c r="AU885" s="107">
        <f t="shared" si="634"/>
        <v>0</v>
      </c>
      <c r="AV885" s="107">
        <f t="shared" si="634"/>
        <v>0</v>
      </c>
      <c r="AW885" s="107">
        <f t="shared" si="634"/>
        <v>0</v>
      </c>
      <c r="AX885" s="107">
        <f t="shared" si="634"/>
        <v>0</v>
      </c>
      <c r="AY885" s="107">
        <f t="shared" si="634"/>
        <v>0</v>
      </c>
      <c r="AZ885" s="107">
        <f t="shared" si="634"/>
        <v>0</v>
      </c>
      <c r="BA885" s="108">
        <f t="shared" si="618"/>
        <v>0</v>
      </c>
      <c r="BB885" s="103">
        <f t="shared" si="619"/>
        <v>0</v>
      </c>
      <c r="BC885" s="109">
        <f t="shared" si="620"/>
        <v>0</v>
      </c>
      <c r="BD885" s="107">
        <f t="shared" si="601"/>
        <v>0</v>
      </c>
      <c r="BE885" s="107">
        <f t="shared" si="635"/>
        <v>0</v>
      </c>
      <c r="BF885" s="107">
        <f t="shared" si="635"/>
        <v>0</v>
      </c>
      <c r="BG885" s="107">
        <f t="shared" si="635"/>
        <v>0</v>
      </c>
      <c r="BH885" s="107">
        <f t="shared" si="635"/>
        <v>0</v>
      </c>
      <c r="BI885" s="107">
        <f t="shared" si="635"/>
        <v>0</v>
      </c>
      <c r="BJ885" s="107">
        <f t="shared" si="635"/>
        <v>0</v>
      </c>
      <c r="BK885" s="107">
        <f t="shared" si="635"/>
        <v>0</v>
      </c>
      <c r="BL885" s="110">
        <f t="shared" si="621"/>
        <v>0</v>
      </c>
      <c r="BM885" s="111">
        <f t="shared" si="622"/>
        <v>0</v>
      </c>
      <c r="BN885" s="111">
        <f t="shared" si="623"/>
        <v>0</v>
      </c>
      <c r="BO885" s="111">
        <f t="shared" si="624"/>
        <v>0</v>
      </c>
      <c r="BP885" s="111">
        <f t="shared" si="625"/>
        <v>0</v>
      </c>
      <c r="BQ885" s="111">
        <f t="shared" si="626"/>
        <v>0</v>
      </c>
      <c r="BR885" s="111">
        <f t="shared" si="627"/>
        <v>0</v>
      </c>
      <c r="BS885" s="111">
        <f t="shared" si="628"/>
        <v>0</v>
      </c>
      <c r="BT885" s="111">
        <f t="shared" si="629"/>
        <v>0</v>
      </c>
      <c r="BU885" s="112">
        <f t="shared" si="630"/>
        <v>0</v>
      </c>
      <c r="BV885" s="113">
        <f t="shared" si="631"/>
        <v>0</v>
      </c>
      <c r="BW885" s="169" t="s">
        <v>135</v>
      </c>
      <c r="BX885" s="174">
        <v>2021</v>
      </c>
      <c r="BY885" s="169" t="s">
        <v>2422</v>
      </c>
      <c r="BZ885" s="169" t="str">
        <f t="shared" si="632"/>
        <v>NOVIEMBRE</v>
      </c>
      <c r="CA885" s="169" t="str">
        <f t="shared" si="633"/>
        <v>YCHO21RT_11.1</v>
      </c>
      <c r="CB885" s="118" t="str">
        <f>VLOOKUP(F885,[3]TOTALES!$E:$E,1,0)</f>
        <v>W2RR02Z2V42</v>
      </c>
      <c r="CC885" s="118" t="e">
        <f>VLOOKUP(E885,'3.PARAMETROS'!J:L,3,0)</f>
        <v>#N/A</v>
      </c>
      <c r="CD885" s="118">
        <f>VLOOKUP(A885,'[4]1. ARCHIVO COMPRA'!$A:$BU,73,0)</f>
        <v>0</v>
      </c>
      <c r="CF885" s="128"/>
      <c r="CG885" s="128"/>
    </row>
    <row r="886" spans="1:85" x14ac:dyDescent="0.25">
      <c r="A886" s="128" t="str">
        <f t="shared" si="602"/>
        <v>W2RR02Z2V42G012</v>
      </c>
      <c r="B886" s="188">
        <v>44501</v>
      </c>
      <c r="C886" s="128"/>
      <c r="D886" s="128" t="s">
        <v>560</v>
      </c>
      <c r="E886" s="128" t="s">
        <v>561</v>
      </c>
      <c r="F886" s="128" t="s">
        <v>1638</v>
      </c>
      <c r="G886" s="128" t="s">
        <v>1639</v>
      </c>
      <c r="H886" s="128" t="s">
        <v>582</v>
      </c>
      <c r="I886" s="128" t="s">
        <v>583</v>
      </c>
      <c r="J886" s="128" t="s">
        <v>2156</v>
      </c>
      <c r="K886" s="128" t="s">
        <v>683</v>
      </c>
      <c r="L886" s="128" t="s">
        <v>2255</v>
      </c>
      <c r="M886" s="137">
        <v>79</v>
      </c>
      <c r="N886" s="128">
        <f>IFERROR(VLOOKUP(M886*$M$8*$N$8,'RAM costing'!$A$3:$B$81,2,1),0)</f>
        <v>79000</v>
      </c>
      <c r="O886" s="128">
        <f>IFERROR(VLOOKUP(M886*$M$9*$N$9,'RAM costing'!$E$3:$F$81,2,1),0)</f>
        <v>319</v>
      </c>
      <c r="P886" s="128"/>
      <c r="Q886" s="129">
        <f t="shared" si="603"/>
        <v>0.31</v>
      </c>
      <c r="R886" s="18">
        <v>24.49</v>
      </c>
      <c r="S886" s="25">
        <f t="shared" si="604"/>
        <v>0</v>
      </c>
      <c r="T886" s="25">
        <f t="shared" si="605"/>
        <v>0</v>
      </c>
      <c r="U886" s="25">
        <f t="shared" si="606"/>
        <v>0</v>
      </c>
      <c r="V886" s="25">
        <f t="shared" si="607"/>
        <v>0</v>
      </c>
      <c r="W886" s="25">
        <f t="shared" si="608"/>
        <v>0</v>
      </c>
      <c r="X886" s="25">
        <f t="shared" si="609"/>
        <v>0</v>
      </c>
      <c r="Y886" s="25">
        <f t="shared" si="610"/>
        <v>0</v>
      </c>
      <c r="Z886" s="25">
        <f t="shared" si="611"/>
        <v>0</v>
      </c>
      <c r="AA886" s="26"/>
      <c r="AB886" s="25">
        <f t="shared" si="612"/>
        <v>0</v>
      </c>
      <c r="AC886" s="25">
        <f t="shared" si="639"/>
        <v>0</v>
      </c>
      <c r="AD886" s="25"/>
      <c r="AE886" s="25"/>
      <c r="AF886" s="25"/>
      <c r="AG886" s="25"/>
      <c r="AH886" s="25"/>
      <c r="AI886" s="25"/>
      <c r="AJ886" s="26"/>
      <c r="AK886" s="25"/>
      <c r="AL886" s="26"/>
      <c r="AM886" s="25">
        <f t="shared" si="613"/>
        <v>0</v>
      </c>
      <c r="AN886" s="25">
        <f t="shared" si="614"/>
        <v>0</v>
      </c>
      <c r="AO886" s="26"/>
      <c r="AP886" s="26">
        <f t="shared" si="615"/>
        <v>0</v>
      </c>
      <c r="AQ886" s="101">
        <f t="shared" si="616"/>
        <v>0</v>
      </c>
      <c r="AR886" s="106">
        <f t="shared" si="617"/>
        <v>0</v>
      </c>
      <c r="AS886" s="107">
        <f t="shared" si="634"/>
        <v>0</v>
      </c>
      <c r="AT886" s="107">
        <f t="shared" si="634"/>
        <v>0</v>
      </c>
      <c r="AU886" s="107">
        <f t="shared" si="634"/>
        <v>0</v>
      </c>
      <c r="AV886" s="107">
        <f t="shared" si="634"/>
        <v>0</v>
      </c>
      <c r="AW886" s="107">
        <f t="shared" si="634"/>
        <v>0</v>
      </c>
      <c r="AX886" s="107">
        <f t="shared" si="634"/>
        <v>0</v>
      </c>
      <c r="AY886" s="107">
        <f t="shared" si="634"/>
        <v>0</v>
      </c>
      <c r="AZ886" s="107">
        <f t="shared" si="634"/>
        <v>0</v>
      </c>
      <c r="BA886" s="108">
        <f t="shared" si="618"/>
        <v>0</v>
      </c>
      <c r="BB886" s="103">
        <f t="shared" si="619"/>
        <v>0</v>
      </c>
      <c r="BC886" s="109">
        <f t="shared" si="620"/>
        <v>0</v>
      </c>
      <c r="BD886" s="107">
        <f t="shared" si="601"/>
        <v>0</v>
      </c>
      <c r="BE886" s="107">
        <f t="shared" si="635"/>
        <v>0</v>
      </c>
      <c r="BF886" s="107">
        <f t="shared" si="635"/>
        <v>0</v>
      </c>
      <c r="BG886" s="107">
        <f t="shared" si="635"/>
        <v>0</v>
      </c>
      <c r="BH886" s="107">
        <f t="shared" si="635"/>
        <v>0</v>
      </c>
      <c r="BI886" s="107">
        <f t="shared" si="635"/>
        <v>0</v>
      </c>
      <c r="BJ886" s="107">
        <f t="shared" si="635"/>
        <v>0</v>
      </c>
      <c r="BK886" s="107">
        <f t="shared" si="635"/>
        <v>0</v>
      </c>
      <c r="BL886" s="110">
        <f t="shared" si="621"/>
        <v>0</v>
      </c>
      <c r="BM886" s="111">
        <f t="shared" si="622"/>
        <v>0</v>
      </c>
      <c r="BN886" s="111">
        <f t="shared" si="623"/>
        <v>0</v>
      </c>
      <c r="BO886" s="111">
        <f t="shared" si="624"/>
        <v>0</v>
      </c>
      <c r="BP886" s="111">
        <f t="shared" si="625"/>
        <v>0</v>
      </c>
      <c r="BQ886" s="111">
        <f t="shared" si="626"/>
        <v>0</v>
      </c>
      <c r="BR886" s="111">
        <f t="shared" si="627"/>
        <v>0</v>
      </c>
      <c r="BS886" s="111">
        <f t="shared" si="628"/>
        <v>0</v>
      </c>
      <c r="BT886" s="111">
        <f t="shared" si="629"/>
        <v>0</v>
      </c>
      <c r="BU886" s="112">
        <f t="shared" si="630"/>
        <v>0</v>
      </c>
      <c r="BV886" s="113">
        <f t="shared" si="631"/>
        <v>0</v>
      </c>
      <c r="BW886" s="169" t="s">
        <v>135</v>
      </c>
      <c r="BX886" s="174">
        <v>2021</v>
      </c>
      <c r="BY886" s="169" t="s">
        <v>2422</v>
      </c>
      <c r="BZ886" s="169" t="str">
        <f t="shared" si="632"/>
        <v>NOVIEMBRE</v>
      </c>
      <c r="CA886" s="169" t="str">
        <f t="shared" si="633"/>
        <v>YCHO21RT_11.1</v>
      </c>
      <c r="CB886" s="118" t="str">
        <f>VLOOKUP(F886,[3]TOTALES!$E:$E,1,0)</f>
        <v>W2RR02Z2V42</v>
      </c>
      <c r="CC886" s="118" t="e">
        <f>VLOOKUP(E886,'3.PARAMETROS'!J:L,3,0)</f>
        <v>#N/A</v>
      </c>
      <c r="CD886" s="118">
        <f>VLOOKUP(A886,'[4]1. ARCHIVO COMPRA'!$A:$BU,73,0)</f>
        <v>0</v>
      </c>
      <c r="CF886" s="128"/>
      <c r="CG886" s="128"/>
    </row>
    <row r="887" spans="1:85" x14ac:dyDescent="0.25">
      <c r="A887" s="128" t="str">
        <f t="shared" si="602"/>
        <v>W2RR02Z2V42A10B</v>
      </c>
      <c r="B887" s="188">
        <v>44501</v>
      </c>
      <c r="C887" s="128"/>
      <c r="D887" s="128" t="s">
        <v>560</v>
      </c>
      <c r="E887" s="128" t="s">
        <v>561</v>
      </c>
      <c r="F887" s="128" t="s">
        <v>1638</v>
      </c>
      <c r="G887" s="128" t="s">
        <v>1639</v>
      </c>
      <c r="H887" s="128" t="s">
        <v>1000</v>
      </c>
      <c r="I887" s="128" t="s">
        <v>1001</v>
      </c>
      <c r="J887" s="128" t="s">
        <v>2156</v>
      </c>
      <c r="K887" s="128" t="s">
        <v>683</v>
      </c>
      <c r="L887" s="128" t="s">
        <v>2255</v>
      </c>
      <c r="M887" s="137">
        <v>79</v>
      </c>
      <c r="N887" s="128">
        <f>IFERROR(VLOOKUP(M887*$M$8*$N$8,'RAM costing'!$A$3:$B$81,2,1),0)</f>
        <v>79000</v>
      </c>
      <c r="O887" s="128">
        <f>IFERROR(VLOOKUP(M887*$M$9*$N$9,'RAM costing'!$E$3:$F$81,2,1),0)</f>
        <v>319</v>
      </c>
      <c r="P887" s="128"/>
      <c r="Q887" s="129">
        <f t="shared" si="603"/>
        <v>0.31</v>
      </c>
      <c r="R887" s="18">
        <v>24.49</v>
      </c>
      <c r="S887" s="25">
        <f t="shared" si="604"/>
        <v>0</v>
      </c>
      <c r="T887" s="25">
        <f t="shared" si="605"/>
        <v>0</v>
      </c>
      <c r="U887" s="25">
        <f t="shared" si="606"/>
        <v>0</v>
      </c>
      <c r="V887" s="25">
        <f t="shared" si="607"/>
        <v>0</v>
      </c>
      <c r="W887" s="25">
        <f t="shared" si="608"/>
        <v>0</v>
      </c>
      <c r="X887" s="25">
        <f t="shared" si="609"/>
        <v>0</v>
      </c>
      <c r="Y887" s="25">
        <f t="shared" si="610"/>
        <v>0</v>
      </c>
      <c r="Z887" s="25">
        <f t="shared" si="611"/>
        <v>0</v>
      </c>
      <c r="AA887" s="26"/>
      <c r="AB887" s="25">
        <f t="shared" si="612"/>
        <v>0</v>
      </c>
      <c r="AC887" s="25">
        <f t="shared" si="639"/>
        <v>0</v>
      </c>
      <c r="AD887" s="25"/>
      <c r="AE887" s="25"/>
      <c r="AF887" s="25"/>
      <c r="AG887" s="25"/>
      <c r="AH887" s="25"/>
      <c r="AI887" s="25"/>
      <c r="AJ887" s="26"/>
      <c r="AK887" s="25"/>
      <c r="AL887" s="26"/>
      <c r="AM887" s="25">
        <f t="shared" si="613"/>
        <v>0</v>
      </c>
      <c r="AN887" s="25">
        <f t="shared" si="614"/>
        <v>0</v>
      </c>
      <c r="AO887" s="26"/>
      <c r="AP887" s="26">
        <f t="shared" si="615"/>
        <v>0</v>
      </c>
      <c r="AQ887" s="101">
        <f t="shared" si="616"/>
        <v>0</v>
      </c>
      <c r="AR887" s="106">
        <f t="shared" si="617"/>
        <v>0</v>
      </c>
      <c r="AS887" s="107">
        <f t="shared" si="634"/>
        <v>0</v>
      </c>
      <c r="AT887" s="107">
        <f t="shared" si="634"/>
        <v>0</v>
      </c>
      <c r="AU887" s="107">
        <f t="shared" si="634"/>
        <v>0</v>
      </c>
      <c r="AV887" s="107">
        <f t="shared" si="634"/>
        <v>0</v>
      </c>
      <c r="AW887" s="107">
        <f t="shared" si="634"/>
        <v>0</v>
      </c>
      <c r="AX887" s="107">
        <f t="shared" si="634"/>
        <v>0</v>
      </c>
      <c r="AY887" s="107">
        <f t="shared" si="634"/>
        <v>0</v>
      </c>
      <c r="AZ887" s="107">
        <f t="shared" si="634"/>
        <v>0</v>
      </c>
      <c r="BA887" s="108">
        <f t="shared" si="618"/>
        <v>0</v>
      </c>
      <c r="BB887" s="103">
        <f t="shared" si="619"/>
        <v>0</v>
      </c>
      <c r="BC887" s="109">
        <f t="shared" si="620"/>
        <v>0</v>
      </c>
      <c r="BD887" s="107">
        <f t="shared" si="601"/>
        <v>0</v>
      </c>
      <c r="BE887" s="107">
        <f t="shared" si="635"/>
        <v>0</v>
      </c>
      <c r="BF887" s="107">
        <f t="shared" si="635"/>
        <v>0</v>
      </c>
      <c r="BG887" s="107">
        <f t="shared" si="635"/>
        <v>0</v>
      </c>
      <c r="BH887" s="107">
        <f t="shared" si="635"/>
        <v>0</v>
      </c>
      <c r="BI887" s="107">
        <f t="shared" si="635"/>
        <v>0</v>
      </c>
      <c r="BJ887" s="107">
        <f t="shared" si="635"/>
        <v>0</v>
      </c>
      <c r="BK887" s="107">
        <f t="shared" si="635"/>
        <v>0</v>
      </c>
      <c r="BL887" s="110">
        <f t="shared" si="621"/>
        <v>0</v>
      </c>
      <c r="BM887" s="111">
        <f t="shared" si="622"/>
        <v>0</v>
      </c>
      <c r="BN887" s="111">
        <f t="shared" si="623"/>
        <v>0</v>
      </c>
      <c r="BO887" s="111">
        <f t="shared" si="624"/>
        <v>0</v>
      </c>
      <c r="BP887" s="111">
        <f t="shared" si="625"/>
        <v>0</v>
      </c>
      <c r="BQ887" s="111">
        <f t="shared" si="626"/>
        <v>0</v>
      </c>
      <c r="BR887" s="111">
        <f t="shared" si="627"/>
        <v>0</v>
      </c>
      <c r="BS887" s="111">
        <f t="shared" si="628"/>
        <v>0</v>
      </c>
      <c r="BT887" s="111">
        <f t="shared" si="629"/>
        <v>0</v>
      </c>
      <c r="BU887" s="112">
        <f t="shared" si="630"/>
        <v>0</v>
      </c>
      <c r="BV887" s="113">
        <f t="shared" si="631"/>
        <v>0</v>
      </c>
      <c r="BW887" s="169" t="s">
        <v>135</v>
      </c>
      <c r="BX887" s="174">
        <v>2021</v>
      </c>
      <c r="BY887" s="169" t="s">
        <v>2422</v>
      </c>
      <c r="BZ887" s="169" t="str">
        <f t="shared" si="632"/>
        <v>NOVIEMBRE</v>
      </c>
      <c r="CA887" s="169" t="str">
        <f t="shared" si="633"/>
        <v>YCHO21RT_11.1</v>
      </c>
      <c r="CB887" s="118" t="str">
        <f>VLOOKUP(F887,[3]TOTALES!$E:$E,1,0)</f>
        <v>W2RR02Z2V42</v>
      </c>
      <c r="CC887" s="118" t="e">
        <f>VLOOKUP(E887,'3.PARAMETROS'!J:L,3,0)</f>
        <v>#N/A</v>
      </c>
      <c r="CD887" s="118">
        <f>VLOOKUP(A887,'[4]1. ARCHIVO COMPRA'!$A:$BU,73,0)</f>
        <v>0</v>
      </c>
      <c r="CF887" s="128"/>
      <c r="CG887" s="128"/>
    </row>
    <row r="888" spans="1:85" x14ac:dyDescent="0.25">
      <c r="A888" s="128" t="str">
        <f t="shared" si="602"/>
        <v>W1RP22K8S30F12C</v>
      </c>
      <c r="B888" s="188">
        <v>44501</v>
      </c>
      <c r="C888" s="128"/>
      <c r="D888" s="128" t="s">
        <v>557</v>
      </c>
      <c r="E888" s="128" t="s">
        <v>169</v>
      </c>
      <c r="F888" s="128" t="s">
        <v>1640</v>
      </c>
      <c r="G888" s="128" t="s">
        <v>1641</v>
      </c>
      <c r="H888" s="128" t="s">
        <v>1642</v>
      </c>
      <c r="I888" s="128" t="s">
        <v>1643</v>
      </c>
      <c r="J888" s="128" t="s">
        <v>666</v>
      </c>
      <c r="K888" s="128" t="s">
        <v>2252</v>
      </c>
      <c r="L888" s="128" t="s">
        <v>2255</v>
      </c>
      <c r="M888" s="137">
        <v>59</v>
      </c>
      <c r="N888" s="128">
        <f>IFERROR(VLOOKUP(M888*$M$8*$N$8,'RAM costing'!$A$3:$B$81,2,1),0)</f>
        <v>59000</v>
      </c>
      <c r="O888" s="128">
        <f>IFERROR(VLOOKUP(M888*$M$9*$N$9,'RAM costing'!$E$3:$F$81,2,1),0)</f>
        <v>239</v>
      </c>
      <c r="P888" s="128"/>
      <c r="Q888" s="129">
        <f t="shared" si="603"/>
        <v>0.31</v>
      </c>
      <c r="R888" s="18">
        <v>18.29</v>
      </c>
      <c r="S888" s="25">
        <f t="shared" si="604"/>
        <v>0</v>
      </c>
      <c r="T888" s="25">
        <f t="shared" si="605"/>
        <v>0</v>
      </c>
      <c r="U888" s="25">
        <f t="shared" si="606"/>
        <v>0</v>
      </c>
      <c r="V888" s="25">
        <f t="shared" si="607"/>
        <v>0</v>
      </c>
      <c r="W888" s="25">
        <f t="shared" si="608"/>
        <v>0</v>
      </c>
      <c r="X888" s="25">
        <f t="shared" si="609"/>
        <v>0</v>
      </c>
      <c r="Y888" s="25">
        <f t="shared" si="610"/>
        <v>0</v>
      </c>
      <c r="Z888" s="25">
        <f t="shared" si="611"/>
        <v>0</v>
      </c>
      <c r="AA888" s="26"/>
      <c r="AB888" s="25">
        <f t="shared" si="612"/>
        <v>0</v>
      </c>
      <c r="AC888" s="25">
        <f t="shared" si="639"/>
        <v>0</v>
      </c>
      <c r="AD888" s="25"/>
      <c r="AE888" s="25"/>
      <c r="AF888" s="25"/>
      <c r="AG888" s="25"/>
      <c r="AH888" s="25"/>
      <c r="AI888" s="25"/>
      <c r="AJ888" s="26"/>
      <c r="AK888" s="25"/>
      <c r="AL888" s="26"/>
      <c r="AM888" s="25">
        <f t="shared" si="613"/>
        <v>0</v>
      </c>
      <c r="AN888" s="25">
        <f t="shared" si="614"/>
        <v>0</v>
      </c>
      <c r="AO888" s="26"/>
      <c r="AP888" s="26">
        <f t="shared" si="615"/>
        <v>0</v>
      </c>
      <c r="AQ888" s="101">
        <f t="shared" si="616"/>
        <v>0</v>
      </c>
      <c r="AR888" s="106">
        <f t="shared" si="617"/>
        <v>0</v>
      </c>
      <c r="AS888" s="107">
        <f t="shared" si="634"/>
        <v>0</v>
      </c>
      <c r="AT888" s="107">
        <f t="shared" si="634"/>
        <v>0</v>
      </c>
      <c r="AU888" s="107">
        <f t="shared" si="634"/>
        <v>0</v>
      </c>
      <c r="AV888" s="107">
        <f t="shared" si="634"/>
        <v>0</v>
      </c>
      <c r="AW888" s="107">
        <f t="shared" si="634"/>
        <v>0</v>
      </c>
      <c r="AX888" s="107">
        <f t="shared" si="634"/>
        <v>0</v>
      </c>
      <c r="AY888" s="107">
        <f t="shared" si="634"/>
        <v>0</v>
      </c>
      <c r="AZ888" s="107">
        <f t="shared" si="634"/>
        <v>0</v>
      </c>
      <c r="BA888" s="108">
        <f t="shared" si="618"/>
        <v>0</v>
      </c>
      <c r="BB888" s="103">
        <f t="shared" si="619"/>
        <v>0</v>
      </c>
      <c r="BC888" s="109">
        <f t="shared" si="620"/>
        <v>0</v>
      </c>
      <c r="BD888" s="107">
        <f t="shared" si="601"/>
        <v>0</v>
      </c>
      <c r="BE888" s="107">
        <f t="shared" si="635"/>
        <v>0</v>
      </c>
      <c r="BF888" s="107">
        <f t="shared" si="635"/>
        <v>0</v>
      </c>
      <c r="BG888" s="107">
        <f t="shared" si="635"/>
        <v>0</v>
      </c>
      <c r="BH888" s="107">
        <f t="shared" si="635"/>
        <v>0</v>
      </c>
      <c r="BI888" s="107">
        <f t="shared" si="635"/>
        <v>0</v>
      </c>
      <c r="BJ888" s="107">
        <f t="shared" si="635"/>
        <v>0</v>
      </c>
      <c r="BK888" s="107">
        <f t="shared" si="635"/>
        <v>0</v>
      </c>
      <c r="BL888" s="110">
        <f t="shared" si="621"/>
        <v>0</v>
      </c>
      <c r="BM888" s="111">
        <f t="shared" si="622"/>
        <v>0</v>
      </c>
      <c r="BN888" s="111">
        <f t="shared" si="623"/>
        <v>0</v>
      </c>
      <c r="BO888" s="111">
        <f t="shared" si="624"/>
        <v>0</v>
      </c>
      <c r="BP888" s="111">
        <f t="shared" si="625"/>
        <v>0</v>
      </c>
      <c r="BQ888" s="111">
        <f t="shared" si="626"/>
        <v>0</v>
      </c>
      <c r="BR888" s="111">
        <f t="shared" si="627"/>
        <v>0</v>
      </c>
      <c r="BS888" s="111">
        <f t="shared" si="628"/>
        <v>0</v>
      </c>
      <c r="BT888" s="111">
        <f t="shared" si="629"/>
        <v>0</v>
      </c>
      <c r="BU888" s="112">
        <f t="shared" si="630"/>
        <v>0</v>
      </c>
      <c r="BV888" s="113">
        <f t="shared" si="631"/>
        <v>0</v>
      </c>
      <c r="BW888" s="169" t="s">
        <v>135</v>
      </c>
      <c r="BX888" s="174">
        <v>2021</v>
      </c>
      <c r="BY888" s="169" t="s">
        <v>2422</v>
      </c>
      <c r="BZ888" s="169" t="str">
        <f t="shared" si="632"/>
        <v>NOVIEMBRE</v>
      </c>
      <c r="CA888" s="169" t="str">
        <f t="shared" si="633"/>
        <v>YCHO21RT_11.1</v>
      </c>
      <c r="CB888" s="118" t="e">
        <f>VLOOKUP(F888,[3]TOTALES!$E:$E,1,0)</f>
        <v>#N/A</v>
      </c>
      <c r="CC888" s="118" t="str">
        <f>VLOOKUP(E888,'3.PARAMETROS'!J:L,3,0)</f>
        <v>CAMISAS</v>
      </c>
      <c r="CD888" s="118">
        <f>VLOOKUP(A888,'[4]1. ARCHIVO COMPRA'!$A:$BU,73,0)</f>
        <v>0</v>
      </c>
      <c r="CE888" s="118" t="s">
        <v>115</v>
      </c>
      <c r="CF888" s="128"/>
      <c r="CG888" s="128"/>
    </row>
    <row r="889" spans="1:85" x14ac:dyDescent="0.25">
      <c r="A889" s="128" t="str">
        <f t="shared" si="602"/>
        <v>W2RA99D4KM2STRX</v>
      </c>
      <c r="B889" s="187">
        <v>44501</v>
      </c>
      <c r="C889" s="128"/>
      <c r="D889" s="128" t="s">
        <v>563</v>
      </c>
      <c r="E889" s="128" t="s">
        <v>148</v>
      </c>
      <c r="F889" s="128" t="s">
        <v>1644</v>
      </c>
      <c r="G889" s="128" t="s">
        <v>1199</v>
      </c>
      <c r="H889" s="128" t="s">
        <v>1261</v>
      </c>
      <c r="I889" s="128" t="s">
        <v>1262</v>
      </c>
      <c r="J889" s="128" t="s">
        <v>2136</v>
      </c>
      <c r="K889" s="128" t="s">
        <v>688</v>
      </c>
      <c r="L889" s="128" t="s">
        <v>2257</v>
      </c>
      <c r="M889" s="137">
        <v>118</v>
      </c>
      <c r="N889" s="128">
        <f>IFERROR(VLOOKUP(M889*$M$8*$N$8,'RAM costing'!$A$3:$B$81,2,1),0)</f>
        <v>119000</v>
      </c>
      <c r="O889" s="128">
        <f>IFERROR(VLOOKUP(M889*$M$9*$N$9,'RAM costing'!$E$3:$F$81,2,1),0)</f>
        <v>429</v>
      </c>
      <c r="P889" s="128"/>
      <c r="Q889" s="129">
        <f t="shared" si="603"/>
        <v>0.31</v>
      </c>
      <c r="R889" s="18">
        <v>36.58</v>
      </c>
      <c r="S889" s="25">
        <f t="shared" si="604"/>
        <v>18</v>
      </c>
      <c r="T889" s="25">
        <f t="shared" si="605"/>
        <v>18</v>
      </c>
      <c r="U889" s="25">
        <f t="shared" si="606"/>
        <v>18</v>
      </c>
      <c r="V889" s="25">
        <f t="shared" si="607"/>
        <v>16</v>
      </c>
      <c r="W889" s="25">
        <f t="shared" si="608"/>
        <v>14</v>
      </c>
      <c r="X889" s="25">
        <f t="shared" si="609"/>
        <v>16</v>
      </c>
      <c r="Y889" s="25">
        <f t="shared" si="610"/>
        <v>15</v>
      </c>
      <c r="Z889" s="25">
        <f t="shared" si="611"/>
        <v>13</v>
      </c>
      <c r="AA889" s="26"/>
      <c r="AB889" s="25">
        <f t="shared" si="612"/>
        <v>15</v>
      </c>
      <c r="AC889" s="26">
        <f>AO889</f>
        <v>18</v>
      </c>
      <c r="AD889" s="25"/>
      <c r="AE889" s="25"/>
      <c r="AF889" s="25"/>
      <c r="AG889" s="25"/>
      <c r="AH889" s="25"/>
      <c r="AI889" s="25"/>
      <c r="AJ889" s="26"/>
      <c r="AK889" s="25"/>
      <c r="AL889" s="26"/>
      <c r="AM889" s="25">
        <f t="shared" si="613"/>
        <v>16</v>
      </c>
      <c r="AN889" s="25">
        <f t="shared" si="614"/>
        <v>16</v>
      </c>
      <c r="AO889" s="26">
        <v>18</v>
      </c>
      <c r="AP889" s="26">
        <f t="shared" si="615"/>
        <v>18</v>
      </c>
      <c r="AQ889" s="101">
        <f t="shared" si="616"/>
        <v>161</v>
      </c>
      <c r="AR889" s="106">
        <f t="shared" si="617"/>
        <v>5852.7999999999993</v>
      </c>
      <c r="AS889" s="107">
        <f t="shared" si="634"/>
        <v>14</v>
      </c>
      <c r="AT889" s="107">
        <f t="shared" si="634"/>
        <v>13</v>
      </c>
      <c r="AU889" s="107">
        <f t="shared" si="634"/>
        <v>31</v>
      </c>
      <c r="AV889" s="107">
        <f t="shared" si="634"/>
        <v>35</v>
      </c>
      <c r="AW889" s="107">
        <f t="shared" si="634"/>
        <v>35</v>
      </c>
      <c r="AX889" s="107">
        <f t="shared" si="634"/>
        <v>18</v>
      </c>
      <c r="AY889" s="107">
        <f t="shared" si="634"/>
        <v>14</v>
      </c>
      <c r="AZ889" s="107">
        <f t="shared" si="634"/>
        <v>0</v>
      </c>
      <c r="BA889" s="108">
        <f t="shared" si="618"/>
        <v>160</v>
      </c>
      <c r="BB889" s="103">
        <f t="shared" si="619"/>
        <v>68</v>
      </c>
      <c r="BC889" s="109">
        <f t="shared" si="620"/>
        <v>2450.8599999999997</v>
      </c>
      <c r="BD889" s="107">
        <f t="shared" si="601"/>
        <v>6</v>
      </c>
      <c r="BE889" s="107">
        <f t="shared" si="635"/>
        <v>5</v>
      </c>
      <c r="BF889" s="107">
        <f t="shared" si="635"/>
        <v>13</v>
      </c>
      <c r="BG889" s="107">
        <f t="shared" si="635"/>
        <v>15</v>
      </c>
      <c r="BH889" s="107">
        <f t="shared" si="635"/>
        <v>15</v>
      </c>
      <c r="BI889" s="107">
        <f t="shared" si="635"/>
        <v>7</v>
      </c>
      <c r="BJ889" s="107">
        <f t="shared" si="635"/>
        <v>6</v>
      </c>
      <c r="BK889" s="107">
        <f t="shared" si="635"/>
        <v>0</v>
      </c>
      <c r="BL889" s="110">
        <f t="shared" si="621"/>
        <v>67</v>
      </c>
      <c r="BM889" s="111">
        <f t="shared" si="622"/>
        <v>20</v>
      </c>
      <c r="BN889" s="111">
        <f t="shared" si="623"/>
        <v>18</v>
      </c>
      <c r="BO889" s="111">
        <f t="shared" si="624"/>
        <v>44</v>
      </c>
      <c r="BP889" s="111">
        <f t="shared" si="625"/>
        <v>50</v>
      </c>
      <c r="BQ889" s="111">
        <f t="shared" si="626"/>
        <v>50</v>
      </c>
      <c r="BR889" s="111">
        <f t="shared" si="627"/>
        <v>25</v>
      </c>
      <c r="BS889" s="111">
        <f t="shared" si="628"/>
        <v>20</v>
      </c>
      <c r="BT889" s="111">
        <f t="shared" si="629"/>
        <v>0</v>
      </c>
      <c r="BU889" s="143">
        <f t="shared" si="630"/>
        <v>227</v>
      </c>
      <c r="BV889" s="113">
        <f t="shared" si="631"/>
        <v>8303.66</v>
      </c>
      <c r="BW889" s="169" t="s">
        <v>135</v>
      </c>
      <c r="BX889" s="174">
        <v>2021</v>
      </c>
      <c r="BY889" s="169" t="s">
        <v>2422</v>
      </c>
      <c r="BZ889" s="169" t="str">
        <f t="shared" si="632"/>
        <v>NOVIEMBRE</v>
      </c>
      <c r="CA889" s="169" t="str">
        <f t="shared" si="633"/>
        <v>YCHO21RT_11.1</v>
      </c>
      <c r="CB889" s="118" t="str">
        <f>VLOOKUP(F889,[3]TOTALES!$E:$E,1,0)</f>
        <v>W2RA99D4KM2</v>
      </c>
      <c r="CC889" s="118" t="str">
        <f>VLOOKUP(E889,'3.PARAMETROS'!J:L,3,0)</f>
        <v>JEANS</v>
      </c>
      <c r="CD889" s="118">
        <f>VLOOKUP(A889,'[4]1. ARCHIVO COMPRA'!$A:$BU,73,0)</f>
        <v>0</v>
      </c>
      <c r="CF889" s="164">
        <v>44331</v>
      </c>
      <c r="CG889" s="128"/>
    </row>
    <row r="890" spans="1:85" x14ac:dyDescent="0.25">
      <c r="A890" s="128" t="str">
        <f t="shared" si="602"/>
        <v>W1YAJ2D4GV2CRM2</v>
      </c>
      <c r="B890" s="188">
        <v>44501</v>
      </c>
      <c r="C890" s="128"/>
      <c r="D890" s="128" t="s">
        <v>563</v>
      </c>
      <c r="E890" s="128" t="s">
        <v>148</v>
      </c>
      <c r="F890" s="128" t="s">
        <v>1645</v>
      </c>
      <c r="G890" s="128" t="s">
        <v>960</v>
      </c>
      <c r="H890" s="128" t="s">
        <v>1329</v>
      </c>
      <c r="I890" s="128" t="s">
        <v>1330</v>
      </c>
      <c r="J890" s="128" t="s">
        <v>667</v>
      </c>
      <c r="K890" s="128" t="s">
        <v>682</v>
      </c>
      <c r="L890" s="128" t="s">
        <v>2257</v>
      </c>
      <c r="M890" s="137">
        <v>89</v>
      </c>
      <c r="N890" s="128">
        <f>IFERROR(VLOOKUP(M890*$M$8*$N$8,'RAM costing'!$A$3:$B$81,2,1),0)</f>
        <v>89000</v>
      </c>
      <c r="O890" s="128">
        <f>IFERROR(VLOOKUP(M890*$M$9*$N$9,'RAM costing'!$E$3:$F$81,2,1),0)</f>
        <v>359</v>
      </c>
      <c r="P890" s="128"/>
      <c r="Q890" s="129">
        <f t="shared" si="603"/>
        <v>0.31</v>
      </c>
      <c r="R890" s="18">
        <v>27.59</v>
      </c>
      <c r="S890" s="25">
        <f t="shared" si="604"/>
        <v>0</v>
      </c>
      <c r="T890" s="25">
        <f t="shared" si="605"/>
        <v>0</v>
      </c>
      <c r="U890" s="25">
        <f t="shared" si="606"/>
        <v>0</v>
      </c>
      <c r="V890" s="25">
        <f t="shared" si="607"/>
        <v>0</v>
      </c>
      <c r="W890" s="25">
        <f t="shared" si="608"/>
        <v>0</v>
      </c>
      <c r="X890" s="25">
        <f t="shared" si="609"/>
        <v>0</v>
      </c>
      <c r="Y890" s="25">
        <f t="shared" si="610"/>
        <v>0</v>
      </c>
      <c r="Z890" s="25">
        <f t="shared" si="611"/>
        <v>0</v>
      </c>
      <c r="AA890" s="26"/>
      <c r="AB890" s="25">
        <f t="shared" si="612"/>
        <v>0</v>
      </c>
      <c r="AC890" s="25">
        <f t="shared" ref="AC890:AC942" si="640">AO890</f>
        <v>0</v>
      </c>
      <c r="AD890" s="25"/>
      <c r="AE890" s="25"/>
      <c r="AF890" s="25"/>
      <c r="AG890" s="25"/>
      <c r="AH890" s="25"/>
      <c r="AI890" s="25"/>
      <c r="AJ890" s="26"/>
      <c r="AK890" s="25"/>
      <c r="AL890" s="26"/>
      <c r="AM890" s="25">
        <f t="shared" si="613"/>
        <v>0</v>
      </c>
      <c r="AN890" s="25">
        <f t="shared" si="614"/>
        <v>0</v>
      </c>
      <c r="AO890" s="26"/>
      <c r="AP890" s="26">
        <f t="shared" si="615"/>
        <v>0</v>
      </c>
      <c r="AQ890" s="101">
        <f t="shared" si="616"/>
        <v>0</v>
      </c>
      <c r="AR890" s="106">
        <f t="shared" si="617"/>
        <v>0</v>
      </c>
      <c r="AS890" s="107">
        <f t="shared" si="634"/>
        <v>0</v>
      </c>
      <c r="AT890" s="107">
        <f t="shared" si="634"/>
        <v>0</v>
      </c>
      <c r="AU890" s="107">
        <f t="shared" si="634"/>
        <v>0</v>
      </c>
      <c r="AV890" s="107">
        <f t="shared" si="634"/>
        <v>0</v>
      </c>
      <c r="AW890" s="107">
        <f t="shared" si="634"/>
        <v>0</v>
      </c>
      <c r="AX890" s="107">
        <f t="shared" si="634"/>
        <v>0</v>
      </c>
      <c r="AY890" s="107">
        <f t="shared" si="634"/>
        <v>0</v>
      </c>
      <c r="AZ890" s="107">
        <f t="shared" si="634"/>
        <v>0</v>
      </c>
      <c r="BA890" s="108">
        <f t="shared" si="618"/>
        <v>0</v>
      </c>
      <c r="BB890" s="103">
        <f t="shared" si="619"/>
        <v>0</v>
      </c>
      <c r="BC890" s="109">
        <f t="shared" si="620"/>
        <v>0</v>
      </c>
      <c r="BD890" s="107">
        <f t="shared" si="601"/>
        <v>0</v>
      </c>
      <c r="BE890" s="107">
        <f t="shared" si="635"/>
        <v>0</v>
      </c>
      <c r="BF890" s="107">
        <f t="shared" si="635"/>
        <v>0</v>
      </c>
      <c r="BG890" s="107">
        <f t="shared" si="635"/>
        <v>0</v>
      </c>
      <c r="BH890" s="107">
        <f t="shared" si="635"/>
        <v>0</v>
      </c>
      <c r="BI890" s="107">
        <f t="shared" si="635"/>
        <v>0</v>
      </c>
      <c r="BJ890" s="107">
        <f t="shared" si="635"/>
        <v>0</v>
      </c>
      <c r="BK890" s="107">
        <f t="shared" si="635"/>
        <v>0</v>
      </c>
      <c r="BL890" s="110">
        <f t="shared" si="621"/>
        <v>0</v>
      </c>
      <c r="BM890" s="111">
        <f t="shared" si="622"/>
        <v>0</v>
      </c>
      <c r="BN890" s="111">
        <f t="shared" si="623"/>
        <v>0</v>
      </c>
      <c r="BO890" s="111">
        <f t="shared" si="624"/>
        <v>0</v>
      </c>
      <c r="BP890" s="111">
        <f t="shared" si="625"/>
        <v>0</v>
      </c>
      <c r="BQ890" s="111">
        <f t="shared" si="626"/>
        <v>0</v>
      </c>
      <c r="BR890" s="111">
        <f t="shared" si="627"/>
        <v>0</v>
      </c>
      <c r="BS890" s="111">
        <f t="shared" si="628"/>
        <v>0</v>
      </c>
      <c r="BT890" s="111">
        <f t="shared" si="629"/>
        <v>0</v>
      </c>
      <c r="BU890" s="112">
        <f t="shared" si="630"/>
        <v>0</v>
      </c>
      <c r="BV890" s="113">
        <f t="shared" si="631"/>
        <v>0</v>
      </c>
      <c r="BW890" s="169" t="s">
        <v>135</v>
      </c>
      <c r="BX890" s="174">
        <v>2021</v>
      </c>
      <c r="BY890" s="169" t="s">
        <v>2422</v>
      </c>
      <c r="BZ890" s="169" t="str">
        <f t="shared" si="632"/>
        <v>NOVIEMBRE</v>
      </c>
      <c r="CA890" s="169" t="str">
        <f t="shared" si="633"/>
        <v>YCHO21RT_11.1</v>
      </c>
      <c r="CB890" s="118" t="e">
        <f>VLOOKUP(F890,[3]TOTALES!$E:$E,1,0)</f>
        <v>#N/A</v>
      </c>
      <c r="CC890" s="118" t="str">
        <f>VLOOKUP(E890,'3.PARAMETROS'!J:L,3,0)</f>
        <v>JEANS</v>
      </c>
      <c r="CD890" s="118">
        <f>VLOOKUP(A890,'[4]1. ARCHIVO COMPRA'!$A:$BU,73,0)</f>
        <v>0</v>
      </c>
      <c r="CF890" s="128"/>
      <c r="CG890" s="128"/>
    </row>
    <row r="891" spans="1:85" x14ac:dyDescent="0.25">
      <c r="A891" s="128" t="str">
        <f t="shared" si="602"/>
        <v>W2RP08KAR70P72P</v>
      </c>
      <c r="B891" s="188">
        <v>44501</v>
      </c>
      <c r="C891" s="128"/>
      <c r="D891" s="128" t="s">
        <v>562</v>
      </c>
      <c r="E891" s="128" t="s">
        <v>294</v>
      </c>
      <c r="F891" s="128" t="s">
        <v>1646</v>
      </c>
      <c r="G891" s="128" t="s">
        <v>1647</v>
      </c>
      <c r="H891" s="128" t="s">
        <v>1396</v>
      </c>
      <c r="I891" s="128" t="s">
        <v>1397</v>
      </c>
      <c r="J891" s="128" t="s">
        <v>2196</v>
      </c>
      <c r="K891" s="128" t="s">
        <v>687</v>
      </c>
      <c r="L891" s="128" t="s">
        <v>2255</v>
      </c>
      <c r="M891" s="137">
        <v>49</v>
      </c>
      <c r="N891" s="128">
        <f>IFERROR(VLOOKUP(M891*$M$8*$N$8,'RAM costing'!$A$3:$B$81,2,1),0)</f>
        <v>49000</v>
      </c>
      <c r="O891" s="128">
        <f>IFERROR(VLOOKUP(M891*$M$9*$N$9,'RAM costing'!$E$3:$F$81,2,1),0)</f>
        <v>199</v>
      </c>
      <c r="P891" s="128"/>
      <c r="Q891" s="129">
        <f t="shared" si="603"/>
        <v>0.31</v>
      </c>
      <c r="R891" s="18">
        <v>15.19</v>
      </c>
      <c r="S891" s="25">
        <f t="shared" si="604"/>
        <v>0</v>
      </c>
      <c r="T891" s="25">
        <f t="shared" si="605"/>
        <v>0</v>
      </c>
      <c r="U891" s="25">
        <f t="shared" si="606"/>
        <v>0</v>
      </c>
      <c r="V891" s="25">
        <f t="shared" si="607"/>
        <v>0</v>
      </c>
      <c r="W891" s="25">
        <f t="shared" si="608"/>
        <v>0</v>
      </c>
      <c r="X891" s="25">
        <f t="shared" si="609"/>
        <v>0</v>
      </c>
      <c r="Y891" s="25">
        <f t="shared" si="610"/>
        <v>0</v>
      </c>
      <c r="Z891" s="25">
        <f t="shared" si="611"/>
        <v>0</v>
      </c>
      <c r="AA891" s="26"/>
      <c r="AB891" s="25">
        <f t="shared" si="612"/>
        <v>0</v>
      </c>
      <c r="AC891" s="25">
        <f t="shared" si="640"/>
        <v>0</v>
      </c>
      <c r="AD891" s="25"/>
      <c r="AE891" s="25"/>
      <c r="AF891" s="25"/>
      <c r="AG891" s="25"/>
      <c r="AH891" s="25"/>
      <c r="AI891" s="25"/>
      <c r="AJ891" s="26"/>
      <c r="AK891" s="25"/>
      <c r="AL891" s="26"/>
      <c r="AM891" s="25">
        <f t="shared" si="613"/>
        <v>0</v>
      </c>
      <c r="AN891" s="25">
        <f t="shared" si="614"/>
        <v>0</v>
      </c>
      <c r="AO891" s="26"/>
      <c r="AP891" s="26">
        <f t="shared" si="615"/>
        <v>0</v>
      </c>
      <c r="AQ891" s="101">
        <f t="shared" si="616"/>
        <v>0</v>
      </c>
      <c r="AR891" s="106">
        <f t="shared" si="617"/>
        <v>0</v>
      </c>
      <c r="AS891" s="107">
        <f t="shared" si="634"/>
        <v>0</v>
      </c>
      <c r="AT891" s="107">
        <f t="shared" si="634"/>
        <v>0</v>
      </c>
      <c r="AU891" s="107">
        <f t="shared" si="634"/>
        <v>0</v>
      </c>
      <c r="AV891" s="107">
        <f t="shared" si="634"/>
        <v>0</v>
      </c>
      <c r="AW891" s="107">
        <f t="shared" si="634"/>
        <v>0</v>
      </c>
      <c r="AX891" s="107">
        <f t="shared" ref="AS891:AZ923" si="641">ROUND(IF($L891=$L$4,($AQ891*AX$4),IF($L891=$L$5,($AQ891*AX$5),IF($L891=$L$6,($AQ891*AX$6),IF($L891=$L$7,($AQ891*AX$7))))),0)</f>
        <v>0</v>
      </c>
      <c r="AY891" s="107">
        <f t="shared" si="641"/>
        <v>0</v>
      </c>
      <c r="AZ891" s="107">
        <f t="shared" si="641"/>
        <v>0</v>
      </c>
      <c r="BA891" s="108">
        <f t="shared" si="618"/>
        <v>0</v>
      </c>
      <c r="BB891" s="103">
        <f t="shared" si="619"/>
        <v>0</v>
      </c>
      <c r="BC891" s="109">
        <f t="shared" si="620"/>
        <v>0</v>
      </c>
      <c r="BD891" s="107">
        <f t="shared" si="601"/>
        <v>0</v>
      </c>
      <c r="BE891" s="107">
        <f t="shared" si="635"/>
        <v>0</v>
      </c>
      <c r="BF891" s="107">
        <f t="shared" si="635"/>
        <v>0</v>
      </c>
      <c r="BG891" s="107">
        <f t="shared" si="635"/>
        <v>0</v>
      </c>
      <c r="BH891" s="107">
        <f t="shared" si="635"/>
        <v>0</v>
      </c>
      <c r="BI891" s="107">
        <f t="shared" ref="BE891:BK923" si="642">ROUND(IF($L891=$L$4,($BB891*BI$4),IF($L891=$L$5,($BB891*BI$5),IF($L891=$L$6,($BB891*BI$6),IF($L891=$L$7,($BB891*BI$7))))),0)</f>
        <v>0</v>
      </c>
      <c r="BJ891" s="107">
        <f t="shared" si="642"/>
        <v>0</v>
      </c>
      <c r="BK891" s="107">
        <f t="shared" si="642"/>
        <v>0</v>
      </c>
      <c r="BL891" s="110">
        <f t="shared" si="621"/>
        <v>0</v>
      </c>
      <c r="BM891" s="111">
        <f t="shared" si="622"/>
        <v>0</v>
      </c>
      <c r="BN891" s="111">
        <f t="shared" si="623"/>
        <v>0</v>
      </c>
      <c r="BO891" s="111">
        <f t="shared" si="624"/>
        <v>0</v>
      </c>
      <c r="BP891" s="111">
        <f t="shared" si="625"/>
        <v>0</v>
      </c>
      <c r="BQ891" s="111">
        <f t="shared" si="626"/>
        <v>0</v>
      </c>
      <c r="BR891" s="111">
        <f t="shared" si="627"/>
        <v>0</v>
      </c>
      <c r="BS891" s="111">
        <f t="shared" si="628"/>
        <v>0</v>
      </c>
      <c r="BT891" s="111">
        <f t="shared" si="629"/>
        <v>0</v>
      </c>
      <c r="BU891" s="112">
        <f t="shared" si="630"/>
        <v>0</v>
      </c>
      <c r="BV891" s="113">
        <f t="shared" si="631"/>
        <v>0</v>
      </c>
      <c r="BW891" s="169" t="s">
        <v>135</v>
      </c>
      <c r="BX891" s="174">
        <v>2021</v>
      </c>
      <c r="BY891" s="169" t="s">
        <v>2422</v>
      </c>
      <c r="BZ891" s="169" t="str">
        <f t="shared" si="632"/>
        <v>NOVIEMBRE</v>
      </c>
      <c r="CA891" s="169" t="str">
        <f t="shared" si="633"/>
        <v>YCHO21RT_11.1</v>
      </c>
      <c r="CB891" s="118" t="str">
        <f>VLOOKUP(F891,[3]TOTALES!$E:$E,1,0)</f>
        <v>W2RP08KAR70</v>
      </c>
      <c r="CC891" s="118" t="str">
        <f>VLOOKUP(E891,'3.PARAMETROS'!J:L,3,0)</f>
        <v>TOPS</v>
      </c>
      <c r="CD891" s="118">
        <f>VLOOKUP(A891,'[4]1. ARCHIVO COMPRA'!$A:$BU,73,0)</f>
        <v>0</v>
      </c>
      <c r="CF891" s="128"/>
      <c r="CG891" s="128"/>
    </row>
    <row r="892" spans="1:85" x14ac:dyDescent="0.25">
      <c r="A892" s="128" t="str">
        <f t="shared" si="602"/>
        <v>W2RP08KAR70P00Q</v>
      </c>
      <c r="B892" s="188">
        <v>44501</v>
      </c>
      <c r="C892" s="128"/>
      <c r="D892" s="128" t="s">
        <v>562</v>
      </c>
      <c r="E892" s="128" t="s">
        <v>294</v>
      </c>
      <c r="F892" s="128" t="s">
        <v>1646</v>
      </c>
      <c r="G892" s="128" t="s">
        <v>1647</v>
      </c>
      <c r="H892" s="128" t="s">
        <v>1400</v>
      </c>
      <c r="I892" s="128" t="s">
        <v>1401</v>
      </c>
      <c r="J892" s="128" t="s">
        <v>2196</v>
      </c>
      <c r="K892" s="128" t="s">
        <v>687</v>
      </c>
      <c r="L892" s="128" t="s">
        <v>2255</v>
      </c>
      <c r="M892" s="137">
        <v>49</v>
      </c>
      <c r="N892" s="128">
        <f>IFERROR(VLOOKUP(M892*$M$8*$N$8,'RAM costing'!$A$3:$B$81,2,1),0)</f>
        <v>49000</v>
      </c>
      <c r="O892" s="128">
        <f>IFERROR(VLOOKUP(M892*$M$9*$N$9,'RAM costing'!$E$3:$F$81,2,1),0)</f>
        <v>199</v>
      </c>
      <c r="P892" s="128"/>
      <c r="Q892" s="129">
        <f t="shared" si="603"/>
        <v>0.31</v>
      </c>
      <c r="R892" s="18">
        <v>15.19</v>
      </c>
      <c r="S892" s="25">
        <f t="shared" si="604"/>
        <v>0</v>
      </c>
      <c r="T892" s="25">
        <f t="shared" si="605"/>
        <v>0</v>
      </c>
      <c r="U892" s="25">
        <f t="shared" si="606"/>
        <v>0</v>
      </c>
      <c r="V892" s="25">
        <f t="shared" si="607"/>
        <v>0</v>
      </c>
      <c r="W892" s="25">
        <f t="shared" si="608"/>
        <v>0</v>
      </c>
      <c r="X892" s="25">
        <f t="shared" si="609"/>
        <v>0</v>
      </c>
      <c r="Y892" s="25">
        <f t="shared" si="610"/>
        <v>0</v>
      </c>
      <c r="Z892" s="25">
        <f t="shared" si="611"/>
        <v>0</v>
      </c>
      <c r="AA892" s="26"/>
      <c r="AB892" s="25">
        <f t="shared" si="612"/>
        <v>0</v>
      </c>
      <c r="AC892" s="25">
        <f t="shared" si="640"/>
        <v>0</v>
      </c>
      <c r="AD892" s="25"/>
      <c r="AE892" s="25"/>
      <c r="AF892" s="25"/>
      <c r="AG892" s="25"/>
      <c r="AH892" s="25"/>
      <c r="AI892" s="25"/>
      <c r="AJ892" s="26"/>
      <c r="AK892" s="25"/>
      <c r="AL892" s="26"/>
      <c r="AM892" s="25">
        <f t="shared" si="613"/>
        <v>0</v>
      </c>
      <c r="AN892" s="25">
        <f t="shared" si="614"/>
        <v>0</v>
      </c>
      <c r="AO892" s="26"/>
      <c r="AP892" s="26">
        <f t="shared" si="615"/>
        <v>0</v>
      </c>
      <c r="AQ892" s="101">
        <f t="shared" si="616"/>
        <v>0</v>
      </c>
      <c r="AR892" s="106">
        <f t="shared" si="617"/>
        <v>0</v>
      </c>
      <c r="AS892" s="107">
        <f t="shared" si="641"/>
        <v>0</v>
      </c>
      <c r="AT892" s="107">
        <f t="shared" si="641"/>
        <v>0</v>
      </c>
      <c r="AU892" s="107">
        <f t="shared" si="641"/>
        <v>0</v>
      </c>
      <c r="AV892" s="107">
        <f t="shared" si="641"/>
        <v>0</v>
      </c>
      <c r="AW892" s="107">
        <f t="shared" si="641"/>
        <v>0</v>
      </c>
      <c r="AX892" s="107">
        <f t="shared" si="641"/>
        <v>0</v>
      </c>
      <c r="AY892" s="107">
        <f t="shared" si="641"/>
        <v>0</v>
      </c>
      <c r="AZ892" s="107">
        <f t="shared" si="641"/>
        <v>0</v>
      </c>
      <c r="BA892" s="108">
        <f t="shared" si="618"/>
        <v>0</v>
      </c>
      <c r="BB892" s="103">
        <f t="shared" si="619"/>
        <v>0</v>
      </c>
      <c r="BC892" s="109">
        <f t="shared" si="620"/>
        <v>0</v>
      </c>
      <c r="BD892" s="107">
        <f t="shared" si="601"/>
        <v>0</v>
      </c>
      <c r="BE892" s="107">
        <f t="shared" si="642"/>
        <v>0</v>
      </c>
      <c r="BF892" s="107">
        <f t="shared" si="642"/>
        <v>0</v>
      </c>
      <c r="BG892" s="107">
        <f t="shared" si="642"/>
        <v>0</v>
      </c>
      <c r="BH892" s="107">
        <f t="shared" si="642"/>
        <v>0</v>
      </c>
      <c r="BI892" s="107">
        <f t="shared" si="642"/>
        <v>0</v>
      </c>
      <c r="BJ892" s="107">
        <f t="shared" si="642"/>
        <v>0</v>
      </c>
      <c r="BK892" s="107">
        <f t="shared" si="642"/>
        <v>0</v>
      </c>
      <c r="BL892" s="110">
        <f t="shared" si="621"/>
        <v>0</v>
      </c>
      <c r="BM892" s="111">
        <f t="shared" si="622"/>
        <v>0</v>
      </c>
      <c r="BN892" s="111">
        <f t="shared" si="623"/>
        <v>0</v>
      </c>
      <c r="BO892" s="111">
        <f t="shared" si="624"/>
        <v>0</v>
      </c>
      <c r="BP892" s="111">
        <f t="shared" si="625"/>
        <v>0</v>
      </c>
      <c r="BQ892" s="111">
        <f t="shared" si="626"/>
        <v>0</v>
      </c>
      <c r="BR892" s="111">
        <f t="shared" si="627"/>
        <v>0</v>
      </c>
      <c r="BS892" s="111">
        <f t="shared" si="628"/>
        <v>0</v>
      </c>
      <c r="BT892" s="111">
        <f t="shared" si="629"/>
        <v>0</v>
      </c>
      <c r="BU892" s="112">
        <f t="shared" si="630"/>
        <v>0</v>
      </c>
      <c r="BV892" s="113">
        <f t="shared" si="631"/>
        <v>0</v>
      </c>
      <c r="BW892" s="169" t="s">
        <v>135</v>
      </c>
      <c r="BX892" s="174">
        <v>2021</v>
      </c>
      <c r="BY892" s="169" t="s">
        <v>2422</v>
      </c>
      <c r="BZ892" s="169" t="str">
        <f t="shared" si="632"/>
        <v>NOVIEMBRE</v>
      </c>
      <c r="CA892" s="169" t="str">
        <f t="shared" si="633"/>
        <v>YCHO21RT_11.1</v>
      </c>
      <c r="CB892" s="118" t="str">
        <f>VLOOKUP(F892,[3]TOTALES!$E:$E,1,0)</f>
        <v>W2RP08KAR70</v>
      </c>
      <c r="CC892" s="118" t="str">
        <f>VLOOKUP(E892,'3.PARAMETROS'!J:L,3,0)</f>
        <v>TOPS</v>
      </c>
      <c r="CD892" s="118">
        <f>VLOOKUP(A892,'[4]1. ARCHIVO COMPRA'!$A:$BU,73,0)</f>
        <v>0</v>
      </c>
      <c r="CF892" s="128"/>
      <c r="CG892" s="128"/>
    </row>
    <row r="893" spans="1:85" x14ac:dyDescent="0.25">
      <c r="A893" s="128" t="str">
        <f t="shared" si="602"/>
        <v>W2RP08KAR70P71Z</v>
      </c>
      <c r="B893" s="188">
        <v>44501</v>
      </c>
      <c r="C893" s="128"/>
      <c r="D893" s="128" t="s">
        <v>562</v>
      </c>
      <c r="E893" s="128" t="s">
        <v>294</v>
      </c>
      <c r="F893" s="128" t="s">
        <v>1646</v>
      </c>
      <c r="G893" s="128" t="s">
        <v>1647</v>
      </c>
      <c r="H893" s="128" t="s">
        <v>1404</v>
      </c>
      <c r="I893" s="128" t="s">
        <v>1405</v>
      </c>
      <c r="J893" s="128" t="s">
        <v>2196</v>
      </c>
      <c r="K893" s="128" t="s">
        <v>687</v>
      </c>
      <c r="L893" s="128" t="s">
        <v>2255</v>
      </c>
      <c r="M893" s="137">
        <v>49</v>
      </c>
      <c r="N893" s="128">
        <f>IFERROR(VLOOKUP(M893*$M$8*$N$8,'RAM costing'!$A$3:$B$81,2,1),0)</f>
        <v>49000</v>
      </c>
      <c r="O893" s="128">
        <f>IFERROR(VLOOKUP(M893*$M$9*$N$9,'RAM costing'!$E$3:$F$81,2,1),0)</f>
        <v>199</v>
      </c>
      <c r="P893" s="128"/>
      <c r="Q893" s="129">
        <f t="shared" si="603"/>
        <v>0.31</v>
      </c>
      <c r="R893" s="18">
        <v>15.19</v>
      </c>
      <c r="S893" s="25">
        <f t="shared" si="604"/>
        <v>0</v>
      </c>
      <c r="T893" s="25">
        <f t="shared" si="605"/>
        <v>0</v>
      </c>
      <c r="U893" s="25">
        <f t="shared" si="606"/>
        <v>0</v>
      </c>
      <c r="V893" s="25">
        <f t="shared" si="607"/>
        <v>0</v>
      </c>
      <c r="W893" s="25">
        <f t="shared" si="608"/>
        <v>0</v>
      </c>
      <c r="X893" s="25">
        <f t="shared" si="609"/>
        <v>0</v>
      </c>
      <c r="Y893" s="25">
        <f t="shared" si="610"/>
        <v>0</v>
      </c>
      <c r="Z893" s="25">
        <f t="shared" si="611"/>
        <v>0</v>
      </c>
      <c r="AA893" s="26"/>
      <c r="AB893" s="25">
        <f t="shared" si="612"/>
        <v>0</v>
      </c>
      <c r="AC893" s="25">
        <f t="shared" si="640"/>
        <v>0</v>
      </c>
      <c r="AD893" s="25"/>
      <c r="AE893" s="25"/>
      <c r="AF893" s="25"/>
      <c r="AG893" s="25"/>
      <c r="AH893" s="25"/>
      <c r="AI893" s="25"/>
      <c r="AJ893" s="26"/>
      <c r="AK893" s="25"/>
      <c r="AL893" s="26"/>
      <c r="AM893" s="25">
        <f t="shared" si="613"/>
        <v>0</v>
      </c>
      <c r="AN893" s="25">
        <f t="shared" si="614"/>
        <v>0</v>
      </c>
      <c r="AO893" s="26"/>
      <c r="AP893" s="26">
        <f t="shared" si="615"/>
        <v>0</v>
      </c>
      <c r="AQ893" s="101">
        <f t="shared" si="616"/>
        <v>0</v>
      </c>
      <c r="AR893" s="106">
        <f t="shared" si="617"/>
        <v>0</v>
      </c>
      <c r="AS893" s="107">
        <f t="shared" si="641"/>
        <v>0</v>
      </c>
      <c r="AT893" s="107">
        <f t="shared" si="641"/>
        <v>0</v>
      </c>
      <c r="AU893" s="107">
        <f t="shared" si="641"/>
        <v>0</v>
      </c>
      <c r="AV893" s="107">
        <f t="shared" si="641"/>
        <v>0</v>
      </c>
      <c r="AW893" s="107">
        <f t="shared" si="641"/>
        <v>0</v>
      </c>
      <c r="AX893" s="107">
        <f t="shared" si="641"/>
        <v>0</v>
      </c>
      <c r="AY893" s="107">
        <f t="shared" si="641"/>
        <v>0</v>
      </c>
      <c r="AZ893" s="107">
        <f t="shared" si="641"/>
        <v>0</v>
      </c>
      <c r="BA893" s="108">
        <f t="shared" si="618"/>
        <v>0</v>
      </c>
      <c r="BB893" s="103">
        <f t="shared" si="619"/>
        <v>0</v>
      </c>
      <c r="BC893" s="109">
        <f t="shared" si="620"/>
        <v>0</v>
      </c>
      <c r="BD893" s="107">
        <f t="shared" si="601"/>
        <v>0</v>
      </c>
      <c r="BE893" s="107">
        <f t="shared" si="642"/>
        <v>0</v>
      </c>
      <c r="BF893" s="107">
        <f t="shared" si="642"/>
        <v>0</v>
      </c>
      <c r="BG893" s="107">
        <f t="shared" si="642"/>
        <v>0</v>
      </c>
      <c r="BH893" s="107">
        <f t="shared" si="642"/>
        <v>0</v>
      </c>
      <c r="BI893" s="107">
        <f t="shared" si="642"/>
        <v>0</v>
      </c>
      <c r="BJ893" s="107">
        <f t="shared" si="642"/>
        <v>0</v>
      </c>
      <c r="BK893" s="107">
        <f t="shared" si="642"/>
        <v>0</v>
      </c>
      <c r="BL893" s="110">
        <f t="shared" si="621"/>
        <v>0</v>
      </c>
      <c r="BM893" s="111">
        <f t="shared" si="622"/>
        <v>0</v>
      </c>
      <c r="BN893" s="111">
        <f t="shared" si="623"/>
        <v>0</v>
      </c>
      <c r="BO893" s="111">
        <f t="shared" si="624"/>
        <v>0</v>
      </c>
      <c r="BP893" s="111">
        <f t="shared" si="625"/>
        <v>0</v>
      </c>
      <c r="BQ893" s="111">
        <f t="shared" si="626"/>
        <v>0</v>
      </c>
      <c r="BR893" s="111">
        <f t="shared" si="627"/>
        <v>0</v>
      </c>
      <c r="BS893" s="111">
        <f t="shared" si="628"/>
        <v>0</v>
      </c>
      <c r="BT893" s="111">
        <f t="shared" si="629"/>
        <v>0</v>
      </c>
      <c r="BU893" s="112">
        <f t="shared" si="630"/>
        <v>0</v>
      </c>
      <c r="BV893" s="113">
        <f t="shared" si="631"/>
        <v>0</v>
      </c>
      <c r="BW893" s="169" t="s">
        <v>135</v>
      </c>
      <c r="BX893" s="174">
        <v>2021</v>
      </c>
      <c r="BY893" s="169" t="s">
        <v>2422</v>
      </c>
      <c r="BZ893" s="169" t="str">
        <f t="shared" si="632"/>
        <v>NOVIEMBRE</v>
      </c>
      <c r="CA893" s="169" t="str">
        <f t="shared" si="633"/>
        <v>YCHO21RT_11.1</v>
      </c>
      <c r="CB893" s="118" t="str">
        <f>VLOOKUP(F893,[3]TOTALES!$E:$E,1,0)</f>
        <v>W2RP08KAR70</v>
      </c>
      <c r="CC893" s="118" t="str">
        <f>VLOOKUP(E893,'3.PARAMETROS'!J:L,3,0)</f>
        <v>TOPS</v>
      </c>
      <c r="CD893" s="118">
        <f>VLOOKUP(A893,'[4]1. ARCHIVO COMPRA'!$A:$BU,73,0)</f>
        <v>0</v>
      </c>
      <c r="CF893" s="128"/>
      <c r="CG893" s="128"/>
    </row>
    <row r="894" spans="1:85" x14ac:dyDescent="0.25">
      <c r="A894" s="128" t="str">
        <f t="shared" si="602"/>
        <v>W2RB01K7UW2MCH</v>
      </c>
      <c r="B894" s="188">
        <v>44501</v>
      </c>
      <c r="C894" s="128"/>
      <c r="D894" s="128" t="s">
        <v>562</v>
      </c>
      <c r="E894" s="128" t="s">
        <v>570</v>
      </c>
      <c r="F894" s="128" t="s">
        <v>1648</v>
      </c>
      <c r="G894" s="128" t="s">
        <v>1649</v>
      </c>
      <c r="H894" s="128" t="s">
        <v>512</v>
      </c>
      <c r="I894" s="128" t="s">
        <v>617</v>
      </c>
      <c r="J894" s="128" t="s">
        <v>547</v>
      </c>
      <c r="K894" s="128" t="s">
        <v>683</v>
      </c>
      <c r="L894" s="128" t="s">
        <v>2255</v>
      </c>
      <c r="M894" s="137">
        <v>98</v>
      </c>
      <c r="N894" s="128">
        <f>IFERROR(VLOOKUP(M894*$M$8*$N$8,'RAM costing'!$A$3:$B$81,2,1),0)</f>
        <v>99000</v>
      </c>
      <c r="O894" s="128">
        <f>IFERROR(VLOOKUP(M894*$M$9*$N$9,'RAM costing'!$E$3:$F$81,2,1),0)</f>
        <v>399</v>
      </c>
      <c r="P894" s="128"/>
      <c r="Q894" s="129">
        <f t="shared" si="603"/>
        <v>0.31</v>
      </c>
      <c r="R894" s="18">
        <v>30.38</v>
      </c>
      <c r="S894" s="25">
        <f t="shared" si="604"/>
        <v>0</v>
      </c>
      <c r="T894" s="25">
        <f t="shared" si="605"/>
        <v>0</v>
      </c>
      <c r="U894" s="25">
        <f t="shared" si="606"/>
        <v>0</v>
      </c>
      <c r="V894" s="25">
        <f t="shared" si="607"/>
        <v>0</v>
      </c>
      <c r="W894" s="25">
        <f t="shared" si="608"/>
        <v>0</v>
      </c>
      <c r="X894" s="25">
        <f t="shared" si="609"/>
        <v>0</v>
      </c>
      <c r="Y894" s="25">
        <f t="shared" si="610"/>
        <v>0</v>
      </c>
      <c r="Z894" s="25">
        <f t="shared" si="611"/>
        <v>0</v>
      </c>
      <c r="AA894" s="26"/>
      <c r="AB894" s="25">
        <f t="shared" si="612"/>
        <v>0</v>
      </c>
      <c r="AC894" s="25">
        <f t="shared" si="640"/>
        <v>0</v>
      </c>
      <c r="AD894" s="25"/>
      <c r="AE894" s="25"/>
      <c r="AF894" s="25"/>
      <c r="AG894" s="25"/>
      <c r="AH894" s="25"/>
      <c r="AI894" s="25"/>
      <c r="AJ894" s="26"/>
      <c r="AK894" s="25"/>
      <c r="AL894" s="26"/>
      <c r="AM894" s="25">
        <f t="shared" si="613"/>
        <v>0</v>
      </c>
      <c r="AN894" s="25">
        <f t="shared" si="614"/>
        <v>0</v>
      </c>
      <c r="AO894" s="26"/>
      <c r="AP894" s="26">
        <f t="shared" si="615"/>
        <v>0</v>
      </c>
      <c r="AQ894" s="101">
        <f t="shared" si="616"/>
        <v>0</v>
      </c>
      <c r="AR894" s="106">
        <f t="shared" si="617"/>
        <v>0</v>
      </c>
      <c r="AS894" s="107">
        <f t="shared" si="641"/>
        <v>0</v>
      </c>
      <c r="AT894" s="107">
        <f t="shared" si="641"/>
        <v>0</v>
      </c>
      <c r="AU894" s="107">
        <f t="shared" si="641"/>
        <v>0</v>
      </c>
      <c r="AV894" s="107">
        <f t="shared" si="641"/>
        <v>0</v>
      </c>
      <c r="AW894" s="107">
        <f t="shared" si="641"/>
        <v>0</v>
      </c>
      <c r="AX894" s="107">
        <f t="shared" si="641"/>
        <v>0</v>
      </c>
      <c r="AY894" s="107">
        <f t="shared" si="641"/>
        <v>0</v>
      </c>
      <c r="AZ894" s="107">
        <f t="shared" si="641"/>
        <v>0</v>
      </c>
      <c r="BA894" s="108">
        <f t="shared" si="618"/>
        <v>0</v>
      </c>
      <c r="BB894" s="103">
        <f t="shared" si="619"/>
        <v>0</v>
      </c>
      <c r="BC894" s="109">
        <f t="shared" si="620"/>
        <v>0</v>
      </c>
      <c r="BD894" s="107">
        <f t="shared" si="601"/>
        <v>0</v>
      </c>
      <c r="BE894" s="107">
        <f t="shared" si="642"/>
        <v>0</v>
      </c>
      <c r="BF894" s="107">
        <f t="shared" si="642"/>
        <v>0</v>
      </c>
      <c r="BG894" s="107">
        <f t="shared" si="642"/>
        <v>0</v>
      </c>
      <c r="BH894" s="107">
        <f t="shared" si="642"/>
        <v>0</v>
      </c>
      <c r="BI894" s="107">
        <f t="shared" si="642"/>
        <v>0</v>
      </c>
      <c r="BJ894" s="107">
        <f t="shared" si="642"/>
        <v>0</v>
      </c>
      <c r="BK894" s="107">
        <f t="shared" si="642"/>
        <v>0</v>
      </c>
      <c r="BL894" s="110">
        <f t="shared" si="621"/>
        <v>0</v>
      </c>
      <c r="BM894" s="111">
        <f t="shared" si="622"/>
        <v>0</v>
      </c>
      <c r="BN894" s="111">
        <f t="shared" si="623"/>
        <v>0</v>
      </c>
      <c r="BO894" s="111">
        <f t="shared" si="624"/>
        <v>0</v>
      </c>
      <c r="BP894" s="111">
        <f t="shared" si="625"/>
        <v>0</v>
      </c>
      <c r="BQ894" s="111">
        <f t="shared" si="626"/>
        <v>0</v>
      </c>
      <c r="BR894" s="111">
        <f t="shared" si="627"/>
        <v>0</v>
      </c>
      <c r="BS894" s="111">
        <f t="shared" si="628"/>
        <v>0</v>
      </c>
      <c r="BT894" s="111">
        <f t="shared" si="629"/>
        <v>0</v>
      </c>
      <c r="BU894" s="112">
        <f t="shared" si="630"/>
        <v>0</v>
      </c>
      <c r="BV894" s="113">
        <f t="shared" si="631"/>
        <v>0</v>
      </c>
      <c r="BW894" s="169" t="s">
        <v>135</v>
      </c>
      <c r="BX894" s="174">
        <v>2021</v>
      </c>
      <c r="BY894" s="169" t="s">
        <v>2422</v>
      </c>
      <c r="BZ894" s="169" t="str">
        <f t="shared" si="632"/>
        <v>NOVIEMBRE</v>
      </c>
      <c r="CA894" s="169" t="str">
        <f t="shared" si="633"/>
        <v>YCHO21RT_11.1</v>
      </c>
      <c r="CB894" s="118" t="str">
        <f>VLOOKUP(F894,[3]TOTALES!$E:$E,1,0)</f>
        <v>W2RB01K7UW2</v>
      </c>
      <c r="CC894" s="118" t="e">
        <f>VLOOKUP(E894,'3.PARAMETROS'!J:L,3,0)</f>
        <v>#N/A</v>
      </c>
      <c r="CD894" s="118">
        <f>VLOOKUP(A894,'[4]1. ARCHIVO COMPRA'!$A:$BU,73,0)</f>
        <v>0</v>
      </c>
      <c r="CF894" s="128"/>
      <c r="CG894" s="128"/>
    </row>
    <row r="895" spans="1:85" x14ac:dyDescent="0.25">
      <c r="A895" s="128" t="str">
        <f t="shared" si="602"/>
        <v>W2RB01K7UW2G1G2</v>
      </c>
      <c r="B895" s="188">
        <v>44501</v>
      </c>
      <c r="C895" s="128"/>
      <c r="D895" s="128" t="s">
        <v>562</v>
      </c>
      <c r="E895" s="128" t="s">
        <v>570</v>
      </c>
      <c r="F895" s="128" t="s">
        <v>1648</v>
      </c>
      <c r="G895" s="128" t="s">
        <v>1649</v>
      </c>
      <c r="H895" s="128" t="s">
        <v>506</v>
      </c>
      <c r="I895" s="128" t="s">
        <v>533</v>
      </c>
      <c r="J895" s="128" t="s">
        <v>547</v>
      </c>
      <c r="K895" s="128" t="s">
        <v>683</v>
      </c>
      <c r="L895" s="128" t="s">
        <v>2255</v>
      </c>
      <c r="M895" s="137">
        <v>98</v>
      </c>
      <c r="N895" s="128">
        <f>IFERROR(VLOOKUP(M895*$M$8*$N$8,'RAM costing'!$A$3:$B$81,2,1),0)</f>
        <v>99000</v>
      </c>
      <c r="O895" s="128">
        <f>IFERROR(VLOOKUP(M895*$M$9*$N$9,'RAM costing'!$E$3:$F$81,2,1),0)</f>
        <v>399</v>
      </c>
      <c r="P895" s="128"/>
      <c r="Q895" s="129">
        <f t="shared" si="603"/>
        <v>0.31</v>
      </c>
      <c r="R895" s="18">
        <v>30.38</v>
      </c>
      <c r="S895" s="25">
        <f t="shared" si="604"/>
        <v>0</v>
      </c>
      <c r="T895" s="25">
        <f t="shared" si="605"/>
        <v>0</v>
      </c>
      <c r="U895" s="25">
        <f t="shared" si="606"/>
        <v>0</v>
      </c>
      <c r="V895" s="25">
        <f t="shared" si="607"/>
        <v>0</v>
      </c>
      <c r="W895" s="25">
        <f t="shared" si="608"/>
        <v>0</v>
      </c>
      <c r="X895" s="25">
        <f t="shared" si="609"/>
        <v>0</v>
      </c>
      <c r="Y895" s="25">
        <f t="shared" si="610"/>
        <v>0</v>
      </c>
      <c r="Z895" s="25">
        <f t="shared" si="611"/>
        <v>0</v>
      </c>
      <c r="AA895" s="26"/>
      <c r="AB895" s="25">
        <f t="shared" si="612"/>
        <v>0</v>
      </c>
      <c r="AC895" s="25">
        <f t="shared" si="640"/>
        <v>0</v>
      </c>
      <c r="AD895" s="25"/>
      <c r="AE895" s="25"/>
      <c r="AF895" s="25"/>
      <c r="AG895" s="25"/>
      <c r="AH895" s="25"/>
      <c r="AI895" s="25"/>
      <c r="AJ895" s="26"/>
      <c r="AK895" s="25"/>
      <c r="AL895" s="26"/>
      <c r="AM895" s="25">
        <f t="shared" si="613"/>
        <v>0</v>
      </c>
      <c r="AN895" s="25">
        <f t="shared" si="614"/>
        <v>0</v>
      </c>
      <c r="AO895" s="26"/>
      <c r="AP895" s="26">
        <f t="shared" si="615"/>
        <v>0</v>
      </c>
      <c r="AQ895" s="101">
        <f t="shared" si="616"/>
        <v>0</v>
      </c>
      <c r="AR895" s="106">
        <f t="shared" si="617"/>
        <v>0</v>
      </c>
      <c r="AS895" s="107">
        <f t="shared" si="641"/>
        <v>0</v>
      </c>
      <c r="AT895" s="107">
        <f t="shared" si="641"/>
        <v>0</v>
      </c>
      <c r="AU895" s="107">
        <f t="shared" si="641"/>
        <v>0</v>
      </c>
      <c r="AV895" s="107">
        <f t="shared" si="641"/>
        <v>0</v>
      </c>
      <c r="AW895" s="107">
        <f t="shared" si="641"/>
        <v>0</v>
      </c>
      <c r="AX895" s="107">
        <f t="shared" si="641"/>
        <v>0</v>
      </c>
      <c r="AY895" s="107">
        <f t="shared" si="641"/>
        <v>0</v>
      </c>
      <c r="AZ895" s="107">
        <f t="shared" si="641"/>
        <v>0</v>
      </c>
      <c r="BA895" s="108">
        <f t="shared" si="618"/>
        <v>0</v>
      </c>
      <c r="BB895" s="103">
        <f t="shared" si="619"/>
        <v>0</v>
      </c>
      <c r="BC895" s="109">
        <f t="shared" si="620"/>
        <v>0</v>
      </c>
      <c r="BD895" s="107">
        <f t="shared" si="601"/>
        <v>0</v>
      </c>
      <c r="BE895" s="107">
        <f t="shared" si="642"/>
        <v>0</v>
      </c>
      <c r="BF895" s="107">
        <f t="shared" si="642"/>
        <v>0</v>
      </c>
      <c r="BG895" s="107">
        <f t="shared" si="642"/>
        <v>0</v>
      </c>
      <c r="BH895" s="107">
        <f t="shared" si="642"/>
        <v>0</v>
      </c>
      <c r="BI895" s="107">
        <f t="shared" si="642"/>
        <v>0</v>
      </c>
      <c r="BJ895" s="107">
        <f t="shared" si="642"/>
        <v>0</v>
      </c>
      <c r="BK895" s="107">
        <f t="shared" si="642"/>
        <v>0</v>
      </c>
      <c r="BL895" s="110">
        <f t="shared" si="621"/>
        <v>0</v>
      </c>
      <c r="BM895" s="111">
        <f t="shared" si="622"/>
        <v>0</v>
      </c>
      <c r="BN895" s="111">
        <f t="shared" si="623"/>
        <v>0</v>
      </c>
      <c r="BO895" s="111">
        <f t="shared" si="624"/>
        <v>0</v>
      </c>
      <c r="BP895" s="111">
        <f t="shared" si="625"/>
        <v>0</v>
      </c>
      <c r="BQ895" s="111">
        <f t="shared" si="626"/>
        <v>0</v>
      </c>
      <c r="BR895" s="111">
        <f t="shared" si="627"/>
        <v>0</v>
      </c>
      <c r="BS895" s="111">
        <f t="shared" si="628"/>
        <v>0</v>
      </c>
      <c r="BT895" s="111">
        <f t="shared" si="629"/>
        <v>0</v>
      </c>
      <c r="BU895" s="112">
        <f t="shared" si="630"/>
        <v>0</v>
      </c>
      <c r="BV895" s="113">
        <f t="shared" si="631"/>
        <v>0</v>
      </c>
      <c r="BW895" s="169" t="s">
        <v>135</v>
      </c>
      <c r="BX895" s="174">
        <v>2021</v>
      </c>
      <c r="BY895" s="169" t="s">
        <v>2422</v>
      </c>
      <c r="BZ895" s="169" t="str">
        <f t="shared" si="632"/>
        <v>NOVIEMBRE</v>
      </c>
      <c r="CA895" s="169" t="str">
        <f t="shared" si="633"/>
        <v>YCHO21RT_11.1</v>
      </c>
      <c r="CB895" s="118" t="str">
        <f>VLOOKUP(F895,[3]TOTALES!$E:$E,1,0)</f>
        <v>W2RB01K7UW2</v>
      </c>
      <c r="CC895" s="118" t="e">
        <f>VLOOKUP(E895,'3.PARAMETROS'!J:L,3,0)</f>
        <v>#N/A</v>
      </c>
      <c r="CD895" s="118">
        <f>VLOOKUP(A895,'[4]1. ARCHIVO COMPRA'!$A:$BU,73,0)</f>
        <v>0</v>
      </c>
      <c r="CF895" s="128"/>
      <c r="CG895" s="128"/>
    </row>
    <row r="896" spans="1:85" x14ac:dyDescent="0.25">
      <c r="A896" s="128" t="str">
        <f t="shared" si="602"/>
        <v>W2RB01K7UW2JBLK</v>
      </c>
      <c r="B896" s="188">
        <v>44501</v>
      </c>
      <c r="C896" s="128"/>
      <c r="D896" s="128" t="s">
        <v>562</v>
      </c>
      <c r="E896" s="128" t="s">
        <v>570</v>
      </c>
      <c r="F896" s="128" t="s">
        <v>1648</v>
      </c>
      <c r="G896" s="128" t="s">
        <v>1649</v>
      </c>
      <c r="H896" s="128" t="s">
        <v>494</v>
      </c>
      <c r="I896" s="128" t="s">
        <v>520</v>
      </c>
      <c r="J896" s="128" t="s">
        <v>547</v>
      </c>
      <c r="K896" s="128" t="s">
        <v>683</v>
      </c>
      <c r="L896" s="128" t="s">
        <v>2255</v>
      </c>
      <c r="M896" s="137">
        <v>98</v>
      </c>
      <c r="N896" s="128">
        <f>IFERROR(VLOOKUP(M896*$M$8*$N$8,'RAM costing'!$A$3:$B$81,2,1),0)</f>
        <v>99000</v>
      </c>
      <c r="O896" s="128">
        <f>IFERROR(VLOOKUP(M896*$M$9*$N$9,'RAM costing'!$E$3:$F$81,2,1),0)</f>
        <v>399</v>
      </c>
      <c r="P896" s="128"/>
      <c r="Q896" s="129">
        <f t="shared" si="603"/>
        <v>0.31</v>
      </c>
      <c r="R896" s="18">
        <v>30.38</v>
      </c>
      <c r="S896" s="25">
        <f t="shared" si="604"/>
        <v>0</v>
      </c>
      <c r="T896" s="25">
        <f t="shared" si="605"/>
        <v>0</v>
      </c>
      <c r="U896" s="25">
        <f t="shared" si="606"/>
        <v>0</v>
      </c>
      <c r="V896" s="25">
        <f t="shared" si="607"/>
        <v>0</v>
      </c>
      <c r="W896" s="25">
        <f t="shared" si="608"/>
        <v>0</v>
      </c>
      <c r="X896" s="25">
        <f t="shared" si="609"/>
        <v>0</v>
      </c>
      <c r="Y896" s="25">
        <f t="shared" si="610"/>
        <v>0</v>
      </c>
      <c r="Z896" s="25">
        <f t="shared" si="611"/>
        <v>0</v>
      </c>
      <c r="AA896" s="26"/>
      <c r="AB896" s="25">
        <f t="shared" si="612"/>
        <v>0</v>
      </c>
      <c r="AC896" s="25">
        <f t="shared" si="640"/>
        <v>0</v>
      </c>
      <c r="AD896" s="25"/>
      <c r="AE896" s="25"/>
      <c r="AF896" s="25"/>
      <c r="AG896" s="25"/>
      <c r="AH896" s="25"/>
      <c r="AI896" s="25"/>
      <c r="AJ896" s="26"/>
      <c r="AK896" s="25"/>
      <c r="AL896" s="26"/>
      <c r="AM896" s="25">
        <f t="shared" si="613"/>
        <v>0</v>
      </c>
      <c r="AN896" s="25">
        <f t="shared" si="614"/>
        <v>0</v>
      </c>
      <c r="AO896" s="26"/>
      <c r="AP896" s="26">
        <f t="shared" si="615"/>
        <v>0</v>
      </c>
      <c r="AQ896" s="101">
        <f t="shared" si="616"/>
        <v>0</v>
      </c>
      <c r="AR896" s="106">
        <f t="shared" si="617"/>
        <v>0</v>
      </c>
      <c r="AS896" s="107">
        <f t="shared" si="641"/>
        <v>0</v>
      </c>
      <c r="AT896" s="107">
        <f t="shared" si="641"/>
        <v>0</v>
      </c>
      <c r="AU896" s="107">
        <f t="shared" si="641"/>
        <v>0</v>
      </c>
      <c r="AV896" s="107">
        <f t="shared" si="641"/>
        <v>0</v>
      </c>
      <c r="AW896" s="107">
        <f t="shared" si="641"/>
        <v>0</v>
      </c>
      <c r="AX896" s="107">
        <f t="shared" si="641"/>
        <v>0</v>
      </c>
      <c r="AY896" s="107">
        <f t="shared" si="641"/>
        <v>0</v>
      </c>
      <c r="AZ896" s="107">
        <f t="shared" si="641"/>
        <v>0</v>
      </c>
      <c r="BA896" s="108">
        <f t="shared" si="618"/>
        <v>0</v>
      </c>
      <c r="BB896" s="103">
        <f t="shared" si="619"/>
        <v>0</v>
      </c>
      <c r="BC896" s="109">
        <f t="shared" si="620"/>
        <v>0</v>
      </c>
      <c r="BD896" s="107">
        <f t="shared" si="601"/>
        <v>0</v>
      </c>
      <c r="BE896" s="107">
        <f t="shared" si="642"/>
        <v>0</v>
      </c>
      <c r="BF896" s="107">
        <f t="shared" si="642"/>
        <v>0</v>
      </c>
      <c r="BG896" s="107">
        <f t="shared" si="642"/>
        <v>0</v>
      </c>
      <c r="BH896" s="107">
        <f t="shared" si="642"/>
        <v>0</v>
      </c>
      <c r="BI896" s="107">
        <f t="shared" si="642"/>
        <v>0</v>
      </c>
      <c r="BJ896" s="107">
        <f t="shared" si="642"/>
        <v>0</v>
      </c>
      <c r="BK896" s="107">
        <f t="shared" si="642"/>
        <v>0</v>
      </c>
      <c r="BL896" s="110">
        <f t="shared" si="621"/>
        <v>0</v>
      </c>
      <c r="BM896" s="111">
        <f t="shared" si="622"/>
        <v>0</v>
      </c>
      <c r="BN896" s="111">
        <f t="shared" si="623"/>
        <v>0</v>
      </c>
      <c r="BO896" s="111">
        <f t="shared" si="624"/>
        <v>0</v>
      </c>
      <c r="BP896" s="111">
        <f t="shared" si="625"/>
        <v>0</v>
      </c>
      <c r="BQ896" s="111">
        <f t="shared" si="626"/>
        <v>0</v>
      </c>
      <c r="BR896" s="111">
        <f t="shared" si="627"/>
        <v>0</v>
      </c>
      <c r="BS896" s="111">
        <f t="shared" si="628"/>
        <v>0</v>
      </c>
      <c r="BT896" s="111">
        <f t="shared" si="629"/>
        <v>0</v>
      </c>
      <c r="BU896" s="112">
        <f t="shared" si="630"/>
        <v>0</v>
      </c>
      <c r="BV896" s="113">
        <f t="shared" si="631"/>
        <v>0</v>
      </c>
      <c r="BW896" s="169" t="s">
        <v>135</v>
      </c>
      <c r="BX896" s="174">
        <v>2021</v>
      </c>
      <c r="BY896" s="169" t="s">
        <v>2422</v>
      </c>
      <c r="BZ896" s="169" t="str">
        <f t="shared" si="632"/>
        <v>NOVIEMBRE</v>
      </c>
      <c r="CA896" s="169" t="str">
        <f t="shared" si="633"/>
        <v>YCHO21RT_11.1</v>
      </c>
      <c r="CB896" s="118" t="str">
        <f>VLOOKUP(F896,[3]TOTALES!$E:$E,1,0)</f>
        <v>W2RB01K7UW2</v>
      </c>
      <c r="CC896" s="118" t="e">
        <f>VLOOKUP(E896,'3.PARAMETROS'!J:L,3,0)</f>
        <v>#N/A</v>
      </c>
      <c r="CD896" s="118">
        <f>VLOOKUP(A896,'[4]1. ARCHIVO COMPRA'!$A:$BU,73,0)</f>
        <v>0</v>
      </c>
      <c r="CF896" s="128"/>
      <c r="CG896" s="128"/>
    </row>
    <row r="897" spans="1:85" x14ac:dyDescent="0.25">
      <c r="A897" s="128" t="str">
        <f t="shared" si="602"/>
        <v>W2RB01K7UW2G012</v>
      </c>
      <c r="B897" s="188">
        <v>44501</v>
      </c>
      <c r="C897" s="128"/>
      <c r="D897" s="128" t="s">
        <v>562</v>
      </c>
      <c r="E897" s="128" t="s">
        <v>570</v>
      </c>
      <c r="F897" s="128" t="s">
        <v>1648</v>
      </c>
      <c r="G897" s="128" t="s">
        <v>1649</v>
      </c>
      <c r="H897" s="128" t="s">
        <v>582</v>
      </c>
      <c r="I897" s="128" t="s">
        <v>583</v>
      </c>
      <c r="J897" s="128" t="s">
        <v>547</v>
      </c>
      <c r="K897" s="128" t="s">
        <v>683</v>
      </c>
      <c r="L897" s="128" t="s">
        <v>2255</v>
      </c>
      <c r="M897" s="137">
        <v>98</v>
      </c>
      <c r="N897" s="128">
        <f>IFERROR(VLOOKUP(M897*$M$8*$N$8,'RAM costing'!$A$3:$B$81,2,1),0)</f>
        <v>99000</v>
      </c>
      <c r="O897" s="128">
        <f>IFERROR(VLOOKUP(M897*$M$9*$N$9,'RAM costing'!$E$3:$F$81,2,1),0)</f>
        <v>399</v>
      </c>
      <c r="P897" s="128"/>
      <c r="Q897" s="129">
        <f t="shared" si="603"/>
        <v>0.31</v>
      </c>
      <c r="R897" s="18">
        <v>30.38</v>
      </c>
      <c r="S897" s="25">
        <f t="shared" si="604"/>
        <v>0</v>
      </c>
      <c r="T897" s="25">
        <f t="shared" si="605"/>
        <v>0</v>
      </c>
      <c r="U897" s="25">
        <f t="shared" si="606"/>
        <v>0</v>
      </c>
      <c r="V897" s="25">
        <f t="shared" si="607"/>
        <v>0</v>
      </c>
      <c r="W897" s="25">
        <f t="shared" si="608"/>
        <v>0</v>
      </c>
      <c r="X897" s="25">
        <f t="shared" si="609"/>
        <v>0</v>
      </c>
      <c r="Y897" s="25">
        <f t="shared" si="610"/>
        <v>0</v>
      </c>
      <c r="Z897" s="25">
        <f t="shared" si="611"/>
        <v>0</v>
      </c>
      <c r="AA897" s="26"/>
      <c r="AB897" s="25">
        <f t="shared" si="612"/>
        <v>0</v>
      </c>
      <c r="AC897" s="25">
        <f t="shared" si="640"/>
        <v>0</v>
      </c>
      <c r="AD897" s="25"/>
      <c r="AE897" s="25"/>
      <c r="AF897" s="25"/>
      <c r="AG897" s="25"/>
      <c r="AH897" s="25"/>
      <c r="AI897" s="25"/>
      <c r="AJ897" s="26"/>
      <c r="AK897" s="25"/>
      <c r="AL897" s="26"/>
      <c r="AM897" s="25">
        <f t="shared" si="613"/>
        <v>0</v>
      </c>
      <c r="AN897" s="25">
        <f t="shared" si="614"/>
        <v>0</v>
      </c>
      <c r="AO897" s="26"/>
      <c r="AP897" s="26">
        <f t="shared" si="615"/>
        <v>0</v>
      </c>
      <c r="AQ897" s="101">
        <f t="shared" si="616"/>
        <v>0</v>
      </c>
      <c r="AR897" s="106">
        <f t="shared" si="617"/>
        <v>0</v>
      </c>
      <c r="AS897" s="107">
        <f t="shared" si="641"/>
        <v>0</v>
      </c>
      <c r="AT897" s="107">
        <f t="shared" si="641"/>
        <v>0</v>
      </c>
      <c r="AU897" s="107">
        <f t="shared" si="641"/>
        <v>0</v>
      </c>
      <c r="AV897" s="107">
        <f t="shared" si="641"/>
        <v>0</v>
      </c>
      <c r="AW897" s="107">
        <f t="shared" si="641"/>
        <v>0</v>
      </c>
      <c r="AX897" s="107">
        <f t="shared" si="641"/>
        <v>0</v>
      </c>
      <c r="AY897" s="107">
        <f t="shared" si="641"/>
        <v>0</v>
      </c>
      <c r="AZ897" s="107">
        <f t="shared" si="641"/>
        <v>0</v>
      </c>
      <c r="BA897" s="108">
        <f t="shared" si="618"/>
        <v>0</v>
      </c>
      <c r="BB897" s="103">
        <f t="shared" si="619"/>
        <v>0</v>
      </c>
      <c r="BC897" s="109">
        <f t="shared" si="620"/>
        <v>0</v>
      </c>
      <c r="BD897" s="107">
        <f t="shared" si="601"/>
        <v>0</v>
      </c>
      <c r="BE897" s="107">
        <f t="shared" si="642"/>
        <v>0</v>
      </c>
      <c r="BF897" s="107">
        <f t="shared" si="642"/>
        <v>0</v>
      </c>
      <c r="BG897" s="107">
        <f t="shared" si="642"/>
        <v>0</v>
      </c>
      <c r="BH897" s="107">
        <f t="shared" si="642"/>
        <v>0</v>
      </c>
      <c r="BI897" s="107">
        <f t="shared" si="642"/>
        <v>0</v>
      </c>
      <c r="BJ897" s="107">
        <f t="shared" si="642"/>
        <v>0</v>
      </c>
      <c r="BK897" s="107">
        <f t="shared" si="642"/>
        <v>0</v>
      </c>
      <c r="BL897" s="110">
        <f t="shared" si="621"/>
        <v>0</v>
      </c>
      <c r="BM897" s="111">
        <f t="shared" si="622"/>
        <v>0</v>
      </c>
      <c r="BN897" s="111">
        <f t="shared" si="623"/>
        <v>0</v>
      </c>
      <c r="BO897" s="111">
        <f t="shared" si="624"/>
        <v>0</v>
      </c>
      <c r="BP897" s="111">
        <f t="shared" si="625"/>
        <v>0</v>
      </c>
      <c r="BQ897" s="111">
        <f t="shared" si="626"/>
        <v>0</v>
      </c>
      <c r="BR897" s="111">
        <f t="shared" si="627"/>
        <v>0</v>
      </c>
      <c r="BS897" s="111">
        <f t="shared" si="628"/>
        <v>0</v>
      </c>
      <c r="BT897" s="111">
        <f t="shared" si="629"/>
        <v>0</v>
      </c>
      <c r="BU897" s="112">
        <f t="shared" si="630"/>
        <v>0</v>
      </c>
      <c r="BV897" s="113">
        <f t="shared" si="631"/>
        <v>0</v>
      </c>
      <c r="BW897" s="169" t="s">
        <v>135</v>
      </c>
      <c r="BX897" s="174">
        <v>2021</v>
      </c>
      <c r="BY897" s="169" t="s">
        <v>2422</v>
      </c>
      <c r="BZ897" s="169" t="str">
        <f t="shared" si="632"/>
        <v>NOVIEMBRE</v>
      </c>
      <c r="CA897" s="169" t="str">
        <f t="shared" si="633"/>
        <v>YCHO21RT_11.1</v>
      </c>
      <c r="CB897" s="118" t="str">
        <f>VLOOKUP(F897,[3]TOTALES!$E:$E,1,0)</f>
        <v>W2RB01K7UW2</v>
      </c>
      <c r="CC897" s="118" t="e">
        <f>VLOOKUP(E897,'3.PARAMETROS'!J:L,3,0)</f>
        <v>#N/A</v>
      </c>
      <c r="CD897" s="118">
        <f>VLOOKUP(A897,'[4]1. ARCHIVO COMPRA'!$A:$BU,73,0)</f>
        <v>0</v>
      </c>
      <c r="CF897" s="128"/>
      <c r="CG897" s="128"/>
    </row>
    <row r="898" spans="1:85" x14ac:dyDescent="0.25">
      <c r="A898" s="128" t="str">
        <f t="shared" si="602"/>
        <v>W1YR04Z2V60G8CR</v>
      </c>
      <c r="B898" s="188">
        <v>44501</v>
      </c>
      <c r="C898" s="128"/>
      <c r="D898" s="128" t="s">
        <v>560</v>
      </c>
      <c r="E898" s="128" t="s">
        <v>561</v>
      </c>
      <c r="F898" s="128" t="s">
        <v>1650</v>
      </c>
      <c r="G898" s="128" t="s">
        <v>1651</v>
      </c>
      <c r="H898" s="128" t="s">
        <v>957</v>
      </c>
      <c r="I898" s="128" t="s">
        <v>958</v>
      </c>
      <c r="J898" s="128" t="s">
        <v>2160</v>
      </c>
      <c r="K898" s="128" t="s">
        <v>683</v>
      </c>
      <c r="L898" s="128" t="s">
        <v>2255</v>
      </c>
      <c r="M898" s="137">
        <v>49</v>
      </c>
      <c r="N898" s="128">
        <f>IFERROR(VLOOKUP(M898*$M$8*$N$8,'RAM costing'!$A$3:$B$81,2,1),0)</f>
        <v>49000</v>
      </c>
      <c r="O898" s="128">
        <f>IFERROR(VLOOKUP(M898*$M$9*$N$9,'RAM costing'!$E$3:$F$81,2,1),0)</f>
        <v>199</v>
      </c>
      <c r="P898" s="128"/>
      <c r="Q898" s="129">
        <f t="shared" si="603"/>
        <v>0.31</v>
      </c>
      <c r="R898" s="18">
        <v>15.19</v>
      </c>
      <c r="S898" s="25">
        <f t="shared" si="604"/>
        <v>0</v>
      </c>
      <c r="T898" s="25">
        <f t="shared" si="605"/>
        <v>0</v>
      </c>
      <c r="U898" s="25">
        <f t="shared" si="606"/>
        <v>0</v>
      </c>
      <c r="V898" s="25">
        <f t="shared" si="607"/>
        <v>0</v>
      </c>
      <c r="W898" s="25">
        <f t="shared" si="608"/>
        <v>0</v>
      </c>
      <c r="X898" s="25">
        <f t="shared" si="609"/>
        <v>0</v>
      </c>
      <c r="Y898" s="25">
        <f t="shared" si="610"/>
        <v>0</v>
      </c>
      <c r="Z898" s="25">
        <f t="shared" si="611"/>
        <v>0</v>
      </c>
      <c r="AA898" s="26"/>
      <c r="AB898" s="25">
        <f t="shared" si="612"/>
        <v>0</v>
      </c>
      <c r="AC898" s="25">
        <f t="shared" si="640"/>
        <v>0</v>
      </c>
      <c r="AD898" s="25"/>
      <c r="AE898" s="25"/>
      <c r="AF898" s="25"/>
      <c r="AG898" s="25"/>
      <c r="AH898" s="25"/>
      <c r="AI898" s="25"/>
      <c r="AJ898" s="26"/>
      <c r="AK898" s="25"/>
      <c r="AL898" s="26"/>
      <c r="AM898" s="25">
        <f t="shared" si="613"/>
        <v>0</v>
      </c>
      <c r="AN898" s="25">
        <f t="shared" si="614"/>
        <v>0</v>
      </c>
      <c r="AO898" s="26"/>
      <c r="AP898" s="26">
        <f t="shared" si="615"/>
        <v>0</v>
      </c>
      <c r="AQ898" s="101">
        <f t="shared" si="616"/>
        <v>0</v>
      </c>
      <c r="AR898" s="106">
        <f t="shared" si="617"/>
        <v>0</v>
      </c>
      <c r="AS898" s="107">
        <f t="shared" si="641"/>
        <v>0</v>
      </c>
      <c r="AT898" s="107">
        <f t="shared" si="641"/>
        <v>0</v>
      </c>
      <c r="AU898" s="107">
        <f t="shared" si="641"/>
        <v>0</v>
      </c>
      <c r="AV898" s="107">
        <f t="shared" si="641"/>
        <v>0</v>
      </c>
      <c r="AW898" s="107">
        <f t="shared" si="641"/>
        <v>0</v>
      </c>
      <c r="AX898" s="107">
        <f t="shared" si="641"/>
        <v>0</v>
      </c>
      <c r="AY898" s="107">
        <f t="shared" si="641"/>
        <v>0</v>
      </c>
      <c r="AZ898" s="107">
        <f t="shared" si="641"/>
        <v>0</v>
      </c>
      <c r="BA898" s="108">
        <f t="shared" si="618"/>
        <v>0</v>
      </c>
      <c r="BB898" s="103">
        <f t="shared" si="619"/>
        <v>0</v>
      </c>
      <c r="BC898" s="109">
        <f t="shared" si="620"/>
        <v>0</v>
      </c>
      <c r="BD898" s="107">
        <f t="shared" si="601"/>
        <v>0</v>
      </c>
      <c r="BE898" s="107">
        <f t="shared" si="642"/>
        <v>0</v>
      </c>
      <c r="BF898" s="107">
        <f t="shared" si="642"/>
        <v>0</v>
      </c>
      <c r="BG898" s="107">
        <f t="shared" si="642"/>
        <v>0</v>
      </c>
      <c r="BH898" s="107">
        <f t="shared" si="642"/>
        <v>0</v>
      </c>
      <c r="BI898" s="107">
        <f t="shared" si="642"/>
        <v>0</v>
      </c>
      <c r="BJ898" s="107">
        <f t="shared" si="642"/>
        <v>0</v>
      </c>
      <c r="BK898" s="107">
        <f t="shared" si="642"/>
        <v>0</v>
      </c>
      <c r="BL898" s="110">
        <f t="shared" si="621"/>
        <v>0</v>
      </c>
      <c r="BM898" s="111">
        <f t="shared" si="622"/>
        <v>0</v>
      </c>
      <c r="BN898" s="111">
        <f t="shared" si="623"/>
        <v>0</v>
      </c>
      <c r="BO898" s="111">
        <f t="shared" si="624"/>
        <v>0</v>
      </c>
      <c r="BP898" s="111">
        <f t="shared" si="625"/>
        <v>0</v>
      </c>
      <c r="BQ898" s="111">
        <f t="shared" si="626"/>
        <v>0</v>
      </c>
      <c r="BR898" s="111">
        <f t="shared" si="627"/>
        <v>0</v>
      </c>
      <c r="BS898" s="111">
        <f t="shared" si="628"/>
        <v>0</v>
      </c>
      <c r="BT898" s="111">
        <f t="shared" si="629"/>
        <v>0</v>
      </c>
      <c r="BU898" s="112">
        <f t="shared" si="630"/>
        <v>0</v>
      </c>
      <c r="BV898" s="113">
        <f t="shared" si="631"/>
        <v>0</v>
      </c>
      <c r="BW898" s="169" t="s">
        <v>135</v>
      </c>
      <c r="BX898" s="174">
        <v>2021</v>
      </c>
      <c r="BY898" s="169" t="s">
        <v>2422</v>
      </c>
      <c r="BZ898" s="169" t="str">
        <f t="shared" si="632"/>
        <v>NOVIEMBRE</v>
      </c>
      <c r="CA898" s="169" t="str">
        <f t="shared" si="633"/>
        <v>YCHO21RT_11.1</v>
      </c>
      <c r="CB898" s="118" t="e">
        <f>VLOOKUP(F898,[3]TOTALES!$E:$E,1,0)</f>
        <v>#N/A</v>
      </c>
      <c r="CC898" s="118" t="e">
        <f>VLOOKUP(E898,'3.PARAMETROS'!J:L,3,0)</f>
        <v>#N/A</v>
      </c>
      <c r="CD898" s="118">
        <f>VLOOKUP(A898,'[4]1. ARCHIVO COMPRA'!$A:$BU,73,0)</f>
        <v>0</v>
      </c>
      <c r="CF898" s="128"/>
      <c r="CG898" s="128"/>
    </row>
    <row r="899" spans="1:85" x14ac:dyDescent="0.25">
      <c r="A899" s="128" t="str">
        <f t="shared" si="602"/>
        <v>W1YR04Z2V60A605</v>
      </c>
      <c r="B899" s="188">
        <v>44501</v>
      </c>
      <c r="C899" s="128"/>
      <c r="D899" s="128" t="s">
        <v>560</v>
      </c>
      <c r="E899" s="128" t="s">
        <v>561</v>
      </c>
      <c r="F899" s="128" t="s">
        <v>1650</v>
      </c>
      <c r="G899" s="128" t="s">
        <v>1651</v>
      </c>
      <c r="H899" s="128" t="s">
        <v>507</v>
      </c>
      <c r="I899" s="128" t="s">
        <v>534</v>
      </c>
      <c r="J899" s="128" t="s">
        <v>2160</v>
      </c>
      <c r="K899" s="128" t="s">
        <v>683</v>
      </c>
      <c r="L899" s="128" t="s">
        <v>2255</v>
      </c>
      <c r="M899" s="137">
        <v>49</v>
      </c>
      <c r="N899" s="128">
        <f>IFERROR(VLOOKUP(M899*$M$8*$N$8,'RAM costing'!$A$3:$B$81,2,1),0)</f>
        <v>49000</v>
      </c>
      <c r="O899" s="128">
        <f>IFERROR(VLOOKUP(M899*$M$9*$N$9,'RAM costing'!$E$3:$F$81,2,1),0)</f>
        <v>199</v>
      </c>
      <c r="P899" s="128"/>
      <c r="Q899" s="129">
        <f t="shared" si="603"/>
        <v>0.31</v>
      </c>
      <c r="R899" s="18">
        <v>15.19</v>
      </c>
      <c r="S899" s="25">
        <f t="shared" si="604"/>
        <v>0</v>
      </c>
      <c r="T899" s="25">
        <f t="shared" si="605"/>
        <v>0</v>
      </c>
      <c r="U899" s="25">
        <f t="shared" si="606"/>
        <v>0</v>
      </c>
      <c r="V899" s="25">
        <f t="shared" si="607"/>
        <v>0</v>
      </c>
      <c r="W899" s="25">
        <f t="shared" si="608"/>
        <v>0</v>
      </c>
      <c r="X899" s="25">
        <f t="shared" si="609"/>
        <v>0</v>
      </c>
      <c r="Y899" s="25">
        <f t="shared" si="610"/>
        <v>0</v>
      </c>
      <c r="Z899" s="25">
        <f t="shared" si="611"/>
        <v>0</v>
      </c>
      <c r="AA899" s="26"/>
      <c r="AB899" s="25">
        <f t="shared" si="612"/>
        <v>0</v>
      </c>
      <c r="AC899" s="25">
        <f t="shared" si="640"/>
        <v>0</v>
      </c>
      <c r="AD899" s="25"/>
      <c r="AE899" s="25"/>
      <c r="AF899" s="25"/>
      <c r="AG899" s="25"/>
      <c r="AH899" s="25"/>
      <c r="AI899" s="25"/>
      <c r="AJ899" s="26"/>
      <c r="AK899" s="25"/>
      <c r="AL899" s="26"/>
      <c r="AM899" s="25">
        <f t="shared" si="613"/>
        <v>0</v>
      </c>
      <c r="AN899" s="25">
        <f t="shared" si="614"/>
        <v>0</v>
      </c>
      <c r="AO899" s="26"/>
      <c r="AP899" s="26">
        <f t="shared" si="615"/>
        <v>0</v>
      </c>
      <c r="AQ899" s="101">
        <f t="shared" si="616"/>
        <v>0</v>
      </c>
      <c r="AR899" s="106">
        <f t="shared" si="617"/>
        <v>0</v>
      </c>
      <c r="AS899" s="107">
        <f t="shared" si="641"/>
        <v>0</v>
      </c>
      <c r="AT899" s="107">
        <f t="shared" si="641"/>
        <v>0</v>
      </c>
      <c r="AU899" s="107">
        <f t="shared" si="641"/>
        <v>0</v>
      </c>
      <c r="AV899" s="107">
        <f t="shared" si="641"/>
        <v>0</v>
      </c>
      <c r="AW899" s="107">
        <f t="shared" si="641"/>
        <v>0</v>
      </c>
      <c r="AX899" s="107">
        <f t="shared" si="641"/>
        <v>0</v>
      </c>
      <c r="AY899" s="107">
        <f t="shared" si="641"/>
        <v>0</v>
      </c>
      <c r="AZ899" s="107">
        <f t="shared" si="641"/>
        <v>0</v>
      </c>
      <c r="BA899" s="108">
        <f t="shared" si="618"/>
        <v>0</v>
      </c>
      <c r="BB899" s="103">
        <f t="shared" si="619"/>
        <v>0</v>
      </c>
      <c r="BC899" s="109">
        <f t="shared" si="620"/>
        <v>0</v>
      </c>
      <c r="BD899" s="107">
        <f t="shared" si="601"/>
        <v>0</v>
      </c>
      <c r="BE899" s="107">
        <f t="shared" si="642"/>
        <v>0</v>
      </c>
      <c r="BF899" s="107">
        <f t="shared" si="642"/>
        <v>0</v>
      </c>
      <c r="BG899" s="107">
        <f t="shared" si="642"/>
        <v>0</v>
      </c>
      <c r="BH899" s="107">
        <f t="shared" si="642"/>
        <v>0</v>
      </c>
      <c r="BI899" s="107">
        <f t="shared" si="642"/>
        <v>0</v>
      </c>
      <c r="BJ899" s="107">
        <f t="shared" si="642"/>
        <v>0</v>
      </c>
      <c r="BK899" s="107">
        <f t="shared" si="642"/>
        <v>0</v>
      </c>
      <c r="BL899" s="110">
        <f t="shared" si="621"/>
        <v>0</v>
      </c>
      <c r="BM899" s="111">
        <f t="shared" si="622"/>
        <v>0</v>
      </c>
      <c r="BN899" s="111">
        <f t="shared" si="623"/>
        <v>0</v>
      </c>
      <c r="BO899" s="111">
        <f t="shared" si="624"/>
        <v>0</v>
      </c>
      <c r="BP899" s="111">
        <f t="shared" si="625"/>
        <v>0</v>
      </c>
      <c r="BQ899" s="111">
        <f t="shared" si="626"/>
        <v>0</v>
      </c>
      <c r="BR899" s="111">
        <f t="shared" si="627"/>
        <v>0</v>
      </c>
      <c r="BS899" s="111">
        <f t="shared" si="628"/>
        <v>0</v>
      </c>
      <c r="BT899" s="111">
        <f t="shared" si="629"/>
        <v>0</v>
      </c>
      <c r="BU899" s="112">
        <f t="shared" si="630"/>
        <v>0</v>
      </c>
      <c r="BV899" s="113">
        <f t="shared" si="631"/>
        <v>0</v>
      </c>
      <c r="BW899" s="169" t="s">
        <v>135</v>
      </c>
      <c r="BX899" s="174">
        <v>2021</v>
      </c>
      <c r="BY899" s="169" t="s">
        <v>2422</v>
      </c>
      <c r="BZ899" s="169" t="str">
        <f t="shared" si="632"/>
        <v>NOVIEMBRE</v>
      </c>
      <c r="CA899" s="169" t="str">
        <f t="shared" si="633"/>
        <v>YCHO21RT_11.1</v>
      </c>
      <c r="CB899" s="118" t="e">
        <f>VLOOKUP(F899,[3]TOTALES!$E:$E,1,0)</f>
        <v>#N/A</v>
      </c>
      <c r="CC899" s="118" t="e">
        <f>VLOOKUP(E899,'3.PARAMETROS'!J:L,3,0)</f>
        <v>#N/A</v>
      </c>
      <c r="CD899" s="118">
        <f>VLOOKUP(A899,'[4]1. ARCHIVO COMPRA'!$A:$BU,73,0)</f>
        <v>0</v>
      </c>
      <c r="CF899" s="128"/>
      <c r="CG899" s="128"/>
    </row>
    <row r="900" spans="1:85" x14ac:dyDescent="0.25">
      <c r="A900" s="128" t="str">
        <f t="shared" si="602"/>
        <v>W1YR04Z2V60JBLK</v>
      </c>
      <c r="B900" s="188">
        <v>44501</v>
      </c>
      <c r="C900" s="128"/>
      <c r="D900" s="128" t="s">
        <v>560</v>
      </c>
      <c r="E900" s="128" t="s">
        <v>561</v>
      </c>
      <c r="F900" s="128" t="s">
        <v>1650</v>
      </c>
      <c r="G900" s="128" t="s">
        <v>1651</v>
      </c>
      <c r="H900" s="128" t="s">
        <v>494</v>
      </c>
      <c r="I900" s="128" t="s">
        <v>520</v>
      </c>
      <c r="J900" s="128" t="s">
        <v>2160</v>
      </c>
      <c r="K900" s="128" t="s">
        <v>683</v>
      </c>
      <c r="L900" s="128" t="s">
        <v>2255</v>
      </c>
      <c r="M900" s="137">
        <v>49</v>
      </c>
      <c r="N900" s="128">
        <f>IFERROR(VLOOKUP(M900*$M$8*$N$8,'RAM costing'!$A$3:$B$81,2,1),0)</f>
        <v>49000</v>
      </c>
      <c r="O900" s="128">
        <f>IFERROR(VLOOKUP(M900*$M$9*$N$9,'RAM costing'!$E$3:$F$81,2,1),0)</f>
        <v>199</v>
      </c>
      <c r="P900" s="128"/>
      <c r="Q900" s="129">
        <f t="shared" si="603"/>
        <v>0.31</v>
      </c>
      <c r="R900" s="18">
        <v>15.19</v>
      </c>
      <c r="S900" s="25">
        <f t="shared" si="604"/>
        <v>0</v>
      </c>
      <c r="T900" s="25">
        <f t="shared" si="605"/>
        <v>0</v>
      </c>
      <c r="U900" s="25">
        <f t="shared" si="606"/>
        <v>0</v>
      </c>
      <c r="V900" s="25">
        <f t="shared" si="607"/>
        <v>0</v>
      </c>
      <c r="W900" s="25">
        <f t="shared" si="608"/>
        <v>0</v>
      </c>
      <c r="X900" s="25">
        <f t="shared" si="609"/>
        <v>0</v>
      </c>
      <c r="Y900" s="25">
        <f t="shared" si="610"/>
        <v>0</v>
      </c>
      <c r="Z900" s="25">
        <f t="shared" si="611"/>
        <v>0</v>
      </c>
      <c r="AA900" s="26"/>
      <c r="AB900" s="25">
        <f t="shared" si="612"/>
        <v>0</v>
      </c>
      <c r="AC900" s="25">
        <f t="shared" si="640"/>
        <v>0</v>
      </c>
      <c r="AD900" s="25"/>
      <c r="AE900" s="25"/>
      <c r="AF900" s="25"/>
      <c r="AG900" s="25"/>
      <c r="AH900" s="25"/>
      <c r="AI900" s="25"/>
      <c r="AJ900" s="26"/>
      <c r="AK900" s="25"/>
      <c r="AL900" s="26"/>
      <c r="AM900" s="25">
        <f t="shared" si="613"/>
        <v>0</v>
      </c>
      <c r="AN900" s="25">
        <f t="shared" si="614"/>
        <v>0</v>
      </c>
      <c r="AO900" s="26"/>
      <c r="AP900" s="26">
        <f t="shared" si="615"/>
        <v>0</v>
      </c>
      <c r="AQ900" s="101">
        <f t="shared" si="616"/>
        <v>0</v>
      </c>
      <c r="AR900" s="106">
        <f t="shared" si="617"/>
        <v>0</v>
      </c>
      <c r="AS900" s="107">
        <f t="shared" si="641"/>
        <v>0</v>
      </c>
      <c r="AT900" s="107">
        <f t="shared" si="641"/>
        <v>0</v>
      </c>
      <c r="AU900" s="107">
        <f t="shared" si="641"/>
        <v>0</v>
      </c>
      <c r="AV900" s="107">
        <f t="shared" si="641"/>
        <v>0</v>
      </c>
      <c r="AW900" s="107">
        <f t="shared" si="641"/>
        <v>0</v>
      </c>
      <c r="AX900" s="107">
        <f t="shared" si="641"/>
        <v>0</v>
      </c>
      <c r="AY900" s="107">
        <f t="shared" si="641"/>
        <v>0</v>
      </c>
      <c r="AZ900" s="107">
        <f t="shared" si="641"/>
        <v>0</v>
      </c>
      <c r="BA900" s="108">
        <f t="shared" si="618"/>
        <v>0</v>
      </c>
      <c r="BB900" s="103">
        <f t="shared" si="619"/>
        <v>0</v>
      </c>
      <c r="BC900" s="109">
        <f t="shared" si="620"/>
        <v>0</v>
      </c>
      <c r="BD900" s="107">
        <f t="shared" si="601"/>
        <v>0</v>
      </c>
      <c r="BE900" s="107">
        <f t="shared" si="642"/>
        <v>0</v>
      </c>
      <c r="BF900" s="107">
        <f t="shared" si="642"/>
        <v>0</v>
      </c>
      <c r="BG900" s="107">
        <f t="shared" si="642"/>
        <v>0</v>
      </c>
      <c r="BH900" s="107">
        <f t="shared" si="642"/>
        <v>0</v>
      </c>
      <c r="BI900" s="107">
        <f t="shared" si="642"/>
        <v>0</v>
      </c>
      <c r="BJ900" s="107">
        <f t="shared" si="642"/>
        <v>0</v>
      </c>
      <c r="BK900" s="107">
        <f t="shared" si="642"/>
        <v>0</v>
      </c>
      <c r="BL900" s="110">
        <f t="shared" si="621"/>
        <v>0</v>
      </c>
      <c r="BM900" s="111">
        <f t="shared" si="622"/>
        <v>0</v>
      </c>
      <c r="BN900" s="111">
        <f t="shared" si="623"/>
        <v>0</v>
      </c>
      <c r="BO900" s="111">
        <f t="shared" si="624"/>
        <v>0</v>
      </c>
      <c r="BP900" s="111">
        <f t="shared" si="625"/>
        <v>0</v>
      </c>
      <c r="BQ900" s="111">
        <f t="shared" si="626"/>
        <v>0</v>
      </c>
      <c r="BR900" s="111">
        <f t="shared" si="627"/>
        <v>0</v>
      </c>
      <c r="BS900" s="111">
        <f t="shared" si="628"/>
        <v>0</v>
      </c>
      <c r="BT900" s="111">
        <f t="shared" si="629"/>
        <v>0</v>
      </c>
      <c r="BU900" s="112">
        <f t="shared" si="630"/>
        <v>0</v>
      </c>
      <c r="BV900" s="113">
        <f t="shared" si="631"/>
        <v>0</v>
      </c>
      <c r="BW900" s="169" t="s">
        <v>135</v>
      </c>
      <c r="BX900" s="174">
        <v>2021</v>
      </c>
      <c r="BY900" s="169" t="s">
        <v>2422</v>
      </c>
      <c r="BZ900" s="169" t="str">
        <f t="shared" si="632"/>
        <v>NOVIEMBRE</v>
      </c>
      <c r="CA900" s="169" t="str">
        <f t="shared" si="633"/>
        <v>YCHO21RT_11.1</v>
      </c>
      <c r="CB900" s="118" t="e">
        <f>VLOOKUP(F900,[3]TOTALES!$E:$E,1,0)</f>
        <v>#N/A</v>
      </c>
      <c r="CC900" s="118" t="e">
        <f>VLOOKUP(E900,'3.PARAMETROS'!J:L,3,0)</f>
        <v>#N/A</v>
      </c>
      <c r="CD900" s="118">
        <f>VLOOKUP(A900,'[4]1. ARCHIVO COMPRA'!$A:$BU,73,0)</f>
        <v>0</v>
      </c>
      <c r="CF900" s="128"/>
      <c r="CG900" s="128"/>
    </row>
    <row r="901" spans="1:85" x14ac:dyDescent="0.25">
      <c r="A901" s="128" t="str">
        <f t="shared" si="602"/>
        <v>W1YR04Z2V60H9C9</v>
      </c>
      <c r="B901" s="188">
        <v>44501</v>
      </c>
      <c r="C901" s="128"/>
      <c r="D901" s="128" t="s">
        <v>560</v>
      </c>
      <c r="E901" s="128" t="s">
        <v>561</v>
      </c>
      <c r="F901" s="128" t="s">
        <v>1650</v>
      </c>
      <c r="G901" s="128" t="s">
        <v>1651</v>
      </c>
      <c r="H901" s="128" t="s">
        <v>517</v>
      </c>
      <c r="I901" s="128" t="s">
        <v>543</v>
      </c>
      <c r="J901" s="128" t="s">
        <v>2160</v>
      </c>
      <c r="K901" s="128" t="s">
        <v>683</v>
      </c>
      <c r="L901" s="128" t="s">
        <v>2255</v>
      </c>
      <c r="M901" s="137">
        <v>49</v>
      </c>
      <c r="N901" s="128">
        <f>IFERROR(VLOOKUP(M901*$M$8*$N$8,'RAM costing'!$A$3:$B$81,2,1),0)</f>
        <v>49000</v>
      </c>
      <c r="O901" s="128">
        <f>IFERROR(VLOOKUP(M901*$M$9*$N$9,'RAM costing'!$E$3:$F$81,2,1),0)</f>
        <v>199</v>
      </c>
      <c r="P901" s="128"/>
      <c r="Q901" s="129">
        <f t="shared" si="603"/>
        <v>0.31</v>
      </c>
      <c r="R901" s="18">
        <v>15.19</v>
      </c>
      <c r="S901" s="25">
        <f t="shared" si="604"/>
        <v>0</v>
      </c>
      <c r="T901" s="25">
        <f t="shared" si="605"/>
        <v>0</v>
      </c>
      <c r="U901" s="25">
        <f t="shared" si="606"/>
        <v>0</v>
      </c>
      <c r="V901" s="25">
        <f t="shared" si="607"/>
        <v>0</v>
      </c>
      <c r="W901" s="25">
        <f t="shared" si="608"/>
        <v>0</v>
      </c>
      <c r="X901" s="25">
        <f t="shared" si="609"/>
        <v>0</v>
      </c>
      <c r="Y901" s="25">
        <f t="shared" si="610"/>
        <v>0</v>
      </c>
      <c r="Z901" s="25">
        <f t="shared" si="611"/>
        <v>0</v>
      </c>
      <c r="AA901" s="26"/>
      <c r="AB901" s="25">
        <f t="shared" si="612"/>
        <v>0</v>
      </c>
      <c r="AC901" s="25">
        <f t="shared" si="640"/>
        <v>0</v>
      </c>
      <c r="AD901" s="25"/>
      <c r="AE901" s="25"/>
      <c r="AF901" s="25"/>
      <c r="AG901" s="25"/>
      <c r="AH901" s="25"/>
      <c r="AI901" s="25"/>
      <c r="AJ901" s="26"/>
      <c r="AK901" s="25"/>
      <c r="AL901" s="26"/>
      <c r="AM901" s="25">
        <f t="shared" si="613"/>
        <v>0</v>
      </c>
      <c r="AN901" s="25">
        <f t="shared" si="614"/>
        <v>0</v>
      </c>
      <c r="AO901" s="26"/>
      <c r="AP901" s="26">
        <f t="shared" si="615"/>
        <v>0</v>
      </c>
      <c r="AQ901" s="101">
        <f t="shared" si="616"/>
        <v>0</v>
      </c>
      <c r="AR901" s="106">
        <f t="shared" si="617"/>
        <v>0</v>
      </c>
      <c r="AS901" s="107">
        <f t="shared" si="641"/>
        <v>0</v>
      </c>
      <c r="AT901" s="107">
        <f t="shared" si="641"/>
        <v>0</v>
      </c>
      <c r="AU901" s="107">
        <f t="shared" si="641"/>
        <v>0</v>
      </c>
      <c r="AV901" s="107">
        <f t="shared" si="641"/>
        <v>0</v>
      </c>
      <c r="AW901" s="107">
        <f t="shared" si="641"/>
        <v>0</v>
      </c>
      <c r="AX901" s="107">
        <f t="shared" si="641"/>
        <v>0</v>
      </c>
      <c r="AY901" s="107">
        <f t="shared" si="641"/>
        <v>0</v>
      </c>
      <c r="AZ901" s="107">
        <f t="shared" si="641"/>
        <v>0</v>
      </c>
      <c r="BA901" s="108">
        <f t="shared" si="618"/>
        <v>0</v>
      </c>
      <c r="BB901" s="103">
        <f t="shared" si="619"/>
        <v>0</v>
      </c>
      <c r="BC901" s="109">
        <f t="shared" si="620"/>
        <v>0</v>
      </c>
      <c r="BD901" s="107">
        <f t="shared" si="601"/>
        <v>0</v>
      </c>
      <c r="BE901" s="107">
        <f t="shared" si="642"/>
        <v>0</v>
      </c>
      <c r="BF901" s="107">
        <f t="shared" si="642"/>
        <v>0</v>
      </c>
      <c r="BG901" s="107">
        <f t="shared" si="642"/>
        <v>0</v>
      </c>
      <c r="BH901" s="107">
        <f t="shared" si="642"/>
        <v>0</v>
      </c>
      <c r="BI901" s="107">
        <f t="shared" si="642"/>
        <v>0</v>
      </c>
      <c r="BJ901" s="107">
        <f t="shared" si="642"/>
        <v>0</v>
      </c>
      <c r="BK901" s="107">
        <f t="shared" si="642"/>
        <v>0</v>
      </c>
      <c r="BL901" s="110">
        <f t="shared" si="621"/>
        <v>0</v>
      </c>
      <c r="BM901" s="111">
        <f t="shared" si="622"/>
        <v>0</v>
      </c>
      <c r="BN901" s="111">
        <f t="shared" si="623"/>
        <v>0</v>
      </c>
      <c r="BO901" s="111">
        <f t="shared" si="624"/>
        <v>0</v>
      </c>
      <c r="BP901" s="111">
        <f t="shared" si="625"/>
        <v>0</v>
      </c>
      <c r="BQ901" s="111">
        <f t="shared" si="626"/>
        <v>0</v>
      </c>
      <c r="BR901" s="111">
        <f t="shared" si="627"/>
        <v>0</v>
      </c>
      <c r="BS901" s="111">
        <f t="shared" si="628"/>
        <v>0</v>
      </c>
      <c r="BT901" s="111">
        <f t="shared" si="629"/>
        <v>0</v>
      </c>
      <c r="BU901" s="112">
        <f t="shared" si="630"/>
        <v>0</v>
      </c>
      <c r="BV901" s="113">
        <f t="shared" si="631"/>
        <v>0</v>
      </c>
      <c r="BW901" s="169" t="s">
        <v>135</v>
      </c>
      <c r="BX901" s="174">
        <v>2021</v>
      </c>
      <c r="BY901" s="169" t="s">
        <v>2422</v>
      </c>
      <c r="BZ901" s="169" t="str">
        <f t="shared" si="632"/>
        <v>NOVIEMBRE</v>
      </c>
      <c r="CA901" s="169" t="str">
        <f t="shared" si="633"/>
        <v>YCHO21RT_11.1</v>
      </c>
      <c r="CB901" s="118" t="e">
        <f>VLOOKUP(F901,[3]TOTALES!$E:$E,1,0)</f>
        <v>#N/A</v>
      </c>
      <c r="CC901" s="118" t="e">
        <f>VLOOKUP(E901,'3.PARAMETROS'!J:L,3,0)</f>
        <v>#N/A</v>
      </c>
      <c r="CD901" s="118">
        <f>VLOOKUP(A901,'[4]1. ARCHIVO COMPRA'!$A:$BU,73,0)</f>
        <v>0</v>
      </c>
      <c r="CF901" s="128"/>
      <c r="CG901" s="128"/>
    </row>
    <row r="902" spans="1:85" x14ac:dyDescent="0.25">
      <c r="A902" s="128" t="str">
        <f t="shared" si="602"/>
        <v>W1YR04Z2V60A604</v>
      </c>
      <c r="B902" s="188">
        <v>44501</v>
      </c>
      <c r="C902" s="128"/>
      <c r="D902" s="128" t="s">
        <v>560</v>
      </c>
      <c r="E902" s="128" t="s">
        <v>561</v>
      </c>
      <c r="F902" s="128" t="s">
        <v>1650</v>
      </c>
      <c r="G902" s="128" t="s">
        <v>1651</v>
      </c>
      <c r="H902" s="128" t="s">
        <v>503</v>
      </c>
      <c r="I902" s="128" t="s">
        <v>530</v>
      </c>
      <c r="J902" s="128" t="s">
        <v>2160</v>
      </c>
      <c r="K902" s="128" t="s">
        <v>683</v>
      </c>
      <c r="L902" s="128" t="s">
        <v>2255</v>
      </c>
      <c r="M902" s="137">
        <v>49</v>
      </c>
      <c r="N902" s="128">
        <f>IFERROR(VLOOKUP(M902*$M$8*$N$8,'RAM costing'!$A$3:$B$81,2,1),0)</f>
        <v>49000</v>
      </c>
      <c r="O902" s="128">
        <f>IFERROR(VLOOKUP(M902*$M$9*$N$9,'RAM costing'!$E$3:$F$81,2,1),0)</f>
        <v>199</v>
      </c>
      <c r="P902" s="128"/>
      <c r="Q902" s="129">
        <f t="shared" si="603"/>
        <v>0.31</v>
      </c>
      <c r="R902" s="18">
        <v>15.19</v>
      </c>
      <c r="S902" s="25">
        <f t="shared" si="604"/>
        <v>0</v>
      </c>
      <c r="T902" s="25">
        <f t="shared" si="605"/>
        <v>0</v>
      </c>
      <c r="U902" s="25">
        <f t="shared" si="606"/>
        <v>0</v>
      </c>
      <c r="V902" s="25">
        <f t="shared" si="607"/>
        <v>0</v>
      </c>
      <c r="W902" s="25">
        <f t="shared" si="608"/>
        <v>0</v>
      </c>
      <c r="X902" s="25">
        <f t="shared" si="609"/>
        <v>0</v>
      </c>
      <c r="Y902" s="25">
        <f t="shared" si="610"/>
        <v>0</v>
      </c>
      <c r="Z902" s="25">
        <f t="shared" si="611"/>
        <v>0</v>
      </c>
      <c r="AA902" s="26"/>
      <c r="AB902" s="25">
        <f t="shared" si="612"/>
        <v>0</v>
      </c>
      <c r="AC902" s="25">
        <f t="shared" si="640"/>
        <v>0</v>
      </c>
      <c r="AD902" s="25"/>
      <c r="AE902" s="25"/>
      <c r="AF902" s="25"/>
      <c r="AG902" s="25"/>
      <c r="AH902" s="25"/>
      <c r="AI902" s="25"/>
      <c r="AJ902" s="26"/>
      <c r="AK902" s="25"/>
      <c r="AL902" s="26"/>
      <c r="AM902" s="25">
        <f t="shared" si="613"/>
        <v>0</v>
      </c>
      <c r="AN902" s="25">
        <f t="shared" si="614"/>
        <v>0</v>
      </c>
      <c r="AO902" s="26"/>
      <c r="AP902" s="26">
        <f t="shared" si="615"/>
        <v>0</v>
      </c>
      <c r="AQ902" s="101">
        <f t="shared" si="616"/>
        <v>0</v>
      </c>
      <c r="AR902" s="106">
        <f t="shared" si="617"/>
        <v>0</v>
      </c>
      <c r="AS902" s="107">
        <f t="shared" si="641"/>
        <v>0</v>
      </c>
      <c r="AT902" s="107">
        <f t="shared" si="641"/>
        <v>0</v>
      </c>
      <c r="AU902" s="107">
        <f t="shared" si="641"/>
        <v>0</v>
      </c>
      <c r="AV902" s="107">
        <f t="shared" si="641"/>
        <v>0</v>
      </c>
      <c r="AW902" s="107">
        <f t="shared" si="641"/>
        <v>0</v>
      </c>
      <c r="AX902" s="107">
        <f t="shared" si="641"/>
        <v>0</v>
      </c>
      <c r="AY902" s="107">
        <f t="shared" si="641"/>
        <v>0</v>
      </c>
      <c r="AZ902" s="107">
        <f t="shared" si="641"/>
        <v>0</v>
      </c>
      <c r="BA902" s="108">
        <f t="shared" si="618"/>
        <v>0</v>
      </c>
      <c r="BB902" s="103">
        <f t="shared" si="619"/>
        <v>0</v>
      </c>
      <c r="BC902" s="109">
        <f t="shared" si="620"/>
        <v>0</v>
      </c>
      <c r="BD902" s="107">
        <f t="shared" si="601"/>
        <v>0</v>
      </c>
      <c r="BE902" s="107">
        <f t="shared" si="642"/>
        <v>0</v>
      </c>
      <c r="BF902" s="107">
        <f t="shared" si="642"/>
        <v>0</v>
      </c>
      <c r="BG902" s="107">
        <f t="shared" si="642"/>
        <v>0</v>
      </c>
      <c r="BH902" s="107">
        <f t="shared" si="642"/>
        <v>0</v>
      </c>
      <c r="BI902" s="107">
        <f t="shared" si="642"/>
        <v>0</v>
      </c>
      <c r="BJ902" s="107">
        <f t="shared" si="642"/>
        <v>0</v>
      </c>
      <c r="BK902" s="107">
        <f t="shared" si="642"/>
        <v>0</v>
      </c>
      <c r="BL902" s="110">
        <f t="shared" si="621"/>
        <v>0</v>
      </c>
      <c r="BM902" s="111">
        <f t="shared" si="622"/>
        <v>0</v>
      </c>
      <c r="BN902" s="111">
        <f t="shared" si="623"/>
        <v>0</v>
      </c>
      <c r="BO902" s="111">
        <f t="shared" si="624"/>
        <v>0</v>
      </c>
      <c r="BP902" s="111">
        <f t="shared" si="625"/>
        <v>0</v>
      </c>
      <c r="BQ902" s="111">
        <f t="shared" si="626"/>
        <v>0</v>
      </c>
      <c r="BR902" s="111">
        <f t="shared" si="627"/>
        <v>0</v>
      </c>
      <c r="BS902" s="111">
        <f t="shared" si="628"/>
        <v>0</v>
      </c>
      <c r="BT902" s="111">
        <f t="shared" si="629"/>
        <v>0</v>
      </c>
      <c r="BU902" s="112">
        <f t="shared" si="630"/>
        <v>0</v>
      </c>
      <c r="BV902" s="113">
        <f t="shared" si="631"/>
        <v>0</v>
      </c>
      <c r="BW902" s="169" t="s">
        <v>135</v>
      </c>
      <c r="BX902" s="174">
        <v>2021</v>
      </c>
      <c r="BY902" s="169" t="s">
        <v>2422</v>
      </c>
      <c r="BZ902" s="169" t="str">
        <f t="shared" si="632"/>
        <v>NOVIEMBRE</v>
      </c>
      <c r="CA902" s="169" t="str">
        <f t="shared" si="633"/>
        <v>YCHO21RT_11.1</v>
      </c>
      <c r="CB902" s="118" t="e">
        <f>VLOOKUP(F902,[3]TOTALES!$E:$E,1,0)</f>
        <v>#N/A</v>
      </c>
      <c r="CC902" s="118" t="e">
        <f>VLOOKUP(E902,'3.PARAMETROS'!J:L,3,0)</f>
        <v>#N/A</v>
      </c>
      <c r="CD902" s="118">
        <f>VLOOKUP(A902,'[4]1. ARCHIVO COMPRA'!$A:$BU,73,0)</f>
        <v>0</v>
      </c>
      <c r="CF902" s="128"/>
      <c r="CG902" s="128"/>
    </row>
    <row r="903" spans="1:85" x14ac:dyDescent="0.25">
      <c r="A903" s="128" t="str">
        <f t="shared" si="602"/>
        <v>W1YR04Z2V60G012</v>
      </c>
      <c r="B903" s="188">
        <v>44501</v>
      </c>
      <c r="C903" s="128"/>
      <c r="D903" s="128" t="s">
        <v>560</v>
      </c>
      <c r="E903" s="128" t="s">
        <v>561</v>
      </c>
      <c r="F903" s="128" t="s">
        <v>1650</v>
      </c>
      <c r="G903" s="128" t="s">
        <v>1651</v>
      </c>
      <c r="H903" s="128" t="s">
        <v>582</v>
      </c>
      <c r="I903" s="128" t="s">
        <v>583</v>
      </c>
      <c r="J903" s="128" t="s">
        <v>2160</v>
      </c>
      <c r="K903" s="128" t="s">
        <v>683</v>
      </c>
      <c r="L903" s="128" t="s">
        <v>2255</v>
      </c>
      <c r="M903" s="137">
        <v>49</v>
      </c>
      <c r="N903" s="128">
        <f>IFERROR(VLOOKUP(M903*$M$8*$N$8,'RAM costing'!$A$3:$B$81,2,1),0)</f>
        <v>49000</v>
      </c>
      <c r="O903" s="128">
        <f>IFERROR(VLOOKUP(M903*$M$9*$N$9,'RAM costing'!$E$3:$F$81,2,1),0)</f>
        <v>199</v>
      </c>
      <c r="P903" s="128"/>
      <c r="Q903" s="129">
        <f t="shared" si="603"/>
        <v>0.31</v>
      </c>
      <c r="R903" s="18">
        <v>15.19</v>
      </c>
      <c r="S903" s="25">
        <f t="shared" si="604"/>
        <v>0</v>
      </c>
      <c r="T903" s="25">
        <f t="shared" si="605"/>
        <v>0</v>
      </c>
      <c r="U903" s="25">
        <f t="shared" si="606"/>
        <v>0</v>
      </c>
      <c r="V903" s="25">
        <f t="shared" si="607"/>
        <v>0</v>
      </c>
      <c r="W903" s="25">
        <f t="shared" si="608"/>
        <v>0</v>
      </c>
      <c r="X903" s="25">
        <f t="shared" si="609"/>
        <v>0</v>
      </c>
      <c r="Y903" s="25">
        <f t="shared" si="610"/>
        <v>0</v>
      </c>
      <c r="Z903" s="25">
        <f t="shared" si="611"/>
        <v>0</v>
      </c>
      <c r="AA903" s="26"/>
      <c r="AB903" s="25">
        <f t="shared" si="612"/>
        <v>0</v>
      </c>
      <c r="AC903" s="25">
        <f t="shared" si="640"/>
        <v>0</v>
      </c>
      <c r="AD903" s="25"/>
      <c r="AE903" s="25"/>
      <c r="AF903" s="25"/>
      <c r="AG903" s="25"/>
      <c r="AH903" s="25"/>
      <c r="AI903" s="25"/>
      <c r="AJ903" s="26"/>
      <c r="AK903" s="25"/>
      <c r="AL903" s="26"/>
      <c r="AM903" s="25">
        <f t="shared" si="613"/>
        <v>0</v>
      </c>
      <c r="AN903" s="25">
        <f t="shared" si="614"/>
        <v>0</v>
      </c>
      <c r="AO903" s="26"/>
      <c r="AP903" s="26">
        <f t="shared" si="615"/>
        <v>0</v>
      </c>
      <c r="AQ903" s="101">
        <f t="shared" si="616"/>
        <v>0</v>
      </c>
      <c r="AR903" s="106">
        <f t="shared" si="617"/>
        <v>0</v>
      </c>
      <c r="AS903" s="107">
        <f t="shared" si="641"/>
        <v>0</v>
      </c>
      <c r="AT903" s="107">
        <f t="shared" si="641"/>
        <v>0</v>
      </c>
      <c r="AU903" s="107">
        <f t="shared" si="641"/>
        <v>0</v>
      </c>
      <c r="AV903" s="107">
        <f t="shared" si="641"/>
        <v>0</v>
      </c>
      <c r="AW903" s="107">
        <f t="shared" si="641"/>
        <v>0</v>
      </c>
      <c r="AX903" s="107">
        <f t="shared" si="641"/>
        <v>0</v>
      </c>
      <c r="AY903" s="107">
        <f t="shared" si="641"/>
        <v>0</v>
      </c>
      <c r="AZ903" s="107">
        <f t="shared" si="641"/>
        <v>0</v>
      </c>
      <c r="BA903" s="108">
        <f t="shared" si="618"/>
        <v>0</v>
      </c>
      <c r="BB903" s="103">
        <f t="shared" si="619"/>
        <v>0</v>
      </c>
      <c r="BC903" s="109">
        <f t="shared" si="620"/>
        <v>0</v>
      </c>
      <c r="BD903" s="107">
        <f t="shared" si="601"/>
        <v>0</v>
      </c>
      <c r="BE903" s="107">
        <f t="shared" si="642"/>
        <v>0</v>
      </c>
      <c r="BF903" s="107">
        <f t="shared" si="642"/>
        <v>0</v>
      </c>
      <c r="BG903" s="107">
        <f t="shared" si="642"/>
        <v>0</v>
      </c>
      <c r="BH903" s="107">
        <f t="shared" si="642"/>
        <v>0</v>
      </c>
      <c r="BI903" s="107">
        <f t="shared" si="642"/>
        <v>0</v>
      </c>
      <c r="BJ903" s="107">
        <f t="shared" si="642"/>
        <v>0</v>
      </c>
      <c r="BK903" s="107">
        <f t="shared" si="642"/>
        <v>0</v>
      </c>
      <c r="BL903" s="110">
        <f t="shared" si="621"/>
        <v>0</v>
      </c>
      <c r="BM903" s="111">
        <f t="shared" si="622"/>
        <v>0</v>
      </c>
      <c r="BN903" s="111">
        <f t="shared" si="623"/>
        <v>0</v>
      </c>
      <c r="BO903" s="111">
        <f t="shared" si="624"/>
        <v>0</v>
      </c>
      <c r="BP903" s="111">
        <f t="shared" si="625"/>
        <v>0</v>
      </c>
      <c r="BQ903" s="111">
        <f t="shared" si="626"/>
        <v>0</v>
      </c>
      <c r="BR903" s="111">
        <f t="shared" si="627"/>
        <v>0</v>
      </c>
      <c r="BS903" s="111">
        <f t="shared" si="628"/>
        <v>0</v>
      </c>
      <c r="BT903" s="111">
        <f t="shared" si="629"/>
        <v>0</v>
      </c>
      <c r="BU903" s="112">
        <f t="shared" si="630"/>
        <v>0</v>
      </c>
      <c r="BV903" s="113">
        <f t="shared" si="631"/>
        <v>0</v>
      </c>
      <c r="BW903" s="169" t="s">
        <v>135</v>
      </c>
      <c r="BX903" s="174">
        <v>2021</v>
      </c>
      <c r="BY903" s="169" t="s">
        <v>2422</v>
      </c>
      <c r="BZ903" s="169" t="str">
        <f t="shared" si="632"/>
        <v>NOVIEMBRE</v>
      </c>
      <c r="CA903" s="169" t="str">
        <f t="shared" si="633"/>
        <v>YCHO21RT_11.1</v>
      </c>
      <c r="CB903" s="118" t="e">
        <f>VLOOKUP(F903,[3]TOTALES!$E:$E,1,0)</f>
        <v>#N/A</v>
      </c>
      <c r="CC903" s="118" t="e">
        <f>VLOOKUP(E903,'3.PARAMETROS'!J:L,3,0)</f>
        <v>#N/A</v>
      </c>
      <c r="CD903" s="118">
        <f>VLOOKUP(A903,'[4]1. ARCHIVO COMPRA'!$A:$BU,73,0)</f>
        <v>0</v>
      </c>
      <c r="CF903" s="128"/>
      <c r="CG903" s="128"/>
    </row>
    <row r="904" spans="1:85" x14ac:dyDescent="0.25">
      <c r="A904" s="128" t="str">
        <f t="shared" si="602"/>
        <v>W1YR04Z2V60G7HR</v>
      </c>
      <c r="B904" s="188">
        <v>44501</v>
      </c>
      <c r="C904" s="128"/>
      <c r="D904" s="128" t="s">
        <v>560</v>
      </c>
      <c r="E904" s="128" t="s">
        <v>561</v>
      </c>
      <c r="F904" s="128" t="s">
        <v>1650</v>
      </c>
      <c r="G904" s="128" t="s">
        <v>1651</v>
      </c>
      <c r="H904" s="128" t="s">
        <v>1177</v>
      </c>
      <c r="I904" s="128" t="s">
        <v>1178</v>
      </c>
      <c r="J904" s="128" t="s">
        <v>2160</v>
      </c>
      <c r="K904" s="128" t="s">
        <v>683</v>
      </c>
      <c r="L904" s="128" t="s">
        <v>2255</v>
      </c>
      <c r="M904" s="137">
        <v>49</v>
      </c>
      <c r="N904" s="128">
        <f>IFERROR(VLOOKUP(M904*$M$8*$N$8,'RAM costing'!$A$3:$B$81,2,1),0)</f>
        <v>49000</v>
      </c>
      <c r="O904" s="128">
        <f>IFERROR(VLOOKUP(M904*$M$9*$N$9,'RAM costing'!$E$3:$F$81,2,1),0)</f>
        <v>199</v>
      </c>
      <c r="P904" s="128"/>
      <c r="Q904" s="129">
        <f t="shared" si="603"/>
        <v>0.31</v>
      </c>
      <c r="R904" s="18">
        <v>15.19</v>
      </c>
      <c r="S904" s="25">
        <f t="shared" si="604"/>
        <v>0</v>
      </c>
      <c r="T904" s="25">
        <f t="shared" si="605"/>
        <v>0</v>
      </c>
      <c r="U904" s="25">
        <f t="shared" si="606"/>
        <v>0</v>
      </c>
      <c r="V904" s="25">
        <f t="shared" si="607"/>
        <v>0</v>
      </c>
      <c r="W904" s="25">
        <f t="shared" si="608"/>
        <v>0</v>
      </c>
      <c r="X904" s="25">
        <f t="shared" si="609"/>
        <v>0</v>
      </c>
      <c r="Y904" s="25">
        <f t="shared" si="610"/>
        <v>0</v>
      </c>
      <c r="Z904" s="25">
        <f t="shared" si="611"/>
        <v>0</v>
      </c>
      <c r="AA904" s="26"/>
      <c r="AB904" s="25">
        <f t="shared" si="612"/>
        <v>0</v>
      </c>
      <c r="AC904" s="25">
        <f t="shared" si="640"/>
        <v>0</v>
      </c>
      <c r="AD904" s="25"/>
      <c r="AE904" s="25"/>
      <c r="AF904" s="25"/>
      <c r="AG904" s="25"/>
      <c r="AH904" s="25"/>
      <c r="AI904" s="25"/>
      <c r="AJ904" s="26"/>
      <c r="AK904" s="25"/>
      <c r="AL904" s="26"/>
      <c r="AM904" s="25">
        <f t="shared" si="613"/>
        <v>0</v>
      </c>
      <c r="AN904" s="25">
        <f t="shared" si="614"/>
        <v>0</v>
      </c>
      <c r="AO904" s="26"/>
      <c r="AP904" s="26">
        <f t="shared" si="615"/>
        <v>0</v>
      </c>
      <c r="AQ904" s="101">
        <f t="shared" si="616"/>
        <v>0</v>
      </c>
      <c r="AR904" s="106">
        <f t="shared" si="617"/>
        <v>0</v>
      </c>
      <c r="AS904" s="107">
        <f t="shared" si="641"/>
        <v>0</v>
      </c>
      <c r="AT904" s="107">
        <f t="shared" si="641"/>
        <v>0</v>
      </c>
      <c r="AU904" s="107">
        <f t="shared" si="641"/>
        <v>0</v>
      </c>
      <c r="AV904" s="107">
        <f t="shared" si="641"/>
        <v>0</v>
      </c>
      <c r="AW904" s="107">
        <f t="shared" si="641"/>
        <v>0</v>
      </c>
      <c r="AX904" s="107">
        <f t="shared" si="641"/>
        <v>0</v>
      </c>
      <c r="AY904" s="107">
        <f t="shared" si="641"/>
        <v>0</v>
      </c>
      <c r="AZ904" s="107">
        <f t="shared" si="641"/>
        <v>0</v>
      </c>
      <c r="BA904" s="108">
        <f t="shared" si="618"/>
        <v>0</v>
      </c>
      <c r="BB904" s="103">
        <f t="shared" si="619"/>
        <v>0</v>
      </c>
      <c r="BC904" s="109">
        <f t="shared" si="620"/>
        <v>0</v>
      </c>
      <c r="BD904" s="107">
        <f t="shared" si="601"/>
        <v>0</v>
      </c>
      <c r="BE904" s="107">
        <f t="shared" si="642"/>
        <v>0</v>
      </c>
      <c r="BF904" s="107">
        <f t="shared" si="642"/>
        <v>0</v>
      </c>
      <c r="BG904" s="107">
        <f t="shared" si="642"/>
        <v>0</v>
      </c>
      <c r="BH904" s="107">
        <f t="shared" si="642"/>
        <v>0</v>
      </c>
      <c r="BI904" s="107">
        <f t="shared" si="642"/>
        <v>0</v>
      </c>
      <c r="BJ904" s="107">
        <f t="shared" si="642"/>
        <v>0</v>
      </c>
      <c r="BK904" s="107">
        <f t="shared" si="642"/>
        <v>0</v>
      </c>
      <c r="BL904" s="110">
        <f t="shared" si="621"/>
        <v>0</v>
      </c>
      <c r="BM904" s="111">
        <f t="shared" si="622"/>
        <v>0</v>
      </c>
      <c r="BN904" s="111">
        <f t="shared" si="623"/>
        <v>0</v>
      </c>
      <c r="BO904" s="111">
        <f t="shared" si="624"/>
        <v>0</v>
      </c>
      <c r="BP904" s="111">
        <f t="shared" si="625"/>
        <v>0</v>
      </c>
      <c r="BQ904" s="111">
        <f t="shared" si="626"/>
        <v>0</v>
      </c>
      <c r="BR904" s="111">
        <f t="shared" si="627"/>
        <v>0</v>
      </c>
      <c r="BS904" s="111">
        <f t="shared" si="628"/>
        <v>0</v>
      </c>
      <c r="BT904" s="111">
        <f t="shared" si="629"/>
        <v>0</v>
      </c>
      <c r="BU904" s="112">
        <f t="shared" si="630"/>
        <v>0</v>
      </c>
      <c r="BV904" s="113">
        <f t="shared" si="631"/>
        <v>0</v>
      </c>
      <c r="BW904" s="169" t="s">
        <v>135</v>
      </c>
      <c r="BX904" s="174">
        <v>2021</v>
      </c>
      <c r="BY904" s="169" t="s">
        <v>2422</v>
      </c>
      <c r="BZ904" s="169" t="str">
        <f t="shared" si="632"/>
        <v>NOVIEMBRE</v>
      </c>
      <c r="CA904" s="169" t="str">
        <f t="shared" si="633"/>
        <v>YCHO21RT_11.1</v>
      </c>
      <c r="CB904" s="118" t="e">
        <f>VLOOKUP(F904,[3]TOTALES!$E:$E,1,0)</f>
        <v>#N/A</v>
      </c>
      <c r="CC904" s="118" t="e">
        <f>VLOOKUP(E904,'3.PARAMETROS'!J:L,3,0)</f>
        <v>#N/A</v>
      </c>
      <c r="CD904" s="118">
        <f>VLOOKUP(A904,'[4]1. ARCHIVO COMPRA'!$A:$BU,73,0)</f>
        <v>0</v>
      </c>
      <c r="CF904" s="128"/>
      <c r="CG904" s="128"/>
    </row>
    <row r="905" spans="1:85" x14ac:dyDescent="0.25">
      <c r="A905" s="128" t="str">
        <f t="shared" si="602"/>
        <v>W2RH08D4K81OHIO</v>
      </c>
      <c r="B905" s="188">
        <v>44501</v>
      </c>
      <c r="C905" s="128"/>
      <c r="D905" s="128" t="s">
        <v>563</v>
      </c>
      <c r="E905" s="128" t="s">
        <v>157</v>
      </c>
      <c r="F905" s="128" t="s">
        <v>1652</v>
      </c>
      <c r="G905" s="128" t="s">
        <v>1653</v>
      </c>
      <c r="H905" s="128" t="s">
        <v>1654</v>
      </c>
      <c r="I905" s="128" t="s">
        <v>1654</v>
      </c>
      <c r="J905" s="128" t="s">
        <v>2197</v>
      </c>
      <c r="K905" s="128" t="s">
        <v>684</v>
      </c>
      <c r="L905" s="128" t="s">
        <v>2255</v>
      </c>
      <c r="M905" s="137">
        <v>98</v>
      </c>
      <c r="N905" s="128">
        <f>IFERROR(VLOOKUP(M905*$M$8*$N$8,'RAM costing'!$A$3:$B$81,2,1),0)</f>
        <v>99000</v>
      </c>
      <c r="O905" s="128">
        <f>IFERROR(VLOOKUP(M905*$M$9*$N$9,'RAM costing'!$E$3:$F$81,2,1),0)</f>
        <v>399</v>
      </c>
      <c r="P905" s="128"/>
      <c r="Q905" s="129">
        <f t="shared" si="603"/>
        <v>0.31</v>
      </c>
      <c r="R905" s="18">
        <v>30.38</v>
      </c>
      <c r="S905" s="25">
        <f t="shared" si="604"/>
        <v>0</v>
      </c>
      <c r="T905" s="25">
        <f t="shared" si="605"/>
        <v>0</v>
      </c>
      <c r="U905" s="25">
        <f t="shared" si="606"/>
        <v>0</v>
      </c>
      <c r="V905" s="25">
        <f t="shared" si="607"/>
        <v>0</v>
      </c>
      <c r="W905" s="25">
        <f t="shared" si="608"/>
        <v>0</v>
      </c>
      <c r="X905" s="25">
        <f t="shared" si="609"/>
        <v>0</v>
      </c>
      <c r="Y905" s="25">
        <f t="shared" si="610"/>
        <v>0</v>
      </c>
      <c r="Z905" s="25">
        <f t="shared" si="611"/>
        <v>0</v>
      </c>
      <c r="AA905" s="26"/>
      <c r="AB905" s="25">
        <f t="shared" si="612"/>
        <v>0</v>
      </c>
      <c r="AC905" s="25">
        <f t="shared" si="640"/>
        <v>0</v>
      </c>
      <c r="AD905" s="25"/>
      <c r="AE905" s="25"/>
      <c r="AF905" s="25"/>
      <c r="AG905" s="25"/>
      <c r="AH905" s="25"/>
      <c r="AI905" s="25"/>
      <c r="AJ905" s="26"/>
      <c r="AK905" s="25"/>
      <c r="AL905" s="26"/>
      <c r="AM905" s="25">
        <f t="shared" si="613"/>
        <v>0</v>
      </c>
      <c r="AN905" s="25">
        <f t="shared" si="614"/>
        <v>0</v>
      </c>
      <c r="AO905" s="26"/>
      <c r="AP905" s="26">
        <f t="shared" si="615"/>
        <v>0</v>
      </c>
      <c r="AQ905" s="101">
        <f t="shared" si="616"/>
        <v>0</v>
      </c>
      <c r="AR905" s="106">
        <f t="shared" si="617"/>
        <v>0</v>
      </c>
      <c r="AS905" s="107">
        <f t="shared" si="641"/>
        <v>0</v>
      </c>
      <c r="AT905" s="107">
        <f t="shared" si="641"/>
        <v>0</v>
      </c>
      <c r="AU905" s="107">
        <f t="shared" si="641"/>
        <v>0</v>
      </c>
      <c r="AV905" s="107">
        <f t="shared" si="641"/>
        <v>0</v>
      </c>
      <c r="AW905" s="107">
        <f t="shared" si="641"/>
        <v>0</v>
      </c>
      <c r="AX905" s="107">
        <f t="shared" si="641"/>
        <v>0</v>
      </c>
      <c r="AY905" s="107">
        <f t="shared" si="641"/>
        <v>0</v>
      </c>
      <c r="AZ905" s="107">
        <f t="shared" si="641"/>
        <v>0</v>
      </c>
      <c r="BA905" s="108">
        <f t="shared" si="618"/>
        <v>0</v>
      </c>
      <c r="BB905" s="103">
        <f t="shared" si="619"/>
        <v>0</v>
      </c>
      <c r="BC905" s="109">
        <f t="shared" si="620"/>
        <v>0</v>
      </c>
      <c r="BD905" s="107">
        <f t="shared" si="601"/>
        <v>0</v>
      </c>
      <c r="BE905" s="107">
        <f t="shared" si="642"/>
        <v>0</v>
      </c>
      <c r="BF905" s="107">
        <f t="shared" si="642"/>
        <v>0</v>
      </c>
      <c r="BG905" s="107">
        <f t="shared" si="642"/>
        <v>0</v>
      </c>
      <c r="BH905" s="107">
        <f t="shared" si="642"/>
        <v>0</v>
      </c>
      <c r="BI905" s="107">
        <f t="shared" si="642"/>
        <v>0</v>
      </c>
      <c r="BJ905" s="107">
        <f t="shared" si="642"/>
        <v>0</v>
      </c>
      <c r="BK905" s="107">
        <f t="shared" si="642"/>
        <v>0</v>
      </c>
      <c r="BL905" s="110">
        <f t="shared" si="621"/>
        <v>0</v>
      </c>
      <c r="BM905" s="111">
        <f t="shared" si="622"/>
        <v>0</v>
      </c>
      <c r="BN905" s="111">
        <f t="shared" si="623"/>
        <v>0</v>
      </c>
      <c r="BO905" s="111">
        <f t="shared" si="624"/>
        <v>0</v>
      </c>
      <c r="BP905" s="111">
        <f t="shared" si="625"/>
        <v>0</v>
      </c>
      <c r="BQ905" s="111">
        <f t="shared" si="626"/>
        <v>0</v>
      </c>
      <c r="BR905" s="111">
        <f t="shared" si="627"/>
        <v>0</v>
      </c>
      <c r="BS905" s="111">
        <f t="shared" si="628"/>
        <v>0</v>
      </c>
      <c r="BT905" s="111">
        <f t="shared" si="629"/>
        <v>0</v>
      </c>
      <c r="BU905" s="112">
        <f t="shared" si="630"/>
        <v>0</v>
      </c>
      <c r="BV905" s="113">
        <f t="shared" si="631"/>
        <v>0</v>
      </c>
      <c r="BW905" s="169" t="s">
        <v>135</v>
      </c>
      <c r="BX905" s="174">
        <v>2021</v>
      </c>
      <c r="BY905" s="169" t="s">
        <v>2422</v>
      </c>
      <c r="BZ905" s="169" t="str">
        <f t="shared" si="632"/>
        <v>NOVIEMBRE</v>
      </c>
      <c r="CA905" s="169" t="str">
        <f t="shared" si="633"/>
        <v>YCHO21RT_11.1</v>
      </c>
      <c r="CB905" s="118" t="e">
        <f>VLOOKUP(F905,[3]TOTALES!$E:$E,1,0)</f>
        <v>#N/A</v>
      </c>
      <c r="CC905" s="118" t="str">
        <f>VLOOKUP(E905,'3.PARAMETROS'!J:L,3,0)</f>
        <v>CAMISAS</v>
      </c>
      <c r="CD905" s="118">
        <f>VLOOKUP(A905,'[4]1. ARCHIVO COMPRA'!$A:$BU,73,0)</f>
        <v>0</v>
      </c>
      <c r="CF905" s="128"/>
      <c r="CG905" s="128"/>
    </row>
    <row r="906" spans="1:85" x14ac:dyDescent="0.25">
      <c r="A906" s="128" t="str">
        <f t="shared" si="602"/>
        <v>W2RK27WEDS2JBLK</v>
      </c>
      <c r="B906" s="188">
        <v>44501</v>
      </c>
      <c r="C906" s="128"/>
      <c r="D906" s="128" t="s">
        <v>557</v>
      </c>
      <c r="E906" s="128" t="s">
        <v>699</v>
      </c>
      <c r="F906" s="128" t="s">
        <v>1655</v>
      </c>
      <c r="G906" s="128" t="s">
        <v>1656</v>
      </c>
      <c r="H906" s="128" t="s">
        <v>494</v>
      </c>
      <c r="I906" s="128" t="s">
        <v>520</v>
      </c>
      <c r="J906" s="128" t="s">
        <v>2198</v>
      </c>
      <c r="K906" s="128" t="s">
        <v>2252</v>
      </c>
      <c r="L906" s="128" t="s">
        <v>2255</v>
      </c>
      <c r="M906" s="137">
        <v>128</v>
      </c>
      <c r="N906" s="128">
        <f>IFERROR(VLOOKUP(M906*$M$8*$N$8,'RAM costing'!$A$3:$B$81,2,1),0)</f>
        <v>119000</v>
      </c>
      <c r="O906" s="128">
        <f>IFERROR(VLOOKUP(M906*$M$9*$N$9,'RAM costing'!$E$3:$F$81,2,1),0)</f>
        <v>429</v>
      </c>
      <c r="P906" s="128"/>
      <c r="Q906" s="129">
        <f t="shared" si="603"/>
        <v>0.31</v>
      </c>
      <c r="R906" s="18">
        <v>39.68</v>
      </c>
      <c r="S906" s="25">
        <f t="shared" si="604"/>
        <v>0</v>
      </c>
      <c r="T906" s="25">
        <f t="shared" si="605"/>
        <v>0</v>
      </c>
      <c r="U906" s="25">
        <f t="shared" si="606"/>
        <v>0</v>
      </c>
      <c r="V906" s="25">
        <f t="shared" si="607"/>
        <v>0</v>
      </c>
      <c r="W906" s="25">
        <f t="shared" si="608"/>
        <v>0</v>
      </c>
      <c r="X906" s="25">
        <f t="shared" si="609"/>
        <v>0</v>
      </c>
      <c r="Y906" s="25">
        <f t="shared" si="610"/>
        <v>0</v>
      </c>
      <c r="Z906" s="25">
        <f t="shared" si="611"/>
        <v>0</v>
      </c>
      <c r="AA906" s="26"/>
      <c r="AB906" s="25">
        <f t="shared" si="612"/>
        <v>0</v>
      </c>
      <c r="AC906" s="25">
        <f t="shared" si="640"/>
        <v>0</v>
      </c>
      <c r="AD906" s="25"/>
      <c r="AE906" s="25"/>
      <c r="AF906" s="25"/>
      <c r="AG906" s="25"/>
      <c r="AH906" s="25"/>
      <c r="AI906" s="25"/>
      <c r="AJ906" s="26"/>
      <c r="AK906" s="25"/>
      <c r="AL906" s="26"/>
      <c r="AM906" s="25">
        <f t="shared" si="613"/>
        <v>0</v>
      </c>
      <c r="AN906" s="25">
        <f t="shared" si="614"/>
        <v>0</v>
      </c>
      <c r="AO906" s="26"/>
      <c r="AP906" s="26">
        <f t="shared" si="615"/>
        <v>0</v>
      </c>
      <c r="AQ906" s="101">
        <f t="shared" si="616"/>
        <v>0</v>
      </c>
      <c r="AR906" s="106">
        <f t="shared" si="617"/>
        <v>0</v>
      </c>
      <c r="AS906" s="107">
        <f t="shared" si="641"/>
        <v>0</v>
      </c>
      <c r="AT906" s="107">
        <f t="shared" si="641"/>
        <v>0</v>
      </c>
      <c r="AU906" s="107">
        <f t="shared" si="641"/>
        <v>0</v>
      </c>
      <c r="AV906" s="107">
        <f t="shared" si="641"/>
        <v>0</v>
      </c>
      <c r="AW906" s="107">
        <f t="shared" si="641"/>
        <v>0</v>
      </c>
      <c r="AX906" s="107">
        <f t="shared" si="641"/>
        <v>0</v>
      </c>
      <c r="AY906" s="107">
        <f t="shared" si="641"/>
        <v>0</v>
      </c>
      <c r="AZ906" s="107">
        <f t="shared" si="641"/>
        <v>0</v>
      </c>
      <c r="BA906" s="108">
        <f t="shared" si="618"/>
        <v>0</v>
      </c>
      <c r="BB906" s="103">
        <f t="shared" si="619"/>
        <v>0</v>
      </c>
      <c r="BC906" s="109">
        <f t="shared" si="620"/>
        <v>0</v>
      </c>
      <c r="BD906" s="107">
        <f t="shared" si="601"/>
        <v>0</v>
      </c>
      <c r="BE906" s="107">
        <f t="shared" si="642"/>
        <v>0</v>
      </c>
      <c r="BF906" s="107">
        <f t="shared" si="642"/>
        <v>0</v>
      </c>
      <c r="BG906" s="107">
        <f t="shared" si="642"/>
        <v>0</v>
      </c>
      <c r="BH906" s="107">
        <f t="shared" si="642"/>
        <v>0</v>
      </c>
      <c r="BI906" s="107">
        <f t="shared" si="642"/>
        <v>0</v>
      </c>
      <c r="BJ906" s="107">
        <f t="shared" si="642"/>
        <v>0</v>
      </c>
      <c r="BK906" s="107">
        <f t="shared" si="642"/>
        <v>0</v>
      </c>
      <c r="BL906" s="110">
        <f t="shared" si="621"/>
        <v>0</v>
      </c>
      <c r="BM906" s="111">
        <f t="shared" si="622"/>
        <v>0</v>
      </c>
      <c r="BN906" s="111">
        <f t="shared" si="623"/>
        <v>0</v>
      </c>
      <c r="BO906" s="111">
        <f t="shared" si="624"/>
        <v>0</v>
      </c>
      <c r="BP906" s="111">
        <f t="shared" si="625"/>
        <v>0</v>
      </c>
      <c r="BQ906" s="111">
        <f t="shared" si="626"/>
        <v>0</v>
      </c>
      <c r="BR906" s="111">
        <f t="shared" si="627"/>
        <v>0</v>
      </c>
      <c r="BS906" s="111">
        <f t="shared" si="628"/>
        <v>0</v>
      </c>
      <c r="BT906" s="111">
        <f t="shared" si="629"/>
        <v>0</v>
      </c>
      <c r="BU906" s="112">
        <f t="shared" si="630"/>
        <v>0</v>
      </c>
      <c r="BV906" s="113">
        <f t="shared" si="631"/>
        <v>0</v>
      </c>
      <c r="BW906" s="169" t="s">
        <v>135</v>
      </c>
      <c r="BX906" s="174">
        <v>2021</v>
      </c>
      <c r="BY906" s="169" t="s">
        <v>2422</v>
      </c>
      <c r="BZ906" s="169" t="str">
        <f t="shared" si="632"/>
        <v>NOVIEMBRE</v>
      </c>
      <c r="CA906" s="169" t="str">
        <f t="shared" si="633"/>
        <v>YCHO21RT_11.1</v>
      </c>
      <c r="CB906" s="118" t="e">
        <f>VLOOKUP(F906,[3]TOTALES!$E:$E,1,0)</f>
        <v>#N/A</v>
      </c>
      <c r="CC906" s="118" t="e">
        <f>VLOOKUP(E906,'3.PARAMETROS'!J:L,3,0)</f>
        <v>#N/A</v>
      </c>
      <c r="CD906" s="118">
        <f>VLOOKUP(A906,'[4]1. ARCHIVO COMPRA'!$A:$BU,73,0)</f>
        <v>0</v>
      </c>
      <c r="CF906" s="128"/>
      <c r="CG906" s="128"/>
    </row>
    <row r="907" spans="1:85" x14ac:dyDescent="0.25">
      <c r="A907" s="128" t="str">
        <f t="shared" si="602"/>
        <v>W2RK27WEDS2A604</v>
      </c>
      <c r="B907" s="188">
        <v>44501</v>
      </c>
      <c r="C907" s="128"/>
      <c r="D907" s="128" t="s">
        <v>557</v>
      </c>
      <c r="E907" s="128" t="s">
        <v>699</v>
      </c>
      <c r="F907" s="128" t="s">
        <v>1655</v>
      </c>
      <c r="G907" s="128" t="s">
        <v>1656</v>
      </c>
      <c r="H907" s="128" t="s">
        <v>503</v>
      </c>
      <c r="I907" s="128" t="s">
        <v>530</v>
      </c>
      <c r="J907" s="128" t="s">
        <v>2198</v>
      </c>
      <c r="K907" s="128" t="s">
        <v>2252</v>
      </c>
      <c r="L907" s="128" t="s">
        <v>2255</v>
      </c>
      <c r="M907" s="137">
        <v>128</v>
      </c>
      <c r="N907" s="128">
        <f>IFERROR(VLOOKUP(M907*$M$8*$N$8,'RAM costing'!$A$3:$B$81,2,1),0)</f>
        <v>119000</v>
      </c>
      <c r="O907" s="128">
        <f>IFERROR(VLOOKUP(M907*$M$9*$N$9,'RAM costing'!$E$3:$F$81,2,1),0)</f>
        <v>429</v>
      </c>
      <c r="P907" s="128"/>
      <c r="Q907" s="129">
        <f t="shared" si="603"/>
        <v>0.31</v>
      </c>
      <c r="R907" s="18">
        <v>39.68</v>
      </c>
      <c r="S907" s="25">
        <f t="shared" si="604"/>
        <v>0</v>
      </c>
      <c r="T907" s="25">
        <f t="shared" si="605"/>
        <v>0</v>
      </c>
      <c r="U907" s="25">
        <f t="shared" si="606"/>
        <v>0</v>
      </c>
      <c r="V907" s="25">
        <f t="shared" si="607"/>
        <v>0</v>
      </c>
      <c r="W907" s="25">
        <f t="shared" si="608"/>
        <v>0</v>
      </c>
      <c r="X907" s="25">
        <f t="shared" si="609"/>
        <v>0</v>
      </c>
      <c r="Y907" s="25">
        <f t="shared" si="610"/>
        <v>0</v>
      </c>
      <c r="Z907" s="25">
        <f t="shared" si="611"/>
        <v>0</v>
      </c>
      <c r="AA907" s="26"/>
      <c r="AB907" s="25">
        <f t="shared" si="612"/>
        <v>0</v>
      </c>
      <c r="AC907" s="25">
        <f t="shared" si="640"/>
        <v>0</v>
      </c>
      <c r="AD907" s="25"/>
      <c r="AE907" s="25"/>
      <c r="AF907" s="25"/>
      <c r="AG907" s="25"/>
      <c r="AH907" s="25"/>
      <c r="AI907" s="25"/>
      <c r="AJ907" s="26"/>
      <c r="AK907" s="25"/>
      <c r="AL907" s="26"/>
      <c r="AM907" s="25">
        <f t="shared" si="613"/>
        <v>0</v>
      </c>
      <c r="AN907" s="25">
        <f t="shared" si="614"/>
        <v>0</v>
      </c>
      <c r="AO907" s="26"/>
      <c r="AP907" s="26">
        <f t="shared" si="615"/>
        <v>0</v>
      </c>
      <c r="AQ907" s="101">
        <f t="shared" si="616"/>
        <v>0</v>
      </c>
      <c r="AR907" s="106">
        <f t="shared" si="617"/>
        <v>0</v>
      </c>
      <c r="AS907" s="107">
        <f t="shared" si="641"/>
        <v>0</v>
      </c>
      <c r="AT907" s="107">
        <f t="shared" si="641"/>
        <v>0</v>
      </c>
      <c r="AU907" s="107">
        <f t="shared" si="641"/>
        <v>0</v>
      </c>
      <c r="AV907" s="107">
        <f t="shared" si="641"/>
        <v>0</v>
      </c>
      <c r="AW907" s="107">
        <f t="shared" si="641"/>
        <v>0</v>
      </c>
      <c r="AX907" s="107">
        <f t="shared" si="641"/>
        <v>0</v>
      </c>
      <c r="AY907" s="107">
        <f t="shared" si="641"/>
        <v>0</v>
      </c>
      <c r="AZ907" s="107">
        <f t="shared" si="641"/>
        <v>0</v>
      </c>
      <c r="BA907" s="108">
        <f t="shared" si="618"/>
        <v>0</v>
      </c>
      <c r="BB907" s="103">
        <f t="shared" si="619"/>
        <v>0</v>
      </c>
      <c r="BC907" s="109">
        <f t="shared" si="620"/>
        <v>0</v>
      </c>
      <c r="BD907" s="107">
        <f t="shared" si="601"/>
        <v>0</v>
      </c>
      <c r="BE907" s="107">
        <f t="shared" si="642"/>
        <v>0</v>
      </c>
      <c r="BF907" s="107">
        <f t="shared" si="642"/>
        <v>0</v>
      </c>
      <c r="BG907" s="107">
        <f t="shared" si="642"/>
        <v>0</v>
      </c>
      <c r="BH907" s="107">
        <f t="shared" si="642"/>
        <v>0</v>
      </c>
      <c r="BI907" s="107">
        <f t="shared" si="642"/>
        <v>0</v>
      </c>
      <c r="BJ907" s="107">
        <f t="shared" si="642"/>
        <v>0</v>
      </c>
      <c r="BK907" s="107">
        <f t="shared" si="642"/>
        <v>0</v>
      </c>
      <c r="BL907" s="110">
        <f t="shared" si="621"/>
        <v>0</v>
      </c>
      <c r="BM907" s="111">
        <f t="shared" si="622"/>
        <v>0</v>
      </c>
      <c r="BN907" s="111">
        <f t="shared" si="623"/>
        <v>0</v>
      </c>
      <c r="BO907" s="111">
        <f t="shared" si="624"/>
        <v>0</v>
      </c>
      <c r="BP907" s="111">
        <f t="shared" si="625"/>
        <v>0</v>
      </c>
      <c r="BQ907" s="111">
        <f t="shared" si="626"/>
        <v>0</v>
      </c>
      <c r="BR907" s="111">
        <f t="shared" si="627"/>
        <v>0</v>
      </c>
      <c r="BS907" s="111">
        <f t="shared" si="628"/>
        <v>0</v>
      </c>
      <c r="BT907" s="111">
        <f t="shared" si="629"/>
        <v>0</v>
      </c>
      <c r="BU907" s="112">
        <f t="shared" si="630"/>
        <v>0</v>
      </c>
      <c r="BV907" s="113">
        <f t="shared" si="631"/>
        <v>0</v>
      </c>
      <c r="BW907" s="169" t="s">
        <v>135</v>
      </c>
      <c r="BX907" s="174">
        <v>2021</v>
      </c>
      <c r="BY907" s="169" t="s">
        <v>2422</v>
      </c>
      <c r="BZ907" s="169" t="str">
        <f t="shared" si="632"/>
        <v>NOVIEMBRE</v>
      </c>
      <c r="CA907" s="169" t="str">
        <f t="shared" si="633"/>
        <v>YCHO21RT_11.1</v>
      </c>
      <c r="CB907" s="118" t="e">
        <f>VLOOKUP(F907,[3]TOTALES!$E:$E,1,0)</f>
        <v>#N/A</v>
      </c>
      <c r="CC907" s="118" t="e">
        <f>VLOOKUP(E907,'3.PARAMETROS'!J:L,3,0)</f>
        <v>#N/A</v>
      </c>
      <c r="CD907" s="118">
        <f>VLOOKUP(A907,'[4]1. ARCHIVO COMPRA'!$A:$BU,73,0)</f>
        <v>0</v>
      </c>
      <c r="CF907" s="128"/>
      <c r="CG907" s="128"/>
    </row>
    <row r="908" spans="1:85" x14ac:dyDescent="0.25">
      <c r="A908" s="128" t="str">
        <f t="shared" si="602"/>
        <v>W2RK27WEDS2G7K7</v>
      </c>
      <c r="B908" s="188">
        <v>44501</v>
      </c>
      <c r="C908" s="128"/>
      <c r="D908" s="128" t="s">
        <v>557</v>
      </c>
      <c r="E908" s="128" t="s">
        <v>699</v>
      </c>
      <c r="F908" s="128" t="s">
        <v>1655</v>
      </c>
      <c r="G908" s="128" t="s">
        <v>1656</v>
      </c>
      <c r="H908" s="128" t="s">
        <v>518</v>
      </c>
      <c r="I908" s="128" t="s">
        <v>544</v>
      </c>
      <c r="J908" s="128" t="s">
        <v>2198</v>
      </c>
      <c r="K908" s="128" t="s">
        <v>2252</v>
      </c>
      <c r="L908" s="128" t="s">
        <v>2255</v>
      </c>
      <c r="M908" s="137">
        <v>128</v>
      </c>
      <c r="N908" s="128">
        <f>IFERROR(VLOOKUP(M908*$M$8*$N$8,'RAM costing'!$A$3:$B$81,2,1),0)</f>
        <v>119000</v>
      </c>
      <c r="O908" s="128">
        <f>IFERROR(VLOOKUP(M908*$M$9*$N$9,'RAM costing'!$E$3:$F$81,2,1),0)</f>
        <v>429</v>
      </c>
      <c r="P908" s="128"/>
      <c r="Q908" s="129">
        <f t="shared" si="603"/>
        <v>0.31</v>
      </c>
      <c r="R908" s="18">
        <v>39.68</v>
      </c>
      <c r="S908" s="25">
        <f t="shared" si="604"/>
        <v>0</v>
      </c>
      <c r="T908" s="25">
        <f t="shared" si="605"/>
        <v>0</v>
      </c>
      <c r="U908" s="25">
        <f t="shared" si="606"/>
        <v>0</v>
      </c>
      <c r="V908" s="25">
        <f t="shared" si="607"/>
        <v>0</v>
      </c>
      <c r="W908" s="25">
        <f t="shared" si="608"/>
        <v>0</v>
      </c>
      <c r="X908" s="25">
        <f t="shared" si="609"/>
        <v>0</v>
      </c>
      <c r="Y908" s="25">
        <f t="shared" si="610"/>
        <v>0</v>
      </c>
      <c r="Z908" s="25">
        <f t="shared" si="611"/>
        <v>0</v>
      </c>
      <c r="AA908" s="26"/>
      <c r="AB908" s="25">
        <f t="shared" si="612"/>
        <v>0</v>
      </c>
      <c r="AC908" s="25">
        <f t="shared" si="640"/>
        <v>0</v>
      </c>
      <c r="AD908" s="25"/>
      <c r="AE908" s="25"/>
      <c r="AF908" s="25"/>
      <c r="AG908" s="25"/>
      <c r="AH908" s="25"/>
      <c r="AI908" s="25"/>
      <c r="AJ908" s="26"/>
      <c r="AK908" s="25"/>
      <c r="AL908" s="26"/>
      <c r="AM908" s="25">
        <f t="shared" si="613"/>
        <v>0</v>
      </c>
      <c r="AN908" s="25">
        <f t="shared" si="614"/>
        <v>0</v>
      </c>
      <c r="AO908" s="26"/>
      <c r="AP908" s="26">
        <f t="shared" si="615"/>
        <v>0</v>
      </c>
      <c r="AQ908" s="101">
        <f t="shared" si="616"/>
        <v>0</v>
      </c>
      <c r="AR908" s="106">
        <f t="shared" si="617"/>
        <v>0</v>
      </c>
      <c r="AS908" s="107">
        <f t="shared" si="641"/>
        <v>0</v>
      </c>
      <c r="AT908" s="107">
        <f t="shared" si="641"/>
        <v>0</v>
      </c>
      <c r="AU908" s="107">
        <f t="shared" si="641"/>
        <v>0</v>
      </c>
      <c r="AV908" s="107">
        <f t="shared" si="641"/>
        <v>0</v>
      </c>
      <c r="AW908" s="107">
        <f t="shared" si="641"/>
        <v>0</v>
      </c>
      <c r="AX908" s="107">
        <f t="shared" si="641"/>
        <v>0</v>
      </c>
      <c r="AY908" s="107">
        <f t="shared" si="641"/>
        <v>0</v>
      </c>
      <c r="AZ908" s="107">
        <f t="shared" si="641"/>
        <v>0</v>
      </c>
      <c r="BA908" s="108">
        <f t="shared" si="618"/>
        <v>0</v>
      </c>
      <c r="BB908" s="103">
        <f t="shared" si="619"/>
        <v>0</v>
      </c>
      <c r="BC908" s="109">
        <f t="shared" si="620"/>
        <v>0</v>
      </c>
      <c r="BD908" s="107">
        <f t="shared" si="601"/>
        <v>0</v>
      </c>
      <c r="BE908" s="107">
        <f t="shared" si="642"/>
        <v>0</v>
      </c>
      <c r="BF908" s="107">
        <f t="shared" si="642"/>
        <v>0</v>
      </c>
      <c r="BG908" s="107">
        <f t="shared" si="642"/>
        <v>0</v>
      </c>
      <c r="BH908" s="107">
        <f t="shared" si="642"/>
        <v>0</v>
      </c>
      <c r="BI908" s="107">
        <f t="shared" si="642"/>
        <v>0</v>
      </c>
      <c r="BJ908" s="107">
        <f t="shared" si="642"/>
        <v>0</v>
      </c>
      <c r="BK908" s="107">
        <f t="shared" si="642"/>
        <v>0</v>
      </c>
      <c r="BL908" s="110">
        <f t="shared" si="621"/>
        <v>0</v>
      </c>
      <c r="BM908" s="111">
        <f t="shared" si="622"/>
        <v>0</v>
      </c>
      <c r="BN908" s="111">
        <f t="shared" si="623"/>
        <v>0</v>
      </c>
      <c r="BO908" s="111">
        <f t="shared" si="624"/>
        <v>0</v>
      </c>
      <c r="BP908" s="111">
        <f t="shared" si="625"/>
        <v>0</v>
      </c>
      <c r="BQ908" s="111">
        <f t="shared" si="626"/>
        <v>0</v>
      </c>
      <c r="BR908" s="111">
        <f t="shared" si="627"/>
        <v>0</v>
      </c>
      <c r="BS908" s="111">
        <f t="shared" si="628"/>
        <v>0</v>
      </c>
      <c r="BT908" s="111">
        <f t="shared" si="629"/>
        <v>0</v>
      </c>
      <c r="BU908" s="112">
        <f t="shared" si="630"/>
        <v>0</v>
      </c>
      <c r="BV908" s="113">
        <f t="shared" si="631"/>
        <v>0</v>
      </c>
      <c r="BW908" s="169" t="s">
        <v>135</v>
      </c>
      <c r="BX908" s="174">
        <v>2021</v>
      </c>
      <c r="BY908" s="169" t="s">
        <v>2422</v>
      </c>
      <c r="BZ908" s="169" t="str">
        <f t="shared" si="632"/>
        <v>NOVIEMBRE</v>
      </c>
      <c r="CA908" s="169" t="str">
        <f t="shared" si="633"/>
        <v>YCHO21RT_11.1</v>
      </c>
      <c r="CB908" s="118" t="e">
        <f>VLOOKUP(F908,[3]TOTALES!$E:$E,1,0)</f>
        <v>#N/A</v>
      </c>
      <c r="CC908" s="118" t="e">
        <f>VLOOKUP(E908,'3.PARAMETROS'!J:L,3,0)</f>
        <v>#N/A</v>
      </c>
      <c r="CD908" s="118">
        <f>VLOOKUP(A908,'[4]1. ARCHIVO COMPRA'!$A:$BU,73,0)</f>
        <v>0</v>
      </c>
      <c r="CF908" s="128"/>
      <c r="CG908" s="128"/>
    </row>
    <row r="909" spans="1:85" x14ac:dyDescent="0.25">
      <c r="A909" s="128" t="str">
        <f t="shared" si="602"/>
        <v>W2RR04Z2BB0JBLK</v>
      </c>
      <c r="B909" s="188">
        <v>44501</v>
      </c>
      <c r="C909" s="128"/>
      <c r="D909" s="128" t="s">
        <v>560</v>
      </c>
      <c r="E909" s="128" t="s">
        <v>561</v>
      </c>
      <c r="F909" s="128" t="s">
        <v>1657</v>
      </c>
      <c r="G909" s="128" t="s">
        <v>1658</v>
      </c>
      <c r="H909" s="128" t="s">
        <v>494</v>
      </c>
      <c r="I909" s="128" t="s">
        <v>520</v>
      </c>
      <c r="J909" s="128" t="s">
        <v>680</v>
      </c>
      <c r="K909" s="128" t="s">
        <v>683</v>
      </c>
      <c r="L909" s="128" t="s">
        <v>2255</v>
      </c>
      <c r="M909" s="137">
        <v>108</v>
      </c>
      <c r="N909" s="128">
        <f>IFERROR(VLOOKUP(M909*$M$8*$N$8,'RAM costing'!$A$3:$B$81,2,1),0)</f>
        <v>109000</v>
      </c>
      <c r="O909" s="128">
        <f>IFERROR(VLOOKUP(M909*$M$9*$N$9,'RAM costing'!$E$3:$F$81,2,1),0)</f>
        <v>429</v>
      </c>
      <c r="P909" s="128"/>
      <c r="Q909" s="129">
        <f t="shared" si="603"/>
        <v>0.31</v>
      </c>
      <c r="R909" s="18">
        <v>33.479999999999997</v>
      </c>
      <c r="S909" s="25">
        <f t="shared" si="604"/>
        <v>0</v>
      </c>
      <c r="T909" s="25">
        <f t="shared" si="605"/>
        <v>0</v>
      </c>
      <c r="U909" s="25">
        <f t="shared" si="606"/>
        <v>0</v>
      </c>
      <c r="V909" s="25">
        <f t="shared" si="607"/>
        <v>0</v>
      </c>
      <c r="W909" s="25">
        <f t="shared" si="608"/>
        <v>0</v>
      </c>
      <c r="X909" s="25">
        <f t="shared" si="609"/>
        <v>0</v>
      </c>
      <c r="Y909" s="25">
        <f t="shared" si="610"/>
        <v>0</v>
      </c>
      <c r="Z909" s="25">
        <f t="shared" si="611"/>
        <v>0</v>
      </c>
      <c r="AA909" s="26"/>
      <c r="AB909" s="25">
        <f t="shared" si="612"/>
        <v>0</v>
      </c>
      <c r="AC909" s="25">
        <f t="shared" si="640"/>
        <v>0</v>
      </c>
      <c r="AD909" s="25"/>
      <c r="AE909" s="25"/>
      <c r="AF909" s="25"/>
      <c r="AG909" s="25"/>
      <c r="AH909" s="25"/>
      <c r="AI909" s="25"/>
      <c r="AJ909" s="26"/>
      <c r="AK909" s="25"/>
      <c r="AL909" s="26"/>
      <c r="AM909" s="25">
        <f t="shared" si="613"/>
        <v>0</v>
      </c>
      <c r="AN909" s="25">
        <f t="shared" si="614"/>
        <v>0</v>
      </c>
      <c r="AO909" s="26"/>
      <c r="AP909" s="26">
        <f t="shared" si="615"/>
        <v>0</v>
      </c>
      <c r="AQ909" s="101">
        <f t="shared" si="616"/>
        <v>0</v>
      </c>
      <c r="AR909" s="106">
        <f t="shared" si="617"/>
        <v>0</v>
      </c>
      <c r="AS909" s="107">
        <f t="shared" si="641"/>
        <v>0</v>
      </c>
      <c r="AT909" s="107">
        <f t="shared" si="641"/>
        <v>0</v>
      </c>
      <c r="AU909" s="107">
        <f t="shared" si="641"/>
        <v>0</v>
      </c>
      <c r="AV909" s="107">
        <f t="shared" si="641"/>
        <v>0</v>
      </c>
      <c r="AW909" s="107">
        <f t="shared" si="641"/>
        <v>0</v>
      </c>
      <c r="AX909" s="107">
        <f t="shared" si="641"/>
        <v>0</v>
      </c>
      <c r="AY909" s="107">
        <f t="shared" si="641"/>
        <v>0</v>
      </c>
      <c r="AZ909" s="107">
        <f t="shared" si="641"/>
        <v>0</v>
      </c>
      <c r="BA909" s="108">
        <f t="shared" si="618"/>
        <v>0</v>
      </c>
      <c r="BB909" s="103">
        <f t="shared" si="619"/>
        <v>0</v>
      </c>
      <c r="BC909" s="109">
        <f t="shared" si="620"/>
        <v>0</v>
      </c>
      <c r="BD909" s="107">
        <f t="shared" si="601"/>
        <v>0</v>
      </c>
      <c r="BE909" s="107">
        <f t="shared" si="642"/>
        <v>0</v>
      </c>
      <c r="BF909" s="107">
        <f t="shared" si="642"/>
        <v>0</v>
      </c>
      <c r="BG909" s="107">
        <f t="shared" si="642"/>
        <v>0</v>
      </c>
      <c r="BH909" s="107">
        <f t="shared" si="642"/>
        <v>0</v>
      </c>
      <c r="BI909" s="107">
        <f t="shared" si="642"/>
        <v>0</v>
      </c>
      <c r="BJ909" s="107">
        <f t="shared" si="642"/>
        <v>0</v>
      </c>
      <c r="BK909" s="107">
        <f t="shared" si="642"/>
        <v>0</v>
      </c>
      <c r="BL909" s="110">
        <f t="shared" si="621"/>
        <v>0</v>
      </c>
      <c r="BM909" s="111">
        <f t="shared" si="622"/>
        <v>0</v>
      </c>
      <c r="BN909" s="111">
        <f t="shared" si="623"/>
        <v>0</v>
      </c>
      <c r="BO909" s="111">
        <f t="shared" si="624"/>
        <v>0</v>
      </c>
      <c r="BP909" s="111">
        <f t="shared" si="625"/>
        <v>0</v>
      </c>
      <c r="BQ909" s="111">
        <f t="shared" si="626"/>
        <v>0</v>
      </c>
      <c r="BR909" s="111">
        <f t="shared" si="627"/>
        <v>0</v>
      </c>
      <c r="BS909" s="111">
        <f t="shared" si="628"/>
        <v>0</v>
      </c>
      <c r="BT909" s="111">
        <f t="shared" si="629"/>
        <v>0</v>
      </c>
      <c r="BU909" s="112">
        <f t="shared" si="630"/>
        <v>0</v>
      </c>
      <c r="BV909" s="113">
        <f t="shared" si="631"/>
        <v>0</v>
      </c>
      <c r="BW909" s="169" t="s">
        <v>135</v>
      </c>
      <c r="BX909" s="174">
        <v>2021</v>
      </c>
      <c r="BY909" s="169" t="s">
        <v>2422</v>
      </c>
      <c r="BZ909" s="169" t="str">
        <f t="shared" si="632"/>
        <v>NOVIEMBRE</v>
      </c>
      <c r="CA909" s="169" t="str">
        <f t="shared" si="633"/>
        <v>YCHO21RT_11.1</v>
      </c>
      <c r="CB909" s="118" t="e">
        <f>VLOOKUP(F909,[3]TOTALES!$E:$E,1,0)</f>
        <v>#N/A</v>
      </c>
      <c r="CC909" s="118" t="e">
        <f>VLOOKUP(E909,'3.PARAMETROS'!J:L,3,0)</f>
        <v>#N/A</v>
      </c>
      <c r="CD909" s="118">
        <f>VLOOKUP(A909,'[4]1. ARCHIVO COMPRA'!$A:$BU,73,0)</f>
        <v>0</v>
      </c>
      <c r="CF909" s="128"/>
      <c r="CG909" s="128"/>
    </row>
    <row r="910" spans="1:85" x14ac:dyDescent="0.25">
      <c r="A910" s="128" t="str">
        <f t="shared" si="602"/>
        <v>W2RR04Z2BB0G7P7</v>
      </c>
      <c r="B910" s="188">
        <v>44501</v>
      </c>
      <c r="C910" s="128"/>
      <c r="D910" s="128" t="s">
        <v>560</v>
      </c>
      <c r="E910" s="128" t="s">
        <v>561</v>
      </c>
      <c r="F910" s="128" t="s">
        <v>1657</v>
      </c>
      <c r="G910" s="128" t="s">
        <v>1658</v>
      </c>
      <c r="H910" s="128" t="s">
        <v>720</v>
      </c>
      <c r="I910" s="128" t="s">
        <v>721</v>
      </c>
      <c r="J910" s="128" t="s">
        <v>680</v>
      </c>
      <c r="K910" s="128" t="s">
        <v>683</v>
      </c>
      <c r="L910" s="128" t="s">
        <v>2255</v>
      </c>
      <c r="M910" s="137">
        <v>108</v>
      </c>
      <c r="N910" s="128">
        <f>IFERROR(VLOOKUP(M910*$M$8*$N$8,'RAM costing'!$A$3:$B$81,2,1),0)</f>
        <v>109000</v>
      </c>
      <c r="O910" s="128">
        <f>IFERROR(VLOOKUP(M910*$M$9*$N$9,'RAM costing'!$E$3:$F$81,2,1),0)</f>
        <v>429</v>
      </c>
      <c r="P910" s="128"/>
      <c r="Q910" s="129">
        <f t="shared" si="603"/>
        <v>0.31</v>
      </c>
      <c r="R910" s="18">
        <v>33.479999999999997</v>
      </c>
      <c r="S910" s="25">
        <f t="shared" si="604"/>
        <v>0</v>
      </c>
      <c r="T910" s="25">
        <f t="shared" si="605"/>
        <v>0</v>
      </c>
      <c r="U910" s="25">
        <f t="shared" si="606"/>
        <v>0</v>
      </c>
      <c r="V910" s="25">
        <f t="shared" si="607"/>
        <v>0</v>
      </c>
      <c r="W910" s="25">
        <f t="shared" si="608"/>
        <v>0</v>
      </c>
      <c r="X910" s="25">
        <f t="shared" si="609"/>
        <v>0</v>
      </c>
      <c r="Y910" s="25">
        <f t="shared" si="610"/>
        <v>0</v>
      </c>
      <c r="Z910" s="25">
        <f t="shared" si="611"/>
        <v>0</v>
      </c>
      <c r="AA910" s="26"/>
      <c r="AB910" s="25">
        <f t="shared" si="612"/>
        <v>0</v>
      </c>
      <c r="AC910" s="25">
        <f t="shared" si="640"/>
        <v>0</v>
      </c>
      <c r="AD910" s="25"/>
      <c r="AE910" s="25"/>
      <c r="AF910" s="25"/>
      <c r="AG910" s="25"/>
      <c r="AH910" s="25"/>
      <c r="AI910" s="25"/>
      <c r="AJ910" s="26"/>
      <c r="AK910" s="25"/>
      <c r="AL910" s="26"/>
      <c r="AM910" s="25">
        <f t="shared" si="613"/>
        <v>0</v>
      </c>
      <c r="AN910" s="25">
        <f t="shared" si="614"/>
        <v>0</v>
      </c>
      <c r="AO910" s="26"/>
      <c r="AP910" s="26">
        <f t="shared" si="615"/>
        <v>0</v>
      </c>
      <c r="AQ910" s="101">
        <f t="shared" si="616"/>
        <v>0</v>
      </c>
      <c r="AR910" s="106">
        <f t="shared" si="617"/>
        <v>0</v>
      </c>
      <c r="AS910" s="107">
        <f t="shared" si="641"/>
        <v>0</v>
      </c>
      <c r="AT910" s="107">
        <f t="shared" si="641"/>
        <v>0</v>
      </c>
      <c r="AU910" s="107">
        <f t="shared" si="641"/>
        <v>0</v>
      </c>
      <c r="AV910" s="107">
        <f t="shared" si="641"/>
        <v>0</v>
      </c>
      <c r="AW910" s="107">
        <f t="shared" si="641"/>
        <v>0</v>
      </c>
      <c r="AX910" s="107">
        <f t="shared" si="641"/>
        <v>0</v>
      </c>
      <c r="AY910" s="107">
        <f t="shared" si="641"/>
        <v>0</v>
      </c>
      <c r="AZ910" s="107">
        <f t="shared" si="641"/>
        <v>0</v>
      </c>
      <c r="BA910" s="108">
        <f t="shared" si="618"/>
        <v>0</v>
      </c>
      <c r="BB910" s="103">
        <f t="shared" si="619"/>
        <v>0</v>
      </c>
      <c r="BC910" s="109">
        <f t="shared" si="620"/>
        <v>0</v>
      </c>
      <c r="BD910" s="107">
        <f t="shared" si="601"/>
        <v>0</v>
      </c>
      <c r="BE910" s="107">
        <f t="shared" si="642"/>
        <v>0</v>
      </c>
      <c r="BF910" s="107">
        <f t="shared" si="642"/>
        <v>0</v>
      </c>
      <c r="BG910" s="107">
        <f t="shared" si="642"/>
        <v>0</v>
      </c>
      <c r="BH910" s="107">
        <f t="shared" si="642"/>
        <v>0</v>
      </c>
      <c r="BI910" s="107">
        <f t="shared" si="642"/>
        <v>0</v>
      </c>
      <c r="BJ910" s="107">
        <f t="shared" si="642"/>
        <v>0</v>
      </c>
      <c r="BK910" s="107">
        <f t="shared" si="642"/>
        <v>0</v>
      </c>
      <c r="BL910" s="110">
        <f t="shared" si="621"/>
        <v>0</v>
      </c>
      <c r="BM910" s="111">
        <f t="shared" si="622"/>
        <v>0</v>
      </c>
      <c r="BN910" s="111">
        <f t="shared" si="623"/>
        <v>0</v>
      </c>
      <c r="BO910" s="111">
        <f t="shared" si="624"/>
        <v>0</v>
      </c>
      <c r="BP910" s="111">
        <f t="shared" si="625"/>
        <v>0</v>
      </c>
      <c r="BQ910" s="111">
        <f t="shared" si="626"/>
        <v>0</v>
      </c>
      <c r="BR910" s="111">
        <f t="shared" si="627"/>
        <v>0</v>
      </c>
      <c r="BS910" s="111">
        <f t="shared" si="628"/>
        <v>0</v>
      </c>
      <c r="BT910" s="111">
        <f t="shared" si="629"/>
        <v>0</v>
      </c>
      <c r="BU910" s="112">
        <f t="shared" si="630"/>
        <v>0</v>
      </c>
      <c r="BV910" s="113">
        <f t="shared" si="631"/>
        <v>0</v>
      </c>
      <c r="BW910" s="169" t="s">
        <v>135</v>
      </c>
      <c r="BX910" s="174">
        <v>2021</v>
      </c>
      <c r="BY910" s="169" t="s">
        <v>2422</v>
      </c>
      <c r="BZ910" s="169" t="str">
        <f t="shared" si="632"/>
        <v>NOVIEMBRE</v>
      </c>
      <c r="CA910" s="169" t="str">
        <f t="shared" si="633"/>
        <v>YCHO21RT_11.1</v>
      </c>
      <c r="CB910" s="118" t="e">
        <f>VLOOKUP(F910,[3]TOTALES!$E:$E,1,0)</f>
        <v>#N/A</v>
      </c>
      <c r="CC910" s="118" t="e">
        <f>VLOOKUP(E910,'3.PARAMETROS'!J:L,3,0)</f>
        <v>#N/A</v>
      </c>
      <c r="CD910" s="118">
        <f>VLOOKUP(A910,'[4]1. ARCHIVO COMPRA'!$A:$BU,73,0)</f>
        <v>0</v>
      </c>
      <c r="CF910" s="128"/>
      <c r="CG910" s="128"/>
    </row>
    <row r="911" spans="1:85" x14ac:dyDescent="0.25">
      <c r="A911" s="128" t="str">
        <f t="shared" si="602"/>
        <v>W2RR04Z2BB0G012</v>
      </c>
      <c r="B911" s="188">
        <v>44501</v>
      </c>
      <c r="C911" s="128"/>
      <c r="D911" s="128" t="s">
        <v>560</v>
      </c>
      <c r="E911" s="128" t="s">
        <v>561</v>
      </c>
      <c r="F911" s="128" t="s">
        <v>1657</v>
      </c>
      <c r="G911" s="128" t="s">
        <v>1658</v>
      </c>
      <c r="H911" s="128" t="s">
        <v>582</v>
      </c>
      <c r="I911" s="128" t="s">
        <v>583</v>
      </c>
      <c r="J911" s="128" t="s">
        <v>680</v>
      </c>
      <c r="K911" s="128" t="s">
        <v>683</v>
      </c>
      <c r="L911" s="128" t="s">
        <v>2255</v>
      </c>
      <c r="M911" s="137">
        <v>108</v>
      </c>
      <c r="N911" s="128">
        <f>IFERROR(VLOOKUP(M911*$M$8*$N$8,'RAM costing'!$A$3:$B$81,2,1),0)</f>
        <v>109000</v>
      </c>
      <c r="O911" s="128">
        <f>IFERROR(VLOOKUP(M911*$M$9*$N$9,'RAM costing'!$E$3:$F$81,2,1),0)</f>
        <v>429</v>
      </c>
      <c r="P911" s="128"/>
      <c r="Q911" s="129">
        <f t="shared" si="603"/>
        <v>0.31</v>
      </c>
      <c r="R911" s="18">
        <v>33.479999999999997</v>
      </c>
      <c r="S911" s="25">
        <f t="shared" si="604"/>
        <v>0</v>
      </c>
      <c r="T911" s="25">
        <f t="shared" si="605"/>
        <v>0</v>
      </c>
      <c r="U911" s="25">
        <f t="shared" si="606"/>
        <v>0</v>
      </c>
      <c r="V911" s="25">
        <f t="shared" si="607"/>
        <v>0</v>
      </c>
      <c r="W911" s="25">
        <f t="shared" si="608"/>
        <v>0</v>
      </c>
      <c r="X911" s="25">
        <f t="shared" si="609"/>
        <v>0</v>
      </c>
      <c r="Y911" s="25">
        <f t="shared" si="610"/>
        <v>0</v>
      </c>
      <c r="Z911" s="25">
        <f t="shared" si="611"/>
        <v>0</v>
      </c>
      <c r="AA911" s="26"/>
      <c r="AB911" s="25">
        <f t="shared" si="612"/>
        <v>0</v>
      </c>
      <c r="AC911" s="25">
        <f t="shared" si="640"/>
        <v>0</v>
      </c>
      <c r="AD911" s="25"/>
      <c r="AE911" s="25"/>
      <c r="AF911" s="25"/>
      <c r="AG911" s="25"/>
      <c r="AH911" s="25"/>
      <c r="AI911" s="25"/>
      <c r="AJ911" s="26"/>
      <c r="AK911" s="25"/>
      <c r="AL911" s="26"/>
      <c r="AM911" s="25">
        <f t="shared" si="613"/>
        <v>0</v>
      </c>
      <c r="AN911" s="25">
        <f t="shared" si="614"/>
        <v>0</v>
      </c>
      <c r="AO911" s="26"/>
      <c r="AP911" s="26">
        <f t="shared" si="615"/>
        <v>0</v>
      </c>
      <c r="AQ911" s="101">
        <f t="shared" si="616"/>
        <v>0</v>
      </c>
      <c r="AR911" s="106">
        <f t="shared" si="617"/>
        <v>0</v>
      </c>
      <c r="AS911" s="107">
        <f t="shared" si="641"/>
        <v>0</v>
      </c>
      <c r="AT911" s="107">
        <f t="shared" si="641"/>
        <v>0</v>
      </c>
      <c r="AU911" s="107">
        <f t="shared" si="641"/>
        <v>0</v>
      </c>
      <c r="AV911" s="107">
        <f t="shared" si="641"/>
        <v>0</v>
      </c>
      <c r="AW911" s="107">
        <f t="shared" si="641"/>
        <v>0</v>
      </c>
      <c r="AX911" s="107">
        <f t="shared" si="641"/>
        <v>0</v>
      </c>
      <c r="AY911" s="107">
        <f t="shared" si="641"/>
        <v>0</v>
      </c>
      <c r="AZ911" s="107">
        <f t="shared" si="641"/>
        <v>0</v>
      </c>
      <c r="BA911" s="108">
        <f t="shared" si="618"/>
        <v>0</v>
      </c>
      <c r="BB911" s="103">
        <f t="shared" si="619"/>
        <v>0</v>
      </c>
      <c r="BC911" s="109">
        <f t="shared" si="620"/>
        <v>0</v>
      </c>
      <c r="BD911" s="107">
        <f t="shared" ref="BD911:BD974" si="643">ROUND(IF($L911=$L$4,($BB911*BD$4),IF($L911=$L$5,($BB911*BD$5),IF($L911=$L$6,($BB911*BD$6),IF($L911=$L$7,($BB911*BD$7))))),0)</f>
        <v>0</v>
      </c>
      <c r="BE911" s="107">
        <f t="shared" si="642"/>
        <v>0</v>
      </c>
      <c r="BF911" s="107">
        <f t="shared" si="642"/>
        <v>0</v>
      </c>
      <c r="BG911" s="107">
        <f t="shared" si="642"/>
        <v>0</v>
      </c>
      <c r="BH911" s="107">
        <f t="shared" si="642"/>
        <v>0</v>
      </c>
      <c r="BI911" s="107">
        <f t="shared" si="642"/>
        <v>0</v>
      </c>
      <c r="BJ911" s="107">
        <f t="shared" si="642"/>
        <v>0</v>
      </c>
      <c r="BK911" s="107">
        <f t="shared" si="642"/>
        <v>0</v>
      </c>
      <c r="BL911" s="110">
        <f t="shared" si="621"/>
        <v>0</v>
      </c>
      <c r="BM911" s="111">
        <f t="shared" si="622"/>
        <v>0</v>
      </c>
      <c r="BN911" s="111">
        <f t="shared" si="623"/>
        <v>0</v>
      </c>
      <c r="BO911" s="111">
        <f t="shared" si="624"/>
        <v>0</v>
      </c>
      <c r="BP911" s="111">
        <f t="shared" si="625"/>
        <v>0</v>
      </c>
      <c r="BQ911" s="111">
        <f t="shared" si="626"/>
        <v>0</v>
      </c>
      <c r="BR911" s="111">
        <f t="shared" si="627"/>
        <v>0</v>
      </c>
      <c r="BS911" s="111">
        <f t="shared" si="628"/>
        <v>0</v>
      </c>
      <c r="BT911" s="111">
        <f t="shared" si="629"/>
        <v>0</v>
      </c>
      <c r="BU911" s="112">
        <f t="shared" si="630"/>
        <v>0</v>
      </c>
      <c r="BV911" s="113">
        <f t="shared" si="631"/>
        <v>0</v>
      </c>
      <c r="BW911" s="169" t="s">
        <v>135</v>
      </c>
      <c r="BX911" s="174">
        <v>2021</v>
      </c>
      <c r="BY911" s="169" t="s">
        <v>2422</v>
      </c>
      <c r="BZ911" s="169" t="str">
        <f t="shared" si="632"/>
        <v>NOVIEMBRE</v>
      </c>
      <c r="CA911" s="169" t="str">
        <f t="shared" si="633"/>
        <v>YCHO21RT_11.1</v>
      </c>
      <c r="CB911" s="118" t="e">
        <f>VLOOKUP(F911,[3]TOTALES!$E:$E,1,0)</f>
        <v>#N/A</v>
      </c>
      <c r="CC911" s="118" t="e">
        <f>VLOOKUP(E911,'3.PARAMETROS'!J:L,3,0)</f>
        <v>#N/A</v>
      </c>
      <c r="CD911" s="118">
        <f>VLOOKUP(A911,'[4]1. ARCHIVO COMPRA'!$A:$BU,73,0)</f>
        <v>0</v>
      </c>
      <c r="CF911" s="128"/>
      <c r="CG911" s="128"/>
    </row>
    <row r="912" spans="1:85" x14ac:dyDescent="0.25">
      <c r="A912" s="128" t="str">
        <f t="shared" ref="A912:A975" si="644">F912&amp;H912</f>
        <v>W2RR04Z2BB0G7HR</v>
      </c>
      <c r="B912" s="188">
        <v>44501</v>
      </c>
      <c r="C912" s="128"/>
      <c r="D912" s="128" t="s">
        <v>560</v>
      </c>
      <c r="E912" s="128" t="s">
        <v>561</v>
      </c>
      <c r="F912" s="128" t="s">
        <v>1657</v>
      </c>
      <c r="G912" s="128" t="s">
        <v>1658</v>
      </c>
      <c r="H912" s="128" t="s">
        <v>1177</v>
      </c>
      <c r="I912" s="128" t="s">
        <v>1178</v>
      </c>
      <c r="J912" s="128" t="s">
        <v>680</v>
      </c>
      <c r="K912" s="128" t="s">
        <v>683</v>
      </c>
      <c r="L912" s="128" t="s">
        <v>2255</v>
      </c>
      <c r="M912" s="137">
        <v>108</v>
      </c>
      <c r="N912" s="128">
        <f>IFERROR(VLOOKUP(M912*$M$8*$N$8,'RAM costing'!$A$3:$B$81,2,1),0)</f>
        <v>109000</v>
      </c>
      <c r="O912" s="128">
        <f>IFERROR(VLOOKUP(M912*$M$9*$N$9,'RAM costing'!$E$3:$F$81,2,1),0)</f>
        <v>429</v>
      </c>
      <c r="P912" s="128"/>
      <c r="Q912" s="129">
        <f t="shared" ref="Q912:Q975" si="645">R912/M912</f>
        <v>0.31</v>
      </c>
      <c r="R912" s="18">
        <v>33.479999999999997</v>
      </c>
      <c r="S912" s="25">
        <f t="shared" ref="S912:S975" si="646">AO912</f>
        <v>0</v>
      </c>
      <c r="T912" s="25">
        <f t="shared" ref="T912:T975" si="647">AO912</f>
        <v>0</v>
      </c>
      <c r="U912" s="25">
        <f t="shared" ref="U912:U975" si="648">AO912</f>
        <v>0</v>
      </c>
      <c r="V912" s="25">
        <f t="shared" ref="V912:V975" si="649">IF(AO912&gt;0,AO912-2,0)</f>
        <v>0</v>
      </c>
      <c r="W912" s="25">
        <f t="shared" ref="W912:W975" si="650">IF(AO912&gt;0,AO912-4,0)</f>
        <v>0</v>
      </c>
      <c r="X912" s="25">
        <f t="shared" ref="X912:X975" si="651">IF(AO912&gt;0,AO912-2,0)</f>
        <v>0</v>
      </c>
      <c r="Y912" s="25">
        <f t="shared" ref="Y912:Y975" si="652">IF(AO912&gt;0,AO912-3,0)</f>
        <v>0</v>
      </c>
      <c r="Z912" s="25">
        <f t="shared" ref="Z912:Z974" si="653">IF(AO912&gt;0,AO912-5,0)</f>
        <v>0</v>
      </c>
      <c r="AA912" s="26"/>
      <c r="AB912" s="25">
        <f t="shared" ref="AB912:AB975" si="654">IF(AO912&gt;0,AO912-3,0)</f>
        <v>0</v>
      </c>
      <c r="AC912" s="25">
        <f t="shared" si="640"/>
        <v>0</v>
      </c>
      <c r="AD912" s="25"/>
      <c r="AE912" s="25"/>
      <c r="AF912" s="25"/>
      <c r="AG912" s="25"/>
      <c r="AH912" s="25"/>
      <c r="AI912" s="25"/>
      <c r="AJ912" s="26"/>
      <c r="AK912" s="25"/>
      <c r="AL912" s="26"/>
      <c r="AM912" s="25">
        <f t="shared" ref="AM912:AM975" si="655">IF(AO912&gt;0,AO912-2,0)</f>
        <v>0</v>
      </c>
      <c r="AN912" s="25">
        <f t="shared" ref="AN912:AN975" si="656">IF(AO912&gt;0,AO912-2,0)</f>
        <v>0</v>
      </c>
      <c r="AO912" s="26"/>
      <c r="AP912" s="26">
        <f t="shared" ref="AP912:AP975" si="657">AO912</f>
        <v>0</v>
      </c>
      <c r="AQ912" s="101">
        <f t="shared" ref="AQ912:AQ975" si="658">SUM(S912:AI912)</f>
        <v>0</v>
      </c>
      <c r="AR912" s="106">
        <f t="shared" ref="AR912:AR975" si="659">BA912*R912</f>
        <v>0</v>
      </c>
      <c r="AS912" s="107">
        <f t="shared" si="641"/>
        <v>0</v>
      </c>
      <c r="AT912" s="107">
        <f t="shared" si="641"/>
        <v>0</v>
      </c>
      <c r="AU912" s="107">
        <f t="shared" si="641"/>
        <v>0</v>
      </c>
      <c r="AV912" s="107">
        <f t="shared" si="641"/>
        <v>0</v>
      </c>
      <c r="AW912" s="107">
        <f t="shared" si="641"/>
        <v>0</v>
      </c>
      <c r="AX912" s="107">
        <f t="shared" si="641"/>
        <v>0</v>
      </c>
      <c r="AY912" s="107">
        <f t="shared" si="641"/>
        <v>0</v>
      </c>
      <c r="AZ912" s="107">
        <f t="shared" si="641"/>
        <v>0</v>
      </c>
      <c r="BA912" s="108">
        <f t="shared" ref="BA912:BA975" si="660">SUM(AS912:AZ912)</f>
        <v>0</v>
      </c>
      <c r="BB912" s="103">
        <f t="shared" ref="BB912:BB975" si="661">SUM(AJ912:AP912)</f>
        <v>0</v>
      </c>
      <c r="BC912" s="109">
        <f t="shared" ref="BC912:BC975" si="662">BL912*R912</f>
        <v>0</v>
      </c>
      <c r="BD912" s="107">
        <f t="shared" si="643"/>
        <v>0</v>
      </c>
      <c r="BE912" s="107">
        <f t="shared" si="642"/>
        <v>0</v>
      </c>
      <c r="BF912" s="107">
        <f t="shared" si="642"/>
        <v>0</v>
      </c>
      <c r="BG912" s="107">
        <f t="shared" si="642"/>
        <v>0</v>
      </c>
      <c r="BH912" s="107">
        <f t="shared" si="642"/>
        <v>0</v>
      </c>
      <c r="BI912" s="107">
        <f t="shared" si="642"/>
        <v>0</v>
      </c>
      <c r="BJ912" s="107">
        <f t="shared" si="642"/>
        <v>0</v>
      </c>
      <c r="BK912" s="107">
        <f t="shared" si="642"/>
        <v>0</v>
      </c>
      <c r="BL912" s="110">
        <f t="shared" ref="BL912:BL975" si="663">SUM(BD912:BK912)</f>
        <v>0</v>
      </c>
      <c r="BM912" s="111">
        <f t="shared" ref="BM912:BM975" si="664">AS912+BD912</f>
        <v>0</v>
      </c>
      <c r="BN912" s="111">
        <f t="shared" ref="BN912:BN975" si="665">AT912+BE912</f>
        <v>0</v>
      </c>
      <c r="BO912" s="111">
        <f t="shared" ref="BO912:BO975" si="666">AU912+BF912</f>
        <v>0</v>
      </c>
      <c r="BP912" s="111">
        <f t="shared" ref="BP912:BP975" si="667">AV912+BG912</f>
        <v>0</v>
      </c>
      <c r="BQ912" s="111">
        <f t="shared" ref="BQ912:BQ975" si="668">AW912+BH912</f>
        <v>0</v>
      </c>
      <c r="BR912" s="111">
        <f t="shared" ref="BR912:BR975" si="669">AX912+BI912</f>
        <v>0</v>
      </c>
      <c r="BS912" s="111">
        <f t="shared" ref="BS912:BS975" si="670">AY912+BJ912</f>
        <v>0</v>
      </c>
      <c r="BT912" s="111">
        <f t="shared" ref="BT912:BT975" si="671">AZ912+BK912</f>
        <v>0</v>
      </c>
      <c r="BU912" s="112">
        <f t="shared" ref="BU912:BU975" si="672">SUM(BM912:BT912)</f>
        <v>0</v>
      </c>
      <c r="BV912" s="113">
        <f t="shared" ref="BV912:BV975" si="673">SUM(R912*BU912)</f>
        <v>0</v>
      </c>
      <c r="BW912" s="169" t="s">
        <v>135</v>
      </c>
      <c r="BX912" s="174">
        <v>2021</v>
      </c>
      <c r="BY912" s="169" t="s">
        <v>2422</v>
      </c>
      <c r="BZ912" s="169" t="str">
        <f t="shared" ref="BZ912:BZ975" si="674">UPPER(TEXT(MID(B912,1,10),"MMMM"))</f>
        <v>NOVIEMBRE</v>
      </c>
      <c r="CA912" s="169" t="str">
        <f t="shared" ref="CA912:CA975" si="675">VLOOKUP(BZ912,$B$10:$D$12,3,0)</f>
        <v>YCHO21RT_11.1</v>
      </c>
      <c r="CB912" s="118" t="e">
        <f>VLOOKUP(F912,[3]TOTALES!$E:$E,1,0)</f>
        <v>#N/A</v>
      </c>
      <c r="CC912" s="118" t="e">
        <f>VLOOKUP(E912,'3.PARAMETROS'!J:L,3,0)</f>
        <v>#N/A</v>
      </c>
      <c r="CD912" s="118">
        <f>VLOOKUP(A912,'[4]1. ARCHIVO COMPRA'!$A:$BU,73,0)</f>
        <v>0</v>
      </c>
      <c r="CF912" s="128"/>
      <c r="CG912" s="128"/>
    </row>
    <row r="913" spans="1:85" x14ac:dyDescent="0.25">
      <c r="A913" s="128" t="str">
        <f t="shared" si="644"/>
        <v>W2RP06K68D2JBLK</v>
      </c>
      <c r="B913" s="188">
        <v>44501</v>
      </c>
      <c r="C913" s="128"/>
      <c r="D913" s="128" t="s">
        <v>562</v>
      </c>
      <c r="E913" s="128" t="s">
        <v>231</v>
      </c>
      <c r="F913" s="128" t="s">
        <v>1659</v>
      </c>
      <c r="G913" s="128" t="s">
        <v>1660</v>
      </c>
      <c r="H913" s="128" t="s">
        <v>494</v>
      </c>
      <c r="I913" s="128" t="s">
        <v>520</v>
      </c>
      <c r="J913" s="128" t="s">
        <v>2108</v>
      </c>
      <c r="K913" s="128" t="s">
        <v>687</v>
      </c>
      <c r="L913" s="128" t="s">
        <v>2255</v>
      </c>
      <c r="M913" s="137">
        <v>49</v>
      </c>
      <c r="N913" s="128">
        <f>IFERROR(VLOOKUP(M913*$M$8*$N$8,'RAM costing'!$A$3:$B$81,2,1),0)</f>
        <v>49000</v>
      </c>
      <c r="O913" s="128">
        <f>IFERROR(VLOOKUP(M913*$M$9*$N$9,'RAM costing'!$E$3:$F$81,2,1),0)</f>
        <v>199</v>
      </c>
      <c r="P913" s="128"/>
      <c r="Q913" s="129">
        <f t="shared" si="645"/>
        <v>0.31</v>
      </c>
      <c r="R913" s="18">
        <v>15.19</v>
      </c>
      <c r="S913" s="25">
        <f t="shared" si="646"/>
        <v>0</v>
      </c>
      <c r="T913" s="25">
        <f t="shared" si="647"/>
        <v>0</v>
      </c>
      <c r="U913" s="25">
        <f t="shared" si="648"/>
        <v>0</v>
      </c>
      <c r="V913" s="25">
        <f t="shared" si="649"/>
        <v>0</v>
      </c>
      <c r="W913" s="25">
        <f t="shared" si="650"/>
        <v>0</v>
      </c>
      <c r="X913" s="25">
        <f t="shared" si="651"/>
        <v>0</v>
      </c>
      <c r="Y913" s="25">
        <f t="shared" si="652"/>
        <v>0</v>
      </c>
      <c r="Z913" s="25">
        <f t="shared" si="653"/>
        <v>0</v>
      </c>
      <c r="AA913" s="26"/>
      <c r="AB913" s="25">
        <f t="shared" si="654"/>
        <v>0</v>
      </c>
      <c r="AC913" s="25">
        <f t="shared" si="640"/>
        <v>0</v>
      </c>
      <c r="AD913" s="25"/>
      <c r="AE913" s="25"/>
      <c r="AF913" s="25"/>
      <c r="AG913" s="25"/>
      <c r="AH913" s="25"/>
      <c r="AI913" s="25"/>
      <c r="AJ913" s="26"/>
      <c r="AK913" s="25"/>
      <c r="AL913" s="26"/>
      <c r="AM913" s="25">
        <f t="shared" si="655"/>
        <v>0</v>
      </c>
      <c r="AN913" s="25">
        <f t="shared" si="656"/>
        <v>0</v>
      </c>
      <c r="AO913" s="26"/>
      <c r="AP913" s="26">
        <f t="shared" si="657"/>
        <v>0</v>
      </c>
      <c r="AQ913" s="101">
        <f t="shared" si="658"/>
        <v>0</v>
      </c>
      <c r="AR913" s="106">
        <f t="shared" si="659"/>
        <v>0</v>
      </c>
      <c r="AS913" s="107">
        <f t="shared" si="641"/>
        <v>0</v>
      </c>
      <c r="AT913" s="107">
        <f t="shared" si="641"/>
        <v>0</v>
      </c>
      <c r="AU913" s="107">
        <f t="shared" si="641"/>
        <v>0</v>
      </c>
      <c r="AV913" s="107">
        <f t="shared" si="641"/>
        <v>0</v>
      </c>
      <c r="AW913" s="107">
        <f t="shared" si="641"/>
        <v>0</v>
      </c>
      <c r="AX913" s="107">
        <f t="shared" si="641"/>
        <v>0</v>
      </c>
      <c r="AY913" s="107">
        <f t="shared" si="641"/>
        <v>0</v>
      </c>
      <c r="AZ913" s="107">
        <f t="shared" si="641"/>
        <v>0</v>
      </c>
      <c r="BA913" s="108">
        <f t="shared" si="660"/>
        <v>0</v>
      </c>
      <c r="BB913" s="103">
        <f t="shared" si="661"/>
        <v>0</v>
      </c>
      <c r="BC913" s="109">
        <f t="shared" si="662"/>
        <v>0</v>
      </c>
      <c r="BD913" s="107">
        <f t="shared" si="643"/>
        <v>0</v>
      </c>
      <c r="BE913" s="107">
        <f t="shared" si="642"/>
        <v>0</v>
      </c>
      <c r="BF913" s="107">
        <f t="shared" si="642"/>
        <v>0</v>
      </c>
      <c r="BG913" s="107">
        <f t="shared" si="642"/>
        <v>0</v>
      </c>
      <c r="BH913" s="107">
        <f t="shared" si="642"/>
        <v>0</v>
      </c>
      <c r="BI913" s="107">
        <f t="shared" si="642"/>
        <v>0</v>
      </c>
      <c r="BJ913" s="107">
        <f t="shared" si="642"/>
        <v>0</v>
      </c>
      <c r="BK913" s="107">
        <f t="shared" si="642"/>
        <v>0</v>
      </c>
      <c r="BL913" s="110">
        <f t="shared" si="663"/>
        <v>0</v>
      </c>
      <c r="BM913" s="111">
        <f t="shared" si="664"/>
        <v>0</v>
      </c>
      <c r="BN913" s="111">
        <f t="shared" si="665"/>
        <v>0</v>
      </c>
      <c r="BO913" s="111">
        <f t="shared" si="666"/>
        <v>0</v>
      </c>
      <c r="BP913" s="111">
        <f t="shared" si="667"/>
        <v>0</v>
      </c>
      <c r="BQ913" s="111">
        <f t="shared" si="668"/>
        <v>0</v>
      </c>
      <c r="BR913" s="111">
        <f t="shared" si="669"/>
        <v>0</v>
      </c>
      <c r="BS913" s="111">
        <f t="shared" si="670"/>
        <v>0</v>
      </c>
      <c r="BT913" s="111">
        <f t="shared" si="671"/>
        <v>0</v>
      </c>
      <c r="BU913" s="112">
        <f t="shared" si="672"/>
        <v>0</v>
      </c>
      <c r="BV913" s="113">
        <f t="shared" si="673"/>
        <v>0</v>
      </c>
      <c r="BW913" s="169" t="s">
        <v>135</v>
      </c>
      <c r="BX913" s="174">
        <v>2021</v>
      </c>
      <c r="BY913" s="169" t="s">
        <v>2422</v>
      </c>
      <c r="BZ913" s="169" t="str">
        <f t="shared" si="674"/>
        <v>NOVIEMBRE</v>
      </c>
      <c r="CA913" s="169" t="str">
        <f t="shared" si="675"/>
        <v>YCHO21RT_11.1</v>
      </c>
      <c r="CB913" s="118" t="e">
        <f>VLOOKUP(F913,[3]TOTALES!$E:$E,1,0)</f>
        <v>#N/A</v>
      </c>
      <c r="CC913" s="118" t="str">
        <f>VLOOKUP(E913,'3.PARAMETROS'!J:L,3,0)</f>
        <v>TOPS</v>
      </c>
      <c r="CD913" s="118">
        <f>VLOOKUP(A913,'[4]1. ARCHIVO COMPRA'!$A:$BU,73,0)</f>
        <v>0</v>
      </c>
      <c r="CF913" s="128"/>
      <c r="CG913" s="128"/>
    </row>
    <row r="914" spans="1:85" x14ac:dyDescent="0.25">
      <c r="A914" s="128" t="str">
        <f t="shared" si="644"/>
        <v>W2RP06K68D2G1DQ</v>
      </c>
      <c r="B914" s="188">
        <v>44501</v>
      </c>
      <c r="C914" s="128"/>
      <c r="D914" s="128" t="s">
        <v>562</v>
      </c>
      <c r="E914" s="128" t="s">
        <v>231</v>
      </c>
      <c r="F914" s="128" t="s">
        <v>1659</v>
      </c>
      <c r="G914" s="128" t="s">
        <v>1660</v>
      </c>
      <c r="H914" s="128" t="s">
        <v>510</v>
      </c>
      <c r="I914" s="128" t="s">
        <v>537</v>
      </c>
      <c r="J914" s="128" t="s">
        <v>2108</v>
      </c>
      <c r="K914" s="128" t="s">
        <v>687</v>
      </c>
      <c r="L914" s="128" t="s">
        <v>2255</v>
      </c>
      <c r="M914" s="137">
        <v>49</v>
      </c>
      <c r="N914" s="128">
        <f>IFERROR(VLOOKUP(M914*$M$8*$N$8,'RAM costing'!$A$3:$B$81,2,1),0)</f>
        <v>49000</v>
      </c>
      <c r="O914" s="128">
        <f>IFERROR(VLOOKUP(M914*$M$9*$N$9,'RAM costing'!$E$3:$F$81,2,1),0)</f>
        <v>199</v>
      </c>
      <c r="P914" s="128"/>
      <c r="Q914" s="129">
        <f t="shared" si="645"/>
        <v>0.31</v>
      </c>
      <c r="R914" s="18">
        <v>15.19</v>
      </c>
      <c r="S914" s="25">
        <f t="shared" si="646"/>
        <v>0</v>
      </c>
      <c r="T914" s="25">
        <f t="shared" si="647"/>
        <v>0</v>
      </c>
      <c r="U914" s="25">
        <f t="shared" si="648"/>
        <v>0</v>
      </c>
      <c r="V914" s="25">
        <f t="shared" si="649"/>
        <v>0</v>
      </c>
      <c r="W914" s="25">
        <f t="shared" si="650"/>
        <v>0</v>
      </c>
      <c r="X914" s="25">
        <f t="shared" si="651"/>
        <v>0</v>
      </c>
      <c r="Y914" s="25">
        <f t="shared" si="652"/>
        <v>0</v>
      </c>
      <c r="Z914" s="25">
        <f t="shared" si="653"/>
        <v>0</v>
      </c>
      <c r="AA914" s="26"/>
      <c r="AB914" s="25">
        <f t="shared" si="654"/>
        <v>0</v>
      </c>
      <c r="AC914" s="25">
        <f t="shared" si="640"/>
        <v>0</v>
      </c>
      <c r="AD914" s="25"/>
      <c r="AE914" s="25"/>
      <c r="AF914" s="25"/>
      <c r="AG914" s="25"/>
      <c r="AH914" s="25"/>
      <c r="AI914" s="25"/>
      <c r="AJ914" s="26"/>
      <c r="AK914" s="25"/>
      <c r="AL914" s="26"/>
      <c r="AM914" s="25">
        <f t="shared" si="655"/>
        <v>0</v>
      </c>
      <c r="AN914" s="25">
        <f t="shared" si="656"/>
        <v>0</v>
      </c>
      <c r="AO914" s="26"/>
      <c r="AP914" s="26">
        <f t="shared" si="657"/>
        <v>0</v>
      </c>
      <c r="AQ914" s="101">
        <f t="shared" si="658"/>
        <v>0</v>
      </c>
      <c r="AR914" s="106">
        <f t="shared" si="659"/>
        <v>0</v>
      </c>
      <c r="AS914" s="107">
        <f t="shared" si="641"/>
        <v>0</v>
      </c>
      <c r="AT914" s="107">
        <f t="shared" si="641"/>
        <v>0</v>
      </c>
      <c r="AU914" s="107">
        <f t="shared" si="641"/>
        <v>0</v>
      </c>
      <c r="AV914" s="107">
        <f t="shared" si="641"/>
        <v>0</v>
      </c>
      <c r="AW914" s="107">
        <f t="shared" si="641"/>
        <v>0</v>
      </c>
      <c r="AX914" s="107">
        <f t="shared" si="641"/>
        <v>0</v>
      </c>
      <c r="AY914" s="107">
        <f t="shared" si="641"/>
        <v>0</v>
      </c>
      <c r="AZ914" s="107">
        <f t="shared" si="641"/>
        <v>0</v>
      </c>
      <c r="BA914" s="108">
        <f t="shared" si="660"/>
        <v>0</v>
      </c>
      <c r="BB914" s="103">
        <f t="shared" si="661"/>
        <v>0</v>
      </c>
      <c r="BC914" s="109">
        <f t="shared" si="662"/>
        <v>0</v>
      </c>
      <c r="BD914" s="107">
        <f t="shared" si="643"/>
        <v>0</v>
      </c>
      <c r="BE914" s="107">
        <f t="shared" si="642"/>
        <v>0</v>
      </c>
      <c r="BF914" s="107">
        <f t="shared" si="642"/>
        <v>0</v>
      </c>
      <c r="BG914" s="107">
        <f t="shared" si="642"/>
        <v>0</v>
      </c>
      <c r="BH914" s="107">
        <f t="shared" si="642"/>
        <v>0</v>
      </c>
      <c r="BI914" s="107">
        <f t="shared" si="642"/>
        <v>0</v>
      </c>
      <c r="BJ914" s="107">
        <f t="shared" si="642"/>
        <v>0</v>
      </c>
      <c r="BK914" s="107">
        <f t="shared" si="642"/>
        <v>0</v>
      </c>
      <c r="BL914" s="110">
        <f t="shared" si="663"/>
        <v>0</v>
      </c>
      <c r="BM914" s="111">
        <f t="shared" si="664"/>
        <v>0</v>
      </c>
      <c r="BN914" s="111">
        <f t="shared" si="665"/>
        <v>0</v>
      </c>
      <c r="BO914" s="111">
        <f t="shared" si="666"/>
        <v>0</v>
      </c>
      <c r="BP914" s="111">
        <f t="shared" si="667"/>
        <v>0</v>
      </c>
      <c r="BQ914" s="111">
        <f t="shared" si="668"/>
        <v>0</v>
      </c>
      <c r="BR914" s="111">
        <f t="shared" si="669"/>
        <v>0</v>
      </c>
      <c r="BS914" s="111">
        <f t="shared" si="670"/>
        <v>0</v>
      </c>
      <c r="BT914" s="111">
        <f t="shared" si="671"/>
        <v>0</v>
      </c>
      <c r="BU914" s="112">
        <f t="shared" si="672"/>
        <v>0</v>
      </c>
      <c r="BV914" s="113">
        <f t="shared" si="673"/>
        <v>0</v>
      </c>
      <c r="BW914" s="169" t="s">
        <v>135</v>
      </c>
      <c r="BX914" s="174">
        <v>2021</v>
      </c>
      <c r="BY914" s="169" t="s">
        <v>2422</v>
      </c>
      <c r="BZ914" s="169" t="str">
        <f t="shared" si="674"/>
        <v>NOVIEMBRE</v>
      </c>
      <c r="CA914" s="169" t="str">
        <f t="shared" si="675"/>
        <v>YCHO21RT_11.1</v>
      </c>
      <c r="CB914" s="118" t="e">
        <f>VLOOKUP(F914,[3]TOTALES!$E:$E,1,0)</f>
        <v>#N/A</v>
      </c>
      <c r="CC914" s="118" t="str">
        <f>VLOOKUP(E914,'3.PARAMETROS'!J:L,3,0)</f>
        <v>TOPS</v>
      </c>
      <c r="CD914" s="118">
        <f>VLOOKUP(A914,'[4]1. ARCHIVO COMPRA'!$A:$BU,73,0)</f>
        <v>0</v>
      </c>
      <c r="CF914" s="128"/>
      <c r="CG914" s="128"/>
    </row>
    <row r="915" spans="1:85" x14ac:dyDescent="0.25">
      <c r="A915" s="128" t="str">
        <f t="shared" si="644"/>
        <v>W2RP06K68D2G012</v>
      </c>
      <c r="B915" s="188">
        <v>44501</v>
      </c>
      <c r="C915" s="128"/>
      <c r="D915" s="128" t="s">
        <v>562</v>
      </c>
      <c r="E915" s="128" t="s">
        <v>231</v>
      </c>
      <c r="F915" s="128" t="s">
        <v>1659</v>
      </c>
      <c r="G915" s="128" t="s">
        <v>1660</v>
      </c>
      <c r="H915" s="128" t="s">
        <v>582</v>
      </c>
      <c r="I915" s="128" t="s">
        <v>583</v>
      </c>
      <c r="J915" s="128" t="s">
        <v>2108</v>
      </c>
      <c r="K915" s="128" t="s">
        <v>687</v>
      </c>
      <c r="L915" s="128" t="s">
        <v>2255</v>
      </c>
      <c r="M915" s="137">
        <v>49</v>
      </c>
      <c r="N915" s="128">
        <f>IFERROR(VLOOKUP(M915*$M$8*$N$8,'RAM costing'!$A$3:$B$81,2,1),0)</f>
        <v>49000</v>
      </c>
      <c r="O915" s="128">
        <f>IFERROR(VLOOKUP(M915*$M$9*$N$9,'RAM costing'!$E$3:$F$81,2,1),0)</f>
        <v>199</v>
      </c>
      <c r="P915" s="128"/>
      <c r="Q915" s="129">
        <f t="shared" si="645"/>
        <v>0.31</v>
      </c>
      <c r="R915" s="18">
        <v>15.19</v>
      </c>
      <c r="S915" s="25">
        <f t="shared" si="646"/>
        <v>0</v>
      </c>
      <c r="T915" s="25">
        <f t="shared" si="647"/>
        <v>0</v>
      </c>
      <c r="U915" s="25">
        <f t="shared" si="648"/>
        <v>0</v>
      </c>
      <c r="V915" s="25">
        <f t="shared" si="649"/>
        <v>0</v>
      </c>
      <c r="W915" s="25">
        <f t="shared" si="650"/>
        <v>0</v>
      </c>
      <c r="X915" s="25">
        <f t="shared" si="651"/>
        <v>0</v>
      </c>
      <c r="Y915" s="25">
        <f t="shared" si="652"/>
        <v>0</v>
      </c>
      <c r="Z915" s="25">
        <f t="shared" si="653"/>
        <v>0</v>
      </c>
      <c r="AA915" s="26"/>
      <c r="AB915" s="25">
        <f t="shared" si="654"/>
        <v>0</v>
      </c>
      <c r="AC915" s="25">
        <f t="shared" si="640"/>
        <v>0</v>
      </c>
      <c r="AD915" s="25"/>
      <c r="AE915" s="25"/>
      <c r="AF915" s="25"/>
      <c r="AG915" s="25"/>
      <c r="AH915" s="25"/>
      <c r="AI915" s="25"/>
      <c r="AJ915" s="26"/>
      <c r="AK915" s="25"/>
      <c r="AL915" s="26"/>
      <c r="AM915" s="25">
        <f t="shared" si="655"/>
        <v>0</v>
      </c>
      <c r="AN915" s="25">
        <f t="shared" si="656"/>
        <v>0</v>
      </c>
      <c r="AO915" s="26"/>
      <c r="AP915" s="26">
        <f t="shared" si="657"/>
        <v>0</v>
      </c>
      <c r="AQ915" s="101">
        <f t="shared" si="658"/>
        <v>0</v>
      </c>
      <c r="AR915" s="106">
        <f t="shared" si="659"/>
        <v>0</v>
      </c>
      <c r="AS915" s="107">
        <f t="shared" si="641"/>
        <v>0</v>
      </c>
      <c r="AT915" s="107">
        <f t="shared" si="641"/>
        <v>0</v>
      </c>
      <c r="AU915" s="107">
        <f t="shared" si="641"/>
        <v>0</v>
      </c>
      <c r="AV915" s="107">
        <f t="shared" si="641"/>
        <v>0</v>
      </c>
      <c r="AW915" s="107">
        <f t="shared" si="641"/>
        <v>0</v>
      </c>
      <c r="AX915" s="107">
        <f t="shared" si="641"/>
        <v>0</v>
      </c>
      <c r="AY915" s="107">
        <f t="shared" si="641"/>
        <v>0</v>
      </c>
      <c r="AZ915" s="107">
        <f t="shared" si="641"/>
        <v>0</v>
      </c>
      <c r="BA915" s="108">
        <f t="shared" si="660"/>
        <v>0</v>
      </c>
      <c r="BB915" s="103">
        <f t="shared" si="661"/>
        <v>0</v>
      </c>
      <c r="BC915" s="109">
        <f t="shared" si="662"/>
        <v>0</v>
      </c>
      <c r="BD915" s="107">
        <f t="shared" si="643"/>
        <v>0</v>
      </c>
      <c r="BE915" s="107">
        <f t="shared" si="642"/>
        <v>0</v>
      </c>
      <c r="BF915" s="107">
        <f t="shared" si="642"/>
        <v>0</v>
      </c>
      <c r="BG915" s="107">
        <f t="shared" si="642"/>
        <v>0</v>
      </c>
      <c r="BH915" s="107">
        <f t="shared" si="642"/>
        <v>0</v>
      </c>
      <c r="BI915" s="107">
        <f t="shared" si="642"/>
        <v>0</v>
      </c>
      <c r="BJ915" s="107">
        <f t="shared" si="642"/>
        <v>0</v>
      </c>
      <c r="BK915" s="107">
        <f t="shared" si="642"/>
        <v>0</v>
      </c>
      <c r="BL915" s="110">
        <f t="shared" si="663"/>
        <v>0</v>
      </c>
      <c r="BM915" s="111">
        <f t="shared" si="664"/>
        <v>0</v>
      </c>
      <c r="BN915" s="111">
        <f t="shared" si="665"/>
        <v>0</v>
      </c>
      <c r="BO915" s="111">
        <f t="shared" si="666"/>
        <v>0</v>
      </c>
      <c r="BP915" s="111">
        <f t="shared" si="667"/>
        <v>0</v>
      </c>
      <c r="BQ915" s="111">
        <f t="shared" si="668"/>
        <v>0</v>
      </c>
      <c r="BR915" s="111">
        <f t="shared" si="669"/>
        <v>0</v>
      </c>
      <c r="BS915" s="111">
        <f t="shared" si="670"/>
        <v>0</v>
      </c>
      <c r="BT915" s="111">
        <f t="shared" si="671"/>
        <v>0</v>
      </c>
      <c r="BU915" s="112">
        <f t="shared" si="672"/>
        <v>0</v>
      </c>
      <c r="BV915" s="113">
        <f t="shared" si="673"/>
        <v>0</v>
      </c>
      <c r="BW915" s="169" t="s">
        <v>135</v>
      </c>
      <c r="BX915" s="174">
        <v>2021</v>
      </c>
      <c r="BY915" s="169" t="s">
        <v>2422</v>
      </c>
      <c r="BZ915" s="169" t="str">
        <f t="shared" si="674"/>
        <v>NOVIEMBRE</v>
      </c>
      <c r="CA915" s="169" t="str">
        <f t="shared" si="675"/>
        <v>YCHO21RT_11.1</v>
      </c>
      <c r="CB915" s="118" t="e">
        <f>VLOOKUP(F915,[3]TOTALES!$E:$E,1,0)</f>
        <v>#N/A</v>
      </c>
      <c r="CC915" s="118" t="str">
        <f>VLOOKUP(E915,'3.PARAMETROS'!J:L,3,0)</f>
        <v>TOPS</v>
      </c>
      <c r="CD915" s="118">
        <f>VLOOKUP(A915,'[4]1. ARCHIVO COMPRA'!$A:$BU,73,0)</f>
        <v>0</v>
      </c>
      <c r="CF915" s="128"/>
      <c r="CG915" s="128"/>
    </row>
    <row r="916" spans="1:85" x14ac:dyDescent="0.25">
      <c r="A916" s="128" t="str">
        <f t="shared" si="644"/>
        <v>W2RP06K68D2A10B</v>
      </c>
      <c r="B916" s="188">
        <v>44501</v>
      </c>
      <c r="C916" s="128"/>
      <c r="D916" s="128" t="s">
        <v>562</v>
      </c>
      <c r="E916" s="128" t="s">
        <v>231</v>
      </c>
      <c r="F916" s="128" t="s">
        <v>1659</v>
      </c>
      <c r="G916" s="128" t="s">
        <v>1660</v>
      </c>
      <c r="H916" s="128" t="s">
        <v>1000</v>
      </c>
      <c r="I916" s="128" t="s">
        <v>1001</v>
      </c>
      <c r="J916" s="128" t="s">
        <v>2108</v>
      </c>
      <c r="K916" s="128" t="s">
        <v>687</v>
      </c>
      <c r="L916" s="128" t="s">
        <v>2255</v>
      </c>
      <c r="M916" s="137">
        <v>49</v>
      </c>
      <c r="N916" s="128">
        <f>IFERROR(VLOOKUP(M916*$M$8*$N$8,'RAM costing'!$A$3:$B$81,2,1),0)</f>
        <v>49000</v>
      </c>
      <c r="O916" s="128">
        <f>IFERROR(VLOOKUP(M916*$M$9*$N$9,'RAM costing'!$E$3:$F$81,2,1),0)</f>
        <v>199</v>
      </c>
      <c r="P916" s="128"/>
      <c r="Q916" s="129">
        <f t="shared" si="645"/>
        <v>0.31</v>
      </c>
      <c r="R916" s="18">
        <v>15.19</v>
      </c>
      <c r="S916" s="25">
        <f t="shared" si="646"/>
        <v>0</v>
      </c>
      <c r="T916" s="25">
        <f t="shared" si="647"/>
        <v>0</v>
      </c>
      <c r="U916" s="25">
        <f t="shared" si="648"/>
        <v>0</v>
      </c>
      <c r="V916" s="25">
        <f t="shared" si="649"/>
        <v>0</v>
      </c>
      <c r="W916" s="25">
        <f t="shared" si="650"/>
        <v>0</v>
      </c>
      <c r="X916" s="25">
        <f t="shared" si="651"/>
        <v>0</v>
      </c>
      <c r="Y916" s="25">
        <f t="shared" si="652"/>
        <v>0</v>
      </c>
      <c r="Z916" s="25">
        <f t="shared" si="653"/>
        <v>0</v>
      </c>
      <c r="AA916" s="26"/>
      <c r="AB916" s="25">
        <f t="shared" si="654"/>
        <v>0</v>
      </c>
      <c r="AC916" s="25">
        <f t="shared" si="640"/>
        <v>0</v>
      </c>
      <c r="AD916" s="25"/>
      <c r="AE916" s="25"/>
      <c r="AF916" s="25"/>
      <c r="AG916" s="25"/>
      <c r="AH916" s="25"/>
      <c r="AI916" s="25"/>
      <c r="AJ916" s="26"/>
      <c r="AK916" s="25"/>
      <c r="AL916" s="26"/>
      <c r="AM916" s="25">
        <f t="shared" si="655"/>
        <v>0</v>
      </c>
      <c r="AN916" s="25">
        <f t="shared" si="656"/>
        <v>0</v>
      </c>
      <c r="AO916" s="26"/>
      <c r="AP916" s="26">
        <f t="shared" si="657"/>
        <v>0</v>
      </c>
      <c r="AQ916" s="101">
        <f t="shared" si="658"/>
        <v>0</v>
      </c>
      <c r="AR916" s="106">
        <f t="shared" si="659"/>
        <v>0</v>
      </c>
      <c r="AS916" s="107">
        <f t="shared" si="641"/>
        <v>0</v>
      </c>
      <c r="AT916" s="107">
        <f t="shared" si="641"/>
        <v>0</v>
      </c>
      <c r="AU916" s="107">
        <f t="shared" si="641"/>
        <v>0</v>
      </c>
      <c r="AV916" s="107">
        <f t="shared" si="641"/>
        <v>0</v>
      </c>
      <c r="AW916" s="107">
        <f t="shared" si="641"/>
        <v>0</v>
      </c>
      <c r="AX916" s="107">
        <f t="shared" si="641"/>
        <v>0</v>
      </c>
      <c r="AY916" s="107">
        <f t="shared" si="641"/>
        <v>0</v>
      </c>
      <c r="AZ916" s="107">
        <f t="shared" si="641"/>
        <v>0</v>
      </c>
      <c r="BA916" s="108">
        <f t="shared" si="660"/>
        <v>0</v>
      </c>
      <c r="BB916" s="103">
        <f t="shared" si="661"/>
        <v>0</v>
      </c>
      <c r="BC916" s="109">
        <f t="shared" si="662"/>
        <v>0</v>
      </c>
      <c r="BD916" s="107">
        <f t="shared" si="643"/>
        <v>0</v>
      </c>
      <c r="BE916" s="107">
        <f t="shared" si="642"/>
        <v>0</v>
      </c>
      <c r="BF916" s="107">
        <f t="shared" si="642"/>
        <v>0</v>
      </c>
      <c r="BG916" s="107">
        <f t="shared" si="642"/>
        <v>0</v>
      </c>
      <c r="BH916" s="107">
        <f t="shared" si="642"/>
        <v>0</v>
      </c>
      <c r="BI916" s="107">
        <f t="shared" si="642"/>
        <v>0</v>
      </c>
      <c r="BJ916" s="107">
        <f t="shared" si="642"/>
        <v>0</v>
      </c>
      <c r="BK916" s="107">
        <f t="shared" si="642"/>
        <v>0</v>
      </c>
      <c r="BL916" s="110">
        <f t="shared" si="663"/>
        <v>0</v>
      </c>
      <c r="BM916" s="111">
        <f t="shared" si="664"/>
        <v>0</v>
      </c>
      <c r="BN916" s="111">
        <f t="shared" si="665"/>
        <v>0</v>
      </c>
      <c r="BO916" s="111">
        <f t="shared" si="666"/>
        <v>0</v>
      </c>
      <c r="BP916" s="111">
        <f t="shared" si="667"/>
        <v>0</v>
      </c>
      <c r="BQ916" s="111">
        <f t="shared" si="668"/>
        <v>0</v>
      </c>
      <c r="BR916" s="111">
        <f t="shared" si="669"/>
        <v>0</v>
      </c>
      <c r="BS916" s="111">
        <f t="shared" si="670"/>
        <v>0</v>
      </c>
      <c r="BT916" s="111">
        <f t="shared" si="671"/>
        <v>0</v>
      </c>
      <c r="BU916" s="112">
        <f t="shared" si="672"/>
        <v>0</v>
      </c>
      <c r="BV916" s="113">
        <f t="shared" si="673"/>
        <v>0</v>
      </c>
      <c r="BW916" s="169" t="s">
        <v>135</v>
      </c>
      <c r="BX916" s="174">
        <v>2021</v>
      </c>
      <c r="BY916" s="169" t="s">
        <v>2422</v>
      </c>
      <c r="BZ916" s="169" t="str">
        <f t="shared" si="674"/>
        <v>NOVIEMBRE</v>
      </c>
      <c r="CA916" s="169" t="str">
        <f t="shared" si="675"/>
        <v>YCHO21RT_11.1</v>
      </c>
      <c r="CB916" s="118" t="e">
        <f>VLOOKUP(F916,[3]TOTALES!$E:$E,1,0)</f>
        <v>#N/A</v>
      </c>
      <c r="CC916" s="118" t="str">
        <f>VLOOKUP(E916,'3.PARAMETROS'!J:L,3,0)</f>
        <v>TOPS</v>
      </c>
      <c r="CD916" s="118">
        <f>VLOOKUP(A916,'[4]1. ARCHIVO COMPRA'!$A:$BU,73,0)</f>
        <v>0</v>
      </c>
      <c r="CF916" s="128"/>
      <c r="CG916" s="128"/>
    </row>
    <row r="917" spans="1:85" x14ac:dyDescent="0.25">
      <c r="A917" s="128" t="str">
        <f t="shared" si="644"/>
        <v>W2RP06K68D2G1EJ</v>
      </c>
      <c r="B917" s="188">
        <v>44501</v>
      </c>
      <c r="C917" s="128"/>
      <c r="D917" s="128" t="s">
        <v>562</v>
      </c>
      <c r="E917" s="128" t="s">
        <v>231</v>
      </c>
      <c r="F917" s="128" t="s">
        <v>1659</v>
      </c>
      <c r="G917" s="128" t="s">
        <v>1660</v>
      </c>
      <c r="H917" s="128" t="s">
        <v>1220</v>
      </c>
      <c r="I917" s="128" t="s">
        <v>1221</v>
      </c>
      <c r="J917" s="128" t="s">
        <v>2108</v>
      </c>
      <c r="K917" s="128" t="s">
        <v>687</v>
      </c>
      <c r="L917" s="128" t="s">
        <v>2255</v>
      </c>
      <c r="M917" s="137">
        <v>49</v>
      </c>
      <c r="N917" s="128">
        <f>IFERROR(VLOOKUP(M917*$M$8*$N$8,'RAM costing'!$A$3:$B$81,2,1),0)</f>
        <v>49000</v>
      </c>
      <c r="O917" s="128">
        <f>IFERROR(VLOOKUP(M917*$M$9*$N$9,'RAM costing'!$E$3:$F$81,2,1),0)</f>
        <v>199</v>
      </c>
      <c r="P917" s="128"/>
      <c r="Q917" s="129">
        <f t="shared" si="645"/>
        <v>0.31</v>
      </c>
      <c r="R917" s="18">
        <v>15.19</v>
      </c>
      <c r="S917" s="25">
        <f t="shared" si="646"/>
        <v>0</v>
      </c>
      <c r="T917" s="25">
        <f t="shared" si="647"/>
        <v>0</v>
      </c>
      <c r="U917" s="25">
        <f t="shared" si="648"/>
        <v>0</v>
      </c>
      <c r="V917" s="25">
        <f t="shared" si="649"/>
        <v>0</v>
      </c>
      <c r="W917" s="25">
        <f t="shared" si="650"/>
        <v>0</v>
      </c>
      <c r="X917" s="25">
        <f t="shared" si="651"/>
        <v>0</v>
      </c>
      <c r="Y917" s="25">
        <f t="shared" si="652"/>
        <v>0</v>
      </c>
      <c r="Z917" s="25">
        <f t="shared" si="653"/>
        <v>0</v>
      </c>
      <c r="AA917" s="26"/>
      <c r="AB917" s="25">
        <f t="shared" si="654"/>
        <v>0</v>
      </c>
      <c r="AC917" s="25">
        <f t="shared" si="640"/>
        <v>0</v>
      </c>
      <c r="AD917" s="25"/>
      <c r="AE917" s="25"/>
      <c r="AF917" s="25"/>
      <c r="AG917" s="25"/>
      <c r="AH917" s="25"/>
      <c r="AI917" s="25"/>
      <c r="AJ917" s="26"/>
      <c r="AK917" s="25"/>
      <c r="AL917" s="26"/>
      <c r="AM917" s="25">
        <f t="shared" si="655"/>
        <v>0</v>
      </c>
      <c r="AN917" s="25">
        <f t="shared" si="656"/>
        <v>0</v>
      </c>
      <c r="AO917" s="26"/>
      <c r="AP917" s="26">
        <f t="shared" si="657"/>
        <v>0</v>
      </c>
      <c r="AQ917" s="101">
        <f t="shared" si="658"/>
        <v>0</v>
      </c>
      <c r="AR917" s="106">
        <f t="shared" si="659"/>
        <v>0</v>
      </c>
      <c r="AS917" s="107">
        <f t="shared" si="641"/>
        <v>0</v>
      </c>
      <c r="AT917" s="107">
        <f t="shared" si="641"/>
        <v>0</v>
      </c>
      <c r="AU917" s="107">
        <f t="shared" si="641"/>
        <v>0</v>
      </c>
      <c r="AV917" s="107">
        <f t="shared" si="641"/>
        <v>0</v>
      </c>
      <c r="AW917" s="107">
        <f t="shared" si="641"/>
        <v>0</v>
      </c>
      <c r="AX917" s="107">
        <f t="shared" si="641"/>
        <v>0</v>
      </c>
      <c r="AY917" s="107">
        <f t="shared" si="641"/>
        <v>0</v>
      </c>
      <c r="AZ917" s="107">
        <f t="shared" si="641"/>
        <v>0</v>
      </c>
      <c r="BA917" s="108">
        <f t="shared" si="660"/>
        <v>0</v>
      </c>
      <c r="BB917" s="103">
        <f t="shared" si="661"/>
        <v>0</v>
      </c>
      <c r="BC917" s="109">
        <f t="shared" si="662"/>
        <v>0</v>
      </c>
      <c r="BD917" s="107">
        <f t="shared" si="643"/>
        <v>0</v>
      </c>
      <c r="BE917" s="107">
        <f t="shared" si="642"/>
        <v>0</v>
      </c>
      <c r="BF917" s="107">
        <f t="shared" si="642"/>
        <v>0</v>
      </c>
      <c r="BG917" s="107">
        <f t="shared" si="642"/>
        <v>0</v>
      </c>
      <c r="BH917" s="107">
        <f t="shared" si="642"/>
        <v>0</v>
      </c>
      <c r="BI917" s="107">
        <f t="shared" si="642"/>
        <v>0</v>
      </c>
      <c r="BJ917" s="107">
        <f t="shared" si="642"/>
        <v>0</v>
      </c>
      <c r="BK917" s="107">
        <f t="shared" si="642"/>
        <v>0</v>
      </c>
      <c r="BL917" s="110">
        <f t="shared" si="663"/>
        <v>0</v>
      </c>
      <c r="BM917" s="111">
        <f t="shared" si="664"/>
        <v>0</v>
      </c>
      <c r="BN917" s="111">
        <f t="shared" si="665"/>
        <v>0</v>
      </c>
      <c r="BO917" s="111">
        <f t="shared" si="666"/>
        <v>0</v>
      </c>
      <c r="BP917" s="111">
        <f t="shared" si="667"/>
        <v>0</v>
      </c>
      <c r="BQ917" s="111">
        <f t="shared" si="668"/>
        <v>0</v>
      </c>
      <c r="BR917" s="111">
        <f t="shared" si="669"/>
        <v>0</v>
      </c>
      <c r="BS917" s="111">
        <f t="shared" si="670"/>
        <v>0</v>
      </c>
      <c r="BT917" s="111">
        <f t="shared" si="671"/>
        <v>0</v>
      </c>
      <c r="BU917" s="112">
        <f t="shared" si="672"/>
        <v>0</v>
      </c>
      <c r="BV917" s="113">
        <f t="shared" si="673"/>
        <v>0</v>
      </c>
      <c r="BW917" s="169" t="s">
        <v>135</v>
      </c>
      <c r="BX917" s="174">
        <v>2021</v>
      </c>
      <c r="BY917" s="169" t="s">
        <v>2422</v>
      </c>
      <c r="BZ917" s="169" t="str">
        <f t="shared" si="674"/>
        <v>NOVIEMBRE</v>
      </c>
      <c r="CA917" s="169" t="str">
        <f t="shared" si="675"/>
        <v>YCHO21RT_11.1</v>
      </c>
      <c r="CB917" s="118" t="e">
        <f>VLOOKUP(F917,[3]TOTALES!$E:$E,1,0)</f>
        <v>#N/A</v>
      </c>
      <c r="CC917" s="118" t="str">
        <f>VLOOKUP(E917,'3.PARAMETROS'!J:L,3,0)</f>
        <v>TOPS</v>
      </c>
      <c r="CD917" s="118">
        <f>VLOOKUP(A917,'[4]1. ARCHIVO COMPRA'!$A:$BU,73,0)</f>
        <v>0</v>
      </c>
      <c r="CF917" s="128"/>
      <c r="CG917" s="128"/>
    </row>
    <row r="918" spans="1:85" x14ac:dyDescent="0.25">
      <c r="A918" s="128" t="str">
        <f t="shared" si="644"/>
        <v>W1RK13KA4L0P9IY</v>
      </c>
      <c r="B918" s="188">
        <v>44501</v>
      </c>
      <c r="C918" s="128"/>
      <c r="D918" s="128" t="s">
        <v>562</v>
      </c>
      <c r="E918" s="128" t="s">
        <v>708</v>
      </c>
      <c r="F918" s="128" t="s">
        <v>1661</v>
      </c>
      <c r="G918" s="128" t="s">
        <v>1662</v>
      </c>
      <c r="H918" s="128" t="s">
        <v>1663</v>
      </c>
      <c r="I918" s="128" t="s">
        <v>1664</v>
      </c>
      <c r="J918" s="128" t="s">
        <v>2114</v>
      </c>
      <c r="K918" s="128" t="s">
        <v>687</v>
      </c>
      <c r="L918" s="128" t="s">
        <v>2255</v>
      </c>
      <c r="M918" s="137">
        <v>108</v>
      </c>
      <c r="N918" s="128">
        <f>IFERROR(VLOOKUP(M918*$M$8*$N$8,'RAM costing'!$A$3:$B$81,2,1),0)</f>
        <v>109000</v>
      </c>
      <c r="O918" s="128">
        <f>IFERROR(VLOOKUP(M918*$M$9*$N$9,'RAM costing'!$E$3:$F$81,2,1),0)</f>
        <v>429</v>
      </c>
      <c r="P918" s="128"/>
      <c r="Q918" s="129">
        <f t="shared" si="645"/>
        <v>0.31</v>
      </c>
      <c r="R918" s="18">
        <v>33.479999999999997</v>
      </c>
      <c r="S918" s="25">
        <f t="shared" si="646"/>
        <v>0</v>
      </c>
      <c r="T918" s="25">
        <f t="shared" si="647"/>
        <v>0</v>
      </c>
      <c r="U918" s="25">
        <f t="shared" si="648"/>
        <v>0</v>
      </c>
      <c r="V918" s="25">
        <f t="shared" si="649"/>
        <v>0</v>
      </c>
      <c r="W918" s="25">
        <f t="shared" si="650"/>
        <v>0</v>
      </c>
      <c r="X918" s="25">
        <f t="shared" si="651"/>
        <v>0</v>
      </c>
      <c r="Y918" s="25">
        <f t="shared" si="652"/>
        <v>0</v>
      </c>
      <c r="Z918" s="25">
        <f t="shared" si="653"/>
        <v>0</v>
      </c>
      <c r="AA918" s="26"/>
      <c r="AB918" s="25">
        <f t="shared" si="654"/>
        <v>0</v>
      </c>
      <c r="AC918" s="25">
        <f t="shared" si="640"/>
        <v>0</v>
      </c>
      <c r="AD918" s="25"/>
      <c r="AE918" s="25"/>
      <c r="AF918" s="25"/>
      <c r="AG918" s="25"/>
      <c r="AH918" s="25"/>
      <c r="AI918" s="25"/>
      <c r="AJ918" s="26"/>
      <c r="AK918" s="25"/>
      <c r="AL918" s="26"/>
      <c r="AM918" s="25">
        <f t="shared" si="655"/>
        <v>0</v>
      </c>
      <c r="AN918" s="25">
        <f t="shared" si="656"/>
        <v>0</v>
      </c>
      <c r="AO918" s="26"/>
      <c r="AP918" s="26">
        <f t="shared" si="657"/>
        <v>0</v>
      </c>
      <c r="AQ918" s="101">
        <f t="shared" si="658"/>
        <v>0</v>
      </c>
      <c r="AR918" s="106">
        <f t="shared" si="659"/>
        <v>0</v>
      </c>
      <c r="AS918" s="107">
        <f t="shared" si="641"/>
        <v>0</v>
      </c>
      <c r="AT918" s="107">
        <f t="shared" si="641"/>
        <v>0</v>
      </c>
      <c r="AU918" s="107">
        <f t="shared" si="641"/>
        <v>0</v>
      </c>
      <c r="AV918" s="107">
        <f t="shared" si="641"/>
        <v>0</v>
      </c>
      <c r="AW918" s="107">
        <f t="shared" si="641"/>
        <v>0</v>
      </c>
      <c r="AX918" s="107">
        <f t="shared" si="641"/>
        <v>0</v>
      </c>
      <c r="AY918" s="107">
        <f t="shared" si="641"/>
        <v>0</v>
      </c>
      <c r="AZ918" s="107">
        <f t="shared" si="641"/>
        <v>0</v>
      </c>
      <c r="BA918" s="108">
        <f t="shared" si="660"/>
        <v>0</v>
      </c>
      <c r="BB918" s="103">
        <f t="shared" si="661"/>
        <v>0</v>
      </c>
      <c r="BC918" s="109">
        <f t="shared" si="662"/>
        <v>0</v>
      </c>
      <c r="BD918" s="107">
        <f t="shared" si="643"/>
        <v>0</v>
      </c>
      <c r="BE918" s="107">
        <f t="shared" si="642"/>
        <v>0</v>
      </c>
      <c r="BF918" s="107">
        <f t="shared" si="642"/>
        <v>0</v>
      </c>
      <c r="BG918" s="107">
        <f t="shared" si="642"/>
        <v>0</v>
      </c>
      <c r="BH918" s="107">
        <f t="shared" si="642"/>
        <v>0</v>
      </c>
      <c r="BI918" s="107">
        <f t="shared" si="642"/>
        <v>0</v>
      </c>
      <c r="BJ918" s="107">
        <f t="shared" si="642"/>
        <v>0</v>
      </c>
      <c r="BK918" s="107">
        <f t="shared" si="642"/>
        <v>0</v>
      </c>
      <c r="BL918" s="110">
        <f t="shared" si="663"/>
        <v>0</v>
      </c>
      <c r="BM918" s="111">
        <f t="shared" si="664"/>
        <v>0</v>
      </c>
      <c r="BN918" s="111">
        <f t="shared" si="665"/>
        <v>0</v>
      </c>
      <c r="BO918" s="111">
        <f t="shared" si="666"/>
        <v>0</v>
      </c>
      <c r="BP918" s="111">
        <f t="shared" si="667"/>
        <v>0</v>
      </c>
      <c r="BQ918" s="111">
        <f t="shared" si="668"/>
        <v>0</v>
      </c>
      <c r="BR918" s="111">
        <f t="shared" si="669"/>
        <v>0</v>
      </c>
      <c r="BS918" s="111">
        <f t="shared" si="670"/>
        <v>0</v>
      </c>
      <c r="BT918" s="111">
        <f t="shared" si="671"/>
        <v>0</v>
      </c>
      <c r="BU918" s="112">
        <f t="shared" si="672"/>
        <v>0</v>
      </c>
      <c r="BV918" s="113">
        <f t="shared" si="673"/>
        <v>0</v>
      </c>
      <c r="BW918" s="169" t="s">
        <v>135</v>
      </c>
      <c r="BX918" s="174">
        <v>2021</v>
      </c>
      <c r="BY918" s="169" t="s">
        <v>2422</v>
      </c>
      <c r="BZ918" s="169" t="str">
        <f t="shared" si="674"/>
        <v>NOVIEMBRE</v>
      </c>
      <c r="CA918" s="169" t="str">
        <f t="shared" si="675"/>
        <v>YCHO21RT_11.1</v>
      </c>
      <c r="CB918" s="118" t="str">
        <f>VLOOKUP(F918,[3]TOTALES!$E:$E,1,0)</f>
        <v>W1RK13KA4L0</v>
      </c>
      <c r="CC918" s="118" t="e">
        <f>VLOOKUP(E918,'3.PARAMETROS'!J:L,3,0)</f>
        <v>#N/A</v>
      </c>
      <c r="CD918" s="118">
        <f>VLOOKUP(A918,'[4]1. ARCHIVO COMPRA'!$A:$BU,73,0)</f>
        <v>0</v>
      </c>
      <c r="CF918" s="128"/>
      <c r="CG918" s="128"/>
    </row>
    <row r="919" spans="1:85" x14ac:dyDescent="0.25">
      <c r="A919" s="128" t="str">
        <f t="shared" si="644"/>
        <v>W2RA47D4KI1PLLX</v>
      </c>
      <c r="B919" s="188">
        <v>44501</v>
      </c>
      <c r="C919" s="128"/>
      <c r="D919" s="128" t="s">
        <v>563</v>
      </c>
      <c r="E919" s="128" t="s">
        <v>148</v>
      </c>
      <c r="F919" s="128" t="s">
        <v>1665</v>
      </c>
      <c r="G919" s="128" t="s">
        <v>979</v>
      </c>
      <c r="H919" s="128" t="s">
        <v>1589</v>
      </c>
      <c r="I919" s="128" t="s">
        <v>1590</v>
      </c>
      <c r="J919" s="128" t="s">
        <v>2190</v>
      </c>
      <c r="K919" s="128" t="s">
        <v>688</v>
      </c>
      <c r="L919" s="128" t="s">
        <v>2257</v>
      </c>
      <c r="M919" s="137">
        <v>128</v>
      </c>
      <c r="N919" s="128">
        <f>IFERROR(VLOOKUP(M919*$M$8*$N$8,'RAM costing'!$A$3:$B$81,2,1),0)</f>
        <v>119000</v>
      </c>
      <c r="O919" s="128">
        <f>IFERROR(VLOOKUP(M919*$M$9*$N$9,'RAM costing'!$E$3:$F$81,2,1),0)</f>
        <v>429</v>
      </c>
      <c r="P919" s="128"/>
      <c r="Q919" s="129">
        <f t="shared" si="645"/>
        <v>0.31</v>
      </c>
      <c r="R919" s="18">
        <v>39.68</v>
      </c>
      <c r="S919" s="25">
        <f t="shared" si="646"/>
        <v>0</v>
      </c>
      <c r="T919" s="25">
        <f t="shared" si="647"/>
        <v>0</v>
      </c>
      <c r="U919" s="25">
        <f t="shared" si="648"/>
        <v>0</v>
      </c>
      <c r="V919" s="25">
        <f t="shared" si="649"/>
        <v>0</v>
      </c>
      <c r="W919" s="25">
        <f t="shared" si="650"/>
        <v>0</v>
      </c>
      <c r="X919" s="25">
        <f t="shared" si="651"/>
        <v>0</v>
      </c>
      <c r="Y919" s="25">
        <f t="shared" si="652"/>
        <v>0</v>
      </c>
      <c r="Z919" s="25">
        <f t="shared" si="653"/>
        <v>0</v>
      </c>
      <c r="AA919" s="26"/>
      <c r="AB919" s="25">
        <f t="shared" si="654"/>
        <v>0</v>
      </c>
      <c r="AC919" s="25">
        <f t="shared" si="640"/>
        <v>0</v>
      </c>
      <c r="AD919" s="25"/>
      <c r="AE919" s="25"/>
      <c r="AF919" s="25"/>
      <c r="AG919" s="25"/>
      <c r="AH919" s="25"/>
      <c r="AI919" s="25"/>
      <c r="AJ919" s="26"/>
      <c r="AK919" s="25"/>
      <c r="AL919" s="26"/>
      <c r="AM919" s="25">
        <f t="shared" si="655"/>
        <v>0</v>
      </c>
      <c r="AN919" s="25">
        <f t="shared" si="656"/>
        <v>0</v>
      </c>
      <c r="AO919" s="26"/>
      <c r="AP919" s="26">
        <f t="shared" si="657"/>
        <v>0</v>
      </c>
      <c r="AQ919" s="101">
        <f t="shared" si="658"/>
        <v>0</v>
      </c>
      <c r="AR919" s="106">
        <f t="shared" si="659"/>
        <v>0</v>
      </c>
      <c r="AS919" s="107">
        <f t="shared" si="641"/>
        <v>0</v>
      </c>
      <c r="AT919" s="107">
        <f t="shared" si="641"/>
        <v>0</v>
      </c>
      <c r="AU919" s="107">
        <f t="shared" si="641"/>
        <v>0</v>
      </c>
      <c r="AV919" s="107">
        <f t="shared" si="641"/>
        <v>0</v>
      </c>
      <c r="AW919" s="107">
        <f t="shared" si="641"/>
        <v>0</v>
      </c>
      <c r="AX919" s="107">
        <f t="shared" si="641"/>
        <v>0</v>
      </c>
      <c r="AY919" s="107">
        <f t="shared" si="641"/>
        <v>0</v>
      </c>
      <c r="AZ919" s="107">
        <f t="shared" si="641"/>
        <v>0</v>
      </c>
      <c r="BA919" s="108">
        <f t="shared" si="660"/>
        <v>0</v>
      </c>
      <c r="BB919" s="103">
        <f t="shared" si="661"/>
        <v>0</v>
      </c>
      <c r="BC919" s="109">
        <f t="shared" si="662"/>
        <v>0</v>
      </c>
      <c r="BD919" s="107">
        <f t="shared" si="643"/>
        <v>0</v>
      </c>
      <c r="BE919" s="107">
        <f t="shared" si="642"/>
        <v>0</v>
      </c>
      <c r="BF919" s="107">
        <f t="shared" si="642"/>
        <v>0</v>
      </c>
      <c r="BG919" s="107">
        <f t="shared" si="642"/>
        <v>0</v>
      </c>
      <c r="BH919" s="107">
        <f t="shared" si="642"/>
        <v>0</v>
      </c>
      <c r="BI919" s="107">
        <f t="shared" si="642"/>
        <v>0</v>
      </c>
      <c r="BJ919" s="107">
        <f t="shared" si="642"/>
        <v>0</v>
      </c>
      <c r="BK919" s="107">
        <f t="shared" si="642"/>
        <v>0</v>
      </c>
      <c r="BL919" s="110">
        <f t="shared" si="663"/>
        <v>0</v>
      </c>
      <c r="BM919" s="111">
        <f t="shared" si="664"/>
        <v>0</v>
      </c>
      <c r="BN919" s="111">
        <f t="shared" si="665"/>
        <v>0</v>
      </c>
      <c r="BO919" s="111">
        <f t="shared" si="666"/>
        <v>0</v>
      </c>
      <c r="BP919" s="111">
        <f t="shared" si="667"/>
        <v>0</v>
      </c>
      <c r="BQ919" s="111">
        <f t="shared" si="668"/>
        <v>0</v>
      </c>
      <c r="BR919" s="111">
        <f t="shared" si="669"/>
        <v>0</v>
      </c>
      <c r="BS919" s="111">
        <f t="shared" si="670"/>
        <v>0</v>
      </c>
      <c r="BT919" s="111">
        <f t="shared" si="671"/>
        <v>0</v>
      </c>
      <c r="BU919" s="112">
        <f t="shared" si="672"/>
        <v>0</v>
      </c>
      <c r="BV919" s="113">
        <f t="shared" si="673"/>
        <v>0</v>
      </c>
      <c r="BW919" s="169" t="s">
        <v>135</v>
      </c>
      <c r="BX919" s="174">
        <v>2021</v>
      </c>
      <c r="BY919" s="169" t="s">
        <v>2422</v>
      </c>
      <c r="BZ919" s="169" t="str">
        <f t="shared" si="674"/>
        <v>NOVIEMBRE</v>
      </c>
      <c r="CA919" s="169" t="str">
        <f t="shared" si="675"/>
        <v>YCHO21RT_11.1</v>
      </c>
      <c r="CB919" s="118" t="e">
        <f>VLOOKUP(F919,[3]TOTALES!$E:$E,1,0)</f>
        <v>#N/A</v>
      </c>
      <c r="CC919" s="118" t="str">
        <f>VLOOKUP(E919,'3.PARAMETROS'!J:L,3,0)</f>
        <v>JEANS</v>
      </c>
      <c r="CD919" s="118">
        <f>VLOOKUP(A919,'[4]1. ARCHIVO COMPRA'!$A:$BU,73,0)</f>
        <v>0</v>
      </c>
      <c r="CF919" s="128"/>
      <c r="CG919" s="128"/>
    </row>
    <row r="920" spans="1:85" x14ac:dyDescent="0.25">
      <c r="A920" s="128" t="str">
        <f t="shared" si="644"/>
        <v>W2RL23WEGK0G8D3</v>
      </c>
      <c r="B920" s="188">
        <v>44501</v>
      </c>
      <c r="C920" s="128"/>
      <c r="D920" s="128" t="s">
        <v>557</v>
      </c>
      <c r="E920" s="128" t="s">
        <v>558</v>
      </c>
      <c r="F920" s="128" t="s">
        <v>1666</v>
      </c>
      <c r="G920" s="128" t="s">
        <v>1545</v>
      </c>
      <c r="H920" s="128" t="s">
        <v>718</v>
      </c>
      <c r="I920" s="128" t="s">
        <v>719</v>
      </c>
      <c r="J920" s="128" t="s">
        <v>2199</v>
      </c>
      <c r="K920" s="128" t="s">
        <v>683</v>
      </c>
      <c r="L920" s="128" t="s">
        <v>2255</v>
      </c>
      <c r="M920" s="137">
        <v>178</v>
      </c>
      <c r="N920" s="128">
        <f>IFERROR(VLOOKUP(M920*$M$8*$N$8,'RAM costing'!$A$3:$B$81,2,1),0)</f>
        <v>169000</v>
      </c>
      <c r="O920" s="128">
        <f>IFERROR(VLOOKUP(M920*$M$9*$N$9,'RAM costing'!$E$3:$F$81,2,1),0)</f>
        <v>429</v>
      </c>
      <c r="P920" s="128"/>
      <c r="Q920" s="129">
        <f t="shared" si="645"/>
        <v>0.31</v>
      </c>
      <c r="R920" s="18">
        <v>55.18</v>
      </c>
      <c r="S920" s="25">
        <f t="shared" si="646"/>
        <v>0</v>
      </c>
      <c r="T920" s="25">
        <f t="shared" si="647"/>
        <v>0</v>
      </c>
      <c r="U920" s="25">
        <f t="shared" si="648"/>
        <v>0</v>
      </c>
      <c r="V920" s="25">
        <f t="shared" si="649"/>
        <v>0</v>
      </c>
      <c r="W920" s="25">
        <f t="shared" si="650"/>
        <v>0</v>
      </c>
      <c r="X920" s="25">
        <f t="shared" si="651"/>
        <v>0</v>
      </c>
      <c r="Y920" s="25">
        <f t="shared" si="652"/>
        <v>0</v>
      </c>
      <c r="Z920" s="25">
        <f t="shared" si="653"/>
        <v>0</v>
      </c>
      <c r="AA920" s="26"/>
      <c r="AB920" s="25">
        <f t="shared" si="654"/>
        <v>0</v>
      </c>
      <c r="AC920" s="25">
        <f t="shared" si="640"/>
        <v>0</v>
      </c>
      <c r="AD920" s="25"/>
      <c r="AE920" s="25"/>
      <c r="AF920" s="25"/>
      <c r="AG920" s="25"/>
      <c r="AH920" s="25"/>
      <c r="AI920" s="25"/>
      <c r="AJ920" s="26"/>
      <c r="AK920" s="25"/>
      <c r="AL920" s="26"/>
      <c r="AM920" s="25">
        <f t="shared" si="655"/>
        <v>0</v>
      </c>
      <c r="AN920" s="25">
        <f t="shared" si="656"/>
        <v>0</v>
      </c>
      <c r="AO920" s="26"/>
      <c r="AP920" s="26">
        <f t="shared" si="657"/>
        <v>0</v>
      </c>
      <c r="AQ920" s="101">
        <f t="shared" si="658"/>
        <v>0</v>
      </c>
      <c r="AR920" s="106">
        <f t="shared" si="659"/>
        <v>0</v>
      </c>
      <c r="AS920" s="107">
        <f t="shared" si="641"/>
        <v>0</v>
      </c>
      <c r="AT920" s="107">
        <f t="shared" si="641"/>
        <v>0</v>
      </c>
      <c r="AU920" s="107">
        <f t="shared" si="641"/>
        <v>0</v>
      </c>
      <c r="AV920" s="107">
        <f t="shared" si="641"/>
        <v>0</v>
      </c>
      <c r="AW920" s="107">
        <f t="shared" si="641"/>
        <v>0</v>
      </c>
      <c r="AX920" s="107">
        <f t="shared" si="641"/>
        <v>0</v>
      </c>
      <c r="AY920" s="107">
        <f t="shared" si="641"/>
        <v>0</v>
      </c>
      <c r="AZ920" s="107">
        <f t="shared" si="641"/>
        <v>0</v>
      </c>
      <c r="BA920" s="108">
        <f t="shared" si="660"/>
        <v>0</v>
      </c>
      <c r="BB920" s="103">
        <f t="shared" si="661"/>
        <v>0</v>
      </c>
      <c r="BC920" s="109">
        <f t="shared" si="662"/>
        <v>0</v>
      </c>
      <c r="BD920" s="107">
        <f t="shared" si="643"/>
        <v>0</v>
      </c>
      <c r="BE920" s="107">
        <f t="shared" si="642"/>
        <v>0</v>
      </c>
      <c r="BF920" s="107">
        <f t="shared" si="642"/>
        <v>0</v>
      </c>
      <c r="BG920" s="107">
        <f t="shared" si="642"/>
        <v>0</v>
      </c>
      <c r="BH920" s="107">
        <f t="shared" si="642"/>
        <v>0</v>
      </c>
      <c r="BI920" s="107">
        <f t="shared" si="642"/>
        <v>0</v>
      </c>
      <c r="BJ920" s="107">
        <f t="shared" si="642"/>
        <v>0</v>
      </c>
      <c r="BK920" s="107">
        <f t="shared" si="642"/>
        <v>0</v>
      </c>
      <c r="BL920" s="110">
        <f t="shared" si="663"/>
        <v>0</v>
      </c>
      <c r="BM920" s="111">
        <f t="shared" si="664"/>
        <v>0</v>
      </c>
      <c r="BN920" s="111">
        <f t="shared" si="665"/>
        <v>0</v>
      </c>
      <c r="BO920" s="111">
        <f t="shared" si="666"/>
        <v>0</v>
      </c>
      <c r="BP920" s="111">
        <f t="shared" si="667"/>
        <v>0</v>
      </c>
      <c r="BQ920" s="111">
        <f t="shared" si="668"/>
        <v>0</v>
      </c>
      <c r="BR920" s="111">
        <f t="shared" si="669"/>
        <v>0</v>
      </c>
      <c r="BS920" s="111">
        <f t="shared" si="670"/>
        <v>0</v>
      </c>
      <c r="BT920" s="111">
        <f t="shared" si="671"/>
        <v>0</v>
      </c>
      <c r="BU920" s="112">
        <f t="shared" si="672"/>
        <v>0</v>
      </c>
      <c r="BV920" s="113">
        <f t="shared" si="673"/>
        <v>0</v>
      </c>
      <c r="BW920" s="169" t="s">
        <v>135</v>
      </c>
      <c r="BX920" s="174">
        <v>2021</v>
      </c>
      <c r="BY920" s="169" t="s">
        <v>2422</v>
      </c>
      <c r="BZ920" s="169" t="str">
        <f t="shared" si="674"/>
        <v>NOVIEMBRE</v>
      </c>
      <c r="CA920" s="169" t="str">
        <f t="shared" si="675"/>
        <v>YCHO21RT_11.1</v>
      </c>
      <c r="CB920" s="118" t="str">
        <f>VLOOKUP(F920,[3]TOTALES!$E:$E,1,0)</f>
        <v>W2RL23WEGK0</v>
      </c>
      <c r="CC920" s="118" t="s">
        <v>185</v>
      </c>
      <c r="CD920" s="118">
        <f>VLOOKUP(A920,'[4]1. ARCHIVO COMPRA'!$A:$BU,73,0)</f>
        <v>0</v>
      </c>
      <c r="CF920" s="128"/>
      <c r="CG920" s="128"/>
    </row>
    <row r="921" spans="1:85" x14ac:dyDescent="0.25">
      <c r="A921" s="128" t="str">
        <f t="shared" si="644"/>
        <v>W2RL23WEGK0F61T</v>
      </c>
      <c r="B921" s="187">
        <v>44501</v>
      </c>
      <c r="C921" s="128"/>
      <c r="D921" s="128" t="s">
        <v>557</v>
      </c>
      <c r="E921" s="128" t="s">
        <v>558</v>
      </c>
      <c r="F921" s="128" t="s">
        <v>1666</v>
      </c>
      <c r="G921" s="128" t="s">
        <v>1545</v>
      </c>
      <c r="H921" s="128" t="s">
        <v>1667</v>
      </c>
      <c r="I921" s="128" t="s">
        <v>1668</v>
      </c>
      <c r="J921" s="128" t="s">
        <v>2199</v>
      </c>
      <c r="K921" s="128" t="s">
        <v>683</v>
      </c>
      <c r="L921" s="128" t="s">
        <v>2255</v>
      </c>
      <c r="M921" s="137">
        <v>178</v>
      </c>
      <c r="N921" s="128">
        <f>IFERROR(VLOOKUP(M921*$M$8*$N$8,'RAM costing'!$A$3:$B$81,2,1),0)</f>
        <v>169000</v>
      </c>
      <c r="O921" s="128">
        <f>IFERROR(VLOOKUP(M921*$M$9*$N$9,'RAM costing'!$E$3:$F$81,2,1),0)</f>
        <v>429</v>
      </c>
      <c r="P921" s="128"/>
      <c r="Q921" s="129">
        <f t="shared" si="645"/>
        <v>0.31</v>
      </c>
      <c r="R921" s="18">
        <v>55.18</v>
      </c>
      <c r="S921" s="25">
        <f t="shared" si="646"/>
        <v>8</v>
      </c>
      <c r="T921" s="25">
        <f t="shared" si="647"/>
        <v>8</v>
      </c>
      <c r="U921" s="25">
        <f t="shared" si="648"/>
        <v>8</v>
      </c>
      <c r="V921" s="25">
        <f t="shared" si="649"/>
        <v>6</v>
      </c>
      <c r="W921" s="25">
        <f t="shared" si="650"/>
        <v>4</v>
      </c>
      <c r="X921" s="25">
        <f t="shared" si="651"/>
        <v>6</v>
      </c>
      <c r="Y921" s="25">
        <f t="shared" si="652"/>
        <v>5</v>
      </c>
      <c r="Z921" s="25">
        <f t="shared" si="653"/>
        <v>3</v>
      </c>
      <c r="AA921" s="26"/>
      <c r="AB921" s="25">
        <f t="shared" si="654"/>
        <v>5</v>
      </c>
      <c r="AC921" s="26">
        <f t="shared" si="640"/>
        <v>8</v>
      </c>
      <c r="AD921" s="25"/>
      <c r="AE921" s="25"/>
      <c r="AF921" s="25"/>
      <c r="AG921" s="25"/>
      <c r="AH921" s="25"/>
      <c r="AI921" s="25">
        <v>6</v>
      </c>
      <c r="AJ921" s="26"/>
      <c r="AK921" s="25"/>
      <c r="AL921" s="26"/>
      <c r="AM921" s="25">
        <f t="shared" si="655"/>
        <v>6</v>
      </c>
      <c r="AN921" s="25">
        <f t="shared" si="656"/>
        <v>6</v>
      </c>
      <c r="AO921" s="26">
        <v>8</v>
      </c>
      <c r="AP921" s="26">
        <f t="shared" si="657"/>
        <v>8</v>
      </c>
      <c r="AQ921" s="101">
        <f t="shared" si="658"/>
        <v>67</v>
      </c>
      <c r="AR921" s="106">
        <f t="shared" si="659"/>
        <v>3641.88</v>
      </c>
      <c r="AS921" s="107">
        <f t="shared" si="641"/>
        <v>15</v>
      </c>
      <c r="AT921" s="107">
        <f t="shared" si="641"/>
        <v>24</v>
      </c>
      <c r="AU921" s="107">
        <f t="shared" si="641"/>
        <v>18</v>
      </c>
      <c r="AV921" s="107">
        <f t="shared" si="641"/>
        <v>9</v>
      </c>
      <c r="AW921" s="107">
        <f t="shared" si="641"/>
        <v>0</v>
      </c>
      <c r="AX921" s="107">
        <f t="shared" si="641"/>
        <v>0</v>
      </c>
      <c r="AY921" s="107">
        <f t="shared" si="641"/>
        <v>0</v>
      </c>
      <c r="AZ921" s="107">
        <f t="shared" si="641"/>
        <v>0</v>
      </c>
      <c r="BA921" s="108">
        <f t="shared" si="660"/>
        <v>66</v>
      </c>
      <c r="BB921" s="103">
        <f t="shared" si="661"/>
        <v>28</v>
      </c>
      <c r="BC921" s="109">
        <f t="shared" si="662"/>
        <v>1545.04</v>
      </c>
      <c r="BD921" s="107">
        <f t="shared" si="643"/>
        <v>6</v>
      </c>
      <c r="BE921" s="107">
        <f t="shared" si="642"/>
        <v>10</v>
      </c>
      <c r="BF921" s="107">
        <f t="shared" si="642"/>
        <v>8</v>
      </c>
      <c r="BG921" s="107">
        <f t="shared" si="642"/>
        <v>4</v>
      </c>
      <c r="BH921" s="107">
        <f t="shared" si="642"/>
        <v>0</v>
      </c>
      <c r="BI921" s="107">
        <f t="shared" si="642"/>
        <v>0</v>
      </c>
      <c r="BJ921" s="107">
        <f t="shared" si="642"/>
        <v>0</v>
      </c>
      <c r="BK921" s="107">
        <f t="shared" si="642"/>
        <v>0</v>
      </c>
      <c r="BL921" s="110">
        <f t="shared" si="663"/>
        <v>28</v>
      </c>
      <c r="BM921" s="111">
        <f t="shared" si="664"/>
        <v>21</v>
      </c>
      <c r="BN921" s="111">
        <f t="shared" si="665"/>
        <v>34</v>
      </c>
      <c r="BO921" s="111">
        <f t="shared" si="666"/>
        <v>26</v>
      </c>
      <c r="BP921" s="111">
        <f t="shared" si="667"/>
        <v>13</v>
      </c>
      <c r="BQ921" s="111">
        <f t="shared" si="668"/>
        <v>0</v>
      </c>
      <c r="BR921" s="111">
        <f t="shared" si="669"/>
        <v>0</v>
      </c>
      <c r="BS921" s="111">
        <f t="shared" si="670"/>
        <v>0</v>
      </c>
      <c r="BT921" s="111">
        <f t="shared" si="671"/>
        <v>0</v>
      </c>
      <c r="BU921" s="143">
        <f t="shared" si="672"/>
        <v>94</v>
      </c>
      <c r="BV921" s="113">
        <f t="shared" si="673"/>
        <v>5186.92</v>
      </c>
      <c r="BW921" s="169" t="s">
        <v>135</v>
      </c>
      <c r="BX921" s="174">
        <v>2021</v>
      </c>
      <c r="BY921" s="169" t="s">
        <v>2422</v>
      </c>
      <c r="BZ921" s="169" t="str">
        <f t="shared" si="674"/>
        <v>NOVIEMBRE</v>
      </c>
      <c r="CA921" s="169" t="str">
        <f t="shared" si="675"/>
        <v>YCHO21RT_11.1</v>
      </c>
      <c r="CB921" s="118" t="str">
        <f>VLOOKUP(F921,[3]TOTALES!$E:$E,1,0)</f>
        <v>W2RL23WEGK0</v>
      </c>
      <c r="CC921" s="118" t="s">
        <v>185</v>
      </c>
      <c r="CD921" s="118">
        <f>VLOOKUP(A921,'[4]1. ARCHIVO COMPRA'!$A:$BU,73,0)</f>
        <v>0</v>
      </c>
      <c r="CF921" s="164">
        <v>44331</v>
      </c>
      <c r="CG921" s="128"/>
    </row>
    <row r="922" spans="1:85" x14ac:dyDescent="0.25">
      <c r="A922" s="128" t="str">
        <f t="shared" si="644"/>
        <v>W2RL23WEGK0A605</v>
      </c>
      <c r="B922" s="188">
        <v>44501</v>
      </c>
      <c r="C922" s="128"/>
      <c r="D922" s="128" t="s">
        <v>557</v>
      </c>
      <c r="E922" s="128" t="s">
        <v>558</v>
      </c>
      <c r="F922" s="128" t="s">
        <v>1666</v>
      </c>
      <c r="G922" s="128" t="s">
        <v>1545</v>
      </c>
      <c r="H922" s="128" t="s">
        <v>507</v>
      </c>
      <c r="I922" s="128" t="s">
        <v>534</v>
      </c>
      <c r="J922" s="128" t="s">
        <v>2199</v>
      </c>
      <c r="K922" s="128" t="s">
        <v>683</v>
      </c>
      <c r="L922" s="128" t="s">
        <v>2255</v>
      </c>
      <c r="M922" s="137">
        <v>178</v>
      </c>
      <c r="N922" s="128">
        <f>IFERROR(VLOOKUP(M922*$M$8*$N$8,'RAM costing'!$A$3:$B$81,2,1),0)</f>
        <v>169000</v>
      </c>
      <c r="O922" s="128">
        <f>IFERROR(VLOOKUP(M922*$M$9*$N$9,'RAM costing'!$E$3:$F$81,2,1),0)</f>
        <v>429</v>
      </c>
      <c r="P922" s="128"/>
      <c r="Q922" s="129">
        <f t="shared" si="645"/>
        <v>0.31</v>
      </c>
      <c r="R922" s="18">
        <v>55.18</v>
      </c>
      <c r="S922" s="25">
        <f t="shared" si="646"/>
        <v>0</v>
      </c>
      <c r="T922" s="25">
        <f t="shared" si="647"/>
        <v>0</v>
      </c>
      <c r="U922" s="25">
        <f t="shared" si="648"/>
        <v>0</v>
      </c>
      <c r="V922" s="25">
        <f t="shared" si="649"/>
        <v>0</v>
      </c>
      <c r="W922" s="25">
        <f t="shared" si="650"/>
        <v>0</v>
      </c>
      <c r="X922" s="25">
        <f t="shared" si="651"/>
        <v>0</v>
      </c>
      <c r="Y922" s="25">
        <f t="shared" si="652"/>
        <v>0</v>
      </c>
      <c r="Z922" s="25">
        <f t="shared" si="653"/>
        <v>0</v>
      </c>
      <c r="AA922" s="26"/>
      <c r="AB922" s="25">
        <f t="shared" si="654"/>
        <v>0</v>
      </c>
      <c r="AC922" s="25">
        <f t="shared" si="640"/>
        <v>0</v>
      </c>
      <c r="AD922" s="25"/>
      <c r="AE922" s="25"/>
      <c r="AF922" s="25"/>
      <c r="AG922" s="25"/>
      <c r="AH922" s="25"/>
      <c r="AI922" s="25"/>
      <c r="AJ922" s="26"/>
      <c r="AK922" s="25"/>
      <c r="AL922" s="26"/>
      <c r="AM922" s="25">
        <f t="shared" si="655"/>
        <v>0</v>
      </c>
      <c r="AN922" s="25">
        <f t="shared" si="656"/>
        <v>0</v>
      </c>
      <c r="AO922" s="26"/>
      <c r="AP922" s="26">
        <f t="shared" si="657"/>
        <v>0</v>
      </c>
      <c r="AQ922" s="101">
        <f t="shared" si="658"/>
        <v>0</v>
      </c>
      <c r="AR922" s="106">
        <f t="shared" si="659"/>
        <v>0</v>
      </c>
      <c r="AS922" s="107">
        <f t="shared" si="641"/>
        <v>0</v>
      </c>
      <c r="AT922" s="107">
        <f t="shared" si="641"/>
        <v>0</v>
      </c>
      <c r="AU922" s="107">
        <f t="shared" si="641"/>
        <v>0</v>
      </c>
      <c r="AV922" s="107">
        <f t="shared" si="641"/>
        <v>0</v>
      </c>
      <c r="AW922" s="107">
        <f t="shared" si="641"/>
        <v>0</v>
      </c>
      <c r="AX922" s="107">
        <f t="shared" si="641"/>
        <v>0</v>
      </c>
      <c r="AY922" s="107">
        <f t="shared" si="641"/>
        <v>0</v>
      </c>
      <c r="AZ922" s="107">
        <f t="shared" si="641"/>
        <v>0</v>
      </c>
      <c r="BA922" s="108">
        <f t="shared" si="660"/>
        <v>0</v>
      </c>
      <c r="BB922" s="103">
        <f t="shared" si="661"/>
        <v>0</v>
      </c>
      <c r="BC922" s="109">
        <f t="shared" si="662"/>
        <v>0</v>
      </c>
      <c r="BD922" s="107">
        <f t="shared" si="643"/>
        <v>0</v>
      </c>
      <c r="BE922" s="107">
        <f t="shared" si="642"/>
        <v>0</v>
      </c>
      <c r="BF922" s="107">
        <f t="shared" si="642"/>
        <v>0</v>
      </c>
      <c r="BG922" s="107">
        <f t="shared" si="642"/>
        <v>0</v>
      </c>
      <c r="BH922" s="107">
        <f t="shared" si="642"/>
        <v>0</v>
      </c>
      <c r="BI922" s="107">
        <f t="shared" si="642"/>
        <v>0</v>
      </c>
      <c r="BJ922" s="107">
        <f t="shared" si="642"/>
        <v>0</v>
      </c>
      <c r="BK922" s="107">
        <f t="shared" si="642"/>
        <v>0</v>
      </c>
      <c r="BL922" s="110">
        <f t="shared" si="663"/>
        <v>0</v>
      </c>
      <c r="BM922" s="111">
        <f t="shared" si="664"/>
        <v>0</v>
      </c>
      <c r="BN922" s="111">
        <f t="shared" si="665"/>
        <v>0</v>
      </c>
      <c r="BO922" s="111">
        <f t="shared" si="666"/>
        <v>0</v>
      </c>
      <c r="BP922" s="111">
        <f t="shared" si="667"/>
        <v>0</v>
      </c>
      <c r="BQ922" s="111">
        <f t="shared" si="668"/>
        <v>0</v>
      </c>
      <c r="BR922" s="111">
        <f t="shared" si="669"/>
        <v>0</v>
      </c>
      <c r="BS922" s="111">
        <f t="shared" si="670"/>
        <v>0</v>
      </c>
      <c r="BT922" s="111">
        <f t="shared" si="671"/>
        <v>0</v>
      </c>
      <c r="BU922" s="112">
        <f t="shared" si="672"/>
        <v>0</v>
      </c>
      <c r="BV922" s="113">
        <f t="shared" si="673"/>
        <v>0</v>
      </c>
      <c r="BW922" s="169" t="s">
        <v>135</v>
      </c>
      <c r="BX922" s="174">
        <v>2021</v>
      </c>
      <c r="BY922" s="169" t="s">
        <v>2422</v>
      </c>
      <c r="BZ922" s="169" t="str">
        <f t="shared" si="674"/>
        <v>NOVIEMBRE</v>
      </c>
      <c r="CA922" s="169" t="str">
        <f t="shared" si="675"/>
        <v>YCHO21RT_11.1</v>
      </c>
      <c r="CB922" s="118" t="str">
        <f>VLOOKUP(F922,[3]TOTALES!$E:$E,1,0)</f>
        <v>W2RL23WEGK0</v>
      </c>
      <c r="CC922" s="118" t="s">
        <v>185</v>
      </c>
      <c r="CD922" s="118">
        <f>VLOOKUP(A922,'[4]1. ARCHIVO COMPRA'!$A:$BU,73,0)</f>
        <v>0</v>
      </c>
      <c r="CF922" s="128"/>
      <c r="CG922" s="128"/>
    </row>
    <row r="923" spans="1:85" x14ac:dyDescent="0.25">
      <c r="A923" s="128" t="str">
        <f t="shared" si="644"/>
        <v>W2RL23WEGK0F41J</v>
      </c>
      <c r="B923" s="188">
        <v>44501</v>
      </c>
      <c r="C923" s="128"/>
      <c r="D923" s="128" t="s">
        <v>557</v>
      </c>
      <c r="E923" s="128" t="s">
        <v>558</v>
      </c>
      <c r="F923" s="128" t="s">
        <v>1666</v>
      </c>
      <c r="G923" s="128" t="s">
        <v>1545</v>
      </c>
      <c r="H923" s="128" t="s">
        <v>1669</v>
      </c>
      <c r="I923" s="128" t="s">
        <v>1670</v>
      </c>
      <c r="J923" s="128" t="s">
        <v>2199</v>
      </c>
      <c r="K923" s="128" t="s">
        <v>683</v>
      </c>
      <c r="L923" s="128" t="s">
        <v>2255</v>
      </c>
      <c r="M923" s="137">
        <v>178</v>
      </c>
      <c r="N923" s="128">
        <f>IFERROR(VLOOKUP(M923*$M$8*$N$8,'RAM costing'!$A$3:$B$81,2,1),0)</f>
        <v>169000</v>
      </c>
      <c r="O923" s="128">
        <f>IFERROR(VLOOKUP(M923*$M$9*$N$9,'RAM costing'!$E$3:$F$81,2,1),0)</f>
        <v>429</v>
      </c>
      <c r="P923" s="128"/>
      <c r="Q923" s="129">
        <f t="shared" si="645"/>
        <v>0.31</v>
      </c>
      <c r="R923" s="18">
        <v>55.18</v>
      </c>
      <c r="S923" s="25">
        <f t="shared" si="646"/>
        <v>0</v>
      </c>
      <c r="T923" s="25">
        <f t="shared" si="647"/>
        <v>0</v>
      </c>
      <c r="U923" s="25">
        <f t="shared" si="648"/>
        <v>0</v>
      </c>
      <c r="V923" s="25">
        <f t="shared" si="649"/>
        <v>0</v>
      </c>
      <c r="W923" s="25">
        <f t="shared" si="650"/>
        <v>0</v>
      </c>
      <c r="X923" s="25">
        <f t="shared" si="651"/>
        <v>0</v>
      </c>
      <c r="Y923" s="25">
        <f t="shared" si="652"/>
        <v>0</v>
      </c>
      <c r="Z923" s="25">
        <f t="shared" si="653"/>
        <v>0</v>
      </c>
      <c r="AA923" s="26"/>
      <c r="AB923" s="25">
        <f t="shared" si="654"/>
        <v>0</v>
      </c>
      <c r="AC923" s="25">
        <f t="shared" si="640"/>
        <v>0</v>
      </c>
      <c r="AD923" s="25"/>
      <c r="AE923" s="25"/>
      <c r="AF923" s="25"/>
      <c r="AG923" s="25"/>
      <c r="AH923" s="25"/>
      <c r="AI923" s="25"/>
      <c r="AJ923" s="26"/>
      <c r="AK923" s="25"/>
      <c r="AL923" s="26"/>
      <c r="AM923" s="25">
        <f t="shared" si="655"/>
        <v>0</v>
      </c>
      <c r="AN923" s="25">
        <f t="shared" si="656"/>
        <v>0</v>
      </c>
      <c r="AO923" s="26"/>
      <c r="AP923" s="26">
        <f t="shared" si="657"/>
        <v>0</v>
      </c>
      <c r="AQ923" s="101">
        <f t="shared" si="658"/>
        <v>0</v>
      </c>
      <c r="AR923" s="106">
        <f t="shared" si="659"/>
        <v>0</v>
      </c>
      <c r="AS923" s="107">
        <f t="shared" si="641"/>
        <v>0</v>
      </c>
      <c r="AT923" s="107">
        <f t="shared" si="641"/>
        <v>0</v>
      </c>
      <c r="AU923" s="107">
        <f t="shared" si="641"/>
        <v>0</v>
      </c>
      <c r="AV923" s="107">
        <f t="shared" si="641"/>
        <v>0</v>
      </c>
      <c r="AW923" s="107">
        <f t="shared" ref="AS923:AZ955" si="676">ROUND(IF($L923=$L$4,($AQ923*AW$4),IF($L923=$L$5,($AQ923*AW$5),IF($L923=$L$6,($AQ923*AW$6),IF($L923=$L$7,($AQ923*AW$7))))),0)</f>
        <v>0</v>
      </c>
      <c r="AX923" s="107">
        <f t="shared" si="676"/>
        <v>0</v>
      </c>
      <c r="AY923" s="107">
        <f t="shared" si="676"/>
        <v>0</v>
      </c>
      <c r="AZ923" s="107">
        <f t="shared" si="676"/>
        <v>0</v>
      </c>
      <c r="BA923" s="108">
        <f t="shared" si="660"/>
        <v>0</v>
      </c>
      <c r="BB923" s="103">
        <f t="shared" si="661"/>
        <v>0</v>
      </c>
      <c r="BC923" s="109">
        <f t="shared" si="662"/>
        <v>0</v>
      </c>
      <c r="BD923" s="107">
        <f t="shared" si="643"/>
        <v>0</v>
      </c>
      <c r="BE923" s="107">
        <f t="shared" si="642"/>
        <v>0</v>
      </c>
      <c r="BF923" s="107">
        <f t="shared" si="642"/>
        <v>0</v>
      </c>
      <c r="BG923" s="107">
        <f t="shared" si="642"/>
        <v>0</v>
      </c>
      <c r="BH923" s="107">
        <f t="shared" ref="BE923:BK955" si="677">ROUND(IF($L923=$L$4,($BB923*BH$4),IF($L923=$L$5,($BB923*BH$5),IF($L923=$L$6,($BB923*BH$6),IF($L923=$L$7,($BB923*BH$7))))),0)</f>
        <v>0</v>
      </c>
      <c r="BI923" s="107">
        <f t="shared" si="677"/>
        <v>0</v>
      </c>
      <c r="BJ923" s="107">
        <f t="shared" si="677"/>
        <v>0</v>
      </c>
      <c r="BK923" s="107">
        <f t="shared" si="677"/>
        <v>0</v>
      </c>
      <c r="BL923" s="110">
        <f t="shared" si="663"/>
        <v>0</v>
      </c>
      <c r="BM923" s="111">
        <f t="shared" si="664"/>
        <v>0</v>
      </c>
      <c r="BN923" s="111">
        <f t="shared" si="665"/>
        <v>0</v>
      </c>
      <c r="BO923" s="111">
        <f t="shared" si="666"/>
        <v>0</v>
      </c>
      <c r="BP923" s="111">
        <f t="shared" si="667"/>
        <v>0</v>
      </c>
      <c r="BQ923" s="111">
        <f t="shared" si="668"/>
        <v>0</v>
      </c>
      <c r="BR923" s="111">
        <f t="shared" si="669"/>
        <v>0</v>
      </c>
      <c r="BS923" s="111">
        <f t="shared" si="670"/>
        <v>0</v>
      </c>
      <c r="BT923" s="111">
        <f t="shared" si="671"/>
        <v>0</v>
      </c>
      <c r="BU923" s="112">
        <f t="shared" si="672"/>
        <v>0</v>
      </c>
      <c r="BV923" s="113">
        <f t="shared" si="673"/>
        <v>0</v>
      </c>
      <c r="BW923" s="169" t="s">
        <v>135</v>
      </c>
      <c r="BX923" s="174">
        <v>2021</v>
      </c>
      <c r="BY923" s="169" t="s">
        <v>2422</v>
      </c>
      <c r="BZ923" s="169" t="str">
        <f t="shared" si="674"/>
        <v>NOVIEMBRE</v>
      </c>
      <c r="CA923" s="169" t="str">
        <f t="shared" si="675"/>
        <v>YCHO21RT_11.1</v>
      </c>
      <c r="CB923" s="118" t="str">
        <f>VLOOKUP(F923,[3]TOTALES!$E:$E,1,0)</f>
        <v>W2RL23WEGK0</v>
      </c>
      <c r="CC923" s="118" t="s">
        <v>185</v>
      </c>
      <c r="CD923" s="118">
        <f>VLOOKUP(A923,'[4]1. ARCHIVO COMPRA'!$A:$BU,73,0)</f>
        <v>0</v>
      </c>
      <c r="CF923" s="128"/>
      <c r="CG923" s="128"/>
    </row>
    <row r="924" spans="1:85" x14ac:dyDescent="0.25">
      <c r="A924" s="128" t="str">
        <f t="shared" si="644"/>
        <v>W2RL23WEGK0G7HA</v>
      </c>
      <c r="B924" s="188">
        <v>44501</v>
      </c>
      <c r="C924" s="128"/>
      <c r="D924" s="128" t="s">
        <v>557</v>
      </c>
      <c r="E924" s="128" t="s">
        <v>558</v>
      </c>
      <c r="F924" s="128" t="s">
        <v>1666</v>
      </c>
      <c r="G924" s="128" t="s">
        <v>1545</v>
      </c>
      <c r="H924" s="128" t="s">
        <v>855</v>
      </c>
      <c r="I924" s="128" t="s">
        <v>856</v>
      </c>
      <c r="J924" s="128" t="s">
        <v>2199</v>
      </c>
      <c r="K924" s="128" t="s">
        <v>683</v>
      </c>
      <c r="L924" s="128" t="s">
        <v>2255</v>
      </c>
      <c r="M924" s="137">
        <v>178</v>
      </c>
      <c r="N924" s="128">
        <f>IFERROR(VLOOKUP(M924*$M$8*$N$8,'RAM costing'!$A$3:$B$81,2,1),0)</f>
        <v>169000</v>
      </c>
      <c r="O924" s="128">
        <f>IFERROR(VLOOKUP(M924*$M$9*$N$9,'RAM costing'!$E$3:$F$81,2,1),0)</f>
        <v>429</v>
      </c>
      <c r="P924" s="128"/>
      <c r="Q924" s="129">
        <f t="shared" si="645"/>
        <v>0.31</v>
      </c>
      <c r="R924" s="18">
        <v>55.18</v>
      </c>
      <c r="S924" s="25">
        <f t="shared" si="646"/>
        <v>0</v>
      </c>
      <c r="T924" s="25">
        <f t="shared" si="647"/>
        <v>0</v>
      </c>
      <c r="U924" s="25">
        <f t="shared" si="648"/>
        <v>0</v>
      </c>
      <c r="V924" s="25">
        <f t="shared" si="649"/>
        <v>0</v>
      </c>
      <c r="W924" s="25">
        <f t="shared" si="650"/>
        <v>0</v>
      </c>
      <c r="X924" s="25">
        <f t="shared" si="651"/>
        <v>0</v>
      </c>
      <c r="Y924" s="25">
        <f t="shared" si="652"/>
        <v>0</v>
      </c>
      <c r="Z924" s="25">
        <f t="shared" si="653"/>
        <v>0</v>
      </c>
      <c r="AA924" s="26"/>
      <c r="AB924" s="25">
        <f t="shared" si="654"/>
        <v>0</v>
      </c>
      <c r="AC924" s="25">
        <f t="shared" si="640"/>
        <v>0</v>
      </c>
      <c r="AD924" s="25"/>
      <c r="AE924" s="25"/>
      <c r="AF924" s="25"/>
      <c r="AG924" s="25"/>
      <c r="AH924" s="25"/>
      <c r="AI924" s="25"/>
      <c r="AJ924" s="26"/>
      <c r="AK924" s="25"/>
      <c r="AL924" s="26"/>
      <c r="AM924" s="25">
        <f t="shared" si="655"/>
        <v>0</v>
      </c>
      <c r="AN924" s="25">
        <f t="shared" si="656"/>
        <v>0</v>
      </c>
      <c r="AO924" s="26"/>
      <c r="AP924" s="26">
        <f t="shared" si="657"/>
        <v>0</v>
      </c>
      <c r="AQ924" s="101">
        <f t="shared" si="658"/>
        <v>0</v>
      </c>
      <c r="AR924" s="106">
        <f t="shared" si="659"/>
        <v>0</v>
      </c>
      <c r="AS924" s="107">
        <f t="shared" si="676"/>
        <v>0</v>
      </c>
      <c r="AT924" s="107">
        <f t="shared" si="676"/>
        <v>0</v>
      </c>
      <c r="AU924" s="107">
        <f t="shared" si="676"/>
        <v>0</v>
      </c>
      <c r="AV924" s="107">
        <f t="shared" si="676"/>
        <v>0</v>
      </c>
      <c r="AW924" s="107">
        <f t="shared" si="676"/>
        <v>0</v>
      </c>
      <c r="AX924" s="107">
        <f t="shared" si="676"/>
        <v>0</v>
      </c>
      <c r="AY924" s="107">
        <f t="shared" si="676"/>
        <v>0</v>
      </c>
      <c r="AZ924" s="107">
        <f t="shared" si="676"/>
        <v>0</v>
      </c>
      <c r="BA924" s="108">
        <f t="shared" si="660"/>
        <v>0</v>
      </c>
      <c r="BB924" s="103">
        <f t="shared" si="661"/>
        <v>0</v>
      </c>
      <c r="BC924" s="109">
        <f t="shared" si="662"/>
        <v>0</v>
      </c>
      <c r="BD924" s="107">
        <f t="shared" si="643"/>
        <v>0</v>
      </c>
      <c r="BE924" s="107">
        <f t="shared" si="677"/>
        <v>0</v>
      </c>
      <c r="BF924" s="107">
        <f t="shared" si="677"/>
        <v>0</v>
      </c>
      <c r="BG924" s="107">
        <f t="shared" si="677"/>
        <v>0</v>
      </c>
      <c r="BH924" s="107">
        <f t="shared" si="677"/>
        <v>0</v>
      </c>
      <c r="BI924" s="107">
        <f t="shared" si="677"/>
        <v>0</v>
      </c>
      <c r="BJ924" s="107">
        <f t="shared" si="677"/>
        <v>0</v>
      </c>
      <c r="BK924" s="107">
        <f t="shared" si="677"/>
        <v>0</v>
      </c>
      <c r="BL924" s="110">
        <f t="shared" si="663"/>
        <v>0</v>
      </c>
      <c r="BM924" s="111">
        <f t="shared" si="664"/>
        <v>0</v>
      </c>
      <c r="BN924" s="111">
        <f t="shared" si="665"/>
        <v>0</v>
      </c>
      <c r="BO924" s="111">
        <f t="shared" si="666"/>
        <v>0</v>
      </c>
      <c r="BP924" s="111">
        <f t="shared" si="667"/>
        <v>0</v>
      </c>
      <c r="BQ924" s="111">
        <f t="shared" si="668"/>
        <v>0</v>
      </c>
      <c r="BR924" s="111">
        <f t="shared" si="669"/>
        <v>0</v>
      </c>
      <c r="BS924" s="111">
        <f t="shared" si="670"/>
        <v>0</v>
      </c>
      <c r="BT924" s="111">
        <f t="shared" si="671"/>
        <v>0</v>
      </c>
      <c r="BU924" s="112">
        <f t="shared" si="672"/>
        <v>0</v>
      </c>
      <c r="BV924" s="113">
        <f t="shared" si="673"/>
        <v>0</v>
      </c>
      <c r="BW924" s="169" t="s">
        <v>135</v>
      </c>
      <c r="BX924" s="174">
        <v>2021</v>
      </c>
      <c r="BY924" s="169" t="s">
        <v>2422</v>
      </c>
      <c r="BZ924" s="169" t="str">
        <f t="shared" si="674"/>
        <v>NOVIEMBRE</v>
      </c>
      <c r="CA924" s="169" t="str">
        <f t="shared" si="675"/>
        <v>YCHO21RT_11.1</v>
      </c>
      <c r="CB924" s="118" t="str">
        <f>VLOOKUP(F924,[3]TOTALES!$E:$E,1,0)</f>
        <v>W2RL23WEGK0</v>
      </c>
      <c r="CC924" s="118" t="s">
        <v>185</v>
      </c>
      <c r="CD924" s="118">
        <f>VLOOKUP(A924,'[4]1. ARCHIVO COMPRA'!$A:$BU,73,0)</f>
        <v>0</v>
      </c>
      <c r="CF924" s="128"/>
      <c r="CG924" s="128"/>
    </row>
    <row r="925" spans="1:85" x14ac:dyDescent="0.25">
      <c r="A925" s="128" t="str">
        <f t="shared" si="644"/>
        <v>W2RL23WEGK0G472</v>
      </c>
      <c r="B925" s="188">
        <v>44501</v>
      </c>
      <c r="C925" s="128"/>
      <c r="D925" s="128" t="s">
        <v>557</v>
      </c>
      <c r="E925" s="128" t="s">
        <v>558</v>
      </c>
      <c r="F925" s="128" t="s">
        <v>1666</v>
      </c>
      <c r="G925" s="128" t="s">
        <v>1545</v>
      </c>
      <c r="H925" s="128" t="s">
        <v>509</v>
      </c>
      <c r="I925" s="128" t="s">
        <v>536</v>
      </c>
      <c r="J925" s="128" t="s">
        <v>2199</v>
      </c>
      <c r="K925" s="128" t="s">
        <v>683</v>
      </c>
      <c r="L925" s="128" t="s">
        <v>2255</v>
      </c>
      <c r="M925" s="137">
        <v>178</v>
      </c>
      <c r="N925" s="128">
        <f>IFERROR(VLOOKUP(M925*$M$8*$N$8,'RAM costing'!$A$3:$B$81,2,1),0)</f>
        <v>169000</v>
      </c>
      <c r="O925" s="128">
        <f>IFERROR(VLOOKUP(M925*$M$9*$N$9,'RAM costing'!$E$3:$F$81,2,1),0)</f>
        <v>429</v>
      </c>
      <c r="P925" s="128"/>
      <c r="Q925" s="129">
        <f t="shared" si="645"/>
        <v>0.31</v>
      </c>
      <c r="R925" s="18">
        <v>55.18</v>
      </c>
      <c r="S925" s="25">
        <f t="shared" si="646"/>
        <v>0</v>
      </c>
      <c r="T925" s="25">
        <f t="shared" si="647"/>
        <v>0</v>
      </c>
      <c r="U925" s="25">
        <f t="shared" si="648"/>
        <v>0</v>
      </c>
      <c r="V925" s="25">
        <f t="shared" si="649"/>
        <v>0</v>
      </c>
      <c r="W925" s="25">
        <f t="shared" si="650"/>
        <v>0</v>
      </c>
      <c r="X925" s="25">
        <f t="shared" si="651"/>
        <v>0</v>
      </c>
      <c r="Y925" s="25">
        <f t="shared" si="652"/>
        <v>0</v>
      </c>
      <c r="Z925" s="25">
        <f t="shared" si="653"/>
        <v>0</v>
      </c>
      <c r="AA925" s="26"/>
      <c r="AB925" s="25">
        <f t="shared" si="654"/>
        <v>0</v>
      </c>
      <c r="AC925" s="25">
        <f t="shared" si="640"/>
        <v>0</v>
      </c>
      <c r="AD925" s="25"/>
      <c r="AE925" s="25"/>
      <c r="AF925" s="25"/>
      <c r="AG925" s="25"/>
      <c r="AH925" s="25"/>
      <c r="AI925" s="25"/>
      <c r="AJ925" s="26"/>
      <c r="AK925" s="25"/>
      <c r="AL925" s="26"/>
      <c r="AM925" s="25">
        <f t="shared" si="655"/>
        <v>0</v>
      </c>
      <c r="AN925" s="25">
        <f t="shared" si="656"/>
        <v>0</v>
      </c>
      <c r="AO925" s="26"/>
      <c r="AP925" s="26">
        <f t="shared" si="657"/>
        <v>0</v>
      </c>
      <c r="AQ925" s="101">
        <f t="shared" si="658"/>
        <v>0</v>
      </c>
      <c r="AR925" s="106">
        <f t="shared" si="659"/>
        <v>0</v>
      </c>
      <c r="AS925" s="107">
        <f t="shared" si="676"/>
        <v>0</v>
      </c>
      <c r="AT925" s="107">
        <f t="shared" si="676"/>
        <v>0</v>
      </c>
      <c r="AU925" s="107">
        <f t="shared" si="676"/>
        <v>0</v>
      </c>
      <c r="AV925" s="107">
        <f t="shared" si="676"/>
        <v>0</v>
      </c>
      <c r="AW925" s="107">
        <f t="shared" si="676"/>
        <v>0</v>
      </c>
      <c r="AX925" s="107">
        <f t="shared" si="676"/>
        <v>0</v>
      </c>
      <c r="AY925" s="107">
        <f t="shared" si="676"/>
        <v>0</v>
      </c>
      <c r="AZ925" s="107">
        <f t="shared" si="676"/>
        <v>0</v>
      </c>
      <c r="BA925" s="108">
        <f t="shared" si="660"/>
        <v>0</v>
      </c>
      <c r="BB925" s="103">
        <f t="shared" si="661"/>
        <v>0</v>
      </c>
      <c r="BC925" s="109">
        <f t="shared" si="662"/>
        <v>0</v>
      </c>
      <c r="BD925" s="107">
        <f t="shared" si="643"/>
        <v>0</v>
      </c>
      <c r="BE925" s="107">
        <f t="shared" si="677"/>
        <v>0</v>
      </c>
      <c r="BF925" s="107">
        <f t="shared" si="677"/>
        <v>0</v>
      </c>
      <c r="BG925" s="107">
        <f t="shared" si="677"/>
        <v>0</v>
      </c>
      <c r="BH925" s="107">
        <f t="shared" si="677"/>
        <v>0</v>
      </c>
      <c r="BI925" s="107">
        <f t="shared" si="677"/>
        <v>0</v>
      </c>
      <c r="BJ925" s="107">
        <f t="shared" si="677"/>
        <v>0</v>
      </c>
      <c r="BK925" s="107">
        <f t="shared" si="677"/>
        <v>0</v>
      </c>
      <c r="BL925" s="110">
        <f t="shared" si="663"/>
        <v>0</v>
      </c>
      <c r="BM925" s="111">
        <f t="shared" si="664"/>
        <v>0</v>
      </c>
      <c r="BN925" s="111">
        <f t="shared" si="665"/>
        <v>0</v>
      </c>
      <c r="BO925" s="111">
        <f t="shared" si="666"/>
        <v>0</v>
      </c>
      <c r="BP925" s="111">
        <f t="shared" si="667"/>
        <v>0</v>
      </c>
      <c r="BQ925" s="111">
        <f t="shared" si="668"/>
        <v>0</v>
      </c>
      <c r="BR925" s="111">
        <f t="shared" si="669"/>
        <v>0</v>
      </c>
      <c r="BS925" s="111">
        <f t="shared" si="670"/>
        <v>0</v>
      </c>
      <c r="BT925" s="111">
        <f t="shared" si="671"/>
        <v>0</v>
      </c>
      <c r="BU925" s="112">
        <f t="shared" si="672"/>
        <v>0</v>
      </c>
      <c r="BV925" s="113">
        <f t="shared" si="673"/>
        <v>0</v>
      </c>
      <c r="BW925" s="169" t="s">
        <v>135</v>
      </c>
      <c r="BX925" s="174">
        <v>2021</v>
      </c>
      <c r="BY925" s="169" t="s">
        <v>2422</v>
      </c>
      <c r="BZ925" s="169" t="str">
        <f t="shared" si="674"/>
        <v>NOVIEMBRE</v>
      </c>
      <c r="CA925" s="169" t="str">
        <f t="shared" si="675"/>
        <v>YCHO21RT_11.1</v>
      </c>
      <c r="CB925" s="118" t="str">
        <f>VLOOKUP(F925,[3]TOTALES!$E:$E,1,0)</f>
        <v>W2RL23WEGK0</v>
      </c>
      <c r="CC925" s="118" t="s">
        <v>185</v>
      </c>
      <c r="CD925" s="118">
        <f>VLOOKUP(A925,'[4]1. ARCHIVO COMPRA'!$A:$BU,73,0)</f>
        <v>0</v>
      </c>
      <c r="CF925" s="128"/>
      <c r="CG925" s="128"/>
    </row>
    <row r="926" spans="1:85" x14ac:dyDescent="0.25">
      <c r="A926" s="128" t="str">
        <f t="shared" si="644"/>
        <v>W2RL23WEGK0F7MY</v>
      </c>
      <c r="B926" s="188">
        <v>44501</v>
      </c>
      <c r="C926" s="128"/>
      <c r="D926" s="128" t="s">
        <v>557</v>
      </c>
      <c r="E926" s="128" t="s">
        <v>558</v>
      </c>
      <c r="F926" s="128" t="s">
        <v>1666</v>
      </c>
      <c r="G926" s="128" t="s">
        <v>1545</v>
      </c>
      <c r="H926" s="128" t="s">
        <v>1671</v>
      </c>
      <c r="I926" s="128" t="s">
        <v>1672</v>
      </c>
      <c r="J926" s="128" t="s">
        <v>2199</v>
      </c>
      <c r="K926" s="128" t="s">
        <v>683</v>
      </c>
      <c r="L926" s="128" t="s">
        <v>2255</v>
      </c>
      <c r="M926" s="137">
        <v>178</v>
      </c>
      <c r="N926" s="128">
        <f>IFERROR(VLOOKUP(M926*$M$8*$N$8,'RAM costing'!$A$3:$B$81,2,1),0)</f>
        <v>169000</v>
      </c>
      <c r="O926" s="128">
        <f>IFERROR(VLOOKUP(M926*$M$9*$N$9,'RAM costing'!$E$3:$F$81,2,1),0)</f>
        <v>429</v>
      </c>
      <c r="P926" s="128"/>
      <c r="Q926" s="129">
        <f t="shared" si="645"/>
        <v>0.31</v>
      </c>
      <c r="R926" s="18">
        <v>55.18</v>
      </c>
      <c r="S926" s="25">
        <f t="shared" si="646"/>
        <v>0</v>
      </c>
      <c r="T926" s="25">
        <f t="shared" si="647"/>
        <v>0</v>
      </c>
      <c r="U926" s="25">
        <f t="shared" si="648"/>
        <v>0</v>
      </c>
      <c r="V926" s="25">
        <f t="shared" si="649"/>
        <v>0</v>
      </c>
      <c r="W926" s="25">
        <f t="shared" si="650"/>
        <v>0</v>
      </c>
      <c r="X926" s="25">
        <f t="shared" si="651"/>
        <v>0</v>
      </c>
      <c r="Y926" s="25">
        <f t="shared" si="652"/>
        <v>0</v>
      </c>
      <c r="Z926" s="25">
        <f t="shared" si="653"/>
        <v>0</v>
      </c>
      <c r="AA926" s="26"/>
      <c r="AB926" s="25">
        <f t="shared" si="654"/>
        <v>0</v>
      </c>
      <c r="AC926" s="25">
        <f t="shared" si="640"/>
        <v>0</v>
      </c>
      <c r="AD926" s="25"/>
      <c r="AE926" s="25"/>
      <c r="AF926" s="25"/>
      <c r="AG926" s="25"/>
      <c r="AH926" s="25"/>
      <c r="AI926" s="25"/>
      <c r="AJ926" s="26"/>
      <c r="AK926" s="25"/>
      <c r="AL926" s="26"/>
      <c r="AM926" s="25">
        <f t="shared" si="655"/>
        <v>0</v>
      </c>
      <c r="AN926" s="25">
        <f t="shared" si="656"/>
        <v>0</v>
      </c>
      <c r="AO926" s="26"/>
      <c r="AP926" s="26">
        <f t="shared" si="657"/>
        <v>0</v>
      </c>
      <c r="AQ926" s="101">
        <f t="shared" si="658"/>
        <v>0</v>
      </c>
      <c r="AR926" s="106">
        <f t="shared" si="659"/>
        <v>0</v>
      </c>
      <c r="AS926" s="107">
        <f t="shared" si="676"/>
        <v>0</v>
      </c>
      <c r="AT926" s="107">
        <f t="shared" si="676"/>
        <v>0</v>
      </c>
      <c r="AU926" s="107">
        <f t="shared" si="676"/>
        <v>0</v>
      </c>
      <c r="AV926" s="107">
        <f t="shared" si="676"/>
        <v>0</v>
      </c>
      <c r="AW926" s="107">
        <f t="shared" si="676"/>
        <v>0</v>
      </c>
      <c r="AX926" s="107">
        <f t="shared" si="676"/>
        <v>0</v>
      </c>
      <c r="AY926" s="107">
        <f t="shared" si="676"/>
        <v>0</v>
      </c>
      <c r="AZ926" s="107">
        <f t="shared" si="676"/>
        <v>0</v>
      </c>
      <c r="BA926" s="108">
        <f t="shared" si="660"/>
        <v>0</v>
      </c>
      <c r="BB926" s="103">
        <f t="shared" si="661"/>
        <v>0</v>
      </c>
      <c r="BC926" s="109">
        <f t="shared" si="662"/>
        <v>0</v>
      </c>
      <c r="BD926" s="107">
        <f t="shared" si="643"/>
        <v>0</v>
      </c>
      <c r="BE926" s="107">
        <f t="shared" si="677"/>
        <v>0</v>
      </c>
      <c r="BF926" s="107">
        <f t="shared" si="677"/>
        <v>0</v>
      </c>
      <c r="BG926" s="107">
        <f t="shared" si="677"/>
        <v>0</v>
      </c>
      <c r="BH926" s="107">
        <f t="shared" si="677"/>
        <v>0</v>
      </c>
      <c r="BI926" s="107">
        <f t="shared" si="677"/>
        <v>0</v>
      </c>
      <c r="BJ926" s="107">
        <f t="shared" si="677"/>
        <v>0</v>
      </c>
      <c r="BK926" s="107">
        <f t="shared" si="677"/>
        <v>0</v>
      </c>
      <c r="BL926" s="110">
        <f t="shared" si="663"/>
        <v>0</v>
      </c>
      <c r="BM926" s="111">
        <f t="shared" si="664"/>
        <v>0</v>
      </c>
      <c r="BN926" s="111">
        <f t="shared" si="665"/>
        <v>0</v>
      </c>
      <c r="BO926" s="111">
        <f t="shared" si="666"/>
        <v>0</v>
      </c>
      <c r="BP926" s="111">
        <f t="shared" si="667"/>
        <v>0</v>
      </c>
      <c r="BQ926" s="111">
        <f t="shared" si="668"/>
        <v>0</v>
      </c>
      <c r="BR926" s="111">
        <f t="shared" si="669"/>
        <v>0</v>
      </c>
      <c r="BS926" s="111">
        <f t="shared" si="670"/>
        <v>0</v>
      </c>
      <c r="BT926" s="111">
        <f t="shared" si="671"/>
        <v>0</v>
      </c>
      <c r="BU926" s="112">
        <f t="shared" si="672"/>
        <v>0</v>
      </c>
      <c r="BV926" s="113">
        <f t="shared" si="673"/>
        <v>0</v>
      </c>
      <c r="BW926" s="169" t="s">
        <v>135</v>
      </c>
      <c r="BX926" s="174">
        <v>2021</v>
      </c>
      <c r="BY926" s="169" t="s">
        <v>2422</v>
      </c>
      <c r="BZ926" s="169" t="str">
        <f t="shared" si="674"/>
        <v>NOVIEMBRE</v>
      </c>
      <c r="CA926" s="169" t="str">
        <f t="shared" si="675"/>
        <v>YCHO21RT_11.1</v>
      </c>
      <c r="CB926" s="118" t="str">
        <f>VLOOKUP(F926,[3]TOTALES!$E:$E,1,0)</f>
        <v>W2RL23WEGK0</v>
      </c>
      <c r="CC926" s="118" t="s">
        <v>185</v>
      </c>
      <c r="CD926" s="118">
        <f>VLOOKUP(A926,'[4]1. ARCHIVO COMPRA'!$A:$BU,73,0)</f>
        <v>0</v>
      </c>
      <c r="CF926" s="128"/>
      <c r="CG926" s="128"/>
    </row>
    <row r="927" spans="1:85" x14ac:dyDescent="0.25">
      <c r="A927" s="128" t="str">
        <f t="shared" si="644"/>
        <v>W2RP12KAZH2G8CR</v>
      </c>
      <c r="B927" s="188">
        <v>44501</v>
      </c>
      <c r="C927" s="128"/>
      <c r="D927" s="128" t="s">
        <v>562</v>
      </c>
      <c r="E927" s="128" t="s">
        <v>231</v>
      </c>
      <c r="F927" s="128" t="s">
        <v>1673</v>
      </c>
      <c r="G927" s="128" t="s">
        <v>1674</v>
      </c>
      <c r="H927" s="128" t="s">
        <v>957</v>
      </c>
      <c r="I927" s="128" t="s">
        <v>958</v>
      </c>
      <c r="J927" s="128" t="s">
        <v>2192</v>
      </c>
      <c r="K927" s="128" t="s">
        <v>683</v>
      </c>
      <c r="L927" s="128" t="s">
        <v>2255</v>
      </c>
      <c r="M927" s="137">
        <v>44</v>
      </c>
      <c r="N927" s="128">
        <f>IFERROR(VLOOKUP(M927*$M$8*$N$8,'RAM costing'!$A$3:$B$81,2,1),0)</f>
        <v>39000</v>
      </c>
      <c r="O927" s="128">
        <f>IFERROR(VLOOKUP(M927*$M$9*$N$9,'RAM costing'!$E$3:$F$81,2,1),0)</f>
        <v>179</v>
      </c>
      <c r="P927" s="128"/>
      <c r="Q927" s="129">
        <f t="shared" si="645"/>
        <v>0.31</v>
      </c>
      <c r="R927" s="18">
        <v>13.64</v>
      </c>
      <c r="S927" s="25">
        <f t="shared" si="646"/>
        <v>0</v>
      </c>
      <c r="T927" s="25">
        <f t="shared" si="647"/>
        <v>0</v>
      </c>
      <c r="U927" s="25">
        <f t="shared" si="648"/>
        <v>0</v>
      </c>
      <c r="V927" s="25">
        <f t="shared" si="649"/>
        <v>0</v>
      </c>
      <c r="W927" s="25">
        <f t="shared" si="650"/>
        <v>0</v>
      </c>
      <c r="X927" s="25">
        <f t="shared" si="651"/>
        <v>0</v>
      </c>
      <c r="Y927" s="25">
        <f t="shared" si="652"/>
        <v>0</v>
      </c>
      <c r="Z927" s="25">
        <f t="shared" si="653"/>
        <v>0</v>
      </c>
      <c r="AA927" s="26"/>
      <c r="AB927" s="25">
        <f t="shared" si="654"/>
        <v>0</v>
      </c>
      <c r="AC927" s="25">
        <f t="shared" si="640"/>
        <v>0</v>
      </c>
      <c r="AD927" s="25"/>
      <c r="AE927" s="25"/>
      <c r="AF927" s="25"/>
      <c r="AG927" s="25"/>
      <c r="AH927" s="25"/>
      <c r="AI927" s="25"/>
      <c r="AJ927" s="26"/>
      <c r="AK927" s="25"/>
      <c r="AL927" s="26"/>
      <c r="AM927" s="25">
        <f t="shared" si="655"/>
        <v>0</v>
      </c>
      <c r="AN927" s="25">
        <f t="shared" si="656"/>
        <v>0</v>
      </c>
      <c r="AO927" s="26"/>
      <c r="AP927" s="26">
        <f t="shared" si="657"/>
        <v>0</v>
      </c>
      <c r="AQ927" s="101">
        <f t="shared" si="658"/>
        <v>0</v>
      </c>
      <c r="AR927" s="106">
        <f t="shared" si="659"/>
        <v>0</v>
      </c>
      <c r="AS927" s="107">
        <f t="shared" si="676"/>
        <v>0</v>
      </c>
      <c r="AT927" s="107">
        <f t="shared" si="676"/>
        <v>0</v>
      </c>
      <c r="AU927" s="107">
        <f t="shared" si="676"/>
        <v>0</v>
      </c>
      <c r="AV927" s="107">
        <f t="shared" si="676"/>
        <v>0</v>
      </c>
      <c r="AW927" s="107">
        <f t="shared" si="676"/>
        <v>0</v>
      </c>
      <c r="AX927" s="107">
        <f t="shared" si="676"/>
        <v>0</v>
      </c>
      <c r="AY927" s="107">
        <f t="shared" si="676"/>
        <v>0</v>
      </c>
      <c r="AZ927" s="107">
        <f t="shared" si="676"/>
        <v>0</v>
      </c>
      <c r="BA927" s="108">
        <f t="shared" si="660"/>
        <v>0</v>
      </c>
      <c r="BB927" s="103">
        <f t="shared" si="661"/>
        <v>0</v>
      </c>
      <c r="BC927" s="109">
        <f t="shared" si="662"/>
        <v>0</v>
      </c>
      <c r="BD927" s="107">
        <f t="shared" si="643"/>
        <v>0</v>
      </c>
      <c r="BE927" s="107">
        <f t="shared" si="677"/>
        <v>0</v>
      </c>
      <c r="BF927" s="107">
        <f t="shared" si="677"/>
        <v>0</v>
      </c>
      <c r="BG927" s="107">
        <f t="shared" si="677"/>
        <v>0</v>
      </c>
      <c r="BH927" s="107">
        <f t="shared" si="677"/>
        <v>0</v>
      </c>
      <c r="BI927" s="107">
        <f t="shared" si="677"/>
        <v>0</v>
      </c>
      <c r="BJ927" s="107">
        <f t="shared" si="677"/>
        <v>0</v>
      </c>
      <c r="BK927" s="107">
        <f t="shared" si="677"/>
        <v>0</v>
      </c>
      <c r="BL927" s="110">
        <f t="shared" si="663"/>
        <v>0</v>
      </c>
      <c r="BM927" s="111">
        <f t="shared" si="664"/>
        <v>0</v>
      </c>
      <c r="BN927" s="111">
        <f t="shared" si="665"/>
        <v>0</v>
      </c>
      <c r="BO927" s="111">
        <f t="shared" si="666"/>
        <v>0</v>
      </c>
      <c r="BP927" s="111">
        <f t="shared" si="667"/>
        <v>0</v>
      </c>
      <c r="BQ927" s="111">
        <f t="shared" si="668"/>
        <v>0</v>
      </c>
      <c r="BR927" s="111">
        <f t="shared" si="669"/>
        <v>0</v>
      </c>
      <c r="BS927" s="111">
        <f t="shared" si="670"/>
        <v>0</v>
      </c>
      <c r="BT927" s="111">
        <f t="shared" si="671"/>
        <v>0</v>
      </c>
      <c r="BU927" s="112">
        <f t="shared" si="672"/>
        <v>0</v>
      </c>
      <c r="BV927" s="113">
        <f t="shared" si="673"/>
        <v>0</v>
      </c>
      <c r="BW927" s="169" t="s">
        <v>135</v>
      </c>
      <c r="BX927" s="174">
        <v>2021</v>
      </c>
      <c r="BY927" s="169" t="s">
        <v>2422</v>
      </c>
      <c r="BZ927" s="169" t="str">
        <f t="shared" si="674"/>
        <v>NOVIEMBRE</v>
      </c>
      <c r="CA927" s="169" t="str">
        <f t="shared" si="675"/>
        <v>YCHO21RT_11.1</v>
      </c>
      <c r="CB927" s="118" t="e">
        <f>VLOOKUP(F927,[3]TOTALES!$E:$E,1,0)</f>
        <v>#N/A</v>
      </c>
      <c r="CC927" s="118" t="str">
        <f>VLOOKUP(E927,'3.PARAMETROS'!J:L,3,0)</f>
        <v>TOPS</v>
      </c>
      <c r="CD927" s="118">
        <f>VLOOKUP(A927,'[4]1. ARCHIVO COMPRA'!$A:$BU,73,0)</f>
        <v>0</v>
      </c>
      <c r="CF927" s="128"/>
      <c r="CG927" s="128"/>
    </row>
    <row r="928" spans="1:85" x14ac:dyDescent="0.25">
      <c r="A928" s="128" t="str">
        <f t="shared" si="644"/>
        <v>W2RP12KAZH2G5B7</v>
      </c>
      <c r="B928" s="188">
        <v>44501</v>
      </c>
      <c r="C928" s="128"/>
      <c r="D928" s="128" t="s">
        <v>562</v>
      </c>
      <c r="E928" s="128" t="s">
        <v>231</v>
      </c>
      <c r="F928" s="128" t="s">
        <v>1673</v>
      </c>
      <c r="G928" s="128" t="s">
        <v>1674</v>
      </c>
      <c r="H928" s="128" t="s">
        <v>1111</v>
      </c>
      <c r="I928" s="128" t="s">
        <v>1112</v>
      </c>
      <c r="J928" s="128" t="s">
        <v>2192</v>
      </c>
      <c r="K928" s="128" t="s">
        <v>683</v>
      </c>
      <c r="L928" s="128" t="s">
        <v>2255</v>
      </c>
      <c r="M928" s="137">
        <v>44</v>
      </c>
      <c r="N928" s="128">
        <f>IFERROR(VLOOKUP(M928*$M$8*$N$8,'RAM costing'!$A$3:$B$81,2,1),0)</f>
        <v>39000</v>
      </c>
      <c r="O928" s="128">
        <f>IFERROR(VLOOKUP(M928*$M$9*$N$9,'RAM costing'!$E$3:$F$81,2,1),0)</f>
        <v>179</v>
      </c>
      <c r="P928" s="128"/>
      <c r="Q928" s="129">
        <f t="shared" si="645"/>
        <v>0.31</v>
      </c>
      <c r="R928" s="18">
        <v>13.64</v>
      </c>
      <c r="S928" s="25">
        <f t="shared" si="646"/>
        <v>0</v>
      </c>
      <c r="T928" s="25">
        <f t="shared" si="647"/>
        <v>0</v>
      </c>
      <c r="U928" s="25">
        <f t="shared" si="648"/>
        <v>0</v>
      </c>
      <c r="V928" s="25">
        <f t="shared" si="649"/>
        <v>0</v>
      </c>
      <c r="W928" s="25">
        <f t="shared" si="650"/>
        <v>0</v>
      </c>
      <c r="X928" s="25">
        <f t="shared" si="651"/>
        <v>0</v>
      </c>
      <c r="Y928" s="25">
        <f t="shared" si="652"/>
        <v>0</v>
      </c>
      <c r="Z928" s="25">
        <f t="shared" si="653"/>
        <v>0</v>
      </c>
      <c r="AA928" s="26"/>
      <c r="AB928" s="25">
        <f t="shared" si="654"/>
        <v>0</v>
      </c>
      <c r="AC928" s="25">
        <f t="shared" si="640"/>
        <v>0</v>
      </c>
      <c r="AD928" s="25"/>
      <c r="AE928" s="25"/>
      <c r="AF928" s="25"/>
      <c r="AG928" s="25"/>
      <c r="AH928" s="25"/>
      <c r="AI928" s="25"/>
      <c r="AJ928" s="26"/>
      <c r="AK928" s="25"/>
      <c r="AL928" s="26"/>
      <c r="AM928" s="25">
        <f t="shared" si="655"/>
        <v>0</v>
      </c>
      <c r="AN928" s="25">
        <f t="shared" si="656"/>
        <v>0</v>
      </c>
      <c r="AO928" s="26"/>
      <c r="AP928" s="26">
        <f t="shared" si="657"/>
        <v>0</v>
      </c>
      <c r="AQ928" s="101">
        <f t="shared" si="658"/>
        <v>0</v>
      </c>
      <c r="AR928" s="106">
        <f t="shared" si="659"/>
        <v>0</v>
      </c>
      <c r="AS928" s="107">
        <f t="shared" si="676"/>
        <v>0</v>
      </c>
      <c r="AT928" s="107">
        <f t="shared" si="676"/>
        <v>0</v>
      </c>
      <c r="AU928" s="107">
        <f t="shared" si="676"/>
        <v>0</v>
      </c>
      <c r="AV928" s="107">
        <f t="shared" si="676"/>
        <v>0</v>
      </c>
      <c r="AW928" s="107">
        <f t="shared" si="676"/>
        <v>0</v>
      </c>
      <c r="AX928" s="107">
        <f t="shared" si="676"/>
        <v>0</v>
      </c>
      <c r="AY928" s="107">
        <f t="shared" si="676"/>
        <v>0</v>
      </c>
      <c r="AZ928" s="107">
        <f t="shared" si="676"/>
        <v>0</v>
      </c>
      <c r="BA928" s="108">
        <f t="shared" si="660"/>
        <v>0</v>
      </c>
      <c r="BB928" s="103">
        <f t="shared" si="661"/>
        <v>0</v>
      </c>
      <c r="BC928" s="109">
        <f t="shared" si="662"/>
        <v>0</v>
      </c>
      <c r="BD928" s="107">
        <f t="shared" si="643"/>
        <v>0</v>
      </c>
      <c r="BE928" s="107">
        <f t="shared" si="677"/>
        <v>0</v>
      </c>
      <c r="BF928" s="107">
        <f t="shared" si="677"/>
        <v>0</v>
      </c>
      <c r="BG928" s="107">
        <f t="shared" si="677"/>
        <v>0</v>
      </c>
      <c r="BH928" s="107">
        <f t="shared" si="677"/>
        <v>0</v>
      </c>
      <c r="BI928" s="107">
        <f t="shared" si="677"/>
        <v>0</v>
      </c>
      <c r="BJ928" s="107">
        <f t="shared" si="677"/>
        <v>0</v>
      </c>
      <c r="BK928" s="107">
        <f t="shared" si="677"/>
        <v>0</v>
      </c>
      <c r="BL928" s="110">
        <f t="shared" si="663"/>
        <v>0</v>
      </c>
      <c r="BM928" s="111">
        <f t="shared" si="664"/>
        <v>0</v>
      </c>
      <c r="BN928" s="111">
        <f t="shared" si="665"/>
        <v>0</v>
      </c>
      <c r="BO928" s="111">
        <f t="shared" si="666"/>
        <v>0</v>
      </c>
      <c r="BP928" s="111">
        <f t="shared" si="667"/>
        <v>0</v>
      </c>
      <c r="BQ928" s="111">
        <f t="shared" si="668"/>
        <v>0</v>
      </c>
      <c r="BR928" s="111">
        <f t="shared" si="669"/>
        <v>0</v>
      </c>
      <c r="BS928" s="111">
        <f t="shared" si="670"/>
        <v>0</v>
      </c>
      <c r="BT928" s="111">
        <f t="shared" si="671"/>
        <v>0</v>
      </c>
      <c r="BU928" s="112">
        <f t="shared" si="672"/>
        <v>0</v>
      </c>
      <c r="BV928" s="113">
        <f t="shared" si="673"/>
        <v>0</v>
      </c>
      <c r="BW928" s="169" t="s">
        <v>135</v>
      </c>
      <c r="BX928" s="174">
        <v>2021</v>
      </c>
      <c r="BY928" s="169" t="s">
        <v>2422</v>
      </c>
      <c r="BZ928" s="169" t="str">
        <f t="shared" si="674"/>
        <v>NOVIEMBRE</v>
      </c>
      <c r="CA928" s="169" t="str">
        <f t="shared" si="675"/>
        <v>YCHO21RT_11.1</v>
      </c>
      <c r="CB928" s="118" t="e">
        <f>VLOOKUP(F928,[3]TOTALES!$E:$E,1,0)</f>
        <v>#N/A</v>
      </c>
      <c r="CC928" s="118" t="str">
        <f>VLOOKUP(E928,'3.PARAMETROS'!J:L,3,0)</f>
        <v>TOPS</v>
      </c>
      <c r="CD928" s="118">
        <f>VLOOKUP(A928,'[4]1. ARCHIVO COMPRA'!$A:$BU,73,0)</f>
        <v>0</v>
      </c>
      <c r="CF928" s="128"/>
      <c r="CG928" s="128"/>
    </row>
    <row r="929" spans="1:85" x14ac:dyDescent="0.25">
      <c r="A929" s="128" t="str">
        <f t="shared" si="644"/>
        <v>W2RP12KAZH2G1G2</v>
      </c>
      <c r="B929" s="188">
        <v>44501</v>
      </c>
      <c r="C929" s="128"/>
      <c r="D929" s="128" t="s">
        <v>562</v>
      </c>
      <c r="E929" s="128" t="s">
        <v>231</v>
      </c>
      <c r="F929" s="128" t="s">
        <v>1673</v>
      </c>
      <c r="G929" s="128" t="s">
        <v>1674</v>
      </c>
      <c r="H929" s="128" t="s">
        <v>506</v>
      </c>
      <c r="I929" s="128" t="s">
        <v>533</v>
      </c>
      <c r="J929" s="128" t="s">
        <v>2192</v>
      </c>
      <c r="K929" s="128" t="s">
        <v>683</v>
      </c>
      <c r="L929" s="128" t="s">
        <v>2255</v>
      </c>
      <c r="M929" s="137">
        <v>44</v>
      </c>
      <c r="N929" s="128">
        <f>IFERROR(VLOOKUP(M929*$M$8*$N$8,'RAM costing'!$A$3:$B$81,2,1),0)</f>
        <v>39000</v>
      </c>
      <c r="O929" s="128">
        <f>IFERROR(VLOOKUP(M929*$M$9*$N$9,'RAM costing'!$E$3:$F$81,2,1),0)</f>
        <v>179</v>
      </c>
      <c r="P929" s="128"/>
      <c r="Q929" s="129">
        <f t="shared" si="645"/>
        <v>0.31</v>
      </c>
      <c r="R929" s="18">
        <v>13.64</v>
      </c>
      <c r="S929" s="25">
        <f t="shared" si="646"/>
        <v>0</v>
      </c>
      <c r="T929" s="25">
        <f t="shared" si="647"/>
        <v>0</v>
      </c>
      <c r="U929" s="25">
        <f t="shared" si="648"/>
        <v>0</v>
      </c>
      <c r="V929" s="25">
        <f t="shared" si="649"/>
        <v>0</v>
      </c>
      <c r="W929" s="25">
        <f t="shared" si="650"/>
        <v>0</v>
      </c>
      <c r="X929" s="25">
        <f t="shared" si="651"/>
        <v>0</v>
      </c>
      <c r="Y929" s="25">
        <f t="shared" si="652"/>
        <v>0</v>
      </c>
      <c r="Z929" s="25">
        <f t="shared" si="653"/>
        <v>0</v>
      </c>
      <c r="AA929" s="26"/>
      <c r="AB929" s="25">
        <f t="shared" si="654"/>
        <v>0</v>
      </c>
      <c r="AC929" s="25">
        <f t="shared" si="640"/>
        <v>0</v>
      </c>
      <c r="AD929" s="25"/>
      <c r="AE929" s="25"/>
      <c r="AF929" s="25"/>
      <c r="AG929" s="25"/>
      <c r="AH929" s="25"/>
      <c r="AI929" s="25"/>
      <c r="AJ929" s="26"/>
      <c r="AK929" s="25"/>
      <c r="AL929" s="26"/>
      <c r="AM929" s="25">
        <f t="shared" si="655"/>
        <v>0</v>
      </c>
      <c r="AN929" s="25">
        <f t="shared" si="656"/>
        <v>0</v>
      </c>
      <c r="AO929" s="26"/>
      <c r="AP929" s="26">
        <f t="shared" si="657"/>
        <v>0</v>
      </c>
      <c r="AQ929" s="101">
        <f t="shared" si="658"/>
        <v>0</v>
      </c>
      <c r="AR929" s="106">
        <f t="shared" si="659"/>
        <v>0</v>
      </c>
      <c r="AS929" s="107">
        <f t="shared" si="676"/>
        <v>0</v>
      </c>
      <c r="AT929" s="107">
        <f t="shared" si="676"/>
        <v>0</v>
      </c>
      <c r="AU929" s="107">
        <f t="shared" si="676"/>
        <v>0</v>
      </c>
      <c r="AV929" s="107">
        <f t="shared" si="676"/>
        <v>0</v>
      </c>
      <c r="AW929" s="107">
        <f t="shared" si="676"/>
        <v>0</v>
      </c>
      <c r="AX929" s="107">
        <f t="shared" si="676"/>
        <v>0</v>
      </c>
      <c r="AY929" s="107">
        <f t="shared" si="676"/>
        <v>0</v>
      </c>
      <c r="AZ929" s="107">
        <f t="shared" si="676"/>
        <v>0</v>
      </c>
      <c r="BA929" s="108">
        <f t="shared" si="660"/>
        <v>0</v>
      </c>
      <c r="BB929" s="103">
        <f t="shared" si="661"/>
        <v>0</v>
      </c>
      <c r="BC929" s="109">
        <f t="shared" si="662"/>
        <v>0</v>
      </c>
      <c r="BD929" s="107">
        <f t="shared" si="643"/>
        <v>0</v>
      </c>
      <c r="BE929" s="107">
        <f t="shared" si="677"/>
        <v>0</v>
      </c>
      <c r="BF929" s="107">
        <f t="shared" si="677"/>
        <v>0</v>
      </c>
      <c r="BG929" s="107">
        <f t="shared" si="677"/>
        <v>0</v>
      </c>
      <c r="BH929" s="107">
        <f t="shared" si="677"/>
        <v>0</v>
      </c>
      <c r="BI929" s="107">
        <f t="shared" si="677"/>
        <v>0</v>
      </c>
      <c r="BJ929" s="107">
        <f t="shared" si="677"/>
        <v>0</v>
      </c>
      <c r="BK929" s="107">
        <f t="shared" si="677"/>
        <v>0</v>
      </c>
      <c r="BL929" s="110">
        <f t="shared" si="663"/>
        <v>0</v>
      </c>
      <c r="BM929" s="111">
        <f t="shared" si="664"/>
        <v>0</v>
      </c>
      <c r="BN929" s="111">
        <f t="shared" si="665"/>
        <v>0</v>
      </c>
      <c r="BO929" s="111">
        <f t="shared" si="666"/>
        <v>0</v>
      </c>
      <c r="BP929" s="111">
        <f t="shared" si="667"/>
        <v>0</v>
      </c>
      <c r="BQ929" s="111">
        <f t="shared" si="668"/>
        <v>0</v>
      </c>
      <c r="BR929" s="111">
        <f t="shared" si="669"/>
        <v>0</v>
      </c>
      <c r="BS929" s="111">
        <f t="shared" si="670"/>
        <v>0</v>
      </c>
      <c r="BT929" s="111">
        <f t="shared" si="671"/>
        <v>0</v>
      </c>
      <c r="BU929" s="112">
        <f t="shared" si="672"/>
        <v>0</v>
      </c>
      <c r="BV929" s="113">
        <f t="shared" si="673"/>
        <v>0</v>
      </c>
      <c r="BW929" s="169" t="s">
        <v>135</v>
      </c>
      <c r="BX929" s="174">
        <v>2021</v>
      </c>
      <c r="BY929" s="169" t="s">
        <v>2422</v>
      </c>
      <c r="BZ929" s="169" t="str">
        <f t="shared" si="674"/>
        <v>NOVIEMBRE</v>
      </c>
      <c r="CA929" s="169" t="str">
        <f t="shared" si="675"/>
        <v>YCHO21RT_11.1</v>
      </c>
      <c r="CB929" s="118" t="e">
        <f>VLOOKUP(F929,[3]TOTALES!$E:$E,1,0)</f>
        <v>#N/A</v>
      </c>
      <c r="CC929" s="118" t="str">
        <f>VLOOKUP(E929,'3.PARAMETROS'!J:L,3,0)</f>
        <v>TOPS</v>
      </c>
      <c r="CD929" s="118">
        <f>VLOOKUP(A929,'[4]1. ARCHIVO COMPRA'!$A:$BU,73,0)</f>
        <v>0</v>
      </c>
      <c r="CF929" s="128"/>
      <c r="CG929" s="128"/>
    </row>
    <row r="930" spans="1:85" x14ac:dyDescent="0.25">
      <c r="A930" s="128" t="str">
        <f t="shared" si="644"/>
        <v>W2RP12KAZH2JBLK</v>
      </c>
      <c r="B930" s="188">
        <v>44501</v>
      </c>
      <c r="C930" s="128"/>
      <c r="D930" s="128" t="s">
        <v>562</v>
      </c>
      <c r="E930" s="128" t="s">
        <v>231</v>
      </c>
      <c r="F930" s="128" t="s">
        <v>1673</v>
      </c>
      <c r="G930" s="128" t="s">
        <v>1674</v>
      </c>
      <c r="H930" s="128" t="s">
        <v>494</v>
      </c>
      <c r="I930" s="128" t="s">
        <v>520</v>
      </c>
      <c r="J930" s="128" t="s">
        <v>2192</v>
      </c>
      <c r="K930" s="128" t="s">
        <v>683</v>
      </c>
      <c r="L930" s="128" t="s">
        <v>2255</v>
      </c>
      <c r="M930" s="137">
        <v>44</v>
      </c>
      <c r="N930" s="128">
        <f>IFERROR(VLOOKUP(M930*$M$8*$N$8,'RAM costing'!$A$3:$B$81,2,1),0)</f>
        <v>39000</v>
      </c>
      <c r="O930" s="128">
        <f>IFERROR(VLOOKUP(M930*$M$9*$N$9,'RAM costing'!$E$3:$F$81,2,1),0)</f>
        <v>179</v>
      </c>
      <c r="P930" s="128"/>
      <c r="Q930" s="129">
        <f t="shared" si="645"/>
        <v>0.31</v>
      </c>
      <c r="R930" s="18">
        <v>13.64</v>
      </c>
      <c r="S930" s="25">
        <f t="shared" si="646"/>
        <v>0</v>
      </c>
      <c r="T930" s="25">
        <f t="shared" si="647"/>
        <v>0</v>
      </c>
      <c r="U930" s="25">
        <f t="shared" si="648"/>
        <v>0</v>
      </c>
      <c r="V930" s="25">
        <f t="shared" si="649"/>
        <v>0</v>
      </c>
      <c r="W930" s="25">
        <f t="shared" si="650"/>
        <v>0</v>
      </c>
      <c r="X930" s="25">
        <f t="shared" si="651"/>
        <v>0</v>
      </c>
      <c r="Y930" s="25">
        <f t="shared" si="652"/>
        <v>0</v>
      </c>
      <c r="Z930" s="25">
        <f t="shared" si="653"/>
        <v>0</v>
      </c>
      <c r="AA930" s="26"/>
      <c r="AB930" s="25">
        <f t="shared" si="654"/>
        <v>0</v>
      </c>
      <c r="AC930" s="25">
        <f t="shared" si="640"/>
        <v>0</v>
      </c>
      <c r="AD930" s="25"/>
      <c r="AE930" s="25"/>
      <c r="AF930" s="25"/>
      <c r="AG930" s="25"/>
      <c r="AH930" s="25"/>
      <c r="AI930" s="25"/>
      <c r="AJ930" s="26"/>
      <c r="AK930" s="25"/>
      <c r="AL930" s="26"/>
      <c r="AM930" s="25">
        <f t="shared" si="655"/>
        <v>0</v>
      </c>
      <c r="AN930" s="25">
        <f t="shared" si="656"/>
        <v>0</v>
      </c>
      <c r="AO930" s="26"/>
      <c r="AP930" s="26">
        <f t="shared" si="657"/>
        <v>0</v>
      </c>
      <c r="AQ930" s="101">
        <f t="shared" si="658"/>
        <v>0</v>
      </c>
      <c r="AR930" s="106">
        <f t="shared" si="659"/>
        <v>0</v>
      </c>
      <c r="AS930" s="107">
        <f t="shared" si="676"/>
        <v>0</v>
      </c>
      <c r="AT930" s="107">
        <f t="shared" si="676"/>
        <v>0</v>
      </c>
      <c r="AU930" s="107">
        <f t="shared" si="676"/>
        <v>0</v>
      </c>
      <c r="AV930" s="107">
        <f t="shared" si="676"/>
        <v>0</v>
      </c>
      <c r="AW930" s="107">
        <f t="shared" si="676"/>
        <v>0</v>
      </c>
      <c r="AX930" s="107">
        <f t="shared" si="676"/>
        <v>0</v>
      </c>
      <c r="AY930" s="107">
        <f t="shared" si="676"/>
        <v>0</v>
      </c>
      <c r="AZ930" s="107">
        <f t="shared" si="676"/>
        <v>0</v>
      </c>
      <c r="BA930" s="108">
        <f t="shared" si="660"/>
        <v>0</v>
      </c>
      <c r="BB930" s="103">
        <f t="shared" si="661"/>
        <v>0</v>
      </c>
      <c r="BC930" s="109">
        <f t="shared" si="662"/>
        <v>0</v>
      </c>
      <c r="BD930" s="107">
        <f t="shared" si="643"/>
        <v>0</v>
      </c>
      <c r="BE930" s="107">
        <f t="shared" si="677"/>
        <v>0</v>
      </c>
      <c r="BF930" s="107">
        <f t="shared" si="677"/>
        <v>0</v>
      </c>
      <c r="BG930" s="107">
        <f t="shared" si="677"/>
        <v>0</v>
      </c>
      <c r="BH930" s="107">
        <f t="shared" si="677"/>
        <v>0</v>
      </c>
      <c r="BI930" s="107">
        <f t="shared" si="677"/>
        <v>0</v>
      </c>
      <c r="BJ930" s="107">
        <f t="shared" si="677"/>
        <v>0</v>
      </c>
      <c r="BK930" s="107">
        <f t="shared" si="677"/>
        <v>0</v>
      </c>
      <c r="BL930" s="110">
        <f t="shared" si="663"/>
        <v>0</v>
      </c>
      <c r="BM930" s="111">
        <f t="shared" si="664"/>
        <v>0</v>
      </c>
      <c r="BN930" s="111">
        <f t="shared" si="665"/>
        <v>0</v>
      </c>
      <c r="BO930" s="111">
        <f t="shared" si="666"/>
        <v>0</v>
      </c>
      <c r="BP930" s="111">
        <f t="shared" si="667"/>
        <v>0</v>
      </c>
      <c r="BQ930" s="111">
        <f t="shared" si="668"/>
        <v>0</v>
      </c>
      <c r="BR930" s="111">
        <f t="shared" si="669"/>
        <v>0</v>
      </c>
      <c r="BS930" s="111">
        <f t="shared" si="670"/>
        <v>0</v>
      </c>
      <c r="BT930" s="111">
        <f t="shared" si="671"/>
        <v>0</v>
      </c>
      <c r="BU930" s="112">
        <f t="shared" si="672"/>
        <v>0</v>
      </c>
      <c r="BV930" s="113">
        <f t="shared" si="673"/>
        <v>0</v>
      </c>
      <c r="BW930" s="169" t="s">
        <v>135</v>
      </c>
      <c r="BX930" s="174">
        <v>2021</v>
      </c>
      <c r="BY930" s="169" t="s">
        <v>2422</v>
      </c>
      <c r="BZ930" s="169" t="str">
        <f t="shared" si="674"/>
        <v>NOVIEMBRE</v>
      </c>
      <c r="CA930" s="169" t="str">
        <f t="shared" si="675"/>
        <v>YCHO21RT_11.1</v>
      </c>
      <c r="CB930" s="118" t="e">
        <f>VLOOKUP(F930,[3]TOTALES!$E:$E,1,0)</f>
        <v>#N/A</v>
      </c>
      <c r="CC930" s="118" t="str">
        <f>VLOOKUP(E930,'3.PARAMETROS'!J:L,3,0)</f>
        <v>TOPS</v>
      </c>
      <c r="CD930" s="118">
        <f>VLOOKUP(A930,'[4]1. ARCHIVO COMPRA'!$A:$BU,73,0)</f>
        <v>0</v>
      </c>
      <c r="CF930" s="128"/>
      <c r="CG930" s="128"/>
    </row>
    <row r="931" spans="1:85" x14ac:dyDescent="0.25">
      <c r="A931" s="128" t="str">
        <f t="shared" si="644"/>
        <v>W2RP12KAZH2G5K4</v>
      </c>
      <c r="B931" s="188">
        <v>44501</v>
      </c>
      <c r="C931" s="128"/>
      <c r="D931" s="128" t="s">
        <v>562</v>
      </c>
      <c r="E931" s="128" t="s">
        <v>231</v>
      </c>
      <c r="F931" s="128" t="s">
        <v>1673</v>
      </c>
      <c r="G931" s="128" t="s">
        <v>1674</v>
      </c>
      <c r="H931" s="128" t="s">
        <v>853</v>
      </c>
      <c r="I931" s="128" t="s">
        <v>854</v>
      </c>
      <c r="J931" s="128" t="s">
        <v>2192</v>
      </c>
      <c r="K931" s="128" t="s">
        <v>683</v>
      </c>
      <c r="L931" s="128" t="s">
        <v>2255</v>
      </c>
      <c r="M931" s="137">
        <v>44</v>
      </c>
      <c r="N931" s="128">
        <f>IFERROR(VLOOKUP(M931*$M$8*$N$8,'RAM costing'!$A$3:$B$81,2,1),0)</f>
        <v>39000</v>
      </c>
      <c r="O931" s="128">
        <f>IFERROR(VLOOKUP(M931*$M$9*$N$9,'RAM costing'!$E$3:$F$81,2,1),0)</f>
        <v>179</v>
      </c>
      <c r="P931" s="128"/>
      <c r="Q931" s="129">
        <f t="shared" si="645"/>
        <v>0.31</v>
      </c>
      <c r="R931" s="18">
        <v>13.64</v>
      </c>
      <c r="S931" s="25">
        <f t="shared" si="646"/>
        <v>0</v>
      </c>
      <c r="T931" s="25">
        <f t="shared" si="647"/>
        <v>0</v>
      </c>
      <c r="U931" s="25">
        <f t="shared" si="648"/>
        <v>0</v>
      </c>
      <c r="V931" s="25">
        <f t="shared" si="649"/>
        <v>0</v>
      </c>
      <c r="W931" s="25">
        <f t="shared" si="650"/>
        <v>0</v>
      </c>
      <c r="X931" s="25">
        <f t="shared" si="651"/>
        <v>0</v>
      </c>
      <c r="Y931" s="25">
        <f t="shared" si="652"/>
        <v>0</v>
      </c>
      <c r="Z931" s="25">
        <f t="shared" si="653"/>
        <v>0</v>
      </c>
      <c r="AA931" s="26"/>
      <c r="AB931" s="25">
        <f t="shared" si="654"/>
        <v>0</v>
      </c>
      <c r="AC931" s="25">
        <f t="shared" si="640"/>
        <v>0</v>
      </c>
      <c r="AD931" s="25"/>
      <c r="AE931" s="25"/>
      <c r="AF931" s="25"/>
      <c r="AG931" s="25"/>
      <c r="AH931" s="25"/>
      <c r="AI931" s="25"/>
      <c r="AJ931" s="26"/>
      <c r="AK931" s="25"/>
      <c r="AL931" s="26"/>
      <c r="AM931" s="25">
        <f t="shared" si="655"/>
        <v>0</v>
      </c>
      <c r="AN931" s="25">
        <f t="shared" si="656"/>
        <v>0</v>
      </c>
      <c r="AO931" s="26"/>
      <c r="AP931" s="26">
        <f t="shared" si="657"/>
        <v>0</v>
      </c>
      <c r="AQ931" s="101">
        <f t="shared" si="658"/>
        <v>0</v>
      </c>
      <c r="AR931" s="106">
        <f t="shared" si="659"/>
        <v>0</v>
      </c>
      <c r="AS931" s="107">
        <f t="shared" si="676"/>
        <v>0</v>
      </c>
      <c r="AT931" s="107">
        <f t="shared" si="676"/>
        <v>0</v>
      </c>
      <c r="AU931" s="107">
        <f t="shared" si="676"/>
        <v>0</v>
      </c>
      <c r="AV931" s="107">
        <f t="shared" si="676"/>
        <v>0</v>
      </c>
      <c r="AW931" s="107">
        <f t="shared" si="676"/>
        <v>0</v>
      </c>
      <c r="AX931" s="107">
        <f t="shared" si="676"/>
        <v>0</v>
      </c>
      <c r="AY931" s="107">
        <f t="shared" si="676"/>
        <v>0</v>
      </c>
      <c r="AZ931" s="107">
        <f t="shared" si="676"/>
        <v>0</v>
      </c>
      <c r="BA931" s="108">
        <f t="shared" si="660"/>
        <v>0</v>
      </c>
      <c r="BB931" s="103">
        <f t="shared" si="661"/>
        <v>0</v>
      </c>
      <c r="BC931" s="109">
        <f t="shared" si="662"/>
        <v>0</v>
      </c>
      <c r="BD931" s="107">
        <f t="shared" si="643"/>
        <v>0</v>
      </c>
      <c r="BE931" s="107">
        <f t="shared" si="677"/>
        <v>0</v>
      </c>
      <c r="BF931" s="107">
        <f t="shared" si="677"/>
        <v>0</v>
      </c>
      <c r="BG931" s="107">
        <f t="shared" si="677"/>
        <v>0</v>
      </c>
      <c r="BH931" s="107">
        <f t="shared" si="677"/>
        <v>0</v>
      </c>
      <c r="BI931" s="107">
        <f t="shared" si="677"/>
        <v>0</v>
      </c>
      <c r="BJ931" s="107">
        <f t="shared" si="677"/>
        <v>0</v>
      </c>
      <c r="BK931" s="107">
        <f t="shared" si="677"/>
        <v>0</v>
      </c>
      <c r="BL931" s="110">
        <f t="shared" si="663"/>
        <v>0</v>
      </c>
      <c r="BM931" s="111">
        <f t="shared" si="664"/>
        <v>0</v>
      </c>
      <c r="BN931" s="111">
        <f t="shared" si="665"/>
        <v>0</v>
      </c>
      <c r="BO931" s="111">
        <f t="shared" si="666"/>
        <v>0</v>
      </c>
      <c r="BP931" s="111">
        <f t="shared" si="667"/>
        <v>0</v>
      </c>
      <c r="BQ931" s="111">
        <f t="shared" si="668"/>
        <v>0</v>
      </c>
      <c r="BR931" s="111">
        <f t="shared" si="669"/>
        <v>0</v>
      </c>
      <c r="BS931" s="111">
        <f t="shared" si="670"/>
        <v>0</v>
      </c>
      <c r="BT931" s="111">
        <f t="shared" si="671"/>
        <v>0</v>
      </c>
      <c r="BU931" s="112">
        <f t="shared" si="672"/>
        <v>0</v>
      </c>
      <c r="BV931" s="113">
        <f t="shared" si="673"/>
        <v>0</v>
      </c>
      <c r="BW931" s="169" t="s">
        <v>135</v>
      </c>
      <c r="BX931" s="174">
        <v>2021</v>
      </c>
      <c r="BY931" s="169" t="s">
        <v>2422</v>
      </c>
      <c r="BZ931" s="169" t="str">
        <f t="shared" si="674"/>
        <v>NOVIEMBRE</v>
      </c>
      <c r="CA931" s="169" t="str">
        <f t="shared" si="675"/>
        <v>YCHO21RT_11.1</v>
      </c>
      <c r="CB931" s="118" t="e">
        <f>VLOOKUP(F931,[3]TOTALES!$E:$E,1,0)</f>
        <v>#N/A</v>
      </c>
      <c r="CC931" s="118" t="str">
        <f>VLOOKUP(E931,'3.PARAMETROS'!J:L,3,0)</f>
        <v>TOPS</v>
      </c>
      <c r="CD931" s="118">
        <f>VLOOKUP(A931,'[4]1. ARCHIVO COMPRA'!$A:$BU,73,0)</f>
        <v>0</v>
      </c>
      <c r="CF931" s="128"/>
      <c r="CG931" s="128"/>
    </row>
    <row r="932" spans="1:85" x14ac:dyDescent="0.25">
      <c r="A932" s="128" t="str">
        <f t="shared" si="644"/>
        <v>W2RP12KAZH2G012</v>
      </c>
      <c r="B932" s="188">
        <v>44501</v>
      </c>
      <c r="C932" s="128"/>
      <c r="D932" s="128" t="s">
        <v>562</v>
      </c>
      <c r="E932" s="128" t="s">
        <v>231</v>
      </c>
      <c r="F932" s="128" t="s">
        <v>1673</v>
      </c>
      <c r="G932" s="128" t="s">
        <v>1674</v>
      </c>
      <c r="H932" s="128" t="s">
        <v>582</v>
      </c>
      <c r="I932" s="128" t="s">
        <v>583</v>
      </c>
      <c r="J932" s="128" t="s">
        <v>2192</v>
      </c>
      <c r="K932" s="128" t="s">
        <v>683</v>
      </c>
      <c r="L932" s="128" t="s">
        <v>2255</v>
      </c>
      <c r="M932" s="137">
        <v>44</v>
      </c>
      <c r="N932" s="128">
        <f>IFERROR(VLOOKUP(M932*$M$8*$N$8,'RAM costing'!$A$3:$B$81,2,1),0)</f>
        <v>39000</v>
      </c>
      <c r="O932" s="128">
        <f>IFERROR(VLOOKUP(M932*$M$9*$N$9,'RAM costing'!$E$3:$F$81,2,1),0)</f>
        <v>179</v>
      </c>
      <c r="P932" s="128"/>
      <c r="Q932" s="129">
        <f t="shared" si="645"/>
        <v>0.31</v>
      </c>
      <c r="R932" s="18">
        <v>13.64</v>
      </c>
      <c r="S932" s="25">
        <f t="shared" si="646"/>
        <v>0</v>
      </c>
      <c r="T932" s="25">
        <f t="shared" si="647"/>
        <v>0</v>
      </c>
      <c r="U932" s="25">
        <f t="shared" si="648"/>
        <v>0</v>
      </c>
      <c r="V932" s="25">
        <f t="shared" si="649"/>
        <v>0</v>
      </c>
      <c r="W932" s="25">
        <f t="shared" si="650"/>
        <v>0</v>
      </c>
      <c r="X932" s="25">
        <f t="shared" si="651"/>
        <v>0</v>
      </c>
      <c r="Y932" s="25">
        <f t="shared" si="652"/>
        <v>0</v>
      </c>
      <c r="Z932" s="25">
        <f t="shared" si="653"/>
        <v>0</v>
      </c>
      <c r="AA932" s="26"/>
      <c r="AB932" s="25">
        <f t="shared" si="654"/>
        <v>0</v>
      </c>
      <c r="AC932" s="25">
        <f t="shared" si="640"/>
        <v>0</v>
      </c>
      <c r="AD932" s="25"/>
      <c r="AE932" s="25"/>
      <c r="AF932" s="25"/>
      <c r="AG932" s="25"/>
      <c r="AH932" s="25"/>
      <c r="AI932" s="25"/>
      <c r="AJ932" s="26"/>
      <c r="AK932" s="25"/>
      <c r="AL932" s="26"/>
      <c r="AM932" s="25">
        <f t="shared" si="655"/>
        <v>0</v>
      </c>
      <c r="AN932" s="25">
        <f t="shared" si="656"/>
        <v>0</v>
      </c>
      <c r="AO932" s="26"/>
      <c r="AP932" s="26">
        <f t="shared" si="657"/>
        <v>0</v>
      </c>
      <c r="AQ932" s="101">
        <f t="shared" si="658"/>
        <v>0</v>
      </c>
      <c r="AR932" s="106">
        <f t="shared" si="659"/>
        <v>0</v>
      </c>
      <c r="AS932" s="107">
        <f t="shared" si="676"/>
        <v>0</v>
      </c>
      <c r="AT932" s="107">
        <f t="shared" si="676"/>
        <v>0</v>
      </c>
      <c r="AU932" s="107">
        <f t="shared" si="676"/>
        <v>0</v>
      </c>
      <c r="AV932" s="107">
        <f t="shared" si="676"/>
        <v>0</v>
      </c>
      <c r="AW932" s="107">
        <f t="shared" si="676"/>
        <v>0</v>
      </c>
      <c r="AX932" s="107">
        <f t="shared" si="676"/>
        <v>0</v>
      </c>
      <c r="AY932" s="107">
        <f t="shared" si="676"/>
        <v>0</v>
      </c>
      <c r="AZ932" s="107">
        <f t="shared" si="676"/>
        <v>0</v>
      </c>
      <c r="BA932" s="108">
        <f t="shared" si="660"/>
        <v>0</v>
      </c>
      <c r="BB932" s="103">
        <f t="shared" si="661"/>
        <v>0</v>
      </c>
      <c r="BC932" s="109">
        <f t="shared" si="662"/>
        <v>0</v>
      </c>
      <c r="BD932" s="107">
        <f t="shared" si="643"/>
        <v>0</v>
      </c>
      <c r="BE932" s="107">
        <f t="shared" si="677"/>
        <v>0</v>
      </c>
      <c r="BF932" s="107">
        <f t="shared" si="677"/>
        <v>0</v>
      </c>
      <c r="BG932" s="107">
        <f t="shared" si="677"/>
        <v>0</v>
      </c>
      <c r="BH932" s="107">
        <f t="shared" si="677"/>
        <v>0</v>
      </c>
      <c r="BI932" s="107">
        <f t="shared" si="677"/>
        <v>0</v>
      </c>
      <c r="BJ932" s="107">
        <f t="shared" si="677"/>
        <v>0</v>
      </c>
      <c r="BK932" s="107">
        <f t="shared" si="677"/>
        <v>0</v>
      </c>
      <c r="BL932" s="110">
        <f t="shared" si="663"/>
        <v>0</v>
      </c>
      <c r="BM932" s="111">
        <f t="shared" si="664"/>
        <v>0</v>
      </c>
      <c r="BN932" s="111">
        <f t="shared" si="665"/>
        <v>0</v>
      </c>
      <c r="BO932" s="111">
        <f t="shared" si="666"/>
        <v>0</v>
      </c>
      <c r="BP932" s="111">
        <f t="shared" si="667"/>
        <v>0</v>
      </c>
      <c r="BQ932" s="111">
        <f t="shared" si="668"/>
        <v>0</v>
      </c>
      <c r="BR932" s="111">
        <f t="shared" si="669"/>
        <v>0</v>
      </c>
      <c r="BS932" s="111">
        <f t="shared" si="670"/>
        <v>0</v>
      </c>
      <c r="BT932" s="111">
        <f t="shared" si="671"/>
        <v>0</v>
      </c>
      <c r="BU932" s="112">
        <f t="shared" si="672"/>
        <v>0</v>
      </c>
      <c r="BV932" s="113">
        <f t="shared" si="673"/>
        <v>0</v>
      </c>
      <c r="BW932" s="169" t="s">
        <v>135</v>
      </c>
      <c r="BX932" s="174">
        <v>2021</v>
      </c>
      <c r="BY932" s="169" t="s">
        <v>2422</v>
      </c>
      <c r="BZ932" s="169" t="str">
        <f t="shared" si="674"/>
        <v>NOVIEMBRE</v>
      </c>
      <c r="CA932" s="169" t="str">
        <f t="shared" si="675"/>
        <v>YCHO21RT_11.1</v>
      </c>
      <c r="CB932" s="118" t="e">
        <f>VLOOKUP(F932,[3]TOTALES!$E:$E,1,0)</f>
        <v>#N/A</v>
      </c>
      <c r="CC932" s="118" t="str">
        <f>VLOOKUP(E932,'3.PARAMETROS'!J:L,3,0)</f>
        <v>TOPS</v>
      </c>
      <c r="CD932" s="118">
        <f>VLOOKUP(A932,'[4]1. ARCHIVO COMPRA'!$A:$BU,73,0)</f>
        <v>0</v>
      </c>
      <c r="CF932" s="128"/>
      <c r="CG932" s="128"/>
    </row>
    <row r="933" spans="1:85" x14ac:dyDescent="0.25">
      <c r="A933" s="128" t="str">
        <f t="shared" si="644"/>
        <v>W2RP12KAZH2G7T2</v>
      </c>
      <c r="B933" s="188">
        <v>44501</v>
      </c>
      <c r="C933" s="128"/>
      <c r="D933" s="128" t="s">
        <v>562</v>
      </c>
      <c r="E933" s="128" t="s">
        <v>231</v>
      </c>
      <c r="F933" s="128" t="s">
        <v>1673</v>
      </c>
      <c r="G933" s="128" t="s">
        <v>1674</v>
      </c>
      <c r="H933" s="128" t="s">
        <v>515</v>
      </c>
      <c r="I933" s="128" t="s">
        <v>541</v>
      </c>
      <c r="J933" s="128" t="s">
        <v>2192</v>
      </c>
      <c r="K933" s="128" t="s">
        <v>683</v>
      </c>
      <c r="L933" s="128" t="s">
        <v>2255</v>
      </c>
      <c r="M933" s="137">
        <v>44</v>
      </c>
      <c r="N933" s="128">
        <f>IFERROR(VLOOKUP(M933*$M$8*$N$8,'RAM costing'!$A$3:$B$81,2,1),0)</f>
        <v>39000</v>
      </c>
      <c r="O933" s="128">
        <f>IFERROR(VLOOKUP(M933*$M$9*$N$9,'RAM costing'!$E$3:$F$81,2,1),0)</f>
        <v>179</v>
      </c>
      <c r="P933" s="128"/>
      <c r="Q933" s="129">
        <f t="shared" si="645"/>
        <v>0.31</v>
      </c>
      <c r="R933" s="18">
        <v>13.64</v>
      </c>
      <c r="S933" s="25">
        <f t="shared" si="646"/>
        <v>0</v>
      </c>
      <c r="T933" s="25">
        <f t="shared" si="647"/>
        <v>0</v>
      </c>
      <c r="U933" s="25">
        <f t="shared" si="648"/>
        <v>0</v>
      </c>
      <c r="V933" s="25">
        <f t="shared" si="649"/>
        <v>0</v>
      </c>
      <c r="W933" s="25">
        <f t="shared" si="650"/>
        <v>0</v>
      </c>
      <c r="X933" s="25">
        <f t="shared" si="651"/>
        <v>0</v>
      </c>
      <c r="Y933" s="25">
        <f t="shared" si="652"/>
        <v>0</v>
      </c>
      <c r="Z933" s="25">
        <f t="shared" si="653"/>
        <v>0</v>
      </c>
      <c r="AA933" s="26"/>
      <c r="AB933" s="25">
        <f t="shared" si="654"/>
        <v>0</v>
      </c>
      <c r="AC933" s="25">
        <f t="shared" si="640"/>
        <v>0</v>
      </c>
      <c r="AD933" s="25"/>
      <c r="AE933" s="25"/>
      <c r="AF933" s="25"/>
      <c r="AG933" s="25"/>
      <c r="AH933" s="25"/>
      <c r="AI933" s="25"/>
      <c r="AJ933" s="26"/>
      <c r="AK933" s="25"/>
      <c r="AL933" s="26"/>
      <c r="AM933" s="25">
        <f t="shared" si="655"/>
        <v>0</v>
      </c>
      <c r="AN933" s="25">
        <f t="shared" si="656"/>
        <v>0</v>
      </c>
      <c r="AO933" s="26"/>
      <c r="AP933" s="26">
        <f t="shared" si="657"/>
        <v>0</v>
      </c>
      <c r="AQ933" s="101">
        <f t="shared" si="658"/>
        <v>0</v>
      </c>
      <c r="AR933" s="106">
        <f t="shared" si="659"/>
        <v>0</v>
      </c>
      <c r="AS933" s="107">
        <f t="shared" si="676"/>
        <v>0</v>
      </c>
      <c r="AT933" s="107">
        <f t="shared" si="676"/>
        <v>0</v>
      </c>
      <c r="AU933" s="107">
        <f t="shared" si="676"/>
        <v>0</v>
      </c>
      <c r="AV933" s="107">
        <f t="shared" si="676"/>
        <v>0</v>
      </c>
      <c r="AW933" s="107">
        <f t="shared" si="676"/>
        <v>0</v>
      </c>
      <c r="AX933" s="107">
        <f t="shared" si="676"/>
        <v>0</v>
      </c>
      <c r="AY933" s="107">
        <f t="shared" si="676"/>
        <v>0</v>
      </c>
      <c r="AZ933" s="107">
        <f t="shared" si="676"/>
        <v>0</v>
      </c>
      <c r="BA933" s="108">
        <f t="shared" si="660"/>
        <v>0</v>
      </c>
      <c r="BB933" s="103">
        <f t="shared" si="661"/>
        <v>0</v>
      </c>
      <c r="BC933" s="109">
        <f t="shared" si="662"/>
        <v>0</v>
      </c>
      <c r="BD933" s="107">
        <f t="shared" si="643"/>
        <v>0</v>
      </c>
      <c r="BE933" s="107">
        <f t="shared" si="677"/>
        <v>0</v>
      </c>
      <c r="BF933" s="107">
        <f t="shared" si="677"/>
        <v>0</v>
      </c>
      <c r="BG933" s="107">
        <f t="shared" si="677"/>
        <v>0</v>
      </c>
      <c r="BH933" s="107">
        <f t="shared" si="677"/>
        <v>0</v>
      </c>
      <c r="BI933" s="107">
        <f t="shared" si="677"/>
        <v>0</v>
      </c>
      <c r="BJ933" s="107">
        <f t="shared" si="677"/>
        <v>0</v>
      </c>
      <c r="BK933" s="107">
        <f t="shared" si="677"/>
        <v>0</v>
      </c>
      <c r="BL933" s="110">
        <f t="shared" si="663"/>
        <v>0</v>
      </c>
      <c r="BM933" s="111">
        <f t="shared" si="664"/>
        <v>0</v>
      </c>
      <c r="BN933" s="111">
        <f t="shared" si="665"/>
        <v>0</v>
      </c>
      <c r="BO933" s="111">
        <f t="shared" si="666"/>
        <v>0</v>
      </c>
      <c r="BP933" s="111">
        <f t="shared" si="667"/>
        <v>0</v>
      </c>
      <c r="BQ933" s="111">
        <f t="shared" si="668"/>
        <v>0</v>
      </c>
      <c r="BR933" s="111">
        <f t="shared" si="669"/>
        <v>0</v>
      </c>
      <c r="BS933" s="111">
        <f t="shared" si="670"/>
        <v>0</v>
      </c>
      <c r="BT933" s="111">
        <f t="shared" si="671"/>
        <v>0</v>
      </c>
      <c r="BU933" s="112">
        <f t="shared" si="672"/>
        <v>0</v>
      </c>
      <c r="BV933" s="113">
        <f t="shared" si="673"/>
        <v>0</v>
      </c>
      <c r="BW933" s="169" t="s">
        <v>135</v>
      </c>
      <c r="BX933" s="174">
        <v>2021</v>
      </c>
      <c r="BY933" s="169" t="s">
        <v>2422</v>
      </c>
      <c r="BZ933" s="169" t="str">
        <f t="shared" si="674"/>
        <v>NOVIEMBRE</v>
      </c>
      <c r="CA933" s="169" t="str">
        <f t="shared" si="675"/>
        <v>YCHO21RT_11.1</v>
      </c>
      <c r="CB933" s="118" t="e">
        <f>VLOOKUP(F933,[3]TOTALES!$E:$E,1,0)</f>
        <v>#N/A</v>
      </c>
      <c r="CC933" s="118" t="str">
        <f>VLOOKUP(E933,'3.PARAMETROS'!J:L,3,0)</f>
        <v>TOPS</v>
      </c>
      <c r="CD933" s="118">
        <f>VLOOKUP(A933,'[4]1. ARCHIVO COMPRA'!$A:$BU,73,0)</f>
        <v>0</v>
      </c>
      <c r="CF933" s="128"/>
      <c r="CG933" s="128"/>
    </row>
    <row r="934" spans="1:85" x14ac:dyDescent="0.25">
      <c r="A934" s="128" t="str">
        <f t="shared" si="644"/>
        <v>W1RK12KAYV0G7T2</v>
      </c>
      <c r="B934" s="188">
        <v>44501</v>
      </c>
      <c r="C934" s="128"/>
      <c r="D934" s="128" t="s">
        <v>562</v>
      </c>
      <c r="E934" s="128" t="s">
        <v>699</v>
      </c>
      <c r="F934" s="128" t="s">
        <v>1675</v>
      </c>
      <c r="G934" s="128" t="s">
        <v>1676</v>
      </c>
      <c r="H934" s="128" t="s">
        <v>515</v>
      </c>
      <c r="I934" s="128" t="s">
        <v>541</v>
      </c>
      <c r="J934" s="128" t="s">
        <v>2185</v>
      </c>
      <c r="K934" s="128" t="s">
        <v>687</v>
      </c>
      <c r="L934" s="128" t="s">
        <v>2255</v>
      </c>
      <c r="M934" s="137">
        <v>108</v>
      </c>
      <c r="N934" s="128">
        <f>IFERROR(VLOOKUP(M934*$M$8*$N$8,'RAM costing'!$A$3:$B$81,2,1),0)</f>
        <v>109000</v>
      </c>
      <c r="O934" s="128">
        <f>IFERROR(VLOOKUP(M934*$M$9*$N$9,'RAM costing'!$E$3:$F$81,2,1),0)</f>
        <v>429</v>
      </c>
      <c r="P934" s="128"/>
      <c r="Q934" s="129">
        <f t="shared" si="645"/>
        <v>0.31</v>
      </c>
      <c r="R934" s="18">
        <v>33.479999999999997</v>
      </c>
      <c r="S934" s="25">
        <f t="shared" si="646"/>
        <v>0</v>
      </c>
      <c r="T934" s="25">
        <f t="shared" si="647"/>
        <v>0</v>
      </c>
      <c r="U934" s="25">
        <f t="shared" si="648"/>
        <v>0</v>
      </c>
      <c r="V934" s="25">
        <f t="shared" si="649"/>
        <v>0</v>
      </c>
      <c r="W934" s="25">
        <f t="shared" si="650"/>
        <v>0</v>
      </c>
      <c r="X934" s="25">
        <f t="shared" si="651"/>
        <v>0</v>
      </c>
      <c r="Y934" s="25">
        <f t="shared" si="652"/>
        <v>0</v>
      </c>
      <c r="Z934" s="25">
        <f t="shared" si="653"/>
        <v>0</v>
      </c>
      <c r="AA934" s="26"/>
      <c r="AB934" s="25">
        <f t="shared" si="654"/>
        <v>0</v>
      </c>
      <c r="AC934" s="25">
        <f t="shared" si="640"/>
        <v>0</v>
      </c>
      <c r="AD934" s="25"/>
      <c r="AE934" s="25"/>
      <c r="AF934" s="25"/>
      <c r="AG934" s="25"/>
      <c r="AH934" s="25"/>
      <c r="AI934" s="25"/>
      <c r="AJ934" s="26"/>
      <c r="AK934" s="25"/>
      <c r="AL934" s="26"/>
      <c r="AM934" s="25">
        <f t="shared" si="655"/>
        <v>0</v>
      </c>
      <c r="AN934" s="25">
        <f t="shared" si="656"/>
        <v>0</v>
      </c>
      <c r="AO934" s="26"/>
      <c r="AP934" s="26">
        <f t="shared" si="657"/>
        <v>0</v>
      </c>
      <c r="AQ934" s="101">
        <f t="shared" si="658"/>
        <v>0</v>
      </c>
      <c r="AR934" s="106">
        <f t="shared" si="659"/>
        <v>0</v>
      </c>
      <c r="AS934" s="107">
        <f t="shared" si="676"/>
        <v>0</v>
      </c>
      <c r="AT934" s="107">
        <f t="shared" si="676"/>
        <v>0</v>
      </c>
      <c r="AU934" s="107">
        <f t="shared" si="676"/>
        <v>0</v>
      </c>
      <c r="AV934" s="107">
        <f t="shared" si="676"/>
        <v>0</v>
      </c>
      <c r="AW934" s="107">
        <f t="shared" si="676"/>
        <v>0</v>
      </c>
      <c r="AX934" s="107">
        <f t="shared" si="676"/>
        <v>0</v>
      </c>
      <c r="AY934" s="107">
        <f t="shared" si="676"/>
        <v>0</v>
      </c>
      <c r="AZ934" s="107">
        <f t="shared" si="676"/>
        <v>0</v>
      </c>
      <c r="BA934" s="108">
        <f t="shared" si="660"/>
        <v>0</v>
      </c>
      <c r="BB934" s="103">
        <f t="shared" si="661"/>
        <v>0</v>
      </c>
      <c r="BC934" s="109">
        <f t="shared" si="662"/>
        <v>0</v>
      </c>
      <c r="BD934" s="107">
        <f t="shared" si="643"/>
        <v>0</v>
      </c>
      <c r="BE934" s="107">
        <f t="shared" si="677"/>
        <v>0</v>
      </c>
      <c r="BF934" s="107">
        <f t="shared" si="677"/>
        <v>0</v>
      </c>
      <c r="BG934" s="107">
        <f t="shared" si="677"/>
        <v>0</v>
      </c>
      <c r="BH934" s="107">
        <f t="shared" si="677"/>
        <v>0</v>
      </c>
      <c r="BI934" s="107">
        <f t="shared" si="677"/>
        <v>0</v>
      </c>
      <c r="BJ934" s="107">
        <f t="shared" si="677"/>
        <v>0</v>
      </c>
      <c r="BK934" s="107">
        <f t="shared" si="677"/>
        <v>0</v>
      </c>
      <c r="BL934" s="110">
        <f t="shared" si="663"/>
        <v>0</v>
      </c>
      <c r="BM934" s="111">
        <f t="shared" si="664"/>
        <v>0</v>
      </c>
      <c r="BN934" s="111">
        <f t="shared" si="665"/>
        <v>0</v>
      </c>
      <c r="BO934" s="111">
        <f t="shared" si="666"/>
        <v>0</v>
      </c>
      <c r="BP934" s="111">
        <f t="shared" si="667"/>
        <v>0</v>
      </c>
      <c r="BQ934" s="111">
        <f t="shared" si="668"/>
        <v>0</v>
      </c>
      <c r="BR934" s="111">
        <f t="shared" si="669"/>
        <v>0</v>
      </c>
      <c r="BS934" s="111">
        <f t="shared" si="670"/>
        <v>0</v>
      </c>
      <c r="BT934" s="111">
        <f t="shared" si="671"/>
        <v>0</v>
      </c>
      <c r="BU934" s="112">
        <f t="shared" si="672"/>
        <v>0</v>
      </c>
      <c r="BV934" s="113">
        <f t="shared" si="673"/>
        <v>0</v>
      </c>
      <c r="BW934" s="169" t="s">
        <v>135</v>
      </c>
      <c r="BX934" s="174">
        <v>2021</v>
      </c>
      <c r="BY934" s="169" t="s">
        <v>2422</v>
      </c>
      <c r="BZ934" s="169" t="str">
        <f t="shared" si="674"/>
        <v>NOVIEMBRE</v>
      </c>
      <c r="CA934" s="169" t="str">
        <f t="shared" si="675"/>
        <v>YCHO21RT_11.1</v>
      </c>
      <c r="CB934" s="118" t="str">
        <f>VLOOKUP(F934,[3]TOTALES!$E:$E,1,0)</f>
        <v>W1RK12KAYV0</v>
      </c>
      <c r="CC934" s="118" t="e">
        <f>VLOOKUP(E934,'3.PARAMETROS'!J:L,3,0)</f>
        <v>#N/A</v>
      </c>
      <c r="CD934" s="118">
        <f>VLOOKUP(A934,'[4]1. ARCHIVO COMPRA'!$A:$BU,73,0)</f>
        <v>0</v>
      </c>
      <c r="CF934" s="128"/>
      <c r="CG934" s="128"/>
    </row>
    <row r="935" spans="1:85" x14ac:dyDescent="0.25">
      <c r="A935" s="128" t="str">
        <f t="shared" si="644"/>
        <v>W1YA99D4F51CRB1</v>
      </c>
      <c r="B935" s="188">
        <v>44501</v>
      </c>
      <c r="C935" s="128"/>
      <c r="D935" s="128" t="s">
        <v>563</v>
      </c>
      <c r="E935" s="128" t="s">
        <v>148</v>
      </c>
      <c r="F935" s="128" t="s">
        <v>1677</v>
      </c>
      <c r="G935" s="128" t="s">
        <v>1199</v>
      </c>
      <c r="H935" s="128" t="s">
        <v>1269</v>
      </c>
      <c r="I935" s="128" t="s">
        <v>1270</v>
      </c>
      <c r="J935" s="128" t="s">
        <v>668</v>
      </c>
      <c r="K935" s="128" t="s">
        <v>682</v>
      </c>
      <c r="L935" s="128" t="s">
        <v>2257</v>
      </c>
      <c r="M935" s="137">
        <v>89</v>
      </c>
      <c r="N935" s="128">
        <f>IFERROR(VLOOKUP(M935*$M$8*$N$8,'RAM costing'!$A$3:$B$81,2,1),0)</f>
        <v>89000</v>
      </c>
      <c r="O935" s="128">
        <f>IFERROR(VLOOKUP(M935*$M$9*$N$9,'RAM costing'!$E$3:$F$81,2,1),0)</f>
        <v>359</v>
      </c>
      <c r="P935" s="128"/>
      <c r="Q935" s="129">
        <f t="shared" si="645"/>
        <v>0.31</v>
      </c>
      <c r="R935" s="18">
        <v>27.59</v>
      </c>
      <c r="S935" s="25">
        <f t="shared" si="646"/>
        <v>0</v>
      </c>
      <c r="T935" s="25">
        <f t="shared" si="647"/>
        <v>0</v>
      </c>
      <c r="U935" s="25">
        <f t="shared" si="648"/>
        <v>0</v>
      </c>
      <c r="V935" s="25">
        <f t="shared" si="649"/>
        <v>0</v>
      </c>
      <c r="W935" s="25">
        <f t="shared" si="650"/>
        <v>0</v>
      </c>
      <c r="X935" s="25">
        <f t="shared" si="651"/>
        <v>0</v>
      </c>
      <c r="Y935" s="25">
        <f t="shared" si="652"/>
        <v>0</v>
      </c>
      <c r="Z935" s="25">
        <f t="shared" si="653"/>
        <v>0</v>
      </c>
      <c r="AA935" s="26"/>
      <c r="AB935" s="25">
        <f t="shared" si="654"/>
        <v>0</v>
      </c>
      <c r="AC935" s="25">
        <f t="shared" si="640"/>
        <v>0</v>
      </c>
      <c r="AD935" s="25"/>
      <c r="AE935" s="25"/>
      <c r="AF935" s="25"/>
      <c r="AG935" s="25"/>
      <c r="AH935" s="25"/>
      <c r="AI935" s="25"/>
      <c r="AJ935" s="26"/>
      <c r="AK935" s="25"/>
      <c r="AL935" s="26"/>
      <c r="AM935" s="25">
        <f t="shared" si="655"/>
        <v>0</v>
      </c>
      <c r="AN935" s="25">
        <f t="shared" si="656"/>
        <v>0</v>
      </c>
      <c r="AO935" s="26"/>
      <c r="AP935" s="26">
        <f t="shared" si="657"/>
        <v>0</v>
      </c>
      <c r="AQ935" s="101">
        <f t="shared" si="658"/>
        <v>0</v>
      </c>
      <c r="AR935" s="106">
        <f t="shared" si="659"/>
        <v>0</v>
      </c>
      <c r="AS935" s="107">
        <f t="shared" si="676"/>
        <v>0</v>
      </c>
      <c r="AT935" s="107">
        <f t="shared" si="676"/>
        <v>0</v>
      </c>
      <c r="AU935" s="107">
        <f t="shared" si="676"/>
        <v>0</v>
      </c>
      <c r="AV935" s="107">
        <f t="shared" si="676"/>
        <v>0</v>
      </c>
      <c r="AW935" s="107">
        <f t="shared" si="676"/>
        <v>0</v>
      </c>
      <c r="AX935" s="107">
        <f t="shared" si="676"/>
        <v>0</v>
      </c>
      <c r="AY935" s="107">
        <f t="shared" si="676"/>
        <v>0</v>
      </c>
      <c r="AZ935" s="107">
        <f t="shared" si="676"/>
        <v>0</v>
      </c>
      <c r="BA935" s="108">
        <f t="shared" si="660"/>
        <v>0</v>
      </c>
      <c r="BB935" s="103">
        <f t="shared" si="661"/>
        <v>0</v>
      </c>
      <c r="BC935" s="109">
        <f t="shared" si="662"/>
        <v>0</v>
      </c>
      <c r="BD935" s="107">
        <f t="shared" si="643"/>
        <v>0</v>
      </c>
      <c r="BE935" s="107">
        <f t="shared" si="677"/>
        <v>0</v>
      </c>
      <c r="BF935" s="107">
        <f t="shared" si="677"/>
        <v>0</v>
      </c>
      <c r="BG935" s="107">
        <f t="shared" si="677"/>
        <v>0</v>
      </c>
      <c r="BH935" s="107">
        <f t="shared" si="677"/>
        <v>0</v>
      </c>
      <c r="BI935" s="107">
        <f t="shared" si="677"/>
        <v>0</v>
      </c>
      <c r="BJ935" s="107">
        <f t="shared" si="677"/>
        <v>0</v>
      </c>
      <c r="BK935" s="107">
        <f t="shared" si="677"/>
        <v>0</v>
      </c>
      <c r="BL935" s="110">
        <f t="shared" si="663"/>
        <v>0</v>
      </c>
      <c r="BM935" s="111">
        <f t="shared" si="664"/>
        <v>0</v>
      </c>
      <c r="BN935" s="111">
        <f t="shared" si="665"/>
        <v>0</v>
      </c>
      <c r="BO935" s="111">
        <f t="shared" si="666"/>
        <v>0</v>
      </c>
      <c r="BP935" s="111">
        <f t="shared" si="667"/>
        <v>0</v>
      </c>
      <c r="BQ935" s="111">
        <f t="shared" si="668"/>
        <v>0</v>
      </c>
      <c r="BR935" s="111">
        <f t="shared" si="669"/>
        <v>0</v>
      </c>
      <c r="BS935" s="111">
        <f t="shared" si="670"/>
        <v>0</v>
      </c>
      <c r="BT935" s="111">
        <f t="shared" si="671"/>
        <v>0</v>
      </c>
      <c r="BU935" s="112">
        <f t="shared" si="672"/>
        <v>0</v>
      </c>
      <c r="BV935" s="113">
        <f t="shared" si="673"/>
        <v>0</v>
      </c>
      <c r="BW935" s="169" t="s">
        <v>135</v>
      </c>
      <c r="BX935" s="174">
        <v>2021</v>
      </c>
      <c r="BY935" s="169" t="s">
        <v>2422</v>
      </c>
      <c r="BZ935" s="169" t="str">
        <f t="shared" si="674"/>
        <v>NOVIEMBRE</v>
      </c>
      <c r="CA935" s="169" t="str">
        <f t="shared" si="675"/>
        <v>YCHO21RT_11.1</v>
      </c>
      <c r="CB935" s="118" t="e">
        <f>VLOOKUP(F935,[3]TOTALES!$E:$E,1,0)</f>
        <v>#N/A</v>
      </c>
      <c r="CC935" s="118" t="str">
        <f>VLOOKUP(E935,'3.PARAMETROS'!J:L,3,0)</f>
        <v>JEANS</v>
      </c>
      <c r="CD935" s="118">
        <f>VLOOKUP(A935,'[4]1. ARCHIVO COMPRA'!$A:$BU,73,0)</f>
        <v>0</v>
      </c>
      <c r="CF935" s="128"/>
      <c r="CG935" s="128"/>
    </row>
    <row r="936" spans="1:85" x14ac:dyDescent="0.25">
      <c r="A936" s="128" t="str">
        <f t="shared" si="644"/>
        <v>W2RAB5D4M80OESS</v>
      </c>
      <c r="B936" s="188">
        <v>44501</v>
      </c>
      <c r="C936" s="128"/>
      <c r="D936" s="128" t="s">
        <v>563</v>
      </c>
      <c r="E936" s="128" t="s">
        <v>214</v>
      </c>
      <c r="F936" s="128" t="s">
        <v>1678</v>
      </c>
      <c r="G936" s="128" t="s">
        <v>1242</v>
      </c>
      <c r="H936" s="128" t="s">
        <v>1243</v>
      </c>
      <c r="I936" s="128" t="s">
        <v>1244</v>
      </c>
      <c r="J936" s="128" t="s">
        <v>2200</v>
      </c>
      <c r="K936" s="128" t="s">
        <v>683</v>
      </c>
      <c r="L936" s="128" t="s">
        <v>2257</v>
      </c>
      <c r="M936" s="137">
        <v>128</v>
      </c>
      <c r="N936" s="128">
        <f>IFERROR(VLOOKUP(M936*$M$8*$N$8,'RAM costing'!$A$3:$B$81,2,1),0)</f>
        <v>119000</v>
      </c>
      <c r="O936" s="128">
        <f>IFERROR(VLOOKUP(M936*$M$9*$N$9,'RAM costing'!$E$3:$F$81,2,1),0)</f>
        <v>429</v>
      </c>
      <c r="P936" s="128"/>
      <c r="Q936" s="129">
        <f t="shared" si="645"/>
        <v>0.31</v>
      </c>
      <c r="R936" s="18">
        <v>39.68</v>
      </c>
      <c r="S936" s="25">
        <f t="shared" si="646"/>
        <v>0</v>
      </c>
      <c r="T936" s="25">
        <f t="shared" si="647"/>
        <v>0</v>
      </c>
      <c r="U936" s="25">
        <f t="shared" si="648"/>
        <v>0</v>
      </c>
      <c r="V936" s="25">
        <f t="shared" si="649"/>
        <v>0</v>
      </c>
      <c r="W936" s="25">
        <f t="shared" si="650"/>
        <v>0</v>
      </c>
      <c r="X936" s="25">
        <f t="shared" si="651"/>
        <v>0</v>
      </c>
      <c r="Y936" s="25">
        <f t="shared" si="652"/>
        <v>0</v>
      </c>
      <c r="Z936" s="25">
        <f t="shared" si="653"/>
        <v>0</v>
      </c>
      <c r="AA936" s="26"/>
      <c r="AB936" s="25">
        <f t="shared" si="654"/>
        <v>0</v>
      </c>
      <c r="AC936" s="25">
        <f t="shared" si="640"/>
        <v>0</v>
      </c>
      <c r="AD936" s="25"/>
      <c r="AE936" s="25"/>
      <c r="AF936" s="25"/>
      <c r="AG936" s="25"/>
      <c r="AH936" s="25"/>
      <c r="AI936" s="25"/>
      <c r="AJ936" s="26"/>
      <c r="AK936" s="25"/>
      <c r="AL936" s="26"/>
      <c r="AM936" s="25">
        <f t="shared" si="655"/>
        <v>0</v>
      </c>
      <c r="AN936" s="25">
        <f t="shared" si="656"/>
        <v>0</v>
      </c>
      <c r="AO936" s="26"/>
      <c r="AP936" s="26">
        <f t="shared" si="657"/>
        <v>0</v>
      </c>
      <c r="AQ936" s="101">
        <f t="shared" si="658"/>
        <v>0</v>
      </c>
      <c r="AR936" s="106">
        <f t="shared" si="659"/>
        <v>0</v>
      </c>
      <c r="AS936" s="107">
        <f t="shared" si="676"/>
        <v>0</v>
      </c>
      <c r="AT936" s="107">
        <f t="shared" si="676"/>
        <v>0</v>
      </c>
      <c r="AU936" s="107">
        <f t="shared" si="676"/>
        <v>0</v>
      </c>
      <c r="AV936" s="107">
        <f t="shared" si="676"/>
        <v>0</v>
      </c>
      <c r="AW936" s="107">
        <f t="shared" si="676"/>
        <v>0</v>
      </c>
      <c r="AX936" s="107">
        <f t="shared" si="676"/>
        <v>0</v>
      </c>
      <c r="AY936" s="107">
        <f t="shared" si="676"/>
        <v>0</v>
      </c>
      <c r="AZ936" s="107">
        <f t="shared" si="676"/>
        <v>0</v>
      </c>
      <c r="BA936" s="108">
        <f t="shared" si="660"/>
        <v>0</v>
      </c>
      <c r="BB936" s="103">
        <f t="shared" si="661"/>
        <v>0</v>
      </c>
      <c r="BC936" s="109">
        <f t="shared" si="662"/>
        <v>0</v>
      </c>
      <c r="BD936" s="107">
        <f t="shared" si="643"/>
        <v>0</v>
      </c>
      <c r="BE936" s="107">
        <f t="shared" si="677"/>
        <v>0</v>
      </c>
      <c r="BF936" s="107">
        <f t="shared" si="677"/>
        <v>0</v>
      </c>
      <c r="BG936" s="107">
        <f t="shared" si="677"/>
        <v>0</v>
      </c>
      <c r="BH936" s="107">
        <f t="shared" si="677"/>
        <v>0</v>
      </c>
      <c r="BI936" s="107">
        <f t="shared" si="677"/>
        <v>0</v>
      </c>
      <c r="BJ936" s="107">
        <f t="shared" si="677"/>
        <v>0</v>
      </c>
      <c r="BK936" s="107">
        <f t="shared" si="677"/>
        <v>0</v>
      </c>
      <c r="BL936" s="110">
        <f t="shared" si="663"/>
        <v>0</v>
      </c>
      <c r="BM936" s="111">
        <f t="shared" si="664"/>
        <v>0</v>
      </c>
      <c r="BN936" s="111">
        <f t="shared" si="665"/>
        <v>0</v>
      </c>
      <c r="BO936" s="111">
        <f t="shared" si="666"/>
        <v>0</v>
      </c>
      <c r="BP936" s="111">
        <f t="shared" si="667"/>
        <v>0</v>
      </c>
      <c r="BQ936" s="111">
        <f t="shared" si="668"/>
        <v>0</v>
      </c>
      <c r="BR936" s="111">
        <f t="shared" si="669"/>
        <v>0</v>
      </c>
      <c r="BS936" s="111">
        <f t="shared" si="670"/>
        <v>0</v>
      </c>
      <c r="BT936" s="111">
        <f t="shared" si="671"/>
        <v>0</v>
      </c>
      <c r="BU936" s="112">
        <f t="shared" si="672"/>
        <v>0</v>
      </c>
      <c r="BV936" s="113">
        <f t="shared" si="673"/>
        <v>0</v>
      </c>
      <c r="BW936" s="169" t="s">
        <v>135</v>
      </c>
      <c r="BX936" s="174">
        <v>2021</v>
      </c>
      <c r="BY936" s="169" t="s">
        <v>2422</v>
      </c>
      <c r="BZ936" s="169" t="str">
        <f t="shared" si="674"/>
        <v>NOVIEMBRE</v>
      </c>
      <c r="CA936" s="169" t="str">
        <f t="shared" si="675"/>
        <v>YCHO21RT_11.1</v>
      </c>
      <c r="CB936" s="118" t="e">
        <f>VLOOKUP(F936,[3]TOTALES!$E:$E,1,0)</f>
        <v>#N/A</v>
      </c>
      <c r="CC936" s="118" t="str">
        <f>VLOOKUP(E936,'3.PARAMETROS'!J:L,3,0)</f>
        <v>JEANS MODA</v>
      </c>
      <c r="CD936" s="118">
        <f>VLOOKUP(A936,'[4]1. ARCHIVO COMPRA'!$A:$BU,73,0)</f>
        <v>0</v>
      </c>
      <c r="CF936" s="128"/>
      <c r="CG936" s="128"/>
    </row>
    <row r="937" spans="1:85" x14ac:dyDescent="0.25">
      <c r="A937" s="128" t="str">
        <f t="shared" si="644"/>
        <v>W2RL26WEGN0G8CR</v>
      </c>
      <c r="B937" s="188">
        <v>44501</v>
      </c>
      <c r="C937" s="128"/>
      <c r="D937" s="128" t="s">
        <v>557</v>
      </c>
      <c r="E937" s="128" t="s">
        <v>569</v>
      </c>
      <c r="F937" s="128" t="s">
        <v>1679</v>
      </c>
      <c r="G937" s="128" t="s">
        <v>1680</v>
      </c>
      <c r="H937" s="128" t="s">
        <v>957</v>
      </c>
      <c r="I937" s="128" t="s">
        <v>958</v>
      </c>
      <c r="J937" s="128" t="s">
        <v>2201</v>
      </c>
      <c r="K937" s="128" t="s">
        <v>683</v>
      </c>
      <c r="L937" s="128" t="s">
        <v>2255</v>
      </c>
      <c r="M937" s="137">
        <v>188</v>
      </c>
      <c r="N937" s="128">
        <f>IFERROR(VLOOKUP(M937*$M$8*$N$8,'RAM costing'!$A$3:$B$81,2,1),0)</f>
        <v>179000</v>
      </c>
      <c r="O937" s="128">
        <f>IFERROR(VLOOKUP(M937*$M$9*$N$9,'RAM costing'!$E$3:$F$81,2,1),0)</f>
        <v>429</v>
      </c>
      <c r="P937" s="128"/>
      <c r="Q937" s="129">
        <f t="shared" si="645"/>
        <v>0.31</v>
      </c>
      <c r="R937" s="18">
        <v>58.28</v>
      </c>
      <c r="S937" s="25">
        <f t="shared" si="646"/>
        <v>0</v>
      </c>
      <c r="T937" s="25">
        <f t="shared" si="647"/>
        <v>0</v>
      </c>
      <c r="U937" s="25">
        <f t="shared" si="648"/>
        <v>0</v>
      </c>
      <c r="V937" s="25">
        <f t="shared" si="649"/>
        <v>0</v>
      </c>
      <c r="W937" s="25">
        <f t="shared" si="650"/>
        <v>0</v>
      </c>
      <c r="X937" s="25">
        <f t="shared" si="651"/>
        <v>0</v>
      </c>
      <c r="Y937" s="25">
        <f t="shared" si="652"/>
        <v>0</v>
      </c>
      <c r="Z937" s="25">
        <f t="shared" si="653"/>
        <v>0</v>
      </c>
      <c r="AA937" s="26"/>
      <c r="AB937" s="25">
        <f t="shared" si="654"/>
        <v>0</v>
      </c>
      <c r="AC937" s="25">
        <f t="shared" si="640"/>
        <v>0</v>
      </c>
      <c r="AD937" s="25"/>
      <c r="AE937" s="25"/>
      <c r="AF937" s="25"/>
      <c r="AG937" s="25"/>
      <c r="AH937" s="25"/>
      <c r="AI937" s="25"/>
      <c r="AJ937" s="26"/>
      <c r="AK937" s="25"/>
      <c r="AL937" s="26"/>
      <c r="AM937" s="25">
        <f t="shared" si="655"/>
        <v>0</v>
      </c>
      <c r="AN937" s="25">
        <f t="shared" si="656"/>
        <v>0</v>
      </c>
      <c r="AO937" s="26"/>
      <c r="AP937" s="26">
        <f t="shared" si="657"/>
        <v>0</v>
      </c>
      <c r="AQ937" s="101">
        <f t="shared" si="658"/>
        <v>0</v>
      </c>
      <c r="AR937" s="106">
        <f t="shared" si="659"/>
        <v>0</v>
      </c>
      <c r="AS937" s="107">
        <f t="shared" si="676"/>
        <v>0</v>
      </c>
      <c r="AT937" s="107">
        <f t="shared" si="676"/>
        <v>0</v>
      </c>
      <c r="AU937" s="107">
        <f t="shared" si="676"/>
        <v>0</v>
      </c>
      <c r="AV937" s="107">
        <f t="shared" si="676"/>
        <v>0</v>
      </c>
      <c r="AW937" s="107">
        <f t="shared" si="676"/>
        <v>0</v>
      </c>
      <c r="AX937" s="107">
        <f t="shared" si="676"/>
        <v>0</v>
      </c>
      <c r="AY937" s="107">
        <f t="shared" si="676"/>
        <v>0</v>
      </c>
      <c r="AZ937" s="107">
        <f t="shared" si="676"/>
        <v>0</v>
      </c>
      <c r="BA937" s="108">
        <f t="shared" si="660"/>
        <v>0</v>
      </c>
      <c r="BB937" s="103">
        <f t="shared" si="661"/>
        <v>0</v>
      </c>
      <c r="BC937" s="109">
        <f t="shared" si="662"/>
        <v>0</v>
      </c>
      <c r="BD937" s="107">
        <f t="shared" si="643"/>
        <v>0</v>
      </c>
      <c r="BE937" s="107">
        <f t="shared" si="677"/>
        <v>0</v>
      </c>
      <c r="BF937" s="107">
        <f t="shared" si="677"/>
        <v>0</v>
      </c>
      <c r="BG937" s="107">
        <f t="shared" si="677"/>
        <v>0</v>
      </c>
      <c r="BH937" s="107">
        <f t="shared" si="677"/>
        <v>0</v>
      </c>
      <c r="BI937" s="107">
        <f t="shared" si="677"/>
        <v>0</v>
      </c>
      <c r="BJ937" s="107">
        <f t="shared" si="677"/>
        <v>0</v>
      </c>
      <c r="BK937" s="107">
        <f t="shared" si="677"/>
        <v>0</v>
      </c>
      <c r="BL937" s="110">
        <f t="shared" si="663"/>
        <v>0</v>
      </c>
      <c r="BM937" s="111">
        <f t="shared" si="664"/>
        <v>0</v>
      </c>
      <c r="BN937" s="111">
        <f t="shared" si="665"/>
        <v>0</v>
      </c>
      <c r="BO937" s="111">
        <f t="shared" si="666"/>
        <v>0</v>
      </c>
      <c r="BP937" s="111">
        <f t="shared" si="667"/>
        <v>0</v>
      </c>
      <c r="BQ937" s="111">
        <f t="shared" si="668"/>
        <v>0</v>
      </c>
      <c r="BR937" s="111">
        <f t="shared" si="669"/>
        <v>0</v>
      </c>
      <c r="BS937" s="111">
        <f t="shared" si="670"/>
        <v>0</v>
      </c>
      <c r="BT937" s="111">
        <f t="shared" si="671"/>
        <v>0</v>
      </c>
      <c r="BU937" s="112">
        <f t="shared" si="672"/>
        <v>0</v>
      </c>
      <c r="BV937" s="113">
        <f t="shared" si="673"/>
        <v>0</v>
      </c>
      <c r="BW937" s="169" t="s">
        <v>135</v>
      </c>
      <c r="BX937" s="174">
        <v>2021</v>
      </c>
      <c r="BY937" s="169" t="s">
        <v>2422</v>
      </c>
      <c r="BZ937" s="169" t="str">
        <f t="shared" si="674"/>
        <v>NOVIEMBRE</v>
      </c>
      <c r="CA937" s="169" t="str">
        <f t="shared" si="675"/>
        <v>YCHO21RT_11.1</v>
      </c>
      <c r="CB937" s="118" t="str">
        <f>VLOOKUP(F937,[3]TOTALES!$E:$E,1,0)</f>
        <v>W2RL26WEGN0</v>
      </c>
      <c r="CC937" s="118" t="s">
        <v>185</v>
      </c>
      <c r="CD937" s="118">
        <f>VLOOKUP(A937,'[4]1. ARCHIVO COMPRA'!$A:$BU,73,0)</f>
        <v>0</v>
      </c>
      <c r="CF937" s="128"/>
      <c r="CG937" s="128"/>
    </row>
    <row r="938" spans="1:85" x14ac:dyDescent="0.25">
      <c r="A938" s="128" t="str">
        <f t="shared" si="644"/>
        <v>W2RL26WEGN0G1G2</v>
      </c>
      <c r="B938" s="188">
        <v>44501</v>
      </c>
      <c r="C938" s="128"/>
      <c r="D938" s="128" t="s">
        <v>557</v>
      </c>
      <c r="E938" s="128" t="s">
        <v>569</v>
      </c>
      <c r="F938" s="128" t="s">
        <v>1679</v>
      </c>
      <c r="G938" s="128" t="s">
        <v>1680</v>
      </c>
      <c r="H938" s="128" t="s">
        <v>506</v>
      </c>
      <c r="I938" s="128" t="s">
        <v>533</v>
      </c>
      <c r="J938" s="128" t="s">
        <v>2201</v>
      </c>
      <c r="K938" s="128" t="s">
        <v>683</v>
      </c>
      <c r="L938" s="128" t="s">
        <v>2255</v>
      </c>
      <c r="M938" s="137">
        <v>188</v>
      </c>
      <c r="N938" s="128">
        <f>IFERROR(VLOOKUP(M938*$M$8*$N$8,'RAM costing'!$A$3:$B$81,2,1),0)</f>
        <v>179000</v>
      </c>
      <c r="O938" s="128">
        <f>IFERROR(VLOOKUP(M938*$M$9*$N$9,'RAM costing'!$E$3:$F$81,2,1),0)</f>
        <v>429</v>
      </c>
      <c r="P938" s="128"/>
      <c r="Q938" s="129">
        <f t="shared" si="645"/>
        <v>0.31</v>
      </c>
      <c r="R938" s="18">
        <v>58.28</v>
      </c>
      <c r="S938" s="25">
        <f t="shared" si="646"/>
        <v>0</v>
      </c>
      <c r="T938" s="25">
        <f t="shared" si="647"/>
        <v>0</v>
      </c>
      <c r="U938" s="25">
        <f t="shared" si="648"/>
        <v>0</v>
      </c>
      <c r="V938" s="25">
        <f t="shared" si="649"/>
        <v>0</v>
      </c>
      <c r="W938" s="25">
        <f t="shared" si="650"/>
        <v>0</v>
      </c>
      <c r="X938" s="25">
        <f t="shared" si="651"/>
        <v>0</v>
      </c>
      <c r="Y938" s="25">
        <f t="shared" si="652"/>
        <v>0</v>
      </c>
      <c r="Z938" s="25">
        <f t="shared" si="653"/>
        <v>0</v>
      </c>
      <c r="AA938" s="26"/>
      <c r="AB938" s="25">
        <f t="shared" si="654"/>
        <v>0</v>
      </c>
      <c r="AC938" s="25">
        <f t="shared" si="640"/>
        <v>0</v>
      </c>
      <c r="AD938" s="25"/>
      <c r="AE938" s="25"/>
      <c r="AF938" s="25"/>
      <c r="AG938" s="25"/>
      <c r="AH938" s="25"/>
      <c r="AI938" s="25"/>
      <c r="AJ938" s="26"/>
      <c r="AK938" s="25"/>
      <c r="AL938" s="26"/>
      <c r="AM938" s="25">
        <f t="shared" si="655"/>
        <v>0</v>
      </c>
      <c r="AN938" s="25">
        <f t="shared" si="656"/>
        <v>0</v>
      </c>
      <c r="AO938" s="26"/>
      <c r="AP938" s="26">
        <f t="shared" si="657"/>
        <v>0</v>
      </c>
      <c r="AQ938" s="101">
        <f t="shared" si="658"/>
        <v>0</v>
      </c>
      <c r="AR938" s="106">
        <f t="shared" si="659"/>
        <v>0</v>
      </c>
      <c r="AS938" s="107">
        <f t="shared" si="676"/>
        <v>0</v>
      </c>
      <c r="AT938" s="107">
        <f t="shared" si="676"/>
        <v>0</v>
      </c>
      <c r="AU938" s="107">
        <f t="shared" si="676"/>
        <v>0</v>
      </c>
      <c r="AV938" s="107">
        <f t="shared" si="676"/>
        <v>0</v>
      </c>
      <c r="AW938" s="107">
        <f t="shared" si="676"/>
        <v>0</v>
      </c>
      <c r="AX938" s="107">
        <f t="shared" si="676"/>
        <v>0</v>
      </c>
      <c r="AY938" s="107">
        <f t="shared" si="676"/>
        <v>0</v>
      </c>
      <c r="AZ938" s="107">
        <f t="shared" si="676"/>
        <v>0</v>
      </c>
      <c r="BA938" s="108">
        <f t="shared" si="660"/>
        <v>0</v>
      </c>
      <c r="BB938" s="103">
        <f t="shared" si="661"/>
        <v>0</v>
      </c>
      <c r="BC938" s="109">
        <f t="shared" si="662"/>
        <v>0</v>
      </c>
      <c r="BD938" s="107">
        <f t="shared" si="643"/>
        <v>0</v>
      </c>
      <c r="BE938" s="107">
        <f t="shared" si="677"/>
        <v>0</v>
      </c>
      <c r="BF938" s="107">
        <f t="shared" si="677"/>
        <v>0</v>
      </c>
      <c r="BG938" s="107">
        <f t="shared" si="677"/>
        <v>0</v>
      </c>
      <c r="BH938" s="107">
        <f t="shared" si="677"/>
        <v>0</v>
      </c>
      <c r="BI938" s="107">
        <f t="shared" si="677"/>
        <v>0</v>
      </c>
      <c r="BJ938" s="107">
        <f t="shared" si="677"/>
        <v>0</v>
      </c>
      <c r="BK938" s="107">
        <f t="shared" si="677"/>
        <v>0</v>
      </c>
      <c r="BL938" s="110">
        <f t="shared" si="663"/>
        <v>0</v>
      </c>
      <c r="BM938" s="111">
        <f t="shared" si="664"/>
        <v>0</v>
      </c>
      <c r="BN938" s="111">
        <f t="shared" si="665"/>
        <v>0</v>
      </c>
      <c r="BO938" s="111">
        <f t="shared" si="666"/>
        <v>0</v>
      </c>
      <c r="BP938" s="111">
        <f t="shared" si="667"/>
        <v>0</v>
      </c>
      <c r="BQ938" s="111">
        <f t="shared" si="668"/>
        <v>0</v>
      </c>
      <c r="BR938" s="111">
        <f t="shared" si="669"/>
        <v>0</v>
      </c>
      <c r="BS938" s="111">
        <f t="shared" si="670"/>
        <v>0</v>
      </c>
      <c r="BT938" s="111">
        <f t="shared" si="671"/>
        <v>0</v>
      </c>
      <c r="BU938" s="112">
        <f t="shared" si="672"/>
        <v>0</v>
      </c>
      <c r="BV938" s="113">
        <f t="shared" si="673"/>
        <v>0</v>
      </c>
      <c r="BW938" s="169" t="s">
        <v>135</v>
      </c>
      <c r="BX938" s="174">
        <v>2021</v>
      </c>
      <c r="BY938" s="169" t="s">
        <v>2422</v>
      </c>
      <c r="BZ938" s="169" t="str">
        <f t="shared" si="674"/>
        <v>NOVIEMBRE</v>
      </c>
      <c r="CA938" s="169" t="str">
        <f t="shared" si="675"/>
        <v>YCHO21RT_11.1</v>
      </c>
      <c r="CB938" s="118" t="str">
        <f>VLOOKUP(F938,[3]TOTALES!$E:$E,1,0)</f>
        <v>W2RL26WEGN0</v>
      </c>
      <c r="CC938" s="118" t="s">
        <v>185</v>
      </c>
      <c r="CD938" s="118">
        <f>VLOOKUP(A938,'[4]1. ARCHIVO COMPRA'!$A:$BU,73,0)</f>
        <v>0</v>
      </c>
      <c r="CF938" s="128"/>
      <c r="CG938" s="128"/>
    </row>
    <row r="939" spans="1:85" x14ac:dyDescent="0.25">
      <c r="A939" s="128" t="str">
        <f t="shared" si="644"/>
        <v>W2RL26WEGN0JBLK</v>
      </c>
      <c r="B939" s="187">
        <v>44501</v>
      </c>
      <c r="C939" s="128"/>
      <c r="D939" s="128" t="s">
        <v>557</v>
      </c>
      <c r="E939" s="128" t="s">
        <v>569</v>
      </c>
      <c r="F939" s="128" t="s">
        <v>1679</v>
      </c>
      <c r="G939" s="128" t="s">
        <v>1680</v>
      </c>
      <c r="H939" s="128" t="s">
        <v>494</v>
      </c>
      <c r="I939" s="128" t="s">
        <v>520</v>
      </c>
      <c r="J939" s="128" t="s">
        <v>2201</v>
      </c>
      <c r="K939" s="128" t="s">
        <v>683</v>
      </c>
      <c r="L939" s="128" t="s">
        <v>2255</v>
      </c>
      <c r="M939" s="137">
        <v>188</v>
      </c>
      <c r="N939" s="128">
        <f>IFERROR(VLOOKUP(M939*$M$8*$N$8,'RAM costing'!$A$3:$B$81,2,1),0)</f>
        <v>179000</v>
      </c>
      <c r="O939" s="128">
        <f>IFERROR(VLOOKUP(M939*$M$9*$N$9,'RAM costing'!$E$3:$F$81,2,1),0)</f>
        <v>429</v>
      </c>
      <c r="P939" s="128"/>
      <c r="Q939" s="129">
        <f t="shared" si="645"/>
        <v>0.31</v>
      </c>
      <c r="R939" s="18">
        <v>58.28</v>
      </c>
      <c r="S939" s="25">
        <f t="shared" si="646"/>
        <v>6</v>
      </c>
      <c r="T939" s="25">
        <f t="shared" si="647"/>
        <v>6</v>
      </c>
      <c r="U939" s="25">
        <f t="shared" si="648"/>
        <v>6</v>
      </c>
      <c r="V939" s="25">
        <f t="shared" si="649"/>
        <v>4</v>
      </c>
      <c r="W939" s="25">
        <v>0</v>
      </c>
      <c r="X939" s="25">
        <v>0</v>
      </c>
      <c r="Y939" s="25">
        <v>0</v>
      </c>
      <c r="Z939" s="25">
        <v>0</v>
      </c>
      <c r="AA939" s="26"/>
      <c r="AB939" s="25">
        <v>0</v>
      </c>
      <c r="AC939" s="26">
        <f t="shared" si="640"/>
        <v>6</v>
      </c>
      <c r="AD939" s="25"/>
      <c r="AE939" s="25"/>
      <c r="AF939" s="25"/>
      <c r="AG939" s="25"/>
      <c r="AH939" s="25"/>
      <c r="AI939" s="25">
        <v>6</v>
      </c>
      <c r="AJ939" s="26"/>
      <c r="AK939" s="25"/>
      <c r="AL939" s="26"/>
      <c r="AM939" s="25">
        <f t="shared" si="655"/>
        <v>4</v>
      </c>
      <c r="AN939" s="25">
        <f t="shared" si="656"/>
        <v>4</v>
      </c>
      <c r="AO939" s="26">
        <v>6</v>
      </c>
      <c r="AP939" s="26">
        <f t="shared" si="657"/>
        <v>6</v>
      </c>
      <c r="AQ939" s="101">
        <f t="shared" si="658"/>
        <v>34</v>
      </c>
      <c r="AR939" s="106">
        <f t="shared" si="659"/>
        <v>1981.52</v>
      </c>
      <c r="AS939" s="107">
        <f t="shared" si="676"/>
        <v>8</v>
      </c>
      <c r="AT939" s="107">
        <f t="shared" si="676"/>
        <v>12</v>
      </c>
      <c r="AU939" s="107">
        <f t="shared" si="676"/>
        <v>9</v>
      </c>
      <c r="AV939" s="107">
        <f t="shared" si="676"/>
        <v>5</v>
      </c>
      <c r="AW939" s="107">
        <f t="shared" si="676"/>
        <v>0</v>
      </c>
      <c r="AX939" s="107">
        <f t="shared" si="676"/>
        <v>0</v>
      </c>
      <c r="AY939" s="107">
        <f t="shared" si="676"/>
        <v>0</v>
      </c>
      <c r="AZ939" s="107">
        <f t="shared" si="676"/>
        <v>0</v>
      </c>
      <c r="BA939" s="108">
        <f t="shared" si="660"/>
        <v>34</v>
      </c>
      <c r="BB939" s="103">
        <f t="shared" si="661"/>
        <v>20</v>
      </c>
      <c r="BC939" s="109">
        <f t="shared" si="662"/>
        <v>1165.5999999999999</v>
      </c>
      <c r="BD939" s="107">
        <f t="shared" si="643"/>
        <v>5</v>
      </c>
      <c r="BE939" s="107">
        <f t="shared" si="677"/>
        <v>7</v>
      </c>
      <c r="BF939" s="107">
        <f t="shared" si="677"/>
        <v>5</v>
      </c>
      <c r="BG939" s="107">
        <f t="shared" si="677"/>
        <v>3</v>
      </c>
      <c r="BH939" s="107">
        <f t="shared" si="677"/>
        <v>0</v>
      </c>
      <c r="BI939" s="107">
        <f t="shared" si="677"/>
        <v>0</v>
      </c>
      <c r="BJ939" s="107">
        <f t="shared" si="677"/>
        <v>0</v>
      </c>
      <c r="BK939" s="107">
        <f t="shared" si="677"/>
        <v>0</v>
      </c>
      <c r="BL939" s="110">
        <f t="shared" si="663"/>
        <v>20</v>
      </c>
      <c r="BM939" s="111">
        <f t="shared" si="664"/>
        <v>13</v>
      </c>
      <c r="BN939" s="111">
        <f t="shared" si="665"/>
        <v>19</v>
      </c>
      <c r="BO939" s="111">
        <f t="shared" si="666"/>
        <v>14</v>
      </c>
      <c r="BP939" s="111">
        <f t="shared" si="667"/>
        <v>8</v>
      </c>
      <c r="BQ939" s="111">
        <f t="shared" si="668"/>
        <v>0</v>
      </c>
      <c r="BR939" s="111">
        <f t="shared" si="669"/>
        <v>0</v>
      </c>
      <c r="BS939" s="111">
        <f t="shared" si="670"/>
        <v>0</v>
      </c>
      <c r="BT939" s="111">
        <f t="shared" si="671"/>
        <v>0</v>
      </c>
      <c r="BU939" s="143">
        <f t="shared" si="672"/>
        <v>54</v>
      </c>
      <c r="BV939" s="113">
        <f t="shared" si="673"/>
        <v>3147.12</v>
      </c>
      <c r="BW939" s="169" t="s">
        <v>135</v>
      </c>
      <c r="BX939" s="174">
        <v>2021</v>
      </c>
      <c r="BY939" s="169" t="s">
        <v>2422</v>
      </c>
      <c r="BZ939" s="169" t="str">
        <f t="shared" si="674"/>
        <v>NOVIEMBRE</v>
      </c>
      <c r="CA939" s="169" t="str">
        <f t="shared" si="675"/>
        <v>YCHO21RT_11.1</v>
      </c>
      <c r="CB939" s="118" t="str">
        <f>VLOOKUP(F939,[3]TOTALES!$E:$E,1,0)</f>
        <v>W2RL26WEGN0</v>
      </c>
      <c r="CC939" s="118" t="s">
        <v>185</v>
      </c>
      <c r="CD939" s="118">
        <f>VLOOKUP(A939,'[4]1. ARCHIVO COMPRA'!$A:$BU,73,0)</f>
        <v>0</v>
      </c>
      <c r="CF939" s="164">
        <v>44331</v>
      </c>
      <c r="CG939" s="128"/>
    </row>
    <row r="940" spans="1:85" x14ac:dyDescent="0.25">
      <c r="A940" s="128" t="str">
        <f t="shared" si="644"/>
        <v>W2RL26WEGN0G011</v>
      </c>
      <c r="B940" s="188">
        <v>44501</v>
      </c>
      <c r="C940" s="128"/>
      <c r="D940" s="128" t="s">
        <v>557</v>
      </c>
      <c r="E940" s="128" t="s">
        <v>569</v>
      </c>
      <c r="F940" s="128" t="s">
        <v>1679</v>
      </c>
      <c r="G940" s="128" t="s">
        <v>1680</v>
      </c>
      <c r="H940" s="128" t="s">
        <v>496</v>
      </c>
      <c r="I940" s="128" t="s">
        <v>522</v>
      </c>
      <c r="J940" s="128" t="s">
        <v>2201</v>
      </c>
      <c r="K940" s="128" t="s">
        <v>683</v>
      </c>
      <c r="L940" s="128" t="s">
        <v>2255</v>
      </c>
      <c r="M940" s="137">
        <v>188</v>
      </c>
      <c r="N940" s="128">
        <f>IFERROR(VLOOKUP(M940*$M$8*$N$8,'RAM costing'!$A$3:$B$81,2,1),0)</f>
        <v>179000</v>
      </c>
      <c r="O940" s="128">
        <f>IFERROR(VLOOKUP(M940*$M$9*$N$9,'RAM costing'!$E$3:$F$81,2,1),0)</f>
        <v>429</v>
      </c>
      <c r="P940" s="128"/>
      <c r="Q940" s="129">
        <f t="shared" si="645"/>
        <v>0.31</v>
      </c>
      <c r="R940" s="18">
        <v>58.28</v>
      </c>
      <c r="S940" s="25">
        <f t="shared" si="646"/>
        <v>0</v>
      </c>
      <c r="T940" s="25">
        <f t="shared" si="647"/>
        <v>0</v>
      </c>
      <c r="U940" s="25">
        <f t="shared" si="648"/>
        <v>0</v>
      </c>
      <c r="V940" s="25">
        <f t="shared" si="649"/>
        <v>0</v>
      </c>
      <c r="W940" s="25">
        <f t="shared" si="650"/>
        <v>0</v>
      </c>
      <c r="X940" s="25">
        <f t="shared" si="651"/>
        <v>0</v>
      </c>
      <c r="Y940" s="25">
        <f t="shared" si="652"/>
        <v>0</v>
      </c>
      <c r="Z940" s="25">
        <f t="shared" si="653"/>
        <v>0</v>
      </c>
      <c r="AA940" s="26"/>
      <c r="AB940" s="25">
        <f t="shared" si="654"/>
        <v>0</v>
      </c>
      <c r="AC940" s="25">
        <f t="shared" si="640"/>
        <v>0</v>
      </c>
      <c r="AD940" s="25"/>
      <c r="AE940" s="25"/>
      <c r="AF940" s="25"/>
      <c r="AG940" s="25"/>
      <c r="AH940" s="25"/>
      <c r="AI940" s="25"/>
      <c r="AJ940" s="26"/>
      <c r="AK940" s="25"/>
      <c r="AL940" s="26"/>
      <c r="AM940" s="25">
        <f t="shared" si="655"/>
        <v>0</v>
      </c>
      <c r="AN940" s="25">
        <f t="shared" si="656"/>
        <v>0</v>
      </c>
      <c r="AO940" s="26"/>
      <c r="AP940" s="26">
        <f t="shared" si="657"/>
        <v>0</v>
      </c>
      <c r="AQ940" s="101">
        <f t="shared" si="658"/>
        <v>0</v>
      </c>
      <c r="AR940" s="106">
        <f t="shared" si="659"/>
        <v>0</v>
      </c>
      <c r="AS940" s="107">
        <f t="shared" si="676"/>
        <v>0</v>
      </c>
      <c r="AT940" s="107">
        <f t="shared" si="676"/>
        <v>0</v>
      </c>
      <c r="AU940" s="107">
        <f t="shared" si="676"/>
        <v>0</v>
      </c>
      <c r="AV940" s="107">
        <f t="shared" si="676"/>
        <v>0</v>
      </c>
      <c r="AW940" s="107">
        <f t="shared" si="676"/>
        <v>0</v>
      </c>
      <c r="AX940" s="107">
        <f t="shared" si="676"/>
        <v>0</v>
      </c>
      <c r="AY940" s="107">
        <f t="shared" si="676"/>
        <v>0</v>
      </c>
      <c r="AZ940" s="107">
        <f t="shared" si="676"/>
        <v>0</v>
      </c>
      <c r="BA940" s="108">
        <f t="shared" si="660"/>
        <v>0</v>
      </c>
      <c r="BB940" s="103">
        <f t="shared" si="661"/>
        <v>0</v>
      </c>
      <c r="BC940" s="109">
        <f t="shared" si="662"/>
        <v>0</v>
      </c>
      <c r="BD940" s="107">
        <f t="shared" si="643"/>
        <v>0</v>
      </c>
      <c r="BE940" s="107">
        <f t="shared" si="677"/>
        <v>0</v>
      </c>
      <c r="BF940" s="107">
        <f t="shared" si="677"/>
        <v>0</v>
      </c>
      <c r="BG940" s="107">
        <f t="shared" si="677"/>
        <v>0</v>
      </c>
      <c r="BH940" s="107">
        <f t="shared" si="677"/>
        <v>0</v>
      </c>
      <c r="BI940" s="107">
        <f t="shared" si="677"/>
        <v>0</v>
      </c>
      <c r="BJ940" s="107">
        <f t="shared" si="677"/>
        <v>0</v>
      </c>
      <c r="BK940" s="107">
        <f t="shared" si="677"/>
        <v>0</v>
      </c>
      <c r="BL940" s="110">
        <f t="shared" si="663"/>
        <v>0</v>
      </c>
      <c r="BM940" s="111">
        <f t="shared" si="664"/>
        <v>0</v>
      </c>
      <c r="BN940" s="111">
        <f t="shared" si="665"/>
        <v>0</v>
      </c>
      <c r="BO940" s="111">
        <f t="shared" si="666"/>
        <v>0</v>
      </c>
      <c r="BP940" s="111">
        <f t="shared" si="667"/>
        <v>0</v>
      </c>
      <c r="BQ940" s="111">
        <f t="shared" si="668"/>
        <v>0</v>
      </c>
      <c r="BR940" s="111">
        <f t="shared" si="669"/>
        <v>0</v>
      </c>
      <c r="BS940" s="111">
        <f t="shared" si="670"/>
        <v>0</v>
      </c>
      <c r="BT940" s="111">
        <f t="shared" si="671"/>
        <v>0</v>
      </c>
      <c r="BU940" s="112">
        <f t="shared" si="672"/>
        <v>0</v>
      </c>
      <c r="BV940" s="113">
        <f t="shared" si="673"/>
        <v>0</v>
      </c>
      <c r="BW940" s="169" t="s">
        <v>135</v>
      </c>
      <c r="BX940" s="174">
        <v>2021</v>
      </c>
      <c r="BY940" s="169" t="s">
        <v>2422</v>
      </c>
      <c r="BZ940" s="169" t="str">
        <f t="shared" si="674"/>
        <v>NOVIEMBRE</v>
      </c>
      <c r="CA940" s="169" t="str">
        <f t="shared" si="675"/>
        <v>YCHO21RT_11.1</v>
      </c>
      <c r="CB940" s="118" t="str">
        <f>VLOOKUP(F940,[3]TOTALES!$E:$E,1,0)</f>
        <v>W2RL26WEGN0</v>
      </c>
      <c r="CC940" s="118" t="s">
        <v>185</v>
      </c>
      <c r="CD940" s="118">
        <f>VLOOKUP(A940,'[4]1. ARCHIVO COMPRA'!$A:$BU,73,0)</f>
        <v>0</v>
      </c>
      <c r="CF940" s="128"/>
      <c r="CG940" s="128"/>
    </row>
    <row r="941" spans="1:85" x14ac:dyDescent="0.25">
      <c r="A941" s="128" t="str">
        <f t="shared" si="644"/>
        <v>W2RL26WEGN0F40K</v>
      </c>
      <c r="B941" s="188">
        <v>44501</v>
      </c>
      <c r="C941" s="128"/>
      <c r="D941" s="128" t="s">
        <v>557</v>
      </c>
      <c r="E941" s="128" t="s">
        <v>569</v>
      </c>
      <c r="F941" s="128" t="s">
        <v>1679</v>
      </c>
      <c r="G941" s="128" t="s">
        <v>1680</v>
      </c>
      <c r="H941" s="128" t="s">
        <v>986</v>
      </c>
      <c r="I941" s="128" t="s">
        <v>987</v>
      </c>
      <c r="J941" s="128" t="s">
        <v>2201</v>
      </c>
      <c r="K941" s="128" t="s">
        <v>683</v>
      </c>
      <c r="L941" s="128" t="s">
        <v>2255</v>
      </c>
      <c r="M941" s="137">
        <v>188</v>
      </c>
      <c r="N941" s="128">
        <f>IFERROR(VLOOKUP(M941*$M$8*$N$8,'RAM costing'!$A$3:$B$81,2,1),0)</f>
        <v>179000</v>
      </c>
      <c r="O941" s="128">
        <f>IFERROR(VLOOKUP(M941*$M$9*$N$9,'RAM costing'!$E$3:$F$81,2,1),0)</f>
        <v>429</v>
      </c>
      <c r="P941" s="128"/>
      <c r="Q941" s="129">
        <f t="shared" si="645"/>
        <v>0.31</v>
      </c>
      <c r="R941" s="18">
        <v>58.28</v>
      </c>
      <c r="S941" s="25">
        <f t="shared" si="646"/>
        <v>0</v>
      </c>
      <c r="T941" s="25">
        <f t="shared" si="647"/>
        <v>0</v>
      </c>
      <c r="U941" s="25">
        <f t="shared" si="648"/>
        <v>0</v>
      </c>
      <c r="V941" s="25">
        <f t="shared" si="649"/>
        <v>0</v>
      </c>
      <c r="W941" s="25">
        <f t="shared" si="650"/>
        <v>0</v>
      </c>
      <c r="X941" s="25">
        <f t="shared" si="651"/>
        <v>0</v>
      </c>
      <c r="Y941" s="25">
        <f t="shared" si="652"/>
        <v>0</v>
      </c>
      <c r="Z941" s="25">
        <f t="shared" si="653"/>
        <v>0</v>
      </c>
      <c r="AA941" s="26"/>
      <c r="AB941" s="25">
        <f t="shared" si="654"/>
        <v>0</v>
      </c>
      <c r="AC941" s="25">
        <f t="shared" si="640"/>
        <v>0</v>
      </c>
      <c r="AD941" s="25"/>
      <c r="AE941" s="25"/>
      <c r="AF941" s="25"/>
      <c r="AG941" s="25"/>
      <c r="AH941" s="25"/>
      <c r="AI941" s="25"/>
      <c r="AJ941" s="26"/>
      <c r="AK941" s="25"/>
      <c r="AL941" s="26"/>
      <c r="AM941" s="25">
        <f t="shared" si="655"/>
        <v>0</v>
      </c>
      <c r="AN941" s="25">
        <f t="shared" si="656"/>
        <v>0</v>
      </c>
      <c r="AO941" s="26"/>
      <c r="AP941" s="26">
        <f t="shared" si="657"/>
        <v>0</v>
      </c>
      <c r="AQ941" s="101">
        <f t="shared" si="658"/>
        <v>0</v>
      </c>
      <c r="AR941" s="106">
        <f t="shared" si="659"/>
        <v>0</v>
      </c>
      <c r="AS941" s="107">
        <f t="shared" si="676"/>
        <v>0</v>
      </c>
      <c r="AT941" s="107">
        <f t="shared" si="676"/>
        <v>0</v>
      </c>
      <c r="AU941" s="107">
        <f t="shared" si="676"/>
        <v>0</v>
      </c>
      <c r="AV941" s="107">
        <f t="shared" si="676"/>
        <v>0</v>
      </c>
      <c r="AW941" s="107">
        <f t="shared" si="676"/>
        <v>0</v>
      </c>
      <c r="AX941" s="107">
        <f t="shared" si="676"/>
        <v>0</v>
      </c>
      <c r="AY941" s="107">
        <f t="shared" si="676"/>
        <v>0</v>
      </c>
      <c r="AZ941" s="107">
        <f t="shared" si="676"/>
        <v>0</v>
      </c>
      <c r="BA941" s="108">
        <f t="shared" si="660"/>
        <v>0</v>
      </c>
      <c r="BB941" s="103">
        <f t="shared" si="661"/>
        <v>0</v>
      </c>
      <c r="BC941" s="109">
        <f t="shared" si="662"/>
        <v>0</v>
      </c>
      <c r="BD941" s="107">
        <f t="shared" si="643"/>
        <v>0</v>
      </c>
      <c r="BE941" s="107">
        <f t="shared" si="677"/>
        <v>0</v>
      </c>
      <c r="BF941" s="107">
        <f t="shared" si="677"/>
        <v>0</v>
      </c>
      <c r="BG941" s="107">
        <f t="shared" si="677"/>
        <v>0</v>
      </c>
      <c r="BH941" s="107">
        <f t="shared" si="677"/>
        <v>0</v>
      </c>
      <c r="BI941" s="107">
        <f t="shared" si="677"/>
        <v>0</v>
      </c>
      <c r="BJ941" s="107">
        <f t="shared" si="677"/>
        <v>0</v>
      </c>
      <c r="BK941" s="107">
        <f t="shared" si="677"/>
        <v>0</v>
      </c>
      <c r="BL941" s="110">
        <f t="shared" si="663"/>
        <v>0</v>
      </c>
      <c r="BM941" s="111">
        <f t="shared" si="664"/>
        <v>0</v>
      </c>
      <c r="BN941" s="111">
        <f t="shared" si="665"/>
        <v>0</v>
      </c>
      <c r="BO941" s="111">
        <f t="shared" si="666"/>
        <v>0</v>
      </c>
      <c r="BP941" s="111">
        <f t="shared" si="667"/>
        <v>0</v>
      </c>
      <c r="BQ941" s="111">
        <f t="shared" si="668"/>
        <v>0</v>
      </c>
      <c r="BR941" s="111">
        <f t="shared" si="669"/>
        <v>0</v>
      </c>
      <c r="BS941" s="111">
        <f t="shared" si="670"/>
        <v>0</v>
      </c>
      <c r="BT941" s="111">
        <f t="shared" si="671"/>
        <v>0</v>
      </c>
      <c r="BU941" s="112">
        <f t="shared" si="672"/>
        <v>0</v>
      </c>
      <c r="BV941" s="113">
        <f t="shared" si="673"/>
        <v>0</v>
      </c>
      <c r="BW941" s="169" t="s">
        <v>135</v>
      </c>
      <c r="BX941" s="174">
        <v>2021</v>
      </c>
      <c r="BY941" s="169" t="s">
        <v>2422</v>
      </c>
      <c r="BZ941" s="169" t="str">
        <f t="shared" si="674"/>
        <v>NOVIEMBRE</v>
      </c>
      <c r="CA941" s="169" t="str">
        <f t="shared" si="675"/>
        <v>YCHO21RT_11.1</v>
      </c>
      <c r="CB941" s="118" t="str">
        <f>VLOOKUP(F941,[3]TOTALES!$E:$E,1,0)</f>
        <v>W2RL26WEGN0</v>
      </c>
      <c r="CC941" s="118" t="s">
        <v>185</v>
      </c>
      <c r="CD941" s="118">
        <f>VLOOKUP(A941,'[4]1. ARCHIVO COMPRA'!$A:$BU,73,0)</f>
        <v>0</v>
      </c>
      <c r="CF941" s="128"/>
      <c r="CG941" s="128"/>
    </row>
    <row r="942" spans="1:85" x14ac:dyDescent="0.25">
      <c r="A942" s="128" t="str">
        <f t="shared" si="644"/>
        <v>W2RL26WEGN0G1CA</v>
      </c>
      <c r="B942" s="187">
        <v>44501</v>
      </c>
      <c r="C942" s="128"/>
      <c r="D942" s="128" t="s">
        <v>557</v>
      </c>
      <c r="E942" s="128" t="s">
        <v>569</v>
      </c>
      <c r="F942" s="128" t="s">
        <v>1679</v>
      </c>
      <c r="G942" s="128" t="s">
        <v>1680</v>
      </c>
      <c r="H942" s="128" t="s">
        <v>505</v>
      </c>
      <c r="I942" s="128" t="s">
        <v>532</v>
      </c>
      <c r="J942" s="128" t="s">
        <v>2201</v>
      </c>
      <c r="K942" s="128" t="s">
        <v>683</v>
      </c>
      <c r="L942" s="128" t="s">
        <v>2255</v>
      </c>
      <c r="M942" s="137">
        <v>188</v>
      </c>
      <c r="N942" s="128">
        <f>IFERROR(VLOOKUP(M942*$M$8*$N$8,'RAM costing'!$A$3:$B$81,2,1),0)</f>
        <v>179000</v>
      </c>
      <c r="O942" s="128">
        <f>IFERROR(VLOOKUP(M942*$M$9*$N$9,'RAM costing'!$E$3:$F$81,2,1),0)</f>
        <v>429</v>
      </c>
      <c r="P942" s="128"/>
      <c r="Q942" s="129">
        <f t="shared" si="645"/>
        <v>0.31</v>
      </c>
      <c r="R942" s="18">
        <v>58.28</v>
      </c>
      <c r="S942" s="25">
        <f t="shared" si="646"/>
        <v>6</v>
      </c>
      <c r="T942" s="25">
        <f t="shared" si="647"/>
        <v>6</v>
      </c>
      <c r="U942" s="25">
        <f t="shared" si="648"/>
        <v>6</v>
      </c>
      <c r="V942" s="25">
        <f t="shared" si="649"/>
        <v>4</v>
      </c>
      <c r="W942" s="25">
        <v>0</v>
      </c>
      <c r="X942" s="25">
        <v>0</v>
      </c>
      <c r="Y942" s="25">
        <v>0</v>
      </c>
      <c r="Z942" s="25">
        <v>0</v>
      </c>
      <c r="AA942" s="26"/>
      <c r="AB942" s="25">
        <v>0</v>
      </c>
      <c r="AC942" s="26">
        <f t="shared" si="640"/>
        <v>6</v>
      </c>
      <c r="AD942" s="25"/>
      <c r="AE942" s="25"/>
      <c r="AF942" s="25"/>
      <c r="AG942" s="25"/>
      <c r="AH942" s="25"/>
      <c r="AI942" s="25"/>
      <c r="AJ942" s="26"/>
      <c r="AK942" s="25"/>
      <c r="AL942" s="26"/>
      <c r="AM942" s="25">
        <f t="shared" si="655"/>
        <v>4</v>
      </c>
      <c r="AN942" s="25">
        <f t="shared" si="656"/>
        <v>4</v>
      </c>
      <c r="AO942" s="26">
        <v>6</v>
      </c>
      <c r="AP942" s="26">
        <f t="shared" si="657"/>
        <v>6</v>
      </c>
      <c r="AQ942" s="101">
        <f t="shared" si="658"/>
        <v>28</v>
      </c>
      <c r="AR942" s="106">
        <f t="shared" si="659"/>
        <v>1631.8400000000001</v>
      </c>
      <c r="AS942" s="107">
        <f t="shared" si="676"/>
        <v>6</v>
      </c>
      <c r="AT942" s="107">
        <f t="shared" si="676"/>
        <v>10</v>
      </c>
      <c r="AU942" s="107">
        <f t="shared" si="676"/>
        <v>8</v>
      </c>
      <c r="AV942" s="107">
        <f t="shared" si="676"/>
        <v>4</v>
      </c>
      <c r="AW942" s="107">
        <f t="shared" si="676"/>
        <v>0</v>
      </c>
      <c r="AX942" s="107">
        <f t="shared" si="676"/>
        <v>0</v>
      </c>
      <c r="AY942" s="107">
        <f t="shared" si="676"/>
        <v>0</v>
      </c>
      <c r="AZ942" s="107">
        <f t="shared" si="676"/>
        <v>0</v>
      </c>
      <c r="BA942" s="108">
        <f t="shared" si="660"/>
        <v>28</v>
      </c>
      <c r="BB942" s="103">
        <f t="shared" si="661"/>
        <v>20</v>
      </c>
      <c r="BC942" s="109">
        <f t="shared" si="662"/>
        <v>1165.5999999999999</v>
      </c>
      <c r="BD942" s="107">
        <f t="shared" si="643"/>
        <v>5</v>
      </c>
      <c r="BE942" s="107">
        <f t="shared" si="677"/>
        <v>7</v>
      </c>
      <c r="BF942" s="107">
        <f t="shared" si="677"/>
        <v>5</v>
      </c>
      <c r="BG942" s="107">
        <f t="shared" si="677"/>
        <v>3</v>
      </c>
      <c r="BH942" s="107">
        <f t="shared" si="677"/>
        <v>0</v>
      </c>
      <c r="BI942" s="107">
        <f t="shared" si="677"/>
        <v>0</v>
      </c>
      <c r="BJ942" s="107">
        <f t="shared" si="677"/>
        <v>0</v>
      </c>
      <c r="BK942" s="107">
        <f t="shared" si="677"/>
        <v>0</v>
      </c>
      <c r="BL942" s="110">
        <f t="shared" si="663"/>
        <v>20</v>
      </c>
      <c r="BM942" s="111">
        <f t="shared" si="664"/>
        <v>11</v>
      </c>
      <c r="BN942" s="111">
        <f t="shared" si="665"/>
        <v>17</v>
      </c>
      <c r="BO942" s="111">
        <f t="shared" si="666"/>
        <v>13</v>
      </c>
      <c r="BP942" s="111">
        <f t="shared" si="667"/>
        <v>7</v>
      </c>
      <c r="BQ942" s="111">
        <f t="shared" si="668"/>
        <v>0</v>
      </c>
      <c r="BR942" s="111">
        <f t="shared" si="669"/>
        <v>0</v>
      </c>
      <c r="BS942" s="111">
        <f t="shared" si="670"/>
        <v>0</v>
      </c>
      <c r="BT942" s="111">
        <f t="shared" si="671"/>
        <v>0</v>
      </c>
      <c r="BU942" s="143">
        <f t="shared" si="672"/>
        <v>48</v>
      </c>
      <c r="BV942" s="113">
        <f t="shared" si="673"/>
        <v>2797.44</v>
      </c>
      <c r="BW942" s="169" t="s">
        <v>135</v>
      </c>
      <c r="BX942" s="174">
        <v>2021</v>
      </c>
      <c r="BY942" s="169" t="s">
        <v>2422</v>
      </c>
      <c r="BZ942" s="169" t="str">
        <f t="shared" si="674"/>
        <v>NOVIEMBRE</v>
      </c>
      <c r="CA942" s="169" t="str">
        <f t="shared" si="675"/>
        <v>YCHO21RT_11.1</v>
      </c>
      <c r="CB942" s="118" t="str">
        <f>VLOOKUP(F942,[3]TOTALES!$E:$E,1,0)</f>
        <v>W2RL26WEGN0</v>
      </c>
      <c r="CC942" s="118" t="s">
        <v>185</v>
      </c>
      <c r="CD942" s="118">
        <f>VLOOKUP(A942,'[4]1. ARCHIVO COMPRA'!$A:$BU,73,0)</f>
        <v>0</v>
      </c>
      <c r="CF942" s="164">
        <v>44331</v>
      </c>
      <c r="CG942" s="128"/>
    </row>
    <row r="943" spans="1:85" x14ac:dyDescent="0.25">
      <c r="A943" s="128" t="str">
        <f t="shared" si="644"/>
        <v>W2RP10K8RT2G1M8</v>
      </c>
      <c r="B943" s="187">
        <v>44501</v>
      </c>
      <c r="C943" s="128"/>
      <c r="D943" s="128" t="s">
        <v>562</v>
      </c>
      <c r="E943" s="128" t="s">
        <v>231</v>
      </c>
      <c r="F943" s="128" t="s">
        <v>1681</v>
      </c>
      <c r="G943" s="128" t="s">
        <v>1682</v>
      </c>
      <c r="H943" s="128" t="s">
        <v>1432</v>
      </c>
      <c r="I943" s="128" t="s">
        <v>1433</v>
      </c>
      <c r="J943" s="128" t="s">
        <v>2165</v>
      </c>
      <c r="K943" s="128" t="s">
        <v>683</v>
      </c>
      <c r="L943" s="128" t="s">
        <v>2255</v>
      </c>
      <c r="M943" s="137">
        <v>59</v>
      </c>
      <c r="N943" s="128">
        <f>IFERROR(VLOOKUP(M943*$M$8*$N$8,'RAM costing'!$A$3:$B$81,2,1),0)</f>
        <v>59000</v>
      </c>
      <c r="O943" s="128">
        <f>IFERROR(VLOOKUP(M943*$M$9*$N$9,'RAM costing'!$E$3:$F$81,2,1),0)</f>
        <v>239</v>
      </c>
      <c r="P943" s="128"/>
      <c r="Q943" s="129">
        <f t="shared" si="645"/>
        <v>0.31</v>
      </c>
      <c r="R943" s="18">
        <v>18.29</v>
      </c>
      <c r="S943" s="25">
        <f t="shared" si="646"/>
        <v>8</v>
      </c>
      <c r="T943" s="25">
        <f t="shared" si="647"/>
        <v>8</v>
      </c>
      <c r="U943" s="25">
        <f t="shared" si="648"/>
        <v>8</v>
      </c>
      <c r="V943" s="25">
        <f t="shared" si="649"/>
        <v>6</v>
      </c>
      <c r="W943" s="25">
        <f t="shared" si="650"/>
        <v>4</v>
      </c>
      <c r="X943" s="25">
        <f t="shared" si="651"/>
        <v>6</v>
      </c>
      <c r="Y943" s="25">
        <f t="shared" si="652"/>
        <v>5</v>
      </c>
      <c r="Z943" s="25">
        <v>0</v>
      </c>
      <c r="AA943" s="26"/>
      <c r="AB943" s="25">
        <f t="shared" si="654"/>
        <v>5</v>
      </c>
      <c r="AC943" s="26">
        <f>AO943</f>
        <v>8</v>
      </c>
      <c r="AD943" s="25"/>
      <c r="AE943" s="25"/>
      <c r="AF943" s="25"/>
      <c r="AG943" s="25"/>
      <c r="AH943" s="25"/>
      <c r="AI943" s="25"/>
      <c r="AJ943" s="26"/>
      <c r="AK943" s="25"/>
      <c r="AL943" s="26"/>
      <c r="AM943" s="25">
        <f t="shared" si="655"/>
        <v>6</v>
      </c>
      <c r="AN943" s="25">
        <f t="shared" si="656"/>
        <v>6</v>
      </c>
      <c r="AO943" s="26">
        <v>8</v>
      </c>
      <c r="AP943" s="26">
        <f t="shared" si="657"/>
        <v>8</v>
      </c>
      <c r="AQ943" s="101">
        <f t="shared" si="658"/>
        <v>58</v>
      </c>
      <c r="AR943" s="106">
        <f t="shared" si="659"/>
        <v>1060.82</v>
      </c>
      <c r="AS943" s="107">
        <f t="shared" si="676"/>
        <v>13</v>
      </c>
      <c r="AT943" s="107">
        <f t="shared" si="676"/>
        <v>21</v>
      </c>
      <c r="AU943" s="107">
        <f t="shared" si="676"/>
        <v>16</v>
      </c>
      <c r="AV943" s="107">
        <f t="shared" si="676"/>
        <v>8</v>
      </c>
      <c r="AW943" s="107">
        <f t="shared" si="676"/>
        <v>0</v>
      </c>
      <c r="AX943" s="107">
        <f t="shared" si="676"/>
        <v>0</v>
      </c>
      <c r="AY943" s="107">
        <f t="shared" si="676"/>
        <v>0</v>
      </c>
      <c r="AZ943" s="107">
        <f t="shared" si="676"/>
        <v>0</v>
      </c>
      <c r="BA943" s="108">
        <f t="shared" si="660"/>
        <v>58</v>
      </c>
      <c r="BB943" s="103">
        <f t="shared" si="661"/>
        <v>28</v>
      </c>
      <c r="BC943" s="109">
        <f t="shared" si="662"/>
        <v>512.12</v>
      </c>
      <c r="BD943" s="107">
        <f t="shared" si="643"/>
        <v>6</v>
      </c>
      <c r="BE943" s="107">
        <f t="shared" si="677"/>
        <v>10</v>
      </c>
      <c r="BF943" s="107">
        <f t="shared" si="677"/>
        <v>8</v>
      </c>
      <c r="BG943" s="107">
        <f t="shared" si="677"/>
        <v>4</v>
      </c>
      <c r="BH943" s="107">
        <f t="shared" si="677"/>
        <v>0</v>
      </c>
      <c r="BI943" s="107">
        <f t="shared" si="677"/>
        <v>0</v>
      </c>
      <c r="BJ943" s="107">
        <f t="shared" si="677"/>
        <v>0</v>
      </c>
      <c r="BK943" s="107">
        <f t="shared" si="677"/>
        <v>0</v>
      </c>
      <c r="BL943" s="110">
        <f t="shared" si="663"/>
        <v>28</v>
      </c>
      <c r="BM943" s="111">
        <f t="shared" si="664"/>
        <v>19</v>
      </c>
      <c r="BN943" s="111">
        <f t="shared" si="665"/>
        <v>31</v>
      </c>
      <c r="BO943" s="111">
        <f t="shared" si="666"/>
        <v>24</v>
      </c>
      <c r="BP943" s="111">
        <f t="shared" si="667"/>
        <v>12</v>
      </c>
      <c r="BQ943" s="111">
        <f t="shared" si="668"/>
        <v>0</v>
      </c>
      <c r="BR943" s="111">
        <f t="shared" si="669"/>
        <v>0</v>
      </c>
      <c r="BS943" s="111">
        <f t="shared" si="670"/>
        <v>0</v>
      </c>
      <c r="BT943" s="111">
        <f t="shared" si="671"/>
        <v>0</v>
      </c>
      <c r="BU943" s="143">
        <f t="shared" si="672"/>
        <v>86</v>
      </c>
      <c r="BV943" s="113">
        <f t="shared" si="673"/>
        <v>1572.9399999999998</v>
      </c>
      <c r="BW943" s="169" t="s">
        <v>135</v>
      </c>
      <c r="BX943" s="174">
        <v>2021</v>
      </c>
      <c r="BY943" s="169" t="s">
        <v>2422</v>
      </c>
      <c r="BZ943" s="169" t="str">
        <f t="shared" si="674"/>
        <v>NOVIEMBRE</v>
      </c>
      <c r="CA943" s="169" t="str">
        <f t="shared" si="675"/>
        <v>YCHO21RT_11.1</v>
      </c>
      <c r="CB943" s="118" t="str">
        <f>VLOOKUP(F943,[3]TOTALES!$E:$E,1,0)</f>
        <v>W2RP10K8RT2</v>
      </c>
      <c r="CC943" s="118" t="str">
        <f>VLOOKUP(E943,'3.PARAMETROS'!J:L,3,0)</f>
        <v>TOPS</v>
      </c>
      <c r="CD943" s="118">
        <f>VLOOKUP(A943,'[4]1. ARCHIVO COMPRA'!$A:$BU,73,0)</f>
        <v>0</v>
      </c>
      <c r="CF943" s="164">
        <v>44331</v>
      </c>
      <c r="CG943" s="128"/>
    </row>
    <row r="944" spans="1:85" x14ac:dyDescent="0.25">
      <c r="A944" s="128" t="str">
        <f t="shared" si="644"/>
        <v>W2RP10K8RT2G5Q8</v>
      </c>
      <c r="B944" s="188">
        <v>44501</v>
      </c>
      <c r="C944" s="128"/>
      <c r="D944" s="128" t="s">
        <v>562</v>
      </c>
      <c r="E944" s="128" t="s">
        <v>231</v>
      </c>
      <c r="F944" s="128" t="s">
        <v>1681</v>
      </c>
      <c r="G944" s="128" t="s">
        <v>1682</v>
      </c>
      <c r="H944" s="128" t="s">
        <v>1175</v>
      </c>
      <c r="I944" s="128" t="s">
        <v>1176</v>
      </c>
      <c r="J944" s="128" t="s">
        <v>2165</v>
      </c>
      <c r="K944" s="128" t="s">
        <v>683</v>
      </c>
      <c r="L944" s="128" t="s">
        <v>2255</v>
      </c>
      <c r="M944" s="137">
        <v>59</v>
      </c>
      <c r="N944" s="128">
        <f>IFERROR(VLOOKUP(M944*$M$8*$N$8,'RAM costing'!$A$3:$B$81,2,1),0)</f>
        <v>59000</v>
      </c>
      <c r="O944" s="128">
        <f>IFERROR(VLOOKUP(M944*$M$9*$N$9,'RAM costing'!$E$3:$F$81,2,1),0)</f>
        <v>239</v>
      </c>
      <c r="P944" s="128"/>
      <c r="Q944" s="129">
        <f t="shared" si="645"/>
        <v>0.31</v>
      </c>
      <c r="R944" s="18">
        <v>18.29</v>
      </c>
      <c r="S944" s="25">
        <f t="shared" si="646"/>
        <v>0</v>
      </c>
      <c r="T944" s="25">
        <f t="shared" si="647"/>
        <v>0</v>
      </c>
      <c r="U944" s="25">
        <f t="shared" si="648"/>
        <v>0</v>
      </c>
      <c r="V944" s="25">
        <f t="shared" si="649"/>
        <v>0</v>
      </c>
      <c r="W944" s="25">
        <f t="shared" si="650"/>
        <v>0</v>
      </c>
      <c r="X944" s="25">
        <f t="shared" si="651"/>
        <v>0</v>
      </c>
      <c r="Y944" s="25">
        <f t="shared" si="652"/>
        <v>0</v>
      </c>
      <c r="Z944" s="25">
        <f t="shared" si="653"/>
        <v>0</v>
      </c>
      <c r="AA944" s="26"/>
      <c r="AB944" s="25">
        <f t="shared" si="654"/>
        <v>0</v>
      </c>
      <c r="AC944" s="25">
        <f t="shared" ref="AC944:AC946" si="678">AO944</f>
        <v>0</v>
      </c>
      <c r="AD944" s="25"/>
      <c r="AE944" s="25"/>
      <c r="AF944" s="25"/>
      <c r="AG944" s="25"/>
      <c r="AH944" s="25"/>
      <c r="AI944" s="25"/>
      <c r="AJ944" s="26"/>
      <c r="AK944" s="25"/>
      <c r="AL944" s="26"/>
      <c r="AM944" s="25">
        <f t="shared" si="655"/>
        <v>0</v>
      </c>
      <c r="AN944" s="25">
        <f t="shared" si="656"/>
        <v>0</v>
      </c>
      <c r="AO944" s="26"/>
      <c r="AP944" s="26">
        <f t="shared" si="657"/>
        <v>0</v>
      </c>
      <c r="AQ944" s="101">
        <f t="shared" si="658"/>
        <v>0</v>
      </c>
      <c r="AR944" s="106">
        <f t="shared" si="659"/>
        <v>0</v>
      </c>
      <c r="AS944" s="107">
        <f t="shared" si="676"/>
        <v>0</v>
      </c>
      <c r="AT944" s="107">
        <f t="shared" si="676"/>
        <v>0</v>
      </c>
      <c r="AU944" s="107">
        <f t="shared" si="676"/>
        <v>0</v>
      </c>
      <c r="AV944" s="107">
        <f t="shared" si="676"/>
        <v>0</v>
      </c>
      <c r="AW944" s="107">
        <f t="shared" si="676"/>
        <v>0</v>
      </c>
      <c r="AX944" s="107">
        <f t="shared" si="676"/>
        <v>0</v>
      </c>
      <c r="AY944" s="107">
        <f t="shared" si="676"/>
        <v>0</v>
      </c>
      <c r="AZ944" s="107">
        <f t="shared" si="676"/>
        <v>0</v>
      </c>
      <c r="BA944" s="108">
        <f t="shared" si="660"/>
        <v>0</v>
      </c>
      <c r="BB944" s="103">
        <f t="shared" si="661"/>
        <v>0</v>
      </c>
      <c r="BC944" s="109">
        <f t="shared" si="662"/>
        <v>0</v>
      </c>
      <c r="BD944" s="107">
        <f t="shared" si="643"/>
        <v>0</v>
      </c>
      <c r="BE944" s="107">
        <f t="shared" si="677"/>
        <v>0</v>
      </c>
      <c r="BF944" s="107">
        <f t="shared" si="677"/>
        <v>0</v>
      </c>
      <c r="BG944" s="107">
        <f t="shared" si="677"/>
        <v>0</v>
      </c>
      <c r="BH944" s="107">
        <f t="shared" si="677"/>
        <v>0</v>
      </c>
      <c r="BI944" s="107">
        <f t="shared" si="677"/>
        <v>0</v>
      </c>
      <c r="BJ944" s="107">
        <f t="shared" si="677"/>
        <v>0</v>
      </c>
      <c r="BK944" s="107">
        <f t="shared" si="677"/>
        <v>0</v>
      </c>
      <c r="BL944" s="110">
        <f t="shared" si="663"/>
        <v>0</v>
      </c>
      <c r="BM944" s="111">
        <f t="shared" si="664"/>
        <v>0</v>
      </c>
      <c r="BN944" s="111">
        <f t="shared" si="665"/>
        <v>0</v>
      </c>
      <c r="BO944" s="111">
        <f t="shared" si="666"/>
        <v>0</v>
      </c>
      <c r="BP944" s="111">
        <f t="shared" si="667"/>
        <v>0</v>
      </c>
      <c r="BQ944" s="111">
        <f t="shared" si="668"/>
        <v>0</v>
      </c>
      <c r="BR944" s="111">
        <f t="shared" si="669"/>
        <v>0</v>
      </c>
      <c r="BS944" s="111">
        <f t="shared" si="670"/>
        <v>0</v>
      </c>
      <c r="BT944" s="111">
        <f t="shared" si="671"/>
        <v>0</v>
      </c>
      <c r="BU944" s="112">
        <f t="shared" si="672"/>
        <v>0</v>
      </c>
      <c r="BV944" s="113">
        <f t="shared" si="673"/>
        <v>0</v>
      </c>
      <c r="BW944" s="169" t="s">
        <v>135</v>
      </c>
      <c r="BX944" s="174">
        <v>2021</v>
      </c>
      <c r="BY944" s="169" t="s">
        <v>2422</v>
      </c>
      <c r="BZ944" s="169" t="str">
        <f t="shared" si="674"/>
        <v>NOVIEMBRE</v>
      </c>
      <c r="CA944" s="169" t="str">
        <f t="shared" si="675"/>
        <v>YCHO21RT_11.1</v>
      </c>
      <c r="CB944" s="118" t="str">
        <f>VLOOKUP(F944,[3]TOTALES!$E:$E,1,0)</f>
        <v>W2RP10K8RT2</v>
      </c>
      <c r="CC944" s="118" t="str">
        <f>VLOOKUP(E944,'3.PARAMETROS'!J:L,3,0)</f>
        <v>TOPS</v>
      </c>
      <c r="CD944" s="118">
        <f>VLOOKUP(A944,'[4]1. ARCHIVO COMPRA'!$A:$BU,73,0)</f>
        <v>0</v>
      </c>
      <c r="CF944" s="128"/>
      <c r="CG944" s="128"/>
    </row>
    <row r="945" spans="1:85" x14ac:dyDescent="0.25">
      <c r="A945" s="128" t="str">
        <f t="shared" si="644"/>
        <v>W2RP10K8RT2JBLK</v>
      </c>
      <c r="B945" s="188">
        <v>44501</v>
      </c>
      <c r="C945" s="128"/>
      <c r="D945" s="128" t="s">
        <v>562</v>
      </c>
      <c r="E945" s="128" t="s">
        <v>231</v>
      </c>
      <c r="F945" s="128" t="s">
        <v>1681</v>
      </c>
      <c r="G945" s="128" t="s">
        <v>1682</v>
      </c>
      <c r="H945" s="128" t="s">
        <v>494</v>
      </c>
      <c r="I945" s="128" t="s">
        <v>520</v>
      </c>
      <c r="J945" s="128" t="s">
        <v>2165</v>
      </c>
      <c r="K945" s="128" t="s">
        <v>683</v>
      </c>
      <c r="L945" s="128" t="s">
        <v>2255</v>
      </c>
      <c r="M945" s="137">
        <v>59</v>
      </c>
      <c r="N945" s="128">
        <f>IFERROR(VLOOKUP(M945*$M$8*$N$8,'RAM costing'!$A$3:$B$81,2,1),0)</f>
        <v>59000</v>
      </c>
      <c r="O945" s="128">
        <f>IFERROR(VLOOKUP(M945*$M$9*$N$9,'RAM costing'!$E$3:$F$81,2,1),0)</f>
        <v>239</v>
      </c>
      <c r="P945" s="128"/>
      <c r="Q945" s="129">
        <f t="shared" si="645"/>
        <v>0.31</v>
      </c>
      <c r="R945" s="18">
        <v>18.29</v>
      </c>
      <c r="S945" s="25">
        <f t="shared" si="646"/>
        <v>0</v>
      </c>
      <c r="T945" s="25">
        <f t="shared" si="647"/>
        <v>0</v>
      </c>
      <c r="U945" s="25">
        <f t="shared" si="648"/>
        <v>0</v>
      </c>
      <c r="V945" s="25">
        <f t="shared" si="649"/>
        <v>0</v>
      </c>
      <c r="W945" s="25">
        <f t="shared" si="650"/>
        <v>0</v>
      </c>
      <c r="X945" s="25">
        <f t="shared" si="651"/>
        <v>0</v>
      </c>
      <c r="Y945" s="25">
        <f t="shared" si="652"/>
        <v>0</v>
      </c>
      <c r="Z945" s="25">
        <f t="shared" si="653"/>
        <v>0</v>
      </c>
      <c r="AA945" s="26"/>
      <c r="AB945" s="25">
        <f t="shared" si="654"/>
        <v>0</v>
      </c>
      <c r="AC945" s="25">
        <f t="shared" si="678"/>
        <v>0</v>
      </c>
      <c r="AD945" s="25"/>
      <c r="AE945" s="25"/>
      <c r="AF945" s="25"/>
      <c r="AG945" s="25"/>
      <c r="AH945" s="25"/>
      <c r="AI945" s="25"/>
      <c r="AJ945" s="26"/>
      <c r="AK945" s="25"/>
      <c r="AL945" s="26"/>
      <c r="AM945" s="25">
        <f t="shared" si="655"/>
        <v>0</v>
      </c>
      <c r="AN945" s="25">
        <f t="shared" si="656"/>
        <v>0</v>
      </c>
      <c r="AO945" s="26"/>
      <c r="AP945" s="26">
        <f t="shared" si="657"/>
        <v>0</v>
      </c>
      <c r="AQ945" s="101">
        <f t="shared" si="658"/>
        <v>0</v>
      </c>
      <c r="AR945" s="106">
        <f t="shared" si="659"/>
        <v>0</v>
      </c>
      <c r="AS945" s="107">
        <f t="shared" si="676"/>
        <v>0</v>
      </c>
      <c r="AT945" s="107">
        <f t="shared" si="676"/>
        <v>0</v>
      </c>
      <c r="AU945" s="107">
        <f t="shared" si="676"/>
        <v>0</v>
      </c>
      <c r="AV945" s="107">
        <f t="shared" si="676"/>
        <v>0</v>
      </c>
      <c r="AW945" s="107">
        <f t="shared" si="676"/>
        <v>0</v>
      </c>
      <c r="AX945" s="107">
        <f t="shared" si="676"/>
        <v>0</v>
      </c>
      <c r="AY945" s="107">
        <f t="shared" si="676"/>
        <v>0</v>
      </c>
      <c r="AZ945" s="107">
        <f t="shared" si="676"/>
        <v>0</v>
      </c>
      <c r="BA945" s="108">
        <f t="shared" si="660"/>
        <v>0</v>
      </c>
      <c r="BB945" s="103">
        <f t="shared" si="661"/>
        <v>0</v>
      </c>
      <c r="BC945" s="109">
        <f t="shared" si="662"/>
        <v>0</v>
      </c>
      <c r="BD945" s="107">
        <f t="shared" si="643"/>
        <v>0</v>
      </c>
      <c r="BE945" s="107">
        <f t="shared" si="677"/>
        <v>0</v>
      </c>
      <c r="BF945" s="107">
        <f t="shared" si="677"/>
        <v>0</v>
      </c>
      <c r="BG945" s="107">
        <f t="shared" si="677"/>
        <v>0</v>
      </c>
      <c r="BH945" s="107">
        <f t="shared" si="677"/>
        <v>0</v>
      </c>
      <c r="BI945" s="107">
        <f t="shared" si="677"/>
        <v>0</v>
      </c>
      <c r="BJ945" s="107">
        <f t="shared" si="677"/>
        <v>0</v>
      </c>
      <c r="BK945" s="107">
        <f t="shared" si="677"/>
        <v>0</v>
      </c>
      <c r="BL945" s="110">
        <f t="shared" si="663"/>
        <v>0</v>
      </c>
      <c r="BM945" s="111">
        <f t="shared" si="664"/>
        <v>0</v>
      </c>
      <c r="BN945" s="111">
        <f t="shared" si="665"/>
        <v>0</v>
      </c>
      <c r="BO945" s="111">
        <f t="shared" si="666"/>
        <v>0</v>
      </c>
      <c r="BP945" s="111">
        <f t="shared" si="667"/>
        <v>0</v>
      </c>
      <c r="BQ945" s="111">
        <f t="shared" si="668"/>
        <v>0</v>
      </c>
      <c r="BR945" s="111">
        <f t="shared" si="669"/>
        <v>0</v>
      </c>
      <c r="BS945" s="111">
        <f t="shared" si="670"/>
        <v>0</v>
      </c>
      <c r="BT945" s="111">
        <f t="shared" si="671"/>
        <v>0</v>
      </c>
      <c r="BU945" s="112">
        <f t="shared" si="672"/>
        <v>0</v>
      </c>
      <c r="BV945" s="113">
        <f t="shared" si="673"/>
        <v>0</v>
      </c>
      <c r="BW945" s="169" t="s">
        <v>135</v>
      </c>
      <c r="BX945" s="174">
        <v>2021</v>
      </c>
      <c r="BY945" s="169" t="s">
        <v>2422</v>
      </c>
      <c r="BZ945" s="169" t="str">
        <f t="shared" si="674"/>
        <v>NOVIEMBRE</v>
      </c>
      <c r="CA945" s="169" t="str">
        <f t="shared" si="675"/>
        <v>YCHO21RT_11.1</v>
      </c>
      <c r="CB945" s="118" t="str">
        <f>VLOOKUP(F945,[3]TOTALES!$E:$E,1,0)</f>
        <v>W2RP10K8RT2</v>
      </c>
      <c r="CC945" s="118" t="str">
        <f>VLOOKUP(E945,'3.PARAMETROS'!J:L,3,0)</f>
        <v>TOPS</v>
      </c>
      <c r="CD945" s="118">
        <f>VLOOKUP(A945,'[4]1. ARCHIVO COMPRA'!$A:$BU,73,0)</f>
        <v>0</v>
      </c>
      <c r="CF945" s="128"/>
      <c r="CG945" s="128"/>
    </row>
    <row r="946" spans="1:85" x14ac:dyDescent="0.25">
      <c r="A946" s="128" t="str">
        <f t="shared" si="644"/>
        <v>W2RP10K8RT2G1DQ</v>
      </c>
      <c r="B946" s="188">
        <v>44501</v>
      </c>
      <c r="C946" s="128"/>
      <c r="D946" s="128" t="s">
        <v>562</v>
      </c>
      <c r="E946" s="128" t="s">
        <v>231</v>
      </c>
      <c r="F946" s="128" t="s">
        <v>1681</v>
      </c>
      <c r="G946" s="128" t="s">
        <v>1682</v>
      </c>
      <c r="H946" s="128" t="s">
        <v>510</v>
      </c>
      <c r="I946" s="128" t="s">
        <v>537</v>
      </c>
      <c r="J946" s="128" t="s">
        <v>2165</v>
      </c>
      <c r="K946" s="128" t="s">
        <v>683</v>
      </c>
      <c r="L946" s="128" t="s">
        <v>2255</v>
      </c>
      <c r="M946" s="137">
        <v>59</v>
      </c>
      <c r="N946" s="128">
        <f>IFERROR(VLOOKUP(M946*$M$8*$N$8,'RAM costing'!$A$3:$B$81,2,1),0)</f>
        <v>59000</v>
      </c>
      <c r="O946" s="128">
        <f>IFERROR(VLOOKUP(M946*$M$9*$N$9,'RAM costing'!$E$3:$F$81,2,1),0)</f>
        <v>239</v>
      </c>
      <c r="P946" s="128"/>
      <c r="Q946" s="129">
        <f t="shared" si="645"/>
        <v>0.31</v>
      </c>
      <c r="R946" s="18">
        <v>18.29</v>
      </c>
      <c r="S946" s="25">
        <f t="shared" si="646"/>
        <v>0</v>
      </c>
      <c r="T946" s="25">
        <f t="shared" si="647"/>
        <v>0</v>
      </c>
      <c r="U946" s="25">
        <f t="shared" si="648"/>
        <v>0</v>
      </c>
      <c r="V946" s="25">
        <f t="shared" si="649"/>
        <v>0</v>
      </c>
      <c r="W946" s="25">
        <f t="shared" si="650"/>
        <v>0</v>
      </c>
      <c r="X946" s="25">
        <f t="shared" si="651"/>
        <v>0</v>
      </c>
      <c r="Y946" s="25">
        <f t="shared" si="652"/>
        <v>0</v>
      </c>
      <c r="Z946" s="25">
        <f t="shared" si="653"/>
        <v>0</v>
      </c>
      <c r="AA946" s="26"/>
      <c r="AB946" s="25">
        <f t="shared" si="654"/>
        <v>0</v>
      </c>
      <c r="AC946" s="25">
        <f t="shared" si="678"/>
        <v>0</v>
      </c>
      <c r="AD946" s="25"/>
      <c r="AE946" s="25"/>
      <c r="AF946" s="25"/>
      <c r="AG946" s="25"/>
      <c r="AH946" s="25"/>
      <c r="AI946" s="25"/>
      <c r="AJ946" s="26"/>
      <c r="AK946" s="25"/>
      <c r="AL946" s="26"/>
      <c r="AM946" s="25">
        <f t="shared" si="655"/>
        <v>0</v>
      </c>
      <c r="AN946" s="25">
        <f t="shared" si="656"/>
        <v>0</v>
      </c>
      <c r="AO946" s="26"/>
      <c r="AP946" s="26">
        <f t="shared" si="657"/>
        <v>0</v>
      </c>
      <c r="AQ946" s="101">
        <f t="shared" si="658"/>
        <v>0</v>
      </c>
      <c r="AR946" s="106">
        <f t="shared" si="659"/>
        <v>0</v>
      </c>
      <c r="AS946" s="107">
        <f t="shared" si="676"/>
        <v>0</v>
      </c>
      <c r="AT946" s="107">
        <f t="shared" si="676"/>
        <v>0</v>
      </c>
      <c r="AU946" s="107">
        <f t="shared" si="676"/>
        <v>0</v>
      </c>
      <c r="AV946" s="107">
        <f t="shared" si="676"/>
        <v>0</v>
      </c>
      <c r="AW946" s="107">
        <f t="shared" si="676"/>
        <v>0</v>
      </c>
      <c r="AX946" s="107">
        <f t="shared" si="676"/>
        <v>0</v>
      </c>
      <c r="AY946" s="107">
        <f t="shared" si="676"/>
        <v>0</v>
      </c>
      <c r="AZ946" s="107">
        <f t="shared" si="676"/>
        <v>0</v>
      </c>
      <c r="BA946" s="108">
        <f t="shared" si="660"/>
        <v>0</v>
      </c>
      <c r="BB946" s="103">
        <f t="shared" si="661"/>
        <v>0</v>
      </c>
      <c r="BC946" s="109">
        <f t="shared" si="662"/>
        <v>0</v>
      </c>
      <c r="BD946" s="107">
        <f t="shared" si="643"/>
        <v>0</v>
      </c>
      <c r="BE946" s="107">
        <f t="shared" si="677"/>
        <v>0</v>
      </c>
      <c r="BF946" s="107">
        <f t="shared" si="677"/>
        <v>0</v>
      </c>
      <c r="BG946" s="107">
        <f t="shared" si="677"/>
        <v>0</v>
      </c>
      <c r="BH946" s="107">
        <f t="shared" si="677"/>
        <v>0</v>
      </c>
      <c r="BI946" s="107">
        <f t="shared" si="677"/>
        <v>0</v>
      </c>
      <c r="BJ946" s="107">
        <f t="shared" si="677"/>
        <v>0</v>
      </c>
      <c r="BK946" s="107">
        <f t="shared" si="677"/>
        <v>0</v>
      </c>
      <c r="BL946" s="110">
        <f t="shared" si="663"/>
        <v>0</v>
      </c>
      <c r="BM946" s="111">
        <f t="shared" si="664"/>
        <v>0</v>
      </c>
      <c r="BN946" s="111">
        <f t="shared" si="665"/>
        <v>0</v>
      </c>
      <c r="BO946" s="111">
        <f t="shared" si="666"/>
        <v>0</v>
      </c>
      <c r="BP946" s="111">
        <f t="shared" si="667"/>
        <v>0</v>
      </c>
      <c r="BQ946" s="111">
        <f t="shared" si="668"/>
        <v>0</v>
      </c>
      <c r="BR946" s="111">
        <f t="shared" si="669"/>
        <v>0</v>
      </c>
      <c r="BS946" s="111">
        <f t="shared" si="670"/>
        <v>0</v>
      </c>
      <c r="BT946" s="111">
        <f t="shared" si="671"/>
        <v>0</v>
      </c>
      <c r="BU946" s="112">
        <f t="shared" si="672"/>
        <v>0</v>
      </c>
      <c r="BV946" s="113">
        <f t="shared" si="673"/>
        <v>0</v>
      </c>
      <c r="BW946" s="169" t="s">
        <v>135</v>
      </c>
      <c r="BX946" s="174">
        <v>2021</v>
      </c>
      <c r="BY946" s="169" t="s">
        <v>2422</v>
      </c>
      <c r="BZ946" s="169" t="str">
        <f t="shared" si="674"/>
        <v>NOVIEMBRE</v>
      </c>
      <c r="CA946" s="169" t="str">
        <f t="shared" si="675"/>
        <v>YCHO21RT_11.1</v>
      </c>
      <c r="CB946" s="118" t="str">
        <f>VLOOKUP(F946,[3]TOTALES!$E:$E,1,0)</f>
        <v>W2RP10K8RT2</v>
      </c>
      <c r="CC946" s="118" t="str">
        <f>VLOOKUP(E946,'3.PARAMETROS'!J:L,3,0)</f>
        <v>TOPS</v>
      </c>
      <c r="CD946" s="118">
        <f>VLOOKUP(A946,'[4]1. ARCHIVO COMPRA'!$A:$BU,73,0)</f>
        <v>0</v>
      </c>
      <c r="CF946" s="128"/>
      <c r="CG946" s="128"/>
    </row>
    <row r="947" spans="1:85" x14ac:dyDescent="0.25">
      <c r="A947" s="128" t="str">
        <f t="shared" si="644"/>
        <v>W2RP10K8RT2G7HR</v>
      </c>
      <c r="B947" s="187">
        <v>44501</v>
      </c>
      <c r="C947" s="128"/>
      <c r="D947" s="128" t="s">
        <v>562</v>
      </c>
      <c r="E947" s="128" t="s">
        <v>231</v>
      </c>
      <c r="F947" s="128" t="s">
        <v>1681</v>
      </c>
      <c r="G947" s="128" t="s">
        <v>1682</v>
      </c>
      <c r="H947" s="128" t="s">
        <v>1177</v>
      </c>
      <c r="I947" s="128" t="s">
        <v>1178</v>
      </c>
      <c r="J947" s="128" t="s">
        <v>2165</v>
      </c>
      <c r="K947" s="128" t="s">
        <v>683</v>
      </c>
      <c r="L947" s="128" t="s">
        <v>2255</v>
      </c>
      <c r="M947" s="137">
        <v>59</v>
      </c>
      <c r="N947" s="128">
        <f>IFERROR(VLOOKUP(M947*$M$8*$N$8,'RAM costing'!$A$3:$B$81,2,1),0)</f>
        <v>59000</v>
      </c>
      <c r="O947" s="128">
        <f>IFERROR(VLOOKUP(M947*$M$9*$N$9,'RAM costing'!$E$3:$F$81,2,1),0)</f>
        <v>239</v>
      </c>
      <c r="P947" s="128"/>
      <c r="Q947" s="129">
        <f t="shared" si="645"/>
        <v>0.31</v>
      </c>
      <c r="R947" s="18">
        <v>18.29</v>
      </c>
      <c r="S947" s="25">
        <f t="shared" si="646"/>
        <v>8</v>
      </c>
      <c r="T947" s="25">
        <f t="shared" si="647"/>
        <v>8</v>
      </c>
      <c r="U947" s="25">
        <f t="shared" si="648"/>
        <v>8</v>
      </c>
      <c r="V947" s="25">
        <f t="shared" si="649"/>
        <v>6</v>
      </c>
      <c r="W947" s="25">
        <f t="shared" si="650"/>
        <v>4</v>
      </c>
      <c r="X947" s="25">
        <f t="shared" si="651"/>
        <v>6</v>
      </c>
      <c r="Y947" s="25">
        <f t="shared" si="652"/>
        <v>5</v>
      </c>
      <c r="Z947" s="25">
        <v>0</v>
      </c>
      <c r="AA947" s="26"/>
      <c r="AB947" s="25">
        <f t="shared" si="654"/>
        <v>5</v>
      </c>
      <c r="AC947" s="26">
        <f>AO947</f>
        <v>8</v>
      </c>
      <c r="AD947" s="25"/>
      <c r="AE947" s="25"/>
      <c r="AF947" s="25"/>
      <c r="AG947" s="25"/>
      <c r="AH947" s="25"/>
      <c r="AI947" s="25"/>
      <c r="AJ947" s="26"/>
      <c r="AK947" s="25"/>
      <c r="AL947" s="26"/>
      <c r="AM947" s="25">
        <f t="shared" si="655"/>
        <v>6</v>
      </c>
      <c r="AN947" s="25">
        <f t="shared" si="656"/>
        <v>6</v>
      </c>
      <c r="AO947" s="26">
        <v>8</v>
      </c>
      <c r="AP947" s="26">
        <f t="shared" si="657"/>
        <v>8</v>
      </c>
      <c r="AQ947" s="101">
        <f t="shared" si="658"/>
        <v>58</v>
      </c>
      <c r="AR947" s="106">
        <f t="shared" si="659"/>
        <v>1060.82</v>
      </c>
      <c r="AS947" s="107">
        <f t="shared" si="676"/>
        <v>13</v>
      </c>
      <c r="AT947" s="107">
        <f t="shared" si="676"/>
        <v>21</v>
      </c>
      <c r="AU947" s="107">
        <f t="shared" si="676"/>
        <v>16</v>
      </c>
      <c r="AV947" s="107">
        <f t="shared" si="676"/>
        <v>8</v>
      </c>
      <c r="AW947" s="107">
        <f t="shared" si="676"/>
        <v>0</v>
      </c>
      <c r="AX947" s="107">
        <f t="shared" si="676"/>
        <v>0</v>
      </c>
      <c r="AY947" s="107">
        <f t="shared" si="676"/>
        <v>0</v>
      </c>
      <c r="AZ947" s="107">
        <f t="shared" si="676"/>
        <v>0</v>
      </c>
      <c r="BA947" s="108">
        <f t="shared" si="660"/>
        <v>58</v>
      </c>
      <c r="BB947" s="103">
        <f t="shared" si="661"/>
        <v>28</v>
      </c>
      <c r="BC947" s="109">
        <f t="shared" si="662"/>
        <v>512.12</v>
      </c>
      <c r="BD947" s="107">
        <f t="shared" si="643"/>
        <v>6</v>
      </c>
      <c r="BE947" s="107">
        <f t="shared" si="677"/>
        <v>10</v>
      </c>
      <c r="BF947" s="107">
        <f t="shared" si="677"/>
        <v>8</v>
      </c>
      <c r="BG947" s="107">
        <f t="shared" si="677"/>
        <v>4</v>
      </c>
      <c r="BH947" s="107">
        <f t="shared" si="677"/>
        <v>0</v>
      </c>
      <c r="BI947" s="107">
        <f t="shared" si="677"/>
        <v>0</v>
      </c>
      <c r="BJ947" s="107">
        <f t="shared" si="677"/>
        <v>0</v>
      </c>
      <c r="BK947" s="107">
        <f t="shared" si="677"/>
        <v>0</v>
      </c>
      <c r="BL947" s="110">
        <f t="shared" si="663"/>
        <v>28</v>
      </c>
      <c r="BM947" s="111">
        <f t="shared" si="664"/>
        <v>19</v>
      </c>
      <c r="BN947" s="111">
        <f t="shared" si="665"/>
        <v>31</v>
      </c>
      <c r="BO947" s="111">
        <f t="shared" si="666"/>
        <v>24</v>
      </c>
      <c r="BP947" s="111">
        <f t="shared" si="667"/>
        <v>12</v>
      </c>
      <c r="BQ947" s="111">
        <f t="shared" si="668"/>
        <v>0</v>
      </c>
      <c r="BR947" s="111">
        <f t="shared" si="669"/>
        <v>0</v>
      </c>
      <c r="BS947" s="111">
        <f t="shared" si="670"/>
        <v>0</v>
      </c>
      <c r="BT947" s="111">
        <f t="shared" si="671"/>
        <v>0</v>
      </c>
      <c r="BU947" s="143">
        <f t="shared" si="672"/>
        <v>86</v>
      </c>
      <c r="BV947" s="113">
        <f t="shared" si="673"/>
        <v>1572.9399999999998</v>
      </c>
      <c r="BW947" s="169" t="s">
        <v>135</v>
      </c>
      <c r="BX947" s="174">
        <v>2021</v>
      </c>
      <c r="BY947" s="169" t="s">
        <v>2422</v>
      </c>
      <c r="BZ947" s="169" t="str">
        <f t="shared" si="674"/>
        <v>NOVIEMBRE</v>
      </c>
      <c r="CA947" s="169" t="str">
        <f t="shared" si="675"/>
        <v>YCHO21RT_11.1</v>
      </c>
      <c r="CB947" s="118" t="str">
        <f>VLOOKUP(F947,[3]TOTALES!$E:$E,1,0)</f>
        <v>W2RP10K8RT2</v>
      </c>
      <c r="CC947" s="118" t="str">
        <f>VLOOKUP(E947,'3.PARAMETROS'!J:L,3,0)</f>
        <v>TOPS</v>
      </c>
      <c r="CD947" s="118">
        <f>VLOOKUP(A947,'[4]1. ARCHIVO COMPRA'!$A:$BU,73,0)</f>
        <v>0</v>
      </c>
      <c r="CF947" s="164">
        <v>44331</v>
      </c>
      <c r="CG947" s="128"/>
    </row>
    <row r="948" spans="1:85" x14ac:dyDescent="0.25">
      <c r="A948" s="128" t="str">
        <f t="shared" si="644"/>
        <v>W2RB0FWDPA4G1EK</v>
      </c>
      <c r="B948" s="188">
        <v>44501</v>
      </c>
      <c r="C948" s="128"/>
      <c r="D948" s="128" t="s">
        <v>557</v>
      </c>
      <c r="E948" s="128" t="s">
        <v>222</v>
      </c>
      <c r="F948" s="128" t="s">
        <v>1683</v>
      </c>
      <c r="G948" s="128" t="s">
        <v>1684</v>
      </c>
      <c r="H948" s="128" t="s">
        <v>1685</v>
      </c>
      <c r="I948" s="128" t="s">
        <v>1686</v>
      </c>
      <c r="J948" s="128" t="s">
        <v>2202</v>
      </c>
      <c r="K948" s="128" t="s">
        <v>684</v>
      </c>
      <c r="L948" s="128" t="s">
        <v>2255</v>
      </c>
      <c r="M948" s="137">
        <v>108</v>
      </c>
      <c r="N948" s="128">
        <f>IFERROR(VLOOKUP(M948*$M$8*$N$8,'RAM costing'!$A$3:$B$81,2,1),0)</f>
        <v>109000</v>
      </c>
      <c r="O948" s="128">
        <f>IFERROR(VLOOKUP(M948*$M$9*$N$9,'RAM costing'!$E$3:$F$81,2,1),0)</f>
        <v>429</v>
      </c>
      <c r="P948" s="128"/>
      <c r="Q948" s="129">
        <f t="shared" si="645"/>
        <v>0.31</v>
      </c>
      <c r="R948" s="18">
        <v>33.479999999999997</v>
      </c>
      <c r="S948" s="25">
        <f t="shared" si="646"/>
        <v>0</v>
      </c>
      <c r="T948" s="25">
        <f t="shared" si="647"/>
        <v>0</v>
      </c>
      <c r="U948" s="25">
        <f t="shared" si="648"/>
        <v>0</v>
      </c>
      <c r="V948" s="25">
        <f t="shared" si="649"/>
        <v>0</v>
      </c>
      <c r="W948" s="25">
        <f t="shared" si="650"/>
        <v>0</v>
      </c>
      <c r="X948" s="25">
        <f t="shared" si="651"/>
        <v>0</v>
      </c>
      <c r="Y948" s="25">
        <f t="shared" si="652"/>
        <v>0</v>
      </c>
      <c r="Z948" s="25">
        <f t="shared" si="653"/>
        <v>0</v>
      </c>
      <c r="AA948" s="26"/>
      <c r="AB948" s="25">
        <f t="shared" si="654"/>
        <v>0</v>
      </c>
      <c r="AC948" s="25">
        <f t="shared" ref="AC948:AC958" si="679">AO948</f>
        <v>0</v>
      </c>
      <c r="AD948" s="25"/>
      <c r="AE948" s="25"/>
      <c r="AF948" s="25"/>
      <c r="AG948" s="25"/>
      <c r="AH948" s="25"/>
      <c r="AI948" s="25"/>
      <c r="AJ948" s="26"/>
      <c r="AK948" s="25"/>
      <c r="AL948" s="26"/>
      <c r="AM948" s="25">
        <f t="shared" si="655"/>
        <v>0</v>
      </c>
      <c r="AN948" s="25">
        <f t="shared" si="656"/>
        <v>0</v>
      </c>
      <c r="AO948" s="26"/>
      <c r="AP948" s="26">
        <f t="shared" si="657"/>
        <v>0</v>
      </c>
      <c r="AQ948" s="101">
        <f t="shared" si="658"/>
        <v>0</v>
      </c>
      <c r="AR948" s="106">
        <f t="shared" si="659"/>
        <v>0</v>
      </c>
      <c r="AS948" s="107">
        <f t="shared" si="676"/>
        <v>0</v>
      </c>
      <c r="AT948" s="107">
        <f t="shared" si="676"/>
        <v>0</v>
      </c>
      <c r="AU948" s="107">
        <f t="shared" si="676"/>
        <v>0</v>
      </c>
      <c r="AV948" s="107">
        <f t="shared" si="676"/>
        <v>0</v>
      </c>
      <c r="AW948" s="107">
        <f t="shared" si="676"/>
        <v>0</v>
      </c>
      <c r="AX948" s="107">
        <f t="shared" si="676"/>
        <v>0</v>
      </c>
      <c r="AY948" s="107">
        <f t="shared" si="676"/>
        <v>0</v>
      </c>
      <c r="AZ948" s="107">
        <f t="shared" si="676"/>
        <v>0</v>
      </c>
      <c r="BA948" s="108">
        <f t="shared" si="660"/>
        <v>0</v>
      </c>
      <c r="BB948" s="103">
        <f t="shared" si="661"/>
        <v>0</v>
      </c>
      <c r="BC948" s="109">
        <f t="shared" si="662"/>
        <v>0</v>
      </c>
      <c r="BD948" s="107">
        <f t="shared" si="643"/>
        <v>0</v>
      </c>
      <c r="BE948" s="107">
        <f t="shared" si="677"/>
        <v>0</v>
      </c>
      <c r="BF948" s="107">
        <f t="shared" si="677"/>
        <v>0</v>
      </c>
      <c r="BG948" s="107">
        <f t="shared" si="677"/>
        <v>0</v>
      </c>
      <c r="BH948" s="107">
        <f t="shared" si="677"/>
        <v>0</v>
      </c>
      <c r="BI948" s="107">
        <f t="shared" si="677"/>
        <v>0</v>
      </c>
      <c r="BJ948" s="107">
        <f t="shared" si="677"/>
        <v>0</v>
      </c>
      <c r="BK948" s="107">
        <f t="shared" si="677"/>
        <v>0</v>
      </c>
      <c r="BL948" s="110">
        <f t="shared" si="663"/>
        <v>0</v>
      </c>
      <c r="BM948" s="111">
        <f t="shared" si="664"/>
        <v>0</v>
      </c>
      <c r="BN948" s="111">
        <f t="shared" si="665"/>
        <v>0</v>
      </c>
      <c r="BO948" s="111">
        <f t="shared" si="666"/>
        <v>0</v>
      </c>
      <c r="BP948" s="111">
        <f t="shared" si="667"/>
        <v>0</v>
      </c>
      <c r="BQ948" s="111">
        <f t="shared" si="668"/>
        <v>0</v>
      </c>
      <c r="BR948" s="111">
        <f t="shared" si="669"/>
        <v>0</v>
      </c>
      <c r="BS948" s="111">
        <f t="shared" si="670"/>
        <v>0</v>
      </c>
      <c r="BT948" s="111">
        <f t="shared" si="671"/>
        <v>0</v>
      </c>
      <c r="BU948" s="112">
        <f t="shared" si="672"/>
        <v>0</v>
      </c>
      <c r="BV948" s="113">
        <f t="shared" si="673"/>
        <v>0</v>
      </c>
      <c r="BW948" s="169" t="s">
        <v>135</v>
      </c>
      <c r="BX948" s="174">
        <v>2021</v>
      </c>
      <c r="BY948" s="169" t="s">
        <v>2422</v>
      </c>
      <c r="BZ948" s="169" t="str">
        <f t="shared" si="674"/>
        <v>NOVIEMBRE</v>
      </c>
      <c r="CA948" s="169" t="str">
        <f t="shared" si="675"/>
        <v>YCHO21RT_11.1</v>
      </c>
      <c r="CB948" s="118" t="e">
        <f>VLOOKUP(F948,[3]TOTALES!$E:$E,1,0)</f>
        <v>#N/A</v>
      </c>
      <c r="CC948" s="118" t="str">
        <f>VLOOKUP(E948,'3.PARAMETROS'!J:L,3,0)</f>
        <v>PANTALONES</v>
      </c>
      <c r="CD948" s="118">
        <f>VLOOKUP(A948,'[4]1. ARCHIVO COMPRA'!$A:$BU,73,0)</f>
        <v>0</v>
      </c>
      <c r="CF948" s="128"/>
      <c r="CG948" s="128"/>
    </row>
    <row r="949" spans="1:85" x14ac:dyDescent="0.25">
      <c r="A949" s="128" t="str">
        <f t="shared" si="644"/>
        <v>W2RB0FWDPA4G8ED</v>
      </c>
      <c r="B949" s="188">
        <v>44501</v>
      </c>
      <c r="C949" s="128"/>
      <c r="D949" s="128" t="s">
        <v>557</v>
      </c>
      <c r="E949" s="128" t="s">
        <v>222</v>
      </c>
      <c r="F949" s="128" t="s">
        <v>1683</v>
      </c>
      <c r="G949" s="128" t="s">
        <v>1684</v>
      </c>
      <c r="H949" s="128" t="s">
        <v>1077</v>
      </c>
      <c r="I949" s="128" t="s">
        <v>1078</v>
      </c>
      <c r="J949" s="128" t="s">
        <v>2202</v>
      </c>
      <c r="K949" s="128" t="s">
        <v>684</v>
      </c>
      <c r="L949" s="128" t="s">
        <v>2255</v>
      </c>
      <c r="M949" s="137">
        <v>108</v>
      </c>
      <c r="N949" s="128">
        <f>IFERROR(VLOOKUP(M949*$M$8*$N$8,'RAM costing'!$A$3:$B$81,2,1),0)</f>
        <v>109000</v>
      </c>
      <c r="O949" s="128">
        <f>IFERROR(VLOOKUP(M949*$M$9*$N$9,'RAM costing'!$E$3:$F$81,2,1),0)</f>
        <v>429</v>
      </c>
      <c r="P949" s="128"/>
      <c r="Q949" s="129">
        <f t="shared" si="645"/>
        <v>0.31</v>
      </c>
      <c r="R949" s="18">
        <v>33.479999999999997</v>
      </c>
      <c r="S949" s="25">
        <f t="shared" si="646"/>
        <v>0</v>
      </c>
      <c r="T949" s="25">
        <f t="shared" si="647"/>
        <v>0</v>
      </c>
      <c r="U949" s="25">
        <f t="shared" si="648"/>
        <v>0</v>
      </c>
      <c r="V949" s="25">
        <f t="shared" si="649"/>
        <v>0</v>
      </c>
      <c r="W949" s="25">
        <f t="shared" si="650"/>
        <v>0</v>
      </c>
      <c r="X949" s="25">
        <f t="shared" si="651"/>
        <v>0</v>
      </c>
      <c r="Y949" s="25">
        <f t="shared" si="652"/>
        <v>0</v>
      </c>
      <c r="Z949" s="25">
        <f t="shared" si="653"/>
        <v>0</v>
      </c>
      <c r="AA949" s="26"/>
      <c r="AB949" s="25">
        <f t="shared" si="654"/>
        <v>0</v>
      </c>
      <c r="AC949" s="25">
        <f t="shared" si="679"/>
        <v>0</v>
      </c>
      <c r="AD949" s="25"/>
      <c r="AE949" s="25"/>
      <c r="AF949" s="25"/>
      <c r="AG949" s="25"/>
      <c r="AH949" s="25"/>
      <c r="AI949" s="25"/>
      <c r="AJ949" s="26"/>
      <c r="AK949" s="25"/>
      <c r="AL949" s="26"/>
      <c r="AM949" s="25">
        <f t="shared" si="655"/>
        <v>0</v>
      </c>
      <c r="AN949" s="25">
        <f t="shared" si="656"/>
        <v>0</v>
      </c>
      <c r="AO949" s="26"/>
      <c r="AP949" s="26">
        <f t="shared" si="657"/>
        <v>0</v>
      </c>
      <c r="AQ949" s="101">
        <f t="shared" si="658"/>
        <v>0</v>
      </c>
      <c r="AR949" s="106">
        <f t="shared" si="659"/>
        <v>0</v>
      </c>
      <c r="AS949" s="107">
        <f t="shared" si="676"/>
        <v>0</v>
      </c>
      <c r="AT949" s="107">
        <f t="shared" si="676"/>
        <v>0</v>
      </c>
      <c r="AU949" s="107">
        <f t="shared" si="676"/>
        <v>0</v>
      </c>
      <c r="AV949" s="107">
        <f t="shared" si="676"/>
        <v>0</v>
      </c>
      <c r="AW949" s="107">
        <f t="shared" si="676"/>
        <v>0</v>
      </c>
      <c r="AX949" s="107">
        <f t="shared" si="676"/>
        <v>0</v>
      </c>
      <c r="AY949" s="107">
        <f t="shared" si="676"/>
        <v>0</v>
      </c>
      <c r="AZ949" s="107">
        <f t="shared" si="676"/>
        <v>0</v>
      </c>
      <c r="BA949" s="108">
        <f t="shared" si="660"/>
        <v>0</v>
      </c>
      <c r="BB949" s="103">
        <f t="shared" si="661"/>
        <v>0</v>
      </c>
      <c r="BC949" s="109">
        <f t="shared" si="662"/>
        <v>0</v>
      </c>
      <c r="BD949" s="107">
        <f t="shared" si="643"/>
        <v>0</v>
      </c>
      <c r="BE949" s="107">
        <f t="shared" si="677"/>
        <v>0</v>
      </c>
      <c r="BF949" s="107">
        <f t="shared" si="677"/>
        <v>0</v>
      </c>
      <c r="BG949" s="107">
        <f t="shared" si="677"/>
        <v>0</v>
      </c>
      <c r="BH949" s="107">
        <f t="shared" si="677"/>
        <v>0</v>
      </c>
      <c r="BI949" s="107">
        <f t="shared" si="677"/>
        <v>0</v>
      </c>
      <c r="BJ949" s="107">
        <f t="shared" si="677"/>
        <v>0</v>
      </c>
      <c r="BK949" s="107">
        <f t="shared" si="677"/>
        <v>0</v>
      </c>
      <c r="BL949" s="110">
        <f t="shared" si="663"/>
        <v>0</v>
      </c>
      <c r="BM949" s="111">
        <f t="shared" si="664"/>
        <v>0</v>
      </c>
      <c r="BN949" s="111">
        <f t="shared" si="665"/>
        <v>0</v>
      </c>
      <c r="BO949" s="111">
        <f t="shared" si="666"/>
        <v>0</v>
      </c>
      <c r="BP949" s="111">
        <f t="shared" si="667"/>
        <v>0</v>
      </c>
      <c r="BQ949" s="111">
        <f t="shared" si="668"/>
        <v>0</v>
      </c>
      <c r="BR949" s="111">
        <f t="shared" si="669"/>
        <v>0</v>
      </c>
      <c r="BS949" s="111">
        <f t="shared" si="670"/>
        <v>0</v>
      </c>
      <c r="BT949" s="111">
        <f t="shared" si="671"/>
        <v>0</v>
      </c>
      <c r="BU949" s="112">
        <f t="shared" si="672"/>
        <v>0</v>
      </c>
      <c r="BV949" s="113">
        <f t="shared" si="673"/>
        <v>0</v>
      </c>
      <c r="BW949" s="169" t="s">
        <v>135</v>
      </c>
      <c r="BX949" s="174">
        <v>2021</v>
      </c>
      <c r="BY949" s="169" t="s">
        <v>2422</v>
      </c>
      <c r="BZ949" s="169" t="str">
        <f t="shared" si="674"/>
        <v>NOVIEMBRE</v>
      </c>
      <c r="CA949" s="169" t="str">
        <f t="shared" si="675"/>
        <v>YCHO21RT_11.1</v>
      </c>
      <c r="CB949" s="118" t="e">
        <f>VLOOKUP(F949,[3]TOTALES!$E:$E,1,0)</f>
        <v>#N/A</v>
      </c>
      <c r="CC949" s="118" t="str">
        <f>VLOOKUP(E949,'3.PARAMETROS'!J:L,3,0)</f>
        <v>PANTALONES</v>
      </c>
      <c r="CD949" s="118">
        <f>VLOOKUP(A949,'[4]1. ARCHIVO COMPRA'!$A:$BU,73,0)</f>
        <v>0</v>
      </c>
      <c r="CF949" s="128"/>
      <c r="CG949" s="128"/>
    </row>
    <row r="950" spans="1:85" x14ac:dyDescent="0.25">
      <c r="A950" s="128" t="str">
        <f t="shared" si="644"/>
        <v>W2RB0FWDPA4G1G2</v>
      </c>
      <c r="B950" s="188">
        <v>44501</v>
      </c>
      <c r="C950" s="128"/>
      <c r="D950" s="128" t="s">
        <v>557</v>
      </c>
      <c r="E950" s="128" t="s">
        <v>222</v>
      </c>
      <c r="F950" s="128" t="s">
        <v>1683</v>
      </c>
      <c r="G950" s="128" t="s">
        <v>1684</v>
      </c>
      <c r="H950" s="128" t="s">
        <v>506</v>
      </c>
      <c r="I950" s="128" t="s">
        <v>533</v>
      </c>
      <c r="J950" s="128" t="s">
        <v>2202</v>
      </c>
      <c r="K950" s="128" t="s">
        <v>684</v>
      </c>
      <c r="L950" s="128" t="s">
        <v>2255</v>
      </c>
      <c r="M950" s="137">
        <v>108</v>
      </c>
      <c r="N950" s="128">
        <f>IFERROR(VLOOKUP(M950*$M$8*$N$8,'RAM costing'!$A$3:$B$81,2,1),0)</f>
        <v>109000</v>
      </c>
      <c r="O950" s="128">
        <f>IFERROR(VLOOKUP(M950*$M$9*$N$9,'RAM costing'!$E$3:$F$81,2,1),0)</f>
        <v>429</v>
      </c>
      <c r="P950" s="128"/>
      <c r="Q950" s="129">
        <f t="shared" si="645"/>
        <v>0.31</v>
      </c>
      <c r="R950" s="18">
        <v>33.479999999999997</v>
      </c>
      <c r="S950" s="25">
        <f t="shared" si="646"/>
        <v>0</v>
      </c>
      <c r="T950" s="25">
        <f t="shared" si="647"/>
        <v>0</v>
      </c>
      <c r="U950" s="25">
        <f t="shared" si="648"/>
        <v>0</v>
      </c>
      <c r="V950" s="25">
        <f t="shared" si="649"/>
        <v>0</v>
      </c>
      <c r="W950" s="25">
        <f t="shared" si="650"/>
        <v>0</v>
      </c>
      <c r="X950" s="25">
        <f t="shared" si="651"/>
        <v>0</v>
      </c>
      <c r="Y950" s="25">
        <f t="shared" si="652"/>
        <v>0</v>
      </c>
      <c r="Z950" s="25">
        <f t="shared" si="653"/>
        <v>0</v>
      </c>
      <c r="AA950" s="26"/>
      <c r="AB950" s="25">
        <f t="shared" si="654"/>
        <v>0</v>
      </c>
      <c r="AC950" s="25">
        <f t="shared" si="679"/>
        <v>0</v>
      </c>
      <c r="AD950" s="25"/>
      <c r="AE950" s="25"/>
      <c r="AF950" s="25"/>
      <c r="AG950" s="25"/>
      <c r="AH950" s="25"/>
      <c r="AI950" s="25"/>
      <c r="AJ950" s="26"/>
      <c r="AK950" s="25"/>
      <c r="AL950" s="26"/>
      <c r="AM950" s="25">
        <f t="shared" si="655"/>
        <v>0</v>
      </c>
      <c r="AN950" s="25">
        <f t="shared" si="656"/>
        <v>0</v>
      </c>
      <c r="AO950" s="26"/>
      <c r="AP950" s="26">
        <f t="shared" si="657"/>
        <v>0</v>
      </c>
      <c r="AQ950" s="101">
        <f t="shared" si="658"/>
        <v>0</v>
      </c>
      <c r="AR950" s="106">
        <f t="shared" si="659"/>
        <v>0</v>
      </c>
      <c r="AS950" s="107">
        <f t="shared" si="676"/>
        <v>0</v>
      </c>
      <c r="AT950" s="107">
        <f t="shared" si="676"/>
        <v>0</v>
      </c>
      <c r="AU950" s="107">
        <f t="shared" si="676"/>
        <v>0</v>
      </c>
      <c r="AV950" s="107">
        <f t="shared" si="676"/>
        <v>0</v>
      </c>
      <c r="AW950" s="107">
        <f t="shared" si="676"/>
        <v>0</v>
      </c>
      <c r="AX950" s="107">
        <f t="shared" si="676"/>
        <v>0</v>
      </c>
      <c r="AY950" s="107">
        <f t="shared" si="676"/>
        <v>0</v>
      </c>
      <c r="AZ950" s="107">
        <f t="shared" si="676"/>
        <v>0</v>
      </c>
      <c r="BA950" s="108">
        <f t="shared" si="660"/>
        <v>0</v>
      </c>
      <c r="BB950" s="103">
        <f t="shared" si="661"/>
        <v>0</v>
      </c>
      <c r="BC950" s="109">
        <f t="shared" si="662"/>
        <v>0</v>
      </c>
      <c r="BD950" s="107">
        <f t="shared" si="643"/>
        <v>0</v>
      </c>
      <c r="BE950" s="107">
        <f t="shared" si="677"/>
        <v>0</v>
      </c>
      <c r="BF950" s="107">
        <f t="shared" si="677"/>
        <v>0</v>
      </c>
      <c r="BG950" s="107">
        <f t="shared" si="677"/>
        <v>0</v>
      </c>
      <c r="BH950" s="107">
        <f t="shared" si="677"/>
        <v>0</v>
      </c>
      <c r="BI950" s="107">
        <f t="shared" si="677"/>
        <v>0</v>
      </c>
      <c r="BJ950" s="107">
        <f t="shared" si="677"/>
        <v>0</v>
      </c>
      <c r="BK950" s="107">
        <f t="shared" si="677"/>
        <v>0</v>
      </c>
      <c r="BL950" s="110">
        <f t="shared" si="663"/>
        <v>0</v>
      </c>
      <c r="BM950" s="111">
        <f t="shared" si="664"/>
        <v>0</v>
      </c>
      <c r="BN950" s="111">
        <f t="shared" si="665"/>
        <v>0</v>
      </c>
      <c r="BO950" s="111">
        <f t="shared" si="666"/>
        <v>0</v>
      </c>
      <c r="BP950" s="111">
        <f t="shared" si="667"/>
        <v>0</v>
      </c>
      <c r="BQ950" s="111">
        <f t="shared" si="668"/>
        <v>0</v>
      </c>
      <c r="BR950" s="111">
        <f t="shared" si="669"/>
        <v>0</v>
      </c>
      <c r="BS950" s="111">
        <f t="shared" si="670"/>
        <v>0</v>
      </c>
      <c r="BT950" s="111">
        <f t="shared" si="671"/>
        <v>0</v>
      </c>
      <c r="BU950" s="112">
        <f t="shared" si="672"/>
        <v>0</v>
      </c>
      <c r="BV950" s="113">
        <f t="shared" si="673"/>
        <v>0</v>
      </c>
      <c r="BW950" s="169" t="s">
        <v>135</v>
      </c>
      <c r="BX950" s="174">
        <v>2021</v>
      </c>
      <c r="BY950" s="169" t="s">
        <v>2422</v>
      </c>
      <c r="BZ950" s="169" t="str">
        <f t="shared" si="674"/>
        <v>NOVIEMBRE</v>
      </c>
      <c r="CA950" s="169" t="str">
        <f t="shared" si="675"/>
        <v>YCHO21RT_11.1</v>
      </c>
      <c r="CB950" s="118" t="e">
        <f>VLOOKUP(F950,[3]TOTALES!$E:$E,1,0)</f>
        <v>#N/A</v>
      </c>
      <c r="CC950" s="118" t="str">
        <f>VLOOKUP(E950,'3.PARAMETROS'!J:L,3,0)</f>
        <v>PANTALONES</v>
      </c>
      <c r="CD950" s="118">
        <f>VLOOKUP(A950,'[4]1. ARCHIVO COMPRA'!$A:$BU,73,0)</f>
        <v>0</v>
      </c>
      <c r="CF950" s="128"/>
      <c r="CG950" s="128"/>
    </row>
    <row r="951" spans="1:85" x14ac:dyDescent="0.25">
      <c r="A951" s="128" t="str">
        <f t="shared" si="644"/>
        <v>W2RB0FWDPA4JBLK</v>
      </c>
      <c r="B951" s="188">
        <v>44501</v>
      </c>
      <c r="C951" s="128"/>
      <c r="D951" s="128" t="s">
        <v>557</v>
      </c>
      <c r="E951" s="128" t="s">
        <v>222</v>
      </c>
      <c r="F951" s="128" t="s">
        <v>1683</v>
      </c>
      <c r="G951" s="128" t="s">
        <v>1684</v>
      </c>
      <c r="H951" s="128" t="s">
        <v>494</v>
      </c>
      <c r="I951" s="128" t="s">
        <v>520</v>
      </c>
      <c r="J951" s="128" t="s">
        <v>2202</v>
      </c>
      <c r="K951" s="128" t="s">
        <v>684</v>
      </c>
      <c r="L951" s="128" t="s">
        <v>2255</v>
      </c>
      <c r="M951" s="137">
        <v>108</v>
      </c>
      <c r="N951" s="128">
        <f>IFERROR(VLOOKUP(M951*$M$8*$N$8,'RAM costing'!$A$3:$B$81,2,1),0)</f>
        <v>109000</v>
      </c>
      <c r="O951" s="128">
        <f>IFERROR(VLOOKUP(M951*$M$9*$N$9,'RAM costing'!$E$3:$F$81,2,1),0)</f>
        <v>429</v>
      </c>
      <c r="P951" s="128"/>
      <c r="Q951" s="129">
        <f t="shared" si="645"/>
        <v>0.31</v>
      </c>
      <c r="R951" s="18">
        <v>33.479999999999997</v>
      </c>
      <c r="S951" s="25">
        <f t="shared" si="646"/>
        <v>0</v>
      </c>
      <c r="T951" s="25">
        <f t="shared" si="647"/>
        <v>0</v>
      </c>
      <c r="U951" s="25">
        <f t="shared" si="648"/>
        <v>0</v>
      </c>
      <c r="V951" s="25">
        <f t="shared" si="649"/>
        <v>0</v>
      </c>
      <c r="W951" s="25">
        <f t="shared" si="650"/>
        <v>0</v>
      </c>
      <c r="X951" s="25">
        <f t="shared" si="651"/>
        <v>0</v>
      </c>
      <c r="Y951" s="25">
        <f t="shared" si="652"/>
        <v>0</v>
      </c>
      <c r="Z951" s="25">
        <f t="shared" si="653"/>
        <v>0</v>
      </c>
      <c r="AA951" s="26"/>
      <c r="AB951" s="25">
        <f t="shared" si="654"/>
        <v>0</v>
      </c>
      <c r="AC951" s="25">
        <f t="shared" si="679"/>
        <v>0</v>
      </c>
      <c r="AD951" s="25"/>
      <c r="AE951" s="25"/>
      <c r="AF951" s="25"/>
      <c r="AG951" s="25"/>
      <c r="AH951" s="25"/>
      <c r="AI951" s="25"/>
      <c r="AJ951" s="26"/>
      <c r="AK951" s="25"/>
      <c r="AL951" s="26"/>
      <c r="AM951" s="25">
        <f t="shared" si="655"/>
        <v>0</v>
      </c>
      <c r="AN951" s="25">
        <f t="shared" si="656"/>
        <v>0</v>
      </c>
      <c r="AO951" s="26"/>
      <c r="AP951" s="26">
        <f t="shared" si="657"/>
        <v>0</v>
      </c>
      <c r="AQ951" s="101">
        <f t="shared" si="658"/>
        <v>0</v>
      </c>
      <c r="AR951" s="106">
        <f t="shared" si="659"/>
        <v>0</v>
      </c>
      <c r="AS951" s="107">
        <f t="shared" si="676"/>
        <v>0</v>
      </c>
      <c r="AT951" s="107">
        <f t="shared" si="676"/>
        <v>0</v>
      </c>
      <c r="AU951" s="107">
        <f t="shared" si="676"/>
        <v>0</v>
      </c>
      <c r="AV951" s="107">
        <f t="shared" si="676"/>
        <v>0</v>
      </c>
      <c r="AW951" s="107">
        <f t="shared" si="676"/>
        <v>0</v>
      </c>
      <c r="AX951" s="107">
        <f t="shared" si="676"/>
        <v>0</v>
      </c>
      <c r="AY951" s="107">
        <f t="shared" si="676"/>
        <v>0</v>
      </c>
      <c r="AZ951" s="107">
        <f t="shared" si="676"/>
        <v>0</v>
      </c>
      <c r="BA951" s="108">
        <f t="shared" si="660"/>
        <v>0</v>
      </c>
      <c r="BB951" s="103">
        <f t="shared" si="661"/>
        <v>0</v>
      </c>
      <c r="BC951" s="109">
        <f t="shared" si="662"/>
        <v>0</v>
      </c>
      <c r="BD951" s="107">
        <f t="shared" si="643"/>
        <v>0</v>
      </c>
      <c r="BE951" s="107">
        <f t="shared" si="677"/>
        <v>0</v>
      </c>
      <c r="BF951" s="107">
        <f t="shared" si="677"/>
        <v>0</v>
      </c>
      <c r="BG951" s="107">
        <f t="shared" si="677"/>
        <v>0</v>
      </c>
      <c r="BH951" s="107">
        <f t="shared" si="677"/>
        <v>0</v>
      </c>
      <c r="BI951" s="107">
        <f t="shared" si="677"/>
        <v>0</v>
      </c>
      <c r="BJ951" s="107">
        <f t="shared" si="677"/>
        <v>0</v>
      </c>
      <c r="BK951" s="107">
        <f t="shared" si="677"/>
        <v>0</v>
      </c>
      <c r="BL951" s="110">
        <f t="shared" si="663"/>
        <v>0</v>
      </c>
      <c r="BM951" s="111">
        <f t="shared" si="664"/>
        <v>0</v>
      </c>
      <c r="BN951" s="111">
        <f t="shared" si="665"/>
        <v>0</v>
      </c>
      <c r="BO951" s="111">
        <f t="shared" si="666"/>
        <v>0</v>
      </c>
      <c r="BP951" s="111">
        <f t="shared" si="667"/>
        <v>0</v>
      </c>
      <c r="BQ951" s="111">
        <f t="shared" si="668"/>
        <v>0</v>
      </c>
      <c r="BR951" s="111">
        <f t="shared" si="669"/>
        <v>0</v>
      </c>
      <c r="BS951" s="111">
        <f t="shared" si="670"/>
        <v>0</v>
      </c>
      <c r="BT951" s="111">
        <f t="shared" si="671"/>
        <v>0</v>
      </c>
      <c r="BU951" s="112">
        <f t="shared" si="672"/>
        <v>0</v>
      </c>
      <c r="BV951" s="113">
        <f t="shared" si="673"/>
        <v>0</v>
      </c>
      <c r="BW951" s="169" t="s">
        <v>135</v>
      </c>
      <c r="BX951" s="174">
        <v>2021</v>
      </c>
      <c r="BY951" s="169" t="s">
        <v>2422</v>
      </c>
      <c r="BZ951" s="169" t="str">
        <f t="shared" si="674"/>
        <v>NOVIEMBRE</v>
      </c>
      <c r="CA951" s="169" t="str">
        <f t="shared" si="675"/>
        <v>YCHO21RT_11.1</v>
      </c>
      <c r="CB951" s="118" t="e">
        <f>VLOOKUP(F951,[3]TOTALES!$E:$E,1,0)</f>
        <v>#N/A</v>
      </c>
      <c r="CC951" s="118" t="str">
        <f>VLOOKUP(E951,'3.PARAMETROS'!J:L,3,0)</f>
        <v>PANTALONES</v>
      </c>
      <c r="CD951" s="118">
        <f>VLOOKUP(A951,'[4]1. ARCHIVO COMPRA'!$A:$BU,73,0)</f>
        <v>0</v>
      </c>
      <c r="CF951" s="128"/>
      <c r="CG951" s="128"/>
    </row>
    <row r="952" spans="1:85" x14ac:dyDescent="0.25">
      <c r="A952" s="128" t="str">
        <f t="shared" si="644"/>
        <v>W2RB0FWDPA4G8EJ</v>
      </c>
      <c r="B952" s="188">
        <v>44501</v>
      </c>
      <c r="C952" s="128"/>
      <c r="D952" s="128" t="s">
        <v>557</v>
      </c>
      <c r="E952" s="128" t="s">
        <v>222</v>
      </c>
      <c r="F952" s="128" t="s">
        <v>1683</v>
      </c>
      <c r="G952" s="128" t="s">
        <v>1684</v>
      </c>
      <c r="H952" s="128" t="s">
        <v>1687</v>
      </c>
      <c r="I952" s="128" t="s">
        <v>1688</v>
      </c>
      <c r="J952" s="128" t="s">
        <v>2202</v>
      </c>
      <c r="K952" s="128" t="s">
        <v>684</v>
      </c>
      <c r="L952" s="128" t="s">
        <v>2255</v>
      </c>
      <c r="M952" s="137">
        <v>108</v>
      </c>
      <c r="N952" s="128">
        <f>IFERROR(VLOOKUP(M952*$M$8*$N$8,'RAM costing'!$A$3:$B$81,2,1),0)</f>
        <v>109000</v>
      </c>
      <c r="O952" s="128">
        <f>IFERROR(VLOOKUP(M952*$M$9*$N$9,'RAM costing'!$E$3:$F$81,2,1),0)</f>
        <v>429</v>
      </c>
      <c r="P952" s="128"/>
      <c r="Q952" s="129">
        <f t="shared" si="645"/>
        <v>0.31</v>
      </c>
      <c r="R952" s="18">
        <v>33.479999999999997</v>
      </c>
      <c r="S952" s="25">
        <f t="shared" si="646"/>
        <v>0</v>
      </c>
      <c r="T952" s="25">
        <f t="shared" si="647"/>
        <v>0</v>
      </c>
      <c r="U952" s="25">
        <f t="shared" si="648"/>
        <v>0</v>
      </c>
      <c r="V952" s="25">
        <f t="shared" si="649"/>
        <v>0</v>
      </c>
      <c r="W952" s="25">
        <f t="shared" si="650"/>
        <v>0</v>
      </c>
      <c r="X952" s="25">
        <f t="shared" si="651"/>
        <v>0</v>
      </c>
      <c r="Y952" s="25">
        <f t="shared" si="652"/>
        <v>0</v>
      </c>
      <c r="Z952" s="25">
        <f t="shared" si="653"/>
        <v>0</v>
      </c>
      <c r="AA952" s="26"/>
      <c r="AB952" s="25">
        <f t="shared" si="654"/>
        <v>0</v>
      </c>
      <c r="AC952" s="25">
        <f t="shared" si="679"/>
        <v>0</v>
      </c>
      <c r="AD952" s="25"/>
      <c r="AE952" s="25"/>
      <c r="AF952" s="25"/>
      <c r="AG952" s="25"/>
      <c r="AH952" s="25"/>
      <c r="AI952" s="25"/>
      <c r="AJ952" s="26"/>
      <c r="AK952" s="25"/>
      <c r="AL952" s="26"/>
      <c r="AM952" s="25">
        <f t="shared" si="655"/>
        <v>0</v>
      </c>
      <c r="AN952" s="25">
        <f t="shared" si="656"/>
        <v>0</v>
      </c>
      <c r="AO952" s="26"/>
      <c r="AP952" s="26">
        <f t="shared" si="657"/>
        <v>0</v>
      </c>
      <c r="AQ952" s="101">
        <f t="shared" si="658"/>
        <v>0</v>
      </c>
      <c r="AR952" s="106">
        <f t="shared" si="659"/>
        <v>0</v>
      </c>
      <c r="AS952" s="107">
        <f t="shared" si="676"/>
        <v>0</v>
      </c>
      <c r="AT952" s="107">
        <f t="shared" si="676"/>
        <v>0</v>
      </c>
      <c r="AU952" s="107">
        <f t="shared" si="676"/>
        <v>0</v>
      </c>
      <c r="AV952" s="107">
        <f t="shared" si="676"/>
        <v>0</v>
      </c>
      <c r="AW952" s="107">
        <f t="shared" si="676"/>
        <v>0</v>
      </c>
      <c r="AX952" s="107">
        <f t="shared" si="676"/>
        <v>0</v>
      </c>
      <c r="AY952" s="107">
        <f t="shared" si="676"/>
        <v>0</v>
      </c>
      <c r="AZ952" s="107">
        <f t="shared" si="676"/>
        <v>0</v>
      </c>
      <c r="BA952" s="108">
        <f t="shared" si="660"/>
        <v>0</v>
      </c>
      <c r="BB952" s="103">
        <f t="shared" si="661"/>
        <v>0</v>
      </c>
      <c r="BC952" s="109">
        <f t="shared" si="662"/>
        <v>0</v>
      </c>
      <c r="BD952" s="107">
        <f t="shared" si="643"/>
        <v>0</v>
      </c>
      <c r="BE952" s="107">
        <f t="shared" si="677"/>
        <v>0</v>
      </c>
      <c r="BF952" s="107">
        <f t="shared" si="677"/>
        <v>0</v>
      </c>
      <c r="BG952" s="107">
        <f t="shared" si="677"/>
        <v>0</v>
      </c>
      <c r="BH952" s="107">
        <f t="shared" si="677"/>
        <v>0</v>
      </c>
      <c r="BI952" s="107">
        <f t="shared" si="677"/>
        <v>0</v>
      </c>
      <c r="BJ952" s="107">
        <f t="shared" si="677"/>
        <v>0</v>
      </c>
      <c r="BK952" s="107">
        <f t="shared" si="677"/>
        <v>0</v>
      </c>
      <c r="BL952" s="110">
        <f t="shared" si="663"/>
        <v>0</v>
      </c>
      <c r="BM952" s="111">
        <f t="shared" si="664"/>
        <v>0</v>
      </c>
      <c r="BN952" s="111">
        <f t="shared" si="665"/>
        <v>0</v>
      </c>
      <c r="BO952" s="111">
        <f t="shared" si="666"/>
        <v>0</v>
      </c>
      <c r="BP952" s="111">
        <f t="shared" si="667"/>
        <v>0</v>
      </c>
      <c r="BQ952" s="111">
        <f t="shared" si="668"/>
        <v>0</v>
      </c>
      <c r="BR952" s="111">
        <f t="shared" si="669"/>
        <v>0</v>
      </c>
      <c r="BS952" s="111">
        <f t="shared" si="670"/>
        <v>0</v>
      </c>
      <c r="BT952" s="111">
        <f t="shared" si="671"/>
        <v>0</v>
      </c>
      <c r="BU952" s="112">
        <f t="shared" si="672"/>
        <v>0</v>
      </c>
      <c r="BV952" s="113">
        <f t="shared" si="673"/>
        <v>0</v>
      </c>
      <c r="BW952" s="169" t="s">
        <v>135</v>
      </c>
      <c r="BX952" s="174">
        <v>2021</v>
      </c>
      <c r="BY952" s="169" t="s">
        <v>2422</v>
      </c>
      <c r="BZ952" s="169" t="str">
        <f t="shared" si="674"/>
        <v>NOVIEMBRE</v>
      </c>
      <c r="CA952" s="169" t="str">
        <f t="shared" si="675"/>
        <v>YCHO21RT_11.1</v>
      </c>
      <c r="CB952" s="118" t="e">
        <f>VLOOKUP(F952,[3]TOTALES!$E:$E,1,0)</f>
        <v>#N/A</v>
      </c>
      <c r="CC952" s="118" t="str">
        <f>VLOOKUP(E952,'3.PARAMETROS'!J:L,3,0)</f>
        <v>PANTALONES</v>
      </c>
      <c r="CD952" s="118">
        <f>VLOOKUP(A952,'[4]1. ARCHIVO COMPRA'!$A:$BU,73,0)</f>
        <v>0</v>
      </c>
      <c r="CF952" s="128"/>
      <c r="CG952" s="128"/>
    </row>
    <row r="953" spans="1:85" x14ac:dyDescent="0.25">
      <c r="A953" s="128" t="str">
        <f t="shared" si="644"/>
        <v>W2RB0FWDPA4G7HA</v>
      </c>
      <c r="B953" s="188">
        <v>44501</v>
      </c>
      <c r="C953" s="128"/>
      <c r="D953" s="128" t="s">
        <v>557</v>
      </c>
      <c r="E953" s="128" t="s">
        <v>222</v>
      </c>
      <c r="F953" s="128" t="s">
        <v>1683</v>
      </c>
      <c r="G953" s="128" t="s">
        <v>1684</v>
      </c>
      <c r="H953" s="128" t="s">
        <v>855</v>
      </c>
      <c r="I953" s="128" t="s">
        <v>856</v>
      </c>
      <c r="J953" s="128" t="s">
        <v>2202</v>
      </c>
      <c r="K953" s="128" t="s">
        <v>684</v>
      </c>
      <c r="L953" s="128" t="s">
        <v>2255</v>
      </c>
      <c r="M953" s="137">
        <v>108</v>
      </c>
      <c r="N953" s="128">
        <f>IFERROR(VLOOKUP(M953*$M$8*$N$8,'RAM costing'!$A$3:$B$81,2,1),0)</f>
        <v>109000</v>
      </c>
      <c r="O953" s="128">
        <f>IFERROR(VLOOKUP(M953*$M$9*$N$9,'RAM costing'!$E$3:$F$81,2,1),0)</f>
        <v>429</v>
      </c>
      <c r="P953" s="128"/>
      <c r="Q953" s="129">
        <f t="shared" si="645"/>
        <v>0.31</v>
      </c>
      <c r="R953" s="18">
        <v>33.479999999999997</v>
      </c>
      <c r="S953" s="25">
        <f t="shared" si="646"/>
        <v>0</v>
      </c>
      <c r="T953" s="25">
        <f t="shared" si="647"/>
        <v>0</v>
      </c>
      <c r="U953" s="25">
        <f t="shared" si="648"/>
        <v>0</v>
      </c>
      <c r="V953" s="25">
        <f t="shared" si="649"/>
        <v>0</v>
      </c>
      <c r="W953" s="25">
        <f t="shared" si="650"/>
        <v>0</v>
      </c>
      <c r="X953" s="25">
        <f t="shared" si="651"/>
        <v>0</v>
      </c>
      <c r="Y953" s="25">
        <f t="shared" si="652"/>
        <v>0</v>
      </c>
      <c r="Z953" s="25">
        <f t="shared" si="653"/>
        <v>0</v>
      </c>
      <c r="AA953" s="26"/>
      <c r="AB953" s="25">
        <f t="shared" si="654"/>
        <v>0</v>
      </c>
      <c r="AC953" s="25">
        <f t="shared" si="679"/>
        <v>0</v>
      </c>
      <c r="AD953" s="25"/>
      <c r="AE953" s="25"/>
      <c r="AF953" s="25"/>
      <c r="AG953" s="25"/>
      <c r="AH953" s="25"/>
      <c r="AI953" s="25"/>
      <c r="AJ953" s="26"/>
      <c r="AK953" s="25"/>
      <c r="AL953" s="26"/>
      <c r="AM953" s="25">
        <f t="shared" si="655"/>
        <v>0</v>
      </c>
      <c r="AN953" s="25">
        <f t="shared" si="656"/>
        <v>0</v>
      </c>
      <c r="AO953" s="26"/>
      <c r="AP953" s="26">
        <f t="shared" si="657"/>
        <v>0</v>
      </c>
      <c r="AQ953" s="101">
        <f t="shared" si="658"/>
        <v>0</v>
      </c>
      <c r="AR953" s="106">
        <f t="shared" si="659"/>
        <v>0</v>
      </c>
      <c r="AS953" s="107">
        <f t="shared" si="676"/>
        <v>0</v>
      </c>
      <c r="AT953" s="107">
        <f t="shared" si="676"/>
        <v>0</v>
      </c>
      <c r="AU953" s="107">
        <f t="shared" si="676"/>
        <v>0</v>
      </c>
      <c r="AV953" s="107">
        <f t="shared" si="676"/>
        <v>0</v>
      </c>
      <c r="AW953" s="107">
        <f t="shared" si="676"/>
        <v>0</v>
      </c>
      <c r="AX953" s="107">
        <f t="shared" si="676"/>
        <v>0</v>
      </c>
      <c r="AY953" s="107">
        <f t="shared" si="676"/>
        <v>0</v>
      </c>
      <c r="AZ953" s="107">
        <f t="shared" si="676"/>
        <v>0</v>
      </c>
      <c r="BA953" s="108">
        <f t="shared" si="660"/>
        <v>0</v>
      </c>
      <c r="BB953" s="103">
        <f t="shared" si="661"/>
        <v>0</v>
      </c>
      <c r="BC953" s="109">
        <f t="shared" si="662"/>
        <v>0</v>
      </c>
      <c r="BD953" s="107">
        <f t="shared" si="643"/>
        <v>0</v>
      </c>
      <c r="BE953" s="107">
        <f t="shared" si="677"/>
        <v>0</v>
      </c>
      <c r="BF953" s="107">
        <f t="shared" si="677"/>
        <v>0</v>
      </c>
      <c r="BG953" s="107">
        <f t="shared" si="677"/>
        <v>0</v>
      </c>
      <c r="BH953" s="107">
        <f t="shared" si="677"/>
        <v>0</v>
      </c>
      <c r="BI953" s="107">
        <f t="shared" si="677"/>
        <v>0</v>
      </c>
      <c r="BJ953" s="107">
        <f t="shared" si="677"/>
        <v>0</v>
      </c>
      <c r="BK953" s="107">
        <f t="shared" si="677"/>
        <v>0</v>
      </c>
      <c r="BL953" s="110">
        <f t="shared" si="663"/>
        <v>0</v>
      </c>
      <c r="BM953" s="111">
        <f t="shared" si="664"/>
        <v>0</v>
      </c>
      <c r="BN953" s="111">
        <f t="shared" si="665"/>
        <v>0</v>
      </c>
      <c r="BO953" s="111">
        <f t="shared" si="666"/>
        <v>0</v>
      </c>
      <c r="BP953" s="111">
        <f t="shared" si="667"/>
        <v>0</v>
      </c>
      <c r="BQ953" s="111">
        <f t="shared" si="668"/>
        <v>0</v>
      </c>
      <c r="BR953" s="111">
        <f t="shared" si="669"/>
        <v>0</v>
      </c>
      <c r="BS953" s="111">
        <f t="shared" si="670"/>
        <v>0</v>
      </c>
      <c r="BT953" s="111">
        <f t="shared" si="671"/>
        <v>0</v>
      </c>
      <c r="BU953" s="112">
        <f t="shared" si="672"/>
        <v>0</v>
      </c>
      <c r="BV953" s="113">
        <f t="shared" si="673"/>
        <v>0</v>
      </c>
      <c r="BW953" s="169" t="s">
        <v>135</v>
      </c>
      <c r="BX953" s="174">
        <v>2021</v>
      </c>
      <c r="BY953" s="169" t="s">
        <v>2422</v>
      </c>
      <c r="BZ953" s="169" t="str">
        <f t="shared" si="674"/>
        <v>NOVIEMBRE</v>
      </c>
      <c r="CA953" s="169" t="str">
        <f t="shared" si="675"/>
        <v>YCHO21RT_11.1</v>
      </c>
      <c r="CB953" s="118" t="e">
        <f>VLOOKUP(F953,[3]TOTALES!$E:$E,1,0)</f>
        <v>#N/A</v>
      </c>
      <c r="CC953" s="118" t="str">
        <f>VLOOKUP(E953,'3.PARAMETROS'!J:L,3,0)</f>
        <v>PANTALONES</v>
      </c>
      <c r="CD953" s="118">
        <f>VLOOKUP(A953,'[4]1. ARCHIVO COMPRA'!$A:$BU,73,0)</f>
        <v>0</v>
      </c>
      <c r="CF953" s="128"/>
      <c r="CG953" s="128"/>
    </row>
    <row r="954" spans="1:85" x14ac:dyDescent="0.25">
      <c r="A954" s="128" t="str">
        <f t="shared" si="644"/>
        <v>W2RB0FWDPA4G8EO</v>
      </c>
      <c r="B954" s="188">
        <v>44501</v>
      </c>
      <c r="C954" s="128"/>
      <c r="D954" s="128" t="s">
        <v>557</v>
      </c>
      <c r="E954" s="128" t="s">
        <v>222</v>
      </c>
      <c r="F954" s="128" t="s">
        <v>1683</v>
      </c>
      <c r="G954" s="128" t="s">
        <v>1684</v>
      </c>
      <c r="H954" s="128" t="s">
        <v>1689</v>
      </c>
      <c r="I954" s="128" t="s">
        <v>1690</v>
      </c>
      <c r="J954" s="128" t="s">
        <v>2202</v>
      </c>
      <c r="K954" s="128" t="s">
        <v>684</v>
      </c>
      <c r="L954" s="128" t="s">
        <v>2255</v>
      </c>
      <c r="M954" s="137">
        <v>108</v>
      </c>
      <c r="N954" s="128">
        <f>IFERROR(VLOOKUP(M954*$M$8*$N$8,'RAM costing'!$A$3:$B$81,2,1),0)</f>
        <v>109000</v>
      </c>
      <c r="O954" s="128">
        <f>IFERROR(VLOOKUP(M954*$M$9*$N$9,'RAM costing'!$E$3:$F$81,2,1),0)</f>
        <v>429</v>
      </c>
      <c r="P954" s="128"/>
      <c r="Q954" s="129">
        <f t="shared" si="645"/>
        <v>0.31</v>
      </c>
      <c r="R954" s="18">
        <v>33.479999999999997</v>
      </c>
      <c r="S954" s="25">
        <f t="shared" si="646"/>
        <v>0</v>
      </c>
      <c r="T954" s="25">
        <f t="shared" si="647"/>
        <v>0</v>
      </c>
      <c r="U954" s="25">
        <f t="shared" si="648"/>
        <v>0</v>
      </c>
      <c r="V954" s="25">
        <f t="shared" si="649"/>
        <v>0</v>
      </c>
      <c r="W954" s="25">
        <f t="shared" si="650"/>
        <v>0</v>
      </c>
      <c r="X954" s="25">
        <f t="shared" si="651"/>
        <v>0</v>
      </c>
      <c r="Y954" s="25">
        <f t="shared" si="652"/>
        <v>0</v>
      </c>
      <c r="Z954" s="25">
        <f t="shared" si="653"/>
        <v>0</v>
      </c>
      <c r="AA954" s="26"/>
      <c r="AB954" s="25">
        <f t="shared" si="654"/>
        <v>0</v>
      </c>
      <c r="AC954" s="25">
        <f t="shared" si="679"/>
        <v>0</v>
      </c>
      <c r="AD954" s="25"/>
      <c r="AE954" s="25"/>
      <c r="AF954" s="25"/>
      <c r="AG954" s="25"/>
      <c r="AH954" s="25"/>
      <c r="AI954" s="25"/>
      <c r="AJ954" s="26"/>
      <c r="AK954" s="25"/>
      <c r="AL954" s="26"/>
      <c r="AM954" s="25">
        <f t="shared" si="655"/>
        <v>0</v>
      </c>
      <c r="AN954" s="25">
        <f t="shared" si="656"/>
        <v>0</v>
      </c>
      <c r="AO954" s="26"/>
      <c r="AP954" s="26">
        <f t="shared" si="657"/>
        <v>0</v>
      </c>
      <c r="AQ954" s="101">
        <f t="shared" si="658"/>
        <v>0</v>
      </c>
      <c r="AR954" s="106">
        <f t="shared" si="659"/>
        <v>0</v>
      </c>
      <c r="AS954" s="107">
        <f t="shared" si="676"/>
        <v>0</v>
      </c>
      <c r="AT954" s="107">
        <f t="shared" si="676"/>
        <v>0</v>
      </c>
      <c r="AU954" s="107">
        <f t="shared" si="676"/>
        <v>0</v>
      </c>
      <c r="AV954" s="107">
        <f t="shared" si="676"/>
        <v>0</v>
      </c>
      <c r="AW954" s="107">
        <f t="shared" si="676"/>
        <v>0</v>
      </c>
      <c r="AX954" s="107">
        <f t="shared" si="676"/>
        <v>0</v>
      </c>
      <c r="AY954" s="107">
        <f t="shared" si="676"/>
        <v>0</v>
      </c>
      <c r="AZ954" s="107">
        <f t="shared" si="676"/>
        <v>0</v>
      </c>
      <c r="BA954" s="108">
        <f t="shared" si="660"/>
        <v>0</v>
      </c>
      <c r="BB954" s="103">
        <f t="shared" si="661"/>
        <v>0</v>
      </c>
      <c r="BC954" s="109">
        <f t="shared" si="662"/>
        <v>0</v>
      </c>
      <c r="BD954" s="107">
        <f t="shared" si="643"/>
        <v>0</v>
      </c>
      <c r="BE954" s="107">
        <f t="shared" si="677"/>
        <v>0</v>
      </c>
      <c r="BF954" s="107">
        <f t="shared" si="677"/>
        <v>0</v>
      </c>
      <c r="BG954" s="107">
        <f t="shared" si="677"/>
        <v>0</v>
      </c>
      <c r="BH954" s="107">
        <f t="shared" si="677"/>
        <v>0</v>
      </c>
      <c r="BI954" s="107">
        <f t="shared" si="677"/>
        <v>0</v>
      </c>
      <c r="BJ954" s="107">
        <f t="shared" si="677"/>
        <v>0</v>
      </c>
      <c r="BK954" s="107">
        <f t="shared" si="677"/>
        <v>0</v>
      </c>
      <c r="BL954" s="110">
        <f t="shared" si="663"/>
        <v>0</v>
      </c>
      <c r="BM954" s="111">
        <f t="shared" si="664"/>
        <v>0</v>
      </c>
      <c r="BN954" s="111">
        <f t="shared" si="665"/>
        <v>0</v>
      </c>
      <c r="BO954" s="111">
        <f t="shared" si="666"/>
        <v>0</v>
      </c>
      <c r="BP954" s="111">
        <f t="shared" si="667"/>
        <v>0</v>
      </c>
      <c r="BQ954" s="111">
        <f t="shared" si="668"/>
        <v>0</v>
      </c>
      <c r="BR954" s="111">
        <f t="shared" si="669"/>
        <v>0</v>
      </c>
      <c r="BS954" s="111">
        <f t="shared" si="670"/>
        <v>0</v>
      </c>
      <c r="BT954" s="111">
        <f t="shared" si="671"/>
        <v>0</v>
      </c>
      <c r="BU954" s="112">
        <f t="shared" si="672"/>
        <v>0</v>
      </c>
      <c r="BV954" s="113">
        <f t="shared" si="673"/>
        <v>0</v>
      </c>
      <c r="BW954" s="169" t="s">
        <v>135</v>
      </c>
      <c r="BX954" s="174">
        <v>2021</v>
      </c>
      <c r="BY954" s="169" t="s">
        <v>2422</v>
      </c>
      <c r="BZ954" s="169" t="str">
        <f t="shared" si="674"/>
        <v>NOVIEMBRE</v>
      </c>
      <c r="CA954" s="169" t="str">
        <f t="shared" si="675"/>
        <v>YCHO21RT_11.1</v>
      </c>
      <c r="CB954" s="118" t="e">
        <f>VLOOKUP(F954,[3]TOTALES!$E:$E,1,0)</f>
        <v>#N/A</v>
      </c>
      <c r="CC954" s="118" t="str">
        <f>VLOOKUP(E954,'3.PARAMETROS'!J:L,3,0)</f>
        <v>PANTALONES</v>
      </c>
      <c r="CD954" s="118">
        <f>VLOOKUP(A954,'[4]1. ARCHIVO COMPRA'!$A:$BU,73,0)</f>
        <v>0</v>
      </c>
      <c r="CF954" s="128"/>
      <c r="CG954" s="128"/>
    </row>
    <row r="955" spans="1:85" x14ac:dyDescent="0.25">
      <c r="A955" s="128" t="str">
        <f t="shared" si="644"/>
        <v>W2RP04KATV2G5Q3</v>
      </c>
      <c r="B955" s="128" t="s">
        <v>556</v>
      </c>
      <c r="C955" s="128"/>
      <c r="D955" s="128" t="s">
        <v>562</v>
      </c>
      <c r="E955" s="128" t="s">
        <v>294</v>
      </c>
      <c r="F955" s="128" t="s">
        <v>1691</v>
      </c>
      <c r="G955" s="128" t="s">
        <v>1692</v>
      </c>
      <c r="H955" s="128" t="s">
        <v>590</v>
      </c>
      <c r="I955" s="128" t="s">
        <v>591</v>
      </c>
      <c r="J955" s="128" t="s">
        <v>2169</v>
      </c>
      <c r="K955" s="128" t="s">
        <v>687</v>
      </c>
      <c r="L955" s="128" t="s">
        <v>2255</v>
      </c>
      <c r="M955" s="137">
        <v>69</v>
      </c>
      <c r="N955" s="128">
        <f>IFERROR(VLOOKUP(M955*$M$8*$N$8,'RAM costing'!$A$3:$B$81,2,1),0)</f>
        <v>69000</v>
      </c>
      <c r="O955" s="128">
        <f>IFERROR(VLOOKUP(M955*$M$9*$N$9,'RAM costing'!$E$3:$F$81,2,1),0)</f>
        <v>279</v>
      </c>
      <c r="P955" s="128"/>
      <c r="Q955" s="129">
        <f t="shared" si="645"/>
        <v>0.31</v>
      </c>
      <c r="R955" s="18">
        <v>21.39</v>
      </c>
      <c r="S955" s="25">
        <f t="shared" si="646"/>
        <v>0</v>
      </c>
      <c r="T955" s="25">
        <f t="shared" si="647"/>
        <v>0</v>
      </c>
      <c r="U955" s="25">
        <f t="shared" si="648"/>
        <v>0</v>
      </c>
      <c r="V955" s="25">
        <f t="shared" si="649"/>
        <v>0</v>
      </c>
      <c r="W955" s="25">
        <f t="shared" si="650"/>
        <v>0</v>
      </c>
      <c r="X955" s="25">
        <f t="shared" si="651"/>
        <v>0</v>
      </c>
      <c r="Y955" s="25">
        <f t="shared" si="652"/>
        <v>0</v>
      </c>
      <c r="Z955" s="25">
        <f t="shared" si="653"/>
        <v>0</v>
      </c>
      <c r="AA955" s="26"/>
      <c r="AB955" s="25">
        <f t="shared" si="654"/>
        <v>0</v>
      </c>
      <c r="AC955" s="25">
        <f t="shared" si="679"/>
        <v>0</v>
      </c>
      <c r="AD955" s="25"/>
      <c r="AE955" s="25"/>
      <c r="AF955" s="25"/>
      <c r="AG955" s="25"/>
      <c r="AH955" s="25"/>
      <c r="AI955" s="25"/>
      <c r="AJ955" s="26"/>
      <c r="AK955" s="25"/>
      <c r="AL955" s="26"/>
      <c r="AM955" s="25">
        <f t="shared" si="655"/>
        <v>0</v>
      </c>
      <c r="AN955" s="25">
        <f t="shared" si="656"/>
        <v>0</v>
      </c>
      <c r="AO955" s="26"/>
      <c r="AP955" s="26">
        <f t="shared" si="657"/>
        <v>0</v>
      </c>
      <c r="AQ955" s="101">
        <f t="shared" si="658"/>
        <v>0</v>
      </c>
      <c r="AR955" s="106">
        <f t="shared" si="659"/>
        <v>0</v>
      </c>
      <c r="AS955" s="107">
        <f t="shared" si="676"/>
        <v>0</v>
      </c>
      <c r="AT955" s="107">
        <f t="shared" si="676"/>
        <v>0</v>
      </c>
      <c r="AU955" s="107">
        <f t="shared" si="676"/>
        <v>0</v>
      </c>
      <c r="AV955" s="107">
        <f t="shared" ref="AS955:AZ987" si="680">ROUND(IF($L955=$L$4,($AQ955*AV$4),IF($L955=$L$5,($AQ955*AV$5),IF($L955=$L$6,($AQ955*AV$6),IF($L955=$L$7,($AQ955*AV$7))))),0)</f>
        <v>0</v>
      </c>
      <c r="AW955" s="107">
        <f t="shared" si="680"/>
        <v>0</v>
      </c>
      <c r="AX955" s="107">
        <f t="shared" si="680"/>
        <v>0</v>
      </c>
      <c r="AY955" s="107">
        <f t="shared" si="680"/>
        <v>0</v>
      </c>
      <c r="AZ955" s="107">
        <f t="shared" si="680"/>
        <v>0</v>
      </c>
      <c r="BA955" s="108">
        <f t="shared" si="660"/>
        <v>0</v>
      </c>
      <c r="BB955" s="103">
        <f t="shared" si="661"/>
        <v>0</v>
      </c>
      <c r="BC955" s="109">
        <f t="shared" si="662"/>
        <v>0</v>
      </c>
      <c r="BD955" s="107">
        <f t="shared" si="643"/>
        <v>0</v>
      </c>
      <c r="BE955" s="107">
        <f t="shared" si="677"/>
        <v>0</v>
      </c>
      <c r="BF955" s="107">
        <f t="shared" si="677"/>
        <v>0</v>
      </c>
      <c r="BG955" s="107">
        <f t="shared" ref="BE955:BK987" si="681">ROUND(IF($L955=$L$4,($BB955*BG$4),IF($L955=$L$5,($BB955*BG$5),IF($L955=$L$6,($BB955*BG$6),IF($L955=$L$7,($BB955*BG$7))))),0)</f>
        <v>0</v>
      </c>
      <c r="BH955" s="107">
        <f t="shared" si="681"/>
        <v>0</v>
      </c>
      <c r="BI955" s="107">
        <f t="shared" si="681"/>
        <v>0</v>
      </c>
      <c r="BJ955" s="107">
        <f t="shared" si="681"/>
        <v>0</v>
      </c>
      <c r="BK955" s="107">
        <f t="shared" si="681"/>
        <v>0</v>
      </c>
      <c r="BL955" s="110">
        <f t="shared" si="663"/>
        <v>0</v>
      </c>
      <c r="BM955" s="111">
        <f t="shared" si="664"/>
        <v>0</v>
      </c>
      <c r="BN955" s="111">
        <f t="shared" si="665"/>
        <v>0</v>
      </c>
      <c r="BO955" s="111">
        <f t="shared" si="666"/>
        <v>0</v>
      </c>
      <c r="BP955" s="111">
        <f t="shared" si="667"/>
        <v>0</v>
      </c>
      <c r="BQ955" s="111">
        <f t="shared" si="668"/>
        <v>0</v>
      </c>
      <c r="BR955" s="111">
        <f t="shared" si="669"/>
        <v>0</v>
      </c>
      <c r="BS955" s="111">
        <f t="shared" si="670"/>
        <v>0</v>
      </c>
      <c r="BT955" s="111">
        <f t="shared" si="671"/>
        <v>0</v>
      </c>
      <c r="BU955" s="112">
        <f t="shared" si="672"/>
        <v>0</v>
      </c>
      <c r="BV955" s="113">
        <f t="shared" si="673"/>
        <v>0</v>
      </c>
      <c r="BW955" s="169" t="s">
        <v>135</v>
      </c>
      <c r="BX955" s="174">
        <v>2021</v>
      </c>
      <c r="BY955" s="169" t="s">
        <v>2422</v>
      </c>
      <c r="BZ955" s="169" t="str">
        <f t="shared" ref="BZ955:BZ958" si="682">UPPER(TEXT(CONCATENATE("01-"&amp;MID(B955,1,2)&amp;"-2021"),"MMMM"))</f>
        <v>NOVIEMBRE</v>
      </c>
      <c r="CA955" s="169" t="str">
        <f t="shared" si="675"/>
        <v>YCHO21RT_11.1</v>
      </c>
      <c r="CB955" s="118" t="e">
        <f>VLOOKUP(F955,[3]TOTALES!$E:$E,1,0)</f>
        <v>#N/A</v>
      </c>
      <c r="CC955" s="118" t="str">
        <f>VLOOKUP(E955,'3.PARAMETROS'!J:L,3,0)</f>
        <v>TOPS</v>
      </c>
      <c r="CD955" s="118">
        <f>VLOOKUP(A955,'[4]1. ARCHIVO COMPRA'!$A:$BU,73,0)</f>
        <v>0</v>
      </c>
      <c r="CF955" s="128"/>
      <c r="CG955" s="128"/>
    </row>
    <row r="956" spans="1:85" x14ac:dyDescent="0.25">
      <c r="A956" s="128" t="str">
        <f t="shared" si="644"/>
        <v>W2RP04KATV2G6M1</v>
      </c>
      <c r="B956" s="128" t="s">
        <v>556</v>
      </c>
      <c r="C956" s="128"/>
      <c r="D956" s="128" t="s">
        <v>562</v>
      </c>
      <c r="E956" s="128" t="s">
        <v>294</v>
      </c>
      <c r="F956" s="128" t="s">
        <v>1691</v>
      </c>
      <c r="G956" s="128" t="s">
        <v>1692</v>
      </c>
      <c r="H956" s="128" t="s">
        <v>802</v>
      </c>
      <c r="I956" s="128" t="s">
        <v>803</v>
      </c>
      <c r="J956" s="128" t="s">
        <v>2169</v>
      </c>
      <c r="K956" s="128" t="s">
        <v>687</v>
      </c>
      <c r="L956" s="128" t="s">
        <v>2255</v>
      </c>
      <c r="M956" s="137">
        <v>69</v>
      </c>
      <c r="N956" s="128">
        <f>IFERROR(VLOOKUP(M956*$M$8*$N$8,'RAM costing'!$A$3:$B$81,2,1),0)</f>
        <v>69000</v>
      </c>
      <c r="O956" s="128">
        <f>IFERROR(VLOOKUP(M956*$M$9*$N$9,'RAM costing'!$E$3:$F$81,2,1),0)</f>
        <v>279</v>
      </c>
      <c r="P956" s="128"/>
      <c r="Q956" s="129">
        <f t="shared" si="645"/>
        <v>0.31</v>
      </c>
      <c r="R956" s="18">
        <v>21.39</v>
      </c>
      <c r="S956" s="25">
        <f t="shared" si="646"/>
        <v>0</v>
      </c>
      <c r="T956" s="25">
        <f t="shared" si="647"/>
        <v>0</v>
      </c>
      <c r="U956" s="25">
        <f t="shared" si="648"/>
        <v>0</v>
      </c>
      <c r="V956" s="25">
        <f t="shared" si="649"/>
        <v>0</v>
      </c>
      <c r="W956" s="25">
        <f t="shared" si="650"/>
        <v>0</v>
      </c>
      <c r="X956" s="25">
        <f t="shared" si="651"/>
        <v>0</v>
      </c>
      <c r="Y956" s="25">
        <f t="shared" si="652"/>
        <v>0</v>
      </c>
      <c r="Z956" s="25">
        <f t="shared" si="653"/>
        <v>0</v>
      </c>
      <c r="AA956" s="26"/>
      <c r="AB956" s="25">
        <f t="shared" si="654"/>
        <v>0</v>
      </c>
      <c r="AC956" s="25">
        <f t="shared" si="679"/>
        <v>0</v>
      </c>
      <c r="AD956" s="25"/>
      <c r="AE956" s="25"/>
      <c r="AF956" s="25"/>
      <c r="AG956" s="25"/>
      <c r="AH956" s="25"/>
      <c r="AI956" s="25"/>
      <c r="AJ956" s="26"/>
      <c r="AK956" s="25"/>
      <c r="AL956" s="26"/>
      <c r="AM956" s="25">
        <f t="shared" si="655"/>
        <v>0</v>
      </c>
      <c r="AN956" s="25">
        <f t="shared" si="656"/>
        <v>0</v>
      </c>
      <c r="AO956" s="26"/>
      <c r="AP956" s="26">
        <f t="shared" si="657"/>
        <v>0</v>
      </c>
      <c r="AQ956" s="101">
        <f t="shared" si="658"/>
        <v>0</v>
      </c>
      <c r="AR956" s="106">
        <f t="shared" si="659"/>
        <v>0</v>
      </c>
      <c r="AS956" s="107">
        <f t="shared" si="680"/>
        <v>0</v>
      </c>
      <c r="AT956" s="107">
        <f t="shared" si="680"/>
        <v>0</v>
      </c>
      <c r="AU956" s="107">
        <f t="shared" si="680"/>
        <v>0</v>
      </c>
      <c r="AV956" s="107">
        <f t="shared" si="680"/>
        <v>0</v>
      </c>
      <c r="AW956" s="107">
        <f t="shared" si="680"/>
        <v>0</v>
      </c>
      <c r="AX956" s="107">
        <f t="shared" si="680"/>
        <v>0</v>
      </c>
      <c r="AY956" s="107">
        <f t="shared" si="680"/>
        <v>0</v>
      </c>
      <c r="AZ956" s="107">
        <f t="shared" si="680"/>
        <v>0</v>
      </c>
      <c r="BA956" s="108">
        <f t="shared" si="660"/>
        <v>0</v>
      </c>
      <c r="BB956" s="103">
        <f t="shared" si="661"/>
        <v>0</v>
      </c>
      <c r="BC956" s="109">
        <f t="shared" si="662"/>
        <v>0</v>
      </c>
      <c r="BD956" s="107">
        <f t="shared" si="643"/>
        <v>0</v>
      </c>
      <c r="BE956" s="107">
        <f t="shared" si="681"/>
        <v>0</v>
      </c>
      <c r="BF956" s="107">
        <f t="shared" si="681"/>
        <v>0</v>
      </c>
      <c r="BG956" s="107">
        <f t="shared" si="681"/>
        <v>0</v>
      </c>
      <c r="BH956" s="107">
        <f t="shared" si="681"/>
        <v>0</v>
      </c>
      <c r="BI956" s="107">
        <f t="shared" si="681"/>
        <v>0</v>
      </c>
      <c r="BJ956" s="107">
        <f t="shared" si="681"/>
        <v>0</v>
      </c>
      <c r="BK956" s="107">
        <f t="shared" si="681"/>
        <v>0</v>
      </c>
      <c r="BL956" s="110">
        <f t="shared" si="663"/>
        <v>0</v>
      </c>
      <c r="BM956" s="111">
        <f t="shared" si="664"/>
        <v>0</v>
      </c>
      <c r="BN956" s="111">
        <f t="shared" si="665"/>
        <v>0</v>
      </c>
      <c r="BO956" s="111">
        <f t="shared" si="666"/>
        <v>0</v>
      </c>
      <c r="BP956" s="111">
        <f t="shared" si="667"/>
        <v>0</v>
      </c>
      <c r="BQ956" s="111">
        <f t="shared" si="668"/>
        <v>0</v>
      </c>
      <c r="BR956" s="111">
        <f t="shared" si="669"/>
        <v>0</v>
      </c>
      <c r="BS956" s="111">
        <f t="shared" si="670"/>
        <v>0</v>
      </c>
      <c r="BT956" s="111">
        <f t="shared" si="671"/>
        <v>0</v>
      </c>
      <c r="BU956" s="112">
        <f t="shared" si="672"/>
        <v>0</v>
      </c>
      <c r="BV956" s="113">
        <f t="shared" si="673"/>
        <v>0</v>
      </c>
      <c r="BW956" s="169" t="s">
        <v>135</v>
      </c>
      <c r="BX956" s="174">
        <v>2021</v>
      </c>
      <c r="BY956" s="169" t="s">
        <v>2422</v>
      </c>
      <c r="BZ956" s="169" t="str">
        <f t="shared" si="682"/>
        <v>NOVIEMBRE</v>
      </c>
      <c r="CA956" s="169" t="str">
        <f t="shared" si="675"/>
        <v>YCHO21RT_11.1</v>
      </c>
      <c r="CB956" s="118" t="e">
        <f>VLOOKUP(F956,[3]TOTALES!$E:$E,1,0)</f>
        <v>#N/A</v>
      </c>
      <c r="CC956" s="118" t="str">
        <f>VLOOKUP(E956,'3.PARAMETROS'!J:L,3,0)</f>
        <v>TOPS</v>
      </c>
      <c r="CD956" s="118">
        <f>VLOOKUP(A956,'[4]1. ARCHIVO COMPRA'!$A:$BU,73,0)</f>
        <v>0</v>
      </c>
      <c r="CF956" s="128"/>
      <c r="CG956" s="128"/>
    </row>
    <row r="957" spans="1:85" x14ac:dyDescent="0.25">
      <c r="A957" s="128" t="str">
        <f t="shared" si="644"/>
        <v>W2RP04KATV2JBLK</v>
      </c>
      <c r="B957" s="128" t="s">
        <v>556</v>
      </c>
      <c r="C957" s="128"/>
      <c r="D957" s="128" t="s">
        <v>562</v>
      </c>
      <c r="E957" s="128" t="s">
        <v>294</v>
      </c>
      <c r="F957" s="128" t="s">
        <v>1691</v>
      </c>
      <c r="G957" s="128" t="s">
        <v>1692</v>
      </c>
      <c r="H957" s="128" t="s">
        <v>494</v>
      </c>
      <c r="I957" s="128" t="s">
        <v>520</v>
      </c>
      <c r="J957" s="128" t="s">
        <v>2169</v>
      </c>
      <c r="K957" s="128" t="s">
        <v>687</v>
      </c>
      <c r="L957" s="128" t="s">
        <v>2255</v>
      </c>
      <c r="M957" s="137">
        <v>69</v>
      </c>
      <c r="N957" s="128">
        <f>IFERROR(VLOOKUP(M957*$M$8*$N$8,'RAM costing'!$A$3:$B$81,2,1),0)</f>
        <v>69000</v>
      </c>
      <c r="O957" s="128">
        <f>IFERROR(VLOOKUP(M957*$M$9*$N$9,'RAM costing'!$E$3:$F$81,2,1),0)</f>
        <v>279</v>
      </c>
      <c r="P957" s="128"/>
      <c r="Q957" s="129">
        <f t="shared" si="645"/>
        <v>0.31</v>
      </c>
      <c r="R957" s="18">
        <v>21.39</v>
      </c>
      <c r="S957" s="25">
        <f t="shared" si="646"/>
        <v>0</v>
      </c>
      <c r="T957" s="25">
        <f t="shared" si="647"/>
        <v>0</v>
      </c>
      <c r="U957" s="25">
        <f t="shared" si="648"/>
        <v>0</v>
      </c>
      <c r="V957" s="25">
        <f t="shared" si="649"/>
        <v>0</v>
      </c>
      <c r="W957" s="25">
        <f t="shared" si="650"/>
        <v>0</v>
      </c>
      <c r="X957" s="25">
        <f t="shared" si="651"/>
        <v>0</v>
      </c>
      <c r="Y957" s="25">
        <f t="shared" si="652"/>
        <v>0</v>
      </c>
      <c r="Z957" s="25">
        <f t="shared" si="653"/>
        <v>0</v>
      </c>
      <c r="AA957" s="26"/>
      <c r="AB957" s="25">
        <f t="shared" si="654"/>
        <v>0</v>
      </c>
      <c r="AC957" s="25">
        <f t="shared" si="679"/>
        <v>0</v>
      </c>
      <c r="AD957" s="25"/>
      <c r="AE957" s="25"/>
      <c r="AF957" s="25"/>
      <c r="AG957" s="25"/>
      <c r="AH957" s="25"/>
      <c r="AI957" s="25"/>
      <c r="AJ957" s="26"/>
      <c r="AK957" s="25"/>
      <c r="AL957" s="26"/>
      <c r="AM957" s="25">
        <f t="shared" si="655"/>
        <v>0</v>
      </c>
      <c r="AN957" s="25">
        <f t="shared" si="656"/>
        <v>0</v>
      </c>
      <c r="AO957" s="26"/>
      <c r="AP957" s="26">
        <f t="shared" si="657"/>
        <v>0</v>
      </c>
      <c r="AQ957" s="101">
        <f t="shared" si="658"/>
        <v>0</v>
      </c>
      <c r="AR957" s="106">
        <f t="shared" si="659"/>
        <v>0</v>
      </c>
      <c r="AS957" s="107">
        <f t="shared" si="680"/>
        <v>0</v>
      </c>
      <c r="AT957" s="107">
        <f t="shared" si="680"/>
        <v>0</v>
      </c>
      <c r="AU957" s="107">
        <f t="shared" si="680"/>
        <v>0</v>
      </c>
      <c r="AV957" s="107">
        <f t="shared" si="680"/>
        <v>0</v>
      </c>
      <c r="AW957" s="107">
        <f t="shared" si="680"/>
        <v>0</v>
      </c>
      <c r="AX957" s="107">
        <f t="shared" si="680"/>
        <v>0</v>
      </c>
      <c r="AY957" s="107">
        <f t="shared" si="680"/>
        <v>0</v>
      </c>
      <c r="AZ957" s="107">
        <f t="shared" si="680"/>
        <v>0</v>
      </c>
      <c r="BA957" s="108">
        <f t="shared" si="660"/>
        <v>0</v>
      </c>
      <c r="BB957" s="103">
        <f t="shared" si="661"/>
        <v>0</v>
      </c>
      <c r="BC957" s="109">
        <f t="shared" si="662"/>
        <v>0</v>
      </c>
      <c r="BD957" s="107">
        <f t="shared" si="643"/>
        <v>0</v>
      </c>
      <c r="BE957" s="107">
        <f t="shared" si="681"/>
        <v>0</v>
      </c>
      <c r="BF957" s="107">
        <f t="shared" si="681"/>
        <v>0</v>
      </c>
      <c r="BG957" s="107">
        <f t="shared" si="681"/>
        <v>0</v>
      </c>
      <c r="BH957" s="107">
        <f t="shared" si="681"/>
        <v>0</v>
      </c>
      <c r="BI957" s="107">
        <f t="shared" si="681"/>
        <v>0</v>
      </c>
      <c r="BJ957" s="107">
        <f t="shared" si="681"/>
        <v>0</v>
      </c>
      <c r="BK957" s="107">
        <f t="shared" si="681"/>
        <v>0</v>
      </c>
      <c r="BL957" s="110">
        <f t="shared" si="663"/>
        <v>0</v>
      </c>
      <c r="BM957" s="111">
        <f t="shared" si="664"/>
        <v>0</v>
      </c>
      <c r="BN957" s="111">
        <f t="shared" si="665"/>
        <v>0</v>
      </c>
      <c r="BO957" s="111">
        <f t="shared" si="666"/>
        <v>0</v>
      </c>
      <c r="BP957" s="111">
        <f t="shared" si="667"/>
        <v>0</v>
      </c>
      <c r="BQ957" s="111">
        <f t="shared" si="668"/>
        <v>0</v>
      </c>
      <c r="BR957" s="111">
        <f t="shared" si="669"/>
        <v>0</v>
      </c>
      <c r="BS957" s="111">
        <f t="shared" si="670"/>
        <v>0</v>
      </c>
      <c r="BT957" s="111">
        <f t="shared" si="671"/>
        <v>0</v>
      </c>
      <c r="BU957" s="112">
        <f t="shared" si="672"/>
        <v>0</v>
      </c>
      <c r="BV957" s="113">
        <f t="shared" si="673"/>
        <v>0</v>
      </c>
      <c r="BW957" s="169" t="s">
        <v>135</v>
      </c>
      <c r="BX957" s="174">
        <v>2021</v>
      </c>
      <c r="BY957" s="169" t="s">
        <v>2422</v>
      </c>
      <c r="BZ957" s="169" t="str">
        <f t="shared" si="682"/>
        <v>NOVIEMBRE</v>
      </c>
      <c r="CA957" s="169" t="str">
        <f t="shared" si="675"/>
        <v>YCHO21RT_11.1</v>
      </c>
      <c r="CB957" s="118" t="e">
        <f>VLOOKUP(F957,[3]TOTALES!$E:$E,1,0)</f>
        <v>#N/A</v>
      </c>
      <c r="CC957" s="118" t="str">
        <f>VLOOKUP(E957,'3.PARAMETROS'!J:L,3,0)</f>
        <v>TOPS</v>
      </c>
      <c r="CD957" s="118">
        <f>VLOOKUP(A957,'[4]1. ARCHIVO COMPRA'!$A:$BU,73,0)</f>
        <v>0</v>
      </c>
      <c r="CF957" s="128"/>
      <c r="CG957" s="128"/>
    </row>
    <row r="958" spans="1:85" x14ac:dyDescent="0.25">
      <c r="A958" s="128" t="str">
        <f t="shared" si="644"/>
        <v>W2RP04KATV2G7HR</v>
      </c>
      <c r="B958" s="128" t="s">
        <v>556</v>
      </c>
      <c r="C958" s="128"/>
      <c r="D958" s="128" t="s">
        <v>562</v>
      </c>
      <c r="E958" s="128" t="s">
        <v>294</v>
      </c>
      <c r="F958" s="128" t="s">
        <v>1691</v>
      </c>
      <c r="G958" s="128" t="s">
        <v>1692</v>
      </c>
      <c r="H958" s="128" t="s">
        <v>1177</v>
      </c>
      <c r="I958" s="128" t="s">
        <v>1178</v>
      </c>
      <c r="J958" s="128" t="s">
        <v>2169</v>
      </c>
      <c r="K958" s="128" t="s">
        <v>687</v>
      </c>
      <c r="L958" s="128" t="s">
        <v>2255</v>
      </c>
      <c r="M958" s="137">
        <v>69</v>
      </c>
      <c r="N958" s="128">
        <f>IFERROR(VLOOKUP(M958*$M$8*$N$8,'RAM costing'!$A$3:$B$81,2,1),0)</f>
        <v>69000</v>
      </c>
      <c r="O958" s="128">
        <f>IFERROR(VLOOKUP(M958*$M$9*$N$9,'RAM costing'!$E$3:$F$81,2,1),0)</f>
        <v>279</v>
      </c>
      <c r="P958" s="128"/>
      <c r="Q958" s="129">
        <f t="shared" si="645"/>
        <v>0.31</v>
      </c>
      <c r="R958" s="18">
        <v>21.39</v>
      </c>
      <c r="S958" s="25">
        <f t="shared" si="646"/>
        <v>0</v>
      </c>
      <c r="T958" s="25">
        <f t="shared" si="647"/>
        <v>0</v>
      </c>
      <c r="U958" s="25">
        <f t="shared" si="648"/>
        <v>0</v>
      </c>
      <c r="V958" s="25">
        <f t="shared" si="649"/>
        <v>0</v>
      </c>
      <c r="W958" s="25">
        <f t="shared" si="650"/>
        <v>0</v>
      </c>
      <c r="X958" s="25">
        <f t="shared" si="651"/>
        <v>0</v>
      </c>
      <c r="Y958" s="25">
        <f t="shared" si="652"/>
        <v>0</v>
      </c>
      <c r="Z958" s="25">
        <f t="shared" si="653"/>
        <v>0</v>
      </c>
      <c r="AA958" s="26"/>
      <c r="AB958" s="25">
        <f t="shared" si="654"/>
        <v>0</v>
      </c>
      <c r="AC958" s="25">
        <f t="shared" si="679"/>
        <v>0</v>
      </c>
      <c r="AD958" s="25"/>
      <c r="AE958" s="25"/>
      <c r="AF958" s="25"/>
      <c r="AG958" s="25"/>
      <c r="AH958" s="25"/>
      <c r="AI958" s="25"/>
      <c r="AJ958" s="26"/>
      <c r="AK958" s="25"/>
      <c r="AL958" s="26"/>
      <c r="AM958" s="25">
        <f t="shared" si="655"/>
        <v>0</v>
      </c>
      <c r="AN958" s="25">
        <f t="shared" si="656"/>
        <v>0</v>
      </c>
      <c r="AO958" s="26"/>
      <c r="AP958" s="26">
        <f t="shared" si="657"/>
        <v>0</v>
      </c>
      <c r="AQ958" s="101">
        <f t="shared" si="658"/>
        <v>0</v>
      </c>
      <c r="AR958" s="106">
        <f t="shared" si="659"/>
        <v>0</v>
      </c>
      <c r="AS958" s="107">
        <f t="shared" si="680"/>
        <v>0</v>
      </c>
      <c r="AT958" s="107">
        <f t="shared" si="680"/>
        <v>0</v>
      </c>
      <c r="AU958" s="107">
        <f t="shared" si="680"/>
        <v>0</v>
      </c>
      <c r="AV958" s="107">
        <f t="shared" si="680"/>
        <v>0</v>
      </c>
      <c r="AW958" s="107">
        <f t="shared" si="680"/>
        <v>0</v>
      </c>
      <c r="AX958" s="107">
        <f t="shared" si="680"/>
        <v>0</v>
      </c>
      <c r="AY958" s="107">
        <f t="shared" si="680"/>
        <v>0</v>
      </c>
      <c r="AZ958" s="107">
        <f t="shared" si="680"/>
        <v>0</v>
      </c>
      <c r="BA958" s="108">
        <f t="shared" si="660"/>
        <v>0</v>
      </c>
      <c r="BB958" s="103">
        <f t="shared" si="661"/>
        <v>0</v>
      </c>
      <c r="BC958" s="109">
        <f t="shared" si="662"/>
        <v>0</v>
      </c>
      <c r="BD958" s="107">
        <f t="shared" si="643"/>
        <v>0</v>
      </c>
      <c r="BE958" s="107">
        <f t="shared" si="681"/>
        <v>0</v>
      </c>
      <c r="BF958" s="107">
        <f t="shared" si="681"/>
        <v>0</v>
      </c>
      <c r="BG958" s="107">
        <f t="shared" si="681"/>
        <v>0</v>
      </c>
      <c r="BH958" s="107">
        <f t="shared" si="681"/>
        <v>0</v>
      </c>
      <c r="BI958" s="107">
        <f t="shared" si="681"/>
        <v>0</v>
      </c>
      <c r="BJ958" s="107">
        <f t="shared" si="681"/>
        <v>0</v>
      </c>
      <c r="BK958" s="107">
        <f t="shared" si="681"/>
        <v>0</v>
      </c>
      <c r="BL958" s="110">
        <f t="shared" si="663"/>
        <v>0</v>
      </c>
      <c r="BM958" s="111">
        <f t="shared" si="664"/>
        <v>0</v>
      </c>
      <c r="BN958" s="111">
        <f t="shared" si="665"/>
        <v>0</v>
      </c>
      <c r="BO958" s="111">
        <f t="shared" si="666"/>
        <v>0</v>
      </c>
      <c r="BP958" s="111">
        <f t="shared" si="667"/>
        <v>0</v>
      </c>
      <c r="BQ958" s="111">
        <f t="shared" si="668"/>
        <v>0</v>
      </c>
      <c r="BR958" s="111">
        <f t="shared" si="669"/>
        <v>0</v>
      </c>
      <c r="BS958" s="111">
        <f t="shared" si="670"/>
        <v>0</v>
      </c>
      <c r="BT958" s="111">
        <f t="shared" si="671"/>
        <v>0</v>
      </c>
      <c r="BU958" s="112">
        <f t="shared" si="672"/>
        <v>0</v>
      </c>
      <c r="BV958" s="113">
        <f t="shared" si="673"/>
        <v>0</v>
      </c>
      <c r="BW958" s="169" t="s">
        <v>135</v>
      </c>
      <c r="BX958" s="174">
        <v>2021</v>
      </c>
      <c r="BY958" s="169" t="s">
        <v>2422</v>
      </c>
      <c r="BZ958" s="169" t="str">
        <f t="shared" si="682"/>
        <v>NOVIEMBRE</v>
      </c>
      <c r="CA958" s="169" t="str">
        <f t="shared" si="675"/>
        <v>YCHO21RT_11.1</v>
      </c>
      <c r="CB958" s="118" t="e">
        <f>VLOOKUP(F958,[3]TOTALES!$E:$E,1,0)</f>
        <v>#N/A</v>
      </c>
      <c r="CC958" s="118" t="str">
        <f>VLOOKUP(E958,'3.PARAMETROS'!J:L,3,0)</f>
        <v>TOPS</v>
      </c>
      <c r="CD958" s="118">
        <f>VLOOKUP(A958,'[4]1. ARCHIVO COMPRA'!$A:$BU,73,0)</f>
        <v>0</v>
      </c>
      <c r="CF958" s="128"/>
      <c r="CG958" s="128"/>
    </row>
    <row r="959" spans="1:85" x14ac:dyDescent="0.25">
      <c r="A959" s="128" t="str">
        <f t="shared" si="644"/>
        <v>W2RK15D4K81OHIO</v>
      </c>
      <c r="B959" s="187">
        <v>44501</v>
      </c>
      <c r="C959" s="128"/>
      <c r="D959" s="128" t="s">
        <v>563</v>
      </c>
      <c r="E959" s="128" t="s">
        <v>706</v>
      </c>
      <c r="F959" s="128" t="s">
        <v>1693</v>
      </c>
      <c r="G959" s="128" t="s">
        <v>1694</v>
      </c>
      <c r="H959" s="128" t="s">
        <v>1654</v>
      </c>
      <c r="I959" s="128" t="s">
        <v>1654</v>
      </c>
      <c r="J959" s="128" t="s">
        <v>2197</v>
      </c>
      <c r="K959" s="128" t="s">
        <v>684</v>
      </c>
      <c r="L959" s="128" t="s">
        <v>2255</v>
      </c>
      <c r="M959" s="137">
        <v>128</v>
      </c>
      <c r="N959" s="128">
        <f>IFERROR(VLOOKUP(M959*$M$8*$N$8,'RAM costing'!$A$3:$B$81,2,1),0)</f>
        <v>119000</v>
      </c>
      <c r="O959" s="128">
        <f>IFERROR(VLOOKUP(M959*$M$9*$N$9,'RAM costing'!$E$3:$F$81,2,1),0)</f>
        <v>429</v>
      </c>
      <c r="P959" s="128"/>
      <c r="Q959" s="129">
        <f t="shared" si="645"/>
        <v>0.31</v>
      </c>
      <c r="R959" s="18">
        <v>39.68</v>
      </c>
      <c r="S959" s="25">
        <f t="shared" si="646"/>
        <v>12</v>
      </c>
      <c r="T959" s="25">
        <f t="shared" si="647"/>
        <v>12</v>
      </c>
      <c r="U959" s="25">
        <f t="shared" si="648"/>
        <v>12</v>
      </c>
      <c r="V959" s="25">
        <f t="shared" si="649"/>
        <v>10</v>
      </c>
      <c r="W959" s="25">
        <f t="shared" si="650"/>
        <v>8</v>
      </c>
      <c r="X959" s="25">
        <f t="shared" si="651"/>
        <v>10</v>
      </c>
      <c r="Y959" s="25">
        <f t="shared" si="652"/>
        <v>9</v>
      </c>
      <c r="Z959" s="25">
        <f t="shared" si="653"/>
        <v>7</v>
      </c>
      <c r="AA959" s="26"/>
      <c r="AB959" s="25">
        <f t="shared" si="654"/>
        <v>9</v>
      </c>
      <c r="AC959" s="26">
        <f>AO959</f>
        <v>12</v>
      </c>
      <c r="AD959" s="25"/>
      <c r="AE959" s="25"/>
      <c r="AF959" s="25"/>
      <c r="AG959" s="25"/>
      <c r="AH959" s="25"/>
      <c r="AI959" s="25"/>
      <c r="AJ959" s="26"/>
      <c r="AK959" s="25"/>
      <c r="AL959" s="26"/>
      <c r="AM959" s="25">
        <f t="shared" si="655"/>
        <v>10</v>
      </c>
      <c r="AN959" s="25">
        <f t="shared" si="656"/>
        <v>10</v>
      </c>
      <c r="AO959" s="26">
        <v>12</v>
      </c>
      <c r="AP959" s="26">
        <f t="shared" si="657"/>
        <v>12</v>
      </c>
      <c r="AQ959" s="101">
        <f t="shared" si="658"/>
        <v>101</v>
      </c>
      <c r="AR959" s="106">
        <f t="shared" si="659"/>
        <v>3968</v>
      </c>
      <c r="AS959" s="107">
        <f t="shared" si="680"/>
        <v>23</v>
      </c>
      <c r="AT959" s="107">
        <f t="shared" si="680"/>
        <v>36</v>
      </c>
      <c r="AU959" s="107">
        <f t="shared" si="680"/>
        <v>27</v>
      </c>
      <c r="AV959" s="107">
        <f t="shared" si="680"/>
        <v>14</v>
      </c>
      <c r="AW959" s="107">
        <f t="shared" si="680"/>
        <v>0</v>
      </c>
      <c r="AX959" s="107">
        <f t="shared" si="680"/>
        <v>0</v>
      </c>
      <c r="AY959" s="107">
        <f t="shared" si="680"/>
        <v>0</v>
      </c>
      <c r="AZ959" s="107">
        <f t="shared" si="680"/>
        <v>0</v>
      </c>
      <c r="BA959" s="108">
        <f t="shared" si="660"/>
        <v>100</v>
      </c>
      <c r="BB959" s="103">
        <f t="shared" si="661"/>
        <v>44</v>
      </c>
      <c r="BC959" s="109">
        <f t="shared" si="662"/>
        <v>1745.92</v>
      </c>
      <c r="BD959" s="107">
        <f t="shared" si="643"/>
        <v>10</v>
      </c>
      <c r="BE959" s="107">
        <f t="shared" si="681"/>
        <v>16</v>
      </c>
      <c r="BF959" s="107">
        <f t="shared" si="681"/>
        <v>12</v>
      </c>
      <c r="BG959" s="107">
        <f t="shared" si="681"/>
        <v>6</v>
      </c>
      <c r="BH959" s="107">
        <f t="shared" si="681"/>
        <v>0</v>
      </c>
      <c r="BI959" s="107">
        <f t="shared" si="681"/>
        <v>0</v>
      </c>
      <c r="BJ959" s="107">
        <f t="shared" si="681"/>
        <v>0</v>
      </c>
      <c r="BK959" s="107">
        <f t="shared" si="681"/>
        <v>0</v>
      </c>
      <c r="BL959" s="110">
        <f t="shared" si="663"/>
        <v>44</v>
      </c>
      <c r="BM959" s="111">
        <f t="shared" si="664"/>
        <v>33</v>
      </c>
      <c r="BN959" s="111">
        <f t="shared" si="665"/>
        <v>52</v>
      </c>
      <c r="BO959" s="111">
        <f t="shared" si="666"/>
        <v>39</v>
      </c>
      <c r="BP959" s="111">
        <f t="shared" si="667"/>
        <v>20</v>
      </c>
      <c r="BQ959" s="111">
        <f t="shared" si="668"/>
        <v>0</v>
      </c>
      <c r="BR959" s="111">
        <f t="shared" si="669"/>
        <v>0</v>
      </c>
      <c r="BS959" s="111">
        <f t="shared" si="670"/>
        <v>0</v>
      </c>
      <c r="BT959" s="111">
        <f t="shared" si="671"/>
        <v>0</v>
      </c>
      <c r="BU959" s="143">
        <f t="shared" si="672"/>
        <v>144</v>
      </c>
      <c r="BV959" s="113">
        <f t="shared" si="673"/>
        <v>5713.92</v>
      </c>
      <c r="BW959" s="169" t="s">
        <v>135</v>
      </c>
      <c r="BX959" s="174">
        <v>2021</v>
      </c>
      <c r="BY959" s="169" t="s">
        <v>2422</v>
      </c>
      <c r="BZ959" s="169" t="str">
        <f t="shared" si="674"/>
        <v>NOVIEMBRE</v>
      </c>
      <c r="CA959" s="169" t="str">
        <f t="shared" si="675"/>
        <v>YCHO21RT_11.1</v>
      </c>
      <c r="CB959" s="118" t="str">
        <f>VLOOKUP(F959,[3]TOTALES!$E:$E,1,0)</f>
        <v>W2RK15D4K81</v>
      </c>
      <c r="CC959" s="118" t="str">
        <f>VLOOKUP(E959,'3.PARAMETROS'!J:L,3,0)</f>
        <v>VESTIDOS</v>
      </c>
      <c r="CD959" s="118">
        <f>VLOOKUP(A959,'[4]1. ARCHIVO COMPRA'!$A:$BU,73,0)</f>
        <v>0</v>
      </c>
      <c r="CF959" s="164">
        <v>44331</v>
      </c>
      <c r="CG959" s="128"/>
    </row>
    <row r="960" spans="1:85" x14ac:dyDescent="0.25">
      <c r="A960" s="128" t="str">
        <f t="shared" si="644"/>
        <v>W1YA46D4F52CRG1</v>
      </c>
      <c r="B960" s="188">
        <v>44501</v>
      </c>
      <c r="C960" s="128"/>
      <c r="D960" s="128" t="s">
        <v>563</v>
      </c>
      <c r="E960" s="128" t="s">
        <v>148</v>
      </c>
      <c r="F960" s="128" t="s">
        <v>1695</v>
      </c>
      <c r="G960" s="128" t="s">
        <v>873</v>
      </c>
      <c r="H960" s="128" t="s">
        <v>1192</v>
      </c>
      <c r="I960" s="128" t="s">
        <v>1193</v>
      </c>
      <c r="J960" s="128" t="s">
        <v>668</v>
      </c>
      <c r="K960" s="128" t="s">
        <v>682</v>
      </c>
      <c r="L960" s="128" t="s">
        <v>2257</v>
      </c>
      <c r="M960" s="137">
        <v>89</v>
      </c>
      <c r="N960" s="128">
        <f>IFERROR(VLOOKUP(M960*$M$8*$N$8,'RAM costing'!$A$3:$B$81,2,1),0)</f>
        <v>89000</v>
      </c>
      <c r="O960" s="128">
        <f>IFERROR(VLOOKUP(M960*$M$9*$N$9,'RAM costing'!$E$3:$F$81,2,1),0)</f>
        <v>359</v>
      </c>
      <c r="P960" s="128"/>
      <c r="Q960" s="129">
        <f t="shared" si="645"/>
        <v>0.31</v>
      </c>
      <c r="R960" s="18">
        <v>27.59</v>
      </c>
      <c r="S960" s="25">
        <f t="shared" si="646"/>
        <v>0</v>
      </c>
      <c r="T960" s="25">
        <f t="shared" si="647"/>
        <v>0</v>
      </c>
      <c r="U960" s="25">
        <f t="shared" si="648"/>
        <v>0</v>
      </c>
      <c r="V960" s="25">
        <f t="shared" si="649"/>
        <v>0</v>
      </c>
      <c r="W960" s="25">
        <f t="shared" si="650"/>
        <v>0</v>
      </c>
      <c r="X960" s="25">
        <f t="shared" si="651"/>
        <v>0</v>
      </c>
      <c r="Y960" s="25">
        <f t="shared" si="652"/>
        <v>0</v>
      </c>
      <c r="Z960" s="25">
        <f t="shared" si="653"/>
        <v>0</v>
      </c>
      <c r="AA960" s="26"/>
      <c r="AB960" s="25">
        <f t="shared" si="654"/>
        <v>0</v>
      </c>
      <c r="AC960" s="25">
        <f t="shared" ref="AC960:AC961" si="683">AO960</f>
        <v>0</v>
      </c>
      <c r="AD960" s="25"/>
      <c r="AE960" s="25"/>
      <c r="AF960" s="25"/>
      <c r="AG960" s="25"/>
      <c r="AH960" s="25"/>
      <c r="AI960" s="25"/>
      <c r="AJ960" s="26"/>
      <c r="AK960" s="25"/>
      <c r="AL960" s="26"/>
      <c r="AM960" s="25">
        <f t="shared" si="655"/>
        <v>0</v>
      </c>
      <c r="AN960" s="25">
        <f t="shared" si="656"/>
        <v>0</v>
      </c>
      <c r="AO960" s="26"/>
      <c r="AP960" s="26">
        <f t="shared" si="657"/>
        <v>0</v>
      </c>
      <c r="AQ960" s="101">
        <f t="shared" si="658"/>
        <v>0</v>
      </c>
      <c r="AR960" s="106">
        <f t="shared" si="659"/>
        <v>0</v>
      </c>
      <c r="AS960" s="107">
        <f t="shared" si="680"/>
        <v>0</v>
      </c>
      <c r="AT960" s="107">
        <f t="shared" si="680"/>
        <v>0</v>
      </c>
      <c r="AU960" s="107">
        <f t="shared" si="680"/>
        <v>0</v>
      </c>
      <c r="AV960" s="107">
        <f t="shared" si="680"/>
        <v>0</v>
      </c>
      <c r="AW960" s="107">
        <f t="shared" si="680"/>
        <v>0</v>
      </c>
      <c r="AX960" s="107">
        <f t="shared" si="680"/>
        <v>0</v>
      </c>
      <c r="AY960" s="107">
        <f t="shared" si="680"/>
        <v>0</v>
      </c>
      <c r="AZ960" s="107">
        <f t="shared" si="680"/>
        <v>0</v>
      </c>
      <c r="BA960" s="108">
        <f t="shared" si="660"/>
        <v>0</v>
      </c>
      <c r="BB960" s="103">
        <f t="shared" si="661"/>
        <v>0</v>
      </c>
      <c r="BC960" s="109">
        <f t="shared" si="662"/>
        <v>0</v>
      </c>
      <c r="BD960" s="107">
        <f t="shared" si="643"/>
        <v>0</v>
      </c>
      <c r="BE960" s="107">
        <f t="shared" si="681"/>
        <v>0</v>
      </c>
      <c r="BF960" s="107">
        <f t="shared" si="681"/>
        <v>0</v>
      </c>
      <c r="BG960" s="107">
        <f t="shared" si="681"/>
        <v>0</v>
      </c>
      <c r="BH960" s="107">
        <f t="shared" si="681"/>
        <v>0</v>
      </c>
      <c r="BI960" s="107">
        <f t="shared" si="681"/>
        <v>0</v>
      </c>
      <c r="BJ960" s="107">
        <f t="shared" si="681"/>
        <v>0</v>
      </c>
      <c r="BK960" s="107">
        <f t="shared" si="681"/>
        <v>0</v>
      </c>
      <c r="BL960" s="110">
        <f t="shared" si="663"/>
        <v>0</v>
      </c>
      <c r="BM960" s="111">
        <f t="shared" si="664"/>
        <v>0</v>
      </c>
      <c r="BN960" s="111">
        <f t="shared" si="665"/>
        <v>0</v>
      </c>
      <c r="BO960" s="111">
        <f t="shared" si="666"/>
        <v>0</v>
      </c>
      <c r="BP960" s="111">
        <f t="shared" si="667"/>
        <v>0</v>
      </c>
      <c r="BQ960" s="111">
        <f t="shared" si="668"/>
        <v>0</v>
      </c>
      <c r="BR960" s="111">
        <f t="shared" si="669"/>
        <v>0</v>
      </c>
      <c r="BS960" s="111">
        <f t="shared" si="670"/>
        <v>0</v>
      </c>
      <c r="BT960" s="111">
        <f t="shared" si="671"/>
        <v>0</v>
      </c>
      <c r="BU960" s="112">
        <f t="shared" si="672"/>
        <v>0</v>
      </c>
      <c r="BV960" s="113">
        <f t="shared" si="673"/>
        <v>0</v>
      </c>
      <c r="BW960" s="169" t="s">
        <v>135</v>
      </c>
      <c r="BX960" s="174">
        <v>2021</v>
      </c>
      <c r="BY960" s="169" t="s">
        <v>2422</v>
      </c>
      <c r="BZ960" s="169" t="str">
        <f t="shared" si="674"/>
        <v>NOVIEMBRE</v>
      </c>
      <c r="CA960" s="169" t="str">
        <f t="shared" si="675"/>
        <v>YCHO21RT_11.1</v>
      </c>
      <c r="CB960" s="118" t="e">
        <f>VLOOKUP(F960,[3]TOTALES!$E:$E,1,0)</f>
        <v>#N/A</v>
      </c>
      <c r="CC960" s="118" t="str">
        <f>VLOOKUP(E960,'3.PARAMETROS'!J:L,3,0)</f>
        <v>JEANS</v>
      </c>
      <c r="CD960" s="118">
        <f>VLOOKUP(A960,'[4]1. ARCHIVO COMPRA'!$A:$BU,73,0)</f>
        <v>0</v>
      </c>
      <c r="CF960" s="128"/>
      <c r="CG960" s="128"/>
    </row>
    <row r="961" spans="1:85" x14ac:dyDescent="0.25">
      <c r="A961" s="128" t="str">
        <f t="shared" si="644"/>
        <v>W2RH17WEE70A90B</v>
      </c>
      <c r="B961" s="188">
        <v>44501</v>
      </c>
      <c r="C961" s="128"/>
      <c r="D961" s="128" t="s">
        <v>557</v>
      </c>
      <c r="E961" s="128" t="s">
        <v>151</v>
      </c>
      <c r="F961" s="128" t="s">
        <v>1696</v>
      </c>
      <c r="G961" s="128" t="s">
        <v>1697</v>
      </c>
      <c r="H961" s="128" t="s">
        <v>1698</v>
      </c>
      <c r="I961" s="128" t="s">
        <v>1699</v>
      </c>
      <c r="J961" s="128" t="s">
        <v>2194</v>
      </c>
      <c r="K961" s="128" t="s">
        <v>687</v>
      </c>
      <c r="L961" s="128" t="s">
        <v>2255</v>
      </c>
      <c r="M961" s="137">
        <v>89</v>
      </c>
      <c r="N961" s="128">
        <f>IFERROR(VLOOKUP(M961*$M$8*$N$8,'RAM costing'!$A$3:$B$81,2,1),0)</f>
        <v>89000</v>
      </c>
      <c r="O961" s="128">
        <f>IFERROR(VLOOKUP(M961*$M$9*$N$9,'RAM costing'!$E$3:$F$81,2,1),0)</f>
        <v>359</v>
      </c>
      <c r="P961" s="128"/>
      <c r="Q961" s="129">
        <f t="shared" si="645"/>
        <v>0.31</v>
      </c>
      <c r="R961" s="18">
        <v>27.59</v>
      </c>
      <c r="S961" s="25">
        <f t="shared" si="646"/>
        <v>0</v>
      </c>
      <c r="T961" s="25">
        <f t="shared" si="647"/>
        <v>0</v>
      </c>
      <c r="U961" s="25">
        <f t="shared" si="648"/>
        <v>0</v>
      </c>
      <c r="V961" s="25">
        <f t="shared" si="649"/>
        <v>0</v>
      </c>
      <c r="W961" s="25">
        <f t="shared" si="650"/>
        <v>0</v>
      </c>
      <c r="X961" s="25">
        <f t="shared" si="651"/>
        <v>0</v>
      </c>
      <c r="Y961" s="25">
        <f t="shared" si="652"/>
        <v>0</v>
      </c>
      <c r="Z961" s="25">
        <f t="shared" si="653"/>
        <v>0</v>
      </c>
      <c r="AA961" s="26"/>
      <c r="AB961" s="25">
        <f t="shared" si="654"/>
        <v>0</v>
      </c>
      <c r="AC961" s="25">
        <f t="shared" si="683"/>
        <v>0</v>
      </c>
      <c r="AD961" s="25"/>
      <c r="AE961" s="25"/>
      <c r="AF961" s="25"/>
      <c r="AG961" s="25"/>
      <c r="AH961" s="25"/>
      <c r="AI961" s="25"/>
      <c r="AJ961" s="26"/>
      <c r="AK961" s="25"/>
      <c r="AL961" s="26"/>
      <c r="AM961" s="25">
        <f t="shared" si="655"/>
        <v>0</v>
      </c>
      <c r="AN961" s="25">
        <f t="shared" si="656"/>
        <v>0</v>
      </c>
      <c r="AO961" s="26"/>
      <c r="AP961" s="26">
        <f t="shared" si="657"/>
        <v>0</v>
      </c>
      <c r="AQ961" s="101">
        <f t="shared" si="658"/>
        <v>0</v>
      </c>
      <c r="AR961" s="106">
        <f t="shared" si="659"/>
        <v>0</v>
      </c>
      <c r="AS961" s="107">
        <f t="shared" si="680"/>
        <v>0</v>
      </c>
      <c r="AT961" s="107">
        <f t="shared" si="680"/>
        <v>0</v>
      </c>
      <c r="AU961" s="107">
        <f t="shared" si="680"/>
        <v>0</v>
      </c>
      <c r="AV961" s="107">
        <f t="shared" si="680"/>
        <v>0</v>
      </c>
      <c r="AW961" s="107">
        <f t="shared" si="680"/>
        <v>0</v>
      </c>
      <c r="AX961" s="107">
        <f t="shared" si="680"/>
        <v>0</v>
      </c>
      <c r="AY961" s="107">
        <f t="shared" si="680"/>
        <v>0</v>
      </c>
      <c r="AZ961" s="107">
        <f t="shared" si="680"/>
        <v>0</v>
      </c>
      <c r="BA961" s="108">
        <f t="shared" si="660"/>
        <v>0</v>
      </c>
      <c r="BB961" s="103">
        <f t="shared" si="661"/>
        <v>0</v>
      </c>
      <c r="BC961" s="109">
        <f t="shared" si="662"/>
        <v>0</v>
      </c>
      <c r="BD961" s="107">
        <f t="shared" si="643"/>
        <v>0</v>
      </c>
      <c r="BE961" s="107">
        <f t="shared" si="681"/>
        <v>0</v>
      </c>
      <c r="BF961" s="107">
        <f t="shared" si="681"/>
        <v>0</v>
      </c>
      <c r="BG961" s="107">
        <f t="shared" si="681"/>
        <v>0</v>
      </c>
      <c r="BH961" s="107">
        <f t="shared" si="681"/>
        <v>0</v>
      </c>
      <c r="BI961" s="107">
        <f t="shared" si="681"/>
        <v>0</v>
      </c>
      <c r="BJ961" s="107">
        <f t="shared" si="681"/>
        <v>0</v>
      </c>
      <c r="BK961" s="107">
        <f t="shared" si="681"/>
        <v>0</v>
      </c>
      <c r="BL961" s="110">
        <f t="shared" si="663"/>
        <v>0</v>
      </c>
      <c r="BM961" s="111">
        <f t="shared" si="664"/>
        <v>0</v>
      </c>
      <c r="BN961" s="111">
        <f t="shared" si="665"/>
        <v>0</v>
      </c>
      <c r="BO961" s="111">
        <f t="shared" si="666"/>
        <v>0</v>
      </c>
      <c r="BP961" s="111">
        <f t="shared" si="667"/>
        <v>0</v>
      </c>
      <c r="BQ961" s="111">
        <f t="shared" si="668"/>
        <v>0</v>
      </c>
      <c r="BR961" s="111">
        <f t="shared" si="669"/>
        <v>0</v>
      </c>
      <c r="BS961" s="111">
        <f t="shared" si="670"/>
        <v>0</v>
      </c>
      <c r="BT961" s="111">
        <f t="shared" si="671"/>
        <v>0</v>
      </c>
      <c r="BU961" s="112">
        <f t="shared" si="672"/>
        <v>0</v>
      </c>
      <c r="BV961" s="113">
        <f t="shared" si="673"/>
        <v>0</v>
      </c>
      <c r="BW961" s="169" t="s">
        <v>135</v>
      </c>
      <c r="BX961" s="174">
        <v>2021</v>
      </c>
      <c r="BY961" s="169" t="s">
        <v>2422</v>
      </c>
      <c r="BZ961" s="169" t="str">
        <f t="shared" si="674"/>
        <v>NOVIEMBRE</v>
      </c>
      <c r="CA961" s="169" t="str">
        <f t="shared" si="675"/>
        <v>YCHO21RT_11.1</v>
      </c>
      <c r="CB961" s="118" t="str">
        <f>VLOOKUP(F961,[3]TOTALES!$E:$E,1,0)</f>
        <v>W2RH17WEE70</v>
      </c>
      <c r="CC961" s="118" t="str">
        <f>VLOOKUP(E961,'3.PARAMETROS'!J:L,3,0)</f>
        <v>CAMISAS</v>
      </c>
      <c r="CD961" s="118">
        <f>VLOOKUP(A961,'[4]1. ARCHIVO COMPRA'!$A:$BU,73,0)</f>
        <v>0</v>
      </c>
      <c r="CF961" s="128"/>
      <c r="CG961" s="128"/>
    </row>
    <row r="962" spans="1:85" x14ac:dyDescent="0.25">
      <c r="A962" s="128" t="str">
        <f t="shared" si="644"/>
        <v>W2RH17WEE70JBLK</v>
      </c>
      <c r="B962" s="187">
        <v>44501</v>
      </c>
      <c r="C962" s="128"/>
      <c r="D962" s="128" t="s">
        <v>557</v>
      </c>
      <c r="E962" s="128" t="s">
        <v>151</v>
      </c>
      <c r="F962" s="128" t="s">
        <v>1696</v>
      </c>
      <c r="G962" s="128" t="s">
        <v>1697</v>
      </c>
      <c r="H962" s="128" t="s">
        <v>494</v>
      </c>
      <c r="I962" s="128" t="s">
        <v>520</v>
      </c>
      <c r="J962" s="128" t="s">
        <v>2194</v>
      </c>
      <c r="K962" s="128" t="s">
        <v>687</v>
      </c>
      <c r="L962" s="128" t="s">
        <v>2255</v>
      </c>
      <c r="M962" s="137">
        <v>89</v>
      </c>
      <c r="N962" s="128">
        <f>IFERROR(VLOOKUP(M962*$M$8*$N$8,'RAM costing'!$A$3:$B$81,2,1),0)</f>
        <v>89000</v>
      </c>
      <c r="O962" s="128">
        <f>IFERROR(VLOOKUP(M962*$M$9*$N$9,'RAM costing'!$E$3:$F$81,2,1),0)</f>
        <v>359</v>
      </c>
      <c r="P962" s="128"/>
      <c r="Q962" s="129">
        <f t="shared" si="645"/>
        <v>0.31</v>
      </c>
      <c r="R962" s="18">
        <v>27.59</v>
      </c>
      <c r="S962" s="25">
        <f t="shared" si="646"/>
        <v>10</v>
      </c>
      <c r="T962" s="25">
        <f t="shared" si="647"/>
        <v>10</v>
      </c>
      <c r="U962" s="25">
        <f t="shared" si="648"/>
        <v>10</v>
      </c>
      <c r="V962" s="25">
        <f t="shared" si="649"/>
        <v>8</v>
      </c>
      <c r="W962" s="25">
        <f t="shared" si="650"/>
        <v>6</v>
      </c>
      <c r="X962" s="25">
        <f t="shared" si="651"/>
        <v>8</v>
      </c>
      <c r="Y962" s="25">
        <f t="shared" si="652"/>
        <v>7</v>
      </c>
      <c r="Z962" s="25">
        <f t="shared" si="653"/>
        <v>5</v>
      </c>
      <c r="AA962" s="26"/>
      <c r="AB962" s="25">
        <f t="shared" si="654"/>
        <v>7</v>
      </c>
      <c r="AC962" s="26">
        <f t="shared" ref="AC962:AC970" si="684">AO962</f>
        <v>10</v>
      </c>
      <c r="AD962" s="25"/>
      <c r="AE962" s="25"/>
      <c r="AF962" s="25"/>
      <c r="AG962" s="25"/>
      <c r="AH962" s="25"/>
      <c r="AI962" s="25"/>
      <c r="AJ962" s="26"/>
      <c r="AK962" s="25"/>
      <c r="AL962" s="26"/>
      <c r="AM962" s="25">
        <f t="shared" si="655"/>
        <v>8</v>
      </c>
      <c r="AN962" s="25">
        <f t="shared" si="656"/>
        <v>8</v>
      </c>
      <c r="AO962" s="26">
        <v>10</v>
      </c>
      <c r="AP962" s="26">
        <f t="shared" si="657"/>
        <v>10</v>
      </c>
      <c r="AQ962" s="101">
        <f t="shared" si="658"/>
        <v>81</v>
      </c>
      <c r="AR962" s="106">
        <f t="shared" si="659"/>
        <v>2234.79</v>
      </c>
      <c r="AS962" s="107">
        <f t="shared" si="680"/>
        <v>19</v>
      </c>
      <c r="AT962" s="107">
        <f t="shared" si="680"/>
        <v>29</v>
      </c>
      <c r="AU962" s="107">
        <f t="shared" si="680"/>
        <v>22</v>
      </c>
      <c r="AV962" s="107">
        <f t="shared" si="680"/>
        <v>11</v>
      </c>
      <c r="AW962" s="107">
        <f t="shared" si="680"/>
        <v>0</v>
      </c>
      <c r="AX962" s="107">
        <f t="shared" si="680"/>
        <v>0</v>
      </c>
      <c r="AY962" s="107">
        <f t="shared" si="680"/>
        <v>0</v>
      </c>
      <c r="AZ962" s="107">
        <f t="shared" si="680"/>
        <v>0</v>
      </c>
      <c r="BA962" s="108">
        <f t="shared" si="660"/>
        <v>81</v>
      </c>
      <c r="BB962" s="103">
        <f t="shared" si="661"/>
        <v>36</v>
      </c>
      <c r="BC962" s="109">
        <f t="shared" si="662"/>
        <v>993.24</v>
      </c>
      <c r="BD962" s="107">
        <f t="shared" si="643"/>
        <v>8</v>
      </c>
      <c r="BE962" s="107">
        <f t="shared" si="681"/>
        <v>13</v>
      </c>
      <c r="BF962" s="107">
        <f t="shared" si="681"/>
        <v>10</v>
      </c>
      <c r="BG962" s="107">
        <f t="shared" si="681"/>
        <v>5</v>
      </c>
      <c r="BH962" s="107">
        <f t="shared" si="681"/>
        <v>0</v>
      </c>
      <c r="BI962" s="107">
        <f t="shared" si="681"/>
        <v>0</v>
      </c>
      <c r="BJ962" s="107">
        <f t="shared" si="681"/>
        <v>0</v>
      </c>
      <c r="BK962" s="107">
        <f t="shared" si="681"/>
        <v>0</v>
      </c>
      <c r="BL962" s="110">
        <f t="shared" si="663"/>
        <v>36</v>
      </c>
      <c r="BM962" s="111">
        <f t="shared" si="664"/>
        <v>27</v>
      </c>
      <c r="BN962" s="111">
        <f t="shared" si="665"/>
        <v>42</v>
      </c>
      <c r="BO962" s="111">
        <f t="shared" si="666"/>
        <v>32</v>
      </c>
      <c r="BP962" s="111">
        <f t="shared" si="667"/>
        <v>16</v>
      </c>
      <c r="BQ962" s="111">
        <f t="shared" si="668"/>
        <v>0</v>
      </c>
      <c r="BR962" s="111">
        <f t="shared" si="669"/>
        <v>0</v>
      </c>
      <c r="BS962" s="111">
        <f t="shared" si="670"/>
        <v>0</v>
      </c>
      <c r="BT962" s="111">
        <f t="shared" si="671"/>
        <v>0</v>
      </c>
      <c r="BU962" s="143">
        <f t="shared" si="672"/>
        <v>117</v>
      </c>
      <c r="BV962" s="113">
        <f t="shared" si="673"/>
        <v>3228.03</v>
      </c>
      <c r="BW962" s="169" t="s">
        <v>135</v>
      </c>
      <c r="BX962" s="174">
        <v>2021</v>
      </c>
      <c r="BY962" s="169" t="s">
        <v>2422</v>
      </c>
      <c r="BZ962" s="169" t="str">
        <f t="shared" si="674"/>
        <v>NOVIEMBRE</v>
      </c>
      <c r="CA962" s="169" t="str">
        <f t="shared" si="675"/>
        <v>YCHO21RT_11.1</v>
      </c>
      <c r="CB962" s="118" t="str">
        <f>VLOOKUP(F962,[3]TOTALES!$E:$E,1,0)</f>
        <v>W2RH17WEE70</v>
      </c>
      <c r="CC962" s="118" t="str">
        <f>VLOOKUP(E962,'3.PARAMETROS'!J:L,3,0)</f>
        <v>CAMISAS</v>
      </c>
      <c r="CD962" s="118">
        <f>VLOOKUP(A962,'[4]1. ARCHIVO COMPRA'!$A:$BU,73,0)</f>
        <v>0</v>
      </c>
      <c r="CF962" s="164">
        <v>44331</v>
      </c>
      <c r="CG962" s="128"/>
    </row>
    <row r="963" spans="1:85" s="151" customFormat="1" x14ac:dyDescent="0.25">
      <c r="A963" s="144" t="str">
        <f t="shared" si="644"/>
        <v>W2RH17WEE70A604</v>
      </c>
      <c r="B963" s="190">
        <v>44501</v>
      </c>
      <c r="C963" s="144"/>
      <c r="D963" s="144" t="s">
        <v>557</v>
      </c>
      <c r="E963" s="144" t="s">
        <v>151</v>
      </c>
      <c r="F963" s="144" t="s">
        <v>1696</v>
      </c>
      <c r="G963" s="144" t="s">
        <v>1697</v>
      </c>
      <c r="H963" s="144" t="s">
        <v>503</v>
      </c>
      <c r="I963" s="144" t="s">
        <v>530</v>
      </c>
      <c r="J963" s="128" t="s">
        <v>2194</v>
      </c>
      <c r="K963" s="128" t="s">
        <v>687</v>
      </c>
      <c r="L963" s="144" t="s">
        <v>2255</v>
      </c>
      <c r="M963" s="145">
        <v>89</v>
      </c>
      <c r="N963" s="128">
        <f>IFERROR(VLOOKUP(M963*$M$8*$N$8,'RAM costing'!$A$3:$B$81,2,1),0)</f>
        <v>89000</v>
      </c>
      <c r="O963" s="128">
        <f>IFERROR(VLOOKUP(M963*$M$9*$N$9,'RAM costing'!$E$3:$F$81,2,1),0)</f>
        <v>359</v>
      </c>
      <c r="P963" s="128"/>
      <c r="Q963" s="146">
        <f t="shared" si="645"/>
        <v>0.31</v>
      </c>
      <c r="R963" s="147">
        <v>27.59</v>
      </c>
      <c r="S963" s="25">
        <f t="shared" si="646"/>
        <v>8</v>
      </c>
      <c r="T963" s="25">
        <f t="shared" si="647"/>
        <v>8</v>
      </c>
      <c r="U963" s="25">
        <f t="shared" si="648"/>
        <v>8</v>
      </c>
      <c r="V963" s="25">
        <f t="shared" si="649"/>
        <v>6</v>
      </c>
      <c r="W963" s="25">
        <f t="shared" si="650"/>
        <v>4</v>
      </c>
      <c r="X963" s="25">
        <f t="shared" si="651"/>
        <v>6</v>
      </c>
      <c r="Y963" s="25">
        <f t="shared" si="652"/>
        <v>5</v>
      </c>
      <c r="Z963" s="25">
        <f t="shared" si="653"/>
        <v>3</v>
      </c>
      <c r="AA963" s="26"/>
      <c r="AB963" s="25">
        <f t="shared" si="654"/>
        <v>5</v>
      </c>
      <c r="AC963" s="26">
        <f t="shared" si="684"/>
        <v>8</v>
      </c>
      <c r="AD963" s="25"/>
      <c r="AE963" s="25"/>
      <c r="AF963" s="25"/>
      <c r="AG963" s="25"/>
      <c r="AH963" s="25"/>
      <c r="AI963" s="25"/>
      <c r="AJ963" s="26"/>
      <c r="AK963" s="25"/>
      <c r="AL963" s="26"/>
      <c r="AM963" s="25">
        <f t="shared" si="655"/>
        <v>6</v>
      </c>
      <c r="AN963" s="25">
        <f t="shared" si="656"/>
        <v>6</v>
      </c>
      <c r="AO963" s="26">
        <v>8</v>
      </c>
      <c r="AP963" s="26">
        <f t="shared" si="657"/>
        <v>8</v>
      </c>
      <c r="AQ963" s="101">
        <f t="shared" si="658"/>
        <v>61</v>
      </c>
      <c r="AR963" s="106">
        <f t="shared" si="659"/>
        <v>1682.99</v>
      </c>
      <c r="AS963" s="107">
        <f t="shared" si="680"/>
        <v>14</v>
      </c>
      <c r="AT963" s="107">
        <f t="shared" si="680"/>
        <v>22</v>
      </c>
      <c r="AU963" s="107">
        <f t="shared" si="680"/>
        <v>16</v>
      </c>
      <c r="AV963" s="107">
        <f t="shared" si="680"/>
        <v>9</v>
      </c>
      <c r="AW963" s="107">
        <f t="shared" si="680"/>
        <v>0</v>
      </c>
      <c r="AX963" s="107">
        <f t="shared" si="680"/>
        <v>0</v>
      </c>
      <c r="AY963" s="107">
        <f t="shared" si="680"/>
        <v>0</v>
      </c>
      <c r="AZ963" s="107">
        <f t="shared" si="680"/>
        <v>0</v>
      </c>
      <c r="BA963" s="108">
        <f t="shared" si="660"/>
        <v>61</v>
      </c>
      <c r="BB963" s="103">
        <f t="shared" si="661"/>
        <v>28</v>
      </c>
      <c r="BC963" s="109">
        <f t="shared" si="662"/>
        <v>772.52</v>
      </c>
      <c r="BD963" s="107">
        <f t="shared" si="643"/>
        <v>6</v>
      </c>
      <c r="BE963" s="107">
        <f t="shared" si="681"/>
        <v>10</v>
      </c>
      <c r="BF963" s="107">
        <f t="shared" si="681"/>
        <v>8</v>
      </c>
      <c r="BG963" s="107">
        <f t="shared" si="681"/>
        <v>4</v>
      </c>
      <c r="BH963" s="107">
        <f t="shared" si="681"/>
        <v>0</v>
      </c>
      <c r="BI963" s="107">
        <f t="shared" si="681"/>
        <v>0</v>
      </c>
      <c r="BJ963" s="107">
        <f t="shared" si="681"/>
        <v>0</v>
      </c>
      <c r="BK963" s="107">
        <f t="shared" si="681"/>
        <v>0</v>
      </c>
      <c r="BL963" s="110">
        <f t="shared" si="663"/>
        <v>28</v>
      </c>
      <c r="BM963" s="148">
        <f t="shared" si="664"/>
        <v>20</v>
      </c>
      <c r="BN963" s="148">
        <f t="shared" si="665"/>
        <v>32</v>
      </c>
      <c r="BO963" s="148">
        <f t="shared" si="666"/>
        <v>24</v>
      </c>
      <c r="BP963" s="148">
        <f t="shared" si="667"/>
        <v>13</v>
      </c>
      <c r="BQ963" s="148">
        <f t="shared" si="668"/>
        <v>0</v>
      </c>
      <c r="BR963" s="148">
        <f t="shared" si="669"/>
        <v>0</v>
      </c>
      <c r="BS963" s="148">
        <f t="shared" si="670"/>
        <v>0</v>
      </c>
      <c r="BT963" s="148">
        <f t="shared" si="671"/>
        <v>0</v>
      </c>
      <c r="BU963" s="149">
        <f t="shared" si="672"/>
        <v>89</v>
      </c>
      <c r="BV963" s="150">
        <f t="shared" si="673"/>
        <v>2455.5099999999998</v>
      </c>
      <c r="BW963" s="169" t="s">
        <v>135</v>
      </c>
      <c r="BX963" s="174">
        <v>2021</v>
      </c>
      <c r="BY963" s="169" t="s">
        <v>2422</v>
      </c>
      <c r="BZ963" s="169" t="str">
        <f t="shared" si="674"/>
        <v>NOVIEMBRE</v>
      </c>
      <c r="CA963" s="169" t="str">
        <f t="shared" si="675"/>
        <v>YCHO21RT_11.1</v>
      </c>
      <c r="CB963" s="151" t="str">
        <f>VLOOKUP(F963,[3]TOTALES!$E:$E,1,0)</f>
        <v>W2RH17WEE70</v>
      </c>
      <c r="CC963" s="151" t="str">
        <f>VLOOKUP(E963,'3.PARAMETROS'!J:L,3,0)</f>
        <v>CAMISAS</v>
      </c>
      <c r="CD963" s="151">
        <f>VLOOKUP(A963,'[4]1. ARCHIVO COMPRA'!$A:$BU,73,0)</f>
        <v>0</v>
      </c>
      <c r="CF963" s="152" t="s">
        <v>2414</v>
      </c>
      <c r="CG963" s="153" t="s">
        <v>2410</v>
      </c>
    </row>
    <row r="964" spans="1:85" x14ac:dyDescent="0.25">
      <c r="A964" s="128" t="str">
        <f t="shared" si="644"/>
        <v>W2RH17WEE70G7DM</v>
      </c>
      <c r="B964" s="188">
        <v>44501</v>
      </c>
      <c r="C964" s="128"/>
      <c r="D964" s="128" t="s">
        <v>557</v>
      </c>
      <c r="E964" s="128" t="s">
        <v>151</v>
      </c>
      <c r="F964" s="128" t="s">
        <v>1696</v>
      </c>
      <c r="G964" s="128" t="s">
        <v>1697</v>
      </c>
      <c r="H964" s="128" t="s">
        <v>649</v>
      </c>
      <c r="I964" s="128" t="s">
        <v>650</v>
      </c>
      <c r="J964" s="128" t="s">
        <v>2194</v>
      </c>
      <c r="K964" s="128" t="s">
        <v>687</v>
      </c>
      <c r="L964" s="128" t="s">
        <v>2255</v>
      </c>
      <c r="M964" s="137">
        <v>89</v>
      </c>
      <c r="N964" s="128">
        <f>IFERROR(VLOOKUP(M964*$M$8*$N$8,'RAM costing'!$A$3:$B$81,2,1),0)</f>
        <v>89000</v>
      </c>
      <c r="O964" s="128">
        <f>IFERROR(VLOOKUP(M964*$M$9*$N$9,'RAM costing'!$E$3:$F$81,2,1),0)</f>
        <v>359</v>
      </c>
      <c r="P964" s="128"/>
      <c r="Q964" s="129">
        <f t="shared" si="645"/>
        <v>0.31</v>
      </c>
      <c r="R964" s="18">
        <v>27.59</v>
      </c>
      <c r="S964" s="25">
        <f t="shared" si="646"/>
        <v>0</v>
      </c>
      <c r="T964" s="25">
        <f t="shared" si="647"/>
        <v>0</v>
      </c>
      <c r="U964" s="25">
        <f t="shared" si="648"/>
        <v>0</v>
      </c>
      <c r="V964" s="25">
        <f t="shared" si="649"/>
        <v>0</v>
      </c>
      <c r="W964" s="25">
        <f t="shared" si="650"/>
        <v>0</v>
      </c>
      <c r="X964" s="25">
        <f t="shared" si="651"/>
        <v>0</v>
      </c>
      <c r="Y964" s="25">
        <f t="shared" si="652"/>
        <v>0</v>
      </c>
      <c r="Z964" s="25">
        <f t="shared" si="653"/>
        <v>0</v>
      </c>
      <c r="AA964" s="26"/>
      <c r="AB964" s="25">
        <f t="shared" si="654"/>
        <v>0</v>
      </c>
      <c r="AC964" s="25">
        <f t="shared" si="684"/>
        <v>0</v>
      </c>
      <c r="AD964" s="25"/>
      <c r="AE964" s="25"/>
      <c r="AF964" s="25"/>
      <c r="AG964" s="25"/>
      <c r="AH964" s="25"/>
      <c r="AI964" s="25"/>
      <c r="AJ964" s="26"/>
      <c r="AK964" s="25"/>
      <c r="AL964" s="26"/>
      <c r="AM964" s="25">
        <f t="shared" si="655"/>
        <v>0</v>
      </c>
      <c r="AN964" s="25">
        <f t="shared" si="656"/>
        <v>0</v>
      </c>
      <c r="AO964" s="26"/>
      <c r="AP964" s="26">
        <f t="shared" si="657"/>
        <v>0</v>
      </c>
      <c r="AQ964" s="101">
        <f t="shared" si="658"/>
        <v>0</v>
      </c>
      <c r="AR964" s="106">
        <f t="shared" si="659"/>
        <v>0</v>
      </c>
      <c r="AS964" s="107">
        <f t="shared" si="680"/>
        <v>0</v>
      </c>
      <c r="AT964" s="107">
        <f t="shared" si="680"/>
        <v>0</v>
      </c>
      <c r="AU964" s="107">
        <f t="shared" si="680"/>
        <v>0</v>
      </c>
      <c r="AV964" s="107">
        <f t="shared" si="680"/>
        <v>0</v>
      </c>
      <c r="AW964" s="107">
        <f t="shared" si="680"/>
        <v>0</v>
      </c>
      <c r="AX964" s="107">
        <f t="shared" si="680"/>
        <v>0</v>
      </c>
      <c r="AY964" s="107">
        <f t="shared" si="680"/>
        <v>0</v>
      </c>
      <c r="AZ964" s="107">
        <f t="shared" si="680"/>
        <v>0</v>
      </c>
      <c r="BA964" s="108">
        <f t="shared" si="660"/>
        <v>0</v>
      </c>
      <c r="BB964" s="103">
        <f t="shared" si="661"/>
        <v>0</v>
      </c>
      <c r="BC964" s="109">
        <f t="shared" si="662"/>
        <v>0</v>
      </c>
      <c r="BD964" s="107">
        <f t="shared" si="643"/>
        <v>0</v>
      </c>
      <c r="BE964" s="107">
        <f t="shared" si="681"/>
        <v>0</v>
      </c>
      <c r="BF964" s="107">
        <f t="shared" si="681"/>
        <v>0</v>
      </c>
      <c r="BG964" s="107">
        <f t="shared" si="681"/>
        <v>0</v>
      </c>
      <c r="BH964" s="107">
        <f t="shared" si="681"/>
        <v>0</v>
      </c>
      <c r="BI964" s="107">
        <f t="shared" si="681"/>
        <v>0</v>
      </c>
      <c r="BJ964" s="107">
        <f t="shared" si="681"/>
        <v>0</v>
      </c>
      <c r="BK964" s="107">
        <f t="shared" si="681"/>
        <v>0</v>
      </c>
      <c r="BL964" s="110">
        <f t="shared" si="663"/>
        <v>0</v>
      </c>
      <c r="BM964" s="111">
        <f t="shared" si="664"/>
        <v>0</v>
      </c>
      <c r="BN964" s="111">
        <f t="shared" si="665"/>
        <v>0</v>
      </c>
      <c r="BO964" s="111">
        <f t="shared" si="666"/>
        <v>0</v>
      </c>
      <c r="BP964" s="111">
        <f t="shared" si="667"/>
        <v>0</v>
      </c>
      <c r="BQ964" s="111">
        <f t="shared" si="668"/>
        <v>0</v>
      </c>
      <c r="BR964" s="111">
        <f t="shared" si="669"/>
        <v>0</v>
      </c>
      <c r="BS964" s="111">
        <f t="shared" si="670"/>
        <v>0</v>
      </c>
      <c r="BT964" s="111">
        <f t="shared" si="671"/>
        <v>0</v>
      </c>
      <c r="BU964" s="112">
        <f t="shared" si="672"/>
        <v>0</v>
      </c>
      <c r="BV964" s="113">
        <f t="shared" si="673"/>
        <v>0</v>
      </c>
      <c r="BW964" s="169" t="s">
        <v>135</v>
      </c>
      <c r="BX964" s="174">
        <v>2021</v>
      </c>
      <c r="BY964" s="169" t="s">
        <v>2422</v>
      </c>
      <c r="BZ964" s="169" t="str">
        <f t="shared" si="674"/>
        <v>NOVIEMBRE</v>
      </c>
      <c r="CA964" s="169" t="str">
        <f t="shared" si="675"/>
        <v>YCHO21RT_11.1</v>
      </c>
      <c r="CB964" s="118" t="str">
        <f>VLOOKUP(F964,[3]TOTALES!$E:$E,1,0)</f>
        <v>W2RH17WEE70</v>
      </c>
      <c r="CC964" s="118" t="str">
        <f>VLOOKUP(E964,'3.PARAMETROS'!J:L,3,0)</f>
        <v>CAMISAS</v>
      </c>
      <c r="CD964" s="118">
        <f>VLOOKUP(A964,'[4]1. ARCHIVO COMPRA'!$A:$BU,73,0)</f>
        <v>0</v>
      </c>
      <c r="CF964" s="128"/>
      <c r="CG964" s="128"/>
    </row>
    <row r="965" spans="1:85" x14ac:dyDescent="0.25">
      <c r="A965" s="128" t="str">
        <f t="shared" si="644"/>
        <v>W2RR08Z2XU1A10D</v>
      </c>
      <c r="B965" s="188">
        <v>44501</v>
      </c>
      <c r="C965" s="128"/>
      <c r="D965" s="128" t="s">
        <v>560</v>
      </c>
      <c r="E965" s="128" t="s">
        <v>561</v>
      </c>
      <c r="F965" s="128" t="s">
        <v>1700</v>
      </c>
      <c r="G965" s="128" t="s">
        <v>1701</v>
      </c>
      <c r="H965" s="128" t="s">
        <v>580</v>
      </c>
      <c r="I965" s="128" t="s">
        <v>581</v>
      </c>
      <c r="J965" s="128" t="s">
        <v>2078</v>
      </c>
      <c r="K965" s="128" t="s">
        <v>683</v>
      </c>
      <c r="L965" s="128" t="s">
        <v>2255</v>
      </c>
      <c r="M965" s="137">
        <v>89</v>
      </c>
      <c r="N965" s="128">
        <f>IFERROR(VLOOKUP(M965*$M$8*$N$8,'RAM costing'!$A$3:$B$81,2,1),0)</f>
        <v>89000</v>
      </c>
      <c r="O965" s="128">
        <f>IFERROR(VLOOKUP(M965*$M$9*$N$9,'RAM costing'!$E$3:$F$81,2,1),0)</f>
        <v>359</v>
      </c>
      <c r="P965" s="128"/>
      <c r="Q965" s="129">
        <f t="shared" si="645"/>
        <v>0.31</v>
      </c>
      <c r="R965" s="18">
        <v>27.59</v>
      </c>
      <c r="S965" s="25">
        <f t="shared" si="646"/>
        <v>0</v>
      </c>
      <c r="T965" s="25">
        <f t="shared" si="647"/>
        <v>0</v>
      </c>
      <c r="U965" s="25">
        <f t="shared" si="648"/>
        <v>0</v>
      </c>
      <c r="V965" s="25">
        <f t="shared" si="649"/>
        <v>0</v>
      </c>
      <c r="W965" s="25">
        <f t="shared" si="650"/>
        <v>0</v>
      </c>
      <c r="X965" s="25">
        <f t="shared" si="651"/>
        <v>0</v>
      </c>
      <c r="Y965" s="25">
        <f t="shared" si="652"/>
        <v>0</v>
      </c>
      <c r="Z965" s="25">
        <f t="shared" si="653"/>
        <v>0</v>
      </c>
      <c r="AA965" s="26"/>
      <c r="AB965" s="25">
        <f t="shared" si="654"/>
        <v>0</v>
      </c>
      <c r="AC965" s="25">
        <f t="shared" si="684"/>
        <v>0</v>
      </c>
      <c r="AD965" s="25"/>
      <c r="AE965" s="25"/>
      <c r="AF965" s="25"/>
      <c r="AG965" s="25"/>
      <c r="AH965" s="25"/>
      <c r="AI965" s="25"/>
      <c r="AJ965" s="26"/>
      <c r="AK965" s="25"/>
      <c r="AL965" s="26"/>
      <c r="AM965" s="25">
        <f t="shared" si="655"/>
        <v>0</v>
      </c>
      <c r="AN965" s="25">
        <f t="shared" si="656"/>
        <v>0</v>
      </c>
      <c r="AO965" s="26"/>
      <c r="AP965" s="26">
        <f t="shared" si="657"/>
        <v>0</v>
      </c>
      <c r="AQ965" s="101">
        <f t="shared" si="658"/>
        <v>0</v>
      </c>
      <c r="AR965" s="106">
        <f t="shared" si="659"/>
        <v>0</v>
      </c>
      <c r="AS965" s="107">
        <f t="shared" si="680"/>
        <v>0</v>
      </c>
      <c r="AT965" s="107">
        <f t="shared" si="680"/>
        <v>0</v>
      </c>
      <c r="AU965" s="107">
        <f t="shared" si="680"/>
        <v>0</v>
      </c>
      <c r="AV965" s="107">
        <f t="shared" si="680"/>
        <v>0</v>
      </c>
      <c r="AW965" s="107">
        <f t="shared" si="680"/>
        <v>0</v>
      </c>
      <c r="AX965" s="107">
        <f t="shared" si="680"/>
        <v>0</v>
      </c>
      <c r="AY965" s="107">
        <f t="shared" si="680"/>
        <v>0</v>
      </c>
      <c r="AZ965" s="107">
        <f t="shared" si="680"/>
        <v>0</v>
      </c>
      <c r="BA965" s="108">
        <f t="shared" si="660"/>
        <v>0</v>
      </c>
      <c r="BB965" s="103">
        <f t="shared" si="661"/>
        <v>0</v>
      </c>
      <c r="BC965" s="109">
        <f t="shared" si="662"/>
        <v>0</v>
      </c>
      <c r="BD965" s="107">
        <f t="shared" si="643"/>
        <v>0</v>
      </c>
      <c r="BE965" s="107">
        <f t="shared" si="681"/>
        <v>0</v>
      </c>
      <c r="BF965" s="107">
        <f t="shared" si="681"/>
        <v>0</v>
      </c>
      <c r="BG965" s="107">
        <f t="shared" si="681"/>
        <v>0</v>
      </c>
      <c r="BH965" s="107">
        <f t="shared" si="681"/>
        <v>0</v>
      </c>
      <c r="BI965" s="107">
        <f t="shared" si="681"/>
        <v>0</v>
      </c>
      <c r="BJ965" s="107">
        <f t="shared" si="681"/>
        <v>0</v>
      </c>
      <c r="BK965" s="107">
        <f t="shared" si="681"/>
        <v>0</v>
      </c>
      <c r="BL965" s="110">
        <f t="shared" si="663"/>
        <v>0</v>
      </c>
      <c r="BM965" s="111">
        <f t="shared" si="664"/>
        <v>0</v>
      </c>
      <c r="BN965" s="111">
        <f t="shared" si="665"/>
        <v>0</v>
      </c>
      <c r="BO965" s="111">
        <f t="shared" si="666"/>
        <v>0</v>
      </c>
      <c r="BP965" s="111">
        <f t="shared" si="667"/>
        <v>0</v>
      </c>
      <c r="BQ965" s="111">
        <f t="shared" si="668"/>
        <v>0</v>
      </c>
      <c r="BR965" s="111">
        <f t="shared" si="669"/>
        <v>0</v>
      </c>
      <c r="BS965" s="111">
        <f t="shared" si="670"/>
        <v>0</v>
      </c>
      <c r="BT965" s="111">
        <f t="shared" si="671"/>
        <v>0</v>
      </c>
      <c r="BU965" s="112">
        <f t="shared" si="672"/>
        <v>0</v>
      </c>
      <c r="BV965" s="113">
        <f t="shared" si="673"/>
        <v>0</v>
      </c>
      <c r="BW965" s="169" t="s">
        <v>135</v>
      </c>
      <c r="BX965" s="174">
        <v>2021</v>
      </c>
      <c r="BY965" s="169" t="s">
        <v>2422</v>
      </c>
      <c r="BZ965" s="169" t="str">
        <f t="shared" si="674"/>
        <v>NOVIEMBRE</v>
      </c>
      <c r="CA965" s="169" t="str">
        <f t="shared" si="675"/>
        <v>YCHO21RT_11.1</v>
      </c>
      <c r="CB965" s="118" t="str">
        <f>VLOOKUP(F965,[3]TOTALES!$E:$E,1,0)</f>
        <v>W2RR08Z2XU1</v>
      </c>
      <c r="CC965" s="118" t="e">
        <f>VLOOKUP(E965,'3.PARAMETROS'!J:L,3,0)</f>
        <v>#N/A</v>
      </c>
      <c r="CD965" s="118">
        <f>VLOOKUP(A965,'[4]1. ARCHIVO COMPRA'!$A:$BU,73,0)</f>
        <v>0</v>
      </c>
      <c r="CF965" s="128"/>
      <c r="CG965" s="128"/>
    </row>
    <row r="966" spans="1:85" x14ac:dyDescent="0.25">
      <c r="A966" s="128" t="str">
        <f t="shared" si="644"/>
        <v>W2RR08Z2XU1G6I4</v>
      </c>
      <c r="B966" s="188">
        <v>44501</v>
      </c>
      <c r="C966" s="128"/>
      <c r="D966" s="128" t="s">
        <v>560</v>
      </c>
      <c r="E966" s="128" t="s">
        <v>561</v>
      </c>
      <c r="F966" s="128" t="s">
        <v>1700</v>
      </c>
      <c r="G966" s="128" t="s">
        <v>1701</v>
      </c>
      <c r="H966" s="128" t="s">
        <v>613</v>
      </c>
      <c r="I966" s="128" t="s">
        <v>614</v>
      </c>
      <c r="J966" s="128" t="s">
        <v>2078</v>
      </c>
      <c r="K966" s="128" t="s">
        <v>683</v>
      </c>
      <c r="L966" s="128" t="s">
        <v>2255</v>
      </c>
      <c r="M966" s="137">
        <v>89</v>
      </c>
      <c r="N966" s="128">
        <f>IFERROR(VLOOKUP(M966*$M$8*$N$8,'RAM costing'!$A$3:$B$81,2,1),0)</f>
        <v>89000</v>
      </c>
      <c r="O966" s="128">
        <f>IFERROR(VLOOKUP(M966*$M$9*$N$9,'RAM costing'!$E$3:$F$81,2,1),0)</f>
        <v>359</v>
      </c>
      <c r="P966" s="128"/>
      <c r="Q966" s="129">
        <f t="shared" si="645"/>
        <v>0.31</v>
      </c>
      <c r="R966" s="18">
        <v>27.59</v>
      </c>
      <c r="S966" s="25">
        <f t="shared" si="646"/>
        <v>0</v>
      </c>
      <c r="T966" s="25">
        <f t="shared" si="647"/>
        <v>0</v>
      </c>
      <c r="U966" s="25">
        <f t="shared" si="648"/>
        <v>0</v>
      </c>
      <c r="V966" s="25">
        <f t="shared" si="649"/>
        <v>0</v>
      </c>
      <c r="W966" s="25">
        <f t="shared" si="650"/>
        <v>0</v>
      </c>
      <c r="X966" s="25">
        <f t="shared" si="651"/>
        <v>0</v>
      </c>
      <c r="Y966" s="25">
        <f t="shared" si="652"/>
        <v>0</v>
      </c>
      <c r="Z966" s="25">
        <f t="shared" si="653"/>
        <v>0</v>
      </c>
      <c r="AA966" s="26"/>
      <c r="AB966" s="25">
        <f t="shared" si="654"/>
        <v>0</v>
      </c>
      <c r="AC966" s="25">
        <f t="shared" si="684"/>
        <v>0</v>
      </c>
      <c r="AD966" s="25"/>
      <c r="AE966" s="25"/>
      <c r="AF966" s="25"/>
      <c r="AG966" s="25"/>
      <c r="AH966" s="25"/>
      <c r="AI966" s="25"/>
      <c r="AJ966" s="26"/>
      <c r="AK966" s="25"/>
      <c r="AL966" s="26"/>
      <c r="AM966" s="25">
        <f t="shared" si="655"/>
        <v>0</v>
      </c>
      <c r="AN966" s="25">
        <f t="shared" si="656"/>
        <v>0</v>
      </c>
      <c r="AO966" s="26"/>
      <c r="AP966" s="26">
        <f t="shared" si="657"/>
        <v>0</v>
      </c>
      <c r="AQ966" s="101">
        <f t="shared" si="658"/>
        <v>0</v>
      </c>
      <c r="AR966" s="106">
        <f t="shared" si="659"/>
        <v>0</v>
      </c>
      <c r="AS966" s="107">
        <f t="shared" si="680"/>
        <v>0</v>
      </c>
      <c r="AT966" s="107">
        <f t="shared" si="680"/>
        <v>0</v>
      </c>
      <c r="AU966" s="107">
        <f t="shared" si="680"/>
        <v>0</v>
      </c>
      <c r="AV966" s="107">
        <f t="shared" si="680"/>
        <v>0</v>
      </c>
      <c r="AW966" s="107">
        <f t="shared" si="680"/>
        <v>0</v>
      </c>
      <c r="AX966" s="107">
        <f t="shared" si="680"/>
        <v>0</v>
      </c>
      <c r="AY966" s="107">
        <f t="shared" si="680"/>
        <v>0</v>
      </c>
      <c r="AZ966" s="107">
        <f t="shared" si="680"/>
        <v>0</v>
      </c>
      <c r="BA966" s="108">
        <f t="shared" si="660"/>
        <v>0</v>
      </c>
      <c r="BB966" s="103">
        <f t="shared" si="661"/>
        <v>0</v>
      </c>
      <c r="BC966" s="109">
        <f t="shared" si="662"/>
        <v>0</v>
      </c>
      <c r="BD966" s="107">
        <f t="shared" si="643"/>
        <v>0</v>
      </c>
      <c r="BE966" s="107">
        <f t="shared" si="681"/>
        <v>0</v>
      </c>
      <c r="BF966" s="107">
        <f t="shared" si="681"/>
        <v>0</v>
      </c>
      <c r="BG966" s="107">
        <f t="shared" si="681"/>
        <v>0</v>
      </c>
      <c r="BH966" s="107">
        <f t="shared" si="681"/>
        <v>0</v>
      </c>
      <c r="BI966" s="107">
        <f t="shared" si="681"/>
        <v>0</v>
      </c>
      <c r="BJ966" s="107">
        <f t="shared" si="681"/>
        <v>0</v>
      </c>
      <c r="BK966" s="107">
        <f t="shared" si="681"/>
        <v>0</v>
      </c>
      <c r="BL966" s="110">
        <f t="shared" si="663"/>
        <v>0</v>
      </c>
      <c r="BM966" s="111">
        <f t="shared" si="664"/>
        <v>0</v>
      </c>
      <c r="BN966" s="111">
        <f t="shared" si="665"/>
        <v>0</v>
      </c>
      <c r="BO966" s="111">
        <f t="shared" si="666"/>
        <v>0</v>
      </c>
      <c r="BP966" s="111">
        <f t="shared" si="667"/>
        <v>0</v>
      </c>
      <c r="BQ966" s="111">
        <f t="shared" si="668"/>
        <v>0</v>
      </c>
      <c r="BR966" s="111">
        <f t="shared" si="669"/>
        <v>0</v>
      </c>
      <c r="BS966" s="111">
        <f t="shared" si="670"/>
        <v>0</v>
      </c>
      <c r="BT966" s="111">
        <f t="shared" si="671"/>
        <v>0</v>
      </c>
      <c r="BU966" s="112">
        <f t="shared" si="672"/>
        <v>0</v>
      </c>
      <c r="BV966" s="113">
        <f t="shared" si="673"/>
        <v>0</v>
      </c>
      <c r="BW966" s="169" t="s">
        <v>135</v>
      </c>
      <c r="BX966" s="174">
        <v>2021</v>
      </c>
      <c r="BY966" s="169" t="s">
        <v>2422</v>
      </c>
      <c r="BZ966" s="169" t="str">
        <f t="shared" si="674"/>
        <v>NOVIEMBRE</v>
      </c>
      <c r="CA966" s="169" t="str">
        <f t="shared" si="675"/>
        <v>YCHO21RT_11.1</v>
      </c>
      <c r="CB966" s="118" t="str">
        <f>VLOOKUP(F966,[3]TOTALES!$E:$E,1,0)</f>
        <v>W2RR08Z2XU1</v>
      </c>
      <c r="CC966" s="118" t="e">
        <f>VLOOKUP(E966,'3.PARAMETROS'!J:L,3,0)</f>
        <v>#N/A</v>
      </c>
      <c r="CD966" s="118">
        <f>VLOOKUP(A966,'[4]1. ARCHIVO COMPRA'!$A:$BU,73,0)</f>
        <v>0</v>
      </c>
      <c r="CF966" s="128"/>
      <c r="CG966" s="128"/>
    </row>
    <row r="967" spans="1:85" x14ac:dyDescent="0.25">
      <c r="A967" s="128" t="str">
        <f t="shared" si="644"/>
        <v>W2RR08Z2XU1G9L9</v>
      </c>
      <c r="B967" s="188">
        <v>44501</v>
      </c>
      <c r="C967" s="128"/>
      <c r="D967" s="128" t="s">
        <v>560</v>
      </c>
      <c r="E967" s="128" t="s">
        <v>561</v>
      </c>
      <c r="F967" s="128" t="s">
        <v>1700</v>
      </c>
      <c r="G967" s="128" t="s">
        <v>1701</v>
      </c>
      <c r="H967" s="128" t="s">
        <v>511</v>
      </c>
      <c r="I967" s="128" t="s">
        <v>538</v>
      </c>
      <c r="J967" s="128" t="s">
        <v>2078</v>
      </c>
      <c r="K967" s="128" t="s">
        <v>683</v>
      </c>
      <c r="L967" s="128" t="s">
        <v>2255</v>
      </c>
      <c r="M967" s="137">
        <v>89</v>
      </c>
      <c r="N967" s="128">
        <f>IFERROR(VLOOKUP(M967*$M$8*$N$8,'RAM costing'!$A$3:$B$81,2,1),0)</f>
        <v>89000</v>
      </c>
      <c r="O967" s="128">
        <f>IFERROR(VLOOKUP(M967*$M$9*$N$9,'RAM costing'!$E$3:$F$81,2,1),0)</f>
        <v>359</v>
      </c>
      <c r="P967" s="128"/>
      <c r="Q967" s="129">
        <f t="shared" si="645"/>
        <v>0.31</v>
      </c>
      <c r="R967" s="18">
        <v>27.59</v>
      </c>
      <c r="S967" s="25">
        <f t="shared" si="646"/>
        <v>0</v>
      </c>
      <c r="T967" s="25">
        <f t="shared" si="647"/>
        <v>0</v>
      </c>
      <c r="U967" s="25">
        <f t="shared" si="648"/>
        <v>0</v>
      </c>
      <c r="V967" s="25">
        <f t="shared" si="649"/>
        <v>0</v>
      </c>
      <c r="W967" s="25">
        <f t="shared" si="650"/>
        <v>0</v>
      </c>
      <c r="X967" s="25">
        <f t="shared" si="651"/>
        <v>0</v>
      </c>
      <c r="Y967" s="25">
        <f t="shared" si="652"/>
        <v>0</v>
      </c>
      <c r="Z967" s="25">
        <f t="shared" si="653"/>
        <v>0</v>
      </c>
      <c r="AA967" s="26"/>
      <c r="AB967" s="25">
        <f t="shared" si="654"/>
        <v>0</v>
      </c>
      <c r="AC967" s="25">
        <f t="shared" si="684"/>
        <v>0</v>
      </c>
      <c r="AD967" s="25"/>
      <c r="AE967" s="25"/>
      <c r="AF967" s="25"/>
      <c r="AG967" s="25"/>
      <c r="AH967" s="25"/>
      <c r="AI967" s="25"/>
      <c r="AJ967" s="26"/>
      <c r="AK967" s="25"/>
      <c r="AL967" s="26"/>
      <c r="AM967" s="25">
        <f t="shared" si="655"/>
        <v>0</v>
      </c>
      <c r="AN967" s="25">
        <f t="shared" si="656"/>
        <v>0</v>
      </c>
      <c r="AO967" s="26"/>
      <c r="AP967" s="26">
        <f t="shared" si="657"/>
        <v>0</v>
      </c>
      <c r="AQ967" s="101">
        <f t="shared" si="658"/>
        <v>0</v>
      </c>
      <c r="AR967" s="106">
        <f t="shared" si="659"/>
        <v>0</v>
      </c>
      <c r="AS967" s="107">
        <f t="shared" si="680"/>
        <v>0</v>
      </c>
      <c r="AT967" s="107">
        <f t="shared" si="680"/>
        <v>0</v>
      </c>
      <c r="AU967" s="107">
        <f t="shared" si="680"/>
        <v>0</v>
      </c>
      <c r="AV967" s="107">
        <f t="shared" si="680"/>
        <v>0</v>
      </c>
      <c r="AW967" s="107">
        <f t="shared" si="680"/>
        <v>0</v>
      </c>
      <c r="AX967" s="107">
        <f t="shared" si="680"/>
        <v>0</v>
      </c>
      <c r="AY967" s="107">
        <f t="shared" si="680"/>
        <v>0</v>
      </c>
      <c r="AZ967" s="107">
        <f t="shared" si="680"/>
        <v>0</v>
      </c>
      <c r="BA967" s="108">
        <f t="shared" si="660"/>
        <v>0</v>
      </c>
      <c r="BB967" s="103">
        <f t="shared" si="661"/>
        <v>0</v>
      </c>
      <c r="BC967" s="109">
        <f t="shared" si="662"/>
        <v>0</v>
      </c>
      <c r="BD967" s="107">
        <f t="shared" si="643"/>
        <v>0</v>
      </c>
      <c r="BE967" s="107">
        <f t="shared" si="681"/>
        <v>0</v>
      </c>
      <c r="BF967" s="107">
        <f t="shared" si="681"/>
        <v>0</v>
      </c>
      <c r="BG967" s="107">
        <f t="shared" si="681"/>
        <v>0</v>
      </c>
      <c r="BH967" s="107">
        <f t="shared" si="681"/>
        <v>0</v>
      </c>
      <c r="BI967" s="107">
        <f t="shared" si="681"/>
        <v>0</v>
      </c>
      <c r="BJ967" s="107">
        <f t="shared" si="681"/>
        <v>0</v>
      </c>
      <c r="BK967" s="107">
        <f t="shared" si="681"/>
        <v>0</v>
      </c>
      <c r="BL967" s="110">
        <f t="shared" si="663"/>
        <v>0</v>
      </c>
      <c r="BM967" s="111">
        <f t="shared" si="664"/>
        <v>0</v>
      </c>
      <c r="BN967" s="111">
        <f t="shared" si="665"/>
        <v>0</v>
      </c>
      <c r="BO967" s="111">
        <f t="shared" si="666"/>
        <v>0</v>
      </c>
      <c r="BP967" s="111">
        <f t="shared" si="667"/>
        <v>0</v>
      </c>
      <c r="BQ967" s="111">
        <f t="shared" si="668"/>
        <v>0</v>
      </c>
      <c r="BR967" s="111">
        <f t="shared" si="669"/>
        <v>0</v>
      </c>
      <c r="BS967" s="111">
        <f t="shared" si="670"/>
        <v>0</v>
      </c>
      <c r="BT967" s="111">
        <f t="shared" si="671"/>
        <v>0</v>
      </c>
      <c r="BU967" s="112">
        <f t="shared" si="672"/>
        <v>0</v>
      </c>
      <c r="BV967" s="113">
        <f t="shared" si="673"/>
        <v>0</v>
      </c>
      <c r="BW967" s="169" t="s">
        <v>135</v>
      </c>
      <c r="BX967" s="174">
        <v>2021</v>
      </c>
      <c r="BY967" s="169" t="s">
        <v>2422</v>
      </c>
      <c r="BZ967" s="169" t="str">
        <f t="shared" si="674"/>
        <v>NOVIEMBRE</v>
      </c>
      <c r="CA967" s="169" t="str">
        <f t="shared" si="675"/>
        <v>YCHO21RT_11.1</v>
      </c>
      <c r="CB967" s="118" t="str">
        <f>VLOOKUP(F967,[3]TOTALES!$E:$E,1,0)</f>
        <v>W2RR08Z2XU1</v>
      </c>
      <c r="CC967" s="118" t="e">
        <f>VLOOKUP(E967,'3.PARAMETROS'!J:L,3,0)</f>
        <v>#N/A</v>
      </c>
      <c r="CD967" s="118">
        <f>VLOOKUP(A967,'[4]1. ARCHIVO COMPRA'!$A:$BU,73,0)</f>
        <v>0</v>
      </c>
      <c r="CF967" s="128"/>
      <c r="CG967" s="128"/>
    </row>
    <row r="968" spans="1:85" x14ac:dyDescent="0.25">
      <c r="A968" s="128" t="str">
        <f t="shared" si="644"/>
        <v>W2RB12K8RN0JBLK</v>
      </c>
      <c r="B968" s="188">
        <v>44501</v>
      </c>
      <c r="C968" s="128"/>
      <c r="D968" s="128" t="s">
        <v>562</v>
      </c>
      <c r="E968" s="128" t="s">
        <v>704</v>
      </c>
      <c r="F968" s="128" t="s">
        <v>1702</v>
      </c>
      <c r="G968" s="128" t="s">
        <v>1703</v>
      </c>
      <c r="H968" s="128" t="s">
        <v>494</v>
      </c>
      <c r="I968" s="128" t="s">
        <v>520</v>
      </c>
      <c r="J968" s="128" t="s">
        <v>2145</v>
      </c>
      <c r="K968" s="128" t="s">
        <v>683</v>
      </c>
      <c r="L968" s="128" t="s">
        <v>2255</v>
      </c>
      <c r="M968" s="137">
        <v>79</v>
      </c>
      <c r="N968" s="128">
        <f>IFERROR(VLOOKUP(M968*$M$8*$N$8,'RAM costing'!$A$3:$B$81,2,1),0)</f>
        <v>79000</v>
      </c>
      <c r="O968" s="128">
        <f>IFERROR(VLOOKUP(M968*$M$9*$N$9,'RAM costing'!$E$3:$F$81,2,1),0)</f>
        <v>319</v>
      </c>
      <c r="P968" s="128"/>
      <c r="Q968" s="129">
        <f t="shared" si="645"/>
        <v>0.31</v>
      </c>
      <c r="R968" s="18">
        <v>24.49</v>
      </c>
      <c r="S968" s="25">
        <f t="shared" si="646"/>
        <v>0</v>
      </c>
      <c r="T968" s="25">
        <f t="shared" si="647"/>
        <v>0</v>
      </c>
      <c r="U968" s="25">
        <f t="shared" si="648"/>
        <v>0</v>
      </c>
      <c r="V968" s="25">
        <f t="shared" si="649"/>
        <v>0</v>
      </c>
      <c r="W968" s="25">
        <f t="shared" si="650"/>
        <v>0</v>
      </c>
      <c r="X968" s="25">
        <f t="shared" si="651"/>
        <v>0</v>
      </c>
      <c r="Y968" s="25">
        <f t="shared" si="652"/>
        <v>0</v>
      </c>
      <c r="Z968" s="25">
        <f t="shared" si="653"/>
        <v>0</v>
      </c>
      <c r="AA968" s="26"/>
      <c r="AB968" s="25">
        <f t="shared" si="654"/>
        <v>0</v>
      </c>
      <c r="AC968" s="25">
        <f t="shared" si="684"/>
        <v>0</v>
      </c>
      <c r="AD968" s="25"/>
      <c r="AE968" s="25"/>
      <c r="AF968" s="25"/>
      <c r="AG968" s="25"/>
      <c r="AH968" s="25"/>
      <c r="AI968" s="25"/>
      <c r="AJ968" s="26"/>
      <c r="AK968" s="25"/>
      <c r="AL968" s="26"/>
      <c r="AM968" s="25">
        <f t="shared" si="655"/>
        <v>0</v>
      </c>
      <c r="AN968" s="25">
        <f t="shared" si="656"/>
        <v>0</v>
      </c>
      <c r="AO968" s="26"/>
      <c r="AP968" s="26">
        <f t="shared" si="657"/>
        <v>0</v>
      </c>
      <c r="AQ968" s="101">
        <f t="shared" si="658"/>
        <v>0</v>
      </c>
      <c r="AR968" s="106">
        <f t="shared" si="659"/>
        <v>0</v>
      </c>
      <c r="AS968" s="107">
        <f t="shared" si="680"/>
        <v>0</v>
      </c>
      <c r="AT968" s="107">
        <f t="shared" si="680"/>
        <v>0</v>
      </c>
      <c r="AU968" s="107">
        <f t="shared" si="680"/>
        <v>0</v>
      </c>
      <c r="AV968" s="107">
        <f t="shared" si="680"/>
        <v>0</v>
      </c>
      <c r="AW968" s="107">
        <f t="shared" si="680"/>
        <v>0</v>
      </c>
      <c r="AX968" s="107">
        <f t="shared" si="680"/>
        <v>0</v>
      </c>
      <c r="AY968" s="107">
        <f t="shared" si="680"/>
        <v>0</v>
      </c>
      <c r="AZ968" s="107">
        <f t="shared" si="680"/>
        <v>0</v>
      </c>
      <c r="BA968" s="108">
        <f t="shared" si="660"/>
        <v>0</v>
      </c>
      <c r="BB968" s="103">
        <f t="shared" si="661"/>
        <v>0</v>
      </c>
      <c r="BC968" s="109">
        <f t="shared" si="662"/>
        <v>0</v>
      </c>
      <c r="BD968" s="107">
        <f t="shared" si="643"/>
        <v>0</v>
      </c>
      <c r="BE968" s="107">
        <f t="shared" si="681"/>
        <v>0</v>
      </c>
      <c r="BF968" s="107">
        <f t="shared" si="681"/>
        <v>0</v>
      </c>
      <c r="BG968" s="107">
        <f t="shared" si="681"/>
        <v>0</v>
      </c>
      <c r="BH968" s="107">
        <f t="shared" si="681"/>
        <v>0</v>
      </c>
      <c r="BI968" s="107">
        <f t="shared" si="681"/>
        <v>0</v>
      </c>
      <c r="BJ968" s="107">
        <f t="shared" si="681"/>
        <v>0</v>
      </c>
      <c r="BK968" s="107">
        <f t="shared" si="681"/>
        <v>0</v>
      </c>
      <c r="BL968" s="110">
        <f t="shared" si="663"/>
        <v>0</v>
      </c>
      <c r="BM968" s="111">
        <f t="shared" si="664"/>
        <v>0</v>
      </c>
      <c r="BN968" s="111">
        <f t="shared" si="665"/>
        <v>0</v>
      </c>
      <c r="BO968" s="111">
        <f t="shared" si="666"/>
        <v>0</v>
      </c>
      <c r="BP968" s="111">
        <f t="shared" si="667"/>
        <v>0</v>
      </c>
      <c r="BQ968" s="111">
        <f t="shared" si="668"/>
        <v>0</v>
      </c>
      <c r="BR968" s="111">
        <f t="shared" si="669"/>
        <v>0</v>
      </c>
      <c r="BS968" s="111">
        <f t="shared" si="670"/>
        <v>0</v>
      </c>
      <c r="BT968" s="111">
        <f t="shared" si="671"/>
        <v>0</v>
      </c>
      <c r="BU968" s="112">
        <f t="shared" si="672"/>
        <v>0</v>
      </c>
      <c r="BV968" s="113">
        <f t="shared" si="673"/>
        <v>0</v>
      </c>
      <c r="BW968" s="169" t="s">
        <v>135</v>
      </c>
      <c r="BX968" s="174">
        <v>2021</v>
      </c>
      <c r="BY968" s="169" t="s">
        <v>2422</v>
      </c>
      <c r="BZ968" s="169" t="str">
        <f t="shared" si="674"/>
        <v>NOVIEMBRE</v>
      </c>
      <c r="CA968" s="169" t="str">
        <f t="shared" si="675"/>
        <v>YCHO21RT_11.1</v>
      </c>
      <c r="CB968" s="118" t="str">
        <f>VLOOKUP(F968,[3]TOTALES!$E:$E,1,0)</f>
        <v>W2RB12K8RN0</v>
      </c>
      <c r="CC968" s="118" t="str">
        <f>VLOOKUP(E968,'3.PARAMETROS'!J:L,3,0)</f>
        <v>PANTALONES</v>
      </c>
      <c r="CD968" s="118">
        <f>VLOOKUP(A968,'[4]1. ARCHIVO COMPRA'!$A:$BU,73,0)</f>
        <v>0</v>
      </c>
      <c r="CF968" s="128"/>
      <c r="CG968" s="128"/>
    </row>
    <row r="969" spans="1:85" x14ac:dyDescent="0.25">
      <c r="A969" s="128" t="str">
        <f t="shared" si="644"/>
        <v>W2RB12K8RN0G011</v>
      </c>
      <c r="B969" s="188">
        <v>44501</v>
      </c>
      <c r="C969" s="128"/>
      <c r="D969" s="128" t="s">
        <v>562</v>
      </c>
      <c r="E969" s="128" t="s">
        <v>704</v>
      </c>
      <c r="F969" s="128" t="s">
        <v>1702</v>
      </c>
      <c r="G969" s="128" t="s">
        <v>1703</v>
      </c>
      <c r="H969" s="128" t="s">
        <v>496</v>
      </c>
      <c r="I969" s="128" t="s">
        <v>522</v>
      </c>
      <c r="J969" s="128" t="s">
        <v>2145</v>
      </c>
      <c r="K969" s="128" t="s">
        <v>683</v>
      </c>
      <c r="L969" s="128" t="s">
        <v>2255</v>
      </c>
      <c r="M969" s="137">
        <v>79</v>
      </c>
      <c r="N969" s="128">
        <f>IFERROR(VLOOKUP(M969*$M$8*$N$8,'RAM costing'!$A$3:$B$81,2,1),0)</f>
        <v>79000</v>
      </c>
      <c r="O969" s="128">
        <f>IFERROR(VLOOKUP(M969*$M$9*$N$9,'RAM costing'!$E$3:$F$81,2,1),0)</f>
        <v>319</v>
      </c>
      <c r="P969" s="128"/>
      <c r="Q969" s="129">
        <f t="shared" si="645"/>
        <v>0.31</v>
      </c>
      <c r="R969" s="18">
        <v>24.49</v>
      </c>
      <c r="S969" s="25">
        <f t="shared" si="646"/>
        <v>0</v>
      </c>
      <c r="T969" s="25">
        <f t="shared" si="647"/>
        <v>0</v>
      </c>
      <c r="U969" s="25">
        <f t="shared" si="648"/>
        <v>0</v>
      </c>
      <c r="V969" s="25">
        <f t="shared" si="649"/>
        <v>0</v>
      </c>
      <c r="W969" s="25">
        <f t="shared" si="650"/>
        <v>0</v>
      </c>
      <c r="X969" s="25">
        <f t="shared" si="651"/>
        <v>0</v>
      </c>
      <c r="Y969" s="25">
        <f t="shared" si="652"/>
        <v>0</v>
      </c>
      <c r="Z969" s="25">
        <f t="shared" si="653"/>
        <v>0</v>
      </c>
      <c r="AA969" s="26"/>
      <c r="AB969" s="25">
        <f t="shared" si="654"/>
        <v>0</v>
      </c>
      <c r="AC969" s="25">
        <f t="shared" si="684"/>
        <v>0</v>
      </c>
      <c r="AD969" s="25"/>
      <c r="AE969" s="25"/>
      <c r="AF969" s="25"/>
      <c r="AG969" s="25"/>
      <c r="AH969" s="25"/>
      <c r="AI969" s="25"/>
      <c r="AJ969" s="26"/>
      <c r="AK969" s="25"/>
      <c r="AL969" s="26"/>
      <c r="AM969" s="25">
        <f t="shared" si="655"/>
        <v>0</v>
      </c>
      <c r="AN969" s="25">
        <f t="shared" si="656"/>
        <v>0</v>
      </c>
      <c r="AO969" s="26"/>
      <c r="AP969" s="26">
        <f t="shared" si="657"/>
        <v>0</v>
      </c>
      <c r="AQ969" s="101">
        <f t="shared" si="658"/>
        <v>0</v>
      </c>
      <c r="AR969" s="106">
        <f t="shared" si="659"/>
        <v>0</v>
      </c>
      <c r="AS969" s="107">
        <f t="shared" si="680"/>
        <v>0</v>
      </c>
      <c r="AT969" s="107">
        <f t="shared" si="680"/>
        <v>0</v>
      </c>
      <c r="AU969" s="107">
        <f t="shared" si="680"/>
        <v>0</v>
      </c>
      <c r="AV969" s="107">
        <f t="shared" si="680"/>
        <v>0</v>
      </c>
      <c r="AW969" s="107">
        <f t="shared" si="680"/>
        <v>0</v>
      </c>
      <c r="AX969" s="107">
        <f t="shared" si="680"/>
        <v>0</v>
      </c>
      <c r="AY969" s="107">
        <f t="shared" si="680"/>
        <v>0</v>
      </c>
      <c r="AZ969" s="107">
        <f t="shared" si="680"/>
        <v>0</v>
      </c>
      <c r="BA969" s="108">
        <f t="shared" si="660"/>
        <v>0</v>
      </c>
      <c r="BB969" s="103">
        <f t="shared" si="661"/>
        <v>0</v>
      </c>
      <c r="BC969" s="109">
        <f t="shared" si="662"/>
        <v>0</v>
      </c>
      <c r="BD969" s="107">
        <f t="shared" si="643"/>
        <v>0</v>
      </c>
      <c r="BE969" s="107">
        <f t="shared" si="681"/>
        <v>0</v>
      </c>
      <c r="BF969" s="107">
        <f t="shared" si="681"/>
        <v>0</v>
      </c>
      <c r="BG969" s="107">
        <f t="shared" si="681"/>
        <v>0</v>
      </c>
      <c r="BH969" s="107">
        <f t="shared" si="681"/>
        <v>0</v>
      </c>
      <c r="BI969" s="107">
        <f t="shared" si="681"/>
        <v>0</v>
      </c>
      <c r="BJ969" s="107">
        <f t="shared" si="681"/>
        <v>0</v>
      </c>
      <c r="BK969" s="107">
        <f t="shared" si="681"/>
        <v>0</v>
      </c>
      <c r="BL969" s="110">
        <f t="shared" si="663"/>
        <v>0</v>
      </c>
      <c r="BM969" s="111">
        <f t="shared" si="664"/>
        <v>0</v>
      </c>
      <c r="BN969" s="111">
        <f t="shared" si="665"/>
        <v>0</v>
      </c>
      <c r="BO969" s="111">
        <f t="shared" si="666"/>
        <v>0</v>
      </c>
      <c r="BP969" s="111">
        <f t="shared" si="667"/>
        <v>0</v>
      </c>
      <c r="BQ969" s="111">
        <f t="shared" si="668"/>
        <v>0</v>
      </c>
      <c r="BR969" s="111">
        <f t="shared" si="669"/>
        <v>0</v>
      </c>
      <c r="BS969" s="111">
        <f t="shared" si="670"/>
        <v>0</v>
      </c>
      <c r="BT969" s="111">
        <f t="shared" si="671"/>
        <v>0</v>
      </c>
      <c r="BU969" s="112">
        <f t="shared" si="672"/>
        <v>0</v>
      </c>
      <c r="BV969" s="113">
        <f t="shared" si="673"/>
        <v>0</v>
      </c>
      <c r="BW969" s="169" t="s">
        <v>135</v>
      </c>
      <c r="BX969" s="174">
        <v>2021</v>
      </c>
      <c r="BY969" s="169" t="s">
        <v>2422</v>
      </c>
      <c r="BZ969" s="169" t="str">
        <f t="shared" si="674"/>
        <v>NOVIEMBRE</v>
      </c>
      <c r="CA969" s="169" t="str">
        <f t="shared" si="675"/>
        <v>YCHO21RT_11.1</v>
      </c>
      <c r="CB969" s="118" t="str">
        <f>VLOOKUP(F969,[3]TOTALES!$E:$E,1,0)</f>
        <v>W2RB12K8RN0</v>
      </c>
      <c r="CC969" s="118" t="str">
        <f>VLOOKUP(E969,'3.PARAMETROS'!J:L,3,0)</f>
        <v>PANTALONES</v>
      </c>
      <c r="CD969" s="118">
        <f>VLOOKUP(A969,'[4]1. ARCHIVO COMPRA'!$A:$BU,73,0)</f>
        <v>0</v>
      </c>
      <c r="CF969" s="128"/>
      <c r="CG969" s="128"/>
    </row>
    <row r="970" spans="1:85" x14ac:dyDescent="0.25">
      <c r="A970" s="128" t="str">
        <f t="shared" si="644"/>
        <v>W1YA99D4GV3CRL1</v>
      </c>
      <c r="B970" s="188">
        <v>44501</v>
      </c>
      <c r="C970" s="128"/>
      <c r="D970" s="128" t="s">
        <v>563</v>
      </c>
      <c r="E970" s="128" t="s">
        <v>148</v>
      </c>
      <c r="F970" s="128" t="s">
        <v>1704</v>
      </c>
      <c r="G970" s="128" t="s">
        <v>1199</v>
      </c>
      <c r="H970" s="128" t="s">
        <v>1314</v>
      </c>
      <c r="I970" s="128" t="s">
        <v>1315</v>
      </c>
      <c r="J970" s="128" t="s">
        <v>667</v>
      </c>
      <c r="K970" s="128" t="s">
        <v>682</v>
      </c>
      <c r="L970" s="128" t="s">
        <v>2257</v>
      </c>
      <c r="M970" s="137">
        <v>89</v>
      </c>
      <c r="N970" s="128">
        <f>IFERROR(VLOOKUP(M970*$M$8*$N$8,'RAM costing'!$A$3:$B$81,2,1),0)</f>
        <v>89000</v>
      </c>
      <c r="O970" s="128">
        <f>IFERROR(VLOOKUP(M970*$M$9*$N$9,'RAM costing'!$E$3:$F$81,2,1),0)</f>
        <v>359</v>
      </c>
      <c r="P970" s="128"/>
      <c r="Q970" s="129">
        <f t="shared" si="645"/>
        <v>0.31</v>
      </c>
      <c r="R970" s="18">
        <v>27.59</v>
      </c>
      <c r="S970" s="25">
        <f t="shared" si="646"/>
        <v>0</v>
      </c>
      <c r="T970" s="25">
        <f t="shared" si="647"/>
        <v>0</v>
      </c>
      <c r="U970" s="25">
        <f t="shared" si="648"/>
        <v>0</v>
      </c>
      <c r="V970" s="25">
        <f t="shared" si="649"/>
        <v>0</v>
      </c>
      <c r="W970" s="25">
        <f t="shared" si="650"/>
        <v>0</v>
      </c>
      <c r="X970" s="25">
        <f t="shared" si="651"/>
        <v>0</v>
      </c>
      <c r="Y970" s="25">
        <f t="shared" si="652"/>
        <v>0</v>
      </c>
      <c r="Z970" s="25">
        <f t="shared" si="653"/>
        <v>0</v>
      </c>
      <c r="AA970" s="26"/>
      <c r="AB970" s="25">
        <f t="shared" si="654"/>
        <v>0</v>
      </c>
      <c r="AC970" s="25">
        <f t="shared" si="684"/>
        <v>0</v>
      </c>
      <c r="AD970" s="25"/>
      <c r="AE970" s="25"/>
      <c r="AF970" s="25"/>
      <c r="AG970" s="25"/>
      <c r="AH970" s="25"/>
      <c r="AI970" s="25"/>
      <c r="AJ970" s="26"/>
      <c r="AK970" s="25"/>
      <c r="AL970" s="26"/>
      <c r="AM970" s="25">
        <f t="shared" si="655"/>
        <v>0</v>
      </c>
      <c r="AN970" s="25">
        <f t="shared" si="656"/>
        <v>0</v>
      </c>
      <c r="AO970" s="26"/>
      <c r="AP970" s="26">
        <f t="shared" si="657"/>
        <v>0</v>
      </c>
      <c r="AQ970" s="101">
        <f t="shared" si="658"/>
        <v>0</v>
      </c>
      <c r="AR970" s="106">
        <f t="shared" si="659"/>
        <v>0</v>
      </c>
      <c r="AS970" s="107">
        <f t="shared" si="680"/>
        <v>0</v>
      </c>
      <c r="AT970" s="107">
        <f t="shared" si="680"/>
        <v>0</v>
      </c>
      <c r="AU970" s="107">
        <f t="shared" si="680"/>
        <v>0</v>
      </c>
      <c r="AV970" s="107">
        <f t="shared" si="680"/>
        <v>0</v>
      </c>
      <c r="AW970" s="107">
        <f t="shared" si="680"/>
        <v>0</v>
      </c>
      <c r="AX970" s="107">
        <f t="shared" si="680"/>
        <v>0</v>
      </c>
      <c r="AY970" s="107">
        <f t="shared" si="680"/>
        <v>0</v>
      </c>
      <c r="AZ970" s="107">
        <f t="shared" si="680"/>
        <v>0</v>
      </c>
      <c r="BA970" s="108">
        <f t="shared" si="660"/>
        <v>0</v>
      </c>
      <c r="BB970" s="103">
        <f t="shared" si="661"/>
        <v>0</v>
      </c>
      <c r="BC970" s="109">
        <f t="shared" si="662"/>
        <v>0</v>
      </c>
      <c r="BD970" s="107">
        <f t="shared" si="643"/>
        <v>0</v>
      </c>
      <c r="BE970" s="107">
        <f t="shared" si="681"/>
        <v>0</v>
      </c>
      <c r="BF970" s="107">
        <f t="shared" si="681"/>
        <v>0</v>
      </c>
      <c r="BG970" s="107">
        <f t="shared" si="681"/>
        <v>0</v>
      </c>
      <c r="BH970" s="107">
        <f t="shared" si="681"/>
        <v>0</v>
      </c>
      <c r="BI970" s="107">
        <f t="shared" si="681"/>
        <v>0</v>
      </c>
      <c r="BJ970" s="107">
        <f t="shared" si="681"/>
        <v>0</v>
      </c>
      <c r="BK970" s="107">
        <f t="shared" si="681"/>
        <v>0</v>
      </c>
      <c r="BL970" s="110">
        <f t="shared" si="663"/>
        <v>0</v>
      </c>
      <c r="BM970" s="111">
        <f t="shared" si="664"/>
        <v>0</v>
      </c>
      <c r="BN970" s="111">
        <f t="shared" si="665"/>
        <v>0</v>
      </c>
      <c r="BO970" s="111">
        <f t="shared" si="666"/>
        <v>0</v>
      </c>
      <c r="BP970" s="111">
        <f t="shared" si="667"/>
        <v>0</v>
      </c>
      <c r="BQ970" s="111">
        <f t="shared" si="668"/>
        <v>0</v>
      </c>
      <c r="BR970" s="111">
        <f t="shared" si="669"/>
        <v>0</v>
      </c>
      <c r="BS970" s="111">
        <f t="shared" si="670"/>
        <v>0</v>
      </c>
      <c r="BT970" s="111">
        <f t="shared" si="671"/>
        <v>0</v>
      </c>
      <c r="BU970" s="112">
        <f t="shared" si="672"/>
        <v>0</v>
      </c>
      <c r="BV970" s="113">
        <f t="shared" si="673"/>
        <v>0</v>
      </c>
      <c r="BW970" s="169" t="s">
        <v>135</v>
      </c>
      <c r="BX970" s="174">
        <v>2021</v>
      </c>
      <c r="BY970" s="169" t="s">
        <v>2422</v>
      </c>
      <c r="BZ970" s="169" t="str">
        <f t="shared" si="674"/>
        <v>NOVIEMBRE</v>
      </c>
      <c r="CA970" s="169" t="str">
        <f t="shared" si="675"/>
        <v>YCHO21RT_11.1</v>
      </c>
      <c r="CB970" s="118" t="e">
        <f>VLOOKUP(F970,[3]TOTALES!$E:$E,1,0)</f>
        <v>#N/A</v>
      </c>
      <c r="CC970" s="118" t="str">
        <f>VLOOKUP(E970,'3.PARAMETROS'!J:L,3,0)</f>
        <v>JEANS</v>
      </c>
      <c r="CD970" s="118">
        <f>VLOOKUP(A970,'[4]1. ARCHIVO COMPRA'!$A:$BU,73,0)</f>
        <v>0</v>
      </c>
      <c r="CF970" s="128"/>
      <c r="CG970" s="128"/>
    </row>
    <row r="971" spans="1:85" x14ac:dyDescent="0.25">
      <c r="A971" s="128" t="str">
        <f t="shared" si="644"/>
        <v>W2RD16K8RT2G1M8</v>
      </c>
      <c r="B971" s="187">
        <v>44501</v>
      </c>
      <c r="C971" s="128"/>
      <c r="D971" s="128" t="s">
        <v>562</v>
      </c>
      <c r="E971" s="128" t="s">
        <v>711</v>
      </c>
      <c r="F971" s="128" t="s">
        <v>1705</v>
      </c>
      <c r="G971" s="128" t="s">
        <v>1706</v>
      </c>
      <c r="H971" s="128" t="s">
        <v>1432</v>
      </c>
      <c r="I971" s="128" t="s">
        <v>1433</v>
      </c>
      <c r="J971" s="128" t="s">
        <v>2165</v>
      </c>
      <c r="K971" s="128" t="s">
        <v>683</v>
      </c>
      <c r="L971" s="128" t="s">
        <v>2255</v>
      </c>
      <c r="M971" s="137">
        <v>69</v>
      </c>
      <c r="N971" s="128">
        <f>IFERROR(VLOOKUP(M971*$M$8*$N$8,'RAM costing'!$A$3:$B$81,2,1),0)</f>
        <v>69000</v>
      </c>
      <c r="O971" s="128">
        <f>IFERROR(VLOOKUP(M971*$M$9*$N$9,'RAM costing'!$E$3:$F$81,2,1),0)</f>
        <v>279</v>
      </c>
      <c r="P971" s="128"/>
      <c r="Q971" s="129">
        <f t="shared" si="645"/>
        <v>0.31</v>
      </c>
      <c r="R971" s="18">
        <v>21.39</v>
      </c>
      <c r="S971" s="25">
        <f t="shared" si="646"/>
        <v>8</v>
      </c>
      <c r="T971" s="25">
        <f t="shared" si="647"/>
        <v>8</v>
      </c>
      <c r="U971" s="25">
        <f t="shared" si="648"/>
        <v>8</v>
      </c>
      <c r="V971" s="25">
        <f t="shared" si="649"/>
        <v>6</v>
      </c>
      <c r="W971" s="25">
        <f t="shared" si="650"/>
        <v>4</v>
      </c>
      <c r="X971" s="25">
        <f t="shared" si="651"/>
        <v>6</v>
      </c>
      <c r="Y971" s="25">
        <f t="shared" si="652"/>
        <v>5</v>
      </c>
      <c r="Z971" s="25">
        <v>0</v>
      </c>
      <c r="AA971" s="26"/>
      <c r="AB971" s="25">
        <f t="shared" si="654"/>
        <v>5</v>
      </c>
      <c r="AC971" s="26">
        <f>AO971</f>
        <v>8</v>
      </c>
      <c r="AD971" s="25"/>
      <c r="AE971" s="25"/>
      <c r="AF971" s="25"/>
      <c r="AG971" s="25"/>
      <c r="AH971" s="25"/>
      <c r="AI971" s="25"/>
      <c r="AJ971" s="26"/>
      <c r="AK971" s="25"/>
      <c r="AL971" s="26"/>
      <c r="AM971" s="25">
        <f t="shared" si="655"/>
        <v>6</v>
      </c>
      <c r="AN971" s="25">
        <f t="shared" si="656"/>
        <v>6</v>
      </c>
      <c r="AO971" s="26">
        <v>8</v>
      </c>
      <c r="AP971" s="26">
        <f t="shared" si="657"/>
        <v>8</v>
      </c>
      <c r="AQ971" s="101">
        <f t="shared" si="658"/>
        <v>58</v>
      </c>
      <c r="AR971" s="106">
        <f t="shared" si="659"/>
        <v>1240.6200000000001</v>
      </c>
      <c r="AS971" s="107">
        <f t="shared" si="680"/>
        <v>13</v>
      </c>
      <c r="AT971" s="107">
        <f t="shared" si="680"/>
        <v>21</v>
      </c>
      <c r="AU971" s="107">
        <f t="shared" si="680"/>
        <v>16</v>
      </c>
      <c r="AV971" s="107">
        <f t="shared" si="680"/>
        <v>8</v>
      </c>
      <c r="AW971" s="107">
        <f t="shared" si="680"/>
        <v>0</v>
      </c>
      <c r="AX971" s="107">
        <f t="shared" si="680"/>
        <v>0</v>
      </c>
      <c r="AY971" s="107">
        <f t="shared" si="680"/>
        <v>0</v>
      </c>
      <c r="AZ971" s="107">
        <f t="shared" si="680"/>
        <v>0</v>
      </c>
      <c r="BA971" s="108">
        <f t="shared" si="660"/>
        <v>58</v>
      </c>
      <c r="BB971" s="103">
        <f t="shared" si="661"/>
        <v>28</v>
      </c>
      <c r="BC971" s="109">
        <f t="shared" si="662"/>
        <v>598.92000000000007</v>
      </c>
      <c r="BD971" s="107">
        <f t="shared" si="643"/>
        <v>6</v>
      </c>
      <c r="BE971" s="107">
        <f t="shared" si="681"/>
        <v>10</v>
      </c>
      <c r="BF971" s="107">
        <f t="shared" si="681"/>
        <v>8</v>
      </c>
      <c r="BG971" s="107">
        <f t="shared" si="681"/>
        <v>4</v>
      </c>
      <c r="BH971" s="107">
        <f t="shared" si="681"/>
        <v>0</v>
      </c>
      <c r="BI971" s="107">
        <f t="shared" si="681"/>
        <v>0</v>
      </c>
      <c r="BJ971" s="107">
        <f t="shared" si="681"/>
        <v>0</v>
      </c>
      <c r="BK971" s="107">
        <f t="shared" si="681"/>
        <v>0</v>
      </c>
      <c r="BL971" s="110">
        <f t="shared" si="663"/>
        <v>28</v>
      </c>
      <c r="BM971" s="111">
        <f t="shared" si="664"/>
        <v>19</v>
      </c>
      <c r="BN971" s="111">
        <f t="shared" si="665"/>
        <v>31</v>
      </c>
      <c r="BO971" s="111">
        <f t="shared" si="666"/>
        <v>24</v>
      </c>
      <c r="BP971" s="111">
        <f t="shared" si="667"/>
        <v>12</v>
      </c>
      <c r="BQ971" s="111">
        <f t="shared" si="668"/>
        <v>0</v>
      </c>
      <c r="BR971" s="111">
        <f t="shared" si="669"/>
        <v>0</v>
      </c>
      <c r="BS971" s="111">
        <f t="shared" si="670"/>
        <v>0</v>
      </c>
      <c r="BT971" s="111">
        <f t="shared" si="671"/>
        <v>0</v>
      </c>
      <c r="BU971" s="143">
        <f t="shared" si="672"/>
        <v>86</v>
      </c>
      <c r="BV971" s="113">
        <f t="shared" si="673"/>
        <v>1839.54</v>
      </c>
      <c r="BW971" s="169" t="s">
        <v>135</v>
      </c>
      <c r="BX971" s="174">
        <v>2021</v>
      </c>
      <c r="BY971" s="169" t="s">
        <v>2422</v>
      </c>
      <c r="BZ971" s="169" t="str">
        <f t="shared" si="674"/>
        <v>NOVIEMBRE</v>
      </c>
      <c r="CA971" s="169" t="str">
        <f t="shared" si="675"/>
        <v>YCHO21RT_11.1</v>
      </c>
      <c r="CB971" s="118" t="str">
        <f>VLOOKUP(F971,[3]TOTALES!$E:$E,1,0)</f>
        <v>W2RD16K8RT2</v>
      </c>
      <c r="CC971" s="118" t="str">
        <f>VLOOKUP(E971,'3.PARAMETROS'!J:L,3,0)</f>
        <v>FALDAS</v>
      </c>
      <c r="CD971" s="118">
        <f>VLOOKUP(A971,'[4]1. ARCHIVO COMPRA'!$A:$BU,73,0)</f>
        <v>0</v>
      </c>
      <c r="CF971" s="164">
        <v>44331</v>
      </c>
      <c r="CG971" s="128"/>
    </row>
    <row r="972" spans="1:85" x14ac:dyDescent="0.25">
      <c r="A972" s="128" t="str">
        <f t="shared" si="644"/>
        <v>W2RD16K8RT2G5Q8</v>
      </c>
      <c r="B972" s="188">
        <v>44501</v>
      </c>
      <c r="C972" s="128"/>
      <c r="D972" s="128" t="s">
        <v>562</v>
      </c>
      <c r="E972" s="128" t="s">
        <v>711</v>
      </c>
      <c r="F972" s="128" t="s">
        <v>1705</v>
      </c>
      <c r="G972" s="128" t="s">
        <v>1706</v>
      </c>
      <c r="H972" s="128" t="s">
        <v>1175</v>
      </c>
      <c r="I972" s="128" t="s">
        <v>1176</v>
      </c>
      <c r="J972" s="128" t="s">
        <v>2165</v>
      </c>
      <c r="K972" s="128" t="s">
        <v>683</v>
      </c>
      <c r="L972" s="128" t="s">
        <v>2255</v>
      </c>
      <c r="M972" s="137">
        <v>69</v>
      </c>
      <c r="N972" s="128">
        <f>IFERROR(VLOOKUP(M972*$M$8*$N$8,'RAM costing'!$A$3:$B$81,2,1),0)</f>
        <v>69000</v>
      </c>
      <c r="O972" s="128">
        <f>IFERROR(VLOOKUP(M972*$M$9*$N$9,'RAM costing'!$E$3:$F$81,2,1),0)</f>
        <v>279</v>
      </c>
      <c r="P972" s="128"/>
      <c r="Q972" s="129">
        <f t="shared" si="645"/>
        <v>0.31</v>
      </c>
      <c r="R972" s="18">
        <v>21.39</v>
      </c>
      <c r="S972" s="25">
        <f t="shared" si="646"/>
        <v>0</v>
      </c>
      <c r="T972" s="25">
        <f t="shared" si="647"/>
        <v>0</v>
      </c>
      <c r="U972" s="25">
        <f t="shared" si="648"/>
        <v>0</v>
      </c>
      <c r="V972" s="25">
        <f t="shared" si="649"/>
        <v>0</v>
      </c>
      <c r="W972" s="25">
        <f t="shared" si="650"/>
        <v>0</v>
      </c>
      <c r="X972" s="25">
        <f t="shared" si="651"/>
        <v>0</v>
      </c>
      <c r="Y972" s="25">
        <f t="shared" si="652"/>
        <v>0</v>
      </c>
      <c r="Z972" s="25">
        <f t="shared" si="653"/>
        <v>0</v>
      </c>
      <c r="AA972" s="26"/>
      <c r="AB972" s="25">
        <f t="shared" si="654"/>
        <v>0</v>
      </c>
      <c r="AC972" s="25">
        <f t="shared" ref="AC972:AC974" si="685">AO972</f>
        <v>0</v>
      </c>
      <c r="AD972" s="25"/>
      <c r="AE972" s="25"/>
      <c r="AF972" s="25"/>
      <c r="AG972" s="25"/>
      <c r="AH972" s="25"/>
      <c r="AI972" s="25"/>
      <c r="AJ972" s="26"/>
      <c r="AK972" s="25"/>
      <c r="AL972" s="26"/>
      <c r="AM972" s="25">
        <f t="shared" si="655"/>
        <v>0</v>
      </c>
      <c r="AN972" s="25">
        <f t="shared" si="656"/>
        <v>0</v>
      </c>
      <c r="AO972" s="26"/>
      <c r="AP972" s="26">
        <f t="shared" si="657"/>
        <v>0</v>
      </c>
      <c r="AQ972" s="101">
        <f t="shared" si="658"/>
        <v>0</v>
      </c>
      <c r="AR972" s="106">
        <f t="shared" si="659"/>
        <v>0</v>
      </c>
      <c r="AS972" s="107">
        <f t="shared" si="680"/>
        <v>0</v>
      </c>
      <c r="AT972" s="107">
        <f t="shared" si="680"/>
        <v>0</v>
      </c>
      <c r="AU972" s="107">
        <f t="shared" si="680"/>
        <v>0</v>
      </c>
      <c r="AV972" s="107">
        <f t="shared" si="680"/>
        <v>0</v>
      </c>
      <c r="AW972" s="107">
        <f t="shared" si="680"/>
        <v>0</v>
      </c>
      <c r="AX972" s="107">
        <f t="shared" si="680"/>
        <v>0</v>
      </c>
      <c r="AY972" s="107">
        <f t="shared" si="680"/>
        <v>0</v>
      </c>
      <c r="AZ972" s="107">
        <f t="shared" si="680"/>
        <v>0</v>
      </c>
      <c r="BA972" s="108">
        <f t="shared" si="660"/>
        <v>0</v>
      </c>
      <c r="BB972" s="103">
        <f t="shared" si="661"/>
        <v>0</v>
      </c>
      <c r="BC972" s="109">
        <f t="shared" si="662"/>
        <v>0</v>
      </c>
      <c r="BD972" s="107">
        <f t="shared" si="643"/>
        <v>0</v>
      </c>
      <c r="BE972" s="107">
        <f t="shared" si="681"/>
        <v>0</v>
      </c>
      <c r="BF972" s="107">
        <f t="shared" si="681"/>
        <v>0</v>
      </c>
      <c r="BG972" s="107">
        <f t="shared" si="681"/>
        <v>0</v>
      </c>
      <c r="BH972" s="107">
        <f t="shared" si="681"/>
        <v>0</v>
      </c>
      <c r="BI972" s="107">
        <f t="shared" si="681"/>
        <v>0</v>
      </c>
      <c r="BJ972" s="107">
        <f t="shared" si="681"/>
        <v>0</v>
      </c>
      <c r="BK972" s="107">
        <f t="shared" si="681"/>
        <v>0</v>
      </c>
      <c r="BL972" s="110">
        <f t="shared" si="663"/>
        <v>0</v>
      </c>
      <c r="BM972" s="111">
        <f t="shared" si="664"/>
        <v>0</v>
      </c>
      <c r="BN972" s="111">
        <f t="shared" si="665"/>
        <v>0</v>
      </c>
      <c r="BO972" s="111">
        <f t="shared" si="666"/>
        <v>0</v>
      </c>
      <c r="BP972" s="111">
        <f t="shared" si="667"/>
        <v>0</v>
      </c>
      <c r="BQ972" s="111">
        <f t="shared" si="668"/>
        <v>0</v>
      </c>
      <c r="BR972" s="111">
        <f t="shared" si="669"/>
        <v>0</v>
      </c>
      <c r="BS972" s="111">
        <f t="shared" si="670"/>
        <v>0</v>
      </c>
      <c r="BT972" s="111">
        <f t="shared" si="671"/>
        <v>0</v>
      </c>
      <c r="BU972" s="112">
        <f t="shared" si="672"/>
        <v>0</v>
      </c>
      <c r="BV972" s="113">
        <f t="shared" si="673"/>
        <v>0</v>
      </c>
      <c r="BW972" s="169" t="s">
        <v>135</v>
      </c>
      <c r="BX972" s="174">
        <v>2021</v>
      </c>
      <c r="BY972" s="169" t="s">
        <v>2422</v>
      </c>
      <c r="BZ972" s="169" t="str">
        <f t="shared" si="674"/>
        <v>NOVIEMBRE</v>
      </c>
      <c r="CA972" s="169" t="str">
        <f t="shared" si="675"/>
        <v>YCHO21RT_11.1</v>
      </c>
      <c r="CB972" s="118" t="str">
        <f>VLOOKUP(F972,[3]TOTALES!$E:$E,1,0)</f>
        <v>W2RD16K8RT2</v>
      </c>
      <c r="CC972" s="118" t="str">
        <f>VLOOKUP(E972,'3.PARAMETROS'!J:L,3,0)</f>
        <v>FALDAS</v>
      </c>
      <c r="CD972" s="118">
        <f>VLOOKUP(A972,'[4]1. ARCHIVO COMPRA'!$A:$BU,73,0)</f>
        <v>0</v>
      </c>
      <c r="CF972" s="128"/>
      <c r="CG972" s="128"/>
    </row>
    <row r="973" spans="1:85" x14ac:dyDescent="0.25">
      <c r="A973" s="128" t="str">
        <f t="shared" si="644"/>
        <v>W2RD16K8RT2JBLK</v>
      </c>
      <c r="B973" s="188">
        <v>44501</v>
      </c>
      <c r="C973" s="128"/>
      <c r="D973" s="128" t="s">
        <v>562</v>
      </c>
      <c r="E973" s="128" t="s">
        <v>711</v>
      </c>
      <c r="F973" s="128" t="s">
        <v>1705</v>
      </c>
      <c r="G973" s="128" t="s">
        <v>1706</v>
      </c>
      <c r="H973" s="128" t="s">
        <v>494</v>
      </c>
      <c r="I973" s="128" t="s">
        <v>520</v>
      </c>
      <c r="J973" s="128" t="s">
        <v>2165</v>
      </c>
      <c r="K973" s="128" t="s">
        <v>683</v>
      </c>
      <c r="L973" s="128" t="s">
        <v>2255</v>
      </c>
      <c r="M973" s="137">
        <v>69</v>
      </c>
      <c r="N973" s="128">
        <f>IFERROR(VLOOKUP(M973*$M$8*$N$8,'RAM costing'!$A$3:$B$81,2,1),0)</f>
        <v>69000</v>
      </c>
      <c r="O973" s="128">
        <f>IFERROR(VLOOKUP(M973*$M$9*$N$9,'RAM costing'!$E$3:$F$81,2,1),0)</f>
        <v>279</v>
      </c>
      <c r="P973" s="128"/>
      <c r="Q973" s="129">
        <f t="shared" si="645"/>
        <v>0.31</v>
      </c>
      <c r="R973" s="18">
        <v>21.39</v>
      </c>
      <c r="S973" s="25">
        <f t="shared" si="646"/>
        <v>0</v>
      </c>
      <c r="T973" s="25">
        <f t="shared" si="647"/>
        <v>0</v>
      </c>
      <c r="U973" s="25">
        <f t="shared" si="648"/>
        <v>0</v>
      </c>
      <c r="V973" s="25">
        <f t="shared" si="649"/>
        <v>0</v>
      </c>
      <c r="W973" s="25">
        <f t="shared" si="650"/>
        <v>0</v>
      </c>
      <c r="X973" s="25">
        <f t="shared" si="651"/>
        <v>0</v>
      </c>
      <c r="Y973" s="25">
        <f t="shared" si="652"/>
        <v>0</v>
      </c>
      <c r="Z973" s="25">
        <f t="shared" si="653"/>
        <v>0</v>
      </c>
      <c r="AA973" s="26"/>
      <c r="AB973" s="25">
        <f t="shared" si="654"/>
        <v>0</v>
      </c>
      <c r="AC973" s="25">
        <f t="shared" si="685"/>
        <v>0</v>
      </c>
      <c r="AD973" s="25"/>
      <c r="AE973" s="25"/>
      <c r="AF973" s="25"/>
      <c r="AG973" s="25"/>
      <c r="AH973" s="25"/>
      <c r="AI973" s="25"/>
      <c r="AJ973" s="26"/>
      <c r="AK973" s="25"/>
      <c r="AL973" s="26"/>
      <c r="AM973" s="25">
        <f t="shared" si="655"/>
        <v>0</v>
      </c>
      <c r="AN973" s="25">
        <f t="shared" si="656"/>
        <v>0</v>
      </c>
      <c r="AO973" s="26"/>
      <c r="AP973" s="26">
        <f t="shared" si="657"/>
        <v>0</v>
      </c>
      <c r="AQ973" s="101">
        <f t="shared" si="658"/>
        <v>0</v>
      </c>
      <c r="AR973" s="106">
        <f t="shared" si="659"/>
        <v>0</v>
      </c>
      <c r="AS973" s="107">
        <f t="shared" si="680"/>
        <v>0</v>
      </c>
      <c r="AT973" s="107">
        <f t="shared" si="680"/>
        <v>0</v>
      </c>
      <c r="AU973" s="107">
        <f t="shared" si="680"/>
        <v>0</v>
      </c>
      <c r="AV973" s="107">
        <f t="shared" si="680"/>
        <v>0</v>
      </c>
      <c r="AW973" s="107">
        <f t="shared" si="680"/>
        <v>0</v>
      </c>
      <c r="AX973" s="107">
        <f t="shared" si="680"/>
        <v>0</v>
      </c>
      <c r="AY973" s="107">
        <f t="shared" si="680"/>
        <v>0</v>
      </c>
      <c r="AZ973" s="107">
        <f t="shared" si="680"/>
        <v>0</v>
      </c>
      <c r="BA973" s="108">
        <f t="shared" si="660"/>
        <v>0</v>
      </c>
      <c r="BB973" s="103">
        <f t="shared" si="661"/>
        <v>0</v>
      </c>
      <c r="BC973" s="109">
        <f t="shared" si="662"/>
        <v>0</v>
      </c>
      <c r="BD973" s="107">
        <f t="shared" si="643"/>
        <v>0</v>
      </c>
      <c r="BE973" s="107">
        <f t="shared" si="681"/>
        <v>0</v>
      </c>
      <c r="BF973" s="107">
        <f t="shared" si="681"/>
        <v>0</v>
      </c>
      <c r="BG973" s="107">
        <f t="shared" si="681"/>
        <v>0</v>
      </c>
      <c r="BH973" s="107">
        <f t="shared" si="681"/>
        <v>0</v>
      </c>
      <c r="BI973" s="107">
        <f t="shared" si="681"/>
        <v>0</v>
      </c>
      <c r="BJ973" s="107">
        <f t="shared" si="681"/>
        <v>0</v>
      </c>
      <c r="BK973" s="107">
        <f t="shared" si="681"/>
        <v>0</v>
      </c>
      <c r="BL973" s="110">
        <f t="shared" si="663"/>
        <v>0</v>
      </c>
      <c r="BM973" s="111">
        <f t="shared" si="664"/>
        <v>0</v>
      </c>
      <c r="BN973" s="111">
        <f t="shared" si="665"/>
        <v>0</v>
      </c>
      <c r="BO973" s="111">
        <f t="shared" si="666"/>
        <v>0</v>
      </c>
      <c r="BP973" s="111">
        <f t="shared" si="667"/>
        <v>0</v>
      </c>
      <c r="BQ973" s="111">
        <f t="shared" si="668"/>
        <v>0</v>
      </c>
      <c r="BR973" s="111">
        <f t="shared" si="669"/>
        <v>0</v>
      </c>
      <c r="BS973" s="111">
        <f t="shared" si="670"/>
        <v>0</v>
      </c>
      <c r="BT973" s="111">
        <f t="shared" si="671"/>
        <v>0</v>
      </c>
      <c r="BU973" s="112">
        <f t="shared" si="672"/>
        <v>0</v>
      </c>
      <c r="BV973" s="113">
        <f t="shared" si="673"/>
        <v>0</v>
      </c>
      <c r="BW973" s="169" t="s">
        <v>135</v>
      </c>
      <c r="BX973" s="174">
        <v>2021</v>
      </c>
      <c r="BY973" s="169" t="s">
        <v>2422</v>
      </c>
      <c r="BZ973" s="169" t="str">
        <f t="shared" si="674"/>
        <v>NOVIEMBRE</v>
      </c>
      <c r="CA973" s="169" t="str">
        <f t="shared" si="675"/>
        <v>YCHO21RT_11.1</v>
      </c>
      <c r="CB973" s="118" t="str">
        <f>VLOOKUP(F973,[3]TOTALES!$E:$E,1,0)</f>
        <v>W2RD16K8RT2</v>
      </c>
      <c r="CC973" s="118" t="str">
        <f>VLOOKUP(E973,'3.PARAMETROS'!J:L,3,0)</f>
        <v>FALDAS</v>
      </c>
      <c r="CD973" s="118">
        <f>VLOOKUP(A973,'[4]1. ARCHIVO COMPRA'!$A:$BU,73,0)</f>
        <v>0</v>
      </c>
      <c r="CF973" s="128"/>
      <c r="CG973" s="128"/>
    </row>
    <row r="974" spans="1:85" x14ac:dyDescent="0.25">
      <c r="A974" s="128" t="str">
        <f t="shared" si="644"/>
        <v>W2RD16K8RT2G1DQ</v>
      </c>
      <c r="B974" s="188">
        <v>44501</v>
      </c>
      <c r="C974" s="128"/>
      <c r="D974" s="128" t="s">
        <v>562</v>
      </c>
      <c r="E974" s="128" t="s">
        <v>711</v>
      </c>
      <c r="F974" s="128" t="s">
        <v>1705</v>
      </c>
      <c r="G974" s="128" t="s">
        <v>1706</v>
      </c>
      <c r="H974" s="128" t="s">
        <v>510</v>
      </c>
      <c r="I974" s="128" t="s">
        <v>537</v>
      </c>
      <c r="J974" s="128" t="s">
        <v>2165</v>
      </c>
      <c r="K974" s="128" t="s">
        <v>683</v>
      </c>
      <c r="L974" s="128" t="s">
        <v>2255</v>
      </c>
      <c r="M974" s="137">
        <v>69</v>
      </c>
      <c r="N974" s="128">
        <f>IFERROR(VLOOKUP(M974*$M$8*$N$8,'RAM costing'!$A$3:$B$81,2,1),0)</f>
        <v>69000</v>
      </c>
      <c r="O974" s="128">
        <f>IFERROR(VLOOKUP(M974*$M$9*$N$9,'RAM costing'!$E$3:$F$81,2,1),0)</f>
        <v>279</v>
      </c>
      <c r="P974" s="128"/>
      <c r="Q974" s="129">
        <f t="shared" si="645"/>
        <v>0.31</v>
      </c>
      <c r="R974" s="18">
        <v>21.39</v>
      </c>
      <c r="S974" s="25">
        <f t="shared" si="646"/>
        <v>0</v>
      </c>
      <c r="T974" s="25">
        <f t="shared" si="647"/>
        <v>0</v>
      </c>
      <c r="U974" s="25">
        <f t="shared" si="648"/>
        <v>0</v>
      </c>
      <c r="V974" s="25">
        <f t="shared" si="649"/>
        <v>0</v>
      </c>
      <c r="W974" s="25">
        <f t="shared" si="650"/>
        <v>0</v>
      </c>
      <c r="X974" s="25">
        <f t="shared" si="651"/>
        <v>0</v>
      </c>
      <c r="Y974" s="25">
        <f t="shared" si="652"/>
        <v>0</v>
      </c>
      <c r="Z974" s="25">
        <f t="shared" si="653"/>
        <v>0</v>
      </c>
      <c r="AA974" s="26"/>
      <c r="AB974" s="25">
        <f t="shared" si="654"/>
        <v>0</v>
      </c>
      <c r="AC974" s="25">
        <f t="shared" si="685"/>
        <v>0</v>
      </c>
      <c r="AD974" s="25"/>
      <c r="AE974" s="25"/>
      <c r="AF974" s="25"/>
      <c r="AG974" s="25"/>
      <c r="AH974" s="25"/>
      <c r="AI974" s="25"/>
      <c r="AJ974" s="26"/>
      <c r="AK974" s="25"/>
      <c r="AL974" s="26"/>
      <c r="AM974" s="25">
        <f t="shared" si="655"/>
        <v>0</v>
      </c>
      <c r="AN974" s="25">
        <f t="shared" si="656"/>
        <v>0</v>
      </c>
      <c r="AO974" s="26"/>
      <c r="AP974" s="26">
        <f t="shared" si="657"/>
        <v>0</v>
      </c>
      <c r="AQ974" s="101">
        <f t="shared" si="658"/>
        <v>0</v>
      </c>
      <c r="AR974" s="106">
        <f t="shared" si="659"/>
        <v>0</v>
      </c>
      <c r="AS974" s="107">
        <f t="shared" si="680"/>
        <v>0</v>
      </c>
      <c r="AT974" s="107">
        <f t="shared" si="680"/>
        <v>0</v>
      </c>
      <c r="AU974" s="107">
        <f t="shared" si="680"/>
        <v>0</v>
      </c>
      <c r="AV974" s="107">
        <f t="shared" si="680"/>
        <v>0</v>
      </c>
      <c r="AW974" s="107">
        <f t="shared" si="680"/>
        <v>0</v>
      </c>
      <c r="AX974" s="107">
        <f t="shared" si="680"/>
        <v>0</v>
      </c>
      <c r="AY974" s="107">
        <f t="shared" si="680"/>
        <v>0</v>
      </c>
      <c r="AZ974" s="107">
        <f t="shared" si="680"/>
        <v>0</v>
      </c>
      <c r="BA974" s="108">
        <f t="shared" si="660"/>
        <v>0</v>
      </c>
      <c r="BB974" s="103">
        <f t="shared" si="661"/>
        <v>0</v>
      </c>
      <c r="BC974" s="109">
        <f t="shared" si="662"/>
        <v>0</v>
      </c>
      <c r="BD974" s="107">
        <f t="shared" si="643"/>
        <v>0</v>
      </c>
      <c r="BE974" s="107">
        <f t="shared" si="681"/>
        <v>0</v>
      </c>
      <c r="BF974" s="107">
        <f t="shared" si="681"/>
        <v>0</v>
      </c>
      <c r="BG974" s="107">
        <f t="shared" si="681"/>
        <v>0</v>
      </c>
      <c r="BH974" s="107">
        <f t="shared" si="681"/>
        <v>0</v>
      </c>
      <c r="BI974" s="107">
        <f t="shared" si="681"/>
        <v>0</v>
      </c>
      <c r="BJ974" s="107">
        <f t="shared" si="681"/>
        <v>0</v>
      </c>
      <c r="BK974" s="107">
        <f t="shared" si="681"/>
        <v>0</v>
      </c>
      <c r="BL974" s="110">
        <f t="shared" si="663"/>
        <v>0</v>
      </c>
      <c r="BM974" s="111">
        <f t="shared" si="664"/>
        <v>0</v>
      </c>
      <c r="BN974" s="111">
        <f t="shared" si="665"/>
        <v>0</v>
      </c>
      <c r="BO974" s="111">
        <f t="shared" si="666"/>
        <v>0</v>
      </c>
      <c r="BP974" s="111">
        <f t="shared" si="667"/>
        <v>0</v>
      </c>
      <c r="BQ974" s="111">
        <f t="shared" si="668"/>
        <v>0</v>
      </c>
      <c r="BR974" s="111">
        <f t="shared" si="669"/>
        <v>0</v>
      </c>
      <c r="BS974" s="111">
        <f t="shared" si="670"/>
        <v>0</v>
      </c>
      <c r="BT974" s="111">
        <f t="shared" si="671"/>
        <v>0</v>
      </c>
      <c r="BU974" s="112">
        <f t="shared" si="672"/>
        <v>0</v>
      </c>
      <c r="BV974" s="113">
        <f t="shared" si="673"/>
        <v>0</v>
      </c>
      <c r="BW974" s="169" t="s">
        <v>135</v>
      </c>
      <c r="BX974" s="174">
        <v>2021</v>
      </c>
      <c r="BY974" s="169" t="s">
        <v>2422</v>
      </c>
      <c r="BZ974" s="169" t="str">
        <f t="shared" si="674"/>
        <v>NOVIEMBRE</v>
      </c>
      <c r="CA974" s="169" t="str">
        <f t="shared" si="675"/>
        <v>YCHO21RT_11.1</v>
      </c>
      <c r="CB974" s="118" t="str">
        <f>VLOOKUP(F974,[3]TOTALES!$E:$E,1,0)</f>
        <v>W2RD16K8RT2</v>
      </c>
      <c r="CC974" s="118" t="str">
        <f>VLOOKUP(E974,'3.PARAMETROS'!J:L,3,0)</f>
        <v>FALDAS</v>
      </c>
      <c r="CD974" s="118">
        <f>VLOOKUP(A974,'[4]1. ARCHIVO COMPRA'!$A:$BU,73,0)</f>
        <v>0</v>
      </c>
      <c r="CF974" s="128"/>
      <c r="CG974" s="128"/>
    </row>
    <row r="975" spans="1:85" x14ac:dyDescent="0.25">
      <c r="A975" s="128" t="str">
        <f t="shared" si="644"/>
        <v>W2RD16K8RT2G7HR</v>
      </c>
      <c r="B975" s="187">
        <v>44501</v>
      </c>
      <c r="C975" s="128"/>
      <c r="D975" s="128" t="s">
        <v>562</v>
      </c>
      <c r="E975" s="128" t="s">
        <v>711</v>
      </c>
      <c r="F975" s="128" t="s">
        <v>1705</v>
      </c>
      <c r="G975" s="128" t="s">
        <v>1706</v>
      </c>
      <c r="H975" s="128" t="s">
        <v>1177</v>
      </c>
      <c r="I975" s="128" t="s">
        <v>1178</v>
      </c>
      <c r="J975" s="128" t="s">
        <v>2165</v>
      </c>
      <c r="K975" s="128" t="s">
        <v>683</v>
      </c>
      <c r="L975" s="128" t="s">
        <v>2255</v>
      </c>
      <c r="M975" s="137">
        <v>69</v>
      </c>
      <c r="N975" s="128">
        <f>IFERROR(VLOOKUP(M975*$M$8*$N$8,'RAM costing'!$A$3:$B$81,2,1),0)</f>
        <v>69000</v>
      </c>
      <c r="O975" s="128">
        <f>IFERROR(VLOOKUP(M975*$M$9*$N$9,'RAM costing'!$E$3:$F$81,2,1),0)</f>
        <v>279</v>
      </c>
      <c r="P975" s="128"/>
      <c r="Q975" s="129">
        <f t="shared" si="645"/>
        <v>0.31</v>
      </c>
      <c r="R975" s="18">
        <v>21.39</v>
      </c>
      <c r="S975" s="25">
        <f t="shared" si="646"/>
        <v>8</v>
      </c>
      <c r="T975" s="25">
        <f t="shared" si="647"/>
        <v>8</v>
      </c>
      <c r="U975" s="25">
        <f t="shared" si="648"/>
        <v>8</v>
      </c>
      <c r="V975" s="25">
        <f t="shared" si="649"/>
        <v>6</v>
      </c>
      <c r="W975" s="25">
        <f t="shared" si="650"/>
        <v>4</v>
      </c>
      <c r="X975" s="25">
        <f t="shared" si="651"/>
        <v>6</v>
      </c>
      <c r="Y975" s="25">
        <f t="shared" si="652"/>
        <v>5</v>
      </c>
      <c r="Z975" s="25">
        <v>0</v>
      </c>
      <c r="AA975" s="26"/>
      <c r="AB975" s="25">
        <f t="shared" si="654"/>
        <v>5</v>
      </c>
      <c r="AC975" s="26">
        <f>AO975</f>
        <v>8</v>
      </c>
      <c r="AD975" s="25"/>
      <c r="AE975" s="25"/>
      <c r="AF975" s="25"/>
      <c r="AG975" s="25"/>
      <c r="AH975" s="25"/>
      <c r="AI975" s="25"/>
      <c r="AJ975" s="26"/>
      <c r="AK975" s="25"/>
      <c r="AL975" s="26"/>
      <c r="AM975" s="25">
        <f t="shared" si="655"/>
        <v>6</v>
      </c>
      <c r="AN975" s="25">
        <f t="shared" si="656"/>
        <v>6</v>
      </c>
      <c r="AO975" s="26">
        <v>8</v>
      </c>
      <c r="AP975" s="26">
        <f t="shared" si="657"/>
        <v>8</v>
      </c>
      <c r="AQ975" s="101">
        <f t="shared" si="658"/>
        <v>58</v>
      </c>
      <c r="AR975" s="106">
        <f t="shared" si="659"/>
        <v>1240.6200000000001</v>
      </c>
      <c r="AS975" s="107">
        <f t="shared" si="680"/>
        <v>13</v>
      </c>
      <c r="AT975" s="107">
        <f t="shared" si="680"/>
        <v>21</v>
      </c>
      <c r="AU975" s="107">
        <f t="shared" si="680"/>
        <v>16</v>
      </c>
      <c r="AV975" s="107">
        <f t="shared" si="680"/>
        <v>8</v>
      </c>
      <c r="AW975" s="107">
        <f t="shared" si="680"/>
        <v>0</v>
      </c>
      <c r="AX975" s="107">
        <f t="shared" si="680"/>
        <v>0</v>
      </c>
      <c r="AY975" s="107">
        <f t="shared" si="680"/>
        <v>0</v>
      </c>
      <c r="AZ975" s="107">
        <f t="shared" si="680"/>
        <v>0</v>
      </c>
      <c r="BA975" s="108">
        <f t="shared" si="660"/>
        <v>58</v>
      </c>
      <c r="BB975" s="103">
        <f t="shared" si="661"/>
        <v>28</v>
      </c>
      <c r="BC975" s="109">
        <f t="shared" si="662"/>
        <v>598.92000000000007</v>
      </c>
      <c r="BD975" s="107">
        <f t="shared" ref="BD975:BD1038" si="686">ROUND(IF($L975=$L$4,($BB975*BD$4),IF($L975=$L$5,($BB975*BD$5),IF($L975=$L$6,($BB975*BD$6),IF($L975=$L$7,($BB975*BD$7))))),0)</f>
        <v>6</v>
      </c>
      <c r="BE975" s="107">
        <f t="shared" si="681"/>
        <v>10</v>
      </c>
      <c r="BF975" s="107">
        <f t="shared" si="681"/>
        <v>8</v>
      </c>
      <c r="BG975" s="107">
        <f t="shared" si="681"/>
        <v>4</v>
      </c>
      <c r="BH975" s="107">
        <f t="shared" si="681"/>
        <v>0</v>
      </c>
      <c r="BI975" s="107">
        <f t="shared" si="681"/>
        <v>0</v>
      </c>
      <c r="BJ975" s="107">
        <f t="shared" si="681"/>
        <v>0</v>
      </c>
      <c r="BK975" s="107">
        <f t="shared" si="681"/>
        <v>0</v>
      </c>
      <c r="BL975" s="110">
        <f t="shared" si="663"/>
        <v>28</v>
      </c>
      <c r="BM975" s="111">
        <f t="shared" si="664"/>
        <v>19</v>
      </c>
      <c r="BN975" s="111">
        <f t="shared" si="665"/>
        <v>31</v>
      </c>
      <c r="BO975" s="111">
        <f t="shared" si="666"/>
        <v>24</v>
      </c>
      <c r="BP975" s="111">
        <f t="shared" si="667"/>
        <v>12</v>
      </c>
      <c r="BQ975" s="111">
        <f t="shared" si="668"/>
        <v>0</v>
      </c>
      <c r="BR975" s="111">
        <f t="shared" si="669"/>
        <v>0</v>
      </c>
      <c r="BS975" s="111">
        <f t="shared" si="670"/>
        <v>0</v>
      </c>
      <c r="BT975" s="111">
        <f t="shared" si="671"/>
        <v>0</v>
      </c>
      <c r="BU975" s="143">
        <f t="shared" si="672"/>
        <v>86</v>
      </c>
      <c r="BV975" s="113">
        <f t="shared" si="673"/>
        <v>1839.54</v>
      </c>
      <c r="BW975" s="169" t="s">
        <v>135</v>
      </c>
      <c r="BX975" s="174">
        <v>2021</v>
      </c>
      <c r="BY975" s="169" t="s">
        <v>2422</v>
      </c>
      <c r="BZ975" s="169" t="str">
        <f t="shared" si="674"/>
        <v>NOVIEMBRE</v>
      </c>
      <c r="CA975" s="169" t="str">
        <f t="shared" si="675"/>
        <v>YCHO21RT_11.1</v>
      </c>
      <c r="CB975" s="118" t="str">
        <f>VLOOKUP(F975,[3]TOTALES!$E:$E,1,0)</f>
        <v>W2RD16K8RT2</v>
      </c>
      <c r="CC975" s="118" t="str">
        <f>VLOOKUP(E975,'3.PARAMETROS'!J:L,3,0)</f>
        <v>FALDAS</v>
      </c>
      <c r="CD975" s="118">
        <f>VLOOKUP(A975,'[4]1. ARCHIVO COMPRA'!$A:$BU,73,0)</f>
        <v>0</v>
      </c>
      <c r="CF975" s="164">
        <v>44331</v>
      </c>
      <c r="CG975" s="128"/>
    </row>
    <row r="976" spans="1:85" x14ac:dyDescent="0.25">
      <c r="A976" s="128" t="str">
        <f t="shared" ref="A976:A1039" si="687">F976&amp;H976</f>
        <v>W2RK01WD8G2P30G</v>
      </c>
      <c r="B976" s="188">
        <v>44501</v>
      </c>
      <c r="C976" s="128"/>
      <c r="D976" s="128" t="s">
        <v>557</v>
      </c>
      <c r="E976" s="128" t="s">
        <v>699</v>
      </c>
      <c r="F976" s="128" t="s">
        <v>1707</v>
      </c>
      <c r="G976" s="128" t="s">
        <v>1708</v>
      </c>
      <c r="H976" s="128" t="s">
        <v>615</v>
      </c>
      <c r="I976" s="128" t="s">
        <v>616</v>
      </c>
      <c r="J976" s="128" t="s">
        <v>2112</v>
      </c>
      <c r="K976" s="128" t="s">
        <v>683</v>
      </c>
      <c r="L976" s="128" t="s">
        <v>2255</v>
      </c>
      <c r="M976" s="137">
        <v>148</v>
      </c>
      <c r="N976" s="128">
        <f>IFERROR(VLOOKUP(M976*$M$8*$N$8,'RAM costing'!$A$3:$B$81,2,1),0)</f>
        <v>139000</v>
      </c>
      <c r="O976" s="128">
        <f>IFERROR(VLOOKUP(M976*$M$9*$N$9,'RAM costing'!$E$3:$F$81,2,1),0)</f>
        <v>429</v>
      </c>
      <c r="P976" s="128"/>
      <c r="Q976" s="129">
        <f t="shared" ref="Q976:Q1039" si="688">R976/M976</f>
        <v>0.31</v>
      </c>
      <c r="R976" s="18">
        <v>45.88</v>
      </c>
      <c r="S976" s="25">
        <f t="shared" ref="S976:S1039" si="689">AO976</f>
        <v>0</v>
      </c>
      <c r="T976" s="25">
        <f t="shared" ref="T976:T1039" si="690">AO976</f>
        <v>0</v>
      </c>
      <c r="U976" s="25">
        <f t="shared" ref="U976:U1039" si="691">AO976</f>
        <v>0</v>
      </c>
      <c r="V976" s="25">
        <f t="shared" ref="V976:V1039" si="692">IF(AO976&gt;0,AO976-2,0)</f>
        <v>0</v>
      </c>
      <c r="W976" s="25">
        <f t="shared" ref="W976:W1038" si="693">IF(AO976&gt;0,AO976-4,0)</f>
        <v>0</v>
      </c>
      <c r="X976" s="25">
        <f t="shared" ref="X976:X1039" si="694">IF(AO976&gt;0,AO976-2,0)</f>
        <v>0</v>
      </c>
      <c r="Y976" s="25">
        <f t="shared" ref="Y976:Y1039" si="695">IF(AO976&gt;0,AO976-3,0)</f>
        <v>0</v>
      </c>
      <c r="Z976" s="25">
        <f t="shared" ref="Z976:Z1038" si="696">IF(AO976&gt;0,AO976-5,0)</f>
        <v>0</v>
      </c>
      <c r="AA976" s="26"/>
      <c r="AB976" s="25">
        <f t="shared" ref="AB976:AB1039" si="697">IF(AO976&gt;0,AO976-3,0)</f>
        <v>0</v>
      </c>
      <c r="AC976" s="25">
        <f t="shared" ref="AC976:AC999" si="698">AO976</f>
        <v>0</v>
      </c>
      <c r="AD976" s="25"/>
      <c r="AE976" s="25"/>
      <c r="AF976" s="25"/>
      <c r="AG976" s="25"/>
      <c r="AH976" s="25"/>
      <c r="AI976" s="25"/>
      <c r="AJ976" s="26"/>
      <c r="AK976" s="25"/>
      <c r="AL976" s="26"/>
      <c r="AM976" s="25">
        <f t="shared" ref="AM976:AM1039" si="699">IF(AO976&gt;0,AO976-2,0)</f>
        <v>0</v>
      </c>
      <c r="AN976" s="25">
        <f t="shared" ref="AN976:AN1039" si="700">IF(AO976&gt;0,AO976-2,0)</f>
        <v>0</v>
      </c>
      <c r="AO976" s="26"/>
      <c r="AP976" s="26">
        <f t="shared" ref="AP976:AP1039" si="701">AO976</f>
        <v>0</v>
      </c>
      <c r="AQ976" s="101">
        <f t="shared" ref="AQ976:AQ1039" si="702">SUM(S976:AI976)</f>
        <v>0</v>
      </c>
      <c r="AR976" s="106">
        <f t="shared" ref="AR976:AR1039" si="703">BA976*R976</f>
        <v>0</v>
      </c>
      <c r="AS976" s="107">
        <f t="shared" si="680"/>
        <v>0</v>
      </c>
      <c r="AT976" s="107">
        <f t="shared" si="680"/>
        <v>0</v>
      </c>
      <c r="AU976" s="107">
        <f t="shared" si="680"/>
        <v>0</v>
      </c>
      <c r="AV976" s="107">
        <f t="shared" si="680"/>
        <v>0</v>
      </c>
      <c r="AW976" s="107">
        <f t="shared" si="680"/>
        <v>0</v>
      </c>
      <c r="AX976" s="107">
        <f t="shared" si="680"/>
        <v>0</v>
      </c>
      <c r="AY976" s="107">
        <f t="shared" si="680"/>
        <v>0</v>
      </c>
      <c r="AZ976" s="107">
        <f t="shared" si="680"/>
        <v>0</v>
      </c>
      <c r="BA976" s="108">
        <f t="shared" ref="BA976:BA1039" si="704">SUM(AS976:AZ976)</f>
        <v>0</v>
      </c>
      <c r="BB976" s="103">
        <f t="shared" ref="BB976:BB1039" si="705">SUM(AJ976:AP976)</f>
        <v>0</v>
      </c>
      <c r="BC976" s="109">
        <f t="shared" ref="BC976:BC1039" si="706">BL976*R976</f>
        <v>0</v>
      </c>
      <c r="BD976" s="107">
        <f t="shared" si="686"/>
        <v>0</v>
      </c>
      <c r="BE976" s="107">
        <f t="shared" si="681"/>
        <v>0</v>
      </c>
      <c r="BF976" s="107">
        <f t="shared" si="681"/>
        <v>0</v>
      </c>
      <c r="BG976" s="107">
        <f t="shared" si="681"/>
        <v>0</v>
      </c>
      <c r="BH976" s="107">
        <f t="shared" si="681"/>
        <v>0</v>
      </c>
      <c r="BI976" s="107">
        <f t="shared" si="681"/>
        <v>0</v>
      </c>
      <c r="BJ976" s="107">
        <f t="shared" si="681"/>
        <v>0</v>
      </c>
      <c r="BK976" s="107">
        <f t="shared" si="681"/>
        <v>0</v>
      </c>
      <c r="BL976" s="110">
        <f t="shared" ref="BL976:BL1039" si="707">SUM(BD976:BK976)</f>
        <v>0</v>
      </c>
      <c r="BM976" s="111">
        <f t="shared" ref="BM976:BM1039" si="708">AS976+BD976</f>
        <v>0</v>
      </c>
      <c r="BN976" s="111">
        <f t="shared" ref="BN976:BN1039" si="709">AT976+BE976</f>
        <v>0</v>
      </c>
      <c r="BO976" s="111">
        <f t="shared" ref="BO976:BO1039" si="710">AU976+BF976</f>
        <v>0</v>
      </c>
      <c r="BP976" s="111">
        <f t="shared" ref="BP976:BP1039" si="711">AV976+BG976</f>
        <v>0</v>
      </c>
      <c r="BQ976" s="111">
        <f t="shared" ref="BQ976:BQ1039" si="712">AW976+BH976</f>
        <v>0</v>
      </c>
      <c r="BR976" s="111">
        <f t="shared" ref="BR976:BR1039" si="713">AX976+BI976</f>
        <v>0</v>
      </c>
      <c r="BS976" s="111">
        <f t="shared" ref="BS976:BS1039" si="714">AY976+BJ976</f>
        <v>0</v>
      </c>
      <c r="BT976" s="111">
        <f t="shared" ref="BT976:BT1039" si="715">AZ976+BK976</f>
        <v>0</v>
      </c>
      <c r="BU976" s="112">
        <f t="shared" ref="BU976:BU1039" si="716">SUM(BM976:BT976)</f>
        <v>0</v>
      </c>
      <c r="BV976" s="113">
        <f t="shared" ref="BV976:BV1039" si="717">SUM(R976*BU976)</f>
        <v>0</v>
      </c>
      <c r="BW976" s="169" t="s">
        <v>135</v>
      </c>
      <c r="BX976" s="174">
        <v>2021</v>
      </c>
      <c r="BY976" s="169" t="s">
        <v>2422</v>
      </c>
      <c r="BZ976" s="169" t="str">
        <f t="shared" ref="BZ976:BZ1039" si="718">UPPER(TEXT(MID(B976,1,10),"MMMM"))</f>
        <v>NOVIEMBRE</v>
      </c>
      <c r="CA976" s="169" t="str">
        <f t="shared" ref="CA976:CA1039" si="719">VLOOKUP(BZ976,$B$10:$D$12,3,0)</f>
        <v>YCHO21RT_11.1</v>
      </c>
      <c r="CB976" s="118" t="e">
        <f>VLOOKUP(F976,[3]TOTALES!$E:$E,1,0)</f>
        <v>#N/A</v>
      </c>
      <c r="CC976" s="118" t="e">
        <f>VLOOKUP(E976,'3.PARAMETROS'!J:L,3,0)</f>
        <v>#N/A</v>
      </c>
      <c r="CD976" s="118">
        <f>VLOOKUP(A976,'[4]1. ARCHIVO COMPRA'!$A:$BU,73,0)</f>
        <v>0</v>
      </c>
      <c r="CF976" s="128"/>
      <c r="CG976" s="128"/>
    </row>
    <row r="977" spans="1:85" x14ac:dyDescent="0.25">
      <c r="A977" s="128" t="str">
        <f t="shared" si="687"/>
        <v>W1RH41WAF10JBLK</v>
      </c>
      <c r="B977" s="188">
        <v>44501</v>
      </c>
      <c r="C977" s="128"/>
      <c r="D977" s="128" t="s">
        <v>557</v>
      </c>
      <c r="E977" s="128" t="s">
        <v>151</v>
      </c>
      <c r="F977" s="128" t="s">
        <v>1709</v>
      </c>
      <c r="G977" s="128" t="s">
        <v>1710</v>
      </c>
      <c r="H977" s="128" t="s">
        <v>494</v>
      </c>
      <c r="I977" s="128" t="s">
        <v>520</v>
      </c>
      <c r="J977" s="128" t="s">
        <v>662</v>
      </c>
      <c r="K977" s="128" t="s">
        <v>683</v>
      </c>
      <c r="L977" s="128" t="s">
        <v>2255</v>
      </c>
      <c r="M977" s="137">
        <v>59</v>
      </c>
      <c r="N977" s="128">
        <f>IFERROR(VLOOKUP(M977*$M$8*$N$8,'RAM costing'!$A$3:$B$81,2,1),0)</f>
        <v>59000</v>
      </c>
      <c r="O977" s="128">
        <f>IFERROR(VLOOKUP(M977*$M$9*$N$9,'RAM costing'!$E$3:$F$81,2,1),0)</f>
        <v>239</v>
      </c>
      <c r="P977" s="128"/>
      <c r="Q977" s="129">
        <f t="shared" si="688"/>
        <v>0.31</v>
      </c>
      <c r="R977" s="18">
        <v>18.29</v>
      </c>
      <c r="S977" s="25">
        <f t="shared" si="689"/>
        <v>0</v>
      </c>
      <c r="T977" s="25">
        <f t="shared" si="690"/>
        <v>0</v>
      </c>
      <c r="U977" s="25">
        <f t="shared" si="691"/>
        <v>0</v>
      </c>
      <c r="V977" s="25">
        <f t="shared" si="692"/>
        <v>0</v>
      </c>
      <c r="W977" s="25">
        <f t="shared" si="693"/>
        <v>0</v>
      </c>
      <c r="X977" s="25">
        <f t="shared" si="694"/>
        <v>0</v>
      </c>
      <c r="Y977" s="25">
        <f t="shared" si="695"/>
        <v>0</v>
      </c>
      <c r="Z977" s="25">
        <f t="shared" si="696"/>
        <v>0</v>
      </c>
      <c r="AA977" s="26"/>
      <c r="AB977" s="25">
        <f t="shared" si="697"/>
        <v>0</v>
      </c>
      <c r="AC977" s="25">
        <f t="shared" si="698"/>
        <v>0</v>
      </c>
      <c r="AD977" s="25"/>
      <c r="AE977" s="25"/>
      <c r="AF977" s="25"/>
      <c r="AG977" s="25"/>
      <c r="AH977" s="25"/>
      <c r="AI977" s="25"/>
      <c r="AJ977" s="26"/>
      <c r="AK977" s="25"/>
      <c r="AL977" s="26"/>
      <c r="AM977" s="25">
        <f t="shared" si="699"/>
        <v>0</v>
      </c>
      <c r="AN977" s="25">
        <f t="shared" si="700"/>
        <v>0</v>
      </c>
      <c r="AO977" s="26"/>
      <c r="AP977" s="26">
        <f t="shared" si="701"/>
        <v>0</v>
      </c>
      <c r="AQ977" s="101">
        <f t="shared" si="702"/>
        <v>0</v>
      </c>
      <c r="AR977" s="106">
        <f t="shared" si="703"/>
        <v>0</v>
      </c>
      <c r="AS977" s="107">
        <f t="shared" si="680"/>
        <v>0</v>
      </c>
      <c r="AT977" s="107">
        <f t="shared" si="680"/>
        <v>0</v>
      </c>
      <c r="AU977" s="107">
        <f t="shared" si="680"/>
        <v>0</v>
      </c>
      <c r="AV977" s="107">
        <f t="shared" si="680"/>
        <v>0</v>
      </c>
      <c r="AW977" s="107">
        <f t="shared" si="680"/>
        <v>0</v>
      </c>
      <c r="AX977" s="107">
        <f t="shared" si="680"/>
        <v>0</v>
      </c>
      <c r="AY977" s="107">
        <f t="shared" si="680"/>
        <v>0</v>
      </c>
      <c r="AZ977" s="107">
        <f t="shared" si="680"/>
        <v>0</v>
      </c>
      <c r="BA977" s="108">
        <f t="shared" si="704"/>
        <v>0</v>
      </c>
      <c r="BB977" s="103">
        <f t="shared" si="705"/>
        <v>0</v>
      </c>
      <c r="BC977" s="109">
        <f t="shared" si="706"/>
        <v>0</v>
      </c>
      <c r="BD977" s="107">
        <f t="shared" si="686"/>
        <v>0</v>
      </c>
      <c r="BE977" s="107">
        <f t="shared" si="681"/>
        <v>0</v>
      </c>
      <c r="BF977" s="107">
        <f t="shared" si="681"/>
        <v>0</v>
      </c>
      <c r="BG977" s="107">
        <f t="shared" si="681"/>
        <v>0</v>
      </c>
      <c r="BH977" s="107">
        <f t="shared" si="681"/>
        <v>0</v>
      </c>
      <c r="BI977" s="107">
        <f t="shared" si="681"/>
        <v>0</v>
      </c>
      <c r="BJ977" s="107">
        <f t="shared" si="681"/>
        <v>0</v>
      </c>
      <c r="BK977" s="107">
        <f t="shared" si="681"/>
        <v>0</v>
      </c>
      <c r="BL977" s="110">
        <f t="shared" si="707"/>
        <v>0</v>
      </c>
      <c r="BM977" s="111">
        <f t="shared" si="708"/>
        <v>0</v>
      </c>
      <c r="BN977" s="111">
        <f t="shared" si="709"/>
        <v>0</v>
      </c>
      <c r="BO977" s="111">
        <f t="shared" si="710"/>
        <v>0</v>
      </c>
      <c r="BP977" s="111">
        <f t="shared" si="711"/>
        <v>0</v>
      </c>
      <c r="BQ977" s="111">
        <f t="shared" si="712"/>
        <v>0</v>
      </c>
      <c r="BR977" s="111">
        <f t="shared" si="713"/>
        <v>0</v>
      </c>
      <c r="BS977" s="111">
        <f t="shared" si="714"/>
        <v>0</v>
      </c>
      <c r="BT977" s="111">
        <f t="shared" si="715"/>
        <v>0</v>
      </c>
      <c r="BU977" s="112">
        <f t="shared" si="716"/>
        <v>0</v>
      </c>
      <c r="BV977" s="113">
        <f t="shared" si="717"/>
        <v>0</v>
      </c>
      <c r="BW977" s="169" t="s">
        <v>135</v>
      </c>
      <c r="BX977" s="174">
        <v>2021</v>
      </c>
      <c r="BY977" s="169" t="s">
        <v>2422</v>
      </c>
      <c r="BZ977" s="169" t="str">
        <f t="shared" si="718"/>
        <v>NOVIEMBRE</v>
      </c>
      <c r="CA977" s="169" t="str">
        <f t="shared" si="719"/>
        <v>YCHO21RT_11.1</v>
      </c>
      <c r="CB977" s="118" t="e">
        <f>VLOOKUP(F977,[3]TOTALES!$E:$E,1,0)</f>
        <v>#N/A</v>
      </c>
      <c r="CC977" s="118" t="str">
        <f>VLOOKUP(E977,'3.PARAMETROS'!J:L,3,0)</f>
        <v>CAMISAS</v>
      </c>
      <c r="CD977" s="118">
        <f>VLOOKUP(A977,'[4]1. ARCHIVO COMPRA'!$A:$BU,73,0)</f>
        <v>0</v>
      </c>
      <c r="CF977" s="128"/>
      <c r="CG977" s="128"/>
    </row>
    <row r="978" spans="1:85" x14ac:dyDescent="0.25">
      <c r="A978" s="128" t="str">
        <f t="shared" si="687"/>
        <v>W1RH41WAF10G011</v>
      </c>
      <c r="B978" s="187">
        <v>44501</v>
      </c>
      <c r="C978" s="128"/>
      <c r="D978" s="128" t="s">
        <v>557</v>
      </c>
      <c r="E978" s="128" t="s">
        <v>151</v>
      </c>
      <c r="F978" s="128" t="s">
        <v>1709</v>
      </c>
      <c r="G978" s="128" t="s">
        <v>1710</v>
      </c>
      <c r="H978" s="128" t="s">
        <v>496</v>
      </c>
      <c r="I978" s="128" t="s">
        <v>522</v>
      </c>
      <c r="J978" s="128" t="s">
        <v>662</v>
      </c>
      <c r="K978" s="128" t="s">
        <v>683</v>
      </c>
      <c r="L978" s="128" t="s">
        <v>2255</v>
      </c>
      <c r="M978" s="137">
        <v>59</v>
      </c>
      <c r="N978" s="128">
        <f>IFERROR(VLOOKUP(M978*$M$8*$N$8,'RAM costing'!$A$3:$B$81,2,1),0)</f>
        <v>59000</v>
      </c>
      <c r="O978" s="128">
        <f>IFERROR(VLOOKUP(M978*$M$9*$N$9,'RAM costing'!$E$3:$F$81,2,1),0)</f>
        <v>239</v>
      </c>
      <c r="P978" s="128"/>
      <c r="Q978" s="129">
        <f t="shared" si="688"/>
        <v>0.31</v>
      </c>
      <c r="R978" s="18">
        <v>18.29</v>
      </c>
      <c r="S978" s="25">
        <v>6</v>
      </c>
      <c r="T978" s="25">
        <v>6</v>
      </c>
      <c r="U978" s="25">
        <f t="shared" si="691"/>
        <v>0</v>
      </c>
      <c r="V978" s="25">
        <v>4</v>
      </c>
      <c r="W978" s="25">
        <v>0</v>
      </c>
      <c r="X978" s="25">
        <v>0</v>
      </c>
      <c r="Y978" s="25">
        <v>0</v>
      </c>
      <c r="Z978" s="25">
        <v>0</v>
      </c>
      <c r="AA978" s="26"/>
      <c r="AB978" s="25">
        <v>4</v>
      </c>
      <c r="AC978" s="25">
        <f t="shared" si="698"/>
        <v>0</v>
      </c>
      <c r="AD978" s="25"/>
      <c r="AE978" s="25"/>
      <c r="AF978" s="25"/>
      <c r="AG978" s="25"/>
      <c r="AH978" s="25"/>
      <c r="AI978" s="25">
        <v>6</v>
      </c>
      <c r="AJ978" s="26"/>
      <c r="AK978" s="25"/>
      <c r="AL978" s="26"/>
      <c r="AM978" s="25">
        <v>0</v>
      </c>
      <c r="AN978" s="25">
        <v>0</v>
      </c>
      <c r="AO978" s="26">
        <v>0</v>
      </c>
      <c r="AP978" s="26">
        <f t="shared" si="701"/>
        <v>0</v>
      </c>
      <c r="AQ978" s="101">
        <f t="shared" si="702"/>
        <v>26</v>
      </c>
      <c r="AR978" s="106">
        <f t="shared" si="703"/>
        <v>475.53999999999996</v>
      </c>
      <c r="AS978" s="107">
        <f t="shared" si="680"/>
        <v>6</v>
      </c>
      <c r="AT978" s="107">
        <f t="shared" si="680"/>
        <v>9</v>
      </c>
      <c r="AU978" s="107">
        <f t="shared" si="680"/>
        <v>7</v>
      </c>
      <c r="AV978" s="107">
        <f t="shared" si="680"/>
        <v>4</v>
      </c>
      <c r="AW978" s="107">
        <f t="shared" si="680"/>
        <v>0</v>
      </c>
      <c r="AX978" s="107">
        <f t="shared" si="680"/>
        <v>0</v>
      </c>
      <c r="AY978" s="107">
        <f t="shared" si="680"/>
        <v>0</v>
      </c>
      <c r="AZ978" s="107">
        <f t="shared" si="680"/>
        <v>0</v>
      </c>
      <c r="BA978" s="108">
        <f t="shared" si="704"/>
        <v>26</v>
      </c>
      <c r="BB978" s="103">
        <f t="shared" si="705"/>
        <v>0</v>
      </c>
      <c r="BC978" s="109">
        <f t="shared" si="706"/>
        <v>0</v>
      </c>
      <c r="BD978" s="107">
        <f t="shared" si="686"/>
        <v>0</v>
      </c>
      <c r="BE978" s="107">
        <f t="shared" si="681"/>
        <v>0</v>
      </c>
      <c r="BF978" s="107">
        <f t="shared" si="681"/>
        <v>0</v>
      </c>
      <c r="BG978" s="107">
        <f t="shared" si="681"/>
        <v>0</v>
      </c>
      <c r="BH978" s="107">
        <f t="shared" si="681"/>
        <v>0</v>
      </c>
      <c r="BI978" s="107">
        <f t="shared" si="681"/>
        <v>0</v>
      </c>
      <c r="BJ978" s="107">
        <f t="shared" si="681"/>
        <v>0</v>
      </c>
      <c r="BK978" s="107">
        <f t="shared" si="681"/>
        <v>0</v>
      </c>
      <c r="BL978" s="110">
        <f t="shared" si="707"/>
        <v>0</v>
      </c>
      <c r="BM978" s="111">
        <f t="shared" si="708"/>
        <v>6</v>
      </c>
      <c r="BN978" s="111">
        <f t="shared" si="709"/>
        <v>9</v>
      </c>
      <c r="BO978" s="111">
        <f t="shared" si="710"/>
        <v>7</v>
      </c>
      <c r="BP978" s="111">
        <f t="shared" si="711"/>
        <v>4</v>
      </c>
      <c r="BQ978" s="111">
        <f t="shared" si="712"/>
        <v>0</v>
      </c>
      <c r="BR978" s="111">
        <f t="shared" si="713"/>
        <v>0</v>
      </c>
      <c r="BS978" s="111">
        <f t="shared" si="714"/>
        <v>0</v>
      </c>
      <c r="BT978" s="111">
        <f t="shared" si="715"/>
        <v>0</v>
      </c>
      <c r="BU978" s="143">
        <f t="shared" si="716"/>
        <v>26</v>
      </c>
      <c r="BV978" s="113">
        <f t="shared" si="717"/>
        <v>475.53999999999996</v>
      </c>
      <c r="BW978" s="169" t="s">
        <v>135</v>
      </c>
      <c r="BX978" s="174">
        <v>2021</v>
      </c>
      <c r="BY978" s="169" t="s">
        <v>2422</v>
      </c>
      <c r="BZ978" s="169" t="str">
        <f t="shared" si="718"/>
        <v>NOVIEMBRE</v>
      </c>
      <c r="CA978" s="169" t="str">
        <f t="shared" si="719"/>
        <v>YCHO21RT_11.1</v>
      </c>
      <c r="CB978" s="118" t="e">
        <f>VLOOKUP(F978,[3]TOTALES!$E:$E,1,0)</f>
        <v>#N/A</v>
      </c>
      <c r="CC978" s="118" t="str">
        <f>VLOOKUP(E978,'3.PARAMETROS'!J:L,3,0)</f>
        <v>CAMISAS</v>
      </c>
      <c r="CD978" s="118">
        <f>VLOOKUP(A978,'[4]1. ARCHIVO COMPRA'!$A:$BU,73,0)</f>
        <v>0</v>
      </c>
      <c r="CF978" s="164">
        <v>44331</v>
      </c>
      <c r="CG978" s="128"/>
    </row>
    <row r="979" spans="1:85" x14ac:dyDescent="0.25">
      <c r="A979" s="128" t="str">
        <f t="shared" si="687"/>
        <v>W2RP07K68D2JBLK</v>
      </c>
      <c r="B979" s="188">
        <v>44501</v>
      </c>
      <c r="C979" s="128"/>
      <c r="D979" s="128" t="s">
        <v>562</v>
      </c>
      <c r="E979" s="128" t="s">
        <v>294</v>
      </c>
      <c r="F979" s="128" t="s">
        <v>1711</v>
      </c>
      <c r="G979" s="128" t="s">
        <v>1712</v>
      </c>
      <c r="H979" s="128" t="s">
        <v>494</v>
      </c>
      <c r="I979" s="128" t="s">
        <v>520</v>
      </c>
      <c r="J979" s="128" t="s">
        <v>2108</v>
      </c>
      <c r="K979" s="128" t="s">
        <v>687</v>
      </c>
      <c r="L979" s="128" t="s">
        <v>2255</v>
      </c>
      <c r="M979" s="137">
        <v>59</v>
      </c>
      <c r="N979" s="128">
        <f>IFERROR(VLOOKUP(M979*$M$8*$N$8,'RAM costing'!$A$3:$B$81,2,1),0)</f>
        <v>59000</v>
      </c>
      <c r="O979" s="128">
        <f>IFERROR(VLOOKUP(M979*$M$9*$N$9,'RAM costing'!$E$3:$F$81,2,1),0)</f>
        <v>239</v>
      </c>
      <c r="P979" s="128"/>
      <c r="Q979" s="129">
        <f t="shared" si="688"/>
        <v>0.31</v>
      </c>
      <c r="R979" s="18">
        <v>18.29</v>
      </c>
      <c r="S979" s="25">
        <f t="shared" si="689"/>
        <v>0</v>
      </c>
      <c r="T979" s="25">
        <f t="shared" si="690"/>
        <v>0</v>
      </c>
      <c r="U979" s="25">
        <f t="shared" si="691"/>
        <v>0</v>
      </c>
      <c r="V979" s="25">
        <f t="shared" si="692"/>
        <v>0</v>
      </c>
      <c r="W979" s="25">
        <f t="shared" si="693"/>
        <v>0</v>
      </c>
      <c r="X979" s="25">
        <f t="shared" si="694"/>
        <v>0</v>
      </c>
      <c r="Y979" s="25">
        <f t="shared" si="695"/>
        <v>0</v>
      </c>
      <c r="Z979" s="25">
        <f t="shared" si="696"/>
        <v>0</v>
      </c>
      <c r="AA979" s="26"/>
      <c r="AB979" s="25">
        <f t="shared" si="697"/>
        <v>0</v>
      </c>
      <c r="AC979" s="25">
        <f t="shared" si="698"/>
        <v>0</v>
      </c>
      <c r="AD979" s="25"/>
      <c r="AE979" s="25"/>
      <c r="AF979" s="25"/>
      <c r="AG979" s="25"/>
      <c r="AH979" s="25"/>
      <c r="AI979" s="25"/>
      <c r="AJ979" s="26"/>
      <c r="AK979" s="25"/>
      <c r="AL979" s="26"/>
      <c r="AM979" s="25">
        <f t="shared" si="699"/>
        <v>0</v>
      </c>
      <c r="AN979" s="25">
        <f t="shared" si="700"/>
        <v>0</v>
      </c>
      <c r="AO979" s="26"/>
      <c r="AP979" s="26">
        <f t="shared" si="701"/>
        <v>0</v>
      </c>
      <c r="AQ979" s="101">
        <f t="shared" si="702"/>
        <v>0</v>
      </c>
      <c r="AR979" s="106">
        <f t="shared" si="703"/>
        <v>0</v>
      </c>
      <c r="AS979" s="107">
        <f t="shared" si="680"/>
        <v>0</v>
      </c>
      <c r="AT979" s="107">
        <f t="shared" si="680"/>
        <v>0</v>
      </c>
      <c r="AU979" s="107">
        <f t="shared" si="680"/>
        <v>0</v>
      </c>
      <c r="AV979" s="107">
        <f t="shared" si="680"/>
        <v>0</v>
      </c>
      <c r="AW979" s="107">
        <f t="shared" si="680"/>
        <v>0</v>
      </c>
      <c r="AX979" s="107">
        <f t="shared" si="680"/>
        <v>0</v>
      </c>
      <c r="AY979" s="107">
        <f t="shared" si="680"/>
        <v>0</v>
      </c>
      <c r="AZ979" s="107">
        <f t="shared" si="680"/>
        <v>0</v>
      </c>
      <c r="BA979" s="108">
        <f t="shared" si="704"/>
        <v>0</v>
      </c>
      <c r="BB979" s="103">
        <f t="shared" si="705"/>
        <v>0</v>
      </c>
      <c r="BC979" s="109">
        <f t="shared" si="706"/>
        <v>0</v>
      </c>
      <c r="BD979" s="107">
        <f t="shared" si="686"/>
        <v>0</v>
      </c>
      <c r="BE979" s="107">
        <f t="shared" si="681"/>
        <v>0</v>
      </c>
      <c r="BF979" s="107">
        <f t="shared" si="681"/>
        <v>0</v>
      </c>
      <c r="BG979" s="107">
        <f t="shared" si="681"/>
        <v>0</v>
      </c>
      <c r="BH979" s="107">
        <f t="shared" si="681"/>
        <v>0</v>
      </c>
      <c r="BI979" s="107">
        <f t="shared" si="681"/>
        <v>0</v>
      </c>
      <c r="BJ979" s="107">
        <f t="shared" si="681"/>
        <v>0</v>
      </c>
      <c r="BK979" s="107">
        <f t="shared" si="681"/>
        <v>0</v>
      </c>
      <c r="BL979" s="110">
        <f t="shared" si="707"/>
        <v>0</v>
      </c>
      <c r="BM979" s="111">
        <f t="shared" si="708"/>
        <v>0</v>
      </c>
      <c r="BN979" s="111">
        <f t="shared" si="709"/>
        <v>0</v>
      </c>
      <c r="BO979" s="111">
        <f t="shared" si="710"/>
        <v>0</v>
      </c>
      <c r="BP979" s="111">
        <f t="shared" si="711"/>
        <v>0</v>
      </c>
      <c r="BQ979" s="111">
        <f t="shared" si="712"/>
        <v>0</v>
      </c>
      <c r="BR979" s="111">
        <f t="shared" si="713"/>
        <v>0</v>
      </c>
      <c r="BS979" s="111">
        <f t="shared" si="714"/>
        <v>0</v>
      </c>
      <c r="BT979" s="111">
        <f t="shared" si="715"/>
        <v>0</v>
      </c>
      <c r="BU979" s="112">
        <f t="shared" si="716"/>
        <v>0</v>
      </c>
      <c r="BV979" s="113">
        <f t="shared" si="717"/>
        <v>0</v>
      </c>
      <c r="BW979" s="169" t="s">
        <v>135</v>
      </c>
      <c r="BX979" s="174">
        <v>2021</v>
      </c>
      <c r="BY979" s="169" t="s">
        <v>2422</v>
      </c>
      <c r="BZ979" s="169" t="str">
        <f t="shared" si="718"/>
        <v>NOVIEMBRE</v>
      </c>
      <c r="CA979" s="169" t="str">
        <f t="shared" si="719"/>
        <v>YCHO21RT_11.1</v>
      </c>
      <c r="CB979" s="118" t="e">
        <f>VLOOKUP(F979,[3]TOTALES!$E:$E,1,0)</f>
        <v>#N/A</v>
      </c>
      <c r="CC979" s="118" t="str">
        <f>VLOOKUP(E979,'3.PARAMETROS'!J:L,3,0)</f>
        <v>TOPS</v>
      </c>
      <c r="CD979" s="118">
        <f>VLOOKUP(A979,'[4]1. ARCHIVO COMPRA'!$A:$BU,73,0)</f>
        <v>0</v>
      </c>
      <c r="CF979" s="128"/>
      <c r="CG979" s="128"/>
    </row>
    <row r="980" spans="1:85" x14ac:dyDescent="0.25">
      <c r="A980" s="128" t="str">
        <f t="shared" si="687"/>
        <v>W2RP07K68D2G1DQ</v>
      </c>
      <c r="B980" s="188">
        <v>44501</v>
      </c>
      <c r="C980" s="128"/>
      <c r="D980" s="128" t="s">
        <v>562</v>
      </c>
      <c r="E980" s="128" t="s">
        <v>294</v>
      </c>
      <c r="F980" s="128" t="s">
        <v>1711</v>
      </c>
      <c r="G980" s="128" t="s">
        <v>1712</v>
      </c>
      <c r="H980" s="128" t="s">
        <v>510</v>
      </c>
      <c r="I980" s="128" t="s">
        <v>537</v>
      </c>
      <c r="J980" s="128" t="s">
        <v>2108</v>
      </c>
      <c r="K980" s="128" t="s">
        <v>687</v>
      </c>
      <c r="L980" s="128" t="s">
        <v>2255</v>
      </c>
      <c r="M980" s="137">
        <v>59</v>
      </c>
      <c r="N980" s="128">
        <f>IFERROR(VLOOKUP(M980*$M$8*$N$8,'RAM costing'!$A$3:$B$81,2,1),0)</f>
        <v>59000</v>
      </c>
      <c r="O980" s="128">
        <f>IFERROR(VLOOKUP(M980*$M$9*$N$9,'RAM costing'!$E$3:$F$81,2,1),0)</f>
        <v>239</v>
      </c>
      <c r="P980" s="128"/>
      <c r="Q980" s="129">
        <f t="shared" si="688"/>
        <v>0.31</v>
      </c>
      <c r="R980" s="18">
        <v>18.29</v>
      </c>
      <c r="S980" s="25">
        <f t="shared" si="689"/>
        <v>0</v>
      </c>
      <c r="T980" s="25">
        <f t="shared" si="690"/>
        <v>0</v>
      </c>
      <c r="U980" s="25">
        <f t="shared" si="691"/>
        <v>0</v>
      </c>
      <c r="V980" s="25">
        <f t="shared" si="692"/>
        <v>0</v>
      </c>
      <c r="W980" s="25">
        <f t="shared" si="693"/>
        <v>0</v>
      </c>
      <c r="X980" s="25">
        <f t="shared" si="694"/>
        <v>0</v>
      </c>
      <c r="Y980" s="25">
        <f t="shared" si="695"/>
        <v>0</v>
      </c>
      <c r="Z980" s="25">
        <f t="shared" si="696"/>
        <v>0</v>
      </c>
      <c r="AA980" s="26"/>
      <c r="AB980" s="25">
        <f t="shared" si="697"/>
        <v>0</v>
      </c>
      <c r="AC980" s="25">
        <f t="shared" si="698"/>
        <v>0</v>
      </c>
      <c r="AD980" s="25"/>
      <c r="AE980" s="25"/>
      <c r="AF980" s="25"/>
      <c r="AG980" s="25"/>
      <c r="AH980" s="25"/>
      <c r="AI980" s="25"/>
      <c r="AJ980" s="26"/>
      <c r="AK980" s="25"/>
      <c r="AL980" s="26"/>
      <c r="AM980" s="25">
        <f t="shared" si="699"/>
        <v>0</v>
      </c>
      <c r="AN980" s="25">
        <f t="shared" si="700"/>
        <v>0</v>
      </c>
      <c r="AO980" s="26"/>
      <c r="AP980" s="26">
        <f t="shared" si="701"/>
        <v>0</v>
      </c>
      <c r="AQ980" s="101">
        <f t="shared" si="702"/>
        <v>0</v>
      </c>
      <c r="AR980" s="106">
        <f t="shared" si="703"/>
        <v>0</v>
      </c>
      <c r="AS980" s="107">
        <f t="shared" si="680"/>
        <v>0</v>
      </c>
      <c r="AT980" s="107">
        <f t="shared" si="680"/>
        <v>0</v>
      </c>
      <c r="AU980" s="107">
        <f t="shared" si="680"/>
        <v>0</v>
      </c>
      <c r="AV980" s="107">
        <f t="shared" si="680"/>
        <v>0</v>
      </c>
      <c r="AW980" s="107">
        <f t="shared" si="680"/>
        <v>0</v>
      </c>
      <c r="AX980" s="107">
        <f t="shared" si="680"/>
        <v>0</v>
      </c>
      <c r="AY980" s="107">
        <f t="shared" si="680"/>
        <v>0</v>
      </c>
      <c r="AZ980" s="107">
        <f t="shared" si="680"/>
        <v>0</v>
      </c>
      <c r="BA980" s="108">
        <f t="shared" si="704"/>
        <v>0</v>
      </c>
      <c r="BB980" s="103">
        <f t="shared" si="705"/>
        <v>0</v>
      </c>
      <c r="BC980" s="109">
        <f t="shared" si="706"/>
        <v>0</v>
      </c>
      <c r="BD980" s="107">
        <f t="shared" si="686"/>
        <v>0</v>
      </c>
      <c r="BE980" s="107">
        <f t="shared" si="681"/>
        <v>0</v>
      </c>
      <c r="BF980" s="107">
        <f t="shared" si="681"/>
        <v>0</v>
      </c>
      <c r="BG980" s="107">
        <f t="shared" si="681"/>
        <v>0</v>
      </c>
      <c r="BH980" s="107">
        <f t="shared" si="681"/>
        <v>0</v>
      </c>
      <c r="BI980" s="107">
        <f t="shared" si="681"/>
        <v>0</v>
      </c>
      <c r="BJ980" s="107">
        <f t="shared" si="681"/>
        <v>0</v>
      </c>
      <c r="BK980" s="107">
        <f t="shared" si="681"/>
        <v>0</v>
      </c>
      <c r="BL980" s="110">
        <f t="shared" si="707"/>
        <v>0</v>
      </c>
      <c r="BM980" s="111">
        <f t="shared" si="708"/>
        <v>0</v>
      </c>
      <c r="BN980" s="111">
        <f t="shared" si="709"/>
        <v>0</v>
      </c>
      <c r="BO980" s="111">
        <f t="shared" si="710"/>
        <v>0</v>
      </c>
      <c r="BP980" s="111">
        <f t="shared" si="711"/>
        <v>0</v>
      </c>
      <c r="BQ980" s="111">
        <f t="shared" si="712"/>
        <v>0</v>
      </c>
      <c r="BR980" s="111">
        <f t="shared" si="713"/>
        <v>0</v>
      </c>
      <c r="BS980" s="111">
        <f t="shared" si="714"/>
        <v>0</v>
      </c>
      <c r="BT980" s="111">
        <f t="shared" si="715"/>
        <v>0</v>
      </c>
      <c r="BU980" s="112">
        <f t="shared" si="716"/>
        <v>0</v>
      </c>
      <c r="BV980" s="113">
        <f t="shared" si="717"/>
        <v>0</v>
      </c>
      <c r="BW980" s="169" t="s">
        <v>135</v>
      </c>
      <c r="BX980" s="174">
        <v>2021</v>
      </c>
      <c r="BY980" s="169" t="s">
        <v>2422</v>
      </c>
      <c r="BZ980" s="169" t="str">
        <f t="shared" si="718"/>
        <v>NOVIEMBRE</v>
      </c>
      <c r="CA980" s="169" t="str">
        <f t="shared" si="719"/>
        <v>YCHO21RT_11.1</v>
      </c>
      <c r="CB980" s="118" t="e">
        <f>VLOOKUP(F980,[3]TOTALES!$E:$E,1,0)</f>
        <v>#N/A</v>
      </c>
      <c r="CC980" s="118" t="str">
        <f>VLOOKUP(E980,'3.PARAMETROS'!J:L,3,0)</f>
        <v>TOPS</v>
      </c>
      <c r="CD980" s="118">
        <f>VLOOKUP(A980,'[4]1. ARCHIVO COMPRA'!$A:$BU,73,0)</f>
        <v>0</v>
      </c>
      <c r="CF980" s="128"/>
      <c r="CG980" s="128"/>
    </row>
    <row r="981" spans="1:85" x14ac:dyDescent="0.25">
      <c r="A981" s="128" t="str">
        <f t="shared" si="687"/>
        <v>W2RP07K68D2G012</v>
      </c>
      <c r="B981" s="188">
        <v>44501</v>
      </c>
      <c r="C981" s="128"/>
      <c r="D981" s="128" t="s">
        <v>562</v>
      </c>
      <c r="E981" s="128" t="s">
        <v>294</v>
      </c>
      <c r="F981" s="128" t="s">
        <v>1711</v>
      </c>
      <c r="G981" s="128" t="s">
        <v>1712</v>
      </c>
      <c r="H981" s="128" t="s">
        <v>582</v>
      </c>
      <c r="I981" s="128" t="s">
        <v>583</v>
      </c>
      <c r="J981" s="128" t="s">
        <v>2108</v>
      </c>
      <c r="K981" s="128" t="s">
        <v>687</v>
      </c>
      <c r="L981" s="128" t="s">
        <v>2255</v>
      </c>
      <c r="M981" s="137">
        <v>59</v>
      </c>
      <c r="N981" s="128">
        <f>IFERROR(VLOOKUP(M981*$M$8*$N$8,'RAM costing'!$A$3:$B$81,2,1),0)</f>
        <v>59000</v>
      </c>
      <c r="O981" s="128">
        <f>IFERROR(VLOOKUP(M981*$M$9*$N$9,'RAM costing'!$E$3:$F$81,2,1),0)</f>
        <v>239</v>
      </c>
      <c r="P981" s="128"/>
      <c r="Q981" s="129">
        <f t="shared" si="688"/>
        <v>0.31</v>
      </c>
      <c r="R981" s="18">
        <v>18.29</v>
      </c>
      <c r="S981" s="25">
        <f t="shared" si="689"/>
        <v>0</v>
      </c>
      <c r="T981" s="25">
        <f t="shared" si="690"/>
        <v>0</v>
      </c>
      <c r="U981" s="25">
        <f t="shared" si="691"/>
        <v>0</v>
      </c>
      <c r="V981" s="25">
        <f t="shared" si="692"/>
        <v>0</v>
      </c>
      <c r="W981" s="25">
        <f t="shared" si="693"/>
        <v>0</v>
      </c>
      <c r="X981" s="25">
        <f t="shared" si="694"/>
        <v>0</v>
      </c>
      <c r="Y981" s="25">
        <f t="shared" si="695"/>
        <v>0</v>
      </c>
      <c r="Z981" s="25">
        <f t="shared" si="696"/>
        <v>0</v>
      </c>
      <c r="AA981" s="26"/>
      <c r="AB981" s="25">
        <f t="shared" si="697"/>
        <v>0</v>
      </c>
      <c r="AC981" s="25">
        <f t="shared" si="698"/>
        <v>0</v>
      </c>
      <c r="AD981" s="25"/>
      <c r="AE981" s="25"/>
      <c r="AF981" s="25"/>
      <c r="AG981" s="25"/>
      <c r="AH981" s="25"/>
      <c r="AI981" s="25"/>
      <c r="AJ981" s="26"/>
      <c r="AK981" s="25"/>
      <c r="AL981" s="26"/>
      <c r="AM981" s="25">
        <f t="shared" si="699"/>
        <v>0</v>
      </c>
      <c r="AN981" s="25">
        <f t="shared" si="700"/>
        <v>0</v>
      </c>
      <c r="AO981" s="26"/>
      <c r="AP981" s="26">
        <f t="shared" si="701"/>
        <v>0</v>
      </c>
      <c r="AQ981" s="101">
        <f t="shared" si="702"/>
        <v>0</v>
      </c>
      <c r="AR981" s="106">
        <f t="shared" si="703"/>
        <v>0</v>
      </c>
      <c r="AS981" s="107">
        <f t="shared" si="680"/>
        <v>0</v>
      </c>
      <c r="AT981" s="107">
        <f t="shared" si="680"/>
        <v>0</v>
      </c>
      <c r="AU981" s="107">
        <f t="shared" si="680"/>
        <v>0</v>
      </c>
      <c r="AV981" s="107">
        <f t="shared" si="680"/>
        <v>0</v>
      </c>
      <c r="AW981" s="107">
        <f t="shared" si="680"/>
        <v>0</v>
      </c>
      <c r="AX981" s="107">
        <f t="shared" si="680"/>
        <v>0</v>
      </c>
      <c r="AY981" s="107">
        <f t="shared" si="680"/>
        <v>0</v>
      </c>
      <c r="AZ981" s="107">
        <f t="shared" si="680"/>
        <v>0</v>
      </c>
      <c r="BA981" s="108">
        <f t="shared" si="704"/>
        <v>0</v>
      </c>
      <c r="BB981" s="103">
        <f t="shared" si="705"/>
        <v>0</v>
      </c>
      <c r="BC981" s="109">
        <f t="shared" si="706"/>
        <v>0</v>
      </c>
      <c r="BD981" s="107">
        <f t="shared" si="686"/>
        <v>0</v>
      </c>
      <c r="BE981" s="107">
        <f t="shared" si="681"/>
        <v>0</v>
      </c>
      <c r="BF981" s="107">
        <f t="shared" si="681"/>
        <v>0</v>
      </c>
      <c r="BG981" s="107">
        <f t="shared" si="681"/>
        <v>0</v>
      </c>
      <c r="BH981" s="107">
        <f t="shared" si="681"/>
        <v>0</v>
      </c>
      <c r="BI981" s="107">
        <f t="shared" si="681"/>
        <v>0</v>
      </c>
      <c r="BJ981" s="107">
        <f t="shared" si="681"/>
        <v>0</v>
      </c>
      <c r="BK981" s="107">
        <f t="shared" si="681"/>
        <v>0</v>
      </c>
      <c r="BL981" s="110">
        <f t="shared" si="707"/>
        <v>0</v>
      </c>
      <c r="BM981" s="111">
        <f t="shared" si="708"/>
        <v>0</v>
      </c>
      <c r="BN981" s="111">
        <f t="shared" si="709"/>
        <v>0</v>
      </c>
      <c r="BO981" s="111">
        <f t="shared" si="710"/>
        <v>0</v>
      </c>
      <c r="BP981" s="111">
        <f t="shared" si="711"/>
        <v>0</v>
      </c>
      <c r="BQ981" s="111">
        <f t="shared" si="712"/>
        <v>0</v>
      </c>
      <c r="BR981" s="111">
        <f t="shared" si="713"/>
        <v>0</v>
      </c>
      <c r="BS981" s="111">
        <f t="shared" si="714"/>
        <v>0</v>
      </c>
      <c r="BT981" s="111">
        <f t="shared" si="715"/>
        <v>0</v>
      </c>
      <c r="BU981" s="112">
        <f t="shared" si="716"/>
        <v>0</v>
      </c>
      <c r="BV981" s="113">
        <f t="shared" si="717"/>
        <v>0</v>
      </c>
      <c r="BW981" s="169" t="s">
        <v>135</v>
      </c>
      <c r="BX981" s="174">
        <v>2021</v>
      </c>
      <c r="BY981" s="169" t="s">
        <v>2422</v>
      </c>
      <c r="BZ981" s="169" t="str">
        <f t="shared" si="718"/>
        <v>NOVIEMBRE</v>
      </c>
      <c r="CA981" s="169" t="str">
        <f t="shared" si="719"/>
        <v>YCHO21RT_11.1</v>
      </c>
      <c r="CB981" s="118" t="e">
        <f>VLOOKUP(F981,[3]TOTALES!$E:$E,1,0)</f>
        <v>#N/A</v>
      </c>
      <c r="CC981" s="118" t="str">
        <f>VLOOKUP(E981,'3.PARAMETROS'!J:L,3,0)</f>
        <v>TOPS</v>
      </c>
      <c r="CD981" s="118">
        <f>VLOOKUP(A981,'[4]1. ARCHIVO COMPRA'!$A:$BU,73,0)</f>
        <v>0</v>
      </c>
      <c r="CF981" s="128"/>
      <c r="CG981" s="128"/>
    </row>
    <row r="982" spans="1:85" x14ac:dyDescent="0.25">
      <c r="A982" s="128" t="str">
        <f t="shared" si="687"/>
        <v>W2RP07K68D2G1EJ</v>
      </c>
      <c r="B982" s="188">
        <v>44501</v>
      </c>
      <c r="C982" s="128"/>
      <c r="D982" s="128" t="s">
        <v>562</v>
      </c>
      <c r="E982" s="128" t="s">
        <v>294</v>
      </c>
      <c r="F982" s="128" t="s">
        <v>1711</v>
      </c>
      <c r="G982" s="128" t="s">
        <v>1712</v>
      </c>
      <c r="H982" s="128" t="s">
        <v>1220</v>
      </c>
      <c r="I982" s="128" t="s">
        <v>1221</v>
      </c>
      <c r="J982" s="128" t="s">
        <v>2108</v>
      </c>
      <c r="K982" s="128" t="s">
        <v>687</v>
      </c>
      <c r="L982" s="128" t="s">
        <v>2255</v>
      </c>
      <c r="M982" s="137">
        <v>59</v>
      </c>
      <c r="N982" s="128">
        <f>IFERROR(VLOOKUP(M982*$M$8*$N$8,'RAM costing'!$A$3:$B$81,2,1),0)</f>
        <v>59000</v>
      </c>
      <c r="O982" s="128">
        <f>IFERROR(VLOOKUP(M982*$M$9*$N$9,'RAM costing'!$E$3:$F$81,2,1),0)</f>
        <v>239</v>
      </c>
      <c r="P982" s="128"/>
      <c r="Q982" s="129">
        <f t="shared" si="688"/>
        <v>0.31</v>
      </c>
      <c r="R982" s="18">
        <v>18.29</v>
      </c>
      <c r="S982" s="25">
        <f t="shared" si="689"/>
        <v>0</v>
      </c>
      <c r="T982" s="25">
        <f t="shared" si="690"/>
        <v>0</v>
      </c>
      <c r="U982" s="25">
        <f t="shared" si="691"/>
        <v>0</v>
      </c>
      <c r="V982" s="25">
        <f t="shared" si="692"/>
        <v>0</v>
      </c>
      <c r="W982" s="25">
        <f t="shared" si="693"/>
        <v>0</v>
      </c>
      <c r="X982" s="25">
        <f t="shared" si="694"/>
        <v>0</v>
      </c>
      <c r="Y982" s="25">
        <f t="shared" si="695"/>
        <v>0</v>
      </c>
      <c r="Z982" s="25">
        <f t="shared" si="696"/>
        <v>0</v>
      </c>
      <c r="AA982" s="26"/>
      <c r="AB982" s="25">
        <f t="shared" si="697"/>
        <v>0</v>
      </c>
      <c r="AC982" s="25">
        <f t="shared" si="698"/>
        <v>0</v>
      </c>
      <c r="AD982" s="25"/>
      <c r="AE982" s="25"/>
      <c r="AF982" s="25"/>
      <c r="AG982" s="25"/>
      <c r="AH982" s="25"/>
      <c r="AI982" s="25"/>
      <c r="AJ982" s="26"/>
      <c r="AK982" s="25"/>
      <c r="AL982" s="26"/>
      <c r="AM982" s="25">
        <f t="shared" si="699"/>
        <v>0</v>
      </c>
      <c r="AN982" s="25">
        <f t="shared" si="700"/>
        <v>0</v>
      </c>
      <c r="AO982" s="26"/>
      <c r="AP982" s="26">
        <f t="shared" si="701"/>
        <v>0</v>
      </c>
      <c r="AQ982" s="101">
        <f t="shared" si="702"/>
        <v>0</v>
      </c>
      <c r="AR982" s="106">
        <f t="shared" si="703"/>
        <v>0</v>
      </c>
      <c r="AS982" s="107">
        <f t="shared" si="680"/>
        <v>0</v>
      </c>
      <c r="AT982" s="107">
        <f t="shared" si="680"/>
        <v>0</v>
      </c>
      <c r="AU982" s="107">
        <f t="shared" si="680"/>
        <v>0</v>
      </c>
      <c r="AV982" s="107">
        <f t="shared" si="680"/>
        <v>0</v>
      </c>
      <c r="AW982" s="107">
        <f t="shared" si="680"/>
        <v>0</v>
      </c>
      <c r="AX982" s="107">
        <f t="shared" si="680"/>
        <v>0</v>
      </c>
      <c r="AY982" s="107">
        <f t="shared" si="680"/>
        <v>0</v>
      </c>
      <c r="AZ982" s="107">
        <f t="shared" si="680"/>
        <v>0</v>
      </c>
      <c r="BA982" s="108">
        <f t="shared" si="704"/>
        <v>0</v>
      </c>
      <c r="BB982" s="103">
        <f t="shared" si="705"/>
        <v>0</v>
      </c>
      <c r="BC982" s="109">
        <f t="shared" si="706"/>
        <v>0</v>
      </c>
      <c r="BD982" s="107">
        <f t="shared" si="686"/>
        <v>0</v>
      </c>
      <c r="BE982" s="107">
        <f t="shared" si="681"/>
        <v>0</v>
      </c>
      <c r="BF982" s="107">
        <f t="shared" si="681"/>
        <v>0</v>
      </c>
      <c r="BG982" s="107">
        <f t="shared" si="681"/>
        <v>0</v>
      </c>
      <c r="BH982" s="107">
        <f t="shared" si="681"/>
        <v>0</v>
      </c>
      <c r="BI982" s="107">
        <f t="shared" si="681"/>
        <v>0</v>
      </c>
      <c r="BJ982" s="107">
        <f t="shared" si="681"/>
        <v>0</v>
      </c>
      <c r="BK982" s="107">
        <f t="shared" si="681"/>
        <v>0</v>
      </c>
      <c r="BL982" s="110">
        <f t="shared" si="707"/>
        <v>0</v>
      </c>
      <c r="BM982" s="111">
        <f t="shared" si="708"/>
        <v>0</v>
      </c>
      <c r="BN982" s="111">
        <f t="shared" si="709"/>
        <v>0</v>
      </c>
      <c r="BO982" s="111">
        <f t="shared" si="710"/>
        <v>0</v>
      </c>
      <c r="BP982" s="111">
        <f t="shared" si="711"/>
        <v>0</v>
      </c>
      <c r="BQ982" s="111">
        <f t="shared" si="712"/>
        <v>0</v>
      </c>
      <c r="BR982" s="111">
        <f t="shared" si="713"/>
        <v>0</v>
      </c>
      <c r="BS982" s="111">
        <f t="shared" si="714"/>
        <v>0</v>
      </c>
      <c r="BT982" s="111">
        <f t="shared" si="715"/>
        <v>0</v>
      </c>
      <c r="BU982" s="112">
        <f t="shared" si="716"/>
        <v>0</v>
      </c>
      <c r="BV982" s="113">
        <f t="shared" si="717"/>
        <v>0</v>
      </c>
      <c r="BW982" s="169" t="s">
        <v>135</v>
      </c>
      <c r="BX982" s="174">
        <v>2021</v>
      </c>
      <c r="BY982" s="169" t="s">
        <v>2422</v>
      </c>
      <c r="BZ982" s="169" t="str">
        <f t="shared" si="718"/>
        <v>NOVIEMBRE</v>
      </c>
      <c r="CA982" s="169" t="str">
        <f t="shared" si="719"/>
        <v>YCHO21RT_11.1</v>
      </c>
      <c r="CB982" s="118" t="e">
        <f>VLOOKUP(F982,[3]TOTALES!$E:$E,1,0)</f>
        <v>#N/A</v>
      </c>
      <c r="CC982" s="118" t="str">
        <f>VLOOKUP(E982,'3.PARAMETROS'!J:L,3,0)</f>
        <v>TOPS</v>
      </c>
      <c r="CD982" s="118">
        <f>VLOOKUP(A982,'[4]1. ARCHIVO COMPRA'!$A:$BU,73,0)</f>
        <v>0</v>
      </c>
      <c r="CF982" s="128"/>
      <c r="CG982" s="128"/>
    </row>
    <row r="983" spans="1:85" x14ac:dyDescent="0.25">
      <c r="A983" s="128" t="str">
        <f t="shared" si="687"/>
        <v>W1YL05WE9X0JBLK</v>
      </c>
      <c r="B983" s="188">
        <v>44501</v>
      </c>
      <c r="C983" s="128"/>
      <c r="D983" s="128" t="s">
        <v>557</v>
      </c>
      <c r="E983" s="128" t="s">
        <v>558</v>
      </c>
      <c r="F983" s="128" t="s">
        <v>1713</v>
      </c>
      <c r="G983" s="128" t="s">
        <v>1714</v>
      </c>
      <c r="H983" s="128" t="s">
        <v>494</v>
      </c>
      <c r="I983" s="128" t="s">
        <v>520</v>
      </c>
      <c r="J983" s="128" t="s">
        <v>2203</v>
      </c>
      <c r="K983" s="128" t="s">
        <v>683</v>
      </c>
      <c r="L983" s="128" t="s">
        <v>2255</v>
      </c>
      <c r="M983" s="137">
        <v>128</v>
      </c>
      <c r="N983" s="128">
        <f>IFERROR(VLOOKUP(M983*$M$8*$N$8,'RAM costing'!$A$3:$B$81,2,1),0)</f>
        <v>119000</v>
      </c>
      <c r="O983" s="128">
        <f>IFERROR(VLOOKUP(M983*$M$9*$N$9,'RAM costing'!$E$3:$F$81,2,1),0)</f>
        <v>429</v>
      </c>
      <c r="P983" s="128"/>
      <c r="Q983" s="129">
        <f t="shared" si="688"/>
        <v>0.31</v>
      </c>
      <c r="R983" s="18">
        <v>39.68</v>
      </c>
      <c r="S983" s="25">
        <f t="shared" si="689"/>
        <v>0</v>
      </c>
      <c r="T983" s="25">
        <f t="shared" si="690"/>
        <v>0</v>
      </c>
      <c r="U983" s="25">
        <f t="shared" si="691"/>
        <v>0</v>
      </c>
      <c r="V983" s="25">
        <f t="shared" si="692"/>
        <v>0</v>
      </c>
      <c r="W983" s="25">
        <f t="shared" si="693"/>
        <v>0</v>
      </c>
      <c r="X983" s="25">
        <f t="shared" si="694"/>
        <v>0</v>
      </c>
      <c r="Y983" s="25">
        <f t="shared" si="695"/>
        <v>0</v>
      </c>
      <c r="Z983" s="25">
        <f t="shared" si="696"/>
        <v>0</v>
      </c>
      <c r="AA983" s="26"/>
      <c r="AB983" s="25">
        <f t="shared" si="697"/>
        <v>0</v>
      </c>
      <c r="AC983" s="25">
        <f t="shared" si="698"/>
        <v>0</v>
      </c>
      <c r="AD983" s="25"/>
      <c r="AE983" s="25"/>
      <c r="AF983" s="25"/>
      <c r="AG983" s="25"/>
      <c r="AH983" s="25"/>
      <c r="AI983" s="25"/>
      <c r="AJ983" s="26"/>
      <c r="AK983" s="25"/>
      <c r="AL983" s="26"/>
      <c r="AM983" s="25">
        <f t="shared" si="699"/>
        <v>0</v>
      </c>
      <c r="AN983" s="25">
        <f t="shared" si="700"/>
        <v>0</v>
      </c>
      <c r="AO983" s="26"/>
      <c r="AP983" s="26">
        <f t="shared" si="701"/>
        <v>0</v>
      </c>
      <c r="AQ983" s="101">
        <f t="shared" si="702"/>
        <v>0</v>
      </c>
      <c r="AR983" s="106">
        <f t="shared" si="703"/>
        <v>0</v>
      </c>
      <c r="AS983" s="107">
        <f t="shared" si="680"/>
        <v>0</v>
      </c>
      <c r="AT983" s="107">
        <f t="shared" si="680"/>
        <v>0</v>
      </c>
      <c r="AU983" s="107">
        <f t="shared" si="680"/>
        <v>0</v>
      </c>
      <c r="AV983" s="107">
        <f t="shared" si="680"/>
        <v>0</v>
      </c>
      <c r="AW983" s="107">
        <f t="shared" si="680"/>
        <v>0</v>
      </c>
      <c r="AX983" s="107">
        <f t="shared" si="680"/>
        <v>0</v>
      </c>
      <c r="AY983" s="107">
        <f t="shared" si="680"/>
        <v>0</v>
      </c>
      <c r="AZ983" s="107">
        <f t="shared" si="680"/>
        <v>0</v>
      </c>
      <c r="BA983" s="108">
        <f t="shared" si="704"/>
        <v>0</v>
      </c>
      <c r="BB983" s="103">
        <f t="shared" si="705"/>
        <v>0</v>
      </c>
      <c r="BC983" s="109">
        <f t="shared" si="706"/>
        <v>0</v>
      </c>
      <c r="BD983" s="107">
        <f t="shared" si="686"/>
        <v>0</v>
      </c>
      <c r="BE983" s="107">
        <f t="shared" si="681"/>
        <v>0</v>
      </c>
      <c r="BF983" s="107">
        <f t="shared" si="681"/>
        <v>0</v>
      </c>
      <c r="BG983" s="107">
        <f t="shared" si="681"/>
        <v>0</v>
      </c>
      <c r="BH983" s="107">
        <f t="shared" si="681"/>
        <v>0</v>
      </c>
      <c r="BI983" s="107">
        <f t="shared" si="681"/>
        <v>0</v>
      </c>
      <c r="BJ983" s="107">
        <f t="shared" si="681"/>
        <v>0</v>
      </c>
      <c r="BK983" s="107">
        <f t="shared" si="681"/>
        <v>0</v>
      </c>
      <c r="BL983" s="110">
        <f t="shared" si="707"/>
        <v>0</v>
      </c>
      <c r="BM983" s="111">
        <f t="shared" si="708"/>
        <v>0</v>
      </c>
      <c r="BN983" s="111">
        <f t="shared" si="709"/>
        <v>0</v>
      </c>
      <c r="BO983" s="111">
        <f t="shared" si="710"/>
        <v>0</v>
      </c>
      <c r="BP983" s="111">
        <f t="shared" si="711"/>
        <v>0</v>
      </c>
      <c r="BQ983" s="111">
        <f t="shared" si="712"/>
        <v>0</v>
      </c>
      <c r="BR983" s="111">
        <f t="shared" si="713"/>
        <v>0</v>
      </c>
      <c r="BS983" s="111">
        <f t="shared" si="714"/>
        <v>0</v>
      </c>
      <c r="BT983" s="111">
        <f t="shared" si="715"/>
        <v>0</v>
      </c>
      <c r="BU983" s="112">
        <f t="shared" si="716"/>
        <v>0</v>
      </c>
      <c r="BV983" s="113">
        <f t="shared" si="717"/>
        <v>0</v>
      </c>
      <c r="BW983" s="169" t="s">
        <v>135</v>
      </c>
      <c r="BX983" s="174">
        <v>2021</v>
      </c>
      <c r="BY983" s="169" t="s">
        <v>2422</v>
      </c>
      <c r="BZ983" s="169" t="str">
        <f t="shared" si="718"/>
        <v>NOVIEMBRE</v>
      </c>
      <c r="CA983" s="169" t="str">
        <f t="shared" si="719"/>
        <v>YCHO21RT_11.1</v>
      </c>
      <c r="CB983" s="118" t="e">
        <f>VLOOKUP(F983,[3]TOTALES!$E:$E,1,0)</f>
        <v>#N/A</v>
      </c>
      <c r="CC983" s="118" t="e">
        <f>VLOOKUP(E983,'3.PARAMETROS'!J:L,3,0)</f>
        <v>#N/A</v>
      </c>
      <c r="CD983" s="118">
        <f>VLOOKUP(A983,'[4]1. ARCHIVO COMPRA'!$A:$BU,73,0)</f>
        <v>0</v>
      </c>
      <c r="CF983" s="128"/>
      <c r="CG983" s="128"/>
    </row>
    <row r="984" spans="1:85" x14ac:dyDescent="0.25">
      <c r="A984" s="128" t="str">
        <f t="shared" si="687"/>
        <v>W1BK55Z2QA0A10D</v>
      </c>
      <c r="B984" s="188">
        <v>44501</v>
      </c>
      <c r="C984" s="128"/>
      <c r="D984" s="128" t="s">
        <v>560</v>
      </c>
      <c r="E984" s="128" t="s">
        <v>259</v>
      </c>
      <c r="F984" s="128" t="s">
        <v>1715</v>
      </c>
      <c r="G984" s="128" t="s">
        <v>1716</v>
      </c>
      <c r="H984" s="128" t="s">
        <v>580</v>
      </c>
      <c r="I984" s="128" t="s">
        <v>581</v>
      </c>
      <c r="J984" s="128" t="s">
        <v>657</v>
      </c>
      <c r="K984" s="128" t="s">
        <v>683</v>
      </c>
      <c r="L984" s="128" t="s">
        <v>2255</v>
      </c>
      <c r="M984" s="137">
        <v>108</v>
      </c>
      <c r="N984" s="128">
        <f>IFERROR(VLOOKUP(M984*$M$8*$N$8,'RAM costing'!$A$3:$B$81,2,1),0)</f>
        <v>109000</v>
      </c>
      <c r="O984" s="128">
        <f>IFERROR(VLOOKUP(M984*$M$9*$N$9,'RAM costing'!$E$3:$F$81,2,1),0)</f>
        <v>429</v>
      </c>
      <c r="P984" s="128"/>
      <c r="Q984" s="129">
        <f t="shared" si="688"/>
        <v>0.31</v>
      </c>
      <c r="R984" s="18">
        <v>33.479999999999997</v>
      </c>
      <c r="S984" s="25">
        <f t="shared" si="689"/>
        <v>0</v>
      </c>
      <c r="T984" s="25">
        <f t="shared" si="690"/>
        <v>0</v>
      </c>
      <c r="U984" s="25">
        <f t="shared" si="691"/>
        <v>0</v>
      </c>
      <c r="V984" s="25">
        <f t="shared" si="692"/>
        <v>0</v>
      </c>
      <c r="W984" s="25">
        <f t="shared" si="693"/>
        <v>0</v>
      </c>
      <c r="X984" s="25">
        <f t="shared" si="694"/>
        <v>0</v>
      </c>
      <c r="Y984" s="25">
        <f t="shared" si="695"/>
        <v>0</v>
      </c>
      <c r="Z984" s="25">
        <f t="shared" si="696"/>
        <v>0</v>
      </c>
      <c r="AA984" s="26"/>
      <c r="AB984" s="25">
        <f t="shared" si="697"/>
        <v>0</v>
      </c>
      <c r="AC984" s="25">
        <f t="shared" si="698"/>
        <v>0</v>
      </c>
      <c r="AD984" s="25"/>
      <c r="AE984" s="25"/>
      <c r="AF984" s="25"/>
      <c r="AG984" s="25"/>
      <c r="AH984" s="25"/>
      <c r="AI984" s="25"/>
      <c r="AJ984" s="26"/>
      <c r="AK984" s="25"/>
      <c r="AL984" s="26"/>
      <c r="AM984" s="25">
        <f t="shared" si="699"/>
        <v>0</v>
      </c>
      <c r="AN984" s="25">
        <f t="shared" si="700"/>
        <v>0</v>
      </c>
      <c r="AO984" s="26"/>
      <c r="AP984" s="26">
        <f t="shared" si="701"/>
        <v>0</v>
      </c>
      <c r="AQ984" s="101">
        <f t="shared" si="702"/>
        <v>0</v>
      </c>
      <c r="AR984" s="106">
        <f t="shared" si="703"/>
        <v>0</v>
      </c>
      <c r="AS984" s="107">
        <f t="shared" si="680"/>
        <v>0</v>
      </c>
      <c r="AT984" s="107">
        <f t="shared" si="680"/>
        <v>0</v>
      </c>
      <c r="AU984" s="107">
        <f t="shared" si="680"/>
        <v>0</v>
      </c>
      <c r="AV984" s="107">
        <f t="shared" si="680"/>
        <v>0</v>
      </c>
      <c r="AW984" s="107">
        <f t="shared" si="680"/>
        <v>0</v>
      </c>
      <c r="AX984" s="107">
        <f t="shared" si="680"/>
        <v>0</v>
      </c>
      <c r="AY984" s="107">
        <f t="shared" si="680"/>
        <v>0</v>
      </c>
      <c r="AZ984" s="107">
        <f t="shared" si="680"/>
        <v>0</v>
      </c>
      <c r="BA984" s="108">
        <f t="shared" si="704"/>
        <v>0</v>
      </c>
      <c r="BB984" s="103">
        <f t="shared" si="705"/>
        <v>0</v>
      </c>
      <c r="BC984" s="109">
        <f t="shared" si="706"/>
        <v>0</v>
      </c>
      <c r="BD984" s="107">
        <f t="shared" si="686"/>
        <v>0</v>
      </c>
      <c r="BE984" s="107">
        <f t="shared" si="681"/>
        <v>0</v>
      </c>
      <c r="BF984" s="107">
        <f t="shared" si="681"/>
        <v>0</v>
      </c>
      <c r="BG984" s="107">
        <f t="shared" si="681"/>
        <v>0</v>
      </c>
      <c r="BH984" s="107">
        <f t="shared" si="681"/>
        <v>0</v>
      </c>
      <c r="BI984" s="107">
        <f t="shared" si="681"/>
        <v>0</v>
      </c>
      <c r="BJ984" s="107">
        <f t="shared" si="681"/>
        <v>0</v>
      </c>
      <c r="BK984" s="107">
        <f t="shared" si="681"/>
        <v>0</v>
      </c>
      <c r="BL984" s="110">
        <f t="shared" si="707"/>
        <v>0</v>
      </c>
      <c r="BM984" s="111">
        <f t="shared" si="708"/>
        <v>0</v>
      </c>
      <c r="BN984" s="111">
        <f t="shared" si="709"/>
        <v>0</v>
      </c>
      <c r="BO984" s="111">
        <f t="shared" si="710"/>
        <v>0</v>
      </c>
      <c r="BP984" s="111">
        <f t="shared" si="711"/>
        <v>0</v>
      </c>
      <c r="BQ984" s="111">
        <f t="shared" si="712"/>
        <v>0</v>
      </c>
      <c r="BR984" s="111">
        <f t="shared" si="713"/>
        <v>0</v>
      </c>
      <c r="BS984" s="111">
        <f t="shared" si="714"/>
        <v>0</v>
      </c>
      <c r="BT984" s="111">
        <f t="shared" si="715"/>
        <v>0</v>
      </c>
      <c r="BU984" s="112">
        <f t="shared" si="716"/>
        <v>0</v>
      </c>
      <c r="BV984" s="113">
        <f t="shared" si="717"/>
        <v>0</v>
      </c>
      <c r="BW984" s="169" t="s">
        <v>135</v>
      </c>
      <c r="BX984" s="174">
        <v>2021</v>
      </c>
      <c r="BY984" s="169" t="s">
        <v>2422</v>
      </c>
      <c r="BZ984" s="169" t="str">
        <f t="shared" si="718"/>
        <v>NOVIEMBRE</v>
      </c>
      <c r="CA984" s="169" t="str">
        <f t="shared" si="719"/>
        <v>YCHO21RT_11.1</v>
      </c>
      <c r="CB984" s="118" t="e">
        <f>VLOOKUP(F984,[3]TOTALES!$E:$E,1,0)</f>
        <v>#N/A</v>
      </c>
      <c r="CC984" s="118" t="str">
        <f>VLOOKUP(E984,'3.PARAMETROS'!J:L,3,0)</f>
        <v>VESTIDOS</v>
      </c>
      <c r="CD984" s="118">
        <f>VLOOKUP(A984,'[4]1. ARCHIVO COMPRA'!$A:$BU,73,0)</f>
        <v>0</v>
      </c>
      <c r="CF984" s="128"/>
      <c r="CG984" s="128"/>
    </row>
    <row r="985" spans="1:85" x14ac:dyDescent="0.25">
      <c r="A985" s="128" t="str">
        <f t="shared" si="687"/>
        <v>W2RD19WDW52P72P</v>
      </c>
      <c r="B985" s="188">
        <v>44501</v>
      </c>
      <c r="C985" s="128"/>
      <c r="D985" s="128" t="s">
        <v>557</v>
      </c>
      <c r="E985" s="128" t="s">
        <v>709</v>
      </c>
      <c r="F985" s="128" t="s">
        <v>1717</v>
      </c>
      <c r="G985" s="128" t="s">
        <v>1718</v>
      </c>
      <c r="H985" s="128" t="s">
        <v>1396</v>
      </c>
      <c r="I985" s="128" t="s">
        <v>1397</v>
      </c>
      <c r="J985" s="128" t="s">
        <v>2162</v>
      </c>
      <c r="K985" s="128" t="s">
        <v>684</v>
      </c>
      <c r="L985" s="128" t="s">
        <v>2255</v>
      </c>
      <c r="M985" s="137">
        <v>69</v>
      </c>
      <c r="N985" s="128">
        <f>IFERROR(VLOOKUP(M985*$M$8*$N$8,'RAM costing'!$A$3:$B$81,2,1),0)</f>
        <v>69000</v>
      </c>
      <c r="O985" s="128">
        <f>IFERROR(VLOOKUP(M985*$M$9*$N$9,'RAM costing'!$E$3:$F$81,2,1),0)</f>
        <v>279</v>
      </c>
      <c r="P985" s="128"/>
      <c r="Q985" s="129">
        <f t="shared" si="688"/>
        <v>0.31</v>
      </c>
      <c r="R985" s="18">
        <v>21.39</v>
      </c>
      <c r="S985" s="25">
        <f t="shared" si="689"/>
        <v>0</v>
      </c>
      <c r="T985" s="25">
        <f t="shared" si="690"/>
        <v>0</v>
      </c>
      <c r="U985" s="25">
        <f t="shared" si="691"/>
        <v>0</v>
      </c>
      <c r="V985" s="25">
        <f t="shared" si="692"/>
        <v>0</v>
      </c>
      <c r="W985" s="25">
        <f t="shared" si="693"/>
        <v>0</v>
      </c>
      <c r="X985" s="25">
        <f t="shared" si="694"/>
        <v>0</v>
      </c>
      <c r="Y985" s="25">
        <f t="shared" si="695"/>
        <v>0</v>
      </c>
      <c r="Z985" s="25">
        <f t="shared" si="696"/>
        <v>0</v>
      </c>
      <c r="AA985" s="26"/>
      <c r="AB985" s="25">
        <f t="shared" si="697"/>
        <v>0</v>
      </c>
      <c r="AC985" s="25">
        <f t="shared" si="698"/>
        <v>0</v>
      </c>
      <c r="AD985" s="25"/>
      <c r="AE985" s="25"/>
      <c r="AF985" s="25"/>
      <c r="AG985" s="25"/>
      <c r="AH985" s="25"/>
      <c r="AI985" s="25"/>
      <c r="AJ985" s="26"/>
      <c r="AK985" s="25"/>
      <c r="AL985" s="26"/>
      <c r="AM985" s="25">
        <f t="shared" si="699"/>
        <v>0</v>
      </c>
      <c r="AN985" s="25">
        <f t="shared" si="700"/>
        <v>0</v>
      </c>
      <c r="AO985" s="26"/>
      <c r="AP985" s="26">
        <f t="shared" si="701"/>
        <v>0</v>
      </c>
      <c r="AQ985" s="101">
        <f t="shared" si="702"/>
        <v>0</v>
      </c>
      <c r="AR985" s="106">
        <f t="shared" si="703"/>
        <v>0</v>
      </c>
      <c r="AS985" s="107">
        <f t="shared" si="680"/>
        <v>0</v>
      </c>
      <c r="AT985" s="107">
        <f t="shared" si="680"/>
        <v>0</v>
      </c>
      <c r="AU985" s="107">
        <f t="shared" si="680"/>
        <v>0</v>
      </c>
      <c r="AV985" s="107">
        <f t="shared" si="680"/>
        <v>0</v>
      </c>
      <c r="AW985" s="107">
        <f t="shared" si="680"/>
        <v>0</v>
      </c>
      <c r="AX985" s="107">
        <f t="shared" si="680"/>
        <v>0</v>
      </c>
      <c r="AY985" s="107">
        <f t="shared" si="680"/>
        <v>0</v>
      </c>
      <c r="AZ985" s="107">
        <f t="shared" si="680"/>
        <v>0</v>
      </c>
      <c r="BA985" s="108">
        <f t="shared" si="704"/>
        <v>0</v>
      </c>
      <c r="BB985" s="103">
        <f t="shared" si="705"/>
        <v>0</v>
      </c>
      <c r="BC985" s="109">
        <f t="shared" si="706"/>
        <v>0</v>
      </c>
      <c r="BD985" s="107">
        <f t="shared" si="686"/>
        <v>0</v>
      </c>
      <c r="BE985" s="107">
        <f t="shared" si="681"/>
        <v>0</v>
      </c>
      <c r="BF985" s="107">
        <f t="shared" si="681"/>
        <v>0</v>
      </c>
      <c r="BG985" s="107">
        <f t="shared" si="681"/>
        <v>0</v>
      </c>
      <c r="BH985" s="107">
        <f t="shared" si="681"/>
        <v>0</v>
      </c>
      <c r="BI985" s="107">
        <f t="shared" si="681"/>
        <v>0</v>
      </c>
      <c r="BJ985" s="107">
        <f t="shared" si="681"/>
        <v>0</v>
      </c>
      <c r="BK985" s="107">
        <f t="shared" si="681"/>
        <v>0</v>
      </c>
      <c r="BL985" s="110">
        <f t="shared" si="707"/>
        <v>0</v>
      </c>
      <c r="BM985" s="111">
        <f t="shared" si="708"/>
        <v>0</v>
      </c>
      <c r="BN985" s="111">
        <f t="shared" si="709"/>
        <v>0</v>
      </c>
      <c r="BO985" s="111">
        <f t="shared" si="710"/>
        <v>0</v>
      </c>
      <c r="BP985" s="111">
        <f t="shared" si="711"/>
        <v>0</v>
      </c>
      <c r="BQ985" s="111">
        <f t="shared" si="712"/>
        <v>0</v>
      </c>
      <c r="BR985" s="111">
        <f t="shared" si="713"/>
        <v>0</v>
      </c>
      <c r="BS985" s="111">
        <f t="shared" si="714"/>
        <v>0</v>
      </c>
      <c r="BT985" s="111">
        <f t="shared" si="715"/>
        <v>0</v>
      </c>
      <c r="BU985" s="112">
        <f t="shared" si="716"/>
        <v>0</v>
      </c>
      <c r="BV985" s="113">
        <f t="shared" si="717"/>
        <v>0</v>
      </c>
      <c r="BW985" s="169" t="s">
        <v>135</v>
      </c>
      <c r="BX985" s="174">
        <v>2021</v>
      </c>
      <c r="BY985" s="169" t="s">
        <v>2422</v>
      </c>
      <c r="BZ985" s="169" t="str">
        <f t="shared" si="718"/>
        <v>NOVIEMBRE</v>
      </c>
      <c r="CA985" s="169" t="str">
        <f t="shared" si="719"/>
        <v>YCHO21RT_11.1</v>
      </c>
      <c r="CB985" s="118" t="e">
        <f>VLOOKUP(F985,[3]TOTALES!$E:$E,1,0)</f>
        <v>#N/A</v>
      </c>
      <c r="CC985" s="118" t="str">
        <f>VLOOKUP(E985,'3.PARAMETROS'!J:L,3,0)</f>
        <v>FALDAS</v>
      </c>
      <c r="CD985" s="118">
        <f>VLOOKUP(A985,'[4]1. ARCHIVO COMPRA'!$A:$BU,73,0)</f>
        <v>0</v>
      </c>
      <c r="CF985" s="128"/>
      <c r="CG985" s="128"/>
    </row>
    <row r="986" spans="1:85" x14ac:dyDescent="0.25">
      <c r="A986" s="128" t="str">
        <f t="shared" si="687"/>
        <v>W2RD19WDW52P50P</v>
      </c>
      <c r="B986" s="188">
        <v>44501</v>
      </c>
      <c r="C986" s="128"/>
      <c r="D986" s="128" t="s">
        <v>557</v>
      </c>
      <c r="E986" s="128" t="s">
        <v>709</v>
      </c>
      <c r="F986" s="128" t="s">
        <v>1717</v>
      </c>
      <c r="G986" s="128" t="s">
        <v>1718</v>
      </c>
      <c r="H986" s="128" t="s">
        <v>1398</v>
      </c>
      <c r="I986" s="128" t="s">
        <v>1399</v>
      </c>
      <c r="J986" s="128" t="s">
        <v>2162</v>
      </c>
      <c r="K986" s="128" t="s">
        <v>684</v>
      </c>
      <c r="L986" s="128" t="s">
        <v>2255</v>
      </c>
      <c r="M986" s="137">
        <v>69</v>
      </c>
      <c r="N986" s="128">
        <f>IFERROR(VLOOKUP(M986*$M$8*$N$8,'RAM costing'!$A$3:$B$81,2,1),0)</f>
        <v>69000</v>
      </c>
      <c r="O986" s="128">
        <f>IFERROR(VLOOKUP(M986*$M$9*$N$9,'RAM costing'!$E$3:$F$81,2,1),0)</f>
        <v>279</v>
      </c>
      <c r="P986" s="128"/>
      <c r="Q986" s="129">
        <f t="shared" si="688"/>
        <v>0.31</v>
      </c>
      <c r="R986" s="18">
        <v>21.39</v>
      </c>
      <c r="S986" s="25">
        <f t="shared" si="689"/>
        <v>0</v>
      </c>
      <c r="T986" s="25">
        <f t="shared" si="690"/>
        <v>0</v>
      </c>
      <c r="U986" s="25">
        <f t="shared" si="691"/>
        <v>0</v>
      </c>
      <c r="V986" s="25">
        <f t="shared" si="692"/>
        <v>0</v>
      </c>
      <c r="W986" s="25">
        <f t="shared" si="693"/>
        <v>0</v>
      </c>
      <c r="X986" s="25">
        <f t="shared" si="694"/>
        <v>0</v>
      </c>
      <c r="Y986" s="25">
        <f t="shared" si="695"/>
        <v>0</v>
      </c>
      <c r="Z986" s="25">
        <f t="shared" si="696"/>
        <v>0</v>
      </c>
      <c r="AA986" s="26"/>
      <c r="AB986" s="25">
        <f t="shared" si="697"/>
        <v>0</v>
      </c>
      <c r="AC986" s="25">
        <f t="shared" si="698"/>
        <v>0</v>
      </c>
      <c r="AD986" s="25"/>
      <c r="AE986" s="25"/>
      <c r="AF986" s="25"/>
      <c r="AG986" s="25"/>
      <c r="AH986" s="25"/>
      <c r="AI986" s="25"/>
      <c r="AJ986" s="26"/>
      <c r="AK986" s="25"/>
      <c r="AL986" s="26"/>
      <c r="AM986" s="25">
        <f t="shared" si="699"/>
        <v>0</v>
      </c>
      <c r="AN986" s="25">
        <f t="shared" si="700"/>
        <v>0</v>
      </c>
      <c r="AO986" s="26"/>
      <c r="AP986" s="26">
        <f t="shared" si="701"/>
        <v>0</v>
      </c>
      <c r="AQ986" s="101">
        <f t="shared" si="702"/>
        <v>0</v>
      </c>
      <c r="AR986" s="106">
        <f t="shared" si="703"/>
        <v>0</v>
      </c>
      <c r="AS986" s="107">
        <f t="shared" si="680"/>
        <v>0</v>
      </c>
      <c r="AT986" s="107">
        <f t="shared" si="680"/>
        <v>0</v>
      </c>
      <c r="AU986" s="107">
        <f t="shared" si="680"/>
        <v>0</v>
      </c>
      <c r="AV986" s="107">
        <f t="shared" si="680"/>
        <v>0</v>
      </c>
      <c r="AW986" s="107">
        <f t="shared" si="680"/>
        <v>0</v>
      </c>
      <c r="AX986" s="107">
        <f t="shared" si="680"/>
        <v>0</v>
      </c>
      <c r="AY986" s="107">
        <f t="shared" si="680"/>
        <v>0</v>
      </c>
      <c r="AZ986" s="107">
        <f t="shared" si="680"/>
        <v>0</v>
      </c>
      <c r="BA986" s="108">
        <f t="shared" si="704"/>
        <v>0</v>
      </c>
      <c r="BB986" s="103">
        <f t="shared" si="705"/>
        <v>0</v>
      </c>
      <c r="BC986" s="109">
        <f t="shared" si="706"/>
        <v>0</v>
      </c>
      <c r="BD986" s="107">
        <f t="shared" si="686"/>
        <v>0</v>
      </c>
      <c r="BE986" s="107">
        <f t="shared" si="681"/>
        <v>0</v>
      </c>
      <c r="BF986" s="107">
        <f t="shared" si="681"/>
        <v>0</v>
      </c>
      <c r="BG986" s="107">
        <f t="shared" si="681"/>
        <v>0</v>
      </c>
      <c r="BH986" s="107">
        <f t="shared" si="681"/>
        <v>0</v>
      </c>
      <c r="BI986" s="107">
        <f t="shared" si="681"/>
        <v>0</v>
      </c>
      <c r="BJ986" s="107">
        <f t="shared" si="681"/>
        <v>0</v>
      </c>
      <c r="BK986" s="107">
        <f t="shared" si="681"/>
        <v>0</v>
      </c>
      <c r="BL986" s="110">
        <f t="shared" si="707"/>
        <v>0</v>
      </c>
      <c r="BM986" s="111">
        <f t="shared" si="708"/>
        <v>0</v>
      </c>
      <c r="BN986" s="111">
        <f t="shared" si="709"/>
        <v>0</v>
      </c>
      <c r="BO986" s="111">
        <f t="shared" si="710"/>
        <v>0</v>
      </c>
      <c r="BP986" s="111">
        <f t="shared" si="711"/>
        <v>0</v>
      </c>
      <c r="BQ986" s="111">
        <f t="shared" si="712"/>
        <v>0</v>
      </c>
      <c r="BR986" s="111">
        <f t="shared" si="713"/>
        <v>0</v>
      </c>
      <c r="BS986" s="111">
        <f t="shared" si="714"/>
        <v>0</v>
      </c>
      <c r="BT986" s="111">
        <f t="shared" si="715"/>
        <v>0</v>
      </c>
      <c r="BU986" s="112">
        <f t="shared" si="716"/>
        <v>0</v>
      </c>
      <c r="BV986" s="113">
        <f t="shared" si="717"/>
        <v>0</v>
      </c>
      <c r="BW986" s="169" t="s">
        <v>135</v>
      </c>
      <c r="BX986" s="174">
        <v>2021</v>
      </c>
      <c r="BY986" s="169" t="s">
        <v>2422</v>
      </c>
      <c r="BZ986" s="169" t="str">
        <f t="shared" si="718"/>
        <v>NOVIEMBRE</v>
      </c>
      <c r="CA986" s="169" t="str">
        <f t="shared" si="719"/>
        <v>YCHO21RT_11.1</v>
      </c>
      <c r="CB986" s="118" t="e">
        <f>VLOOKUP(F986,[3]TOTALES!$E:$E,1,0)</f>
        <v>#N/A</v>
      </c>
      <c r="CC986" s="118" t="str">
        <f>VLOOKUP(E986,'3.PARAMETROS'!J:L,3,0)</f>
        <v>FALDAS</v>
      </c>
      <c r="CD986" s="118">
        <f>VLOOKUP(A986,'[4]1. ARCHIVO COMPRA'!$A:$BU,73,0)</f>
        <v>0</v>
      </c>
      <c r="CF986" s="128"/>
      <c r="CG986" s="128"/>
    </row>
    <row r="987" spans="1:85" x14ac:dyDescent="0.25">
      <c r="A987" s="128" t="str">
        <f t="shared" si="687"/>
        <v>W2RD19WDW52P00Q</v>
      </c>
      <c r="B987" s="188">
        <v>44501</v>
      </c>
      <c r="C987" s="128"/>
      <c r="D987" s="128" t="s">
        <v>557</v>
      </c>
      <c r="E987" s="128" t="s">
        <v>709</v>
      </c>
      <c r="F987" s="128" t="s">
        <v>1717</v>
      </c>
      <c r="G987" s="128" t="s">
        <v>1718</v>
      </c>
      <c r="H987" s="128" t="s">
        <v>1400</v>
      </c>
      <c r="I987" s="128" t="s">
        <v>1401</v>
      </c>
      <c r="J987" s="128" t="s">
        <v>2162</v>
      </c>
      <c r="K987" s="128" t="s">
        <v>684</v>
      </c>
      <c r="L987" s="128" t="s">
        <v>2255</v>
      </c>
      <c r="M987" s="137">
        <v>69</v>
      </c>
      <c r="N987" s="128">
        <f>IFERROR(VLOOKUP(M987*$M$8*$N$8,'RAM costing'!$A$3:$B$81,2,1),0)</f>
        <v>69000</v>
      </c>
      <c r="O987" s="128">
        <f>IFERROR(VLOOKUP(M987*$M$9*$N$9,'RAM costing'!$E$3:$F$81,2,1),0)</f>
        <v>279</v>
      </c>
      <c r="P987" s="128"/>
      <c r="Q987" s="129">
        <f t="shared" si="688"/>
        <v>0.31</v>
      </c>
      <c r="R987" s="18">
        <v>21.39</v>
      </c>
      <c r="S987" s="25">
        <f t="shared" si="689"/>
        <v>0</v>
      </c>
      <c r="T987" s="25">
        <f t="shared" si="690"/>
        <v>0</v>
      </c>
      <c r="U987" s="25">
        <f t="shared" si="691"/>
        <v>0</v>
      </c>
      <c r="V987" s="25">
        <f t="shared" si="692"/>
        <v>0</v>
      </c>
      <c r="W987" s="25">
        <f t="shared" si="693"/>
        <v>0</v>
      </c>
      <c r="X987" s="25">
        <f t="shared" si="694"/>
        <v>0</v>
      </c>
      <c r="Y987" s="25">
        <f t="shared" si="695"/>
        <v>0</v>
      </c>
      <c r="Z987" s="25">
        <f t="shared" si="696"/>
        <v>0</v>
      </c>
      <c r="AA987" s="26"/>
      <c r="AB987" s="25">
        <f t="shared" si="697"/>
        <v>0</v>
      </c>
      <c r="AC987" s="25">
        <f t="shared" si="698"/>
        <v>0</v>
      </c>
      <c r="AD987" s="25"/>
      <c r="AE987" s="25"/>
      <c r="AF987" s="25"/>
      <c r="AG987" s="25"/>
      <c r="AH987" s="25"/>
      <c r="AI987" s="25"/>
      <c r="AJ987" s="26"/>
      <c r="AK987" s="25"/>
      <c r="AL987" s="26"/>
      <c r="AM987" s="25">
        <f t="shared" si="699"/>
        <v>0</v>
      </c>
      <c r="AN987" s="25">
        <f t="shared" si="700"/>
        <v>0</v>
      </c>
      <c r="AO987" s="26"/>
      <c r="AP987" s="26">
        <f t="shared" si="701"/>
        <v>0</v>
      </c>
      <c r="AQ987" s="101">
        <f t="shared" si="702"/>
        <v>0</v>
      </c>
      <c r="AR987" s="106">
        <f t="shared" si="703"/>
        <v>0</v>
      </c>
      <c r="AS987" s="107">
        <f t="shared" si="680"/>
        <v>0</v>
      </c>
      <c r="AT987" s="107">
        <f t="shared" si="680"/>
        <v>0</v>
      </c>
      <c r="AU987" s="107">
        <f t="shared" ref="AS987:AZ1019" si="720">ROUND(IF($L987=$L$4,($AQ987*AU$4),IF($L987=$L$5,($AQ987*AU$5),IF($L987=$L$6,($AQ987*AU$6),IF($L987=$L$7,($AQ987*AU$7))))),0)</f>
        <v>0</v>
      </c>
      <c r="AV987" s="107">
        <f t="shared" si="720"/>
        <v>0</v>
      </c>
      <c r="AW987" s="107">
        <f t="shared" si="720"/>
        <v>0</v>
      </c>
      <c r="AX987" s="107">
        <f t="shared" si="720"/>
        <v>0</v>
      </c>
      <c r="AY987" s="107">
        <f t="shared" si="720"/>
        <v>0</v>
      </c>
      <c r="AZ987" s="107">
        <f t="shared" si="720"/>
        <v>0</v>
      </c>
      <c r="BA987" s="108">
        <f t="shared" si="704"/>
        <v>0</v>
      </c>
      <c r="BB987" s="103">
        <f t="shared" si="705"/>
        <v>0</v>
      </c>
      <c r="BC987" s="109">
        <f t="shared" si="706"/>
        <v>0</v>
      </c>
      <c r="BD987" s="107">
        <f t="shared" si="686"/>
        <v>0</v>
      </c>
      <c r="BE987" s="107">
        <f t="shared" si="681"/>
        <v>0</v>
      </c>
      <c r="BF987" s="107">
        <f t="shared" si="681"/>
        <v>0</v>
      </c>
      <c r="BG987" s="107">
        <f t="shared" ref="BE987:BK1018" si="721">ROUND(IF($L987=$L$4,($BB987*BG$4),IF($L987=$L$5,($BB987*BG$5),IF($L987=$L$6,($BB987*BG$6),IF($L987=$L$7,($BB987*BG$7))))),0)</f>
        <v>0</v>
      </c>
      <c r="BH987" s="107">
        <f t="shared" si="721"/>
        <v>0</v>
      </c>
      <c r="BI987" s="107">
        <f t="shared" si="721"/>
        <v>0</v>
      </c>
      <c r="BJ987" s="107">
        <f t="shared" si="721"/>
        <v>0</v>
      </c>
      <c r="BK987" s="107">
        <f t="shared" si="721"/>
        <v>0</v>
      </c>
      <c r="BL987" s="110">
        <f t="shared" si="707"/>
        <v>0</v>
      </c>
      <c r="BM987" s="111">
        <f t="shared" si="708"/>
        <v>0</v>
      </c>
      <c r="BN987" s="111">
        <f t="shared" si="709"/>
        <v>0</v>
      </c>
      <c r="BO987" s="111">
        <f t="shared" si="710"/>
        <v>0</v>
      </c>
      <c r="BP987" s="111">
        <f t="shared" si="711"/>
        <v>0</v>
      </c>
      <c r="BQ987" s="111">
        <f t="shared" si="712"/>
        <v>0</v>
      </c>
      <c r="BR987" s="111">
        <f t="shared" si="713"/>
        <v>0</v>
      </c>
      <c r="BS987" s="111">
        <f t="shared" si="714"/>
        <v>0</v>
      </c>
      <c r="BT987" s="111">
        <f t="shared" si="715"/>
        <v>0</v>
      </c>
      <c r="BU987" s="112">
        <f t="shared" si="716"/>
        <v>0</v>
      </c>
      <c r="BV987" s="113">
        <f t="shared" si="717"/>
        <v>0</v>
      </c>
      <c r="BW987" s="169" t="s">
        <v>135</v>
      </c>
      <c r="BX987" s="174">
        <v>2021</v>
      </c>
      <c r="BY987" s="169" t="s">
        <v>2422</v>
      </c>
      <c r="BZ987" s="169" t="str">
        <f t="shared" si="718"/>
        <v>NOVIEMBRE</v>
      </c>
      <c r="CA987" s="169" t="str">
        <f t="shared" si="719"/>
        <v>YCHO21RT_11.1</v>
      </c>
      <c r="CB987" s="118" t="e">
        <f>VLOOKUP(F987,[3]TOTALES!$E:$E,1,0)</f>
        <v>#N/A</v>
      </c>
      <c r="CC987" s="118" t="str">
        <f>VLOOKUP(E987,'3.PARAMETROS'!J:L,3,0)</f>
        <v>FALDAS</v>
      </c>
      <c r="CD987" s="118">
        <f>VLOOKUP(A987,'[4]1. ARCHIVO COMPRA'!$A:$BU,73,0)</f>
        <v>0</v>
      </c>
      <c r="CF987" s="128"/>
      <c r="CG987" s="128"/>
    </row>
    <row r="988" spans="1:85" x14ac:dyDescent="0.25">
      <c r="A988" s="128" t="str">
        <f t="shared" si="687"/>
        <v>W2RD19WDW52P71Z</v>
      </c>
      <c r="B988" s="188">
        <v>44501</v>
      </c>
      <c r="C988" s="128"/>
      <c r="D988" s="128" t="s">
        <v>557</v>
      </c>
      <c r="E988" s="128" t="s">
        <v>709</v>
      </c>
      <c r="F988" s="128" t="s">
        <v>1717</v>
      </c>
      <c r="G988" s="128" t="s">
        <v>1718</v>
      </c>
      <c r="H988" s="128" t="s">
        <v>1404</v>
      </c>
      <c r="I988" s="128" t="s">
        <v>1405</v>
      </c>
      <c r="J988" s="128" t="s">
        <v>2162</v>
      </c>
      <c r="K988" s="128" t="s">
        <v>684</v>
      </c>
      <c r="L988" s="128" t="s">
        <v>2255</v>
      </c>
      <c r="M988" s="137">
        <v>69</v>
      </c>
      <c r="N988" s="128">
        <f>IFERROR(VLOOKUP(M988*$M$8*$N$8,'RAM costing'!$A$3:$B$81,2,1),0)</f>
        <v>69000</v>
      </c>
      <c r="O988" s="128">
        <f>IFERROR(VLOOKUP(M988*$M$9*$N$9,'RAM costing'!$E$3:$F$81,2,1),0)</f>
        <v>279</v>
      </c>
      <c r="P988" s="128"/>
      <c r="Q988" s="129">
        <f t="shared" si="688"/>
        <v>0.31</v>
      </c>
      <c r="R988" s="18">
        <v>21.39</v>
      </c>
      <c r="S988" s="25">
        <f t="shared" si="689"/>
        <v>0</v>
      </c>
      <c r="T988" s="25">
        <f t="shared" si="690"/>
        <v>0</v>
      </c>
      <c r="U988" s="25">
        <f t="shared" si="691"/>
        <v>0</v>
      </c>
      <c r="V988" s="25">
        <f t="shared" si="692"/>
        <v>0</v>
      </c>
      <c r="W988" s="25">
        <f t="shared" si="693"/>
        <v>0</v>
      </c>
      <c r="X988" s="25">
        <f t="shared" si="694"/>
        <v>0</v>
      </c>
      <c r="Y988" s="25">
        <f t="shared" si="695"/>
        <v>0</v>
      </c>
      <c r="Z988" s="25">
        <f t="shared" si="696"/>
        <v>0</v>
      </c>
      <c r="AA988" s="26"/>
      <c r="AB988" s="25">
        <f t="shared" si="697"/>
        <v>0</v>
      </c>
      <c r="AC988" s="25">
        <f t="shared" si="698"/>
        <v>0</v>
      </c>
      <c r="AD988" s="25"/>
      <c r="AE988" s="25"/>
      <c r="AF988" s="25"/>
      <c r="AG988" s="25"/>
      <c r="AH988" s="25"/>
      <c r="AI988" s="25"/>
      <c r="AJ988" s="26"/>
      <c r="AK988" s="25"/>
      <c r="AL988" s="26"/>
      <c r="AM988" s="25">
        <f t="shared" si="699"/>
        <v>0</v>
      </c>
      <c r="AN988" s="25">
        <f t="shared" si="700"/>
        <v>0</v>
      </c>
      <c r="AO988" s="26"/>
      <c r="AP988" s="26">
        <f t="shared" si="701"/>
        <v>0</v>
      </c>
      <c r="AQ988" s="101">
        <f t="shared" si="702"/>
        <v>0</v>
      </c>
      <c r="AR988" s="106">
        <f t="shared" si="703"/>
        <v>0</v>
      </c>
      <c r="AS988" s="107">
        <f t="shared" si="720"/>
        <v>0</v>
      </c>
      <c r="AT988" s="107">
        <f t="shared" si="720"/>
        <v>0</v>
      </c>
      <c r="AU988" s="107">
        <f t="shared" si="720"/>
        <v>0</v>
      </c>
      <c r="AV988" s="107">
        <f t="shared" si="720"/>
        <v>0</v>
      </c>
      <c r="AW988" s="107">
        <f t="shared" si="720"/>
        <v>0</v>
      </c>
      <c r="AX988" s="107">
        <f t="shared" si="720"/>
        <v>0</v>
      </c>
      <c r="AY988" s="107">
        <f t="shared" si="720"/>
        <v>0</v>
      </c>
      <c r="AZ988" s="107">
        <f t="shared" si="720"/>
        <v>0</v>
      </c>
      <c r="BA988" s="108">
        <f t="shared" si="704"/>
        <v>0</v>
      </c>
      <c r="BB988" s="103">
        <f t="shared" si="705"/>
        <v>0</v>
      </c>
      <c r="BC988" s="109">
        <f t="shared" si="706"/>
        <v>0</v>
      </c>
      <c r="BD988" s="107">
        <f t="shared" si="686"/>
        <v>0</v>
      </c>
      <c r="BE988" s="107">
        <f t="shared" si="721"/>
        <v>0</v>
      </c>
      <c r="BF988" s="107">
        <f t="shared" si="721"/>
        <v>0</v>
      </c>
      <c r="BG988" s="107">
        <f t="shared" si="721"/>
        <v>0</v>
      </c>
      <c r="BH988" s="107">
        <f t="shared" si="721"/>
        <v>0</v>
      </c>
      <c r="BI988" s="107">
        <f t="shared" si="721"/>
        <v>0</v>
      </c>
      <c r="BJ988" s="107">
        <f t="shared" si="721"/>
        <v>0</v>
      </c>
      <c r="BK988" s="107">
        <f t="shared" si="721"/>
        <v>0</v>
      </c>
      <c r="BL988" s="110">
        <f t="shared" si="707"/>
        <v>0</v>
      </c>
      <c r="BM988" s="111">
        <f t="shared" si="708"/>
        <v>0</v>
      </c>
      <c r="BN988" s="111">
        <f t="shared" si="709"/>
        <v>0</v>
      </c>
      <c r="BO988" s="111">
        <f t="shared" si="710"/>
        <v>0</v>
      </c>
      <c r="BP988" s="111">
        <f t="shared" si="711"/>
        <v>0</v>
      </c>
      <c r="BQ988" s="111">
        <f t="shared" si="712"/>
        <v>0</v>
      </c>
      <c r="BR988" s="111">
        <f t="shared" si="713"/>
        <v>0</v>
      </c>
      <c r="BS988" s="111">
        <f t="shared" si="714"/>
        <v>0</v>
      </c>
      <c r="BT988" s="111">
        <f t="shared" si="715"/>
        <v>0</v>
      </c>
      <c r="BU988" s="112">
        <f t="shared" si="716"/>
        <v>0</v>
      </c>
      <c r="BV988" s="113">
        <f t="shared" si="717"/>
        <v>0</v>
      </c>
      <c r="BW988" s="169" t="s">
        <v>135</v>
      </c>
      <c r="BX988" s="174">
        <v>2021</v>
      </c>
      <c r="BY988" s="169" t="s">
        <v>2422</v>
      </c>
      <c r="BZ988" s="169" t="str">
        <f t="shared" si="718"/>
        <v>NOVIEMBRE</v>
      </c>
      <c r="CA988" s="169" t="str">
        <f t="shared" si="719"/>
        <v>YCHO21RT_11.1</v>
      </c>
      <c r="CB988" s="118" t="e">
        <f>VLOOKUP(F988,[3]TOTALES!$E:$E,1,0)</f>
        <v>#N/A</v>
      </c>
      <c r="CC988" s="118" t="str">
        <f>VLOOKUP(E988,'3.PARAMETROS'!J:L,3,0)</f>
        <v>FALDAS</v>
      </c>
      <c r="CD988" s="118">
        <f>VLOOKUP(A988,'[4]1. ARCHIVO COMPRA'!$A:$BU,73,0)</f>
        <v>0</v>
      </c>
      <c r="CF988" s="128"/>
      <c r="CG988" s="128"/>
    </row>
    <row r="989" spans="1:85" x14ac:dyDescent="0.25">
      <c r="A989" s="128" t="str">
        <f t="shared" si="687"/>
        <v>W2RD19WDW52P11K</v>
      </c>
      <c r="B989" s="188">
        <v>44501</v>
      </c>
      <c r="C989" s="128"/>
      <c r="D989" s="128" t="s">
        <v>557</v>
      </c>
      <c r="E989" s="128" t="s">
        <v>709</v>
      </c>
      <c r="F989" s="128" t="s">
        <v>1717</v>
      </c>
      <c r="G989" s="128" t="s">
        <v>1718</v>
      </c>
      <c r="H989" s="128" t="s">
        <v>1408</v>
      </c>
      <c r="I989" s="128" t="s">
        <v>1409</v>
      </c>
      <c r="J989" s="128" t="s">
        <v>2162</v>
      </c>
      <c r="K989" s="128" t="s">
        <v>684</v>
      </c>
      <c r="L989" s="128" t="s">
        <v>2255</v>
      </c>
      <c r="M989" s="137">
        <v>69</v>
      </c>
      <c r="N989" s="128">
        <f>IFERROR(VLOOKUP(M989*$M$8*$N$8,'RAM costing'!$A$3:$B$81,2,1),0)</f>
        <v>69000</v>
      </c>
      <c r="O989" s="128">
        <f>IFERROR(VLOOKUP(M989*$M$9*$N$9,'RAM costing'!$E$3:$F$81,2,1),0)</f>
        <v>279</v>
      </c>
      <c r="P989" s="128"/>
      <c r="Q989" s="129">
        <f t="shared" si="688"/>
        <v>0.31</v>
      </c>
      <c r="R989" s="18">
        <v>21.39</v>
      </c>
      <c r="S989" s="25">
        <f t="shared" si="689"/>
        <v>0</v>
      </c>
      <c r="T989" s="25">
        <f t="shared" si="690"/>
        <v>0</v>
      </c>
      <c r="U989" s="25">
        <f t="shared" si="691"/>
        <v>0</v>
      </c>
      <c r="V989" s="25">
        <f t="shared" si="692"/>
        <v>0</v>
      </c>
      <c r="W989" s="25">
        <f t="shared" si="693"/>
        <v>0</v>
      </c>
      <c r="X989" s="25">
        <f t="shared" si="694"/>
        <v>0</v>
      </c>
      <c r="Y989" s="25">
        <f t="shared" si="695"/>
        <v>0</v>
      </c>
      <c r="Z989" s="25">
        <f t="shared" si="696"/>
        <v>0</v>
      </c>
      <c r="AA989" s="26"/>
      <c r="AB989" s="25">
        <f t="shared" si="697"/>
        <v>0</v>
      </c>
      <c r="AC989" s="25">
        <f t="shared" si="698"/>
        <v>0</v>
      </c>
      <c r="AD989" s="25"/>
      <c r="AE989" s="25"/>
      <c r="AF989" s="25"/>
      <c r="AG989" s="25"/>
      <c r="AH989" s="25"/>
      <c r="AI989" s="25"/>
      <c r="AJ989" s="26"/>
      <c r="AK989" s="25"/>
      <c r="AL989" s="26"/>
      <c r="AM989" s="25">
        <f t="shared" si="699"/>
        <v>0</v>
      </c>
      <c r="AN989" s="25">
        <f t="shared" si="700"/>
        <v>0</v>
      </c>
      <c r="AO989" s="26"/>
      <c r="AP989" s="26">
        <f t="shared" si="701"/>
        <v>0</v>
      </c>
      <c r="AQ989" s="101">
        <f t="shared" si="702"/>
        <v>0</v>
      </c>
      <c r="AR989" s="106">
        <f t="shared" si="703"/>
        <v>0</v>
      </c>
      <c r="AS989" s="107">
        <f t="shared" si="720"/>
        <v>0</v>
      </c>
      <c r="AT989" s="107">
        <f t="shared" si="720"/>
        <v>0</v>
      </c>
      <c r="AU989" s="107">
        <f t="shared" si="720"/>
        <v>0</v>
      </c>
      <c r="AV989" s="107">
        <f t="shared" si="720"/>
        <v>0</v>
      </c>
      <c r="AW989" s="107">
        <f t="shared" si="720"/>
        <v>0</v>
      </c>
      <c r="AX989" s="107">
        <f t="shared" si="720"/>
        <v>0</v>
      </c>
      <c r="AY989" s="107">
        <f t="shared" si="720"/>
        <v>0</v>
      </c>
      <c r="AZ989" s="107">
        <f t="shared" si="720"/>
        <v>0</v>
      </c>
      <c r="BA989" s="108">
        <f t="shared" si="704"/>
        <v>0</v>
      </c>
      <c r="BB989" s="103">
        <f t="shared" si="705"/>
        <v>0</v>
      </c>
      <c r="BC989" s="109">
        <f t="shared" si="706"/>
        <v>0</v>
      </c>
      <c r="BD989" s="107">
        <f t="shared" si="686"/>
        <v>0</v>
      </c>
      <c r="BE989" s="107">
        <f t="shared" si="721"/>
        <v>0</v>
      </c>
      <c r="BF989" s="107">
        <f t="shared" si="721"/>
        <v>0</v>
      </c>
      <c r="BG989" s="107">
        <f t="shared" si="721"/>
        <v>0</v>
      </c>
      <c r="BH989" s="107">
        <f t="shared" si="721"/>
        <v>0</v>
      </c>
      <c r="BI989" s="107">
        <f t="shared" si="721"/>
        <v>0</v>
      </c>
      <c r="BJ989" s="107">
        <f t="shared" si="721"/>
        <v>0</v>
      </c>
      <c r="BK989" s="107">
        <f t="shared" si="721"/>
        <v>0</v>
      </c>
      <c r="BL989" s="110">
        <f t="shared" si="707"/>
        <v>0</v>
      </c>
      <c r="BM989" s="111">
        <f t="shared" si="708"/>
        <v>0</v>
      </c>
      <c r="BN989" s="111">
        <f t="shared" si="709"/>
        <v>0</v>
      </c>
      <c r="BO989" s="111">
        <f t="shared" si="710"/>
        <v>0</v>
      </c>
      <c r="BP989" s="111">
        <f t="shared" si="711"/>
        <v>0</v>
      </c>
      <c r="BQ989" s="111">
        <f t="shared" si="712"/>
        <v>0</v>
      </c>
      <c r="BR989" s="111">
        <f t="shared" si="713"/>
        <v>0</v>
      </c>
      <c r="BS989" s="111">
        <f t="shared" si="714"/>
        <v>0</v>
      </c>
      <c r="BT989" s="111">
        <f t="shared" si="715"/>
        <v>0</v>
      </c>
      <c r="BU989" s="112">
        <f t="shared" si="716"/>
        <v>0</v>
      </c>
      <c r="BV989" s="113">
        <f t="shared" si="717"/>
        <v>0</v>
      </c>
      <c r="BW989" s="169" t="s">
        <v>135</v>
      </c>
      <c r="BX989" s="174">
        <v>2021</v>
      </c>
      <c r="BY989" s="169" t="s">
        <v>2422</v>
      </c>
      <c r="BZ989" s="169" t="str">
        <f t="shared" si="718"/>
        <v>NOVIEMBRE</v>
      </c>
      <c r="CA989" s="169" t="str">
        <f t="shared" si="719"/>
        <v>YCHO21RT_11.1</v>
      </c>
      <c r="CB989" s="118" t="e">
        <f>VLOOKUP(F989,[3]TOTALES!$E:$E,1,0)</f>
        <v>#N/A</v>
      </c>
      <c r="CC989" s="118" t="str">
        <f>VLOOKUP(E989,'3.PARAMETROS'!J:L,3,0)</f>
        <v>FALDAS</v>
      </c>
      <c r="CD989" s="118">
        <f>VLOOKUP(A989,'[4]1. ARCHIVO COMPRA'!$A:$BU,73,0)</f>
        <v>0</v>
      </c>
      <c r="CF989" s="128"/>
      <c r="CG989" s="128"/>
    </row>
    <row r="990" spans="1:85" x14ac:dyDescent="0.25">
      <c r="A990" s="128" t="str">
        <f t="shared" si="687"/>
        <v>W2RK34K54I1JBLK</v>
      </c>
      <c r="B990" s="188">
        <v>44501</v>
      </c>
      <c r="C990" s="128"/>
      <c r="D990" s="128" t="s">
        <v>562</v>
      </c>
      <c r="E990" s="128" t="s">
        <v>708</v>
      </c>
      <c r="F990" s="128" t="s">
        <v>1719</v>
      </c>
      <c r="G990" s="128" t="s">
        <v>1720</v>
      </c>
      <c r="H990" s="128" t="s">
        <v>494</v>
      </c>
      <c r="I990" s="128" t="s">
        <v>520</v>
      </c>
      <c r="J990" s="128" t="s">
        <v>2204</v>
      </c>
      <c r="K990" s="128" t="s">
        <v>2252</v>
      </c>
      <c r="L990" s="128" t="s">
        <v>2255</v>
      </c>
      <c r="M990" s="137">
        <v>108</v>
      </c>
      <c r="N990" s="128">
        <f>IFERROR(VLOOKUP(M990*$M$8*$N$8,'RAM costing'!$A$3:$B$81,2,1),0)</f>
        <v>109000</v>
      </c>
      <c r="O990" s="128">
        <f>IFERROR(VLOOKUP(M990*$M$9*$N$9,'RAM costing'!$E$3:$F$81,2,1),0)</f>
        <v>429</v>
      </c>
      <c r="P990" s="128"/>
      <c r="Q990" s="129">
        <f t="shared" si="688"/>
        <v>0.31</v>
      </c>
      <c r="R990" s="18">
        <v>33.479999999999997</v>
      </c>
      <c r="S990" s="25">
        <f t="shared" si="689"/>
        <v>0</v>
      </c>
      <c r="T990" s="25">
        <f t="shared" si="690"/>
        <v>0</v>
      </c>
      <c r="U990" s="25">
        <f t="shared" si="691"/>
        <v>0</v>
      </c>
      <c r="V990" s="25">
        <f t="shared" si="692"/>
        <v>0</v>
      </c>
      <c r="W990" s="25">
        <f t="shared" si="693"/>
        <v>0</v>
      </c>
      <c r="X990" s="25">
        <f t="shared" si="694"/>
        <v>0</v>
      </c>
      <c r="Y990" s="25">
        <f t="shared" si="695"/>
        <v>0</v>
      </c>
      <c r="Z990" s="25">
        <f t="shared" si="696"/>
        <v>0</v>
      </c>
      <c r="AA990" s="26"/>
      <c r="AB990" s="25">
        <f t="shared" si="697"/>
        <v>0</v>
      </c>
      <c r="AC990" s="25">
        <f t="shared" si="698"/>
        <v>0</v>
      </c>
      <c r="AD990" s="25"/>
      <c r="AE990" s="25"/>
      <c r="AF990" s="25"/>
      <c r="AG990" s="25"/>
      <c r="AH990" s="25"/>
      <c r="AI990" s="25"/>
      <c r="AJ990" s="26"/>
      <c r="AK990" s="25"/>
      <c r="AL990" s="26"/>
      <c r="AM990" s="25">
        <f t="shared" si="699"/>
        <v>0</v>
      </c>
      <c r="AN990" s="25">
        <f t="shared" si="700"/>
        <v>0</v>
      </c>
      <c r="AO990" s="26"/>
      <c r="AP990" s="26">
        <f t="shared" si="701"/>
        <v>0</v>
      </c>
      <c r="AQ990" s="101">
        <f t="shared" si="702"/>
        <v>0</v>
      </c>
      <c r="AR990" s="106">
        <f t="shared" si="703"/>
        <v>0</v>
      </c>
      <c r="AS990" s="107">
        <f t="shared" si="720"/>
        <v>0</v>
      </c>
      <c r="AT990" s="107">
        <f t="shared" si="720"/>
        <v>0</v>
      </c>
      <c r="AU990" s="107">
        <f t="shared" si="720"/>
        <v>0</v>
      </c>
      <c r="AV990" s="107">
        <f t="shared" si="720"/>
        <v>0</v>
      </c>
      <c r="AW990" s="107">
        <f t="shared" si="720"/>
        <v>0</v>
      </c>
      <c r="AX990" s="107">
        <f t="shared" si="720"/>
        <v>0</v>
      </c>
      <c r="AY990" s="107">
        <f t="shared" si="720"/>
        <v>0</v>
      </c>
      <c r="AZ990" s="107">
        <f t="shared" si="720"/>
        <v>0</v>
      </c>
      <c r="BA990" s="108">
        <f t="shared" si="704"/>
        <v>0</v>
      </c>
      <c r="BB990" s="103">
        <f t="shared" si="705"/>
        <v>0</v>
      </c>
      <c r="BC990" s="109">
        <f t="shared" si="706"/>
        <v>0</v>
      </c>
      <c r="BD990" s="107">
        <f t="shared" si="686"/>
        <v>0</v>
      </c>
      <c r="BE990" s="107">
        <f t="shared" si="721"/>
        <v>0</v>
      </c>
      <c r="BF990" s="107">
        <f t="shared" si="721"/>
        <v>0</v>
      </c>
      <c r="BG990" s="107">
        <f t="shared" si="721"/>
        <v>0</v>
      </c>
      <c r="BH990" s="107">
        <f t="shared" si="721"/>
        <v>0</v>
      </c>
      <c r="BI990" s="107">
        <f t="shared" si="721"/>
        <v>0</v>
      </c>
      <c r="BJ990" s="107">
        <f t="shared" si="721"/>
        <v>0</v>
      </c>
      <c r="BK990" s="107">
        <f t="shared" si="721"/>
        <v>0</v>
      </c>
      <c r="BL990" s="110">
        <f t="shared" si="707"/>
        <v>0</v>
      </c>
      <c r="BM990" s="111">
        <f t="shared" si="708"/>
        <v>0</v>
      </c>
      <c r="BN990" s="111">
        <f t="shared" si="709"/>
        <v>0</v>
      </c>
      <c r="BO990" s="111">
        <f t="shared" si="710"/>
        <v>0</v>
      </c>
      <c r="BP990" s="111">
        <f t="shared" si="711"/>
        <v>0</v>
      </c>
      <c r="BQ990" s="111">
        <f t="shared" si="712"/>
        <v>0</v>
      </c>
      <c r="BR990" s="111">
        <f t="shared" si="713"/>
        <v>0</v>
      </c>
      <c r="BS990" s="111">
        <f t="shared" si="714"/>
        <v>0</v>
      </c>
      <c r="BT990" s="111">
        <f t="shared" si="715"/>
        <v>0</v>
      </c>
      <c r="BU990" s="112">
        <f t="shared" si="716"/>
        <v>0</v>
      </c>
      <c r="BV990" s="113">
        <f t="shared" si="717"/>
        <v>0</v>
      </c>
      <c r="BW990" s="169" t="s">
        <v>135</v>
      </c>
      <c r="BX990" s="174">
        <v>2021</v>
      </c>
      <c r="BY990" s="169" t="s">
        <v>2422</v>
      </c>
      <c r="BZ990" s="169" t="str">
        <f t="shared" si="718"/>
        <v>NOVIEMBRE</v>
      </c>
      <c r="CA990" s="169" t="str">
        <f t="shared" si="719"/>
        <v>YCHO21RT_11.1</v>
      </c>
      <c r="CB990" s="118" t="e">
        <f>VLOOKUP(F990,[3]TOTALES!$E:$E,1,0)</f>
        <v>#N/A</v>
      </c>
      <c r="CC990" s="118" t="e">
        <f>VLOOKUP(E990,'3.PARAMETROS'!J:L,3,0)</f>
        <v>#N/A</v>
      </c>
      <c r="CD990" s="118">
        <f>VLOOKUP(A990,'[4]1. ARCHIVO COMPRA'!$A:$BU,73,0)</f>
        <v>0</v>
      </c>
      <c r="CF990" s="128"/>
      <c r="CG990" s="128"/>
    </row>
    <row r="991" spans="1:85" x14ac:dyDescent="0.25">
      <c r="A991" s="128" t="str">
        <f t="shared" si="687"/>
        <v>W2RL14WEDC0G1H3</v>
      </c>
      <c r="B991" s="188">
        <v>44501</v>
      </c>
      <c r="C991" s="128"/>
      <c r="D991" s="128" t="s">
        <v>557</v>
      </c>
      <c r="E991" s="128" t="s">
        <v>215</v>
      </c>
      <c r="F991" s="128" t="s">
        <v>1721</v>
      </c>
      <c r="G991" s="128" t="s">
        <v>1722</v>
      </c>
      <c r="H991" s="128" t="s">
        <v>574</v>
      </c>
      <c r="I991" s="128" t="s">
        <v>575</v>
      </c>
      <c r="J991" s="128" t="s">
        <v>2205</v>
      </c>
      <c r="K991" s="128" t="s">
        <v>683</v>
      </c>
      <c r="L991" s="128" t="s">
        <v>2255</v>
      </c>
      <c r="M991" s="137">
        <v>198</v>
      </c>
      <c r="N991" s="128">
        <f>IFERROR(VLOOKUP(M991*$M$8*$N$8,'RAM costing'!$A$3:$B$81,2,1),0)</f>
        <v>189000</v>
      </c>
      <c r="O991" s="128">
        <f>IFERROR(VLOOKUP(M991*$M$9*$N$9,'RAM costing'!$E$3:$F$81,2,1),0)</f>
        <v>429</v>
      </c>
      <c r="P991" s="128"/>
      <c r="Q991" s="129">
        <f t="shared" si="688"/>
        <v>0.31</v>
      </c>
      <c r="R991" s="18">
        <v>61.38</v>
      </c>
      <c r="S991" s="25">
        <f t="shared" si="689"/>
        <v>0</v>
      </c>
      <c r="T991" s="25">
        <f t="shared" si="690"/>
        <v>0</v>
      </c>
      <c r="U991" s="25">
        <f t="shared" si="691"/>
        <v>0</v>
      </c>
      <c r="V991" s="25">
        <f t="shared" si="692"/>
        <v>0</v>
      </c>
      <c r="W991" s="25">
        <f t="shared" si="693"/>
        <v>0</v>
      </c>
      <c r="X991" s="25">
        <f t="shared" si="694"/>
        <v>0</v>
      </c>
      <c r="Y991" s="25">
        <f t="shared" si="695"/>
        <v>0</v>
      </c>
      <c r="Z991" s="25">
        <f t="shared" si="696"/>
        <v>0</v>
      </c>
      <c r="AA991" s="26"/>
      <c r="AB991" s="25">
        <f t="shared" si="697"/>
        <v>0</v>
      </c>
      <c r="AC991" s="25">
        <f t="shared" si="698"/>
        <v>0</v>
      </c>
      <c r="AD991" s="25"/>
      <c r="AE991" s="25"/>
      <c r="AF991" s="25"/>
      <c r="AG991" s="25"/>
      <c r="AH991" s="25"/>
      <c r="AI991" s="25"/>
      <c r="AJ991" s="26"/>
      <c r="AK991" s="25"/>
      <c r="AL991" s="26"/>
      <c r="AM991" s="25">
        <f t="shared" si="699"/>
        <v>0</v>
      </c>
      <c r="AN991" s="25">
        <f t="shared" si="700"/>
        <v>0</v>
      </c>
      <c r="AO991" s="26"/>
      <c r="AP991" s="26">
        <f t="shared" si="701"/>
        <v>0</v>
      </c>
      <c r="AQ991" s="101">
        <f t="shared" si="702"/>
        <v>0</v>
      </c>
      <c r="AR991" s="106">
        <f t="shared" si="703"/>
        <v>0</v>
      </c>
      <c r="AS991" s="107">
        <f t="shared" si="720"/>
        <v>0</v>
      </c>
      <c r="AT991" s="107">
        <f t="shared" si="720"/>
        <v>0</v>
      </c>
      <c r="AU991" s="107">
        <f t="shared" si="720"/>
        <v>0</v>
      </c>
      <c r="AV991" s="107">
        <f t="shared" si="720"/>
        <v>0</v>
      </c>
      <c r="AW991" s="107">
        <f t="shared" si="720"/>
        <v>0</v>
      </c>
      <c r="AX991" s="107">
        <f t="shared" si="720"/>
        <v>0</v>
      </c>
      <c r="AY991" s="107">
        <f t="shared" si="720"/>
        <v>0</v>
      </c>
      <c r="AZ991" s="107">
        <f t="shared" si="720"/>
        <v>0</v>
      </c>
      <c r="BA991" s="108">
        <f t="shared" si="704"/>
        <v>0</v>
      </c>
      <c r="BB991" s="103">
        <f t="shared" si="705"/>
        <v>0</v>
      </c>
      <c r="BC991" s="109">
        <f t="shared" si="706"/>
        <v>0</v>
      </c>
      <c r="BD991" s="107">
        <f t="shared" si="686"/>
        <v>0</v>
      </c>
      <c r="BE991" s="107">
        <f t="shared" si="721"/>
        <v>0</v>
      </c>
      <c r="BF991" s="107">
        <f t="shared" si="721"/>
        <v>0</v>
      </c>
      <c r="BG991" s="107">
        <f t="shared" si="721"/>
        <v>0</v>
      </c>
      <c r="BH991" s="107">
        <f t="shared" si="721"/>
        <v>0</v>
      </c>
      <c r="BI991" s="107">
        <f t="shared" si="721"/>
        <v>0</v>
      </c>
      <c r="BJ991" s="107">
        <f t="shared" si="721"/>
        <v>0</v>
      </c>
      <c r="BK991" s="107">
        <f t="shared" si="721"/>
        <v>0</v>
      </c>
      <c r="BL991" s="110">
        <f t="shared" si="707"/>
        <v>0</v>
      </c>
      <c r="BM991" s="111">
        <f t="shared" si="708"/>
        <v>0</v>
      </c>
      <c r="BN991" s="111">
        <f t="shared" si="709"/>
        <v>0</v>
      </c>
      <c r="BO991" s="111">
        <f t="shared" si="710"/>
        <v>0</v>
      </c>
      <c r="BP991" s="111">
        <f t="shared" si="711"/>
        <v>0</v>
      </c>
      <c r="BQ991" s="111">
        <f t="shared" si="712"/>
        <v>0</v>
      </c>
      <c r="BR991" s="111">
        <f t="shared" si="713"/>
        <v>0</v>
      </c>
      <c r="BS991" s="111">
        <f t="shared" si="714"/>
        <v>0</v>
      </c>
      <c r="BT991" s="111">
        <f t="shared" si="715"/>
        <v>0</v>
      </c>
      <c r="BU991" s="112">
        <f t="shared" si="716"/>
        <v>0</v>
      </c>
      <c r="BV991" s="113">
        <f t="shared" si="717"/>
        <v>0</v>
      </c>
      <c r="BW991" s="169" t="s">
        <v>135</v>
      </c>
      <c r="BX991" s="174">
        <v>2021</v>
      </c>
      <c r="BY991" s="169" t="s">
        <v>2422</v>
      </c>
      <c r="BZ991" s="169" t="str">
        <f t="shared" si="718"/>
        <v>NOVIEMBRE</v>
      </c>
      <c r="CA991" s="169" t="str">
        <f t="shared" si="719"/>
        <v>YCHO21RT_11.1</v>
      </c>
      <c r="CB991" s="118" t="e">
        <f>VLOOKUP(F991,[3]TOTALES!$E:$E,1,0)</f>
        <v>#N/A</v>
      </c>
      <c r="CC991" s="118" t="str">
        <f>VLOOKUP(E991,'3.PARAMETROS'!J:L,3,0)</f>
        <v>OUTERWEAR</v>
      </c>
      <c r="CD991" s="118">
        <f>VLOOKUP(A991,'[4]1. ARCHIVO COMPRA'!$A:$BU,73,0)</f>
        <v>0</v>
      </c>
      <c r="CF991" s="128"/>
      <c r="CG991" s="128"/>
    </row>
    <row r="992" spans="1:85" x14ac:dyDescent="0.25">
      <c r="A992" s="128" t="str">
        <f t="shared" si="687"/>
        <v>W2RL14WEDC0G1ET</v>
      </c>
      <c r="B992" s="188">
        <v>44501</v>
      </c>
      <c r="C992" s="128"/>
      <c r="D992" s="128" t="s">
        <v>557</v>
      </c>
      <c r="E992" s="128" t="s">
        <v>215</v>
      </c>
      <c r="F992" s="128" t="s">
        <v>1721</v>
      </c>
      <c r="G992" s="128" t="s">
        <v>1722</v>
      </c>
      <c r="H992" s="128" t="s">
        <v>1723</v>
      </c>
      <c r="I992" s="128" t="s">
        <v>1724</v>
      </c>
      <c r="J992" s="128" t="s">
        <v>2205</v>
      </c>
      <c r="K992" s="128" t="s">
        <v>683</v>
      </c>
      <c r="L992" s="128" t="s">
        <v>2255</v>
      </c>
      <c r="M992" s="137">
        <v>198</v>
      </c>
      <c r="N992" s="128">
        <f>IFERROR(VLOOKUP(M992*$M$8*$N$8,'RAM costing'!$A$3:$B$81,2,1),0)</f>
        <v>189000</v>
      </c>
      <c r="O992" s="128">
        <f>IFERROR(VLOOKUP(M992*$M$9*$N$9,'RAM costing'!$E$3:$F$81,2,1),0)</f>
        <v>429</v>
      </c>
      <c r="P992" s="128"/>
      <c r="Q992" s="129">
        <f t="shared" si="688"/>
        <v>0.31</v>
      </c>
      <c r="R992" s="18">
        <v>61.38</v>
      </c>
      <c r="S992" s="25">
        <f t="shared" si="689"/>
        <v>0</v>
      </c>
      <c r="T992" s="25">
        <f t="shared" si="690"/>
        <v>0</v>
      </c>
      <c r="U992" s="25">
        <f t="shared" si="691"/>
        <v>0</v>
      </c>
      <c r="V992" s="25">
        <f t="shared" si="692"/>
        <v>0</v>
      </c>
      <c r="W992" s="25">
        <f t="shared" si="693"/>
        <v>0</v>
      </c>
      <c r="X992" s="25">
        <f t="shared" si="694"/>
        <v>0</v>
      </c>
      <c r="Y992" s="25">
        <f t="shared" si="695"/>
        <v>0</v>
      </c>
      <c r="Z992" s="25">
        <f t="shared" si="696"/>
        <v>0</v>
      </c>
      <c r="AA992" s="26"/>
      <c r="AB992" s="25">
        <f t="shared" si="697"/>
        <v>0</v>
      </c>
      <c r="AC992" s="25">
        <f t="shared" si="698"/>
        <v>0</v>
      </c>
      <c r="AD992" s="25"/>
      <c r="AE992" s="25"/>
      <c r="AF992" s="25"/>
      <c r="AG992" s="25"/>
      <c r="AH992" s="25"/>
      <c r="AI992" s="25"/>
      <c r="AJ992" s="26"/>
      <c r="AK992" s="25"/>
      <c r="AL992" s="26"/>
      <c r="AM992" s="25">
        <f t="shared" si="699"/>
        <v>0</v>
      </c>
      <c r="AN992" s="25">
        <f t="shared" si="700"/>
        <v>0</v>
      </c>
      <c r="AO992" s="26"/>
      <c r="AP992" s="26">
        <f t="shared" si="701"/>
        <v>0</v>
      </c>
      <c r="AQ992" s="101">
        <f t="shared" si="702"/>
        <v>0</v>
      </c>
      <c r="AR992" s="106">
        <f t="shared" si="703"/>
        <v>0</v>
      </c>
      <c r="AS992" s="107">
        <f t="shared" si="720"/>
        <v>0</v>
      </c>
      <c r="AT992" s="107">
        <f t="shared" si="720"/>
        <v>0</v>
      </c>
      <c r="AU992" s="107">
        <f t="shared" si="720"/>
        <v>0</v>
      </c>
      <c r="AV992" s="107">
        <f t="shared" si="720"/>
        <v>0</v>
      </c>
      <c r="AW992" s="107">
        <f t="shared" si="720"/>
        <v>0</v>
      </c>
      <c r="AX992" s="107">
        <f t="shared" si="720"/>
        <v>0</v>
      </c>
      <c r="AY992" s="107">
        <f t="shared" si="720"/>
        <v>0</v>
      </c>
      <c r="AZ992" s="107">
        <f t="shared" si="720"/>
        <v>0</v>
      </c>
      <c r="BA992" s="108">
        <f t="shared" si="704"/>
        <v>0</v>
      </c>
      <c r="BB992" s="103">
        <f t="shared" si="705"/>
        <v>0</v>
      </c>
      <c r="BC992" s="109">
        <f t="shared" si="706"/>
        <v>0</v>
      </c>
      <c r="BD992" s="107">
        <f t="shared" si="686"/>
        <v>0</v>
      </c>
      <c r="BE992" s="107">
        <f t="shared" si="721"/>
        <v>0</v>
      </c>
      <c r="BF992" s="107">
        <f t="shared" si="721"/>
        <v>0</v>
      </c>
      <c r="BG992" s="107">
        <f t="shared" si="721"/>
        <v>0</v>
      </c>
      <c r="BH992" s="107">
        <f t="shared" si="721"/>
        <v>0</v>
      </c>
      <c r="BI992" s="107">
        <f t="shared" si="721"/>
        <v>0</v>
      </c>
      <c r="BJ992" s="107">
        <f t="shared" si="721"/>
        <v>0</v>
      </c>
      <c r="BK992" s="107">
        <f t="shared" si="721"/>
        <v>0</v>
      </c>
      <c r="BL992" s="110">
        <f t="shared" si="707"/>
        <v>0</v>
      </c>
      <c r="BM992" s="111">
        <f t="shared" si="708"/>
        <v>0</v>
      </c>
      <c r="BN992" s="111">
        <f t="shared" si="709"/>
        <v>0</v>
      </c>
      <c r="BO992" s="111">
        <f t="shared" si="710"/>
        <v>0</v>
      </c>
      <c r="BP992" s="111">
        <f t="shared" si="711"/>
        <v>0</v>
      </c>
      <c r="BQ992" s="111">
        <f t="shared" si="712"/>
        <v>0</v>
      </c>
      <c r="BR992" s="111">
        <f t="shared" si="713"/>
        <v>0</v>
      </c>
      <c r="BS992" s="111">
        <f t="shared" si="714"/>
        <v>0</v>
      </c>
      <c r="BT992" s="111">
        <f t="shared" si="715"/>
        <v>0</v>
      </c>
      <c r="BU992" s="112">
        <f t="shared" si="716"/>
        <v>0</v>
      </c>
      <c r="BV992" s="113">
        <f t="shared" si="717"/>
        <v>0</v>
      </c>
      <c r="BW992" s="169" t="s">
        <v>135</v>
      </c>
      <c r="BX992" s="174">
        <v>2021</v>
      </c>
      <c r="BY992" s="169" t="s">
        <v>2422</v>
      </c>
      <c r="BZ992" s="169" t="str">
        <f t="shared" si="718"/>
        <v>NOVIEMBRE</v>
      </c>
      <c r="CA992" s="169" t="str">
        <f t="shared" si="719"/>
        <v>YCHO21RT_11.1</v>
      </c>
      <c r="CB992" s="118" t="e">
        <f>VLOOKUP(F992,[3]TOTALES!$E:$E,1,0)</f>
        <v>#N/A</v>
      </c>
      <c r="CC992" s="118" t="str">
        <f>VLOOKUP(E992,'3.PARAMETROS'!J:L,3,0)</f>
        <v>OUTERWEAR</v>
      </c>
      <c r="CD992" s="118">
        <f>VLOOKUP(A992,'[4]1. ARCHIVO COMPRA'!$A:$BU,73,0)</f>
        <v>0</v>
      </c>
      <c r="CF992" s="128"/>
      <c r="CG992" s="128"/>
    </row>
    <row r="993" spans="1:85" x14ac:dyDescent="0.25">
      <c r="A993" s="128" t="str">
        <f t="shared" si="687"/>
        <v>W2RL14WEDC0G012</v>
      </c>
      <c r="B993" s="188">
        <v>44501</v>
      </c>
      <c r="C993" s="128"/>
      <c r="D993" s="128" t="s">
        <v>557</v>
      </c>
      <c r="E993" s="128" t="s">
        <v>215</v>
      </c>
      <c r="F993" s="128" t="s">
        <v>1721</v>
      </c>
      <c r="G993" s="128" t="s">
        <v>1722</v>
      </c>
      <c r="H993" s="128" t="s">
        <v>582</v>
      </c>
      <c r="I993" s="128" t="s">
        <v>583</v>
      </c>
      <c r="J993" s="128" t="s">
        <v>2205</v>
      </c>
      <c r="K993" s="128" t="s">
        <v>683</v>
      </c>
      <c r="L993" s="128" t="s">
        <v>2255</v>
      </c>
      <c r="M993" s="137">
        <v>198</v>
      </c>
      <c r="N993" s="128">
        <f>IFERROR(VLOOKUP(M993*$M$8*$N$8,'RAM costing'!$A$3:$B$81,2,1),0)</f>
        <v>189000</v>
      </c>
      <c r="O993" s="128">
        <f>IFERROR(VLOOKUP(M993*$M$9*$N$9,'RAM costing'!$E$3:$F$81,2,1),0)</f>
        <v>429</v>
      </c>
      <c r="P993" s="128"/>
      <c r="Q993" s="129">
        <f t="shared" si="688"/>
        <v>0.31</v>
      </c>
      <c r="R993" s="18">
        <v>61.38</v>
      </c>
      <c r="S993" s="25">
        <f t="shared" si="689"/>
        <v>0</v>
      </c>
      <c r="T993" s="25">
        <f t="shared" si="690"/>
        <v>0</v>
      </c>
      <c r="U993" s="25">
        <f t="shared" si="691"/>
        <v>0</v>
      </c>
      <c r="V993" s="25">
        <f t="shared" si="692"/>
        <v>0</v>
      </c>
      <c r="W993" s="25">
        <f t="shared" si="693"/>
        <v>0</v>
      </c>
      <c r="X993" s="25">
        <f t="shared" si="694"/>
        <v>0</v>
      </c>
      <c r="Y993" s="25">
        <f t="shared" si="695"/>
        <v>0</v>
      </c>
      <c r="Z993" s="25">
        <f t="shared" si="696"/>
        <v>0</v>
      </c>
      <c r="AA993" s="26"/>
      <c r="AB993" s="25">
        <f t="shared" si="697"/>
        <v>0</v>
      </c>
      <c r="AC993" s="25">
        <f t="shared" si="698"/>
        <v>0</v>
      </c>
      <c r="AD993" s="25"/>
      <c r="AE993" s="25"/>
      <c r="AF993" s="25"/>
      <c r="AG993" s="25"/>
      <c r="AH993" s="25"/>
      <c r="AI993" s="25"/>
      <c r="AJ993" s="26"/>
      <c r="AK993" s="25"/>
      <c r="AL993" s="26"/>
      <c r="AM993" s="25">
        <f t="shared" si="699"/>
        <v>0</v>
      </c>
      <c r="AN993" s="25">
        <f t="shared" si="700"/>
        <v>0</v>
      </c>
      <c r="AO993" s="26"/>
      <c r="AP993" s="26">
        <f t="shared" si="701"/>
        <v>0</v>
      </c>
      <c r="AQ993" s="101">
        <f t="shared" si="702"/>
        <v>0</v>
      </c>
      <c r="AR993" s="106">
        <f t="shared" si="703"/>
        <v>0</v>
      </c>
      <c r="AS993" s="107">
        <f t="shared" si="720"/>
        <v>0</v>
      </c>
      <c r="AT993" s="107">
        <f t="shared" si="720"/>
        <v>0</v>
      </c>
      <c r="AU993" s="107">
        <f t="shared" si="720"/>
        <v>0</v>
      </c>
      <c r="AV993" s="107">
        <f t="shared" si="720"/>
        <v>0</v>
      </c>
      <c r="AW993" s="107">
        <f t="shared" si="720"/>
        <v>0</v>
      </c>
      <c r="AX993" s="107">
        <f t="shared" si="720"/>
        <v>0</v>
      </c>
      <c r="AY993" s="107">
        <f t="shared" si="720"/>
        <v>0</v>
      </c>
      <c r="AZ993" s="107">
        <f t="shared" si="720"/>
        <v>0</v>
      </c>
      <c r="BA993" s="108">
        <f t="shared" si="704"/>
        <v>0</v>
      </c>
      <c r="BB993" s="103">
        <f t="shared" si="705"/>
        <v>0</v>
      </c>
      <c r="BC993" s="109">
        <f t="shared" si="706"/>
        <v>0</v>
      </c>
      <c r="BD993" s="107">
        <f t="shared" si="686"/>
        <v>0</v>
      </c>
      <c r="BE993" s="107">
        <f t="shared" si="721"/>
        <v>0</v>
      </c>
      <c r="BF993" s="107">
        <f t="shared" si="721"/>
        <v>0</v>
      </c>
      <c r="BG993" s="107">
        <f t="shared" si="721"/>
        <v>0</v>
      </c>
      <c r="BH993" s="107">
        <f t="shared" si="721"/>
        <v>0</v>
      </c>
      <c r="BI993" s="107">
        <f t="shared" si="721"/>
        <v>0</v>
      </c>
      <c r="BJ993" s="107">
        <f t="shared" si="721"/>
        <v>0</v>
      </c>
      <c r="BK993" s="107">
        <f t="shared" si="721"/>
        <v>0</v>
      </c>
      <c r="BL993" s="110">
        <f t="shared" si="707"/>
        <v>0</v>
      </c>
      <c r="BM993" s="111">
        <f t="shared" si="708"/>
        <v>0</v>
      </c>
      <c r="BN993" s="111">
        <f t="shared" si="709"/>
        <v>0</v>
      </c>
      <c r="BO993" s="111">
        <f t="shared" si="710"/>
        <v>0</v>
      </c>
      <c r="BP993" s="111">
        <f t="shared" si="711"/>
        <v>0</v>
      </c>
      <c r="BQ993" s="111">
        <f t="shared" si="712"/>
        <v>0</v>
      </c>
      <c r="BR993" s="111">
        <f t="shared" si="713"/>
        <v>0</v>
      </c>
      <c r="BS993" s="111">
        <f t="shared" si="714"/>
        <v>0</v>
      </c>
      <c r="BT993" s="111">
        <f t="shared" si="715"/>
        <v>0</v>
      </c>
      <c r="BU993" s="112">
        <f t="shared" si="716"/>
        <v>0</v>
      </c>
      <c r="BV993" s="113">
        <f t="shared" si="717"/>
        <v>0</v>
      </c>
      <c r="BW993" s="169" t="s">
        <v>135</v>
      </c>
      <c r="BX993" s="174">
        <v>2021</v>
      </c>
      <c r="BY993" s="169" t="s">
        <v>2422</v>
      </c>
      <c r="BZ993" s="169" t="str">
        <f t="shared" si="718"/>
        <v>NOVIEMBRE</v>
      </c>
      <c r="CA993" s="169" t="str">
        <f t="shared" si="719"/>
        <v>YCHO21RT_11.1</v>
      </c>
      <c r="CB993" s="118" t="e">
        <f>VLOOKUP(F993,[3]TOTALES!$E:$E,1,0)</f>
        <v>#N/A</v>
      </c>
      <c r="CC993" s="118" t="str">
        <f>VLOOKUP(E993,'3.PARAMETROS'!J:L,3,0)</f>
        <v>OUTERWEAR</v>
      </c>
      <c r="CD993" s="118">
        <f>VLOOKUP(A993,'[4]1. ARCHIVO COMPRA'!$A:$BU,73,0)</f>
        <v>0</v>
      </c>
      <c r="CF993" s="128"/>
      <c r="CG993" s="128"/>
    </row>
    <row r="994" spans="1:85" x14ac:dyDescent="0.25">
      <c r="A994" s="128" t="str">
        <f t="shared" si="687"/>
        <v>W2RB02WEDQ2A70E</v>
      </c>
      <c r="B994" s="188">
        <v>44501</v>
      </c>
      <c r="C994" s="128"/>
      <c r="D994" s="128" t="s">
        <v>557</v>
      </c>
      <c r="E994" s="128" t="s">
        <v>222</v>
      </c>
      <c r="F994" s="128" t="s">
        <v>1725</v>
      </c>
      <c r="G994" s="128" t="s">
        <v>1726</v>
      </c>
      <c r="H994" s="128" t="s">
        <v>982</v>
      </c>
      <c r="I994" s="128" t="s">
        <v>983</v>
      </c>
      <c r="J994" s="128" t="s">
        <v>2206</v>
      </c>
      <c r="K994" s="128" t="s">
        <v>683</v>
      </c>
      <c r="L994" s="128" t="s">
        <v>2255</v>
      </c>
      <c r="M994" s="137">
        <v>108</v>
      </c>
      <c r="N994" s="128">
        <f>IFERROR(VLOOKUP(M994*$M$8*$N$8,'RAM costing'!$A$3:$B$81,2,1),0)</f>
        <v>109000</v>
      </c>
      <c r="O994" s="128">
        <f>IFERROR(VLOOKUP(M994*$M$9*$N$9,'RAM costing'!$E$3:$F$81,2,1),0)</f>
        <v>429</v>
      </c>
      <c r="P994" s="128"/>
      <c r="Q994" s="129">
        <f t="shared" si="688"/>
        <v>0.31</v>
      </c>
      <c r="R994" s="18">
        <v>33.479999999999997</v>
      </c>
      <c r="S994" s="25">
        <f t="shared" si="689"/>
        <v>0</v>
      </c>
      <c r="T994" s="25">
        <f t="shared" si="690"/>
        <v>0</v>
      </c>
      <c r="U994" s="25">
        <f t="shared" si="691"/>
        <v>0</v>
      </c>
      <c r="V994" s="25">
        <f t="shared" si="692"/>
        <v>0</v>
      </c>
      <c r="W994" s="25">
        <f t="shared" si="693"/>
        <v>0</v>
      </c>
      <c r="X994" s="25">
        <f t="shared" si="694"/>
        <v>0</v>
      </c>
      <c r="Y994" s="25">
        <f t="shared" si="695"/>
        <v>0</v>
      </c>
      <c r="Z994" s="25">
        <f t="shared" si="696"/>
        <v>0</v>
      </c>
      <c r="AA994" s="26"/>
      <c r="AB994" s="25">
        <f t="shared" si="697"/>
        <v>0</v>
      </c>
      <c r="AC994" s="25">
        <f t="shared" si="698"/>
        <v>0</v>
      </c>
      <c r="AD994" s="25"/>
      <c r="AE994" s="25"/>
      <c r="AF994" s="25"/>
      <c r="AG994" s="25"/>
      <c r="AH994" s="25"/>
      <c r="AI994" s="25"/>
      <c r="AJ994" s="26"/>
      <c r="AK994" s="25"/>
      <c r="AL994" s="26"/>
      <c r="AM994" s="25">
        <f t="shared" si="699"/>
        <v>0</v>
      </c>
      <c r="AN994" s="25">
        <f t="shared" si="700"/>
        <v>0</v>
      </c>
      <c r="AO994" s="26"/>
      <c r="AP994" s="26">
        <f t="shared" si="701"/>
        <v>0</v>
      </c>
      <c r="AQ994" s="101">
        <f t="shared" si="702"/>
        <v>0</v>
      </c>
      <c r="AR994" s="106">
        <f t="shared" si="703"/>
        <v>0</v>
      </c>
      <c r="AS994" s="107">
        <f t="shared" si="720"/>
        <v>0</v>
      </c>
      <c r="AT994" s="107">
        <f t="shared" si="720"/>
        <v>0</v>
      </c>
      <c r="AU994" s="107">
        <f t="shared" si="720"/>
        <v>0</v>
      </c>
      <c r="AV994" s="107">
        <f t="shared" si="720"/>
        <v>0</v>
      </c>
      <c r="AW994" s="107">
        <f t="shared" si="720"/>
        <v>0</v>
      </c>
      <c r="AX994" s="107">
        <f t="shared" si="720"/>
        <v>0</v>
      </c>
      <c r="AY994" s="107">
        <f t="shared" si="720"/>
        <v>0</v>
      </c>
      <c r="AZ994" s="107">
        <f t="shared" si="720"/>
        <v>0</v>
      </c>
      <c r="BA994" s="108">
        <f t="shared" si="704"/>
        <v>0</v>
      </c>
      <c r="BB994" s="103">
        <f t="shared" si="705"/>
        <v>0</v>
      </c>
      <c r="BC994" s="109">
        <f t="shared" si="706"/>
        <v>0</v>
      </c>
      <c r="BD994" s="107">
        <f t="shared" si="686"/>
        <v>0</v>
      </c>
      <c r="BE994" s="107">
        <f t="shared" si="721"/>
        <v>0</v>
      </c>
      <c r="BF994" s="107">
        <f t="shared" si="721"/>
        <v>0</v>
      </c>
      <c r="BG994" s="107">
        <f t="shared" si="721"/>
        <v>0</v>
      </c>
      <c r="BH994" s="107">
        <f t="shared" si="721"/>
        <v>0</v>
      </c>
      <c r="BI994" s="107">
        <f t="shared" si="721"/>
        <v>0</v>
      </c>
      <c r="BJ994" s="107">
        <f t="shared" si="721"/>
        <v>0</v>
      </c>
      <c r="BK994" s="107">
        <f t="shared" si="721"/>
        <v>0</v>
      </c>
      <c r="BL994" s="110">
        <f t="shared" si="707"/>
        <v>0</v>
      </c>
      <c r="BM994" s="111">
        <f t="shared" si="708"/>
        <v>0</v>
      </c>
      <c r="BN994" s="111">
        <f t="shared" si="709"/>
        <v>0</v>
      </c>
      <c r="BO994" s="111">
        <f t="shared" si="710"/>
        <v>0</v>
      </c>
      <c r="BP994" s="111">
        <f t="shared" si="711"/>
        <v>0</v>
      </c>
      <c r="BQ994" s="111">
        <f t="shared" si="712"/>
        <v>0</v>
      </c>
      <c r="BR994" s="111">
        <f t="shared" si="713"/>
        <v>0</v>
      </c>
      <c r="BS994" s="111">
        <f t="shared" si="714"/>
        <v>0</v>
      </c>
      <c r="BT994" s="111">
        <f t="shared" si="715"/>
        <v>0</v>
      </c>
      <c r="BU994" s="112">
        <f t="shared" si="716"/>
        <v>0</v>
      </c>
      <c r="BV994" s="113">
        <f t="shared" si="717"/>
        <v>0</v>
      </c>
      <c r="BW994" s="169" t="s">
        <v>135</v>
      </c>
      <c r="BX994" s="174">
        <v>2021</v>
      </c>
      <c r="BY994" s="169" t="s">
        <v>2422</v>
      </c>
      <c r="BZ994" s="169" t="str">
        <f t="shared" si="718"/>
        <v>NOVIEMBRE</v>
      </c>
      <c r="CA994" s="169" t="str">
        <f t="shared" si="719"/>
        <v>YCHO21RT_11.1</v>
      </c>
      <c r="CB994" s="118" t="e">
        <f>VLOOKUP(F994,[3]TOTALES!$E:$E,1,0)</f>
        <v>#N/A</v>
      </c>
      <c r="CC994" s="118" t="str">
        <f>VLOOKUP(E994,'3.PARAMETROS'!J:L,3,0)</f>
        <v>PANTALONES</v>
      </c>
      <c r="CD994" s="118">
        <f>VLOOKUP(A994,'[4]1. ARCHIVO COMPRA'!$A:$BU,73,0)</f>
        <v>0</v>
      </c>
      <c r="CF994" s="128"/>
      <c r="CG994" s="128"/>
    </row>
    <row r="995" spans="1:85" x14ac:dyDescent="0.25">
      <c r="A995" s="128" t="str">
        <f t="shared" si="687"/>
        <v>W2RB02WEDQ2JBLK</v>
      </c>
      <c r="B995" s="188">
        <v>44501</v>
      </c>
      <c r="C995" s="128"/>
      <c r="D995" s="128" t="s">
        <v>557</v>
      </c>
      <c r="E995" s="128" t="s">
        <v>222</v>
      </c>
      <c r="F995" s="128" t="s">
        <v>1725</v>
      </c>
      <c r="G995" s="128" t="s">
        <v>1726</v>
      </c>
      <c r="H995" s="128" t="s">
        <v>494</v>
      </c>
      <c r="I995" s="128" t="s">
        <v>520</v>
      </c>
      <c r="J995" s="128" t="s">
        <v>2206</v>
      </c>
      <c r="K995" s="128" t="s">
        <v>683</v>
      </c>
      <c r="L995" s="128" t="s">
        <v>2255</v>
      </c>
      <c r="M995" s="137">
        <v>108</v>
      </c>
      <c r="N995" s="128">
        <f>IFERROR(VLOOKUP(M995*$M$8*$N$8,'RAM costing'!$A$3:$B$81,2,1),0)</f>
        <v>109000</v>
      </c>
      <c r="O995" s="128">
        <f>IFERROR(VLOOKUP(M995*$M$9*$N$9,'RAM costing'!$E$3:$F$81,2,1),0)</f>
        <v>429</v>
      </c>
      <c r="P995" s="128"/>
      <c r="Q995" s="129">
        <f t="shared" si="688"/>
        <v>0.31</v>
      </c>
      <c r="R995" s="18">
        <v>33.479999999999997</v>
      </c>
      <c r="S995" s="25">
        <f t="shared" si="689"/>
        <v>0</v>
      </c>
      <c r="T995" s="25">
        <f t="shared" si="690"/>
        <v>0</v>
      </c>
      <c r="U995" s="25">
        <f t="shared" si="691"/>
        <v>0</v>
      </c>
      <c r="V995" s="25">
        <f t="shared" si="692"/>
        <v>0</v>
      </c>
      <c r="W995" s="25">
        <f t="shared" si="693"/>
        <v>0</v>
      </c>
      <c r="X995" s="25">
        <f t="shared" si="694"/>
        <v>0</v>
      </c>
      <c r="Y995" s="25">
        <f t="shared" si="695"/>
        <v>0</v>
      </c>
      <c r="Z995" s="25">
        <f t="shared" si="696"/>
        <v>0</v>
      </c>
      <c r="AA995" s="26"/>
      <c r="AB995" s="25">
        <f t="shared" si="697"/>
        <v>0</v>
      </c>
      <c r="AC995" s="25">
        <f t="shared" si="698"/>
        <v>0</v>
      </c>
      <c r="AD995" s="25"/>
      <c r="AE995" s="25"/>
      <c r="AF995" s="25"/>
      <c r="AG995" s="25"/>
      <c r="AH995" s="25"/>
      <c r="AI995" s="25"/>
      <c r="AJ995" s="26"/>
      <c r="AK995" s="25"/>
      <c r="AL995" s="26"/>
      <c r="AM995" s="25">
        <f t="shared" si="699"/>
        <v>0</v>
      </c>
      <c r="AN995" s="25">
        <f t="shared" si="700"/>
        <v>0</v>
      </c>
      <c r="AO995" s="26"/>
      <c r="AP995" s="26">
        <f t="shared" si="701"/>
        <v>0</v>
      </c>
      <c r="AQ995" s="101">
        <f t="shared" si="702"/>
        <v>0</v>
      </c>
      <c r="AR995" s="106">
        <f t="shared" si="703"/>
        <v>0</v>
      </c>
      <c r="AS995" s="107">
        <f t="shared" si="720"/>
        <v>0</v>
      </c>
      <c r="AT995" s="107">
        <f t="shared" si="720"/>
        <v>0</v>
      </c>
      <c r="AU995" s="107">
        <f t="shared" si="720"/>
        <v>0</v>
      </c>
      <c r="AV995" s="107">
        <f t="shared" si="720"/>
        <v>0</v>
      </c>
      <c r="AW995" s="107">
        <f t="shared" si="720"/>
        <v>0</v>
      </c>
      <c r="AX995" s="107">
        <f t="shared" si="720"/>
        <v>0</v>
      </c>
      <c r="AY995" s="107">
        <f t="shared" si="720"/>
        <v>0</v>
      </c>
      <c r="AZ995" s="107">
        <f t="shared" si="720"/>
        <v>0</v>
      </c>
      <c r="BA995" s="108">
        <f t="shared" si="704"/>
        <v>0</v>
      </c>
      <c r="BB995" s="103">
        <f t="shared" si="705"/>
        <v>0</v>
      </c>
      <c r="BC995" s="109">
        <f t="shared" si="706"/>
        <v>0</v>
      </c>
      <c r="BD995" s="107">
        <f t="shared" si="686"/>
        <v>0</v>
      </c>
      <c r="BE995" s="107">
        <f t="shared" si="721"/>
        <v>0</v>
      </c>
      <c r="BF995" s="107">
        <f t="shared" si="721"/>
        <v>0</v>
      </c>
      <c r="BG995" s="107">
        <f t="shared" si="721"/>
        <v>0</v>
      </c>
      <c r="BH995" s="107">
        <f t="shared" si="721"/>
        <v>0</v>
      </c>
      <c r="BI995" s="107">
        <f t="shared" si="721"/>
        <v>0</v>
      </c>
      <c r="BJ995" s="107">
        <f t="shared" si="721"/>
        <v>0</v>
      </c>
      <c r="BK995" s="107">
        <f t="shared" si="721"/>
        <v>0</v>
      </c>
      <c r="BL995" s="110">
        <f t="shared" si="707"/>
        <v>0</v>
      </c>
      <c r="BM995" s="111">
        <f t="shared" si="708"/>
        <v>0</v>
      </c>
      <c r="BN995" s="111">
        <f t="shared" si="709"/>
        <v>0</v>
      </c>
      <c r="BO995" s="111">
        <f t="shared" si="710"/>
        <v>0</v>
      </c>
      <c r="BP995" s="111">
        <f t="shared" si="711"/>
        <v>0</v>
      </c>
      <c r="BQ995" s="111">
        <f t="shared" si="712"/>
        <v>0</v>
      </c>
      <c r="BR995" s="111">
        <f t="shared" si="713"/>
        <v>0</v>
      </c>
      <c r="BS995" s="111">
        <f t="shared" si="714"/>
        <v>0</v>
      </c>
      <c r="BT995" s="111">
        <f t="shared" si="715"/>
        <v>0</v>
      </c>
      <c r="BU995" s="112">
        <f t="shared" si="716"/>
        <v>0</v>
      </c>
      <c r="BV995" s="113">
        <f t="shared" si="717"/>
        <v>0</v>
      </c>
      <c r="BW995" s="169" t="s">
        <v>135</v>
      </c>
      <c r="BX995" s="174">
        <v>2021</v>
      </c>
      <c r="BY995" s="169" t="s">
        <v>2422</v>
      </c>
      <c r="BZ995" s="169" t="str">
        <f t="shared" si="718"/>
        <v>NOVIEMBRE</v>
      </c>
      <c r="CA995" s="169" t="str">
        <f t="shared" si="719"/>
        <v>YCHO21RT_11.1</v>
      </c>
      <c r="CB995" s="118" t="e">
        <f>VLOOKUP(F995,[3]TOTALES!$E:$E,1,0)</f>
        <v>#N/A</v>
      </c>
      <c r="CC995" s="118" t="str">
        <f>VLOOKUP(E995,'3.PARAMETROS'!J:L,3,0)</f>
        <v>PANTALONES</v>
      </c>
      <c r="CD995" s="118">
        <f>VLOOKUP(A995,'[4]1. ARCHIVO COMPRA'!$A:$BU,73,0)</f>
        <v>0</v>
      </c>
      <c r="CF995" s="128"/>
      <c r="CG995" s="128"/>
    </row>
    <row r="996" spans="1:85" x14ac:dyDescent="0.25">
      <c r="A996" s="128" t="str">
        <f t="shared" si="687"/>
        <v>W2RB02WEDQ2G1DQ</v>
      </c>
      <c r="B996" s="188">
        <v>44501</v>
      </c>
      <c r="C996" s="128"/>
      <c r="D996" s="128" t="s">
        <v>557</v>
      </c>
      <c r="E996" s="128" t="s">
        <v>222</v>
      </c>
      <c r="F996" s="128" t="s">
        <v>1725</v>
      </c>
      <c r="G996" s="128" t="s">
        <v>1726</v>
      </c>
      <c r="H996" s="128" t="s">
        <v>510</v>
      </c>
      <c r="I996" s="128" t="s">
        <v>537</v>
      </c>
      <c r="J996" s="128" t="s">
        <v>2206</v>
      </c>
      <c r="K996" s="128" t="s">
        <v>683</v>
      </c>
      <c r="L996" s="128" t="s">
        <v>2255</v>
      </c>
      <c r="M996" s="137">
        <v>108</v>
      </c>
      <c r="N996" s="128">
        <f>IFERROR(VLOOKUP(M996*$M$8*$N$8,'RAM costing'!$A$3:$B$81,2,1),0)</f>
        <v>109000</v>
      </c>
      <c r="O996" s="128">
        <f>IFERROR(VLOOKUP(M996*$M$9*$N$9,'RAM costing'!$E$3:$F$81,2,1),0)</f>
        <v>429</v>
      </c>
      <c r="P996" s="128"/>
      <c r="Q996" s="129">
        <f t="shared" si="688"/>
        <v>0.31</v>
      </c>
      <c r="R996" s="18">
        <v>33.479999999999997</v>
      </c>
      <c r="S996" s="25">
        <f t="shared" si="689"/>
        <v>0</v>
      </c>
      <c r="T996" s="25">
        <f t="shared" si="690"/>
        <v>0</v>
      </c>
      <c r="U996" s="25">
        <f t="shared" si="691"/>
        <v>0</v>
      </c>
      <c r="V996" s="25">
        <f t="shared" si="692"/>
        <v>0</v>
      </c>
      <c r="W996" s="25">
        <f t="shared" si="693"/>
        <v>0</v>
      </c>
      <c r="X996" s="25">
        <f t="shared" si="694"/>
        <v>0</v>
      </c>
      <c r="Y996" s="25">
        <f t="shared" si="695"/>
        <v>0</v>
      </c>
      <c r="Z996" s="25">
        <f t="shared" si="696"/>
        <v>0</v>
      </c>
      <c r="AA996" s="26"/>
      <c r="AB996" s="25">
        <f t="shared" si="697"/>
        <v>0</v>
      </c>
      <c r="AC996" s="25">
        <f t="shared" si="698"/>
        <v>0</v>
      </c>
      <c r="AD996" s="25"/>
      <c r="AE996" s="25"/>
      <c r="AF996" s="25"/>
      <c r="AG996" s="25"/>
      <c r="AH996" s="25"/>
      <c r="AI996" s="25"/>
      <c r="AJ996" s="26"/>
      <c r="AK996" s="25"/>
      <c r="AL996" s="26"/>
      <c r="AM996" s="25">
        <f t="shared" si="699"/>
        <v>0</v>
      </c>
      <c r="AN996" s="25">
        <f t="shared" si="700"/>
        <v>0</v>
      </c>
      <c r="AO996" s="26"/>
      <c r="AP996" s="26">
        <f t="shared" si="701"/>
        <v>0</v>
      </c>
      <c r="AQ996" s="101">
        <f t="shared" si="702"/>
        <v>0</v>
      </c>
      <c r="AR996" s="106">
        <f t="shared" si="703"/>
        <v>0</v>
      </c>
      <c r="AS996" s="107">
        <f t="shared" si="720"/>
        <v>0</v>
      </c>
      <c r="AT996" s="107">
        <f t="shared" si="720"/>
        <v>0</v>
      </c>
      <c r="AU996" s="107">
        <f t="shared" si="720"/>
        <v>0</v>
      </c>
      <c r="AV996" s="107">
        <f t="shared" si="720"/>
        <v>0</v>
      </c>
      <c r="AW996" s="107">
        <f t="shared" si="720"/>
        <v>0</v>
      </c>
      <c r="AX996" s="107">
        <f t="shared" si="720"/>
        <v>0</v>
      </c>
      <c r="AY996" s="107">
        <f t="shared" si="720"/>
        <v>0</v>
      </c>
      <c r="AZ996" s="107">
        <f t="shared" si="720"/>
        <v>0</v>
      </c>
      <c r="BA996" s="108">
        <f t="shared" si="704"/>
        <v>0</v>
      </c>
      <c r="BB996" s="103">
        <f t="shared" si="705"/>
        <v>0</v>
      </c>
      <c r="BC996" s="109">
        <f t="shared" si="706"/>
        <v>0</v>
      </c>
      <c r="BD996" s="107">
        <f t="shared" si="686"/>
        <v>0</v>
      </c>
      <c r="BE996" s="107">
        <f t="shared" si="721"/>
        <v>0</v>
      </c>
      <c r="BF996" s="107">
        <f t="shared" si="721"/>
        <v>0</v>
      </c>
      <c r="BG996" s="107">
        <f t="shared" si="721"/>
        <v>0</v>
      </c>
      <c r="BH996" s="107">
        <f t="shared" si="721"/>
        <v>0</v>
      </c>
      <c r="BI996" s="107">
        <f t="shared" si="721"/>
        <v>0</v>
      </c>
      <c r="BJ996" s="107">
        <f t="shared" si="721"/>
        <v>0</v>
      </c>
      <c r="BK996" s="107">
        <f t="shared" si="721"/>
        <v>0</v>
      </c>
      <c r="BL996" s="110">
        <f t="shared" si="707"/>
        <v>0</v>
      </c>
      <c r="BM996" s="111">
        <f t="shared" si="708"/>
        <v>0</v>
      </c>
      <c r="BN996" s="111">
        <f t="shared" si="709"/>
        <v>0</v>
      </c>
      <c r="BO996" s="111">
        <f t="shared" si="710"/>
        <v>0</v>
      </c>
      <c r="BP996" s="111">
        <f t="shared" si="711"/>
        <v>0</v>
      </c>
      <c r="BQ996" s="111">
        <f t="shared" si="712"/>
        <v>0</v>
      </c>
      <c r="BR996" s="111">
        <f t="shared" si="713"/>
        <v>0</v>
      </c>
      <c r="BS996" s="111">
        <f t="shared" si="714"/>
        <v>0</v>
      </c>
      <c r="BT996" s="111">
        <f t="shared" si="715"/>
        <v>0</v>
      </c>
      <c r="BU996" s="112">
        <f t="shared" si="716"/>
        <v>0</v>
      </c>
      <c r="BV996" s="113">
        <f t="shared" si="717"/>
        <v>0</v>
      </c>
      <c r="BW996" s="169" t="s">
        <v>135</v>
      </c>
      <c r="BX996" s="174">
        <v>2021</v>
      </c>
      <c r="BY996" s="169" t="s">
        <v>2422</v>
      </c>
      <c r="BZ996" s="169" t="str">
        <f t="shared" si="718"/>
        <v>NOVIEMBRE</v>
      </c>
      <c r="CA996" s="169" t="str">
        <f t="shared" si="719"/>
        <v>YCHO21RT_11.1</v>
      </c>
      <c r="CB996" s="118" t="e">
        <f>VLOOKUP(F996,[3]TOTALES!$E:$E,1,0)</f>
        <v>#N/A</v>
      </c>
      <c r="CC996" s="118" t="str">
        <f>VLOOKUP(E996,'3.PARAMETROS'!J:L,3,0)</f>
        <v>PANTALONES</v>
      </c>
      <c r="CD996" s="118">
        <f>VLOOKUP(A996,'[4]1. ARCHIVO COMPRA'!$A:$BU,73,0)</f>
        <v>0</v>
      </c>
      <c r="CF996" s="128"/>
      <c r="CG996" s="128"/>
    </row>
    <row r="997" spans="1:85" x14ac:dyDescent="0.25">
      <c r="A997" s="128" t="str">
        <f t="shared" si="687"/>
        <v>W2RB02WEDQ2DKSF</v>
      </c>
      <c r="B997" s="188">
        <v>44501</v>
      </c>
      <c r="C997" s="128"/>
      <c r="D997" s="128" t="s">
        <v>557</v>
      </c>
      <c r="E997" s="128" t="s">
        <v>222</v>
      </c>
      <c r="F997" s="128" t="s">
        <v>1725</v>
      </c>
      <c r="G997" s="128" t="s">
        <v>1726</v>
      </c>
      <c r="H997" s="128" t="s">
        <v>1485</v>
      </c>
      <c r="I997" s="128" t="s">
        <v>1486</v>
      </c>
      <c r="J997" s="128" t="s">
        <v>2206</v>
      </c>
      <c r="K997" s="128" t="s">
        <v>683</v>
      </c>
      <c r="L997" s="128" t="s">
        <v>2255</v>
      </c>
      <c r="M997" s="137">
        <v>108</v>
      </c>
      <c r="N997" s="128">
        <f>IFERROR(VLOOKUP(M997*$M$8*$N$8,'RAM costing'!$A$3:$B$81,2,1),0)</f>
        <v>109000</v>
      </c>
      <c r="O997" s="128">
        <f>IFERROR(VLOOKUP(M997*$M$9*$N$9,'RAM costing'!$E$3:$F$81,2,1),0)</f>
        <v>429</v>
      </c>
      <c r="P997" s="128"/>
      <c r="Q997" s="129">
        <f t="shared" si="688"/>
        <v>0.31</v>
      </c>
      <c r="R997" s="18">
        <v>33.479999999999997</v>
      </c>
      <c r="S997" s="25">
        <f t="shared" si="689"/>
        <v>0</v>
      </c>
      <c r="T997" s="25">
        <f t="shared" si="690"/>
        <v>0</v>
      </c>
      <c r="U997" s="25">
        <f t="shared" si="691"/>
        <v>0</v>
      </c>
      <c r="V997" s="25">
        <f t="shared" si="692"/>
        <v>0</v>
      </c>
      <c r="W997" s="25">
        <f t="shared" si="693"/>
        <v>0</v>
      </c>
      <c r="X997" s="25">
        <f t="shared" si="694"/>
        <v>0</v>
      </c>
      <c r="Y997" s="25">
        <f t="shared" si="695"/>
        <v>0</v>
      </c>
      <c r="Z997" s="25">
        <f t="shared" si="696"/>
        <v>0</v>
      </c>
      <c r="AA997" s="26"/>
      <c r="AB997" s="25">
        <f t="shared" si="697"/>
        <v>0</v>
      </c>
      <c r="AC997" s="25">
        <f t="shared" si="698"/>
        <v>0</v>
      </c>
      <c r="AD997" s="25"/>
      <c r="AE997" s="25"/>
      <c r="AF997" s="25"/>
      <c r="AG997" s="25"/>
      <c r="AH997" s="25"/>
      <c r="AI997" s="25"/>
      <c r="AJ997" s="26"/>
      <c r="AK997" s="25"/>
      <c r="AL997" s="26"/>
      <c r="AM997" s="25">
        <f t="shared" si="699"/>
        <v>0</v>
      </c>
      <c r="AN997" s="25">
        <f t="shared" si="700"/>
        <v>0</v>
      </c>
      <c r="AO997" s="26"/>
      <c r="AP997" s="26">
        <f t="shared" si="701"/>
        <v>0</v>
      </c>
      <c r="AQ997" s="101">
        <f t="shared" si="702"/>
        <v>0</v>
      </c>
      <c r="AR997" s="106">
        <f t="shared" si="703"/>
        <v>0</v>
      </c>
      <c r="AS997" s="107">
        <f t="shared" si="720"/>
        <v>0</v>
      </c>
      <c r="AT997" s="107">
        <f t="shared" si="720"/>
        <v>0</v>
      </c>
      <c r="AU997" s="107">
        <f t="shared" si="720"/>
        <v>0</v>
      </c>
      <c r="AV997" s="107">
        <f t="shared" si="720"/>
        <v>0</v>
      </c>
      <c r="AW997" s="107">
        <f t="shared" si="720"/>
        <v>0</v>
      </c>
      <c r="AX997" s="107">
        <f t="shared" si="720"/>
        <v>0</v>
      </c>
      <c r="AY997" s="107">
        <f t="shared" si="720"/>
        <v>0</v>
      </c>
      <c r="AZ997" s="107">
        <f t="shared" si="720"/>
        <v>0</v>
      </c>
      <c r="BA997" s="108">
        <f t="shared" si="704"/>
        <v>0</v>
      </c>
      <c r="BB997" s="103">
        <f t="shared" si="705"/>
        <v>0</v>
      </c>
      <c r="BC997" s="109">
        <f t="shared" si="706"/>
        <v>0</v>
      </c>
      <c r="BD997" s="107">
        <f t="shared" si="686"/>
        <v>0</v>
      </c>
      <c r="BE997" s="107">
        <f t="shared" si="721"/>
        <v>0</v>
      </c>
      <c r="BF997" s="107">
        <f t="shared" si="721"/>
        <v>0</v>
      </c>
      <c r="BG997" s="107">
        <f t="shared" si="721"/>
        <v>0</v>
      </c>
      <c r="BH997" s="107">
        <f t="shared" si="721"/>
        <v>0</v>
      </c>
      <c r="BI997" s="107">
        <f t="shared" si="721"/>
        <v>0</v>
      </c>
      <c r="BJ997" s="107">
        <f t="shared" si="721"/>
        <v>0</v>
      </c>
      <c r="BK997" s="107">
        <f t="shared" si="721"/>
        <v>0</v>
      </c>
      <c r="BL997" s="110">
        <f t="shared" si="707"/>
        <v>0</v>
      </c>
      <c r="BM997" s="111">
        <f t="shared" si="708"/>
        <v>0</v>
      </c>
      <c r="BN997" s="111">
        <f t="shared" si="709"/>
        <v>0</v>
      </c>
      <c r="BO997" s="111">
        <f t="shared" si="710"/>
        <v>0</v>
      </c>
      <c r="BP997" s="111">
        <f t="shared" si="711"/>
        <v>0</v>
      </c>
      <c r="BQ997" s="111">
        <f t="shared" si="712"/>
        <v>0</v>
      </c>
      <c r="BR997" s="111">
        <f t="shared" si="713"/>
        <v>0</v>
      </c>
      <c r="BS997" s="111">
        <f t="shared" si="714"/>
        <v>0</v>
      </c>
      <c r="BT997" s="111">
        <f t="shared" si="715"/>
        <v>0</v>
      </c>
      <c r="BU997" s="112">
        <f t="shared" si="716"/>
        <v>0</v>
      </c>
      <c r="BV997" s="113">
        <f t="shared" si="717"/>
        <v>0</v>
      </c>
      <c r="BW997" s="169" t="s">
        <v>135</v>
      </c>
      <c r="BX997" s="174">
        <v>2021</v>
      </c>
      <c r="BY997" s="169" t="s">
        <v>2422</v>
      </c>
      <c r="BZ997" s="169" t="str">
        <f t="shared" si="718"/>
        <v>NOVIEMBRE</v>
      </c>
      <c r="CA997" s="169" t="str">
        <f t="shared" si="719"/>
        <v>YCHO21RT_11.1</v>
      </c>
      <c r="CB997" s="118" t="e">
        <f>VLOOKUP(F997,[3]TOTALES!$E:$E,1,0)</f>
        <v>#N/A</v>
      </c>
      <c r="CC997" s="118" t="str">
        <f>VLOOKUP(E997,'3.PARAMETROS'!J:L,3,0)</f>
        <v>PANTALONES</v>
      </c>
      <c r="CD997" s="118">
        <f>VLOOKUP(A997,'[4]1. ARCHIVO COMPRA'!$A:$BU,73,0)</f>
        <v>0</v>
      </c>
      <c r="CF997" s="128"/>
      <c r="CG997" s="128"/>
    </row>
    <row r="998" spans="1:85" x14ac:dyDescent="0.25">
      <c r="A998" s="128" t="str">
        <f t="shared" si="687"/>
        <v>W2RB02WEDQ2G7T2</v>
      </c>
      <c r="B998" s="188">
        <v>44501</v>
      </c>
      <c r="C998" s="128"/>
      <c r="D998" s="128" t="s">
        <v>557</v>
      </c>
      <c r="E998" s="128" t="s">
        <v>222</v>
      </c>
      <c r="F998" s="128" t="s">
        <v>1725</v>
      </c>
      <c r="G998" s="128" t="s">
        <v>1726</v>
      </c>
      <c r="H998" s="128" t="s">
        <v>515</v>
      </c>
      <c r="I998" s="128" t="s">
        <v>541</v>
      </c>
      <c r="J998" s="128" t="s">
        <v>2206</v>
      </c>
      <c r="K998" s="128" t="s">
        <v>683</v>
      </c>
      <c r="L998" s="128" t="s">
        <v>2255</v>
      </c>
      <c r="M998" s="137">
        <v>108</v>
      </c>
      <c r="N998" s="128">
        <f>IFERROR(VLOOKUP(M998*$M$8*$N$8,'RAM costing'!$A$3:$B$81,2,1),0)</f>
        <v>109000</v>
      </c>
      <c r="O998" s="128">
        <f>IFERROR(VLOOKUP(M998*$M$9*$N$9,'RAM costing'!$E$3:$F$81,2,1),0)</f>
        <v>429</v>
      </c>
      <c r="P998" s="128"/>
      <c r="Q998" s="129">
        <f t="shared" si="688"/>
        <v>0.31</v>
      </c>
      <c r="R998" s="18">
        <v>33.479999999999997</v>
      </c>
      <c r="S998" s="25">
        <f t="shared" si="689"/>
        <v>0</v>
      </c>
      <c r="T998" s="25">
        <f t="shared" si="690"/>
        <v>0</v>
      </c>
      <c r="U998" s="25">
        <f t="shared" si="691"/>
        <v>0</v>
      </c>
      <c r="V998" s="25">
        <f t="shared" si="692"/>
        <v>0</v>
      </c>
      <c r="W998" s="25">
        <f t="shared" si="693"/>
        <v>0</v>
      </c>
      <c r="X998" s="25">
        <f t="shared" si="694"/>
        <v>0</v>
      </c>
      <c r="Y998" s="25">
        <f t="shared" si="695"/>
        <v>0</v>
      </c>
      <c r="Z998" s="25">
        <f t="shared" si="696"/>
        <v>0</v>
      </c>
      <c r="AA998" s="26"/>
      <c r="AB998" s="25">
        <f t="shared" si="697"/>
        <v>0</v>
      </c>
      <c r="AC998" s="25">
        <f t="shared" si="698"/>
        <v>0</v>
      </c>
      <c r="AD998" s="25"/>
      <c r="AE998" s="25"/>
      <c r="AF998" s="25"/>
      <c r="AG998" s="25"/>
      <c r="AH998" s="25"/>
      <c r="AI998" s="25"/>
      <c r="AJ998" s="26"/>
      <c r="AK998" s="25"/>
      <c r="AL998" s="26"/>
      <c r="AM998" s="25">
        <f t="shared" si="699"/>
        <v>0</v>
      </c>
      <c r="AN998" s="25">
        <f t="shared" si="700"/>
        <v>0</v>
      </c>
      <c r="AO998" s="26"/>
      <c r="AP998" s="26">
        <f t="shared" si="701"/>
        <v>0</v>
      </c>
      <c r="AQ998" s="101">
        <f t="shared" si="702"/>
        <v>0</v>
      </c>
      <c r="AR998" s="106">
        <f t="shared" si="703"/>
        <v>0</v>
      </c>
      <c r="AS998" s="107">
        <f t="shared" si="720"/>
        <v>0</v>
      </c>
      <c r="AT998" s="107">
        <f t="shared" si="720"/>
        <v>0</v>
      </c>
      <c r="AU998" s="107">
        <f t="shared" si="720"/>
        <v>0</v>
      </c>
      <c r="AV998" s="107">
        <f t="shared" si="720"/>
        <v>0</v>
      </c>
      <c r="AW998" s="107">
        <f t="shared" si="720"/>
        <v>0</v>
      </c>
      <c r="AX998" s="107">
        <f t="shared" si="720"/>
        <v>0</v>
      </c>
      <c r="AY998" s="107">
        <f t="shared" si="720"/>
        <v>0</v>
      </c>
      <c r="AZ998" s="107">
        <f t="shared" si="720"/>
        <v>0</v>
      </c>
      <c r="BA998" s="108">
        <f t="shared" si="704"/>
        <v>0</v>
      </c>
      <c r="BB998" s="103">
        <f t="shared" si="705"/>
        <v>0</v>
      </c>
      <c r="BC998" s="109">
        <f t="shared" si="706"/>
        <v>0</v>
      </c>
      <c r="BD998" s="107">
        <f t="shared" si="686"/>
        <v>0</v>
      </c>
      <c r="BE998" s="107">
        <f t="shared" si="721"/>
        <v>0</v>
      </c>
      <c r="BF998" s="107">
        <f t="shared" si="721"/>
        <v>0</v>
      </c>
      <c r="BG998" s="107">
        <f t="shared" si="721"/>
        <v>0</v>
      </c>
      <c r="BH998" s="107">
        <f t="shared" si="721"/>
        <v>0</v>
      </c>
      <c r="BI998" s="107">
        <f t="shared" si="721"/>
        <v>0</v>
      </c>
      <c r="BJ998" s="107">
        <f t="shared" si="721"/>
        <v>0</v>
      </c>
      <c r="BK998" s="107">
        <f t="shared" si="721"/>
        <v>0</v>
      </c>
      <c r="BL998" s="110">
        <f t="shared" si="707"/>
        <v>0</v>
      </c>
      <c r="BM998" s="111">
        <f t="shared" si="708"/>
        <v>0</v>
      </c>
      <c r="BN998" s="111">
        <f t="shared" si="709"/>
        <v>0</v>
      </c>
      <c r="BO998" s="111">
        <f t="shared" si="710"/>
        <v>0</v>
      </c>
      <c r="BP998" s="111">
        <f t="shared" si="711"/>
        <v>0</v>
      </c>
      <c r="BQ998" s="111">
        <f t="shared" si="712"/>
        <v>0</v>
      </c>
      <c r="BR998" s="111">
        <f t="shared" si="713"/>
        <v>0</v>
      </c>
      <c r="BS998" s="111">
        <f t="shared" si="714"/>
        <v>0</v>
      </c>
      <c r="BT998" s="111">
        <f t="shared" si="715"/>
        <v>0</v>
      </c>
      <c r="BU998" s="112">
        <f t="shared" si="716"/>
        <v>0</v>
      </c>
      <c r="BV998" s="113">
        <f t="shared" si="717"/>
        <v>0</v>
      </c>
      <c r="BW998" s="169" t="s">
        <v>135</v>
      </c>
      <c r="BX998" s="174">
        <v>2021</v>
      </c>
      <c r="BY998" s="169" t="s">
        <v>2422</v>
      </c>
      <c r="BZ998" s="169" t="str">
        <f t="shared" si="718"/>
        <v>NOVIEMBRE</v>
      </c>
      <c r="CA998" s="169" t="str">
        <f t="shared" si="719"/>
        <v>YCHO21RT_11.1</v>
      </c>
      <c r="CB998" s="118" t="e">
        <f>VLOOKUP(F998,[3]TOTALES!$E:$E,1,0)</f>
        <v>#N/A</v>
      </c>
      <c r="CC998" s="118" t="str">
        <f>VLOOKUP(E998,'3.PARAMETROS'!J:L,3,0)</f>
        <v>PANTALONES</v>
      </c>
      <c r="CD998" s="118">
        <f>VLOOKUP(A998,'[4]1. ARCHIVO COMPRA'!$A:$BU,73,0)</f>
        <v>0</v>
      </c>
      <c r="CF998" s="128"/>
      <c r="CG998" s="128"/>
    </row>
    <row r="999" spans="1:85" x14ac:dyDescent="0.25">
      <c r="A999" s="128" t="str">
        <f t="shared" si="687"/>
        <v>W2RB02WEDQ2G896</v>
      </c>
      <c r="B999" s="188">
        <v>44501</v>
      </c>
      <c r="C999" s="128"/>
      <c r="D999" s="128" t="s">
        <v>557</v>
      </c>
      <c r="E999" s="128" t="s">
        <v>222</v>
      </c>
      <c r="F999" s="128" t="s">
        <v>1725</v>
      </c>
      <c r="G999" s="128" t="s">
        <v>1726</v>
      </c>
      <c r="H999" s="128" t="s">
        <v>498</v>
      </c>
      <c r="I999" s="128" t="s">
        <v>526</v>
      </c>
      <c r="J999" s="128" t="s">
        <v>2206</v>
      </c>
      <c r="K999" s="128" t="s">
        <v>683</v>
      </c>
      <c r="L999" s="128" t="s">
        <v>2255</v>
      </c>
      <c r="M999" s="137">
        <v>108</v>
      </c>
      <c r="N999" s="128">
        <f>IFERROR(VLOOKUP(M999*$M$8*$N$8,'RAM costing'!$A$3:$B$81,2,1),0)</f>
        <v>109000</v>
      </c>
      <c r="O999" s="128">
        <f>IFERROR(VLOOKUP(M999*$M$9*$N$9,'RAM costing'!$E$3:$F$81,2,1),0)</f>
        <v>429</v>
      </c>
      <c r="P999" s="128"/>
      <c r="Q999" s="129">
        <f t="shared" si="688"/>
        <v>0.31</v>
      </c>
      <c r="R999" s="18">
        <v>33.479999999999997</v>
      </c>
      <c r="S999" s="25">
        <f t="shared" si="689"/>
        <v>0</v>
      </c>
      <c r="T999" s="25">
        <f t="shared" si="690"/>
        <v>0</v>
      </c>
      <c r="U999" s="25">
        <f t="shared" si="691"/>
        <v>0</v>
      </c>
      <c r="V999" s="25">
        <f t="shared" si="692"/>
        <v>0</v>
      </c>
      <c r="W999" s="25">
        <f t="shared" si="693"/>
        <v>0</v>
      </c>
      <c r="X999" s="25">
        <f t="shared" si="694"/>
        <v>0</v>
      </c>
      <c r="Y999" s="25">
        <f t="shared" si="695"/>
        <v>0</v>
      </c>
      <c r="Z999" s="25">
        <f t="shared" si="696"/>
        <v>0</v>
      </c>
      <c r="AA999" s="26"/>
      <c r="AB999" s="25">
        <f t="shared" si="697"/>
        <v>0</v>
      </c>
      <c r="AC999" s="25">
        <f t="shared" si="698"/>
        <v>0</v>
      </c>
      <c r="AD999" s="25"/>
      <c r="AE999" s="25"/>
      <c r="AF999" s="25"/>
      <c r="AG999" s="25"/>
      <c r="AH999" s="25"/>
      <c r="AI999" s="25"/>
      <c r="AJ999" s="26"/>
      <c r="AK999" s="25"/>
      <c r="AL999" s="26"/>
      <c r="AM999" s="25">
        <f t="shared" si="699"/>
        <v>0</v>
      </c>
      <c r="AN999" s="25">
        <f t="shared" si="700"/>
        <v>0</v>
      </c>
      <c r="AO999" s="26"/>
      <c r="AP999" s="26">
        <f t="shared" si="701"/>
        <v>0</v>
      </c>
      <c r="AQ999" s="101">
        <f t="shared" si="702"/>
        <v>0</v>
      </c>
      <c r="AR999" s="106">
        <f t="shared" si="703"/>
        <v>0</v>
      </c>
      <c r="AS999" s="107">
        <f t="shared" si="720"/>
        <v>0</v>
      </c>
      <c r="AT999" s="107">
        <f t="shared" si="720"/>
        <v>0</v>
      </c>
      <c r="AU999" s="107">
        <f t="shared" si="720"/>
        <v>0</v>
      </c>
      <c r="AV999" s="107">
        <f t="shared" si="720"/>
        <v>0</v>
      </c>
      <c r="AW999" s="107">
        <f t="shared" si="720"/>
        <v>0</v>
      </c>
      <c r="AX999" s="107">
        <f t="shared" si="720"/>
        <v>0</v>
      </c>
      <c r="AY999" s="107">
        <f t="shared" si="720"/>
        <v>0</v>
      </c>
      <c r="AZ999" s="107">
        <f t="shared" si="720"/>
        <v>0</v>
      </c>
      <c r="BA999" s="108">
        <f t="shared" si="704"/>
        <v>0</v>
      </c>
      <c r="BB999" s="103">
        <f t="shared" si="705"/>
        <v>0</v>
      </c>
      <c r="BC999" s="109">
        <f t="shared" si="706"/>
        <v>0</v>
      </c>
      <c r="BD999" s="107">
        <f t="shared" si="686"/>
        <v>0</v>
      </c>
      <c r="BE999" s="107">
        <f t="shared" si="721"/>
        <v>0</v>
      </c>
      <c r="BF999" s="107">
        <f t="shared" si="721"/>
        <v>0</v>
      </c>
      <c r="BG999" s="107">
        <f t="shared" si="721"/>
        <v>0</v>
      </c>
      <c r="BH999" s="107">
        <f t="shared" si="721"/>
        <v>0</v>
      </c>
      <c r="BI999" s="107">
        <f t="shared" si="721"/>
        <v>0</v>
      </c>
      <c r="BJ999" s="107">
        <f t="shared" si="721"/>
        <v>0</v>
      </c>
      <c r="BK999" s="107">
        <f t="shared" si="721"/>
        <v>0</v>
      </c>
      <c r="BL999" s="110">
        <f t="shared" si="707"/>
        <v>0</v>
      </c>
      <c r="BM999" s="111">
        <f t="shared" si="708"/>
        <v>0</v>
      </c>
      <c r="BN999" s="111">
        <f t="shared" si="709"/>
        <v>0</v>
      </c>
      <c r="BO999" s="111">
        <f t="shared" si="710"/>
        <v>0</v>
      </c>
      <c r="BP999" s="111">
        <f t="shared" si="711"/>
        <v>0</v>
      </c>
      <c r="BQ999" s="111">
        <f t="shared" si="712"/>
        <v>0</v>
      </c>
      <c r="BR999" s="111">
        <f t="shared" si="713"/>
        <v>0</v>
      </c>
      <c r="BS999" s="111">
        <f t="shared" si="714"/>
        <v>0</v>
      </c>
      <c r="BT999" s="111">
        <f t="shared" si="715"/>
        <v>0</v>
      </c>
      <c r="BU999" s="112">
        <f t="shared" si="716"/>
        <v>0</v>
      </c>
      <c r="BV999" s="113">
        <f t="shared" si="717"/>
        <v>0</v>
      </c>
      <c r="BW999" s="169" t="s">
        <v>135</v>
      </c>
      <c r="BX999" s="174">
        <v>2021</v>
      </c>
      <c r="BY999" s="169" t="s">
        <v>2422</v>
      </c>
      <c r="BZ999" s="169" t="str">
        <f t="shared" si="718"/>
        <v>NOVIEMBRE</v>
      </c>
      <c r="CA999" s="169" t="str">
        <f t="shared" si="719"/>
        <v>YCHO21RT_11.1</v>
      </c>
      <c r="CB999" s="118" t="e">
        <f>VLOOKUP(F999,[3]TOTALES!$E:$E,1,0)</f>
        <v>#N/A</v>
      </c>
      <c r="CC999" s="118" t="str">
        <f>VLOOKUP(E999,'3.PARAMETROS'!J:L,3,0)</f>
        <v>PANTALONES</v>
      </c>
      <c r="CD999" s="118">
        <f>VLOOKUP(A999,'[4]1. ARCHIVO COMPRA'!$A:$BU,73,0)</f>
        <v>0</v>
      </c>
      <c r="CF999" s="128"/>
      <c r="CG999" s="128"/>
    </row>
    <row r="1000" spans="1:85" x14ac:dyDescent="0.25">
      <c r="A1000" s="128" t="str">
        <f t="shared" si="687"/>
        <v>W1BK07KATV0G5Q3</v>
      </c>
      <c r="B1000" s="187">
        <v>44531</v>
      </c>
      <c r="C1000" s="128"/>
      <c r="D1000" s="128" t="s">
        <v>562</v>
      </c>
      <c r="E1000" s="128" t="s">
        <v>708</v>
      </c>
      <c r="F1000" s="128" t="s">
        <v>1727</v>
      </c>
      <c r="G1000" s="128" t="s">
        <v>1728</v>
      </c>
      <c r="H1000" s="128" t="s">
        <v>590</v>
      </c>
      <c r="I1000" s="128" t="s">
        <v>591</v>
      </c>
      <c r="J1000" s="128" t="s">
        <v>2169</v>
      </c>
      <c r="K1000" s="128" t="s">
        <v>687</v>
      </c>
      <c r="L1000" s="128" t="s">
        <v>2255</v>
      </c>
      <c r="M1000" s="137">
        <v>118</v>
      </c>
      <c r="N1000" s="128">
        <f>IFERROR(VLOOKUP(M1000*$M$8*$N$8,'RAM costing'!$A$3:$B$81,2,1),0)</f>
        <v>119000</v>
      </c>
      <c r="O1000" s="128">
        <f>IFERROR(VLOOKUP(M1000*$M$9*$N$9,'RAM costing'!$E$3:$F$81,2,1),0)</f>
        <v>429</v>
      </c>
      <c r="P1000" s="128"/>
      <c r="Q1000" s="129">
        <f t="shared" si="688"/>
        <v>0.31</v>
      </c>
      <c r="R1000" s="18">
        <v>36.58</v>
      </c>
      <c r="S1000" s="25">
        <f t="shared" si="689"/>
        <v>8</v>
      </c>
      <c r="T1000" s="25">
        <f t="shared" si="690"/>
        <v>8</v>
      </c>
      <c r="U1000" s="25">
        <f t="shared" si="691"/>
        <v>8</v>
      </c>
      <c r="V1000" s="25">
        <f t="shared" si="692"/>
        <v>6</v>
      </c>
      <c r="W1000" s="25">
        <f t="shared" si="693"/>
        <v>4</v>
      </c>
      <c r="X1000" s="25">
        <f t="shared" si="694"/>
        <v>6</v>
      </c>
      <c r="Y1000" s="25">
        <f t="shared" si="695"/>
        <v>5</v>
      </c>
      <c r="Z1000" s="25">
        <f t="shared" si="696"/>
        <v>3</v>
      </c>
      <c r="AA1000" s="26"/>
      <c r="AB1000" s="25">
        <f t="shared" si="697"/>
        <v>5</v>
      </c>
      <c r="AC1000" s="26">
        <f t="shared" ref="AC1000:AC1003" si="722">AO1000</f>
        <v>8</v>
      </c>
      <c r="AD1000" s="25"/>
      <c r="AE1000" s="25"/>
      <c r="AF1000" s="25"/>
      <c r="AG1000" s="25"/>
      <c r="AH1000" s="25"/>
      <c r="AI1000" s="25"/>
      <c r="AJ1000" s="26"/>
      <c r="AK1000" s="25"/>
      <c r="AL1000" s="26"/>
      <c r="AM1000" s="25">
        <f t="shared" si="699"/>
        <v>6</v>
      </c>
      <c r="AN1000" s="25">
        <f t="shared" si="700"/>
        <v>6</v>
      </c>
      <c r="AO1000" s="26">
        <v>8</v>
      </c>
      <c r="AP1000" s="26">
        <f t="shared" si="701"/>
        <v>8</v>
      </c>
      <c r="AQ1000" s="101">
        <f t="shared" si="702"/>
        <v>61</v>
      </c>
      <c r="AR1000" s="106">
        <f t="shared" si="703"/>
        <v>2231.38</v>
      </c>
      <c r="AS1000" s="107">
        <f t="shared" si="720"/>
        <v>14</v>
      </c>
      <c r="AT1000" s="107">
        <f t="shared" si="720"/>
        <v>22</v>
      </c>
      <c r="AU1000" s="107">
        <f t="shared" si="720"/>
        <v>16</v>
      </c>
      <c r="AV1000" s="107">
        <f t="shared" si="720"/>
        <v>9</v>
      </c>
      <c r="AW1000" s="107">
        <f t="shared" si="720"/>
        <v>0</v>
      </c>
      <c r="AX1000" s="107">
        <f t="shared" si="720"/>
        <v>0</v>
      </c>
      <c r="AY1000" s="107">
        <f t="shared" si="720"/>
        <v>0</v>
      </c>
      <c r="AZ1000" s="107">
        <f t="shared" si="720"/>
        <v>0</v>
      </c>
      <c r="BA1000" s="108">
        <f t="shared" si="704"/>
        <v>61</v>
      </c>
      <c r="BB1000" s="103">
        <f t="shared" si="705"/>
        <v>28</v>
      </c>
      <c r="BC1000" s="109">
        <f t="shared" si="706"/>
        <v>1024.24</v>
      </c>
      <c r="BD1000" s="107">
        <f t="shared" si="686"/>
        <v>6</v>
      </c>
      <c r="BE1000" s="107">
        <f t="shared" si="721"/>
        <v>10</v>
      </c>
      <c r="BF1000" s="107">
        <f t="shared" si="721"/>
        <v>8</v>
      </c>
      <c r="BG1000" s="107">
        <f t="shared" si="721"/>
        <v>4</v>
      </c>
      <c r="BH1000" s="107">
        <f t="shared" si="721"/>
        <v>0</v>
      </c>
      <c r="BI1000" s="107">
        <f t="shared" si="721"/>
        <v>0</v>
      </c>
      <c r="BJ1000" s="107">
        <f t="shared" si="721"/>
        <v>0</v>
      </c>
      <c r="BK1000" s="107">
        <f t="shared" si="721"/>
        <v>0</v>
      </c>
      <c r="BL1000" s="110">
        <f t="shared" si="707"/>
        <v>28</v>
      </c>
      <c r="BM1000" s="111">
        <f t="shared" si="708"/>
        <v>20</v>
      </c>
      <c r="BN1000" s="111">
        <f t="shared" si="709"/>
        <v>32</v>
      </c>
      <c r="BO1000" s="111">
        <f t="shared" si="710"/>
        <v>24</v>
      </c>
      <c r="BP1000" s="111">
        <f t="shared" si="711"/>
        <v>13</v>
      </c>
      <c r="BQ1000" s="111">
        <f t="shared" si="712"/>
        <v>0</v>
      </c>
      <c r="BR1000" s="111">
        <f t="shared" si="713"/>
        <v>0</v>
      </c>
      <c r="BS1000" s="111">
        <f t="shared" si="714"/>
        <v>0</v>
      </c>
      <c r="BT1000" s="111">
        <f t="shared" si="715"/>
        <v>0</v>
      </c>
      <c r="BU1000" s="143">
        <f t="shared" si="716"/>
        <v>89</v>
      </c>
      <c r="BV1000" s="113">
        <f t="shared" si="717"/>
        <v>3255.62</v>
      </c>
      <c r="BW1000" s="169" t="s">
        <v>135</v>
      </c>
      <c r="BX1000" s="174">
        <v>2021</v>
      </c>
      <c r="BY1000" s="169" t="s">
        <v>2422</v>
      </c>
      <c r="BZ1000" s="169" t="str">
        <f t="shared" si="718"/>
        <v>DICIEMBRE</v>
      </c>
      <c r="CA1000" s="169" t="str">
        <f t="shared" si="719"/>
        <v>YCHO21RT_12.1</v>
      </c>
      <c r="CB1000" s="118" t="str">
        <f>VLOOKUP(F1000,[3]TOTALES!$E:$E,1,0)</f>
        <v>W1BK07KATV0</v>
      </c>
      <c r="CC1000" s="118" t="s">
        <v>257</v>
      </c>
      <c r="CD1000" s="118">
        <f>VLOOKUP(A1000,'[4]1. ARCHIVO COMPRA'!$A:$BU,73,0)</f>
        <v>0</v>
      </c>
      <c r="CF1000" s="164">
        <v>44331</v>
      </c>
      <c r="CG1000" s="128"/>
    </row>
    <row r="1001" spans="1:85" x14ac:dyDescent="0.25">
      <c r="A1001" s="128" t="str">
        <f t="shared" si="687"/>
        <v>W1BK07KATV0JBLK</v>
      </c>
      <c r="B1001" s="187">
        <v>44501</v>
      </c>
      <c r="C1001" s="128"/>
      <c r="D1001" s="128" t="s">
        <v>562</v>
      </c>
      <c r="E1001" s="128" t="s">
        <v>708</v>
      </c>
      <c r="F1001" s="128" t="s">
        <v>1727</v>
      </c>
      <c r="G1001" s="128" t="s">
        <v>1728</v>
      </c>
      <c r="H1001" s="128" t="s">
        <v>494</v>
      </c>
      <c r="I1001" s="128" t="s">
        <v>520</v>
      </c>
      <c r="J1001" s="128" t="s">
        <v>2169</v>
      </c>
      <c r="K1001" s="128" t="s">
        <v>687</v>
      </c>
      <c r="L1001" s="128" t="s">
        <v>2255</v>
      </c>
      <c r="M1001" s="137">
        <v>118</v>
      </c>
      <c r="N1001" s="128">
        <f>IFERROR(VLOOKUP(M1001*$M$8*$N$8,'RAM costing'!$A$3:$B$81,2,1),0)</f>
        <v>119000</v>
      </c>
      <c r="O1001" s="128">
        <f>IFERROR(VLOOKUP(M1001*$M$9*$N$9,'RAM costing'!$E$3:$F$81,2,1),0)</f>
        <v>429</v>
      </c>
      <c r="P1001" s="128"/>
      <c r="Q1001" s="129">
        <f t="shared" si="688"/>
        <v>0.31</v>
      </c>
      <c r="R1001" s="18">
        <v>36.58</v>
      </c>
      <c r="S1001" s="25">
        <f t="shared" si="689"/>
        <v>10</v>
      </c>
      <c r="T1001" s="25">
        <f t="shared" si="690"/>
        <v>10</v>
      </c>
      <c r="U1001" s="25">
        <f t="shared" si="691"/>
        <v>10</v>
      </c>
      <c r="V1001" s="25">
        <f t="shared" si="692"/>
        <v>8</v>
      </c>
      <c r="W1001" s="25">
        <f t="shared" si="693"/>
        <v>6</v>
      </c>
      <c r="X1001" s="25">
        <f t="shared" si="694"/>
        <v>8</v>
      </c>
      <c r="Y1001" s="25">
        <f t="shared" si="695"/>
        <v>7</v>
      </c>
      <c r="Z1001" s="25">
        <f t="shared" si="696"/>
        <v>5</v>
      </c>
      <c r="AA1001" s="26"/>
      <c r="AB1001" s="25">
        <f t="shared" si="697"/>
        <v>7</v>
      </c>
      <c r="AC1001" s="26">
        <f t="shared" si="722"/>
        <v>10</v>
      </c>
      <c r="AD1001" s="25"/>
      <c r="AE1001" s="25"/>
      <c r="AF1001" s="25"/>
      <c r="AG1001" s="25"/>
      <c r="AH1001" s="25"/>
      <c r="AI1001" s="25"/>
      <c r="AJ1001" s="26"/>
      <c r="AK1001" s="25"/>
      <c r="AL1001" s="26"/>
      <c r="AM1001" s="25">
        <f t="shared" si="699"/>
        <v>8</v>
      </c>
      <c r="AN1001" s="25">
        <f t="shared" si="700"/>
        <v>8</v>
      </c>
      <c r="AO1001" s="26">
        <v>10</v>
      </c>
      <c r="AP1001" s="26">
        <f t="shared" si="701"/>
        <v>10</v>
      </c>
      <c r="AQ1001" s="101">
        <f t="shared" si="702"/>
        <v>81</v>
      </c>
      <c r="AR1001" s="106">
        <f t="shared" si="703"/>
        <v>2962.98</v>
      </c>
      <c r="AS1001" s="107">
        <f t="shared" si="720"/>
        <v>19</v>
      </c>
      <c r="AT1001" s="107">
        <f t="shared" si="720"/>
        <v>29</v>
      </c>
      <c r="AU1001" s="107">
        <f t="shared" si="720"/>
        <v>22</v>
      </c>
      <c r="AV1001" s="107">
        <f t="shared" si="720"/>
        <v>11</v>
      </c>
      <c r="AW1001" s="107">
        <f t="shared" si="720"/>
        <v>0</v>
      </c>
      <c r="AX1001" s="107">
        <f t="shared" si="720"/>
        <v>0</v>
      </c>
      <c r="AY1001" s="107">
        <f t="shared" si="720"/>
        <v>0</v>
      </c>
      <c r="AZ1001" s="107">
        <f t="shared" si="720"/>
        <v>0</v>
      </c>
      <c r="BA1001" s="108">
        <f t="shared" si="704"/>
        <v>81</v>
      </c>
      <c r="BB1001" s="103">
        <f t="shared" si="705"/>
        <v>36</v>
      </c>
      <c r="BC1001" s="109">
        <f t="shared" si="706"/>
        <v>1316.8799999999999</v>
      </c>
      <c r="BD1001" s="107">
        <f t="shared" si="686"/>
        <v>8</v>
      </c>
      <c r="BE1001" s="107">
        <f t="shared" si="721"/>
        <v>13</v>
      </c>
      <c r="BF1001" s="107">
        <f t="shared" si="721"/>
        <v>10</v>
      </c>
      <c r="BG1001" s="107">
        <f t="shared" si="721"/>
        <v>5</v>
      </c>
      <c r="BH1001" s="107">
        <f t="shared" si="721"/>
        <v>0</v>
      </c>
      <c r="BI1001" s="107">
        <f t="shared" si="721"/>
        <v>0</v>
      </c>
      <c r="BJ1001" s="107">
        <f t="shared" si="721"/>
        <v>0</v>
      </c>
      <c r="BK1001" s="107">
        <f t="shared" si="721"/>
        <v>0</v>
      </c>
      <c r="BL1001" s="110">
        <f t="shared" si="707"/>
        <v>36</v>
      </c>
      <c r="BM1001" s="111">
        <f t="shared" si="708"/>
        <v>27</v>
      </c>
      <c r="BN1001" s="111">
        <f t="shared" si="709"/>
        <v>42</v>
      </c>
      <c r="BO1001" s="111">
        <f t="shared" si="710"/>
        <v>32</v>
      </c>
      <c r="BP1001" s="111">
        <f t="shared" si="711"/>
        <v>16</v>
      </c>
      <c r="BQ1001" s="111">
        <f t="shared" si="712"/>
        <v>0</v>
      </c>
      <c r="BR1001" s="111">
        <f t="shared" si="713"/>
        <v>0</v>
      </c>
      <c r="BS1001" s="111">
        <f t="shared" si="714"/>
        <v>0</v>
      </c>
      <c r="BT1001" s="111">
        <f t="shared" si="715"/>
        <v>0</v>
      </c>
      <c r="BU1001" s="143">
        <f t="shared" si="716"/>
        <v>117</v>
      </c>
      <c r="BV1001" s="113">
        <f t="shared" si="717"/>
        <v>4279.8599999999997</v>
      </c>
      <c r="BW1001" s="169" t="s">
        <v>135</v>
      </c>
      <c r="BX1001" s="174">
        <v>2021</v>
      </c>
      <c r="BY1001" s="169" t="s">
        <v>2422</v>
      </c>
      <c r="BZ1001" s="169" t="str">
        <f t="shared" si="718"/>
        <v>NOVIEMBRE</v>
      </c>
      <c r="CA1001" s="169" t="str">
        <f t="shared" si="719"/>
        <v>YCHO21RT_11.1</v>
      </c>
      <c r="CB1001" s="118" t="str">
        <f>VLOOKUP(F1001,[3]TOTALES!$E:$E,1,0)</f>
        <v>W1BK07KATV0</v>
      </c>
      <c r="CC1001" s="118" t="s">
        <v>257</v>
      </c>
      <c r="CD1001" s="118">
        <f>VLOOKUP(A1001,'[4]1. ARCHIVO COMPRA'!$A:$BU,73,0)</f>
        <v>0</v>
      </c>
      <c r="CF1001" s="164">
        <v>44331</v>
      </c>
      <c r="CG1001" s="128"/>
    </row>
    <row r="1002" spans="1:85" x14ac:dyDescent="0.25">
      <c r="A1002" s="128" t="str">
        <f t="shared" si="687"/>
        <v>W1BK07KATV0G5B0</v>
      </c>
      <c r="B1002" s="128" t="s">
        <v>556</v>
      </c>
      <c r="C1002" s="128"/>
      <c r="D1002" s="128" t="s">
        <v>562</v>
      </c>
      <c r="E1002" s="128" t="s">
        <v>708</v>
      </c>
      <c r="F1002" s="128" t="s">
        <v>1727</v>
      </c>
      <c r="G1002" s="128" t="s">
        <v>1728</v>
      </c>
      <c r="H1002" s="128" t="s">
        <v>622</v>
      </c>
      <c r="I1002" s="128" t="s">
        <v>623</v>
      </c>
      <c r="J1002" s="128" t="s">
        <v>2169</v>
      </c>
      <c r="K1002" s="128" t="s">
        <v>687</v>
      </c>
      <c r="L1002" s="128" t="s">
        <v>2255</v>
      </c>
      <c r="M1002" s="137">
        <v>118</v>
      </c>
      <c r="N1002" s="128">
        <f>IFERROR(VLOOKUP(M1002*$M$8*$N$8,'RAM costing'!$A$3:$B$81,2,1),0)</f>
        <v>119000</v>
      </c>
      <c r="O1002" s="128">
        <f>IFERROR(VLOOKUP(M1002*$M$9*$N$9,'RAM costing'!$E$3:$F$81,2,1),0)</f>
        <v>429</v>
      </c>
      <c r="P1002" s="128"/>
      <c r="Q1002" s="129">
        <f t="shared" si="688"/>
        <v>0.31</v>
      </c>
      <c r="R1002" s="18">
        <v>36.58</v>
      </c>
      <c r="S1002" s="25">
        <f t="shared" si="689"/>
        <v>0</v>
      </c>
      <c r="T1002" s="25">
        <f t="shared" si="690"/>
        <v>0</v>
      </c>
      <c r="U1002" s="25">
        <f t="shared" si="691"/>
        <v>0</v>
      </c>
      <c r="V1002" s="25">
        <f t="shared" si="692"/>
        <v>0</v>
      </c>
      <c r="W1002" s="25">
        <f t="shared" si="693"/>
        <v>0</v>
      </c>
      <c r="X1002" s="25">
        <f t="shared" si="694"/>
        <v>0</v>
      </c>
      <c r="Y1002" s="25">
        <f t="shared" si="695"/>
        <v>0</v>
      </c>
      <c r="Z1002" s="25">
        <f t="shared" si="696"/>
        <v>0</v>
      </c>
      <c r="AA1002" s="26"/>
      <c r="AB1002" s="25">
        <f t="shared" si="697"/>
        <v>0</v>
      </c>
      <c r="AC1002" s="25">
        <f t="shared" si="722"/>
        <v>0</v>
      </c>
      <c r="AD1002" s="25"/>
      <c r="AE1002" s="25"/>
      <c r="AF1002" s="25"/>
      <c r="AG1002" s="25"/>
      <c r="AH1002" s="25"/>
      <c r="AI1002" s="25"/>
      <c r="AJ1002" s="26"/>
      <c r="AK1002" s="25"/>
      <c r="AL1002" s="26"/>
      <c r="AM1002" s="25">
        <f t="shared" si="699"/>
        <v>0</v>
      </c>
      <c r="AN1002" s="25">
        <f t="shared" si="700"/>
        <v>0</v>
      </c>
      <c r="AO1002" s="26"/>
      <c r="AP1002" s="26">
        <f t="shared" si="701"/>
        <v>0</v>
      </c>
      <c r="AQ1002" s="101">
        <f t="shared" si="702"/>
        <v>0</v>
      </c>
      <c r="AR1002" s="106">
        <f t="shared" si="703"/>
        <v>0</v>
      </c>
      <c r="AS1002" s="107">
        <f t="shared" si="720"/>
        <v>0</v>
      </c>
      <c r="AT1002" s="107">
        <f t="shared" si="720"/>
        <v>0</v>
      </c>
      <c r="AU1002" s="107">
        <f t="shared" si="720"/>
        <v>0</v>
      </c>
      <c r="AV1002" s="107">
        <f t="shared" si="720"/>
        <v>0</v>
      </c>
      <c r="AW1002" s="107">
        <f t="shared" si="720"/>
        <v>0</v>
      </c>
      <c r="AX1002" s="107">
        <f t="shared" si="720"/>
        <v>0</v>
      </c>
      <c r="AY1002" s="107">
        <f t="shared" si="720"/>
        <v>0</v>
      </c>
      <c r="AZ1002" s="107">
        <f t="shared" si="720"/>
        <v>0</v>
      </c>
      <c r="BA1002" s="108">
        <f t="shared" si="704"/>
        <v>0</v>
      </c>
      <c r="BB1002" s="103">
        <f t="shared" si="705"/>
        <v>0</v>
      </c>
      <c r="BC1002" s="109">
        <f t="shared" si="706"/>
        <v>0</v>
      </c>
      <c r="BD1002" s="107">
        <f t="shared" si="686"/>
        <v>0</v>
      </c>
      <c r="BE1002" s="107">
        <f t="shared" si="721"/>
        <v>0</v>
      </c>
      <c r="BF1002" s="107">
        <f t="shared" si="721"/>
        <v>0</v>
      </c>
      <c r="BG1002" s="107">
        <f t="shared" si="721"/>
        <v>0</v>
      </c>
      <c r="BH1002" s="107">
        <f t="shared" si="721"/>
        <v>0</v>
      </c>
      <c r="BI1002" s="107">
        <f t="shared" si="721"/>
        <v>0</v>
      </c>
      <c r="BJ1002" s="107">
        <f t="shared" si="721"/>
        <v>0</v>
      </c>
      <c r="BK1002" s="107">
        <f t="shared" si="721"/>
        <v>0</v>
      </c>
      <c r="BL1002" s="110">
        <f t="shared" si="707"/>
        <v>0</v>
      </c>
      <c r="BM1002" s="111">
        <f t="shared" si="708"/>
        <v>0</v>
      </c>
      <c r="BN1002" s="111">
        <f t="shared" si="709"/>
        <v>0</v>
      </c>
      <c r="BO1002" s="111">
        <f t="shared" si="710"/>
        <v>0</v>
      </c>
      <c r="BP1002" s="111">
        <f t="shared" si="711"/>
        <v>0</v>
      </c>
      <c r="BQ1002" s="111">
        <f t="shared" si="712"/>
        <v>0</v>
      </c>
      <c r="BR1002" s="111">
        <f t="shared" si="713"/>
        <v>0</v>
      </c>
      <c r="BS1002" s="111">
        <f t="shared" si="714"/>
        <v>0</v>
      </c>
      <c r="BT1002" s="111">
        <f t="shared" si="715"/>
        <v>0</v>
      </c>
      <c r="BU1002" s="112">
        <f t="shared" si="716"/>
        <v>0</v>
      </c>
      <c r="BV1002" s="113">
        <f t="shared" si="717"/>
        <v>0</v>
      </c>
      <c r="BW1002" s="169" t="s">
        <v>135</v>
      </c>
      <c r="BX1002" s="174">
        <v>2021</v>
      </c>
      <c r="BY1002" s="169" t="s">
        <v>2422</v>
      </c>
      <c r="BZ1002" s="169" t="str">
        <f t="shared" ref="BZ1002:BZ1003" si="723">UPPER(TEXT(CONCATENATE("01-"&amp;MID(B1002,1,2)&amp;"-2021"),"MMMM"))</f>
        <v>NOVIEMBRE</v>
      </c>
      <c r="CA1002" s="169" t="str">
        <f t="shared" si="719"/>
        <v>YCHO21RT_11.1</v>
      </c>
      <c r="CB1002" s="118" t="str">
        <f>VLOOKUP(F1002,[3]TOTALES!$E:$E,1,0)</f>
        <v>W1BK07KATV0</v>
      </c>
      <c r="CC1002" s="118" t="s">
        <v>257</v>
      </c>
      <c r="CD1002" s="118">
        <f>VLOOKUP(A1002,'[4]1. ARCHIVO COMPRA'!$A:$BU,73,0)</f>
        <v>0</v>
      </c>
      <c r="CF1002" s="128"/>
      <c r="CG1002" s="128"/>
    </row>
    <row r="1003" spans="1:85" x14ac:dyDescent="0.25">
      <c r="A1003" s="128" t="str">
        <f t="shared" si="687"/>
        <v>W1BK07KATV0G7T2</v>
      </c>
      <c r="B1003" s="128" t="s">
        <v>556</v>
      </c>
      <c r="C1003" s="128"/>
      <c r="D1003" s="128" t="s">
        <v>562</v>
      </c>
      <c r="E1003" s="128" t="s">
        <v>708</v>
      </c>
      <c r="F1003" s="128" t="s">
        <v>1727</v>
      </c>
      <c r="G1003" s="128" t="s">
        <v>1728</v>
      </c>
      <c r="H1003" s="128" t="s">
        <v>515</v>
      </c>
      <c r="I1003" s="128" t="s">
        <v>541</v>
      </c>
      <c r="J1003" s="128" t="s">
        <v>2169</v>
      </c>
      <c r="K1003" s="128" t="s">
        <v>687</v>
      </c>
      <c r="L1003" s="128" t="s">
        <v>2255</v>
      </c>
      <c r="M1003" s="137">
        <v>118</v>
      </c>
      <c r="N1003" s="128">
        <f>IFERROR(VLOOKUP(M1003*$M$8*$N$8,'RAM costing'!$A$3:$B$81,2,1),0)</f>
        <v>119000</v>
      </c>
      <c r="O1003" s="128">
        <f>IFERROR(VLOOKUP(M1003*$M$9*$N$9,'RAM costing'!$E$3:$F$81,2,1),0)</f>
        <v>429</v>
      </c>
      <c r="P1003" s="128"/>
      <c r="Q1003" s="129">
        <f t="shared" si="688"/>
        <v>0.31</v>
      </c>
      <c r="R1003" s="18">
        <v>36.58</v>
      </c>
      <c r="S1003" s="25">
        <f t="shared" si="689"/>
        <v>0</v>
      </c>
      <c r="T1003" s="25">
        <f t="shared" si="690"/>
        <v>0</v>
      </c>
      <c r="U1003" s="25">
        <f t="shared" si="691"/>
        <v>0</v>
      </c>
      <c r="V1003" s="25">
        <f t="shared" si="692"/>
        <v>0</v>
      </c>
      <c r="W1003" s="25">
        <f t="shared" si="693"/>
        <v>0</v>
      </c>
      <c r="X1003" s="25">
        <f t="shared" si="694"/>
        <v>0</v>
      </c>
      <c r="Y1003" s="25">
        <f t="shared" si="695"/>
        <v>0</v>
      </c>
      <c r="Z1003" s="25">
        <f t="shared" si="696"/>
        <v>0</v>
      </c>
      <c r="AA1003" s="26"/>
      <c r="AB1003" s="25">
        <f t="shared" si="697"/>
        <v>0</v>
      </c>
      <c r="AC1003" s="25">
        <f t="shared" si="722"/>
        <v>0</v>
      </c>
      <c r="AD1003" s="25"/>
      <c r="AE1003" s="25"/>
      <c r="AF1003" s="25"/>
      <c r="AG1003" s="25"/>
      <c r="AH1003" s="25"/>
      <c r="AI1003" s="25"/>
      <c r="AJ1003" s="26"/>
      <c r="AK1003" s="25"/>
      <c r="AL1003" s="26"/>
      <c r="AM1003" s="25">
        <f t="shared" si="699"/>
        <v>0</v>
      </c>
      <c r="AN1003" s="25">
        <f t="shared" si="700"/>
        <v>0</v>
      </c>
      <c r="AO1003" s="26"/>
      <c r="AP1003" s="26">
        <f t="shared" si="701"/>
        <v>0</v>
      </c>
      <c r="AQ1003" s="101">
        <f t="shared" si="702"/>
        <v>0</v>
      </c>
      <c r="AR1003" s="106">
        <f t="shared" si="703"/>
        <v>0</v>
      </c>
      <c r="AS1003" s="107">
        <f t="shared" si="720"/>
        <v>0</v>
      </c>
      <c r="AT1003" s="107">
        <f t="shared" si="720"/>
        <v>0</v>
      </c>
      <c r="AU1003" s="107">
        <f t="shared" si="720"/>
        <v>0</v>
      </c>
      <c r="AV1003" s="107">
        <f t="shared" si="720"/>
        <v>0</v>
      </c>
      <c r="AW1003" s="107">
        <f t="shared" si="720"/>
        <v>0</v>
      </c>
      <c r="AX1003" s="107">
        <f t="shared" si="720"/>
        <v>0</v>
      </c>
      <c r="AY1003" s="107">
        <f t="shared" si="720"/>
        <v>0</v>
      </c>
      <c r="AZ1003" s="107">
        <f t="shared" si="720"/>
        <v>0</v>
      </c>
      <c r="BA1003" s="108">
        <f t="shared" si="704"/>
        <v>0</v>
      </c>
      <c r="BB1003" s="103">
        <f t="shared" si="705"/>
        <v>0</v>
      </c>
      <c r="BC1003" s="109">
        <f t="shared" si="706"/>
        <v>0</v>
      </c>
      <c r="BD1003" s="107">
        <f t="shared" si="686"/>
        <v>0</v>
      </c>
      <c r="BE1003" s="107">
        <f t="shared" si="721"/>
        <v>0</v>
      </c>
      <c r="BF1003" s="107">
        <f t="shared" si="721"/>
        <v>0</v>
      </c>
      <c r="BG1003" s="107">
        <f t="shared" si="721"/>
        <v>0</v>
      </c>
      <c r="BH1003" s="107">
        <f t="shared" si="721"/>
        <v>0</v>
      </c>
      <c r="BI1003" s="107">
        <f t="shared" si="721"/>
        <v>0</v>
      </c>
      <c r="BJ1003" s="107">
        <f t="shared" si="721"/>
        <v>0</v>
      </c>
      <c r="BK1003" s="107">
        <f t="shared" si="721"/>
        <v>0</v>
      </c>
      <c r="BL1003" s="110">
        <f t="shared" si="707"/>
        <v>0</v>
      </c>
      <c r="BM1003" s="111">
        <f t="shared" si="708"/>
        <v>0</v>
      </c>
      <c r="BN1003" s="111">
        <f t="shared" si="709"/>
        <v>0</v>
      </c>
      <c r="BO1003" s="111">
        <f t="shared" si="710"/>
        <v>0</v>
      </c>
      <c r="BP1003" s="111">
        <f t="shared" si="711"/>
        <v>0</v>
      </c>
      <c r="BQ1003" s="111">
        <f t="shared" si="712"/>
        <v>0</v>
      </c>
      <c r="BR1003" s="111">
        <f t="shared" si="713"/>
        <v>0</v>
      </c>
      <c r="BS1003" s="111">
        <f t="shared" si="714"/>
        <v>0</v>
      </c>
      <c r="BT1003" s="111">
        <f t="shared" si="715"/>
        <v>0</v>
      </c>
      <c r="BU1003" s="112">
        <f t="shared" si="716"/>
        <v>0</v>
      </c>
      <c r="BV1003" s="113">
        <f t="shared" si="717"/>
        <v>0</v>
      </c>
      <c r="BW1003" s="169" t="s">
        <v>135</v>
      </c>
      <c r="BX1003" s="174">
        <v>2021</v>
      </c>
      <c r="BY1003" s="169" t="s">
        <v>2422</v>
      </c>
      <c r="BZ1003" s="169" t="str">
        <f t="shared" si="723"/>
        <v>NOVIEMBRE</v>
      </c>
      <c r="CA1003" s="169" t="str">
        <f t="shared" si="719"/>
        <v>YCHO21RT_11.1</v>
      </c>
      <c r="CB1003" s="118" t="str">
        <f>VLOOKUP(F1003,[3]TOTALES!$E:$E,1,0)</f>
        <v>W1BK07KATV0</v>
      </c>
      <c r="CC1003" s="118" t="s">
        <v>257</v>
      </c>
      <c r="CD1003" s="118">
        <f>VLOOKUP(A1003,'[4]1. ARCHIVO COMPRA'!$A:$BU,73,0)</f>
        <v>0</v>
      </c>
      <c r="CF1003" s="128"/>
      <c r="CG1003" s="128"/>
    </row>
    <row r="1004" spans="1:85" x14ac:dyDescent="0.25">
      <c r="A1004" s="128" t="str">
        <f t="shared" si="687"/>
        <v>W2RA03D4KC1TTAN</v>
      </c>
      <c r="B1004" s="187">
        <v>44531</v>
      </c>
      <c r="C1004" s="128"/>
      <c r="D1004" s="128" t="s">
        <v>563</v>
      </c>
      <c r="E1004" s="128" t="s">
        <v>148</v>
      </c>
      <c r="F1004" s="128" t="s">
        <v>1729</v>
      </c>
      <c r="G1004" s="128" t="s">
        <v>1619</v>
      </c>
      <c r="H1004" s="128" t="s">
        <v>1730</v>
      </c>
      <c r="I1004" s="128" t="s">
        <v>1731</v>
      </c>
      <c r="J1004" s="128" t="s">
        <v>2207</v>
      </c>
      <c r="K1004" s="128" t="s">
        <v>682</v>
      </c>
      <c r="L1004" s="128" t="s">
        <v>2257</v>
      </c>
      <c r="M1004" s="137">
        <v>98</v>
      </c>
      <c r="N1004" s="128">
        <f>IFERROR(VLOOKUP(M1004*$M$8*$N$8,'RAM costing'!$A$3:$B$81,2,1),0)</f>
        <v>99000</v>
      </c>
      <c r="O1004" s="128">
        <f>IFERROR(VLOOKUP(M1004*$M$9*$N$9,'RAM costing'!$E$3:$F$81,2,1),0)</f>
        <v>399</v>
      </c>
      <c r="P1004" s="128"/>
      <c r="Q1004" s="129">
        <f t="shared" si="688"/>
        <v>0.31</v>
      </c>
      <c r="R1004" s="18">
        <v>30.38</v>
      </c>
      <c r="S1004" s="25">
        <f t="shared" si="689"/>
        <v>18</v>
      </c>
      <c r="T1004" s="25">
        <f t="shared" si="690"/>
        <v>18</v>
      </c>
      <c r="U1004" s="25">
        <f t="shared" si="691"/>
        <v>18</v>
      </c>
      <c r="V1004" s="25">
        <f t="shared" si="692"/>
        <v>16</v>
      </c>
      <c r="W1004" s="25">
        <f t="shared" si="693"/>
        <v>14</v>
      </c>
      <c r="X1004" s="25">
        <f t="shared" si="694"/>
        <v>16</v>
      </c>
      <c r="Y1004" s="25">
        <f t="shared" si="695"/>
        <v>15</v>
      </c>
      <c r="Z1004" s="25">
        <f t="shared" si="696"/>
        <v>13</v>
      </c>
      <c r="AA1004" s="26"/>
      <c r="AB1004" s="25">
        <f t="shared" si="697"/>
        <v>15</v>
      </c>
      <c r="AC1004" s="26">
        <f>AO1004</f>
        <v>18</v>
      </c>
      <c r="AD1004" s="25"/>
      <c r="AE1004" s="25"/>
      <c r="AF1004" s="25"/>
      <c r="AG1004" s="25"/>
      <c r="AH1004" s="25"/>
      <c r="AI1004" s="25"/>
      <c r="AJ1004" s="26"/>
      <c r="AK1004" s="25"/>
      <c r="AL1004" s="26"/>
      <c r="AM1004" s="25">
        <f t="shared" si="699"/>
        <v>16</v>
      </c>
      <c r="AN1004" s="25">
        <f t="shared" si="700"/>
        <v>16</v>
      </c>
      <c r="AO1004" s="26">
        <v>18</v>
      </c>
      <c r="AP1004" s="26">
        <f t="shared" si="701"/>
        <v>18</v>
      </c>
      <c r="AQ1004" s="101">
        <f t="shared" si="702"/>
        <v>161</v>
      </c>
      <c r="AR1004" s="106">
        <f t="shared" si="703"/>
        <v>4860.8</v>
      </c>
      <c r="AS1004" s="107">
        <f t="shared" si="720"/>
        <v>14</v>
      </c>
      <c r="AT1004" s="107">
        <f t="shared" si="720"/>
        <v>13</v>
      </c>
      <c r="AU1004" s="107">
        <f t="shared" si="720"/>
        <v>31</v>
      </c>
      <c r="AV1004" s="107">
        <f t="shared" si="720"/>
        <v>35</v>
      </c>
      <c r="AW1004" s="107">
        <f t="shared" si="720"/>
        <v>35</v>
      </c>
      <c r="AX1004" s="107">
        <f t="shared" si="720"/>
        <v>18</v>
      </c>
      <c r="AY1004" s="107">
        <f t="shared" si="720"/>
        <v>14</v>
      </c>
      <c r="AZ1004" s="107">
        <f t="shared" si="720"/>
        <v>0</v>
      </c>
      <c r="BA1004" s="108">
        <f t="shared" si="704"/>
        <v>160</v>
      </c>
      <c r="BB1004" s="103">
        <f t="shared" si="705"/>
        <v>68</v>
      </c>
      <c r="BC1004" s="109">
        <f t="shared" si="706"/>
        <v>2035.46</v>
      </c>
      <c r="BD1004" s="107">
        <f t="shared" si="686"/>
        <v>6</v>
      </c>
      <c r="BE1004" s="107">
        <f t="shared" si="721"/>
        <v>5</v>
      </c>
      <c r="BF1004" s="107">
        <f t="shared" si="721"/>
        <v>13</v>
      </c>
      <c r="BG1004" s="107">
        <f t="shared" si="721"/>
        <v>15</v>
      </c>
      <c r="BH1004" s="107">
        <f t="shared" si="721"/>
        <v>15</v>
      </c>
      <c r="BI1004" s="107">
        <f t="shared" si="721"/>
        <v>7</v>
      </c>
      <c r="BJ1004" s="107">
        <f t="shared" si="721"/>
        <v>6</v>
      </c>
      <c r="BK1004" s="107">
        <f t="shared" si="721"/>
        <v>0</v>
      </c>
      <c r="BL1004" s="110">
        <f t="shared" si="707"/>
        <v>67</v>
      </c>
      <c r="BM1004" s="111">
        <f t="shared" si="708"/>
        <v>20</v>
      </c>
      <c r="BN1004" s="111">
        <f t="shared" si="709"/>
        <v>18</v>
      </c>
      <c r="BO1004" s="111">
        <f t="shared" si="710"/>
        <v>44</v>
      </c>
      <c r="BP1004" s="111">
        <f t="shared" si="711"/>
        <v>50</v>
      </c>
      <c r="BQ1004" s="111">
        <f t="shared" si="712"/>
        <v>50</v>
      </c>
      <c r="BR1004" s="111">
        <f t="shared" si="713"/>
        <v>25</v>
      </c>
      <c r="BS1004" s="111">
        <f t="shared" si="714"/>
        <v>20</v>
      </c>
      <c r="BT1004" s="111">
        <f t="shared" si="715"/>
        <v>0</v>
      </c>
      <c r="BU1004" s="143">
        <f t="shared" si="716"/>
        <v>227</v>
      </c>
      <c r="BV1004" s="113">
        <f t="shared" si="717"/>
        <v>6896.26</v>
      </c>
      <c r="BW1004" s="169" t="s">
        <v>135</v>
      </c>
      <c r="BX1004" s="174">
        <v>2021</v>
      </c>
      <c r="BY1004" s="169" t="s">
        <v>2422</v>
      </c>
      <c r="BZ1004" s="169" t="str">
        <f t="shared" si="718"/>
        <v>DICIEMBRE</v>
      </c>
      <c r="CA1004" s="169" t="str">
        <f t="shared" si="719"/>
        <v>YCHO21RT_12.1</v>
      </c>
      <c r="CB1004" s="118" t="str">
        <f>VLOOKUP(F1004,[3]TOTALES!$E:$E,1,0)</f>
        <v>W2RA03D4KC1</v>
      </c>
      <c r="CC1004" s="118" t="str">
        <f>VLOOKUP(E1004,'3.PARAMETROS'!J:L,3,0)</f>
        <v>JEANS</v>
      </c>
      <c r="CD1004" s="118">
        <f>VLOOKUP(A1004,'[4]1. ARCHIVO COMPRA'!$A:$BU,73,0)</f>
        <v>0</v>
      </c>
      <c r="CF1004" s="164">
        <v>44331</v>
      </c>
      <c r="CG1004" s="128"/>
    </row>
    <row r="1005" spans="1:85" x14ac:dyDescent="0.25">
      <c r="A1005" s="128" t="str">
        <f t="shared" si="687"/>
        <v>W2RI11K46D1G64W</v>
      </c>
      <c r="B1005" s="188">
        <v>44531</v>
      </c>
      <c r="C1005" s="128"/>
      <c r="D1005" s="128" t="s">
        <v>562</v>
      </c>
      <c r="E1005" s="128" t="s">
        <v>230</v>
      </c>
      <c r="F1005" s="128" t="s">
        <v>1732</v>
      </c>
      <c r="G1005" s="128" t="s">
        <v>1733</v>
      </c>
      <c r="H1005" s="128" t="s">
        <v>1266</v>
      </c>
      <c r="I1005" s="128" t="s">
        <v>1267</v>
      </c>
      <c r="J1005" s="128" t="s">
        <v>2208</v>
      </c>
      <c r="K1005" s="128" t="s">
        <v>684</v>
      </c>
      <c r="L1005" s="128" t="s">
        <v>2255</v>
      </c>
      <c r="M1005" s="137">
        <v>39</v>
      </c>
      <c r="N1005" s="128">
        <f>IFERROR(VLOOKUP(M1005*$M$8*$N$8,'RAM costing'!$A$3:$B$81,2,1),0)</f>
        <v>39000</v>
      </c>
      <c r="O1005" s="128">
        <f>IFERROR(VLOOKUP(M1005*$M$9*$N$9,'RAM costing'!$E$3:$F$81,2,1),0)</f>
        <v>159</v>
      </c>
      <c r="P1005" s="128"/>
      <c r="Q1005" s="129">
        <f t="shared" si="688"/>
        <v>0.31</v>
      </c>
      <c r="R1005" s="18">
        <v>12.09</v>
      </c>
      <c r="S1005" s="25">
        <f t="shared" si="689"/>
        <v>0</v>
      </c>
      <c r="T1005" s="25">
        <f t="shared" si="690"/>
        <v>0</v>
      </c>
      <c r="U1005" s="25">
        <f t="shared" si="691"/>
        <v>0</v>
      </c>
      <c r="V1005" s="25">
        <f t="shared" si="692"/>
        <v>0</v>
      </c>
      <c r="W1005" s="25">
        <f t="shared" si="693"/>
        <v>0</v>
      </c>
      <c r="X1005" s="25">
        <f t="shared" si="694"/>
        <v>0</v>
      </c>
      <c r="Y1005" s="25">
        <f t="shared" si="695"/>
        <v>0</v>
      </c>
      <c r="Z1005" s="25">
        <f t="shared" si="696"/>
        <v>0</v>
      </c>
      <c r="AA1005" s="26"/>
      <c r="AB1005" s="25">
        <f t="shared" si="697"/>
        <v>0</v>
      </c>
      <c r="AC1005" s="25">
        <f t="shared" ref="AC1005:AC1033" si="724">IF(AO1005&gt;0,AO1005*2,0)</f>
        <v>0</v>
      </c>
      <c r="AD1005" s="25"/>
      <c r="AE1005" s="25"/>
      <c r="AF1005" s="25"/>
      <c r="AG1005" s="25"/>
      <c r="AH1005" s="25"/>
      <c r="AI1005" s="25"/>
      <c r="AJ1005" s="26"/>
      <c r="AK1005" s="25"/>
      <c r="AL1005" s="26"/>
      <c r="AM1005" s="25">
        <f t="shared" si="699"/>
        <v>0</v>
      </c>
      <c r="AN1005" s="25">
        <f t="shared" si="700"/>
        <v>0</v>
      </c>
      <c r="AO1005" s="26"/>
      <c r="AP1005" s="26">
        <f t="shared" si="701"/>
        <v>0</v>
      </c>
      <c r="AQ1005" s="101">
        <f t="shared" si="702"/>
        <v>0</v>
      </c>
      <c r="AR1005" s="106">
        <f t="shared" si="703"/>
        <v>0</v>
      </c>
      <c r="AS1005" s="107">
        <f t="shared" si="720"/>
        <v>0</v>
      </c>
      <c r="AT1005" s="107">
        <f t="shared" si="720"/>
        <v>0</v>
      </c>
      <c r="AU1005" s="107">
        <f t="shared" si="720"/>
        <v>0</v>
      </c>
      <c r="AV1005" s="107">
        <f t="shared" si="720"/>
        <v>0</v>
      </c>
      <c r="AW1005" s="107">
        <f t="shared" si="720"/>
        <v>0</v>
      </c>
      <c r="AX1005" s="107">
        <f t="shared" si="720"/>
        <v>0</v>
      </c>
      <c r="AY1005" s="107">
        <f t="shared" si="720"/>
        <v>0</v>
      </c>
      <c r="AZ1005" s="107">
        <f t="shared" si="720"/>
        <v>0</v>
      </c>
      <c r="BA1005" s="108">
        <f t="shared" si="704"/>
        <v>0</v>
      </c>
      <c r="BB1005" s="103">
        <f t="shared" si="705"/>
        <v>0</v>
      </c>
      <c r="BC1005" s="109">
        <f t="shared" si="706"/>
        <v>0</v>
      </c>
      <c r="BD1005" s="107">
        <f t="shared" si="686"/>
        <v>0</v>
      </c>
      <c r="BE1005" s="107">
        <f t="shared" si="721"/>
        <v>0</v>
      </c>
      <c r="BF1005" s="107">
        <f t="shared" si="721"/>
        <v>0</v>
      </c>
      <c r="BG1005" s="107">
        <f t="shared" si="721"/>
        <v>0</v>
      </c>
      <c r="BH1005" s="107">
        <f t="shared" si="721"/>
        <v>0</v>
      </c>
      <c r="BI1005" s="107">
        <f t="shared" si="721"/>
        <v>0</v>
      </c>
      <c r="BJ1005" s="107">
        <f t="shared" si="721"/>
        <v>0</v>
      </c>
      <c r="BK1005" s="107">
        <f t="shared" si="721"/>
        <v>0</v>
      </c>
      <c r="BL1005" s="110">
        <f t="shared" si="707"/>
        <v>0</v>
      </c>
      <c r="BM1005" s="111">
        <f t="shared" si="708"/>
        <v>0</v>
      </c>
      <c r="BN1005" s="111">
        <f t="shared" si="709"/>
        <v>0</v>
      </c>
      <c r="BO1005" s="111">
        <f t="shared" si="710"/>
        <v>0</v>
      </c>
      <c r="BP1005" s="111">
        <f t="shared" si="711"/>
        <v>0</v>
      </c>
      <c r="BQ1005" s="111">
        <f t="shared" si="712"/>
        <v>0</v>
      </c>
      <c r="BR1005" s="111">
        <f t="shared" si="713"/>
        <v>0</v>
      </c>
      <c r="BS1005" s="111">
        <f t="shared" si="714"/>
        <v>0</v>
      </c>
      <c r="BT1005" s="111">
        <f t="shared" si="715"/>
        <v>0</v>
      </c>
      <c r="BU1005" s="112">
        <f t="shared" si="716"/>
        <v>0</v>
      </c>
      <c r="BV1005" s="113">
        <f t="shared" si="717"/>
        <v>0</v>
      </c>
      <c r="BW1005" s="169" t="s">
        <v>135</v>
      </c>
      <c r="BX1005" s="174">
        <v>2021</v>
      </c>
      <c r="BY1005" s="169" t="s">
        <v>2422</v>
      </c>
      <c r="BZ1005" s="169" t="str">
        <f t="shared" si="718"/>
        <v>DICIEMBRE</v>
      </c>
      <c r="CA1005" s="169" t="str">
        <f t="shared" si="719"/>
        <v>YCHO21RT_12.1</v>
      </c>
      <c r="CB1005" s="118" t="e">
        <f>VLOOKUP(F1005,[3]TOTALES!$E:$E,1,0)</f>
        <v>#N/A</v>
      </c>
      <c r="CC1005" s="118" t="str">
        <f>VLOOKUP(E1005,'3.PARAMETROS'!J:L,3,0)</f>
        <v>POLERAS</v>
      </c>
      <c r="CD1005" s="118">
        <f>VLOOKUP(A1005,'[4]1. ARCHIVO COMPRA'!$A:$BU,73,0)</f>
        <v>0</v>
      </c>
      <c r="CF1005" s="128"/>
      <c r="CG1005" s="128"/>
    </row>
    <row r="1006" spans="1:85" x14ac:dyDescent="0.25">
      <c r="A1006" s="128" t="str">
        <f t="shared" si="687"/>
        <v>W2RI11K46D1JBLK</v>
      </c>
      <c r="B1006" s="188">
        <v>44531</v>
      </c>
      <c r="C1006" s="128"/>
      <c r="D1006" s="128" t="s">
        <v>562</v>
      </c>
      <c r="E1006" s="128" t="s">
        <v>230</v>
      </c>
      <c r="F1006" s="128" t="s">
        <v>1732</v>
      </c>
      <c r="G1006" s="128" t="s">
        <v>1733</v>
      </c>
      <c r="H1006" s="128" t="s">
        <v>494</v>
      </c>
      <c r="I1006" s="128" t="s">
        <v>520</v>
      </c>
      <c r="J1006" s="128" t="s">
        <v>2208</v>
      </c>
      <c r="K1006" s="128" t="s">
        <v>684</v>
      </c>
      <c r="L1006" s="128" t="s">
        <v>2255</v>
      </c>
      <c r="M1006" s="137">
        <v>39</v>
      </c>
      <c r="N1006" s="128">
        <f>IFERROR(VLOOKUP(M1006*$M$8*$N$8,'RAM costing'!$A$3:$B$81,2,1),0)</f>
        <v>39000</v>
      </c>
      <c r="O1006" s="128">
        <f>IFERROR(VLOOKUP(M1006*$M$9*$N$9,'RAM costing'!$E$3:$F$81,2,1),0)</f>
        <v>159</v>
      </c>
      <c r="P1006" s="128"/>
      <c r="Q1006" s="129">
        <f t="shared" si="688"/>
        <v>0.31</v>
      </c>
      <c r="R1006" s="18">
        <v>12.09</v>
      </c>
      <c r="S1006" s="25">
        <f t="shared" si="689"/>
        <v>0</v>
      </c>
      <c r="T1006" s="25">
        <f t="shared" si="690"/>
        <v>0</v>
      </c>
      <c r="U1006" s="25">
        <f t="shared" si="691"/>
        <v>0</v>
      </c>
      <c r="V1006" s="25">
        <f t="shared" si="692"/>
        <v>0</v>
      </c>
      <c r="W1006" s="25">
        <f t="shared" si="693"/>
        <v>0</v>
      </c>
      <c r="X1006" s="25">
        <f t="shared" si="694"/>
        <v>0</v>
      </c>
      <c r="Y1006" s="25">
        <f t="shared" si="695"/>
        <v>0</v>
      </c>
      <c r="Z1006" s="25">
        <f t="shared" si="696"/>
        <v>0</v>
      </c>
      <c r="AA1006" s="26"/>
      <c r="AB1006" s="25">
        <f t="shared" si="697"/>
        <v>0</v>
      </c>
      <c r="AC1006" s="25">
        <f t="shared" si="724"/>
        <v>0</v>
      </c>
      <c r="AD1006" s="25"/>
      <c r="AE1006" s="25"/>
      <c r="AF1006" s="25"/>
      <c r="AG1006" s="25"/>
      <c r="AH1006" s="25"/>
      <c r="AI1006" s="25"/>
      <c r="AJ1006" s="26"/>
      <c r="AK1006" s="25"/>
      <c r="AL1006" s="26"/>
      <c r="AM1006" s="25">
        <f t="shared" si="699"/>
        <v>0</v>
      </c>
      <c r="AN1006" s="25">
        <f t="shared" si="700"/>
        <v>0</v>
      </c>
      <c r="AO1006" s="26"/>
      <c r="AP1006" s="26">
        <f t="shared" si="701"/>
        <v>0</v>
      </c>
      <c r="AQ1006" s="101">
        <f t="shared" si="702"/>
        <v>0</v>
      </c>
      <c r="AR1006" s="106">
        <f t="shared" si="703"/>
        <v>0</v>
      </c>
      <c r="AS1006" s="107">
        <f t="shared" si="720"/>
        <v>0</v>
      </c>
      <c r="AT1006" s="107">
        <f t="shared" si="720"/>
        <v>0</v>
      </c>
      <c r="AU1006" s="107">
        <f t="shared" si="720"/>
        <v>0</v>
      </c>
      <c r="AV1006" s="107">
        <f t="shared" si="720"/>
        <v>0</v>
      </c>
      <c r="AW1006" s="107">
        <f t="shared" si="720"/>
        <v>0</v>
      </c>
      <c r="AX1006" s="107">
        <f t="shared" si="720"/>
        <v>0</v>
      </c>
      <c r="AY1006" s="107">
        <f t="shared" si="720"/>
        <v>0</v>
      </c>
      <c r="AZ1006" s="107">
        <f t="shared" si="720"/>
        <v>0</v>
      </c>
      <c r="BA1006" s="108">
        <f t="shared" si="704"/>
        <v>0</v>
      </c>
      <c r="BB1006" s="103">
        <f t="shared" si="705"/>
        <v>0</v>
      </c>
      <c r="BC1006" s="109">
        <f t="shared" si="706"/>
        <v>0</v>
      </c>
      <c r="BD1006" s="107">
        <f t="shared" si="686"/>
        <v>0</v>
      </c>
      <c r="BE1006" s="107">
        <f t="shared" si="721"/>
        <v>0</v>
      </c>
      <c r="BF1006" s="107">
        <f t="shared" si="721"/>
        <v>0</v>
      </c>
      <c r="BG1006" s="107">
        <f t="shared" si="721"/>
        <v>0</v>
      </c>
      <c r="BH1006" s="107">
        <f t="shared" si="721"/>
        <v>0</v>
      </c>
      <c r="BI1006" s="107">
        <f t="shared" si="721"/>
        <v>0</v>
      </c>
      <c r="BJ1006" s="107">
        <f t="shared" si="721"/>
        <v>0</v>
      </c>
      <c r="BK1006" s="107">
        <f t="shared" si="721"/>
        <v>0</v>
      </c>
      <c r="BL1006" s="110">
        <f t="shared" si="707"/>
        <v>0</v>
      </c>
      <c r="BM1006" s="111">
        <f t="shared" si="708"/>
        <v>0</v>
      </c>
      <c r="BN1006" s="111">
        <f t="shared" si="709"/>
        <v>0</v>
      </c>
      <c r="BO1006" s="111">
        <f t="shared" si="710"/>
        <v>0</v>
      </c>
      <c r="BP1006" s="111">
        <f t="shared" si="711"/>
        <v>0</v>
      </c>
      <c r="BQ1006" s="111">
        <f t="shared" si="712"/>
        <v>0</v>
      </c>
      <c r="BR1006" s="111">
        <f t="shared" si="713"/>
        <v>0</v>
      </c>
      <c r="BS1006" s="111">
        <f t="shared" si="714"/>
        <v>0</v>
      </c>
      <c r="BT1006" s="111">
        <f t="shared" si="715"/>
        <v>0</v>
      </c>
      <c r="BU1006" s="112">
        <f t="shared" si="716"/>
        <v>0</v>
      </c>
      <c r="BV1006" s="113">
        <f t="shared" si="717"/>
        <v>0</v>
      </c>
      <c r="BW1006" s="169" t="s">
        <v>135</v>
      </c>
      <c r="BX1006" s="174">
        <v>2021</v>
      </c>
      <c r="BY1006" s="169" t="s">
        <v>2422</v>
      </c>
      <c r="BZ1006" s="169" t="str">
        <f t="shared" si="718"/>
        <v>DICIEMBRE</v>
      </c>
      <c r="CA1006" s="169" t="str">
        <f t="shared" si="719"/>
        <v>YCHO21RT_12.1</v>
      </c>
      <c r="CB1006" s="118" t="e">
        <f>VLOOKUP(F1006,[3]TOTALES!$E:$E,1,0)</f>
        <v>#N/A</v>
      </c>
      <c r="CC1006" s="118" t="str">
        <f>VLOOKUP(E1006,'3.PARAMETROS'!J:L,3,0)</f>
        <v>POLERAS</v>
      </c>
      <c r="CD1006" s="118">
        <f>VLOOKUP(A1006,'[4]1. ARCHIVO COMPRA'!$A:$BU,73,0)</f>
        <v>0</v>
      </c>
      <c r="CF1006" s="128"/>
      <c r="CG1006" s="128"/>
    </row>
    <row r="1007" spans="1:85" x14ac:dyDescent="0.25">
      <c r="A1007" s="128" t="str">
        <f t="shared" si="687"/>
        <v>W2RI11K46D1G011</v>
      </c>
      <c r="B1007" s="188">
        <v>44531</v>
      </c>
      <c r="C1007" s="128"/>
      <c r="D1007" s="128" t="s">
        <v>562</v>
      </c>
      <c r="E1007" s="128" t="s">
        <v>230</v>
      </c>
      <c r="F1007" s="128" t="s">
        <v>1732</v>
      </c>
      <c r="G1007" s="128" t="s">
        <v>1733</v>
      </c>
      <c r="H1007" s="128" t="s">
        <v>496</v>
      </c>
      <c r="I1007" s="128" t="s">
        <v>522</v>
      </c>
      <c r="J1007" s="128" t="s">
        <v>2208</v>
      </c>
      <c r="K1007" s="128" t="s">
        <v>684</v>
      </c>
      <c r="L1007" s="128" t="s">
        <v>2255</v>
      </c>
      <c r="M1007" s="137">
        <v>39</v>
      </c>
      <c r="N1007" s="128">
        <f>IFERROR(VLOOKUP(M1007*$M$8*$N$8,'RAM costing'!$A$3:$B$81,2,1),0)</f>
        <v>39000</v>
      </c>
      <c r="O1007" s="128">
        <f>IFERROR(VLOOKUP(M1007*$M$9*$N$9,'RAM costing'!$E$3:$F$81,2,1),0)</f>
        <v>159</v>
      </c>
      <c r="P1007" s="128"/>
      <c r="Q1007" s="129">
        <f t="shared" si="688"/>
        <v>0.31</v>
      </c>
      <c r="R1007" s="18">
        <v>12.09</v>
      </c>
      <c r="S1007" s="25">
        <f t="shared" si="689"/>
        <v>0</v>
      </c>
      <c r="T1007" s="25">
        <f t="shared" si="690"/>
        <v>0</v>
      </c>
      <c r="U1007" s="25">
        <f t="shared" si="691"/>
        <v>0</v>
      </c>
      <c r="V1007" s="25">
        <f t="shared" si="692"/>
        <v>0</v>
      </c>
      <c r="W1007" s="25">
        <f t="shared" si="693"/>
        <v>0</v>
      </c>
      <c r="X1007" s="25">
        <f t="shared" si="694"/>
        <v>0</v>
      </c>
      <c r="Y1007" s="25">
        <f t="shared" si="695"/>
        <v>0</v>
      </c>
      <c r="Z1007" s="25">
        <f t="shared" si="696"/>
        <v>0</v>
      </c>
      <c r="AA1007" s="26"/>
      <c r="AB1007" s="25">
        <f t="shared" si="697"/>
        <v>0</v>
      </c>
      <c r="AC1007" s="25">
        <f t="shared" si="724"/>
        <v>0</v>
      </c>
      <c r="AD1007" s="25"/>
      <c r="AE1007" s="25"/>
      <c r="AF1007" s="25"/>
      <c r="AG1007" s="25"/>
      <c r="AH1007" s="25"/>
      <c r="AI1007" s="25"/>
      <c r="AJ1007" s="26"/>
      <c r="AK1007" s="25"/>
      <c r="AL1007" s="26"/>
      <c r="AM1007" s="25">
        <f t="shared" si="699"/>
        <v>0</v>
      </c>
      <c r="AN1007" s="25">
        <f t="shared" si="700"/>
        <v>0</v>
      </c>
      <c r="AO1007" s="26"/>
      <c r="AP1007" s="26">
        <f t="shared" si="701"/>
        <v>0</v>
      </c>
      <c r="AQ1007" s="101">
        <f t="shared" si="702"/>
        <v>0</v>
      </c>
      <c r="AR1007" s="106">
        <f t="shared" si="703"/>
        <v>0</v>
      </c>
      <c r="AS1007" s="107">
        <f t="shared" si="720"/>
        <v>0</v>
      </c>
      <c r="AT1007" s="107">
        <f t="shared" si="720"/>
        <v>0</v>
      </c>
      <c r="AU1007" s="107">
        <f t="shared" si="720"/>
        <v>0</v>
      </c>
      <c r="AV1007" s="107">
        <f t="shared" si="720"/>
        <v>0</v>
      </c>
      <c r="AW1007" s="107">
        <f t="shared" si="720"/>
        <v>0</v>
      </c>
      <c r="AX1007" s="107">
        <f t="shared" si="720"/>
        <v>0</v>
      </c>
      <c r="AY1007" s="107">
        <f t="shared" si="720"/>
        <v>0</v>
      </c>
      <c r="AZ1007" s="107">
        <f t="shared" si="720"/>
        <v>0</v>
      </c>
      <c r="BA1007" s="108">
        <f t="shared" si="704"/>
        <v>0</v>
      </c>
      <c r="BB1007" s="103">
        <f t="shared" si="705"/>
        <v>0</v>
      </c>
      <c r="BC1007" s="109">
        <f t="shared" si="706"/>
        <v>0</v>
      </c>
      <c r="BD1007" s="107">
        <f t="shared" si="686"/>
        <v>0</v>
      </c>
      <c r="BE1007" s="107">
        <f t="shared" si="721"/>
        <v>0</v>
      </c>
      <c r="BF1007" s="107">
        <f t="shared" si="721"/>
        <v>0</v>
      </c>
      <c r="BG1007" s="107">
        <f t="shared" si="721"/>
        <v>0</v>
      </c>
      <c r="BH1007" s="107">
        <f t="shared" si="721"/>
        <v>0</v>
      </c>
      <c r="BI1007" s="107">
        <f t="shared" si="721"/>
        <v>0</v>
      </c>
      <c r="BJ1007" s="107">
        <f t="shared" si="721"/>
        <v>0</v>
      </c>
      <c r="BK1007" s="107">
        <f t="shared" si="721"/>
        <v>0</v>
      </c>
      <c r="BL1007" s="110">
        <f t="shared" si="707"/>
        <v>0</v>
      </c>
      <c r="BM1007" s="111">
        <f t="shared" si="708"/>
        <v>0</v>
      </c>
      <c r="BN1007" s="111">
        <f t="shared" si="709"/>
        <v>0</v>
      </c>
      <c r="BO1007" s="111">
        <f t="shared" si="710"/>
        <v>0</v>
      </c>
      <c r="BP1007" s="111">
        <f t="shared" si="711"/>
        <v>0</v>
      </c>
      <c r="BQ1007" s="111">
        <f t="shared" si="712"/>
        <v>0</v>
      </c>
      <c r="BR1007" s="111">
        <f t="shared" si="713"/>
        <v>0</v>
      </c>
      <c r="BS1007" s="111">
        <f t="shared" si="714"/>
        <v>0</v>
      </c>
      <c r="BT1007" s="111">
        <f t="shared" si="715"/>
        <v>0</v>
      </c>
      <c r="BU1007" s="112">
        <f t="shared" si="716"/>
        <v>0</v>
      </c>
      <c r="BV1007" s="113">
        <f t="shared" si="717"/>
        <v>0</v>
      </c>
      <c r="BW1007" s="169" t="s">
        <v>135</v>
      </c>
      <c r="BX1007" s="174">
        <v>2021</v>
      </c>
      <c r="BY1007" s="169" t="s">
        <v>2422</v>
      </c>
      <c r="BZ1007" s="169" t="str">
        <f t="shared" si="718"/>
        <v>DICIEMBRE</v>
      </c>
      <c r="CA1007" s="169" t="str">
        <f t="shared" si="719"/>
        <v>YCHO21RT_12.1</v>
      </c>
      <c r="CB1007" s="118" t="e">
        <f>VLOOKUP(F1007,[3]TOTALES!$E:$E,1,0)</f>
        <v>#N/A</v>
      </c>
      <c r="CC1007" s="118" t="str">
        <f>VLOOKUP(E1007,'3.PARAMETROS'!J:L,3,0)</f>
        <v>POLERAS</v>
      </c>
      <c r="CD1007" s="118">
        <f>VLOOKUP(A1007,'[4]1. ARCHIVO COMPRA'!$A:$BU,73,0)</f>
        <v>0</v>
      </c>
      <c r="CF1007" s="128"/>
      <c r="CG1007" s="128"/>
    </row>
    <row r="1008" spans="1:85" x14ac:dyDescent="0.25">
      <c r="A1008" s="128" t="str">
        <f t="shared" si="687"/>
        <v>W2RI11K46D1LHY</v>
      </c>
      <c r="B1008" s="188">
        <v>44531</v>
      </c>
      <c r="C1008" s="128"/>
      <c r="D1008" s="128" t="s">
        <v>562</v>
      </c>
      <c r="E1008" s="128" t="s">
        <v>230</v>
      </c>
      <c r="F1008" s="128" t="s">
        <v>1732</v>
      </c>
      <c r="G1008" s="128" t="s">
        <v>1733</v>
      </c>
      <c r="H1008" s="128" t="s">
        <v>599</v>
      </c>
      <c r="I1008" s="128" t="s">
        <v>600</v>
      </c>
      <c r="J1008" s="128" t="s">
        <v>2208</v>
      </c>
      <c r="K1008" s="128" t="s">
        <v>684</v>
      </c>
      <c r="L1008" s="128" t="s">
        <v>2255</v>
      </c>
      <c r="M1008" s="137">
        <v>39</v>
      </c>
      <c r="N1008" s="128">
        <f>IFERROR(VLOOKUP(M1008*$M$8*$N$8,'RAM costing'!$A$3:$B$81,2,1),0)</f>
        <v>39000</v>
      </c>
      <c r="O1008" s="128">
        <f>IFERROR(VLOOKUP(M1008*$M$9*$N$9,'RAM costing'!$E$3:$F$81,2,1),0)</f>
        <v>159</v>
      </c>
      <c r="P1008" s="128"/>
      <c r="Q1008" s="129">
        <f t="shared" si="688"/>
        <v>0.31</v>
      </c>
      <c r="R1008" s="18">
        <v>12.09</v>
      </c>
      <c r="S1008" s="25">
        <f t="shared" si="689"/>
        <v>0</v>
      </c>
      <c r="T1008" s="25">
        <f t="shared" si="690"/>
        <v>0</v>
      </c>
      <c r="U1008" s="25">
        <f t="shared" si="691"/>
        <v>0</v>
      </c>
      <c r="V1008" s="25">
        <f t="shared" si="692"/>
        <v>0</v>
      </c>
      <c r="W1008" s="25">
        <f t="shared" si="693"/>
        <v>0</v>
      </c>
      <c r="X1008" s="25">
        <f t="shared" si="694"/>
        <v>0</v>
      </c>
      <c r="Y1008" s="25">
        <f t="shared" si="695"/>
        <v>0</v>
      </c>
      <c r="Z1008" s="25">
        <f t="shared" si="696"/>
        <v>0</v>
      </c>
      <c r="AA1008" s="26"/>
      <c r="AB1008" s="25">
        <f t="shared" si="697"/>
        <v>0</v>
      </c>
      <c r="AC1008" s="25">
        <f t="shared" si="724"/>
        <v>0</v>
      </c>
      <c r="AD1008" s="25"/>
      <c r="AE1008" s="25"/>
      <c r="AF1008" s="25"/>
      <c r="AG1008" s="25"/>
      <c r="AH1008" s="25"/>
      <c r="AI1008" s="25"/>
      <c r="AJ1008" s="26"/>
      <c r="AK1008" s="25"/>
      <c r="AL1008" s="26"/>
      <c r="AM1008" s="25">
        <f t="shared" si="699"/>
        <v>0</v>
      </c>
      <c r="AN1008" s="25">
        <f t="shared" si="700"/>
        <v>0</v>
      </c>
      <c r="AO1008" s="26"/>
      <c r="AP1008" s="26">
        <f t="shared" si="701"/>
        <v>0</v>
      </c>
      <c r="AQ1008" s="101">
        <f t="shared" si="702"/>
        <v>0</v>
      </c>
      <c r="AR1008" s="106">
        <f t="shared" si="703"/>
        <v>0</v>
      </c>
      <c r="AS1008" s="107">
        <f t="shared" si="720"/>
        <v>0</v>
      </c>
      <c r="AT1008" s="107">
        <f t="shared" si="720"/>
        <v>0</v>
      </c>
      <c r="AU1008" s="107">
        <f t="shared" si="720"/>
        <v>0</v>
      </c>
      <c r="AV1008" s="107">
        <f t="shared" si="720"/>
        <v>0</v>
      </c>
      <c r="AW1008" s="107">
        <f t="shared" si="720"/>
        <v>0</v>
      </c>
      <c r="AX1008" s="107">
        <f t="shared" si="720"/>
        <v>0</v>
      </c>
      <c r="AY1008" s="107">
        <f t="shared" si="720"/>
        <v>0</v>
      </c>
      <c r="AZ1008" s="107">
        <f t="shared" si="720"/>
        <v>0</v>
      </c>
      <c r="BA1008" s="108">
        <f t="shared" si="704"/>
        <v>0</v>
      </c>
      <c r="BB1008" s="103">
        <f t="shared" si="705"/>
        <v>0</v>
      </c>
      <c r="BC1008" s="109">
        <f t="shared" si="706"/>
        <v>0</v>
      </c>
      <c r="BD1008" s="107">
        <f t="shared" si="686"/>
        <v>0</v>
      </c>
      <c r="BE1008" s="107">
        <f t="shared" si="721"/>
        <v>0</v>
      </c>
      <c r="BF1008" s="107">
        <f t="shared" si="721"/>
        <v>0</v>
      </c>
      <c r="BG1008" s="107">
        <f t="shared" si="721"/>
        <v>0</v>
      </c>
      <c r="BH1008" s="107">
        <f t="shared" si="721"/>
        <v>0</v>
      </c>
      <c r="BI1008" s="107">
        <f t="shared" si="721"/>
        <v>0</v>
      </c>
      <c r="BJ1008" s="107">
        <f t="shared" si="721"/>
        <v>0</v>
      </c>
      <c r="BK1008" s="107">
        <f t="shared" si="721"/>
        <v>0</v>
      </c>
      <c r="BL1008" s="110">
        <f t="shared" si="707"/>
        <v>0</v>
      </c>
      <c r="BM1008" s="111">
        <f t="shared" si="708"/>
        <v>0</v>
      </c>
      <c r="BN1008" s="111">
        <f t="shared" si="709"/>
        <v>0</v>
      </c>
      <c r="BO1008" s="111">
        <f t="shared" si="710"/>
        <v>0</v>
      </c>
      <c r="BP1008" s="111">
        <f t="shared" si="711"/>
        <v>0</v>
      </c>
      <c r="BQ1008" s="111">
        <f t="shared" si="712"/>
        <v>0</v>
      </c>
      <c r="BR1008" s="111">
        <f t="shared" si="713"/>
        <v>0</v>
      </c>
      <c r="BS1008" s="111">
        <f t="shared" si="714"/>
        <v>0</v>
      </c>
      <c r="BT1008" s="111">
        <f t="shared" si="715"/>
        <v>0</v>
      </c>
      <c r="BU1008" s="112">
        <f t="shared" si="716"/>
        <v>0</v>
      </c>
      <c r="BV1008" s="113">
        <f t="shared" si="717"/>
        <v>0</v>
      </c>
      <c r="BW1008" s="169" t="s">
        <v>135</v>
      </c>
      <c r="BX1008" s="174">
        <v>2021</v>
      </c>
      <c r="BY1008" s="169" t="s">
        <v>2422</v>
      </c>
      <c r="BZ1008" s="169" t="str">
        <f t="shared" si="718"/>
        <v>DICIEMBRE</v>
      </c>
      <c r="CA1008" s="169" t="str">
        <f t="shared" si="719"/>
        <v>YCHO21RT_12.1</v>
      </c>
      <c r="CB1008" s="118" t="e">
        <f>VLOOKUP(F1008,[3]TOTALES!$E:$E,1,0)</f>
        <v>#N/A</v>
      </c>
      <c r="CC1008" s="118" t="str">
        <f>VLOOKUP(E1008,'3.PARAMETROS'!J:L,3,0)</f>
        <v>POLERAS</v>
      </c>
      <c r="CD1008" s="118">
        <f>VLOOKUP(A1008,'[4]1. ARCHIVO COMPRA'!$A:$BU,73,0)</f>
        <v>0</v>
      </c>
      <c r="CF1008" s="128"/>
      <c r="CG1008" s="128"/>
    </row>
    <row r="1009" spans="1:85" x14ac:dyDescent="0.25">
      <c r="A1009" s="128" t="str">
        <f t="shared" si="687"/>
        <v>W2RL02WE0K0G8EI</v>
      </c>
      <c r="B1009" s="188">
        <v>44531</v>
      </c>
      <c r="C1009" s="128"/>
      <c r="D1009" s="128" t="s">
        <v>557</v>
      </c>
      <c r="E1009" s="128" t="s">
        <v>558</v>
      </c>
      <c r="F1009" s="128" t="s">
        <v>1734</v>
      </c>
      <c r="G1009" s="128" t="s">
        <v>1735</v>
      </c>
      <c r="H1009" s="128" t="s">
        <v>592</v>
      </c>
      <c r="I1009" s="128" t="s">
        <v>593</v>
      </c>
      <c r="J1009" s="128" t="s">
        <v>2209</v>
      </c>
      <c r="K1009" s="128" t="s">
        <v>683</v>
      </c>
      <c r="L1009" s="128" t="s">
        <v>2255</v>
      </c>
      <c r="M1009" s="137">
        <v>198</v>
      </c>
      <c r="N1009" s="128">
        <f>IFERROR(VLOOKUP(M1009*$M$8*$N$8,'RAM costing'!$A$3:$B$81,2,1),0)</f>
        <v>189000</v>
      </c>
      <c r="O1009" s="128">
        <f>IFERROR(VLOOKUP(M1009*$M$9*$N$9,'RAM costing'!$E$3:$F$81,2,1),0)</f>
        <v>429</v>
      </c>
      <c r="P1009" s="128"/>
      <c r="Q1009" s="129">
        <f t="shared" si="688"/>
        <v>0.31</v>
      </c>
      <c r="R1009" s="18">
        <v>61.38</v>
      </c>
      <c r="S1009" s="25">
        <f t="shared" si="689"/>
        <v>0</v>
      </c>
      <c r="T1009" s="25">
        <f t="shared" si="690"/>
        <v>0</v>
      </c>
      <c r="U1009" s="25">
        <f t="shared" si="691"/>
        <v>0</v>
      </c>
      <c r="V1009" s="25">
        <f t="shared" si="692"/>
        <v>0</v>
      </c>
      <c r="W1009" s="25">
        <f t="shared" si="693"/>
        <v>0</v>
      </c>
      <c r="X1009" s="25">
        <f t="shared" si="694"/>
        <v>0</v>
      </c>
      <c r="Y1009" s="25">
        <f t="shared" si="695"/>
        <v>0</v>
      </c>
      <c r="Z1009" s="25">
        <f t="shared" si="696"/>
        <v>0</v>
      </c>
      <c r="AA1009" s="26"/>
      <c r="AB1009" s="25">
        <f t="shared" si="697"/>
        <v>0</v>
      </c>
      <c r="AC1009" s="25">
        <f t="shared" ref="AC1009:AC1019" si="725">AO1009</f>
        <v>0</v>
      </c>
      <c r="AD1009" s="25"/>
      <c r="AE1009" s="25"/>
      <c r="AF1009" s="25"/>
      <c r="AG1009" s="25"/>
      <c r="AH1009" s="25"/>
      <c r="AI1009" s="25"/>
      <c r="AJ1009" s="26"/>
      <c r="AK1009" s="25"/>
      <c r="AL1009" s="26"/>
      <c r="AM1009" s="25">
        <f t="shared" si="699"/>
        <v>0</v>
      </c>
      <c r="AN1009" s="25">
        <f t="shared" si="700"/>
        <v>0</v>
      </c>
      <c r="AO1009" s="26"/>
      <c r="AP1009" s="26">
        <f t="shared" si="701"/>
        <v>0</v>
      </c>
      <c r="AQ1009" s="101">
        <f t="shared" si="702"/>
        <v>0</v>
      </c>
      <c r="AR1009" s="106">
        <f t="shared" si="703"/>
        <v>0</v>
      </c>
      <c r="AS1009" s="107">
        <f t="shared" si="720"/>
        <v>0</v>
      </c>
      <c r="AT1009" s="107">
        <f t="shared" si="720"/>
        <v>0</v>
      </c>
      <c r="AU1009" s="107">
        <f t="shared" si="720"/>
        <v>0</v>
      </c>
      <c r="AV1009" s="107">
        <f t="shared" si="720"/>
        <v>0</v>
      </c>
      <c r="AW1009" s="107">
        <f t="shared" si="720"/>
        <v>0</v>
      </c>
      <c r="AX1009" s="107">
        <f t="shared" si="720"/>
        <v>0</v>
      </c>
      <c r="AY1009" s="107">
        <f t="shared" si="720"/>
        <v>0</v>
      </c>
      <c r="AZ1009" s="107">
        <f t="shared" si="720"/>
        <v>0</v>
      </c>
      <c r="BA1009" s="108">
        <f t="shared" si="704"/>
        <v>0</v>
      </c>
      <c r="BB1009" s="103">
        <f t="shared" si="705"/>
        <v>0</v>
      </c>
      <c r="BC1009" s="109">
        <f t="shared" si="706"/>
        <v>0</v>
      </c>
      <c r="BD1009" s="107">
        <f t="shared" si="686"/>
        <v>0</v>
      </c>
      <c r="BE1009" s="107">
        <f t="shared" si="721"/>
        <v>0</v>
      </c>
      <c r="BF1009" s="107">
        <f t="shared" si="721"/>
        <v>0</v>
      </c>
      <c r="BG1009" s="107">
        <f t="shared" si="721"/>
        <v>0</v>
      </c>
      <c r="BH1009" s="107">
        <f t="shared" si="721"/>
        <v>0</v>
      </c>
      <c r="BI1009" s="107">
        <f t="shared" si="721"/>
        <v>0</v>
      </c>
      <c r="BJ1009" s="107">
        <f t="shared" si="721"/>
        <v>0</v>
      </c>
      <c r="BK1009" s="107">
        <f t="shared" si="721"/>
        <v>0</v>
      </c>
      <c r="BL1009" s="110">
        <f t="shared" si="707"/>
        <v>0</v>
      </c>
      <c r="BM1009" s="111">
        <f t="shared" si="708"/>
        <v>0</v>
      </c>
      <c r="BN1009" s="111">
        <f t="shared" si="709"/>
        <v>0</v>
      </c>
      <c r="BO1009" s="111">
        <f t="shared" si="710"/>
        <v>0</v>
      </c>
      <c r="BP1009" s="111">
        <f t="shared" si="711"/>
        <v>0</v>
      </c>
      <c r="BQ1009" s="111">
        <f t="shared" si="712"/>
        <v>0</v>
      </c>
      <c r="BR1009" s="111">
        <f t="shared" si="713"/>
        <v>0</v>
      </c>
      <c r="BS1009" s="111">
        <f t="shared" si="714"/>
        <v>0</v>
      </c>
      <c r="BT1009" s="111">
        <f t="shared" si="715"/>
        <v>0</v>
      </c>
      <c r="BU1009" s="112">
        <f t="shared" si="716"/>
        <v>0</v>
      </c>
      <c r="BV1009" s="113">
        <f t="shared" si="717"/>
        <v>0</v>
      </c>
      <c r="BW1009" s="169" t="s">
        <v>135</v>
      </c>
      <c r="BX1009" s="174">
        <v>2021</v>
      </c>
      <c r="BY1009" s="169" t="s">
        <v>2422</v>
      </c>
      <c r="BZ1009" s="169" t="str">
        <f t="shared" si="718"/>
        <v>DICIEMBRE</v>
      </c>
      <c r="CA1009" s="169" t="str">
        <f t="shared" si="719"/>
        <v>YCHO21RT_12.1</v>
      </c>
      <c r="CB1009" s="118" t="str">
        <f>VLOOKUP(F1009,[3]TOTALES!$E:$E,1,0)</f>
        <v>W2RL02WE0K0</v>
      </c>
      <c r="CC1009" s="118" t="e">
        <f>VLOOKUP(E1009,'3.PARAMETROS'!J:L,3,0)</f>
        <v>#N/A</v>
      </c>
      <c r="CD1009" s="118">
        <f>VLOOKUP(A1009,'[4]1. ARCHIVO COMPRA'!$A:$BU,73,0)</f>
        <v>0</v>
      </c>
      <c r="CF1009" s="128"/>
      <c r="CG1009" s="128"/>
    </row>
    <row r="1010" spans="1:85" x14ac:dyDescent="0.25">
      <c r="A1010" s="128" t="str">
        <f t="shared" si="687"/>
        <v>W2RL02WE0K0G1DQ</v>
      </c>
      <c r="B1010" s="188">
        <v>44531</v>
      </c>
      <c r="C1010" s="128"/>
      <c r="D1010" s="128" t="s">
        <v>557</v>
      </c>
      <c r="E1010" s="128" t="s">
        <v>558</v>
      </c>
      <c r="F1010" s="128" t="s">
        <v>1734</v>
      </c>
      <c r="G1010" s="128" t="s">
        <v>1735</v>
      </c>
      <c r="H1010" s="128" t="s">
        <v>510</v>
      </c>
      <c r="I1010" s="128" t="s">
        <v>537</v>
      </c>
      <c r="J1010" s="128" t="s">
        <v>2209</v>
      </c>
      <c r="K1010" s="128" t="s">
        <v>683</v>
      </c>
      <c r="L1010" s="128" t="s">
        <v>2255</v>
      </c>
      <c r="M1010" s="137">
        <v>198</v>
      </c>
      <c r="N1010" s="128">
        <f>IFERROR(VLOOKUP(M1010*$M$8*$N$8,'RAM costing'!$A$3:$B$81,2,1),0)</f>
        <v>189000</v>
      </c>
      <c r="O1010" s="128">
        <f>IFERROR(VLOOKUP(M1010*$M$9*$N$9,'RAM costing'!$E$3:$F$81,2,1),0)</f>
        <v>429</v>
      </c>
      <c r="P1010" s="128"/>
      <c r="Q1010" s="129">
        <f t="shared" si="688"/>
        <v>0.31</v>
      </c>
      <c r="R1010" s="18">
        <v>61.38</v>
      </c>
      <c r="S1010" s="25">
        <f t="shared" si="689"/>
        <v>0</v>
      </c>
      <c r="T1010" s="25">
        <f t="shared" si="690"/>
        <v>0</v>
      </c>
      <c r="U1010" s="25">
        <f t="shared" si="691"/>
        <v>0</v>
      </c>
      <c r="V1010" s="25">
        <f t="shared" si="692"/>
        <v>0</v>
      </c>
      <c r="W1010" s="25">
        <f t="shared" si="693"/>
        <v>0</v>
      </c>
      <c r="X1010" s="25">
        <f t="shared" si="694"/>
        <v>0</v>
      </c>
      <c r="Y1010" s="25">
        <f t="shared" si="695"/>
        <v>0</v>
      </c>
      <c r="Z1010" s="25">
        <f t="shared" si="696"/>
        <v>0</v>
      </c>
      <c r="AA1010" s="26"/>
      <c r="AB1010" s="25">
        <f t="shared" si="697"/>
        <v>0</v>
      </c>
      <c r="AC1010" s="25">
        <f t="shared" si="725"/>
        <v>0</v>
      </c>
      <c r="AD1010" s="25"/>
      <c r="AE1010" s="25"/>
      <c r="AF1010" s="25"/>
      <c r="AG1010" s="25"/>
      <c r="AH1010" s="25"/>
      <c r="AI1010" s="25"/>
      <c r="AJ1010" s="26"/>
      <c r="AK1010" s="25"/>
      <c r="AL1010" s="26"/>
      <c r="AM1010" s="25">
        <f t="shared" si="699"/>
        <v>0</v>
      </c>
      <c r="AN1010" s="25">
        <f t="shared" si="700"/>
        <v>0</v>
      </c>
      <c r="AO1010" s="26"/>
      <c r="AP1010" s="26">
        <f t="shared" si="701"/>
        <v>0</v>
      </c>
      <c r="AQ1010" s="101">
        <f t="shared" si="702"/>
        <v>0</v>
      </c>
      <c r="AR1010" s="106">
        <f t="shared" si="703"/>
        <v>0</v>
      </c>
      <c r="AS1010" s="107">
        <f t="shared" si="720"/>
        <v>0</v>
      </c>
      <c r="AT1010" s="107">
        <f t="shared" si="720"/>
        <v>0</v>
      </c>
      <c r="AU1010" s="107">
        <f t="shared" si="720"/>
        <v>0</v>
      </c>
      <c r="AV1010" s="107">
        <f t="shared" si="720"/>
        <v>0</v>
      </c>
      <c r="AW1010" s="107">
        <f t="shared" si="720"/>
        <v>0</v>
      </c>
      <c r="AX1010" s="107">
        <f t="shared" si="720"/>
        <v>0</v>
      </c>
      <c r="AY1010" s="107">
        <f t="shared" si="720"/>
        <v>0</v>
      </c>
      <c r="AZ1010" s="107">
        <f t="shared" si="720"/>
        <v>0</v>
      </c>
      <c r="BA1010" s="108">
        <f t="shared" si="704"/>
        <v>0</v>
      </c>
      <c r="BB1010" s="103">
        <f t="shared" si="705"/>
        <v>0</v>
      </c>
      <c r="BC1010" s="109">
        <f t="shared" si="706"/>
        <v>0</v>
      </c>
      <c r="BD1010" s="107">
        <f t="shared" si="686"/>
        <v>0</v>
      </c>
      <c r="BE1010" s="107">
        <f t="shared" si="721"/>
        <v>0</v>
      </c>
      <c r="BF1010" s="107">
        <f t="shared" si="721"/>
        <v>0</v>
      </c>
      <c r="BG1010" s="107">
        <f t="shared" si="721"/>
        <v>0</v>
      </c>
      <c r="BH1010" s="107">
        <f t="shared" si="721"/>
        <v>0</v>
      </c>
      <c r="BI1010" s="107">
        <f t="shared" si="721"/>
        <v>0</v>
      </c>
      <c r="BJ1010" s="107">
        <f t="shared" si="721"/>
        <v>0</v>
      </c>
      <c r="BK1010" s="107">
        <f t="shared" si="721"/>
        <v>0</v>
      </c>
      <c r="BL1010" s="110">
        <f t="shared" si="707"/>
        <v>0</v>
      </c>
      <c r="BM1010" s="111">
        <f t="shared" si="708"/>
        <v>0</v>
      </c>
      <c r="BN1010" s="111">
        <f t="shared" si="709"/>
        <v>0</v>
      </c>
      <c r="BO1010" s="111">
        <f t="shared" si="710"/>
        <v>0</v>
      </c>
      <c r="BP1010" s="111">
        <f t="shared" si="711"/>
        <v>0</v>
      </c>
      <c r="BQ1010" s="111">
        <f t="shared" si="712"/>
        <v>0</v>
      </c>
      <c r="BR1010" s="111">
        <f t="shared" si="713"/>
        <v>0</v>
      </c>
      <c r="BS1010" s="111">
        <f t="shared" si="714"/>
        <v>0</v>
      </c>
      <c r="BT1010" s="111">
        <f t="shared" si="715"/>
        <v>0</v>
      </c>
      <c r="BU1010" s="112">
        <f t="shared" si="716"/>
        <v>0</v>
      </c>
      <c r="BV1010" s="113">
        <f t="shared" si="717"/>
        <v>0</v>
      </c>
      <c r="BW1010" s="169" t="s">
        <v>135</v>
      </c>
      <c r="BX1010" s="174">
        <v>2021</v>
      </c>
      <c r="BY1010" s="169" t="s">
        <v>2422</v>
      </c>
      <c r="BZ1010" s="169" t="str">
        <f t="shared" si="718"/>
        <v>DICIEMBRE</v>
      </c>
      <c r="CA1010" s="169" t="str">
        <f t="shared" si="719"/>
        <v>YCHO21RT_12.1</v>
      </c>
      <c r="CB1010" s="118" t="str">
        <f>VLOOKUP(F1010,[3]TOTALES!$E:$E,1,0)</f>
        <v>W2RL02WE0K0</v>
      </c>
      <c r="CC1010" s="118" t="e">
        <f>VLOOKUP(E1010,'3.PARAMETROS'!J:L,3,0)</f>
        <v>#N/A</v>
      </c>
      <c r="CD1010" s="118">
        <f>VLOOKUP(A1010,'[4]1. ARCHIVO COMPRA'!$A:$BU,73,0)</f>
        <v>0</v>
      </c>
      <c r="CF1010" s="128"/>
      <c r="CG1010" s="128"/>
    </row>
    <row r="1011" spans="1:85" x14ac:dyDescent="0.25">
      <c r="A1011" s="128" t="str">
        <f t="shared" si="687"/>
        <v>W2RL02WE0K0G9B8</v>
      </c>
      <c r="B1011" s="188">
        <v>44531</v>
      </c>
      <c r="C1011" s="128"/>
      <c r="D1011" s="128" t="s">
        <v>557</v>
      </c>
      <c r="E1011" s="128" t="s">
        <v>558</v>
      </c>
      <c r="F1011" s="128" t="s">
        <v>1734</v>
      </c>
      <c r="G1011" s="128" t="s">
        <v>1735</v>
      </c>
      <c r="H1011" s="128" t="s">
        <v>1071</v>
      </c>
      <c r="I1011" s="128" t="s">
        <v>1072</v>
      </c>
      <c r="J1011" s="128" t="s">
        <v>2209</v>
      </c>
      <c r="K1011" s="128" t="s">
        <v>683</v>
      </c>
      <c r="L1011" s="128" t="s">
        <v>2255</v>
      </c>
      <c r="M1011" s="137">
        <v>198</v>
      </c>
      <c r="N1011" s="128">
        <f>IFERROR(VLOOKUP(M1011*$M$8*$N$8,'RAM costing'!$A$3:$B$81,2,1),0)</f>
        <v>189000</v>
      </c>
      <c r="O1011" s="128">
        <f>IFERROR(VLOOKUP(M1011*$M$9*$N$9,'RAM costing'!$E$3:$F$81,2,1),0)</f>
        <v>429</v>
      </c>
      <c r="P1011" s="128"/>
      <c r="Q1011" s="129">
        <f t="shared" si="688"/>
        <v>0.31</v>
      </c>
      <c r="R1011" s="18">
        <v>61.38</v>
      </c>
      <c r="S1011" s="25">
        <f t="shared" si="689"/>
        <v>0</v>
      </c>
      <c r="T1011" s="25">
        <f t="shared" si="690"/>
        <v>0</v>
      </c>
      <c r="U1011" s="25">
        <f t="shared" si="691"/>
        <v>0</v>
      </c>
      <c r="V1011" s="25">
        <f t="shared" si="692"/>
        <v>0</v>
      </c>
      <c r="W1011" s="25">
        <f t="shared" si="693"/>
        <v>0</v>
      </c>
      <c r="X1011" s="25">
        <f t="shared" si="694"/>
        <v>0</v>
      </c>
      <c r="Y1011" s="25">
        <f t="shared" si="695"/>
        <v>0</v>
      </c>
      <c r="Z1011" s="25">
        <f t="shared" si="696"/>
        <v>0</v>
      </c>
      <c r="AA1011" s="26"/>
      <c r="AB1011" s="25">
        <f t="shared" si="697"/>
        <v>0</v>
      </c>
      <c r="AC1011" s="25">
        <f t="shared" si="725"/>
        <v>0</v>
      </c>
      <c r="AD1011" s="25"/>
      <c r="AE1011" s="25"/>
      <c r="AF1011" s="25"/>
      <c r="AG1011" s="25"/>
      <c r="AH1011" s="25"/>
      <c r="AI1011" s="25"/>
      <c r="AJ1011" s="26"/>
      <c r="AK1011" s="25"/>
      <c r="AL1011" s="26"/>
      <c r="AM1011" s="25">
        <f t="shared" si="699"/>
        <v>0</v>
      </c>
      <c r="AN1011" s="25">
        <f t="shared" si="700"/>
        <v>0</v>
      </c>
      <c r="AO1011" s="26"/>
      <c r="AP1011" s="26">
        <f t="shared" si="701"/>
        <v>0</v>
      </c>
      <c r="AQ1011" s="101">
        <f t="shared" si="702"/>
        <v>0</v>
      </c>
      <c r="AR1011" s="106">
        <f t="shared" si="703"/>
        <v>0</v>
      </c>
      <c r="AS1011" s="107">
        <f t="shared" si="720"/>
        <v>0</v>
      </c>
      <c r="AT1011" s="107">
        <f t="shared" si="720"/>
        <v>0</v>
      </c>
      <c r="AU1011" s="107">
        <f t="shared" si="720"/>
        <v>0</v>
      </c>
      <c r="AV1011" s="107">
        <f t="shared" si="720"/>
        <v>0</v>
      </c>
      <c r="AW1011" s="107">
        <f t="shared" si="720"/>
        <v>0</v>
      </c>
      <c r="AX1011" s="107">
        <f t="shared" si="720"/>
        <v>0</v>
      </c>
      <c r="AY1011" s="107">
        <f t="shared" si="720"/>
        <v>0</v>
      </c>
      <c r="AZ1011" s="107">
        <f t="shared" si="720"/>
        <v>0</v>
      </c>
      <c r="BA1011" s="108">
        <f t="shared" si="704"/>
        <v>0</v>
      </c>
      <c r="BB1011" s="103">
        <f t="shared" si="705"/>
        <v>0</v>
      </c>
      <c r="BC1011" s="109">
        <f t="shared" si="706"/>
        <v>0</v>
      </c>
      <c r="BD1011" s="107">
        <f t="shared" si="686"/>
        <v>0</v>
      </c>
      <c r="BE1011" s="107">
        <f t="shared" si="721"/>
        <v>0</v>
      </c>
      <c r="BF1011" s="107">
        <f t="shared" si="721"/>
        <v>0</v>
      </c>
      <c r="BG1011" s="107">
        <f t="shared" si="721"/>
        <v>0</v>
      </c>
      <c r="BH1011" s="107">
        <f t="shared" si="721"/>
        <v>0</v>
      </c>
      <c r="BI1011" s="107">
        <f t="shared" si="721"/>
        <v>0</v>
      </c>
      <c r="BJ1011" s="107">
        <f t="shared" si="721"/>
        <v>0</v>
      </c>
      <c r="BK1011" s="107">
        <f t="shared" si="721"/>
        <v>0</v>
      </c>
      <c r="BL1011" s="110">
        <f t="shared" si="707"/>
        <v>0</v>
      </c>
      <c r="BM1011" s="111">
        <f t="shared" si="708"/>
        <v>0</v>
      </c>
      <c r="BN1011" s="111">
        <f t="shared" si="709"/>
        <v>0</v>
      </c>
      <c r="BO1011" s="111">
        <f t="shared" si="710"/>
        <v>0</v>
      </c>
      <c r="BP1011" s="111">
        <f t="shared" si="711"/>
        <v>0</v>
      </c>
      <c r="BQ1011" s="111">
        <f t="shared" si="712"/>
        <v>0</v>
      </c>
      <c r="BR1011" s="111">
        <f t="shared" si="713"/>
        <v>0</v>
      </c>
      <c r="BS1011" s="111">
        <f t="shared" si="714"/>
        <v>0</v>
      </c>
      <c r="BT1011" s="111">
        <f t="shared" si="715"/>
        <v>0</v>
      </c>
      <c r="BU1011" s="112">
        <f t="shared" si="716"/>
        <v>0</v>
      </c>
      <c r="BV1011" s="113">
        <f t="shared" si="717"/>
        <v>0</v>
      </c>
      <c r="BW1011" s="169" t="s">
        <v>135</v>
      </c>
      <c r="BX1011" s="174">
        <v>2021</v>
      </c>
      <c r="BY1011" s="169" t="s">
        <v>2422</v>
      </c>
      <c r="BZ1011" s="169" t="str">
        <f t="shared" si="718"/>
        <v>DICIEMBRE</v>
      </c>
      <c r="CA1011" s="169" t="str">
        <f t="shared" si="719"/>
        <v>YCHO21RT_12.1</v>
      </c>
      <c r="CB1011" s="118" t="str">
        <f>VLOOKUP(F1011,[3]TOTALES!$E:$E,1,0)</f>
        <v>W2RL02WE0K0</v>
      </c>
      <c r="CC1011" s="118" t="e">
        <f>VLOOKUP(E1011,'3.PARAMETROS'!J:L,3,0)</f>
        <v>#N/A</v>
      </c>
      <c r="CD1011" s="118">
        <f>VLOOKUP(A1011,'[4]1. ARCHIVO COMPRA'!$A:$BU,73,0)</f>
        <v>0</v>
      </c>
      <c r="CF1011" s="128"/>
      <c r="CG1011" s="128"/>
    </row>
    <row r="1012" spans="1:85" x14ac:dyDescent="0.25">
      <c r="A1012" s="128" t="str">
        <f t="shared" si="687"/>
        <v>W2RA33D3Y0SBEL1</v>
      </c>
      <c r="B1012" s="188">
        <v>44531</v>
      </c>
      <c r="C1012" s="128"/>
      <c r="D1012" s="128" t="s">
        <v>563</v>
      </c>
      <c r="E1012" s="128" t="s">
        <v>148</v>
      </c>
      <c r="F1012" s="128" t="s">
        <v>1736</v>
      </c>
      <c r="G1012" s="128" t="s">
        <v>793</v>
      </c>
      <c r="H1012" s="128" t="s">
        <v>1737</v>
      </c>
      <c r="I1012" s="128" t="s">
        <v>1738</v>
      </c>
      <c r="J1012" s="128" t="s">
        <v>2084</v>
      </c>
      <c r="K1012" s="128" t="s">
        <v>688</v>
      </c>
      <c r="L1012" s="128" t="s">
        <v>2257</v>
      </c>
      <c r="M1012" s="137">
        <v>108</v>
      </c>
      <c r="N1012" s="128">
        <f>IFERROR(VLOOKUP(M1012*$M$8*$N$8,'RAM costing'!$A$3:$B$81,2,1),0)</f>
        <v>109000</v>
      </c>
      <c r="O1012" s="128">
        <f>IFERROR(VLOOKUP(M1012*$M$9*$N$9,'RAM costing'!$E$3:$F$81,2,1),0)</f>
        <v>429</v>
      </c>
      <c r="P1012" s="128"/>
      <c r="Q1012" s="129">
        <f t="shared" si="688"/>
        <v>0.31</v>
      </c>
      <c r="R1012" s="18">
        <v>33.479999999999997</v>
      </c>
      <c r="S1012" s="25">
        <f t="shared" si="689"/>
        <v>0</v>
      </c>
      <c r="T1012" s="25">
        <f t="shared" si="690"/>
        <v>0</v>
      </c>
      <c r="U1012" s="25">
        <f t="shared" si="691"/>
        <v>0</v>
      </c>
      <c r="V1012" s="25">
        <f t="shared" si="692"/>
        <v>0</v>
      </c>
      <c r="W1012" s="25">
        <f t="shared" si="693"/>
        <v>0</v>
      </c>
      <c r="X1012" s="25">
        <f t="shared" si="694"/>
        <v>0</v>
      </c>
      <c r="Y1012" s="25">
        <f t="shared" si="695"/>
        <v>0</v>
      </c>
      <c r="Z1012" s="25">
        <f t="shared" si="696"/>
        <v>0</v>
      </c>
      <c r="AA1012" s="26"/>
      <c r="AB1012" s="25">
        <f t="shared" si="697"/>
        <v>0</v>
      </c>
      <c r="AC1012" s="25">
        <f t="shared" si="725"/>
        <v>0</v>
      </c>
      <c r="AD1012" s="25"/>
      <c r="AE1012" s="25"/>
      <c r="AF1012" s="25"/>
      <c r="AG1012" s="25"/>
      <c r="AH1012" s="25"/>
      <c r="AI1012" s="25"/>
      <c r="AJ1012" s="26"/>
      <c r="AK1012" s="25"/>
      <c r="AL1012" s="26"/>
      <c r="AM1012" s="25">
        <f t="shared" si="699"/>
        <v>0</v>
      </c>
      <c r="AN1012" s="25">
        <f t="shared" si="700"/>
        <v>0</v>
      </c>
      <c r="AO1012" s="26"/>
      <c r="AP1012" s="26">
        <f t="shared" si="701"/>
        <v>0</v>
      </c>
      <c r="AQ1012" s="101">
        <f t="shared" si="702"/>
        <v>0</v>
      </c>
      <c r="AR1012" s="106">
        <f t="shared" si="703"/>
        <v>0</v>
      </c>
      <c r="AS1012" s="107">
        <f t="shared" si="720"/>
        <v>0</v>
      </c>
      <c r="AT1012" s="107">
        <f t="shared" si="720"/>
        <v>0</v>
      </c>
      <c r="AU1012" s="107">
        <f t="shared" si="720"/>
        <v>0</v>
      </c>
      <c r="AV1012" s="107">
        <f t="shared" si="720"/>
        <v>0</v>
      </c>
      <c r="AW1012" s="107">
        <f t="shared" si="720"/>
        <v>0</v>
      </c>
      <c r="AX1012" s="107">
        <f t="shared" si="720"/>
        <v>0</v>
      </c>
      <c r="AY1012" s="107">
        <f t="shared" si="720"/>
        <v>0</v>
      </c>
      <c r="AZ1012" s="107">
        <f t="shared" si="720"/>
        <v>0</v>
      </c>
      <c r="BA1012" s="108">
        <f t="shared" si="704"/>
        <v>0</v>
      </c>
      <c r="BB1012" s="103">
        <f t="shared" si="705"/>
        <v>0</v>
      </c>
      <c r="BC1012" s="109">
        <f t="shared" si="706"/>
        <v>0</v>
      </c>
      <c r="BD1012" s="107">
        <f t="shared" si="686"/>
        <v>0</v>
      </c>
      <c r="BE1012" s="107">
        <f t="shared" si="721"/>
        <v>0</v>
      </c>
      <c r="BF1012" s="107">
        <f t="shared" si="721"/>
        <v>0</v>
      </c>
      <c r="BG1012" s="107">
        <f t="shared" si="721"/>
        <v>0</v>
      </c>
      <c r="BH1012" s="107">
        <f t="shared" si="721"/>
        <v>0</v>
      </c>
      <c r="BI1012" s="107">
        <f t="shared" si="721"/>
        <v>0</v>
      </c>
      <c r="BJ1012" s="107">
        <f t="shared" si="721"/>
        <v>0</v>
      </c>
      <c r="BK1012" s="107">
        <f t="shared" si="721"/>
        <v>0</v>
      </c>
      <c r="BL1012" s="110">
        <f t="shared" si="707"/>
        <v>0</v>
      </c>
      <c r="BM1012" s="111">
        <f t="shared" si="708"/>
        <v>0</v>
      </c>
      <c r="BN1012" s="111">
        <f t="shared" si="709"/>
        <v>0</v>
      </c>
      <c r="BO1012" s="111">
        <f t="shared" si="710"/>
        <v>0</v>
      </c>
      <c r="BP1012" s="111">
        <f t="shared" si="711"/>
        <v>0</v>
      </c>
      <c r="BQ1012" s="111">
        <f t="shared" si="712"/>
        <v>0</v>
      </c>
      <c r="BR1012" s="111">
        <f t="shared" si="713"/>
        <v>0</v>
      </c>
      <c r="BS1012" s="111">
        <f t="shared" si="714"/>
        <v>0</v>
      </c>
      <c r="BT1012" s="111">
        <f t="shared" si="715"/>
        <v>0</v>
      </c>
      <c r="BU1012" s="112">
        <f t="shared" si="716"/>
        <v>0</v>
      </c>
      <c r="BV1012" s="113">
        <f t="shared" si="717"/>
        <v>0</v>
      </c>
      <c r="BW1012" s="169" t="s">
        <v>135</v>
      </c>
      <c r="BX1012" s="174">
        <v>2021</v>
      </c>
      <c r="BY1012" s="169" t="s">
        <v>2422</v>
      </c>
      <c r="BZ1012" s="169" t="str">
        <f t="shared" si="718"/>
        <v>DICIEMBRE</v>
      </c>
      <c r="CA1012" s="169" t="str">
        <f t="shared" si="719"/>
        <v>YCHO21RT_12.1</v>
      </c>
      <c r="CB1012" s="118" t="e">
        <f>VLOOKUP(F1012,[3]TOTALES!$E:$E,1,0)</f>
        <v>#N/A</v>
      </c>
      <c r="CC1012" s="118" t="str">
        <f>VLOOKUP(E1012,'3.PARAMETROS'!J:L,3,0)</f>
        <v>JEANS</v>
      </c>
      <c r="CD1012" s="118">
        <f>VLOOKUP(A1012,'[4]1. ARCHIVO COMPRA'!$A:$BU,73,0)</f>
        <v>0</v>
      </c>
      <c r="CF1012" s="128"/>
      <c r="CG1012" s="128"/>
    </row>
    <row r="1013" spans="1:85" x14ac:dyDescent="0.25">
      <c r="A1013" s="128" t="str">
        <f t="shared" si="687"/>
        <v>W1RH11WEFC1G63E</v>
      </c>
      <c r="B1013" s="188">
        <v>44531</v>
      </c>
      <c r="C1013" s="128"/>
      <c r="D1013" s="128" t="s">
        <v>557</v>
      </c>
      <c r="E1013" s="128" t="s">
        <v>169</v>
      </c>
      <c r="F1013" s="128" t="s">
        <v>1739</v>
      </c>
      <c r="G1013" s="128" t="s">
        <v>1740</v>
      </c>
      <c r="H1013" s="128" t="s">
        <v>1483</v>
      </c>
      <c r="I1013" s="128" t="s">
        <v>1484</v>
      </c>
      <c r="J1013" s="128" t="s">
        <v>2174</v>
      </c>
      <c r="K1013" s="128" t="s">
        <v>2252</v>
      </c>
      <c r="L1013" s="128" t="s">
        <v>2255</v>
      </c>
      <c r="M1013" s="137">
        <v>59</v>
      </c>
      <c r="N1013" s="128">
        <f>IFERROR(VLOOKUP(M1013*$M$8*$N$8,'RAM costing'!$A$3:$B$81,2,1),0)</f>
        <v>59000</v>
      </c>
      <c r="O1013" s="128">
        <f>IFERROR(VLOOKUP(M1013*$M$9*$N$9,'RAM costing'!$E$3:$F$81,2,1),0)</f>
        <v>239</v>
      </c>
      <c r="P1013" s="128"/>
      <c r="Q1013" s="129">
        <f t="shared" si="688"/>
        <v>0.31</v>
      </c>
      <c r="R1013" s="18">
        <v>18.29</v>
      </c>
      <c r="S1013" s="25">
        <f t="shared" si="689"/>
        <v>0</v>
      </c>
      <c r="T1013" s="25">
        <f t="shared" si="690"/>
        <v>0</v>
      </c>
      <c r="U1013" s="25">
        <f t="shared" si="691"/>
        <v>0</v>
      </c>
      <c r="V1013" s="25">
        <f t="shared" si="692"/>
        <v>0</v>
      </c>
      <c r="W1013" s="25">
        <f t="shared" si="693"/>
        <v>0</v>
      </c>
      <c r="X1013" s="25">
        <f t="shared" si="694"/>
        <v>0</v>
      </c>
      <c r="Y1013" s="25">
        <f t="shared" si="695"/>
        <v>0</v>
      </c>
      <c r="Z1013" s="25">
        <f t="shared" si="696"/>
        <v>0</v>
      </c>
      <c r="AA1013" s="26"/>
      <c r="AB1013" s="25">
        <f t="shared" si="697"/>
        <v>0</v>
      </c>
      <c r="AC1013" s="25">
        <f t="shared" si="725"/>
        <v>0</v>
      </c>
      <c r="AD1013" s="25"/>
      <c r="AE1013" s="25"/>
      <c r="AF1013" s="25"/>
      <c r="AG1013" s="25"/>
      <c r="AH1013" s="25"/>
      <c r="AI1013" s="25"/>
      <c r="AJ1013" s="26"/>
      <c r="AK1013" s="25"/>
      <c r="AL1013" s="26"/>
      <c r="AM1013" s="25">
        <f t="shared" si="699"/>
        <v>0</v>
      </c>
      <c r="AN1013" s="25">
        <f t="shared" si="700"/>
        <v>0</v>
      </c>
      <c r="AO1013" s="26"/>
      <c r="AP1013" s="26">
        <f t="shared" si="701"/>
        <v>0</v>
      </c>
      <c r="AQ1013" s="101">
        <f t="shared" si="702"/>
        <v>0</v>
      </c>
      <c r="AR1013" s="106">
        <f t="shared" si="703"/>
        <v>0</v>
      </c>
      <c r="AS1013" s="107">
        <f t="shared" si="720"/>
        <v>0</v>
      </c>
      <c r="AT1013" s="107">
        <f t="shared" si="720"/>
        <v>0</v>
      </c>
      <c r="AU1013" s="107">
        <f t="shared" si="720"/>
        <v>0</v>
      </c>
      <c r="AV1013" s="107">
        <f t="shared" si="720"/>
        <v>0</v>
      </c>
      <c r="AW1013" s="107">
        <f t="shared" si="720"/>
        <v>0</v>
      </c>
      <c r="AX1013" s="107">
        <f t="shared" si="720"/>
        <v>0</v>
      </c>
      <c r="AY1013" s="107">
        <f t="shared" si="720"/>
        <v>0</v>
      </c>
      <c r="AZ1013" s="107">
        <f t="shared" si="720"/>
        <v>0</v>
      </c>
      <c r="BA1013" s="108">
        <f t="shared" si="704"/>
        <v>0</v>
      </c>
      <c r="BB1013" s="103">
        <f t="shared" si="705"/>
        <v>0</v>
      </c>
      <c r="BC1013" s="109">
        <f t="shared" si="706"/>
        <v>0</v>
      </c>
      <c r="BD1013" s="107">
        <f t="shared" si="686"/>
        <v>0</v>
      </c>
      <c r="BE1013" s="107">
        <f t="shared" si="721"/>
        <v>0</v>
      </c>
      <c r="BF1013" s="107">
        <f t="shared" si="721"/>
        <v>0</v>
      </c>
      <c r="BG1013" s="107">
        <f t="shared" si="721"/>
        <v>0</v>
      </c>
      <c r="BH1013" s="107">
        <f t="shared" si="721"/>
        <v>0</v>
      </c>
      <c r="BI1013" s="107">
        <f t="shared" si="721"/>
        <v>0</v>
      </c>
      <c r="BJ1013" s="107">
        <f t="shared" si="721"/>
        <v>0</v>
      </c>
      <c r="BK1013" s="107">
        <f t="shared" si="721"/>
        <v>0</v>
      </c>
      <c r="BL1013" s="110">
        <f t="shared" si="707"/>
        <v>0</v>
      </c>
      <c r="BM1013" s="111">
        <f t="shared" si="708"/>
        <v>0</v>
      </c>
      <c r="BN1013" s="111">
        <f t="shared" si="709"/>
        <v>0</v>
      </c>
      <c r="BO1013" s="111">
        <f t="shared" si="710"/>
        <v>0</v>
      </c>
      <c r="BP1013" s="111">
        <f t="shared" si="711"/>
        <v>0</v>
      </c>
      <c r="BQ1013" s="111">
        <f t="shared" si="712"/>
        <v>0</v>
      </c>
      <c r="BR1013" s="111">
        <f t="shared" si="713"/>
        <v>0</v>
      </c>
      <c r="BS1013" s="111">
        <f t="shared" si="714"/>
        <v>0</v>
      </c>
      <c r="BT1013" s="111">
        <f t="shared" si="715"/>
        <v>0</v>
      </c>
      <c r="BU1013" s="112">
        <f t="shared" si="716"/>
        <v>0</v>
      </c>
      <c r="BV1013" s="113">
        <f t="shared" si="717"/>
        <v>0</v>
      </c>
      <c r="BW1013" s="169" t="s">
        <v>135</v>
      </c>
      <c r="BX1013" s="174">
        <v>2021</v>
      </c>
      <c r="BY1013" s="169" t="s">
        <v>2422</v>
      </c>
      <c r="BZ1013" s="169" t="str">
        <f t="shared" si="718"/>
        <v>DICIEMBRE</v>
      </c>
      <c r="CA1013" s="169" t="str">
        <f t="shared" si="719"/>
        <v>YCHO21RT_12.1</v>
      </c>
      <c r="CB1013" s="118" t="str">
        <f>VLOOKUP(F1013,[3]TOTALES!$E:$E,1,0)</f>
        <v>W1RH11WEFC1</v>
      </c>
      <c r="CC1013" s="118" t="str">
        <f>VLOOKUP(E1013,'3.PARAMETROS'!J:L,3,0)</f>
        <v>CAMISAS</v>
      </c>
      <c r="CD1013" s="118">
        <f>VLOOKUP(A1013,'[4]1. ARCHIVO COMPRA'!$A:$BU,73,0)</f>
        <v>0</v>
      </c>
      <c r="CE1013" s="118" t="s">
        <v>115</v>
      </c>
      <c r="CF1013" s="128"/>
      <c r="CG1013" s="128"/>
    </row>
    <row r="1014" spans="1:85" x14ac:dyDescent="0.25">
      <c r="A1014" s="128" t="str">
        <f t="shared" si="687"/>
        <v>W1RH11WEFC1JBLK</v>
      </c>
      <c r="B1014" s="188">
        <v>44531</v>
      </c>
      <c r="C1014" s="128"/>
      <c r="D1014" s="128" t="s">
        <v>557</v>
      </c>
      <c r="E1014" s="128" t="s">
        <v>169</v>
      </c>
      <c r="F1014" s="128" t="s">
        <v>1739</v>
      </c>
      <c r="G1014" s="128" t="s">
        <v>1740</v>
      </c>
      <c r="H1014" s="128" t="s">
        <v>494</v>
      </c>
      <c r="I1014" s="128" t="s">
        <v>520</v>
      </c>
      <c r="J1014" s="128" t="s">
        <v>2174</v>
      </c>
      <c r="K1014" s="128" t="s">
        <v>2252</v>
      </c>
      <c r="L1014" s="128" t="s">
        <v>2255</v>
      </c>
      <c r="M1014" s="137">
        <v>59</v>
      </c>
      <c r="N1014" s="128">
        <f>IFERROR(VLOOKUP(M1014*$M$8*$N$8,'RAM costing'!$A$3:$B$81,2,1),0)</f>
        <v>59000</v>
      </c>
      <c r="O1014" s="128">
        <f>IFERROR(VLOOKUP(M1014*$M$9*$N$9,'RAM costing'!$E$3:$F$81,2,1),0)</f>
        <v>239</v>
      </c>
      <c r="P1014" s="128"/>
      <c r="Q1014" s="129">
        <f t="shared" si="688"/>
        <v>0.31</v>
      </c>
      <c r="R1014" s="18">
        <v>18.29</v>
      </c>
      <c r="S1014" s="25">
        <f t="shared" si="689"/>
        <v>0</v>
      </c>
      <c r="T1014" s="25">
        <f t="shared" si="690"/>
        <v>0</v>
      </c>
      <c r="U1014" s="25">
        <f t="shared" si="691"/>
        <v>0</v>
      </c>
      <c r="V1014" s="25">
        <f t="shared" si="692"/>
        <v>0</v>
      </c>
      <c r="W1014" s="25">
        <f t="shared" si="693"/>
        <v>0</v>
      </c>
      <c r="X1014" s="25">
        <f t="shared" si="694"/>
        <v>0</v>
      </c>
      <c r="Y1014" s="25">
        <f t="shared" si="695"/>
        <v>0</v>
      </c>
      <c r="Z1014" s="25">
        <f t="shared" si="696"/>
        <v>0</v>
      </c>
      <c r="AA1014" s="26"/>
      <c r="AB1014" s="25">
        <f t="shared" si="697"/>
        <v>0</v>
      </c>
      <c r="AC1014" s="25">
        <f t="shared" si="725"/>
        <v>0</v>
      </c>
      <c r="AD1014" s="25"/>
      <c r="AE1014" s="25"/>
      <c r="AF1014" s="25"/>
      <c r="AG1014" s="25"/>
      <c r="AH1014" s="25"/>
      <c r="AI1014" s="25"/>
      <c r="AJ1014" s="26"/>
      <c r="AK1014" s="25"/>
      <c r="AL1014" s="26"/>
      <c r="AM1014" s="25">
        <f t="shared" si="699"/>
        <v>0</v>
      </c>
      <c r="AN1014" s="25">
        <f t="shared" si="700"/>
        <v>0</v>
      </c>
      <c r="AO1014" s="26"/>
      <c r="AP1014" s="26">
        <f t="shared" si="701"/>
        <v>0</v>
      </c>
      <c r="AQ1014" s="101">
        <f t="shared" si="702"/>
        <v>0</v>
      </c>
      <c r="AR1014" s="106">
        <f t="shared" si="703"/>
        <v>0</v>
      </c>
      <c r="AS1014" s="107">
        <f t="shared" si="720"/>
        <v>0</v>
      </c>
      <c r="AT1014" s="107">
        <f t="shared" si="720"/>
        <v>0</v>
      </c>
      <c r="AU1014" s="107">
        <f t="shared" si="720"/>
        <v>0</v>
      </c>
      <c r="AV1014" s="107">
        <f t="shared" si="720"/>
        <v>0</v>
      </c>
      <c r="AW1014" s="107">
        <f t="shared" si="720"/>
        <v>0</v>
      </c>
      <c r="AX1014" s="107">
        <f t="shared" si="720"/>
        <v>0</v>
      </c>
      <c r="AY1014" s="107">
        <f t="shared" si="720"/>
        <v>0</v>
      </c>
      <c r="AZ1014" s="107">
        <f t="shared" si="720"/>
        <v>0</v>
      </c>
      <c r="BA1014" s="108">
        <f t="shared" si="704"/>
        <v>0</v>
      </c>
      <c r="BB1014" s="103">
        <f t="shared" si="705"/>
        <v>0</v>
      </c>
      <c r="BC1014" s="109">
        <f t="shared" si="706"/>
        <v>0</v>
      </c>
      <c r="BD1014" s="107">
        <f t="shared" si="686"/>
        <v>0</v>
      </c>
      <c r="BE1014" s="107">
        <f t="shared" si="721"/>
        <v>0</v>
      </c>
      <c r="BF1014" s="107">
        <f t="shared" si="721"/>
        <v>0</v>
      </c>
      <c r="BG1014" s="107">
        <f t="shared" si="721"/>
        <v>0</v>
      </c>
      <c r="BH1014" s="107">
        <f t="shared" si="721"/>
        <v>0</v>
      </c>
      <c r="BI1014" s="107">
        <f t="shared" si="721"/>
        <v>0</v>
      </c>
      <c r="BJ1014" s="107">
        <f t="shared" si="721"/>
        <v>0</v>
      </c>
      <c r="BK1014" s="107">
        <f t="shared" si="721"/>
        <v>0</v>
      </c>
      <c r="BL1014" s="110">
        <f t="shared" si="707"/>
        <v>0</v>
      </c>
      <c r="BM1014" s="111">
        <f t="shared" si="708"/>
        <v>0</v>
      </c>
      <c r="BN1014" s="111">
        <f t="shared" si="709"/>
        <v>0</v>
      </c>
      <c r="BO1014" s="111">
        <f t="shared" si="710"/>
        <v>0</v>
      </c>
      <c r="BP1014" s="111">
        <f t="shared" si="711"/>
        <v>0</v>
      </c>
      <c r="BQ1014" s="111">
        <f t="shared" si="712"/>
        <v>0</v>
      </c>
      <c r="BR1014" s="111">
        <f t="shared" si="713"/>
        <v>0</v>
      </c>
      <c r="BS1014" s="111">
        <f t="shared" si="714"/>
        <v>0</v>
      </c>
      <c r="BT1014" s="111">
        <f t="shared" si="715"/>
        <v>0</v>
      </c>
      <c r="BU1014" s="112">
        <f t="shared" si="716"/>
        <v>0</v>
      </c>
      <c r="BV1014" s="113">
        <f t="shared" si="717"/>
        <v>0</v>
      </c>
      <c r="BW1014" s="169" t="s">
        <v>135</v>
      </c>
      <c r="BX1014" s="174">
        <v>2021</v>
      </c>
      <c r="BY1014" s="169" t="s">
        <v>2422</v>
      </c>
      <c r="BZ1014" s="169" t="str">
        <f t="shared" si="718"/>
        <v>DICIEMBRE</v>
      </c>
      <c r="CA1014" s="169" t="str">
        <f t="shared" si="719"/>
        <v>YCHO21RT_12.1</v>
      </c>
      <c r="CB1014" s="118" t="str">
        <f>VLOOKUP(F1014,[3]TOTALES!$E:$E,1,0)</f>
        <v>W1RH11WEFC1</v>
      </c>
      <c r="CC1014" s="118" t="str">
        <f>VLOOKUP(E1014,'3.PARAMETROS'!J:L,3,0)</f>
        <v>CAMISAS</v>
      </c>
      <c r="CD1014" s="118">
        <f>VLOOKUP(A1014,'[4]1. ARCHIVO COMPRA'!$A:$BU,73,0)</f>
        <v>0</v>
      </c>
      <c r="CE1014" s="118" t="s">
        <v>115</v>
      </c>
      <c r="CF1014" s="128"/>
      <c r="CG1014" s="128"/>
    </row>
    <row r="1015" spans="1:85" x14ac:dyDescent="0.25">
      <c r="A1015" s="128" t="str">
        <f t="shared" si="687"/>
        <v>W1RH11WEFC1A405</v>
      </c>
      <c r="B1015" s="188">
        <v>44531</v>
      </c>
      <c r="C1015" s="128"/>
      <c r="D1015" s="128" t="s">
        <v>557</v>
      </c>
      <c r="E1015" s="128" t="s">
        <v>169</v>
      </c>
      <c r="F1015" s="128" t="s">
        <v>1739</v>
      </c>
      <c r="G1015" s="128" t="s">
        <v>1740</v>
      </c>
      <c r="H1015" s="128" t="s">
        <v>998</v>
      </c>
      <c r="I1015" s="128" t="s">
        <v>999</v>
      </c>
      <c r="J1015" s="128" t="s">
        <v>2174</v>
      </c>
      <c r="K1015" s="128" t="s">
        <v>2252</v>
      </c>
      <c r="L1015" s="128" t="s">
        <v>2255</v>
      </c>
      <c r="M1015" s="137">
        <v>59</v>
      </c>
      <c r="N1015" s="128">
        <f>IFERROR(VLOOKUP(M1015*$M$8*$N$8,'RAM costing'!$A$3:$B$81,2,1),0)</f>
        <v>59000</v>
      </c>
      <c r="O1015" s="128">
        <f>IFERROR(VLOOKUP(M1015*$M$9*$N$9,'RAM costing'!$E$3:$F$81,2,1),0)</f>
        <v>239</v>
      </c>
      <c r="P1015" s="128"/>
      <c r="Q1015" s="129">
        <f t="shared" si="688"/>
        <v>0.31</v>
      </c>
      <c r="R1015" s="18">
        <v>18.29</v>
      </c>
      <c r="S1015" s="25">
        <f t="shared" si="689"/>
        <v>0</v>
      </c>
      <c r="T1015" s="25">
        <f t="shared" si="690"/>
        <v>0</v>
      </c>
      <c r="U1015" s="25">
        <f t="shared" si="691"/>
        <v>0</v>
      </c>
      <c r="V1015" s="25">
        <f t="shared" si="692"/>
        <v>0</v>
      </c>
      <c r="W1015" s="25">
        <f t="shared" si="693"/>
        <v>0</v>
      </c>
      <c r="X1015" s="25">
        <f t="shared" si="694"/>
        <v>0</v>
      </c>
      <c r="Y1015" s="25">
        <f t="shared" si="695"/>
        <v>0</v>
      </c>
      <c r="Z1015" s="25">
        <f t="shared" si="696"/>
        <v>0</v>
      </c>
      <c r="AA1015" s="26"/>
      <c r="AB1015" s="25">
        <f t="shared" si="697"/>
        <v>0</v>
      </c>
      <c r="AC1015" s="25">
        <f t="shared" si="725"/>
        <v>0</v>
      </c>
      <c r="AD1015" s="25"/>
      <c r="AE1015" s="25"/>
      <c r="AF1015" s="25"/>
      <c r="AG1015" s="25"/>
      <c r="AH1015" s="25"/>
      <c r="AI1015" s="25"/>
      <c r="AJ1015" s="26"/>
      <c r="AK1015" s="25"/>
      <c r="AL1015" s="26"/>
      <c r="AM1015" s="25">
        <f t="shared" si="699"/>
        <v>0</v>
      </c>
      <c r="AN1015" s="25">
        <f t="shared" si="700"/>
        <v>0</v>
      </c>
      <c r="AO1015" s="26"/>
      <c r="AP1015" s="26">
        <f t="shared" si="701"/>
        <v>0</v>
      </c>
      <c r="AQ1015" s="101">
        <f t="shared" si="702"/>
        <v>0</v>
      </c>
      <c r="AR1015" s="106">
        <f t="shared" si="703"/>
        <v>0</v>
      </c>
      <c r="AS1015" s="107">
        <f t="shared" si="720"/>
        <v>0</v>
      </c>
      <c r="AT1015" s="107">
        <f t="shared" si="720"/>
        <v>0</v>
      </c>
      <c r="AU1015" s="107">
        <f t="shared" si="720"/>
        <v>0</v>
      </c>
      <c r="AV1015" s="107">
        <f t="shared" si="720"/>
        <v>0</v>
      </c>
      <c r="AW1015" s="107">
        <f t="shared" si="720"/>
        <v>0</v>
      </c>
      <c r="AX1015" s="107">
        <f t="shared" si="720"/>
        <v>0</v>
      </c>
      <c r="AY1015" s="107">
        <f t="shared" si="720"/>
        <v>0</v>
      </c>
      <c r="AZ1015" s="107">
        <f t="shared" si="720"/>
        <v>0</v>
      </c>
      <c r="BA1015" s="108">
        <f t="shared" si="704"/>
        <v>0</v>
      </c>
      <c r="BB1015" s="103">
        <f t="shared" si="705"/>
        <v>0</v>
      </c>
      <c r="BC1015" s="109">
        <f t="shared" si="706"/>
        <v>0</v>
      </c>
      <c r="BD1015" s="107">
        <f t="shared" si="686"/>
        <v>0</v>
      </c>
      <c r="BE1015" s="107">
        <f t="shared" si="721"/>
        <v>0</v>
      </c>
      <c r="BF1015" s="107">
        <f t="shared" si="721"/>
        <v>0</v>
      </c>
      <c r="BG1015" s="107">
        <f t="shared" si="721"/>
        <v>0</v>
      </c>
      <c r="BH1015" s="107">
        <f t="shared" si="721"/>
        <v>0</v>
      </c>
      <c r="BI1015" s="107">
        <f t="shared" si="721"/>
        <v>0</v>
      </c>
      <c r="BJ1015" s="107">
        <f t="shared" si="721"/>
        <v>0</v>
      </c>
      <c r="BK1015" s="107">
        <f t="shared" si="721"/>
        <v>0</v>
      </c>
      <c r="BL1015" s="110">
        <f t="shared" si="707"/>
        <v>0</v>
      </c>
      <c r="BM1015" s="111">
        <f t="shared" si="708"/>
        <v>0</v>
      </c>
      <c r="BN1015" s="111">
        <f t="shared" si="709"/>
        <v>0</v>
      </c>
      <c r="BO1015" s="111">
        <f t="shared" si="710"/>
        <v>0</v>
      </c>
      <c r="BP1015" s="111">
        <f t="shared" si="711"/>
        <v>0</v>
      </c>
      <c r="BQ1015" s="111">
        <f t="shared" si="712"/>
        <v>0</v>
      </c>
      <c r="BR1015" s="111">
        <f t="shared" si="713"/>
        <v>0</v>
      </c>
      <c r="BS1015" s="111">
        <f t="shared" si="714"/>
        <v>0</v>
      </c>
      <c r="BT1015" s="111">
        <f t="shared" si="715"/>
        <v>0</v>
      </c>
      <c r="BU1015" s="112">
        <f t="shared" si="716"/>
        <v>0</v>
      </c>
      <c r="BV1015" s="113">
        <f t="shared" si="717"/>
        <v>0</v>
      </c>
      <c r="BW1015" s="169" t="s">
        <v>135</v>
      </c>
      <c r="BX1015" s="174">
        <v>2021</v>
      </c>
      <c r="BY1015" s="169" t="s">
        <v>2422</v>
      </c>
      <c r="BZ1015" s="169" t="str">
        <f t="shared" si="718"/>
        <v>DICIEMBRE</v>
      </c>
      <c r="CA1015" s="169" t="str">
        <f t="shared" si="719"/>
        <v>YCHO21RT_12.1</v>
      </c>
      <c r="CB1015" s="118" t="str">
        <f>VLOOKUP(F1015,[3]TOTALES!$E:$E,1,0)</f>
        <v>W1RH11WEFC1</v>
      </c>
      <c r="CC1015" s="118" t="str">
        <f>VLOOKUP(E1015,'3.PARAMETROS'!J:L,3,0)</f>
        <v>CAMISAS</v>
      </c>
      <c r="CD1015" s="118">
        <f>VLOOKUP(A1015,'[4]1. ARCHIVO COMPRA'!$A:$BU,73,0)</f>
        <v>0</v>
      </c>
      <c r="CE1015" s="118" t="s">
        <v>115</v>
      </c>
      <c r="CF1015" s="128"/>
      <c r="CG1015" s="128"/>
    </row>
    <row r="1016" spans="1:85" x14ac:dyDescent="0.25">
      <c r="A1016" s="128" t="str">
        <f t="shared" si="687"/>
        <v>W1RH11WEFC1G1DQ</v>
      </c>
      <c r="B1016" s="188">
        <v>44531</v>
      </c>
      <c r="C1016" s="128"/>
      <c r="D1016" s="128" t="s">
        <v>557</v>
      </c>
      <c r="E1016" s="128" t="s">
        <v>169</v>
      </c>
      <c r="F1016" s="128" t="s">
        <v>1739</v>
      </c>
      <c r="G1016" s="128" t="s">
        <v>1740</v>
      </c>
      <c r="H1016" s="128" t="s">
        <v>510</v>
      </c>
      <c r="I1016" s="128" t="s">
        <v>537</v>
      </c>
      <c r="J1016" s="128" t="s">
        <v>2174</v>
      </c>
      <c r="K1016" s="128" t="s">
        <v>2252</v>
      </c>
      <c r="L1016" s="128" t="s">
        <v>2255</v>
      </c>
      <c r="M1016" s="137">
        <v>59</v>
      </c>
      <c r="N1016" s="128">
        <f>IFERROR(VLOOKUP(M1016*$M$8*$N$8,'RAM costing'!$A$3:$B$81,2,1),0)</f>
        <v>59000</v>
      </c>
      <c r="O1016" s="128">
        <f>IFERROR(VLOOKUP(M1016*$M$9*$N$9,'RAM costing'!$E$3:$F$81,2,1),0)</f>
        <v>239</v>
      </c>
      <c r="P1016" s="128"/>
      <c r="Q1016" s="129">
        <f t="shared" si="688"/>
        <v>0.31</v>
      </c>
      <c r="R1016" s="18">
        <v>18.29</v>
      </c>
      <c r="S1016" s="25">
        <f t="shared" si="689"/>
        <v>0</v>
      </c>
      <c r="T1016" s="25">
        <f t="shared" si="690"/>
        <v>0</v>
      </c>
      <c r="U1016" s="25">
        <f t="shared" si="691"/>
        <v>0</v>
      </c>
      <c r="V1016" s="25">
        <f t="shared" si="692"/>
        <v>0</v>
      </c>
      <c r="W1016" s="25">
        <f t="shared" si="693"/>
        <v>0</v>
      </c>
      <c r="X1016" s="25">
        <f t="shared" si="694"/>
        <v>0</v>
      </c>
      <c r="Y1016" s="25">
        <f t="shared" si="695"/>
        <v>0</v>
      </c>
      <c r="Z1016" s="25">
        <f t="shared" si="696"/>
        <v>0</v>
      </c>
      <c r="AA1016" s="26"/>
      <c r="AB1016" s="25">
        <f t="shared" si="697"/>
        <v>0</v>
      </c>
      <c r="AC1016" s="25">
        <f t="shared" si="725"/>
        <v>0</v>
      </c>
      <c r="AD1016" s="25"/>
      <c r="AE1016" s="25"/>
      <c r="AF1016" s="25"/>
      <c r="AG1016" s="25"/>
      <c r="AH1016" s="25"/>
      <c r="AI1016" s="25"/>
      <c r="AJ1016" s="26"/>
      <c r="AK1016" s="25"/>
      <c r="AL1016" s="26"/>
      <c r="AM1016" s="25">
        <f t="shared" si="699"/>
        <v>0</v>
      </c>
      <c r="AN1016" s="25">
        <f t="shared" si="700"/>
        <v>0</v>
      </c>
      <c r="AO1016" s="26"/>
      <c r="AP1016" s="26">
        <f t="shared" si="701"/>
        <v>0</v>
      </c>
      <c r="AQ1016" s="101">
        <f t="shared" si="702"/>
        <v>0</v>
      </c>
      <c r="AR1016" s="106">
        <f t="shared" si="703"/>
        <v>0</v>
      </c>
      <c r="AS1016" s="107">
        <f t="shared" si="720"/>
        <v>0</v>
      </c>
      <c r="AT1016" s="107">
        <f t="shared" si="720"/>
        <v>0</v>
      </c>
      <c r="AU1016" s="107">
        <f t="shared" si="720"/>
        <v>0</v>
      </c>
      <c r="AV1016" s="107">
        <f t="shared" si="720"/>
        <v>0</v>
      </c>
      <c r="AW1016" s="107">
        <f t="shared" si="720"/>
        <v>0</v>
      </c>
      <c r="AX1016" s="107">
        <f t="shared" si="720"/>
        <v>0</v>
      </c>
      <c r="AY1016" s="107">
        <f t="shared" si="720"/>
        <v>0</v>
      </c>
      <c r="AZ1016" s="107">
        <f t="shared" si="720"/>
        <v>0</v>
      </c>
      <c r="BA1016" s="108">
        <f t="shared" si="704"/>
        <v>0</v>
      </c>
      <c r="BB1016" s="103">
        <f t="shared" si="705"/>
        <v>0</v>
      </c>
      <c r="BC1016" s="109">
        <f t="shared" si="706"/>
        <v>0</v>
      </c>
      <c r="BD1016" s="107">
        <f t="shared" si="686"/>
        <v>0</v>
      </c>
      <c r="BE1016" s="107">
        <f t="shared" si="721"/>
        <v>0</v>
      </c>
      <c r="BF1016" s="107">
        <f t="shared" si="721"/>
        <v>0</v>
      </c>
      <c r="BG1016" s="107">
        <f t="shared" si="721"/>
        <v>0</v>
      </c>
      <c r="BH1016" s="107">
        <f t="shared" si="721"/>
        <v>0</v>
      </c>
      <c r="BI1016" s="107">
        <f t="shared" si="721"/>
        <v>0</v>
      </c>
      <c r="BJ1016" s="107">
        <f t="shared" si="721"/>
        <v>0</v>
      </c>
      <c r="BK1016" s="107">
        <f t="shared" si="721"/>
        <v>0</v>
      </c>
      <c r="BL1016" s="110">
        <f t="shared" si="707"/>
        <v>0</v>
      </c>
      <c r="BM1016" s="111">
        <f t="shared" si="708"/>
        <v>0</v>
      </c>
      <c r="BN1016" s="111">
        <f t="shared" si="709"/>
        <v>0</v>
      </c>
      <c r="BO1016" s="111">
        <f t="shared" si="710"/>
        <v>0</v>
      </c>
      <c r="BP1016" s="111">
        <f t="shared" si="711"/>
        <v>0</v>
      </c>
      <c r="BQ1016" s="111">
        <f t="shared" si="712"/>
        <v>0</v>
      </c>
      <c r="BR1016" s="111">
        <f t="shared" si="713"/>
        <v>0</v>
      </c>
      <c r="BS1016" s="111">
        <f t="shared" si="714"/>
        <v>0</v>
      </c>
      <c r="BT1016" s="111">
        <f t="shared" si="715"/>
        <v>0</v>
      </c>
      <c r="BU1016" s="112">
        <f t="shared" si="716"/>
        <v>0</v>
      </c>
      <c r="BV1016" s="113">
        <f t="shared" si="717"/>
        <v>0</v>
      </c>
      <c r="BW1016" s="169" t="s">
        <v>135</v>
      </c>
      <c r="BX1016" s="174">
        <v>2021</v>
      </c>
      <c r="BY1016" s="169" t="s">
        <v>2422</v>
      </c>
      <c r="BZ1016" s="169" t="str">
        <f t="shared" si="718"/>
        <v>DICIEMBRE</v>
      </c>
      <c r="CA1016" s="169" t="str">
        <f t="shared" si="719"/>
        <v>YCHO21RT_12.1</v>
      </c>
      <c r="CB1016" s="118" t="str">
        <f>VLOOKUP(F1016,[3]TOTALES!$E:$E,1,0)</f>
        <v>W1RH11WEFC1</v>
      </c>
      <c r="CC1016" s="118" t="str">
        <f>VLOOKUP(E1016,'3.PARAMETROS'!J:L,3,0)</f>
        <v>CAMISAS</v>
      </c>
      <c r="CD1016" s="118">
        <f>VLOOKUP(A1016,'[4]1. ARCHIVO COMPRA'!$A:$BU,73,0)</f>
        <v>0</v>
      </c>
      <c r="CE1016" s="118" t="s">
        <v>115</v>
      </c>
      <c r="CF1016" s="128"/>
      <c r="CG1016" s="128"/>
    </row>
    <row r="1017" spans="1:85" x14ac:dyDescent="0.25">
      <c r="A1017" s="128" t="str">
        <f t="shared" si="687"/>
        <v>W2RA84D3Y0SBEL1</v>
      </c>
      <c r="B1017" s="188">
        <v>44531</v>
      </c>
      <c r="C1017" s="128"/>
      <c r="D1017" s="128" t="s">
        <v>563</v>
      </c>
      <c r="E1017" s="128" t="s">
        <v>148</v>
      </c>
      <c r="F1017" s="128" t="s">
        <v>1741</v>
      </c>
      <c r="G1017" s="128" t="s">
        <v>1543</v>
      </c>
      <c r="H1017" s="128" t="s">
        <v>1737</v>
      </c>
      <c r="I1017" s="128" t="s">
        <v>1738</v>
      </c>
      <c r="J1017" s="128" t="s">
        <v>2084</v>
      </c>
      <c r="K1017" s="128" t="s">
        <v>688</v>
      </c>
      <c r="L1017" s="128" t="s">
        <v>2257</v>
      </c>
      <c r="M1017" s="137">
        <v>108</v>
      </c>
      <c r="N1017" s="128">
        <f>IFERROR(VLOOKUP(M1017*$M$8*$N$8,'RAM costing'!$A$3:$B$81,2,1),0)</f>
        <v>109000</v>
      </c>
      <c r="O1017" s="128">
        <f>IFERROR(VLOOKUP(M1017*$M$9*$N$9,'RAM costing'!$E$3:$F$81,2,1),0)</f>
        <v>429</v>
      </c>
      <c r="P1017" s="128"/>
      <c r="Q1017" s="129">
        <f t="shared" si="688"/>
        <v>0.31</v>
      </c>
      <c r="R1017" s="18">
        <v>33.479999999999997</v>
      </c>
      <c r="S1017" s="25">
        <f t="shared" si="689"/>
        <v>0</v>
      </c>
      <c r="T1017" s="25">
        <f t="shared" si="690"/>
        <v>0</v>
      </c>
      <c r="U1017" s="25">
        <f t="shared" si="691"/>
        <v>0</v>
      </c>
      <c r="V1017" s="25">
        <f t="shared" si="692"/>
        <v>0</v>
      </c>
      <c r="W1017" s="25">
        <f t="shared" si="693"/>
        <v>0</v>
      </c>
      <c r="X1017" s="25">
        <f t="shared" si="694"/>
        <v>0</v>
      </c>
      <c r="Y1017" s="25">
        <f t="shared" si="695"/>
        <v>0</v>
      </c>
      <c r="Z1017" s="25">
        <f t="shared" si="696"/>
        <v>0</v>
      </c>
      <c r="AA1017" s="26"/>
      <c r="AB1017" s="25">
        <f t="shared" si="697"/>
        <v>0</v>
      </c>
      <c r="AC1017" s="25">
        <f t="shared" si="725"/>
        <v>0</v>
      </c>
      <c r="AD1017" s="25"/>
      <c r="AE1017" s="25"/>
      <c r="AF1017" s="25"/>
      <c r="AG1017" s="25"/>
      <c r="AH1017" s="25"/>
      <c r="AI1017" s="25"/>
      <c r="AJ1017" s="26"/>
      <c r="AK1017" s="25"/>
      <c r="AL1017" s="26"/>
      <c r="AM1017" s="25">
        <f t="shared" si="699"/>
        <v>0</v>
      </c>
      <c r="AN1017" s="25">
        <f t="shared" si="700"/>
        <v>0</v>
      </c>
      <c r="AO1017" s="26"/>
      <c r="AP1017" s="26">
        <f t="shared" si="701"/>
        <v>0</v>
      </c>
      <c r="AQ1017" s="101">
        <f t="shared" si="702"/>
        <v>0</v>
      </c>
      <c r="AR1017" s="106">
        <f t="shared" si="703"/>
        <v>0</v>
      </c>
      <c r="AS1017" s="107">
        <f t="shared" si="720"/>
        <v>0</v>
      </c>
      <c r="AT1017" s="107">
        <f t="shared" si="720"/>
        <v>0</v>
      </c>
      <c r="AU1017" s="107">
        <f t="shared" si="720"/>
        <v>0</v>
      </c>
      <c r="AV1017" s="107">
        <f t="shared" si="720"/>
        <v>0</v>
      </c>
      <c r="AW1017" s="107">
        <f t="shared" si="720"/>
        <v>0</v>
      </c>
      <c r="AX1017" s="107">
        <f t="shared" si="720"/>
        <v>0</v>
      </c>
      <c r="AY1017" s="107">
        <f t="shared" si="720"/>
        <v>0</v>
      </c>
      <c r="AZ1017" s="107">
        <f t="shared" si="720"/>
        <v>0</v>
      </c>
      <c r="BA1017" s="108">
        <f t="shared" si="704"/>
        <v>0</v>
      </c>
      <c r="BB1017" s="103">
        <f t="shared" si="705"/>
        <v>0</v>
      </c>
      <c r="BC1017" s="109">
        <f t="shared" si="706"/>
        <v>0</v>
      </c>
      <c r="BD1017" s="107">
        <f t="shared" si="686"/>
        <v>0</v>
      </c>
      <c r="BE1017" s="107">
        <f t="shared" si="721"/>
        <v>0</v>
      </c>
      <c r="BF1017" s="107">
        <f t="shared" si="721"/>
        <v>0</v>
      </c>
      <c r="BG1017" s="107">
        <f t="shared" si="721"/>
        <v>0</v>
      </c>
      <c r="BH1017" s="107">
        <f t="shared" si="721"/>
        <v>0</v>
      </c>
      <c r="BI1017" s="107">
        <f t="shared" si="721"/>
        <v>0</v>
      </c>
      <c r="BJ1017" s="107">
        <f t="shared" si="721"/>
        <v>0</v>
      </c>
      <c r="BK1017" s="107">
        <f t="shared" si="721"/>
        <v>0</v>
      </c>
      <c r="BL1017" s="110">
        <f t="shared" si="707"/>
        <v>0</v>
      </c>
      <c r="BM1017" s="111">
        <f t="shared" si="708"/>
        <v>0</v>
      </c>
      <c r="BN1017" s="111">
        <f t="shared" si="709"/>
        <v>0</v>
      </c>
      <c r="BO1017" s="111">
        <f t="shared" si="710"/>
        <v>0</v>
      </c>
      <c r="BP1017" s="111">
        <f t="shared" si="711"/>
        <v>0</v>
      </c>
      <c r="BQ1017" s="111">
        <f t="shared" si="712"/>
        <v>0</v>
      </c>
      <c r="BR1017" s="111">
        <f t="shared" si="713"/>
        <v>0</v>
      </c>
      <c r="BS1017" s="111">
        <f t="shared" si="714"/>
        <v>0</v>
      </c>
      <c r="BT1017" s="111">
        <f t="shared" si="715"/>
        <v>0</v>
      </c>
      <c r="BU1017" s="112">
        <f t="shared" si="716"/>
        <v>0</v>
      </c>
      <c r="BV1017" s="113">
        <f t="shared" si="717"/>
        <v>0</v>
      </c>
      <c r="BW1017" s="169" t="s">
        <v>135</v>
      </c>
      <c r="BX1017" s="174">
        <v>2021</v>
      </c>
      <c r="BY1017" s="169" t="s">
        <v>2422</v>
      </c>
      <c r="BZ1017" s="169" t="str">
        <f t="shared" si="718"/>
        <v>DICIEMBRE</v>
      </c>
      <c r="CA1017" s="169" t="str">
        <f t="shared" si="719"/>
        <v>YCHO21RT_12.1</v>
      </c>
      <c r="CB1017" s="118" t="e">
        <f>VLOOKUP(F1017,[3]TOTALES!$E:$E,1,0)</f>
        <v>#N/A</v>
      </c>
      <c r="CC1017" s="118" t="str">
        <f>VLOOKUP(E1017,'3.PARAMETROS'!J:L,3,0)</f>
        <v>JEANS</v>
      </c>
      <c r="CD1017" s="118">
        <f>VLOOKUP(A1017,'[4]1. ARCHIVO COMPRA'!$A:$BU,73,0)</f>
        <v>0</v>
      </c>
      <c r="CF1017" s="128"/>
      <c r="CG1017" s="128"/>
    </row>
    <row r="1018" spans="1:85" x14ac:dyDescent="0.25">
      <c r="A1018" s="128" t="str">
        <f t="shared" si="687"/>
        <v>W1BL51WE9O0G3I6</v>
      </c>
      <c r="B1018" s="188">
        <v>44531</v>
      </c>
      <c r="C1018" s="128"/>
      <c r="D1018" s="128" t="s">
        <v>557</v>
      </c>
      <c r="E1018" s="128" t="s">
        <v>558</v>
      </c>
      <c r="F1018" s="128" t="s">
        <v>1742</v>
      </c>
      <c r="G1018" s="128" t="s">
        <v>1743</v>
      </c>
      <c r="H1018" s="128" t="s">
        <v>1744</v>
      </c>
      <c r="I1018" s="128" t="s">
        <v>1745</v>
      </c>
      <c r="J1018" s="128" t="s">
        <v>2210</v>
      </c>
      <c r="K1018" s="128" t="s">
        <v>683</v>
      </c>
      <c r="L1018" s="128" t="s">
        <v>2255</v>
      </c>
      <c r="M1018" s="137">
        <v>248</v>
      </c>
      <c r="N1018" s="128">
        <f>IFERROR(VLOOKUP(M1018*$M$8*$N$8,'RAM costing'!$A$3:$B$81,2,1),0)</f>
        <v>239000</v>
      </c>
      <c r="O1018" s="128">
        <f>IFERROR(VLOOKUP(M1018*$M$9*$N$9,'RAM costing'!$E$3:$F$81,2,1),0)</f>
        <v>429</v>
      </c>
      <c r="P1018" s="128"/>
      <c r="Q1018" s="129">
        <f t="shared" si="688"/>
        <v>0.31</v>
      </c>
      <c r="R1018" s="18">
        <v>76.88</v>
      </c>
      <c r="S1018" s="25">
        <f t="shared" si="689"/>
        <v>0</v>
      </c>
      <c r="T1018" s="25">
        <f t="shared" si="690"/>
        <v>0</v>
      </c>
      <c r="U1018" s="25">
        <f t="shared" si="691"/>
        <v>0</v>
      </c>
      <c r="V1018" s="25">
        <f t="shared" si="692"/>
        <v>0</v>
      </c>
      <c r="W1018" s="25">
        <f t="shared" si="693"/>
        <v>0</v>
      </c>
      <c r="X1018" s="25">
        <f t="shared" si="694"/>
        <v>0</v>
      </c>
      <c r="Y1018" s="25">
        <f t="shared" si="695"/>
        <v>0</v>
      </c>
      <c r="Z1018" s="25">
        <f t="shared" si="696"/>
        <v>0</v>
      </c>
      <c r="AA1018" s="26"/>
      <c r="AB1018" s="25">
        <f t="shared" si="697"/>
        <v>0</v>
      </c>
      <c r="AC1018" s="25">
        <f t="shared" si="725"/>
        <v>0</v>
      </c>
      <c r="AD1018" s="25"/>
      <c r="AE1018" s="25"/>
      <c r="AF1018" s="25"/>
      <c r="AG1018" s="25"/>
      <c r="AH1018" s="25"/>
      <c r="AI1018" s="25"/>
      <c r="AJ1018" s="26"/>
      <c r="AK1018" s="25"/>
      <c r="AL1018" s="26"/>
      <c r="AM1018" s="25">
        <f t="shared" si="699"/>
        <v>0</v>
      </c>
      <c r="AN1018" s="25">
        <f t="shared" si="700"/>
        <v>0</v>
      </c>
      <c r="AO1018" s="26"/>
      <c r="AP1018" s="26">
        <f t="shared" si="701"/>
        <v>0</v>
      </c>
      <c r="AQ1018" s="101">
        <f t="shared" si="702"/>
        <v>0</v>
      </c>
      <c r="AR1018" s="106">
        <f t="shared" si="703"/>
        <v>0</v>
      </c>
      <c r="AS1018" s="107">
        <f t="shared" si="720"/>
        <v>0</v>
      </c>
      <c r="AT1018" s="107">
        <f t="shared" si="720"/>
        <v>0</v>
      </c>
      <c r="AU1018" s="107">
        <f t="shared" si="720"/>
        <v>0</v>
      </c>
      <c r="AV1018" s="107">
        <f t="shared" si="720"/>
        <v>0</v>
      </c>
      <c r="AW1018" s="107">
        <f t="shared" si="720"/>
        <v>0</v>
      </c>
      <c r="AX1018" s="107">
        <f t="shared" si="720"/>
        <v>0</v>
      </c>
      <c r="AY1018" s="107">
        <f t="shared" si="720"/>
        <v>0</v>
      </c>
      <c r="AZ1018" s="107">
        <f t="shared" si="720"/>
        <v>0</v>
      </c>
      <c r="BA1018" s="108">
        <f t="shared" si="704"/>
        <v>0</v>
      </c>
      <c r="BB1018" s="103">
        <f t="shared" si="705"/>
        <v>0</v>
      </c>
      <c r="BC1018" s="109">
        <f t="shared" si="706"/>
        <v>0</v>
      </c>
      <c r="BD1018" s="107">
        <f t="shared" si="686"/>
        <v>0</v>
      </c>
      <c r="BE1018" s="107">
        <f t="shared" si="721"/>
        <v>0</v>
      </c>
      <c r="BF1018" s="107">
        <f t="shared" si="721"/>
        <v>0</v>
      </c>
      <c r="BG1018" s="107">
        <f t="shared" si="721"/>
        <v>0</v>
      </c>
      <c r="BH1018" s="107">
        <f t="shared" si="721"/>
        <v>0</v>
      </c>
      <c r="BI1018" s="107">
        <f t="shared" si="721"/>
        <v>0</v>
      </c>
      <c r="BJ1018" s="107">
        <f t="shared" si="721"/>
        <v>0</v>
      </c>
      <c r="BK1018" s="107">
        <f t="shared" si="721"/>
        <v>0</v>
      </c>
      <c r="BL1018" s="110">
        <f t="shared" si="707"/>
        <v>0</v>
      </c>
      <c r="BM1018" s="111">
        <f t="shared" si="708"/>
        <v>0</v>
      </c>
      <c r="BN1018" s="111">
        <f t="shared" si="709"/>
        <v>0</v>
      </c>
      <c r="BO1018" s="111">
        <f t="shared" si="710"/>
        <v>0</v>
      </c>
      <c r="BP1018" s="111">
        <f t="shared" si="711"/>
        <v>0</v>
      </c>
      <c r="BQ1018" s="111">
        <f t="shared" si="712"/>
        <v>0</v>
      </c>
      <c r="BR1018" s="111">
        <f t="shared" si="713"/>
        <v>0</v>
      </c>
      <c r="BS1018" s="111">
        <f t="shared" si="714"/>
        <v>0</v>
      </c>
      <c r="BT1018" s="111">
        <f t="shared" si="715"/>
        <v>0</v>
      </c>
      <c r="BU1018" s="112">
        <f t="shared" si="716"/>
        <v>0</v>
      </c>
      <c r="BV1018" s="113">
        <f t="shared" si="717"/>
        <v>0</v>
      </c>
      <c r="BW1018" s="169" t="s">
        <v>135</v>
      </c>
      <c r="BX1018" s="174">
        <v>2021</v>
      </c>
      <c r="BY1018" s="169" t="s">
        <v>2422</v>
      </c>
      <c r="BZ1018" s="169" t="str">
        <f t="shared" si="718"/>
        <v>DICIEMBRE</v>
      </c>
      <c r="CA1018" s="169" t="str">
        <f t="shared" si="719"/>
        <v>YCHO21RT_12.1</v>
      </c>
      <c r="CB1018" s="118" t="e">
        <f>VLOOKUP(F1018,[3]TOTALES!$E:$E,1,0)</f>
        <v>#N/A</v>
      </c>
      <c r="CC1018" s="118" t="e">
        <f>VLOOKUP(E1018,'3.PARAMETROS'!J:L,3,0)</f>
        <v>#N/A</v>
      </c>
      <c r="CD1018" s="118">
        <f>VLOOKUP(A1018,'[4]1. ARCHIVO COMPRA'!$A:$BU,73,0)</f>
        <v>0</v>
      </c>
      <c r="CF1018" s="128"/>
      <c r="CG1018" s="128"/>
    </row>
    <row r="1019" spans="1:85" x14ac:dyDescent="0.25">
      <c r="A1019" s="128" t="str">
        <f t="shared" si="687"/>
        <v>W1BL51WE9O0G012</v>
      </c>
      <c r="B1019" s="188">
        <v>44531</v>
      </c>
      <c r="C1019" s="128"/>
      <c r="D1019" s="128" t="s">
        <v>557</v>
      </c>
      <c r="E1019" s="128" t="s">
        <v>558</v>
      </c>
      <c r="F1019" s="128" t="s">
        <v>1742</v>
      </c>
      <c r="G1019" s="128" t="s">
        <v>1743</v>
      </c>
      <c r="H1019" s="128" t="s">
        <v>582</v>
      </c>
      <c r="I1019" s="128" t="s">
        <v>583</v>
      </c>
      <c r="J1019" s="128" t="s">
        <v>2210</v>
      </c>
      <c r="K1019" s="128" t="s">
        <v>683</v>
      </c>
      <c r="L1019" s="128" t="s">
        <v>2255</v>
      </c>
      <c r="M1019" s="137">
        <v>248</v>
      </c>
      <c r="N1019" s="128">
        <f>IFERROR(VLOOKUP(M1019*$M$8*$N$8,'RAM costing'!$A$3:$B$81,2,1),0)</f>
        <v>239000</v>
      </c>
      <c r="O1019" s="128">
        <f>IFERROR(VLOOKUP(M1019*$M$9*$N$9,'RAM costing'!$E$3:$F$81,2,1),0)</f>
        <v>429</v>
      </c>
      <c r="P1019" s="128"/>
      <c r="Q1019" s="129">
        <f t="shared" si="688"/>
        <v>0.31</v>
      </c>
      <c r="R1019" s="18">
        <v>76.88</v>
      </c>
      <c r="S1019" s="25">
        <f t="shared" si="689"/>
        <v>0</v>
      </c>
      <c r="T1019" s="25">
        <f t="shared" si="690"/>
        <v>0</v>
      </c>
      <c r="U1019" s="25">
        <f t="shared" si="691"/>
        <v>0</v>
      </c>
      <c r="V1019" s="25">
        <f t="shared" si="692"/>
        <v>0</v>
      </c>
      <c r="W1019" s="25">
        <f t="shared" si="693"/>
        <v>0</v>
      </c>
      <c r="X1019" s="25">
        <f t="shared" si="694"/>
        <v>0</v>
      </c>
      <c r="Y1019" s="25">
        <f t="shared" si="695"/>
        <v>0</v>
      </c>
      <c r="Z1019" s="25">
        <f t="shared" si="696"/>
        <v>0</v>
      </c>
      <c r="AA1019" s="26"/>
      <c r="AB1019" s="25">
        <f t="shared" si="697"/>
        <v>0</v>
      </c>
      <c r="AC1019" s="25">
        <f t="shared" si="725"/>
        <v>0</v>
      </c>
      <c r="AD1019" s="25"/>
      <c r="AE1019" s="25"/>
      <c r="AF1019" s="25"/>
      <c r="AG1019" s="25"/>
      <c r="AH1019" s="25"/>
      <c r="AI1019" s="25"/>
      <c r="AJ1019" s="26"/>
      <c r="AK1019" s="25"/>
      <c r="AL1019" s="26"/>
      <c r="AM1019" s="25">
        <f t="shared" si="699"/>
        <v>0</v>
      </c>
      <c r="AN1019" s="25">
        <f t="shared" si="700"/>
        <v>0</v>
      </c>
      <c r="AO1019" s="26"/>
      <c r="AP1019" s="26">
        <f t="shared" si="701"/>
        <v>0</v>
      </c>
      <c r="AQ1019" s="101">
        <f t="shared" si="702"/>
        <v>0</v>
      </c>
      <c r="AR1019" s="106">
        <f t="shared" si="703"/>
        <v>0</v>
      </c>
      <c r="AS1019" s="107">
        <f t="shared" si="720"/>
        <v>0</v>
      </c>
      <c r="AT1019" s="107">
        <f t="shared" ref="AS1019:AZ1050" si="726">ROUND(IF($L1019=$L$4,($AQ1019*AT$4),IF($L1019=$L$5,($AQ1019*AT$5),IF($L1019=$L$6,($AQ1019*AT$6),IF($L1019=$L$7,($AQ1019*AT$7))))),0)</f>
        <v>0</v>
      </c>
      <c r="AU1019" s="107">
        <f t="shared" si="726"/>
        <v>0</v>
      </c>
      <c r="AV1019" s="107">
        <f t="shared" si="726"/>
        <v>0</v>
      </c>
      <c r="AW1019" s="107">
        <f t="shared" si="726"/>
        <v>0</v>
      </c>
      <c r="AX1019" s="107">
        <f t="shared" si="726"/>
        <v>0</v>
      </c>
      <c r="AY1019" s="107">
        <f t="shared" si="726"/>
        <v>0</v>
      </c>
      <c r="AZ1019" s="107">
        <f t="shared" si="726"/>
        <v>0</v>
      </c>
      <c r="BA1019" s="108">
        <f t="shared" si="704"/>
        <v>0</v>
      </c>
      <c r="BB1019" s="103">
        <f t="shared" si="705"/>
        <v>0</v>
      </c>
      <c r="BC1019" s="109">
        <f t="shared" si="706"/>
        <v>0</v>
      </c>
      <c r="BD1019" s="107">
        <f t="shared" si="686"/>
        <v>0</v>
      </c>
      <c r="BE1019" s="107">
        <f t="shared" ref="BE1019:BK1050" si="727">ROUND(IF($L1019=$L$4,($BB1019*BE$4),IF($L1019=$L$5,($BB1019*BE$5),IF($L1019=$L$6,($BB1019*BE$6),IF($L1019=$L$7,($BB1019*BE$7))))),0)</f>
        <v>0</v>
      </c>
      <c r="BF1019" s="107">
        <f t="shared" si="727"/>
        <v>0</v>
      </c>
      <c r="BG1019" s="107">
        <f t="shared" si="727"/>
        <v>0</v>
      </c>
      <c r="BH1019" s="107">
        <f t="shared" si="727"/>
        <v>0</v>
      </c>
      <c r="BI1019" s="107">
        <f t="shared" si="727"/>
        <v>0</v>
      </c>
      <c r="BJ1019" s="107">
        <f t="shared" si="727"/>
        <v>0</v>
      </c>
      <c r="BK1019" s="107">
        <f t="shared" si="727"/>
        <v>0</v>
      </c>
      <c r="BL1019" s="110">
        <f t="shared" si="707"/>
        <v>0</v>
      </c>
      <c r="BM1019" s="111">
        <f t="shared" si="708"/>
        <v>0</v>
      </c>
      <c r="BN1019" s="111">
        <f t="shared" si="709"/>
        <v>0</v>
      </c>
      <c r="BO1019" s="111">
        <f t="shared" si="710"/>
        <v>0</v>
      </c>
      <c r="BP1019" s="111">
        <f t="shared" si="711"/>
        <v>0</v>
      </c>
      <c r="BQ1019" s="111">
        <f t="shared" si="712"/>
        <v>0</v>
      </c>
      <c r="BR1019" s="111">
        <f t="shared" si="713"/>
        <v>0</v>
      </c>
      <c r="BS1019" s="111">
        <f t="shared" si="714"/>
        <v>0</v>
      </c>
      <c r="BT1019" s="111">
        <f t="shared" si="715"/>
        <v>0</v>
      </c>
      <c r="BU1019" s="112">
        <f t="shared" si="716"/>
        <v>0</v>
      </c>
      <c r="BV1019" s="113">
        <f t="shared" si="717"/>
        <v>0</v>
      </c>
      <c r="BW1019" s="169" t="s">
        <v>135</v>
      </c>
      <c r="BX1019" s="174">
        <v>2021</v>
      </c>
      <c r="BY1019" s="169" t="s">
        <v>2422</v>
      </c>
      <c r="BZ1019" s="169" t="str">
        <f t="shared" si="718"/>
        <v>DICIEMBRE</v>
      </c>
      <c r="CA1019" s="169" t="str">
        <f t="shared" si="719"/>
        <v>YCHO21RT_12.1</v>
      </c>
      <c r="CB1019" s="118" t="e">
        <f>VLOOKUP(F1019,[3]TOTALES!$E:$E,1,0)</f>
        <v>#N/A</v>
      </c>
      <c r="CC1019" s="118" t="e">
        <f>VLOOKUP(E1019,'3.PARAMETROS'!J:L,3,0)</f>
        <v>#N/A</v>
      </c>
      <c r="CD1019" s="118">
        <f>VLOOKUP(A1019,'[4]1. ARCHIVO COMPRA'!$A:$BU,73,0)</f>
        <v>0</v>
      </c>
      <c r="CF1019" s="128"/>
      <c r="CG1019" s="128"/>
    </row>
    <row r="1020" spans="1:85" x14ac:dyDescent="0.25">
      <c r="A1020" s="128" t="str">
        <f t="shared" si="687"/>
        <v>W2RB08WB4H2G5B7</v>
      </c>
      <c r="B1020" s="187">
        <v>44531</v>
      </c>
      <c r="C1020" s="128"/>
      <c r="D1020" s="128" t="s">
        <v>557</v>
      </c>
      <c r="E1020" s="128" t="s">
        <v>222</v>
      </c>
      <c r="F1020" s="128" t="s">
        <v>1746</v>
      </c>
      <c r="G1020" s="128" t="s">
        <v>1747</v>
      </c>
      <c r="H1020" s="128" t="s">
        <v>1111</v>
      </c>
      <c r="I1020" s="128" t="s">
        <v>1112</v>
      </c>
      <c r="J1020" s="128" t="s">
        <v>2211</v>
      </c>
      <c r="K1020" s="128" t="s">
        <v>683</v>
      </c>
      <c r="L1020" s="128" t="s">
        <v>2255</v>
      </c>
      <c r="M1020" s="137">
        <v>89</v>
      </c>
      <c r="N1020" s="128">
        <f>IFERROR(VLOOKUP(M1020*$M$8*$N$8,'RAM costing'!$A$3:$B$81,2,1),0)</f>
        <v>89000</v>
      </c>
      <c r="O1020" s="128">
        <f>IFERROR(VLOOKUP(M1020*$M$9*$N$9,'RAM costing'!$E$3:$F$81,2,1),0)</f>
        <v>359</v>
      </c>
      <c r="P1020" s="128"/>
      <c r="Q1020" s="129">
        <f t="shared" si="688"/>
        <v>0.31</v>
      </c>
      <c r="R1020" s="18">
        <v>27.59</v>
      </c>
      <c r="S1020" s="25">
        <f t="shared" si="689"/>
        <v>8</v>
      </c>
      <c r="T1020" s="25">
        <f t="shared" si="690"/>
        <v>8</v>
      </c>
      <c r="U1020" s="25">
        <f t="shared" si="691"/>
        <v>8</v>
      </c>
      <c r="V1020" s="25">
        <f t="shared" si="692"/>
        <v>6</v>
      </c>
      <c r="W1020" s="25">
        <f t="shared" si="693"/>
        <v>4</v>
      </c>
      <c r="X1020" s="25">
        <f t="shared" si="694"/>
        <v>6</v>
      </c>
      <c r="Y1020" s="25">
        <f t="shared" si="695"/>
        <v>5</v>
      </c>
      <c r="Z1020" s="25">
        <f t="shared" si="696"/>
        <v>3</v>
      </c>
      <c r="AA1020" s="26"/>
      <c r="AB1020" s="25">
        <f t="shared" si="697"/>
        <v>5</v>
      </c>
      <c r="AC1020" s="26">
        <f>AO1020</f>
        <v>8</v>
      </c>
      <c r="AD1020" s="25"/>
      <c r="AE1020" s="25"/>
      <c r="AF1020" s="25"/>
      <c r="AG1020" s="25"/>
      <c r="AH1020" s="25"/>
      <c r="AI1020" s="25"/>
      <c r="AJ1020" s="26"/>
      <c r="AK1020" s="25"/>
      <c r="AL1020" s="26"/>
      <c r="AM1020" s="25">
        <f t="shared" si="699"/>
        <v>6</v>
      </c>
      <c r="AN1020" s="25">
        <f t="shared" si="700"/>
        <v>6</v>
      </c>
      <c r="AO1020" s="26">
        <v>8</v>
      </c>
      <c r="AP1020" s="26">
        <f t="shared" si="701"/>
        <v>8</v>
      </c>
      <c r="AQ1020" s="101">
        <f t="shared" si="702"/>
        <v>61</v>
      </c>
      <c r="AR1020" s="106">
        <f t="shared" si="703"/>
        <v>1682.99</v>
      </c>
      <c r="AS1020" s="107">
        <f t="shared" si="726"/>
        <v>14</v>
      </c>
      <c r="AT1020" s="107">
        <f t="shared" si="726"/>
        <v>22</v>
      </c>
      <c r="AU1020" s="107">
        <f t="shared" si="726"/>
        <v>16</v>
      </c>
      <c r="AV1020" s="107">
        <f t="shared" si="726"/>
        <v>9</v>
      </c>
      <c r="AW1020" s="107">
        <f t="shared" si="726"/>
        <v>0</v>
      </c>
      <c r="AX1020" s="107">
        <f t="shared" si="726"/>
        <v>0</v>
      </c>
      <c r="AY1020" s="107">
        <f t="shared" si="726"/>
        <v>0</v>
      </c>
      <c r="AZ1020" s="107">
        <f t="shared" si="726"/>
        <v>0</v>
      </c>
      <c r="BA1020" s="108">
        <f t="shared" si="704"/>
        <v>61</v>
      </c>
      <c r="BB1020" s="103">
        <f t="shared" si="705"/>
        <v>28</v>
      </c>
      <c r="BC1020" s="109">
        <f t="shared" si="706"/>
        <v>772.52</v>
      </c>
      <c r="BD1020" s="107">
        <f t="shared" si="686"/>
        <v>6</v>
      </c>
      <c r="BE1020" s="107">
        <f t="shared" si="727"/>
        <v>10</v>
      </c>
      <c r="BF1020" s="107">
        <f t="shared" si="727"/>
        <v>8</v>
      </c>
      <c r="BG1020" s="107">
        <f t="shared" si="727"/>
        <v>4</v>
      </c>
      <c r="BH1020" s="107">
        <f t="shared" si="727"/>
        <v>0</v>
      </c>
      <c r="BI1020" s="107">
        <f t="shared" si="727"/>
        <v>0</v>
      </c>
      <c r="BJ1020" s="107">
        <f t="shared" si="727"/>
        <v>0</v>
      </c>
      <c r="BK1020" s="107">
        <f t="shared" si="727"/>
        <v>0</v>
      </c>
      <c r="BL1020" s="110">
        <f t="shared" si="707"/>
        <v>28</v>
      </c>
      <c r="BM1020" s="111">
        <f t="shared" si="708"/>
        <v>20</v>
      </c>
      <c r="BN1020" s="111">
        <f t="shared" si="709"/>
        <v>32</v>
      </c>
      <c r="BO1020" s="111">
        <f t="shared" si="710"/>
        <v>24</v>
      </c>
      <c r="BP1020" s="111">
        <f t="shared" si="711"/>
        <v>13</v>
      </c>
      <c r="BQ1020" s="111">
        <f t="shared" si="712"/>
        <v>0</v>
      </c>
      <c r="BR1020" s="111">
        <f t="shared" si="713"/>
        <v>0</v>
      </c>
      <c r="BS1020" s="111">
        <f t="shared" si="714"/>
        <v>0</v>
      </c>
      <c r="BT1020" s="111">
        <f t="shared" si="715"/>
        <v>0</v>
      </c>
      <c r="BU1020" s="143">
        <f t="shared" si="716"/>
        <v>89</v>
      </c>
      <c r="BV1020" s="113">
        <f t="shared" si="717"/>
        <v>2455.5099999999998</v>
      </c>
      <c r="BW1020" s="169" t="s">
        <v>135</v>
      </c>
      <c r="BX1020" s="174">
        <v>2021</v>
      </c>
      <c r="BY1020" s="169" t="s">
        <v>2422</v>
      </c>
      <c r="BZ1020" s="169" t="str">
        <f t="shared" si="718"/>
        <v>DICIEMBRE</v>
      </c>
      <c r="CA1020" s="169" t="str">
        <f t="shared" si="719"/>
        <v>YCHO21RT_12.1</v>
      </c>
      <c r="CB1020" s="118" t="str">
        <f>VLOOKUP(F1020,[3]TOTALES!$E:$E,1,0)</f>
        <v>W2RB08WB4H2</v>
      </c>
      <c r="CC1020" s="118" t="str">
        <f>VLOOKUP(E1020,'3.PARAMETROS'!J:L,3,0)</f>
        <v>PANTALONES</v>
      </c>
      <c r="CD1020" s="118">
        <f>VLOOKUP(A1020,'[4]1. ARCHIVO COMPRA'!$A:$BU,73,0)</f>
        <v>0</v>
      </c>
      <c r="CF1020" s="164">
        <v>44331</v>
      </c>
      <c r="CG1020" s="128"/>
    </row>
    <row r="1021" spans="1:85" x14ac:dyDescent="0.25">
      <c r="A1021" s="128" t="str">
        <f t="shared" si="687"/>
        <v>W2RB08WB4H2G1G2</v>
      </c>
      <c r="B1021" s="188">
        <v>44531</v>
      </c>
      <c r="C1021" s="128"/>
      <c r="D1021" s="128" t="s">
        <v>557</v>
      </c>
      <c r="E1021" s="128" t="s">
        <v>222</v>
      </c>
      <c r="F1021" s="128" t="s">
        <v>1746</v>
      </c>
      <c r="G1021" s="128" t="s">
        <v>1747</v>
      </c>
      <c r="H1021" s="128" t="s">
        <v>506</v>
      </c>
      <c r="I1021" s="128" t="s">
        <v>533</v>
      </c>
      <c r="J1021" s="128" t="s">
        <v>2211</v>
      </c>
      <c r="K1021" s="128" t="s">
        <v>683</v>
      </c>
      <c r="L1021" s="128" t="s">
        <v>2255</v>
      </c>
      <c r="M1021" s="137">
        <v>89</v>
      </c>
      <c r="N1021" s="128">
        <f>IFERROR(VLOOKUP(M1021*$M$8*$N$8,'RAM costing'!$A$3:$B$81,2,1),0)</f>
        <v>89000</v>
      </c>
      <c r="O1021" s="128">
        <f>IFERROR(VLOOKUP(M1021*$M$9*$N$9,'RAM costing'!$E$3:$F$81,2,1),0)</f>
        <v>359</v>
      </c>
      <c r="P1021" s="128"/>
      <c r="Q1021" s="129">
        <f t="shared" si="688"/>
        <v>0.31</v>
      </c>
      <c r="R1021" s="18">
        <v>27.59</v>
      </c>
      <c r="S1021" s="25">
        <f t="shared" si="689"/>
        <v>0</v>
      </c>
      <c r="T1021" s="25">
        <f t="shared" si="690"/>
        <v>0</v>
      </c>
      <c r="U1021" s="25">
        <f t="shared" si="691"/>
        <v>0</v>
      </c>
      <c r="V1021" s="25">
        <f t="shared" si="692"/>
        <v>0</v>
      </c>
      <c r="W1021" s="25">
        <f t="shared" si="693"/>
        <v>0</v>
      </c>
      <c r="X1021" s="25">
        <f t="shared" si="694"/>
        <v>0</v>
      </c>
      <c r="Y1021" s="25">
        <f t="shared" si="695"/>
        <v>0</v>
      </c>
      <c r="Z1021" s="25">
        <f t="shared" si="696"/>
        <v>0</v>
      </c>
      <c r="AA1021" s="26"/>
      <c r="AB1021" s="25">
        <f t="shared" si="697"/>
        <v>0</v>
      </c>
      <c r="AC1021" s="25">
        <f>AO1021</f>
        <v>0</v>
      </c>
      <c r="AD1021" s="25"/>
      <c r="AE1021" s="25"/>
      <c r="AF1021" s="25"/>
      <c r="AG1021" s="25"/>
      <c r="AH1021" s="25"/>
      <c r="AI1021" s="25"/>
      <c r="AJ1021" s="26"/>
      <c r="AK1021" s="25"/>
      <c r="AL1021" s="26"/>
      <c r="AM1021" s="25">
        <f t="shared" si="699"/>
        <v>0</v>
      </c>
      <c r="AN1021" s="25">
        <f t="shared" si="700"/>
        <v>0</v>
      </c>
      <c r="AO1021" s="26"/>
      <c r="AP1021" s="26">
        <f t="shared" si="701"/>
        <v>0</v>
      </c>
      <c r="AQ1021" s="101">
        <f t="shared" si="702"/>
        <v>0</v>
      </c>
      <c r="AR1021" s="106">
        <f t="shared" si="703"/>
        <v>0</v>
      </c>
      <c r="AS1021" s="107">
        <f t="shared" si="726"/>
        <v>0</v>
      </c>
      <c r="AT1021" s="107">
        <f t="shared" si="726"/>
        <v>0</v>
      </c>
      <c r="AU1021" s="107">
        <f t="shared" si="726"/>
        <v>0</v>
      </c>
      <c r="AV1021" s="107">
        <f t="shared" si="726"/>
        <v>0</v>
      </c>
      <c r="AW1021" s="107">
        <f t="shared" si="726"/>
        <v>0</v>
      </c>
      <c r="AX1021" s="107">
        <f t="shared" si="726"/>
        <v>0</v>
      </c>
      <c r="AY1021" s="107">
        <f t="shared" si="726"/>
        <v>0</v>
      </c>
      <c r="AZ1021" s="107">
        <f t="shared" si="726"/>
        <v>0</v>
      </c>
      <c r="BA1021" s="108">
        <f t="shared" si="704"/>
        <v>0</v>
      </c>
      <c r="BB1021" s="103">
        <f t="shared" si="705"/>
        <v>0</v>
      </c>
      <c r="BC1021" s="109">
        <f t="shared" si="706"/>
        <v>0</v>
      </c>
      <c r="BD1021" s="107">
        <f t="shared" si="686"/>
        <v>0</v>
      </c>
      <c r="BE1021" s="107">
        <f t="shared" si="727"/>
        <v>0</v>
      </c>
      <c r="BF1021" s="107">
        <f t="shared" si="727"/>
        <v>0</v>
      </c>
      <c r="BG1021" s="107">
        <f t="shared" si="727"/>
        <v>0</v>
      </c>
      <c r="BH1021" s="107">
        <f t="shared" si="727"/>
        <v>0</v>
      </c>
      <c r="BI1021" s="107">
        <f t="shared" si="727"/>
        <v>0</v>
      </c>
      <c r="BJ1021" s="107">
        <f t="shared" si="727"/>
        <v>0</v>
      </c>
      <c r="BK1021" s="107">
        <f t="shared" si="727"/>
        <v>0</v>
      </c>
      <c r="BL1021" s="110">
        <f t="shared" si="707"/>
        <v>0</v>
      </c>
      <c r="BM1021" s="111">
        <f t="shared" si="708"/>
        <v>0</v>
      </c>
      <c r="BN1021" s="111">
        <f t="shared" si="709"/>
        <v>0</v>
      </c>
      <c r="BO1021" s="111">
        <f t="shared" si="710"/>
        <v>0</v>
      </c>
      <c r="BP1021" s="111">
        <f t="shared" si="711"/>
        <v>0</v>
      </c>
      <c r="BQ1021" s="111">
        <f t="shared" si="712"/>
        <v>0</v>
      </c>
      <c r="BR1021" s="111">
        <f t="shared" si="713"/>
        <v>0</v>
      </c>
      <c r="BS1021" s="111">
        <f t="shared" si="714"/>
        <v>0</v>
      </c>
      <c r="BT1021" s="111">
        <f t="shared" si="715"/>
        <v>0</v>
      </c>
      <c r="BU1021" s="112">
        <f t="shared" si="716"/>
        <v>0</v>
      </c>
      <c r="BV1021" s="113">
        <f t="shared" si="717"/>
        <v>0</v>
      </c>
      <c r="BW1021" s="169" t="s">
        <v>135</v>
      </c>
      <c r="BX1021" s="174">
        <v>2021</v>
      </c>
      <c r="BY1021" s="169" t="s">
        <v>2422</v>
      </c>
      <c r="BZ1021" s="169" t="str">
        <f t="shared" si="718"/>
        <v>DICIEMBRE</v>
      </c>
      <c r="CA1021" s="169" t="str">
        <f t="shared" si="719"/>
        <v>YCHO21RT_12.1</v>
      </c>
      <c r="CB1021" s="118" t="str">
        <f>VLOOKUP(F1021,[3]TOTALES!$E:$E,1,0)</f>
        <v>W2RB08WB4H2</v>
      </c>
      <c r="CC1021" s="118" t="str">
        <f>VLOOKUP(E1021,'3.PARAMETROS'!J:L,3,0)</f>
        <v>PANTALONES</v>
      </c>
      <c r="CD1021" s="118">
        <f>VLOOKUP(A1021,'[4]1. ARCHIVO COMPRA'!$A:$BU,73,0)</f>
        <v>0</v>
      </c>
      <c r="CF1021" s="128"/>
      <c r="CG1021" s="128"/>
    </row>
    <row r="1022" spans="1:85" x14ac:dyDescent="0.25">
      <c r="A1022" s="128" t="str">
        <f t="shared" si="687"/>
        <v>W2RB08WB4H2JBLK</v>
      </c>
      <c r="B1022" s="187">
        <v>44531</v>
      </c>
      <c r="C1022" s="128"/>
      <c r="D1022" s="128" t="s">
        <v>557</v>
      </c>
      <c r="E1022" s="128" t="s">
        <v>222</v>
      </c>
      <c r="F1022" s="128" t="s">
        <v>1746</v>
      </c>
      <c r="G1022" s="128" t="s">
        <v>1747</v>
      </c>
      <c r="H1022" s="128" t="s">
        <v>494</v>
      </c>
      <c r="I1022" s="128" t="s">
        <v>520</v>
      </c>
      <c r="J1022" s="128" t="s">
        <v>2211</v>
      </c>
      <c r="K1022" s="128" t="s">
        <v>683</v>
      </c>
      <c r="L1022" s="128" t="s">
        <v>2255</v>
      </c>
      <c r="M1022" s="137">
        <v>89</v>
      </c>
      <c r="N1022" s="128">
        <f>IFERROR(VLOOKUP(M1022*$M$8*$N$8,'RAM costing'!$A$3:$B$81,2,1),0)</f>
        <v>89000</v>
      </c>
      <c r="O1022" s="128">
        <f>IFERROR(VLOOKUP(M1022*$M$9*$N$9,'RAM costing'!$E$3:$F$81,2,1),0)</f>
        <v>359</v>
      </c>
      <c r="P1022" s="128"/>
      <c r="Q1022" s="129">
        <f t="shared" si="688"/>
        <v>0.31</v>
      </c>
      <c r="R1022" s="18">
        <v>27.59</v>
      </c>
      <c r="S1022" s="25">
        <f t="shared" si="689"/>
        <v>8</v>
      </c>
      <c r="T1022" s="25">
        <f t="shared" si="690"/>
        <v>8</v>
      </c>
      <c r="U1022" s="25">
        <f t="shared" si="691"/>
        <v>8</v>
      </c>
      <c r="V1022" s="25">
        <f t="shared" si="692"/>
        <v>6</v>
      </c>
      <c r="W1022" s="25">
        <f t="shared" si="693"/>
        <v>4</v>
      </c>
      <c r="X1022" s="25">
        <f t="shared" si="694"/>
        <v>6</v>
      </c>
      <c r="Y1022" s="25">
        <f t="shared" si="695"/>
        <v>5</v>
      </c>
      <c r="Z1022" s="25">
        <v>4</v>
      </c>
      <c r="AA1022" s="26"/>
      <c r="AB1022" s="25">
        <f t="shared" si="697"/>
        <v>5</v>
      </c>
      <c r="AC1022" s="26">
        <f>AO1022</f>
        <v>8</v>
      </c>
      <c r="AD1022" s="25"/>
      <c r="AE1022" s="25"/>
      <c r="AF1022" s="25"/>
      <c r="AG1022" s="25"/>
      <c r="AH1022" s="25"/>
      <c r="AI1022" s="25"/>
      <c r="AJ1022" s="26"/>
      <c r="AK1022" s="25"/>
      <c r="AL1022" s="26"/>
      <c r="AM1022" s="25">
        <f t="shared" si="699"/>
        <v>6</v>
      </c>
      <c r="AN1022" s="25">
        <f t="shared" si="700"/>
        <v>6</v>
      </c>
      <c r="AO1022" s="26">
        <v>8</v>
      </c>
      <c r="AP1022" s="26">
        <f t="shared" si="701"/>
        <v>8</v>
      </c>
      <c r="AQ1022" s="101">
        <f t="shared" si="702"/>
        <v>62</v>
      </c>
      <c r="AR1022" s="106">
        <f t="shared" si="703"/>
        <v>1710.58</v>
      </c>
      <c r="AS1022" s="107">
        <f t="shared" si="726"/>
        <v>14</v>
      </c>
      <c r="AT1022" s="107">
        <f t="shared" si="726"/>
        <v>22</v>
      </c>
      <c r="AU1022" s="107">
        <f t="shared" si="726"/>
        <v>17</v>
      </c>
      <c r="AV1022" s="107">
        <f t="shared" si="726"/>
        <v>9</v>
      </c>
      <c r="AW1022" s="107">
        <f t="shared" si="726"/>
        <v>0</v>
      </c>
      <c r="AX1022" s="107">
        <f t="shared" si="726"/>
        <v>0</v>
      </c>
      <c r="AY1022" s="107">
        <f t="shared" si="726"/>
        <v>0</v>
      </c>
      <c r="AZ1022" s="107">
        <f t="shared" si="726"/>
        <v>0</v>
      </c>
      <c r="BA1022" s="108">
        <f t="shared" si="704"/>
        <v>62</v>
      </c>
      <c r="BB1022" s="103">
        <f t="shared" si="705"/>
        <v>28</v>
      </c>
      <c r="BC1022" s="109">
        <f t="shared" si="706"/>
        <v>772.52</v>
      </c>
      <c r="BD1022" s="107">
        <f t="shared" si="686"/>
        <v>6</v>
      </c>
      <c r="BE1022" s="107">
        <f t="shared" si="727"/>
        <v>10</v>
      </c>
      <c r="BF1022" s="107">
        <f t="shared" si="727"/>
        <v>8</v>
      </c>
      <c r="BG1022" s="107">
        <f t="shared" si="727"/>
        <v>4</v>
      </c>
      <c r="BH1022" s="107">
        <f t="shared" si="727"/>
        <v>0</v>
      </c>
      <c r="BI1022" s="107">
        <f t="shared" si="727"/>
        <v>0</v>
      </c>
      <c r="BJ1022" s="107">
        <f t="shared" si="727"/>
        <v>0</v>
      </c>
      <c r="BK1022" s="107">
        <f t="shared" si="727"/>
        <v>0</v>
      </c>
      <c r="BL1022" s="110">
        <f t="shared" si="707"/>
        <v>28</v>
      </c>
      <c r="BM1022" s="111">
        <f t="shared" si="708"/>
        <v>20</v>
      </c>
      <c r="BN1022" s="111">
        <f t="shared" si="709"/>
        <v>32</v>
      </c>
      <c r="BO1022" s="111">
        <f t="shared" si="710"/>
        <v>25</v>
      </c>
      <c r="BP1022" s="111">
        <f t="shared" si="711"/>
        <v>13</v>
      </c>
      <c r="BQ1022" s="111">
        <f t="shared" si="712"/>
        <v>0</v>
      </c>
      <c r="BR1022" s="111">
        <f t="shared" si="713"/>
        <v>0</v>
      </c>
      <c r="BS1022" s="111">
        <f t="shared" si="714"/>
        <v>0</v>
      </c>
      <c r="BT1022" s="111">
        <f t="shared" si="715"/>
        <v>0</v>
      </c>
      <c r="BU1022" s="143">
        <f t="shared" si="716"/>
        <v>90</v>
      </c>
      <c r="BV1022" s="113">
        <f t="shared" si="717"/>
        <v>2483.1</v>
      </c>
      <c r="BW1022" s="169" t="s">
        <v>135</v>
      </c>
      <c r="BX1022" s="174">
        <v>2021</v>
      </c>
      <c r="BY1022" s="169" t="s">
        <v>2422</v>
      </c>
      <c r="BZ1022" s="169" t="str">
        <f t="shared" si="718"/>
        <v>DICIEMBRE</v>
      </c>
      <c r="CA1022" s="169" t="str">
        <f t="shared" si="719"/>
        <v>YCHO21RT_12.1</v>
      </c>
      <c r="CB1022" s="118" t="str">
        <f>VLOOKUP(F1022,[3]TOTALES!$E:$E,1,0)</f>
        <v>W2RB08WB4H2</v>
      </c>
      <c r="CC1022" s="118" t="str">
        <f>VLOOKUP(E1022,'3.PARAMETROS'!J:L,3,0)</f>
        <v>PANTALONES</v>
      </c>
      <c r="CD1022" s="118">
        <f>VLOOKUP(A1022,'[4]1. ARCHIVO COMPRA'!$A:$BU,73,0)</f>
        <v>0</v>
      </c>
      <c r="CF1022" s="164">
        <v>44331</v>
      </c>
      <c r="CG1022" s="128"/>
    </row>
    <row r="1023" spans="1:85" x14ac:dyDescent="0.25">
      <c r="A1023" s="128" t="str">
        <f t="shared" si="687"/>
        <v>W2RB08WB4H2G896</v>
      </c>
      <c r="B1023" s="188">
        <v>44531</v>
      </c>
      <c r="C1023" s="128"/>
      <c r="D1023" s="128" t="s">
        <v>557</v>
      </c>
      <c r="E1023" s="128" t="s">
        <v>222</v>
      </c>
      <c r="F1023" s="128" t="s">
        <v>1746</v>
      </c>
      <c r="G1023" s="128" t="s">
        <v>1747</v>
      </c>
      <c r="H1023" s="128" t="s">
        <v>498</v>
      </c>
      <c r="I1023" s="128" t="s">
        <v>526</v>
      </c>
      <c r="J1023" s="128" t="s">
        <v>2211</v>
      </c>
      <c r="K1023" s="128" t="s">
        <v>683</v>
      </c>
      <c r="L1023" s="128" t="s">
        <v>2255</v>
      </c>
      <c r="M1023" s="137">
        <v>89</v>
      </c>
      <c r="N1023" s="128">
        <f>IFERROR(VLOOKUP(M1023*$M$8*$N$8,'RAM costing'!$A$3:$B$81,2,1),0)</f>
        <v>89000</v>
      </c>
      <c r="O1023" s="128">
        <f>IFERROR(VLOOKUP(M1023*$M$9*$N$9,'RAM costing'!$E$3:$F$81,2,1),0)</f>
        <v>359</v>
      </c>
      <c r="P1023" s="128"/>
      <c r="Q1023" s="129">
        <f t="shared" si="688"/>
        <v>0.31</v>
      </c>
      <c r="R1023" s="18">
        <v>27.59</v>
      </c>
      <c r="S1023" s="25">
        <f t="shared" si="689"/>
        <v>0</v>
      </c>
      <c r="T1023" s="25">
        <f t="shared" si="690"/>
        <v>0</v>
      </c>
      <c r="U1023" s="25">
        <f t="shared" si="691"/>
        <v>0</v>
      </c>
      <c r="V1023" s="25">
        <f t="shared" si="692"/>
        <v>0</v>
      </c>
      <c r="W1023" s="25">
        <f t="shared" si="693"/>
        <v>0</v>
      </c>
      <c r="X1023" s="25">
        <f t="shared" si="694"/>
        <v>0</v>
      </c>
      <c r="Y1023" s="25">
        <f t="shared" si="695"/>
        <v>0</v>
      </c>
      <c r="Z1023" s="25">
        <f t="shared" si="696"/>
        <v>0</v>
      </c>
      <c r="AA1023" s="26"/>
      <c r="AB1023" s="25">
        <f t="shared" si="697"/>
        <v>0</v>
      </c>
      <c r="AC1023" s="25">
        <f t="shared" ref="AC1023:AC1031" si="728">AO1023</f>
        <v>0</v>
      </c>
      <c r="AD1023" s="25"/>
      <c r="AE1023" s="25"/>
      <c r="AF1023" s="25"/>
      <c r="AG1023" s="25"/>
      <c r="AH1023" s="25"/>
      <c r="AI1023" s="25"/>
      <c r="AJ1023" s="26"/>
      <c r="AK1023" s="25"/>
      <c r="AL1023" s="26"/>
      <c r="AM1023" s="25">
        <f t="shared" si="699"/>
        <v>0</v>
      </c>
      <c r="AN1023" s="25">
        <f t="shared" si="700"/>
        <v>0</v>
      </c>
      <c r="AO1023" s="26"/>
      <c r="AP1023" s="26">
        <f t="shared" si="701"/>
        <v>0</v>
      </c>
      <c r="AQ1023" s="101">
        <f t="shared" si="702"/>
        <v>0</v>
      </c>
      <c r="AR1023" s="106">
        <f t="shared" si="703"/>
        <v>0</v>
      </c>
      <c r="AS1023" s="107">
        <f t="shared" si="726"/>
        <v>0</v>
      </c>
      <c r="AT1023" s="107">
        <f t="shared" si="726"/>
        <v>0</v>
      </c>
      <c r="AU1023" s="107">
        <f t="shared" si="726"/>
        <v>0</v>
      </c>
      <c r="AV1023" s="107">
        <f t="shared" si="726"/>
        <v>0</v>
      </c>
      <c r="AW1023" s="107">
        <f t="shared" si="726"/>
        <v>0</v>
      </c>
      <c r="AX1023" s="107">
        <f t="shared" si="726"/>
        <v>0</v>
      </c>
      <c r="AY1023" s="107">
        <f t="shared" si="726"/>
        <v>0</v>
      </c>
      <c r="AZ1023" s="107">
        <f t="shared" si="726"/>
        <v>0</v>
      </c>
      <c r="BA1023" s="108">
        <f t="shared" si="704"/>
        <v>0</v>
      </c>
      <c r="BB1023" s="103">
        <f t="shared" si="705"/>
        <v>0</v>
      </c>
      <c r="BC1023" s="109">
        <f t="shared" si="706"/>
        <v>0</v>
      </c>
      <c r="BD1023" s="107">
        <f t="shared" si="686"/>
        <v>0</v>
      </c>
      <c r="BE1023" s="107">
        <f t="shared" si="727"/>
        <v>0</v>
      </c>
      <c r="BF1023" s="107">
        <f t="shared" si="727"/>
        <v>0</v>
      </c>
      <c r="BG1023" s="107">
        <f t="shared" si="727"/>
        <v>0</v>
      </c>
      <c r="BH1023" s="107">
        <f t="shared" si="727"/>
        <v>0</v>
      </c>
      <c r="BI1023" s="107">
        <f t="shared" si="727"/>
        <v>0</v>
      </c>
      <c r="BJ1023" s="107">
        <f t="shared" si="727"/>
        <v>0</v>
      </c>
      <c r="BK1023" s="107">
        <f t="shared" si="727"/>
        <v>0</v>
      </c>
      <c r="BL1023" s="110">
        <f t="shared" si="707"/>
        <v>0</v>
      </c>
      <c r="BM1023" s="111">
        <f t="shared" si="708"/>
        <v>0</v>
      </c>
      <c r="BN1023" s="111">
        <f t="shared" si="709"/>
        <v>0</v>
      </c>
      <c r="BO1023" s="111">
        <f t="shared" si="710"/>
        <v>0</v>
      </c>
      <c r="BP1023" s="111">
        <f t="shared" si="711"/>
        <v>0</v>
      </c>
      <c r="BQ1023" s="111">
        <f t="shared" si="712"/>
        <v>0</v>
      </c>
      <c r="BR1023" s="111">
        <f t="shared" si="713"/>
        <v>0</v>
      </c>
      <c r="BS1023" s="111">
        <f t="shared" si="714"/>
        <v>0</v>
      </c>
      <c r="BT1023" s="111">
        <f t="shared" si="715"/>
        <v>0</v>
      </c>
      <c r="BU1023" s="112">
        <f t="shared" si="716"/>
        <v>0</v>
      </c>
      <c r="BV1023" s="113">
        <f t="shared" si="717"/>
        <v>0</v>
      </c>
      <c r="BW1023" s="169" t="s">
        <v>135</v>
      </c>
      <c r="BX1023" s="174">
        <v>2021</v>
      </c>
      <c r="BY1023" s="169" t="s">
        <v>2422</v>
      </c>
      <c r="BZ1023" s="169" t="str">
        <f t="shared" si="718"/>
        <v>DICIEMBRE</v>
      </c>
      <c r="CA1023" s="169" t="str">
        <f t="shared" si="719"/>
        <v>YCHO21RT_12.1</v>
      </c>
      <c r="CB1023" s="118" t="str">
        <f>VLOOKUP(F1023,[3]TOTALES!$E:$E,1,0)</f>
        <v>W2RB08WB4H2</v>
      </c>
      <c r="CC1023" s="118" t="str">
        <f>VLOOKUP(E1023,'3.PARAMETROS'!J:L,3,0)</f>
        <v>PANTALONES</v>
      </c>
      <c r="CD1023" s="118">
        <f>VLOOKUP(A1023,'[4]1. ARCHIVO COMPRA'!$A:$BU,73,0)</f>
        <v>0</v>
      </c>
      <c r="CF1023" s="128"/>
      <c r="CG1023" s="128"/>
    </row>
    <row r="1024" spans="1:85" x14ac:dyDescent="0.25">
      <c r="A1024" s="128" t="str">
        <f t="shared" si="687"/>
        <v>W2RL20WEGB2G9M0</v>
      </c>
      <c r="B1024" s="188">
        <v>44531</v>
      </c>
      <c r="C1024" s="128"/>
      <c r="D1024" s="128" t="s">
        <v>557</v>
      </c>
      <c r="E1024" s="128" t="s">
        <v>558</v>
      </c>
      <c r="F1024" s="128" t="s">
        <v>1748</v>
      </c>
      <c r="G1024" s="128" t="s">
        <v>1749</v>
      </c>
      <c r="H1024" s="128" t="s">
        <v>607</v>
      </c>
      <c r="I1024" s="128" t="s">
        <v>608</v>
      </c>
      <c r="J1024" s="128" t="s">
        <v>674</v>
      </c>
      <c r="K1024" s="128" t="s">
        <v>683</v>
      </c>
      <c r="L1024" s="128" t="s">
        <v>2255</v>
      </c>
      <c r="M1024" s="137">
        <v>148</v>
      </c>
      <c r="N1024" s="128">
        <f>IFERROR(VLOOKUP(M1024*$M$8*$N$8,'RAM costing'!$A$3:$B$81,2,1),0)</f>
        <v>139000</v>
      </c>
      <c r="O1024" s="128">
        <f>IFERROR(VLOOKUP(M1024*$M$9*$N$9,'RAM costing'!$E$3:$F$81,2,1),0)</f>
        <v>429</v>
      </c>
      <c r="P1024" s="128"/>
      <c r="Q1024" s="129">
        <f t="shared" si="688"/>
        <v>0.31</v>
      </c>
      <c r="R1024" s="18">
        <v>45.88</v>
      </c>
      <c r="S1024" s="25">
        <f t="shared" si="689"/>
        <v>0</v>
      </c>
      <c r="T1024" s="25">
        <f t="shared" si="690"/>
        <v>0</v>
      </c>
      <c r="U1024" s="25">
        <f t="shared" si="691"/>
        <v>0</v>
      </c>
      <c r="V1024" s="25">
        <f t="shared" si="692"/>
        <v>0</v>
      </c>
      <c r="W1024" s="25">
        <f t="shared" si="693"/>
        <v>0</v>
      </c>
      <c r="X1024" s="25">
        <f t="shared" si="694"/>
        <v>0</v>
      </c>
      <c r="Y1024" s="25">
        <f t="shared" si="695"/>
        <v>0</v>
      </c>
      <c r="Z1024" s="25">
        <f t="shared" si="696"/>
        <v>0</v>
      </c>
      <c r="AA1024" s="26"/>
      <c r="AB1024" s="25">
        <f t="shared" si="697"/>
        <v>0</v>
      </c>
      <c r="AC1024" s="25">
        <f t="shared" si="728"/>
        <v>0</v>
      </c>
      <c r="AD1024" s="25"/>
      <c r="AE1024" s="25"/>
      <c r="AF1024" s="25"/>
      <c r="AG1024" s="25"/>
      <c r="AH1024" s="25"/>
      <c r="AI1024" s="25"/>
      <c r="AJ1024" s="26"/>
      <c r="AK1024" s="25"/>
      <c r="AL1024" s="26"/>
      <c r="AM1024" s="25">
        <f t="shared" si="699"/>
        <v>0</v>
      </c>
      <c r="AN1024" s="25">
        <f t="shared" si="700"/>
        <v>0</v>
      </c>
      <c r="AO1024" s="26"/>
      <c r="AP1024" s="26">
        <f t="shared" si="701"/>
        <v>0</v>
      </c>
      <c r="AQ1024" s="101">
        <f t="shared" si="702"/>
        <v>0</v>
      </c>
      <c r="AR1024" s="106">
        <f t="shared" si="703"/>
        <v>0</v>
      </c>
      <c r="AS1024" s="107">
        <f t="shared" si="726"/>
        <v>0</v>
      </c>
      <c r="AT1024" s="107">
        <f t="shared" si="726"/>
        <v>0</v>
      </c>
      <c r="AU1024" s="107">
        <f t="shared" si="726"/>
        <v>0</v>
      </c>
      <c r="AV1024" s="107">
        <f t="shared" si="726"/>
        <v>0</v>
      </c>
      <c r="AW1024" s="107">
        <f t="shared" si="726"/>
        <v>0</v>
      </c>
      <c r="AX1024" s="107">
        <f t="shared" si="726"/>
        <v>0</v>
      </c>
      <c r="AY1024" s="107">
        <f t="shared" si="726"/>
        <v>0</v>
      </c>
      <c r="AZ1024" s="107">
        <f t="shared" si="726"/>
        <v>0</v>
      </c>
      <c r="BA1024" s="108">
        <f t="shared" si="704"/>
        <v>0</v>
      </c>
      <c r="BB1024" s="103">
        <f t="shared" si="705"/>
        <v>0</v>
      </c>
      <c r="BC1024" s="109">
        <f t="shared" si="706"/>
        <v>0</v>
      </c>
      <c r="BD1024" s="107">
        <f t="shared" si="686"/>
        <v>0</v>
      </c>
      <c r="BE1024" s="107">
        <f t="shared" si="727"/>
        <v>0</v>
      </c>
      <c r="BF1024" s="107">
        <f t="shared" si="727"/>
        <v>0</v>
      </c>
      <c r="BG1024" s="107">
        <f t="shared" si="727"/>
        <v>0</v>
      </c>
      <c r="BH1024" s="107">
        <f t="shared" si="727"/>
        <v>0</v>
      </c>
      <c r="BI1024" s="107">
        <f t="shared" si="727"/>
        <v>0</v>
      </c>
      <c r="BJ1024" s="107">
        <f t="shared" si="727"/>
        <v>0</v>
      </c>
      <c r="BK1024" s="107">
        <f t="shared" si="727"/>
        <v>0</v>
      </c>
      <c r="BL1024" s="110">
        <f t="shared" si="707"/>
        <v>0</v>
      </c>
      <c r="BM1024" s="111">
        <f t="shared" si="708"/>
        <v>0</v>
      </c>
      <c r="BN1024" s="111">
        <f t="shared" si="709"/>
        <v>0</v>
      </c>
      <c r="BO1024" s="111">
        <f t="shared" si="710"/>
        <v>0</v>
      </c>
      <c r="BP1024" s="111">
        <f t="shared" si="711"/>
        <v>0</v>
      </c>
      <c r="BQ1024" s="111">
        <f t="shared" si="712"/>
        <v>0</v>
      </c>
      <c r="BR1024" s="111">
        <f t="shared" si="713"/>
        <v>0</v>
      </c>
      <c r="BS1024" s="111">
        <f t="shared" si="714"/>
        <v>0</v>
      </c>
      <c r="BT1024" s="111">
        <f t="shared" si="715"/>
        <v>0</v>
      </c>
      <c r="BU1024" s="112">
        <f t="shared" si="716"/>
        <v>0</v>
      </c>
      <c r="BV1024" s="113">
        <f t="shared" si="717"/>
        <v>0</v>
      </c>
      <c r="BW1024" s="169" t="s">
        <v>135</v>
      </c>
      <c r="BX1024" s="174">
        <v>2021</v>
      </c>
      <c r="BY1024" s="169" t="s">
        <v>2422</v>
      </c>
      <c r="BZ1024" s="169" t="str">
        <f t="shared" si="718"/>
        <v>DICIEMBRE</v>
      </c>
      <c r="CA1024" s="169" t="str">
        <f t="shared" si="719"/>
        <v>YCHO21RT_12.1</v>
      </c>
      <c r="CB1024" s="118" t="str">
        <f>VLOOKUP(F1024,[3]TOTALES!$E:$E,1,0)</f>
        <v>W2RL20WEGB2</v>
      </c>
      <c r="CC1024" s="118" t="s">
        <v>185</v>
      </c>
      <c r="CD1024" s="118">
        <f>VLOOKUP(A1024,'[4]1. ARCHIVO COMPRA'!$A:$BU,73,0)</f>
        <v>0</v>
      </c>
      <c r="CF1024" s="128"/>
      <c r="CG1024" s="128"/>
    </row>
    <row r="1025" spans="1:85" x14ac:dyDescent="0.25">
      <c r="A1025" s="128" t="str">
        <f t="shared" si="687"/>
        <v>W2RL20WEGB2JBLK</v>
      </c>
      <c r="B1025" s="187">
        <v>44531</v>
      </c>
      <c r="C1025" s="128"/>
      <c r="D1025" s="128" t="s">
        <v>557</v>
      </c>
      <c r="E1025" s="128" t="s">
        <v>558</v>
      </c>
      <c r="F1025" s="128" t="s">
        <v>1748</v>
      </c>
      <c r="G1025" s="128" t="s">
        <v>1749</v>
      </c>
      <c r="H1025" s="128" t="s">
        <v>494</v>
      </c>
      <c r="I1025" s="128" t="s">
        <v>520</v>
      </c>
      <c r="J1025" s="128" t="s">
        <v>674</v>
      </c>
      <c r="K1025" s="128" t="s">
        <v>683</v>
      </c>
      <c r="L1025" s="128" t="s">
        <v>2255</v>
      </c>
      <c r="M1025" s="137">
        <v>148</v>
      </c>
      <c r="N1025" s="128">
        <f>IFERROR(VLOOKUP(M1025*$M$8*$N$8,'RAM costing'!$A$3:$B$81,2,1),0)</f>
        <v>139000</v>
      </c>
      <c r="O1025" s="128">
        <f>IFERROR(VLOOKUP(M1025*$M$9*$N$9,'RAM costing'!$E$3:$F$81,2,1),0)</f>
        <v>429</v>
      </c>
      <c r="P1025" s="128"/>
      <c r="Q1025" s="129">
        <f t="shared" si="688"/>
        <v>0.31</v>
      </c>
      <c r="R1025" s="18">
        <v>45.88</v>
      </c>
      <c r="S1025" s="25">
        <f t="shared" si="689"/>
        <v>8</v>
      </c>
      <c r="T1025" s="25">
        <f t="shared" si="690"/>
        <v>8</v>
      </c>
      <c r="U1025" s="25">
        <f t="shared" si="691"/>
        <v>8</v>
      </c>
      <c r="V1025" s="25">
        <f t="shared" si="692"/>
        <v>6</v>
      </c>
      <c r="W1025" s="25">
        <f t="shared" si="693"/>
        <v>4</v>
      </c>
      <c r="X1025" s="25">
        <f t="shared" si="694"/>
        <v>6</v>
      </c>
      <c r="Y1025" s="25">
        <f t="shared" si="695"/>
        <v>5</v>
      </c>
      <c r="Z1025" s="25">
        <f t="shared" si="696"/>
        <v>3</v>
      </c>
      <c r="AA1025" s="26"/>
      <c r="AB1025" s="25">
        <f t="shared" si="697"/>
        <v>5</v>
      </c>
      <c r="AC1025" s="25">
        <f t="shared" si="728"/>
        <v>8</v>
      </c>
      <c r="AD1025" s="25"/>
      <c r="AE1025" s="25"/>
      <c r="AF1025" s="25"/>
      <c r="AG1025" s="25"/>
      <c r="AH1025" s="25"/>
      <c r="AI1025" s="25"/>
      <c r="AJ1025" s="26"/>
      <c r="AK1025" s="25"/>
      <c r="AL1025" s="26"/>
      <c r="AM1025" s="25">
        <f t="shared" si="699"/>
        <v>6</v>
      </c>
      <c r="AN1025" s="25">
        <f t="shared" si="700"/>
        <v>6</v>
      </c>
      <c r="AO1025" s="26">
        <v>8</v>
      </c>
      <c r="AP1025" s="26">
        <f t="shared" si="701"/>
        <v>8</v>
      </c>
      <c r="AQ1025" s="101">
        <f t="shared" si="702"/>
        <v>61</v>
      </c>
      <c r="AR1025" s="106">
        <f t="shared" si="703"/>
        <v>2798.6800000000003</v>
      </c>
      <c r="AS1025" s="107">
        <f t="shared" si="726"/>
        <v>14</v>
      </c>
      <c r="AT1025" s="107">
        <f t="shared" si="726"/>
        <v>22</v>
      </c>
      <c r="AU1025" s="107">
        <f t="shared" si="726"/>
        <v>16</v>
      </c>
      <c r="AV1025" s="107">
        <f t="shared" si="726"/>
        <v>9</v>
      </c>
      <c r="AW1025" s="107">
        <f t="shared" si="726"/>
        <v>0</v>
      </c>
      <c r="AX1025" s="107">
        <f t="shared" si="726"/>
        <v>0</v>
      </c>
      <c r="AY1025" s="107">
        <f t="shared" si="726"/>
        <v>0</v>
      </c>
      <c r="AZ1025" s="107">
        <f t="shared" si="726"/>
        <v>0</v>
      </c>
      <c r="BA1025" s="108">
        <f t="shared" si="704"/>
        <v>61</v>
      </c>
      <c r="BB1025" s="103">
        <f t="shared" si="705"/>
        <v>28</v>
      </c>
      <c r="BC1025" s="109">
        <f t="shared" si="706"/>
        <v>1284.6400000000001</v>
      </c>
      <c r="BD1025" s="107">
        <f t="shared" si="686"/>
        <v>6</v>
      </c>
      <c r="BE1025" s="107">
        <f t="shared" si="727"/>
        <v>10</v>
      </c>
      <c r="BF1025" s="107">
        <f t="shared" si="727"/>
        <v>8</v>
      </c>
      <c r="BG1025" s="107">
        <f t="shared" si="727"/>
        <v>4</v>
      </c>
      <c r="BH1025" s="107">
        <f t="shared" si="727"/>
        <v>0</v>
      </c>
      <c r="BI1025" s="107">
        <f t="shared" si="727"/>
        <v>0</v>
      </c>
      <c r="BJ1025" s="107">
        <f t="shared" si="727"/>
        <v>0</v>
      </c>
      <c r="BK1025" s="107">
        <f t="shared" si="727"/>
        <v>0</v>
      </c>
      <c r="BL1025" s="110">
        <f t="shared" si="707"/>
        <v>28</v>
      </c>
      <c r="BM1025" s="111">
        <f t="shared" si="708"/>
        <v>20</v>
      </c>
      <c r="BN1025" s="111">
        <f t="shared" si="709"/>
        <v>32</v>
      </c>
      <c r="BO1025" s="111">
        <f t="shared" si="710"/>
        <v>24</v>
      </c>
      <c r="BP1025" s="111">
        <f t="shared" si="711"/>
        <v>13</v>
      </c>
      <c r="BQ1025" s="111">
        <f t="shared" si="712"/>
        <v>0</v>
      </c>
      <c r="BR1025" s="111">
        <f t="shared" si="713"/>
        <v>0</v>
      </c>
      <c r="BS1025" s="111">
        <f t="shared" si="714"/>
        <v>0</v>
      </c>
      <c r="BT1025" s="111">
        <f t="shared" si="715"/>
        <v>0</v>
      </c>
      <c r="BU1025" s="143">
        <f t="shared" si="716"/>
        <v>89</v>
      </c>
      <c r="BV1025" s="113">
        <f t="shared" si="717"/>
        <v>4083.32</v>
      </c>
      <c r="BW1025" s="169" t="s">
        <v>135</v>
      </c>
      <c r="BX1025" s="174">
        <v>2021</v>
      </c>
      <c r="BY1025" s="169" t="s">
        <v>2422</v>
      </c>
      <c r="BZ1025" s="169" t="str">
        <f t="shared" si="718"/>
        <v>DICIEMBRE</v>
      </c>
      <c r="CA1025" s="169" t="str">
        <f t="shared" si="719"/>
        <v>YCHO21RT_12.1</v>
      </c>
      <c r="CB1025" s="118" t="str">
        <f>VLOOKUP(F1025,[3]TOTALES!$E:$E,1,0)</f>
        <v>W2RL20WEGB2</v>
      </c>
      <c r="CC1025" s="118" t="s">
        <v>185</v>
      </c>
      <c r="CD1025" s="118">
        <f>VLOOKUP(A1025,'[4]1. ARCHIVO COMPRA'!$A:$BU,73,0)</f>
        <v>0</v>
      </c>
      <c r="CF1025" s="164">
        <v>44331</v>
      </c>
      <c r="CG1025" s="128"/>
    </row>
    <row r="1026" spans="1:85" x14ac:dyDescent="0.25">
      <c r="A1026" s="128" t="str">
        <f t="shared" si="687"/>
        <v>W2RL20WEGB2G1DQ</v>
      </c>
      <c r="B1026" s="188">
        <v>44531</v>
      </c>
      <c r="C1026" s="128"/>
      <c r="D1026" s="128" t="s">
        <v>557</v>
      </c>
      <c r="E1026" s="128" t="s">
        <v>558</v>
      </c>
      <c r="F1026" s="128" t="s">
        <v>1748</v>
      </c>
      <c r="G1026" s="128" t="s">
        <v>1749</v>
      </c>
      <c r="H1026" s="128" t="s">
        <v>510</v>
      </c>
      <c r="I1026" s="128" t="s">
        <v>537</v>
      </c>
      <c r="J1026" s="128" t="s">
        <v>674</v>
      </c>
      <c r="K1026" s="128" t="s">
        <v>683</v>
      </c>
      <c r="L1026" s="128" t="s">
        <v>2255</v>
      </c>
      <c r="M1026" s="137">
        <v>148</v>
      </c>
      <c r="N1026" s="128">
        <f>IFERROR(VLOOKUP(M1026*$M$8*$N$8,'RAM costing'!$A$3:$B$81,2,1),0)</f>
        <v>139000</v>
      </c>
      <c r="O1026" s="128">
        <f>IFERROR(VLOOKUP(M1026*$M$9*$N$9,'RAM costing'!$E$3:$F$81,2,1),0)</f>
        <v>429</v>
      </c>
      <c r="P1026" s="128"/>
      <c r="Q1026" s="129">
        <f t="shared" si="688"/>
        <v>0.31</v>
      </c>
      <c r="R1026" s="18">
        <v>45.88</v>
      </c>
      <c r="S1026" s="25">
        <f t="shared" si="689"/>
        <v>0</v>
      </c>
      <c r="T1026" s="25">
        <f t="shared" si="690"/>
        <v>0</v>
      </c>
      <c r="U1026" s="25">
        <f t="shared" si="691"/>
        <v>0</v>
      </c>
      <c r="V1026" s="25">
        <f t="shared" si="692"/>
        <v>0</v>
      </c>
      <c r="W1026" s="25">
        <f t="shared" si="693"/>
        <v>0</v>
      </c>
      <c r="X1026" s="25">
        <f t="shared" si="694"/>
        <v>0</v>
      </c>
      <c r="Y1026" s="25">
        <f t="shared" si="695"/>
        <v>0</v>
      </c>
      <c r="Z1026" s="25">
        <f t="shared" si="696"/>
        <v>0</v>
      </c>
      <c r="AA1026" s="26"/>
      <c r="AB1026" s="25">
        <f t="shared" si="697"/>
        <v>0</v>
      </c>
      <c r="AC1026" s="25">
        <f t="shared" si="728"/>
        <v>0</v>
      </c>
      <c r="AD1026" s="25"/>
      <c r="AE1026" s="25"/>
      <c r="AF1026" s="25"/>
      <c r="AG1026" s="25"/>
      <c r="AH1026" s="25"/>
      <c r="AI1026" s="25"/>
      <c r="AJ1026" s="26"/>
      <c r="AK1026" s="25"/>
      <c r="AL1026" s="26"/>
      <c r="AM1026" s="25">
        <f t="shared" si="699"/>
        <v>0</v>
      </c>
      <c r="AN1026" s="25">
        <f t="shared" si="700"/>
        <v>0</v>
      </c>
      <c r="AO1026" s="26"/>
      <c r="AP1026" s="26">
        <f t="shared" si="701"/>
        <v>0</v>
      </c>
      <c r="AQ1026" s="101">
        <f t="shared" si="702"/>
        <v>0</v>
      </c>
      <c r="AR1026" s="106">
        <f t="shared" si="703"/>
        <v>0</v>
      </c>
      <c r="AS1026" s="107">
        <f t="shared" si="726"/>
        <v>0</v>
      </c>
      <c r="AT1026" s="107">
        <f t="shared" si="726"/>
        <v>0</v>
      </c>
      <c r="AU1026" s="107">
        <f t="shared" si="726"/>
        <v>0</v>
      </c>
      <c r="AV1026" s="107">
        <f t="shared" si="726"/>
        <v>0</v>
      </c>
      <c r="AW1026" s="107">
        <f t="shared" si="726"/>
        <v>0</v>
      </c>
      <c r="AX1026" s="107">
        <f t="shared" si="726"/>
        <v>0</v>
      </c>
      <c r="AY1026" s="107">
        <f t="shared" si="726"/>
        <v>0</v>
      </c>
      <c r="AZ1026" s="107">
        <f t="shared" si="726"/>
        <v>0</v>
      </c>
      <c r="BA1026" s="108">
        <f t="shared" si="704"/>
        <v>0</v>
      </c>
      <c r="BB1026" s="103">
        <f t="shared" si="705"/>
        <v>0</v>
      </c>
      <c r="BC1026" s="109">
        <f t="shared" si="706"/>
        <v>0</v>
      </c>
      <c r="BD1026" s="107">
        <f t="shared" si="686"/>
        <v>0</v>
      </c>
      <c r="BE1026" s="107">
        <f t="shared" si="727"/>
        <v>0</v>
      </c>
      <c r="BF1026" s="107">
        <f t="shared" si="727"/>
        <v>0</v>
      </c>
      <c r="BG1026" s="107">
        <f t="shared" si="727"/>
        <v>0</v>
      </c>
      <c r="BH1026" s="107">
        <f t="shared" si="727"/>
        <v>0</v>
      </c>
      <c r="BI1026" s="107">
        <f t="shared" si="727"/>
        <v>0</v>
      </c>
      <c r="BJ1026" s="107">
        <f t="shared" si="727"/>
        <v>0</v>
      </c>
      <c r="BK1026" s="107">
        <f t="shared" si="727"/>
        <v>0</v>
      </c>
      <c r="BL1026" s="110">
        <f t="shared" si="707"/>
        <v>0</v>
      </c>
      <c r="BM1026" s="111">
        <f t="shared" si="708"/>
        <v>0</v>
      </c>
      <c r="BN1026" s="111">
        <f t="shared" si="709"/>
        <v>0</v>
      </c>
      <c r="BO1026" s="111">
        <f t="shared" si="710"/>
        <v>0</v>
      </c>
      <c r="BP1026" s="111">
        <f t="shared" si="711"/>
        <v>0</v>
      </c>
      <c r="BQ1026" s="111">
        <f t="shared" si="712"/>
        <v>0</v>
      </c>
      <c r="BR1026" s="111">
        <f t="shared" si="713"/>
        <v>0</v>
      </c>
      <c r="BS1026" s="111">
        <f t="shared" si="714"/>
        <v>0</v>
      </c>
      <c r="BT1026" s="111">
        <f t="shared" si="715"/>
        <v>0</v>
      </c>
      <c r="BU1026" s="112">
        <f t="shared" si="716"/>
        <v>0</v>
      </c>
      <c r="BV1026" s="113">
        <f t="shared" si="717"/>
        <v>0</v>
      </c>
      <c r="BW1026" s="169" t="s">
        <v>135</v>
      </c>
      <c r="BX1026" s="174">
        <v>2021</v>
      </c>
      <c r="BY1026" s="169" t="s">
        <v>2422</v>
      </c>
      <c r="BZ1026" s="169" t="str">
        <f t="shared" si="718"/>
        <v>DICIEMBRE</v>
      </c>
      <c r="CA1026" s="169" t="str">
        <f t="shared" si="719"/>
        <v>YCHO21RT_12.1</v>
      </c>
      <c r="CB1026" s="118" t="str">
        <f>VLOOKUP(F1026,[3]TOTALES!$E:$E,1,0)</f>
        <v>W2RL20WEGB2</v>
      </c>
      <c r="CC1026" s="118" t="s">
        <v>185</v>
      </c>
      <c r="CD1026" s="118">
        <f>VLOOKUP(A1026,'[4]1. ARCHIVO COMPRA'!$A:$BU,73,0)</f>
        <v>0</v>
      </c>
      <c r="CF1026" s="128"/>
      <c r="CG1026" s="128"/>
    </row>
    <row r="1027" spans="1:85" x14ac:dyDescent="0.25">
      <c r="A1027" s="128" t="str">
        <f t="shared" si="687"/>
        <v>W2RL20WEGB2ORIC</v>
      </c>
      <c r="B1027" s="188">
        <v>44531</v>
      </c>
      <c r="C1027" s="128"/>
      <c r="D1027" s="128" t="s">
        <v>557</v>
      </c>
      <c r="E1027" s="128" t="s">
        <v>558</v>
      </c>
      <c r="F1027" s="128" t="s">
        <v>1748</v>
      </c>
      <c r="G1027" s="128" t="s">
        <v>1749</v>
      </c>
      <c r="H1027" s="128" t="s">
        <v>1750</v>
      </c>
      <c r="I1027" s="128" t="s">
        <v>1751</v>
      </c>
      <c r="J1027" s="128" t="s">
        <v>674</v>
      </c>
      <c r="K1027" s="128" t="s">
        <v>683</v>
      </c>
      <c r="L1027" s="128" t="s">
        <v>2255</v>
      </c>
      <c r="M1027" s="137">
        <v>148</v>
      </c>
      <c r="N1027" s="128">
        <f>IFERROR(VLOOKUP(M1027*$M$8*$N$8,'RAM costing'!$A$3:$B$81,2,1),0)</f>
        <v>139000</v>
      </c>
      <c r="O1027" s="128">
        <f>IFERROR(VLOOKUP(M1027*$M$9*$N$9,'RAM costing'!$E$3:$F$81,2,1),0)</f>
        <v>429</v>
      </c>
      <c r="P1027" s="128"/>
      <c r="Q1027" s="129">
        <f t="shared" si="688"/>
        <v>0.31</v>
      </c>
      <c r="R1027" s="18">
        <v>45.88</v>
      </c>
      <c r="S1027" s="25">
        <f t="shared" si="689"/>
        <v>0</v>
      </c>
      <c r="T1027" s="25">
        <f t="shared" si="690"/>
        <v>0</v>
      </c>
      <c r="U1027" s="25">
        <f t="shared" si="691"/>
        <v>0</v>
      </c>
      <c r="V1027" s="25">
        <f t="shared" si="692"/>
        <v>0</v>
      </c>
      <c r="W1027" s="25">
        <f t="shared" si="693"/>
        <v>0</v>
      </c>
      <c r="X1027" s="25">
        <f t="shared" si="694"/>
        <v>0</v>
      </c>
      <c r="Y1027" s="25">
        <f t="shared" si="695"/>
        <v>0</v>
      </c>
      <c r="Z1027" s="25">
        <f t="shared" si="696"/>
        <v>0</v>
      </c>
      <c r="AA1027" s="26"/>
      <c r="AB1027" s="25">
        <f t="shared" si="697"/>
        <v>0</v>
      </c>
      <c r="AC1027" s="25">
        <f t="shared" si="728"/>
        <v>0</v>
      </c>
      <c r="AD1027" s="25"/>
      <c r="AE1027" s="25"/>
      <c r="AF1027" s="25"/>
      <c r="AG1027" s="25"/>
      <c r="AH1027" s="25"/>
      <c r="AI1027" s="25"/>
      <c r="AJ1027" s="26"/>
      <c r="AK1027" s="25"/>
      <c r="AL1027" s="26"/>
      <c r="AM1027" s="25">
        <f t="shared" si="699"/>
        <v>0</v>
      </c>
      <c r="AN1027" s="25">
        <f t="shared" si="700"/>
        <v>0</v>
      </c>
      <c r="AO1027" s="26"/>
      <c r="AP1027" s="26">
        <f t="shared" si="701"/>
        <v>0</v>
      </c>
      <c r="AQ1027" s="101">
        <f t="shared" si="702"/>
        <v>0</v>
      </c>
      <c r="AR1027" s="106">
        <f t="shared" si="703"/>
        <v>0</v>
      </c>
      <c r="AS1027" s="107">
        <f t="shared" si="726"/>
        <v>0</v>
      </c>
      <c r="AT1027" s="107">
        <f t="shared" si="726"/>
        <v>0</v>
      </c>
      <c r="AU1027" s="107">
        <f t="shared" si="726"/>
        <v>0</v>
      </c>
      <c r="AV1027" s="107">
        <f t="shared" si="726"/>
        <v>0</v>
      </c>
      <c r="AW1027" s="107">
        <f t="shared" si="726"/>
        <v>0</v>
      </c>
      <c r="AX1027" s="107">
        <f t="shared" si="726"/>
        <v>0</v>
      </c>
      <c r="AY1027" s="107">
        <f t="shared" si="726"/>
        <v>0</v>
      </c>
      <c r="AZ1027" s="107">
        <f t="shared" si="726"/>
        <v>0</v>
      </c>
      <c r="BA1027" s="108">
        <f t="shared" si="704"/>
        <v>0</v>
      </c>
      <c r="BB1027" s="103">
        <f t="shared" si="705"/>
        <v>0</v>
      </c>
      <c r="BC1027" s="109">
        <f t="shared" si="706"/>
        <v>0</v>
      </c>
      <c r="BD1027" s="107">
        <f t="shared" si="686"/>
        <v>0</v>
      </c>
      <c r="BE1027" s="107">
        <f t="shared" si="727"/>
        <v>0</v>
      </c>
      <c r="BF1027" s="107">
        <f t="shared" si="727"/>
        <v>0</v>
      </c>
      <c r="BG1027" s="107">
        <f t="shared" si="727"/>
        <v>0</v>
      </c>
      <c r="BH1027" s="107">
        <f t="shared" si="727"/>
        <v>0</v>
      </c>
      <c r="BI1027" s="107">
        <f t="shared" si="727"/>
        <v>0</v>
      </c>
      <c r="BJ1027" s="107">
        <f t="shared" si="727"/>
        <v>0</v>
      </c>
      <c r="BK1027" s="107">
        <f t="shared" si="727"/>
        <v>0</v>
      </c>
      <c r="BL1027" s="110">
        <f t="shared" si="707"/>
        <v>0</v>
      </c>
      <c r="BM1027" s="111">
        <f t="shared" si="708"/>
        <v>0</v>
      </c>
      <c r="BN1027" s="111">
        <f t="shared" si="709"/>
        <v>0</v>
      </c>
      <c r="BO1027" s="111">
        <f t="shared" si="710"/>
        <v>0</v>
      </c>
      <c r="BP1027" s="111">
        <f t="shared" si="711"/>
        <v>0</v>
      </c>
      <c r="BQ1027" s="111">
        <f t="shared" si="712"/>
        <v>0</v>
      </c>
      <c r="BR1027" s="111">
        <f t="shared" si="713"/>
        <v>0</v>
      </c>
      <c r="BS1027" s="111">
        <f t="shared" si="714"/>
        <v>0</v>
      </c>
      <c r="BT1027" s="111">
        <f t="shared" si="715"/>
        <v>0</v>
      </c>
      <c r="BU1027" s="112">
        <f t="shared" si="716"/>
        <v>0</v>
      </c>
      <c r="BV1027" s="113">
        <f t="shared" si="717"/>
        <v>0</v>
      </c>
      <c r="BW1027" s="169" t="s">
        <v>135</v>
      </c>
      <c r="BX1027" s="174">
        <v>2021</v>
      </c>
      <c r="BY1027" s="169" t="s">
        <v>2422</v>
      </c>
      <c r="BZ1027" s="169" t="str">
        <f t="shared" si="718"/>
        <v>DICIEMBRE</v>
      </c>
      <c r="CA1027" s="169" t="str">
        <f t="shared" si="719"/>
        <v>YCHO21RT_12.1</v>
      </c>
      <c r="CB1027" s="118" t="str">
        <f>VLOOKUP(F1027,[3]TOTALES!$E:$E,1,0)</f>
        <v>W2RL20WEGB2</v>
      </c>
      <c r="CC1027" s="118" t="s">
        <v>185</v>
      </c>
      <c r="CD1027" s="118">
        <f>VLOOKUP(A1027,'[4]1. ARCHIVO COMPRA'!$A:$BU,73,0)</f>
        <v>0</v>
      </c>
      <c r="CF1027" s="128"/>
      <c r="CG1027" s="128"/>
    </row>
    <row r="1028" spans="1:85" x14ac:dyDescent="0.25">
      <c r="A1028" s="128" t="str">
        <f t="shared" si="687"/>
        <v>W2RL20WEGB2G8K2</v>
      </c>
      <c r="B1028" s="188">
        <v>44531</v>
      </c>
      <c r="C1028" s="128"/>
      <c r="D1028" s="128" t="s">
        <v>557</v>
      </c>
      <c r="E1028" s="128" t="s">
        <v>558</v>
      </c>
      <c r="F1028" s="128" t="s">
        <v>1748</v>
      </c>
      <c r="G1028" s="128" t="s">
        <v>1749</v>
      </c>
      <c r="H1028" s="128" t="s">
        <v>584</v>
      </c>
      <c r="I1028" s="128" t="s">
        <v>585</v>
      </c>
      <c r="J1028" s="128" t="s">
        <v>674</v>
      </c>
      <c r="K1028" s="128" t="s">
        <v>683</v>
      </c>
      <c r="L1028" s="128" t="s">
        <v>2255</v>
      </c>
      <c r="M1028" s="137">
        <v>148</v>
      </c>
      <c r="N1028" s="128">
        <f>IFERROR(VLOOKUP(M1028*$M$8*$N$8,'RAM costing'!$A$3:$B$81,2,1),0)</f>
        <v>139000</v>
      </c>
      <c r="O1028" s="128">
        <f>IFERROR(VLOOKUP(M1028*$M$9*$N$9,'RAM costing'!$E$3:$F$81,2,1),0)</f>
        <v>429</v>
      </c>
      <c r="P1028" s="128"/>
      <c r="Q1028" s="129">
        <f t="shared" si="688"/>
        <v>0.31</v>
      </c>
      <c r="R1028" s="18">
        <v>45.88</v>
      </c>
      <c r="S1028" s="25">
        <f t="shared" si="689"/>
        <v>0</v>
      </c>
      <c r="T1028" s="25">
        <f t="shared" si="690"/>
        <v>0</v>
      </c>
      <c r="U1028" s="25">
        <f t="shared" si="691"/>
        <v>0</v>
      </c>
      <c r="V1028" s="25">
        <f t="shared" si="692"/>
        <v>0</v>
      </c>
      <c r="W1028" s="25">
        <f t="shared" si="693"/>
        <v>0</v>
      </c>
      <c r="X1028" s="25">
        <f t="shared" si="694"/>
        <v>0</v>
      </c>
      <c r="Y1028" s="25">
        <f t="shared" si="695"/>
        <v>0</v>
      </c>
      <c r="Z1028" s="25">
        <f t="shared" si="696"/>
        <v>0</v>
      </c>
      <c r="AA1028" s="26"/>
      <c r="AB1028" s="25">
        <f t="shared" si="697"/>
        <v>0</v>
      </c>
      <c r="AC1028" s="25">
        <f t="shared" si="728"/>
        <v>0</v>
      </c>
      <c r="AD1028" s="25"/>
      <c r="AE1028" s="25"/>
      <c r="AF1028" s="25"/>
      <c r="AG1028" s="25"/>
      <c r="AH1028" s="25"/>
      <c r="AI1028" s="25"/>
      <c r="AJ1028" s="26"/>
      <c r="AK1028" s="25"/>
      <c r="AL1028" s="26"/>
      <c r="AM1028" s="25">
        <f t="shared" si="699"/>
        <v>0</v>
      </c>
      <c r="AN1028" s="25">
        <f t="shared" si="700"/>
        <v>0</v>
      </c>
      <c r="AO1028" s="26"/>
      <c r="AP1028" s="26">
        <f t="shared" si="701"/>
        <v>0</v>
      </c>
      <c r="AQ1028" s="101">
        <f t="shared" si="702"/>
        <v>0</v>
      </c>
      <c r="AR1028" s="106">
        <f t="shared" si="703"/>
        <v>0</v>
      </c>
      <c r="AS1028" s="107">
        <f t="shared" si="726"/>
        <v>0</v>
      </c>
      <c r="AT1028" s="107">
        <f t="shared" si="726"/>
        <v>0</v>
      </c>
      <c r="AU1028" s="107">
        <f t="shared" si="726"/>
        <v>0</v>
      </c>
      <c r="AV1028" s="107">
        <f t="shared" si="726"/>
        <v>0</v>
      </c>
      <c r="AW1028" s="107">
        <f t="shared" si="726"/>
        <v>0</v>
      </c>
      <c r="AX1028" s="107">
        <f t="shared" si="726"/>
        <v>0</v>
      </c>
      <c r="AY1028" s="107">
        <f t="shared" si="726"/>
        <v>0</v>
      </c>
      <c r="AZ1028" s="107">
        <f t="shared" si="726"/>
        <v>0</v>
      </c>
      <c r="BA1028" s="108">
        <f t="shared" si="704"/>
        <v>0</v>
      </c>
      <c r="BB1028" s="103">
        <f t="shared" si="705"/>
        <v>0</v>
      </c>
      <c r="BC1028" s="109">
        <f t="shared" si="706"/>
        <v>0</v>
      </c>
      <c r="BD1028" s="107">
        <f t="shared" si="686"/>
        <v>0</v>
      </c>
      <c r="BE1028" s="107">
        <f t="shared" si="727"/>
        <v>0</v>
      </c>
      <c r="BF1028" s="107">
        <f t="shared" si="727"/>
        <v>0</v>
      </c>
      <c r="BG1028" s="107">
        <f t="shared" si="727"/>
        <v>0</v>
      </c>
      <c r="BH1028" s="107">
        <f t="shared" si="727"/>
        <v>0</v>
      </c>
      <c r="BI1028" s="107">
        <f t="shared" si="727"/>
        <v>0</v>
      </c>
      <c r="BJ1028" s="107">
        <f t="shared" si="727"/>
        <v>0</v>
      </c>
      <c r="BK1028" s="107">
        <f t="shared" si="727"/>
        <v>0</v>
      </c>
      <c r="BL1028" s="110">
        <f t="shared" si="707"/>
        <v>0</v>
      </c>
      <c r="BM1028" s="111">
        <f t="shared" si="708"/>
        <v>0</v>
      </c>
      <c r="BN1028" s="111">
        <f t="shared" si="709"/>
        <v>0</v>
      </c>
      <c r="BO1028" s="111">
        <f t="shared" si="710"/>
        <v>0</v>
      </c>
      <c r="BP1028" s="111">
        <f t="shared" si="711"/>
        <v>0</v>
      </c>
      <c r="BQ1028" s="111">
        <f t="shared" si="712"/>
        <v>0</v>
      </c>
      <c r="BR1028" s="111">
        <f t="shared" si="713"/>
        <v>0</v>
      </c>
      <c r="BS1028" s="111">
        <f t="shared" si="714"/>
        <v>0</v>
      </c>
      <c r="BT1028" s="111">
        <f t="shared" si="715"/>
        <v>0</v>
      </c>
      <c r="BU1028" s="112">
        <f t="shared" si="716"/>
        <v>0</v>
      </c>
      <c r="BV1028" s="113">
        <f t="shared" si="717"/>
        <v>0</v>
      </c>
      <c r="BW1028" s="169" t="s">
        <v>135</v>
      </c>
      <c r="BX1028" s="174">
        <v>2021</v>
      </c>
      <c r="BY1028" s="169" t="s">
        <v>2422</v>
      </c>
      <c r="BZ1028" s="169" t="str">
        <f t="shared" si="718"/>
        <v>DICIEMBRE</v>
      </c>
      <c r="CA1028" s="169" t="str">
        <f t="shared" si="719"/>
        <v>YCHO21RT_12.1</v>
      </c>
      <c r="CB1028" s="118" t="str">
        <f>VLOOKUP(F1028,[3]TOTALES!$E:$E,1,0)</f>
        <v>W2RL20WEGB2</v>
      </c>
      <c r="CC1028" s="118" t="s">
        <v>185</v>
      </c>
      <c r="CD1028" s="118">
        <f>VLOOKUP(A1028,'[4]1. ARCHIVO COMPRA'!$A:$BU,73,0)</f>
        <v>0</v>
      </c>
      <c r="CF1028" s="128"/>
      <c r="CG1028" s="128"/>
    </row>
    <row r="1029" spans="1:85" x14ac:dyDescent="0.25">
      <c r="A1029" s="128" t="str">
        <f t="shared" si="687"/>
        <v>W1RK04Z17X4JBLK</v>
      </c>
      <c r="B1029" s="188">
        <v>44531</v>
      </c>
      <c r="C1029" s="128"/>
      <c r="D1029" s="128" t="s">
        <v>560</v>
      </c>
      <c r="E1029" s="128" t="s">
        <v>259</v>
      </c>
      <c r="F1029" s="128" t="s">
        <v>1752</v>
      </c>
      <c r="G1029" s="128" t="s">
        <v>1753</v>
      </c>
      <c r="H1029" s="128" t="s">
        <v>494</v>
      </c>
      <c r="I1029" s="128" t="s">
        <v>520</v>
      </c>
      <c r="J1029" s="128" t="s">
        <v>2109</v>
      </c>
      <c r="K1029" s="128" t="s">
        <v>683</v>
      </c>
      <c r="L1029" s="128" t="s">
        <v>2255</v>
      </c>
      <c r="M1029" s="137">
        <v>118</v>
      </c>
      <c r="N1029" s="128">
        <f>IFERROR(VLOOKUP(M1029*$M$8*$N$8,'RAM costing'!$A$3:$B$81,2,1),0)</f>
        <v>119000</v>
      </c>
      <c r="O1029" s="128">
        <f>IFERROR(VLOOKUP(M1029*$M$9*$N$9,'RAM costing'!$E$3:$F$81,2,1),0)</f>
        <v>429</v>
      </c>
      <c r="P1029" s="128"/>
      <c r="Q1029" s="129">
        <f t="shared" si="688"/>
        <v>0.31</v>
      </c>
      <c r="R1029" s="18">
        <v>36.58</v>
      </c>
      <c r="S1029" s="25">
        <f t="shared" si="689"/>
        <v>0</v>
      </c>
      <c r="T1029" s="25">
        <f t="shared" si="690"/>
        <v>0</v>
      </c>
      <c r="U1029" s="25">
        <f t="shared" si="691"/>
        <v>0</v>
      </c>
      <c r="V1029" s="25">
        <f t="shared" si="692"/>
        <v>0</v>
      </c>
      <c r="W1029" s="25">
        <f t="shared" si="693"/>
        <v>0</v>
      </c>
      <c r="X1029" s="25">
        <f t="shared" si="694"/>
        <v>0</v>
      </c>
      <c r="Y1029" s="25">
        <f t="shared" si="695"/>
        <v>0</v>
      </c>
      <c r="Z1029" s="25">
        <f t="shared" si="696"/>
        <v>0</v>
      </c>
      <c r="AA1029" s="26"/>
      <c r="AB1029" s="25">
        <f t="shared" si="697"/>
        <v>0</v>
      </c>
      <c r="AC1029" s="25">
        <f t="shared" si="728"/>
        <v>0</v>
      </c>
      <c r="AD1029" s="25"/>
      <c r="AE1029" s="25"/>
      <c r="AF1029" s="25"/>
      <c r="AG1029" s="25"/>
      <c r="AH1029" s="25"/>
      <c r="AI1029" s="25"/>
      <c r="AJ1029" s="26"/>
      <c r="AK1029" s="25"/>
      <c r="AL1029" s="26"/>
      <c r="AM1029" s="25">
        <f t="shared" si="699"/>
        <v>0</v>
      </c>
      <c r="AN1029" s="25">
        <f t="shared" si="700"/>
        <v>0</v>
      </c>
      <c r="AO1029" s="26"/>
      <c r="AP1029" s="26">
        <f t="shared" si="701"/>
        <v>0</v>
      </c>
      <c r="AQ1029" s="101">
        <f t="shared" si="702"/>
        <v>0</v>
      </c>
      <c r="AR1029" s="106">
        <f t="shared" si="703"/>
        <v>0</v>
      </c>
      <c r="AS1029" s="107">
        <f t="shared" si="726"/>
        <v>0</v>
      </c>
      <c r="AT1029" s="107">
        <f t="shared" si="726"/>
        <v>0</v>
      </c>
      <c r="AU1029" s="107">
        <f t="shared" si="726"/>
        <v>0</v>
      </c>
      <c r="AV1029" s="107">
        <f t="shared" si="726"/>
        <v>0</v>
      </c>
      <c r="AW1029" s="107">
        <f t="shared" si="726"/>
        <v>0</v>
      </c>
      <c r="AX1029" s="107">
        <f t="shared" si="726"/>
        <v>0</v>
      </c>
      <c r="AY1029" s="107">
        <f t="shared" si="726"/>
        <v>0</v>
      </c>
      <c r="AZ1029" s="107">
        <f t="shared" si="726"/>
        <v>0</v>
      </c>
      <c r="BA1029" s="108">
        <f t="shared" si="704"/>
        <v>0</v>
      </c>
      <c r="BB1029" s="103">
        <f t="shared" si="705"/>
        <v>0</v>
      </c>
      <c r="BC1029" s="109">
        <f t="shared" si="706"/>
        <v>0</v>
      </c>
      <c r="BD1029" s="107">
        <f t="shared" si="686"/>
        <v>0</v>
      </c>
      <c r="BE1029" s="107">
        <f t="shared" si="727"/>
        <v>0</v>
      </c>
      <c r="BF1029" s="107">
        <f t="shared" si="727"/>
        <v>0</v>
      </c>
      <c r="BG1029" s="107">
        <f t="shared" si="727"/>
        <v>0</v>
      </c>
      <c r="BH1029" s="107">
        <f t="shared" si="727"/>
        <v>0</v>
      </c>
      <c r="BI1029" s="107">
        <f t="shared" si="727"/>
        <v>0</v>
      </c>
      <c r="BJ1029" s="107">
        <f t="shared" si="727"/>
        <v>0</v>
      </c>
      <c r="BK1029" s="107">
        <f t="shared" si="727"/>
        <v>0</v>
      </c>
      <c r="BL1029" s="110">
        <f t="shared" si="707"/>
        <v>0</v>
      </c>
      <c r="BM1029" s="111">
        <f t="shared" si="708"/>
        <v>0</v>
      </c>
      <c r="BN1029" s="111">
        <f t="shared" si="709"/>
        <v>0</v>
      </c>
      <c r="BO1029" s="111">
        <f t="shared" si="710"/>
        <v>0</v>
      </c>
      <c r="BP1029" s="111">
        <f t="shared" si="711"/>
        <v>0</v>
      </c>
      <c r="BQ1029" s="111">
        <f t="shared" si="712"/>
        <v>0</v>
      </c>
      <c r="BR1029" s="111">
        <f t="shared" si="713"/>
        <v>0</v>
      </c>
      <c r="BS1029" s="111">
        <f t="shared" si="714"/>
        <v>0</v>
      </c>
      <c r="BT1029" s="111">
        <f t="shared" si="715"/>
        <v>0</v>
      </c>
      <c r="BU1029" s="112">
        <f t="shared" si="716"/>
        <v>0</v>
      </c>
      <c r="BV1029" s="113">
        <f t="shared" si="717"/>
        <v>0</v>
      </c>
      <c r="BW1029" s="169" t="s">
        <v>135</v>
      </c>
      <c r="BX1029" s="174">
        <v>2021</v>
      </c>
      <c r="BY1029" s="169" t="s">
        <v>2422</v>
      </c>
      <c r="BZ1029" s="169" t="str">
        <f t="shared" si="718"/>
        <v>DICIEMBRE</v>
      </c>
      <c r="CA1029" s="169" t="str">
        <f t="shared" si="719"/>
        <v>YCHO21RT_12.1</v>
      </c>
      <c r="CB1029" s="118" t="str">
        <f>VLOOKUP(F1029,[3]TOTALES!$E:$E,1,0)</f>
        <v>W1RK04Z17X4</v>
      </c>
      <c r="CC1029" s="118" t="str">
        <f>VLOOKUP(E1029,'3.PARAMETROS'!J:L,3,0)</f>
        <v>VESTIDOS</v>
      </c>
      <c r="CD1029" s="118">
        <f>VLOOKUP(A1029,'[4]1. ARCHIVO COMPRA'!$A:$BU,73,0)</f>
        <v>0</v>
      </c>
      <c r="CF1029" s="128"/>
      <c r="CG1029" s="128"/>
    </row>
    <row r="1030" spans="1:85" x14ac:dyDescent="0.25">
      <c r="A1030" s="128" t="str">
        <f t="shared" si="687"/>
        <v>W1RK04Z17X4A604</v>
      </c>
      <c r="B1030" s="188">
        <v>44531</v>
      </c>
      <c r="C1030" s="128"/>
      <c r="D1030" s="128" t="s">
        <v>560</v>
      </c>
      <c r="E1030" s="128" t="s">
        <v>259</v>
      </c>
      <c r="F1030" s="128" t="s">
        <v>1752</v>
      </c>
      <c r="G1030" s="128" t="s">
        <v>1753</v>
      </c>
      <c r="H1030" s="128" t="s">
        <v>503</v>
      </c>
      <c r="I1030" s="128" t="s">
        <v>530</v>
      </c>
      <c r="J1030" s="128" t="s">
        <v>2109</v>
      </c>
      <c r="K1030" s="128" t="s">
        <v>683</v>
      </c>
      <c r="L1030" s="128" t="s">
        <v>2255</v>
      </c>
      <c r="M1030" s="137">
        <v>118</v>
      </c>
      <c r="N1030" s="128">
        <f>IFERROR(VLOOKUP(M1030*$M$8*$N$8,'RAM costing'!$A$3:$B$81,2,1),0)</f>
        <v>119000</v>
      </c>
      <c r="O1030" s="128">
        <f>IFERROR(VLOOKUP(M1030*$M$9*$N$9,'RAM costing'!$E$3:$F$81,2,1),0)</f>
        <v>429</v>
      </c>
      <c r="P1030" s="128"/>
      <c r="Q1030" s="129">
        <f t="shared" si="688"/>
        <v>0.31</v>
      </c>
      <c r="R1030" s="18">
        <v>36.58</v>
      </c>
      <c r="S1030" s="25">
        <f t="shared" si="689"/>
        <v>0</v>
      </c>
      <c r="T1030" s="25">
        <f t="shared" si="690"/>
        <v>0</v>
      </c>
      <c r="U1030" s="25">
        <f t="shared" si="691"/>
        <v>0</v>
      </c>
      <c r="V1030" s="25">
        <f t="shared" si="692"/>
        <v>0</v>
      </c>
      <c r="W1030" s="25">
        <f t="shared" si="693"/>
        <v>0</v>
      </c>
      <c r="X1030" s="25">
        <f t="shared" si="694"/>
        <v>0</v>
      </c>
      <c r="Y1030" s="25">
        <f t="shared" si="695"/>
        <v>0</v>
      </c>
      <c r="Z1030" s="25">
        <f t="shared" si="696"/>
        <v>0</v>
      </c>
      <c r="AA1030" s="26"/>
      <c r="AB1030" s="25">
        <f t="shared" si="697"/>
        <v>0</v>
      </c>
      <c r="AC1030" s="25">
        <f t="shared" si="728"/>
        <v>0</v>
      </c>
      <c r="AD1030" s="25"/>
      <c r="AE1030" s="25"/>
      <c r="AF1030" s="25"/>
      <c r="AG1030" s="25"/>
      <c r="AH1030" s="25"/>
      <c r="AI1030" s="25"/>
      <c r="AJ1030" s="26"/>
      <c r="AK1030" s="25"/>
      <c r="AL1030" s="26"/>
      <c r="AM1030" s="25">
        <f t="shared" si="699"/>
        <v>0</v>
      </c>
      <c r="AN1030" s="25">
        <f t="shared" si="700"/>
        <v>0</v>
      </c>
      <c r="AO1030" s="26"/>
      <c r="AP1030" s="26">
        <f t="shared" si="701"/>
        <v>0</v>
      </c>
      <c r="AQ1030" s="101">
        <f t="shared" si="702"/>
        <v>0</v>
      </c>
      <c r="AR1030" s="106">
        <f t="shared" si="703"/>
        <v>0</v>
      </c>
      <c r="AS1030" s="107">
        <f t="shared" si="726"/>
        <v>0</v>
      </c>
      <c r="AT1030" s="107">
        <f t="shared" si="726"/>
        <v>0</v>
      </c>
      <c r="AU1030" s="107">
        <f t="shared" si="726"/>
        <v>0</v>
      </c>
      <c r="AV1030" s="107">
        <f t="shared" si="726"/>
        <v>0</v>
      </c>
      <c r="AW1030" s="107">
        <f t="shared" si="726"/>
        <v>0</v>
      </c>
      <c r="AX1030" s="107">
        <f t="shared" si="726"/>
        <v>0</v>
      </c>
      <c r="AY1030" s="107">
        <f t="shared" si="726"/>
        <v>0</v>
      </c>
      <c r="AZ1030" s="107">
        <f t="shared" si="726"/>
        <v>0</v>
      </c>
      <c r="BA1030" s="108">
        <f t="shared" si="704"/>
        <v>0</v>
      </c>
      <c r="BB1030" s="103">
        <f t="shared" si="705"/>
        <v>0</v>
      </c>
      <c r="BC1030" s="109">
        <f t="shared" si="706"/>
        <v>0</v>
      </c>
      <c r="BD1030" s="107">
        <f t="shared" si="686"/>
        <v>0</v>
      </c>
      <c r="BE1030" s="107">
        <f t="shared" si="727"/>
        <v>0</v>
      </c>
      <c r="BF1030" s="107">
        <f t="shared" si="727"/>
        <v>0</v>
      </c>
      <c r="BG1030" s="107">
        <f t="shared" si="727"/>
        <v>0</v>
      </c>
      <c r="BH1030" s="107">
        <f t="shared" si="727"/>
        <v>0</v>
      </c>
      <c r="BI1030" s="107">
        <f t="shared" si="727"/>
        <v>0</v>
      </c>
      <c r="BJ1030" s="107">
        <f t="shared" si="727"/>
        <v>0</v>
      </c>
      <c r="BK1030" s="107">
        <f t="shared" si="727"/>
        <v>0</v>
      </c>
      <c r="BL1030" s="110">
        <f t="shared" si="707"/>
        <v>0</v>
      </c>
      <c r="BM1030" s="111">
        <f t="shared" si="708"/>
        <v>0</v>
      </c>
      <c r="BN1030" s="111">
        <f t="shared" si="709"/>
        <v>0</v>
      </c>
      <c r="BO1030" s="111">
        <f t="shared" si="710"/>
        <v>0</v>
      </c>
      <c r="BP1030" s="111">
        <f t="shared" si="711"/>
        <v>0</v>
      </c>
      <c r="BQ1030" s="111">
        <f t="shared" si="712"/>
        <v>0</v>
      </c>
      <c r="BR1030" s="111">
        <f t="shared" si="713"/>
        <v>0</v>
      </c>
      <c r="BS1030" s="111">
        <f t="shared" si="714"/>
        <v>0</v>
      </c>
      <c r="BT1030" s="111">
        <f t="shared" si="715"/>
        <v>0</v>
      </c>
      <c r="BU1030" s="112">
        <f t="shared" si="716"/>
        <v>0</v>
      </c>
      <c r="BV1030" s="113">
        <f t="shared" si="717"/>
        <v>0</v>
      </c>
      <c r="BW1030" s="169" t="s">
        <v>135</v>
      </c>
      <c r="BX1030" s="174">
        <v>2021</v>
      </c>
      <c r="BY1030" s="169" t="s">
        <v>2422</v>
      </c>
      <c r="BZ1030" s="169" t="str">
        <f t="shared" si="718"/>
        <v>DICIEMBRE</v>
      </c>
      <c r="CA1030" s="169" t="str">
        <f t="shared" si="719"/>
        <v>YCHO21RT_12.1</v>
      </c>
      <c r="CB1030" s="118" t="str">
        <f>VLOOKUP(F1030,[3]TOTALES!$E:$E,1,0)</f>
        <v>W1RK04Z17X4</v>
      </c>
      <c r="CC1030" s="118" t="str">
        <f>VLOOKUP(E1030,'3.PARAMETROS'!J:L,3,0)</f>
        <v>VESTIDOS</v>
      </c>
      <c r="CD1030" s="118">
        <f>VLOOKUP(A1030,'[4]1. ARCHIVO COMPRA'!$A:$BU,73,0)</f>
        <v>0</v>
      </c>
      <c r="CF1030" s="128"/>
      <c r="CG1030" s="128"/>
    </row>
    <row r="1031" spans="1:85" x14ac:dyDescent="0.25">
      <c r="A1031" s="128" t="str">
        <f t="shared" si="687"/>
        <v>W2RAJ3D4KF1THRM</v>
      </c>
      <c r="B1031" s="188">
        <v>44531</v>
      </c>
      <c r="C1031" s="128"/>
      <c r="D1031" s="128" t="s">
        <v>563</v>
      </c>
      <c r="E1031" s="128" t="s">
        <v>148</v>
      </c>
      <c r="F1031" s="128" t="s">
        <v>1754</v>
      </c>
      <c r="G1031" s="128" t="s">
        <v>769</v>
      </c>
      <c r="H1031" s="128" t="s">
        <v>1755</v>
      </c>
      <c r="I1031" s="128" t="s">
        <v>1756</v>
      </c>
      <c r="J1031" s="128" t="s">
        <v>2150</v>
      </c>
      <c r="K1031" s="128" t="s">
        <v>682</v>
      </c>
      <c r="L1031" s="128" t="s">
        <v>2257</v>
      </c>
      <c r="M1031" s="137">
        <v>98</v>
      </c>
      <c r="N1031" s="128">
        <f>IFERROR(VLOOKUP(M1031*$M$8*$N$8,'RAM costing'!$A$3:$B$81,2,1),0)</f>
        <v>99000</v>
      </c>
      <c r="O1031" s="128">
        <f>IFERROR(VLOOKUP(M1031*$M$9*$N$9,'RAM costing'!$E$3:$F$81,2,1),0)</f>
        <v>399</v>
      </c>
      <c r="P1031" s="128"/>
      <c r="Q1031" s="129">
        <f t="shared" si="688"/>
        <v>0.31</v>
      </c>
      <c r="R1031" s="18">
        <v>30.38</v>
      </c>
      <c r="S1031" s="25">
        <f t="shared" si="689"/>
        <v>0</v>
      </c>
      <c r="T1031" s="25">
        <f t="shared" si="690"/>
        <v>0</v>
      </c>
      <c r="U1031" s="25">
        <f t="shared" si="691"/>
        <v>0</v>
      </c>
      <c r="V1031" s="25">
        <f t="shared" si="692"/>
        <v>0</v>
      </c>
      <c r="W1031" s="25">
        <f t="shared" si="693"/>
        <v>0</v>
      </c>
      <c r="X1031" s="25">
        <f t="shared" si="694"/>
        <v>0</v>
      </c>
      <c r="Y1031" s="25">
        <f t="shared" si="695"/>
        <v>0</v>
      </c>
      <c r="Z1031" s="25">
        <f t="shared" si="696"/>
        <v>0</v>
      </c>
      <c r="AA1031" s="26"/>
      <c r="AB1031" s="25">
        <f t="shared" si="697"/>
        <v>0</v>
      </c>
      <c r="AC1031" s="25">
        <f t="shared" si="728"/>
        <v>0</v>
      </c>
      <c r="AD1031" s="25"/>
      <c r="AE1031" s="25"/>
      <c r="AF1031" s="25"/>
      <c r="AG1031" s="25"/>
      <c r="AH1031" s="25"/>
      <c r="AI1031" s="25"/>
      <c r="AJ1031" s="26"/>
      <c r="AK1031" s="25"/>
      <c r="AL1031" s="26"/>
      <c r="AM1031" s="25">
        <f t="shared" si="699"/>
        <v>0</v>
      </c>
      <c r="AN1031" s="25">
        <f t="shared" si="700"/>
        <v>0</v>
      </c>
      <c r="AO1031" s="26"/>
      <c r="AP1031" s="26">
        <f t="shared" si="701"/>
        <v>0</v>
      </c>
      <c r="AQ1031" s="101">
        <f t="shared" si="702"/>
        <v>0</v>
      </c>
      <c r="AR1031" s="106">
        <f t="shared" si="703"/>
        <v>0</v>
      </c>
      <c r="AS1031" s="107">
        <f t="shared" si="726"/>
        <v>0</v>
      </c>
      <c r="AT1031" s="107">
        <f t="shared" si="726"/>
        <v>0</v>
      </c>
      <c r="AU1031" s="107">
        <f t="shared" si="726"/>
        <v>0</v>
      </c>
      <c r="AV1031" s="107">
        <f t="shared" si="726"/>
        <v>0</v>
      </c>
      <c r="AW1031" s="107">
        <f t="shared" si="726"/>
        <v>0</v>
      </c>
      <c r="AX1031" s="107">
        <f t="shared" si="726"/>
        <v>0</v>
      </c>
      <c r="AY1031" s="107">
        <f t="shared" si="726"/>
        <v>0</v>
      </c>
      <c r="AZ1031" s="107">
        <f t="shared" si="726"/>
        <v>0</v>
      </c>
      <c r="BA1031" s="108">
        <f t="shared" si="704"/>
        <v>0</v>
      </c>
      <c r="BB1031" s="103">
        <f t="shared" si="705"/>
        <v>0</v>
      </c>
      <c r="BC1031" s="109">
        <f t="shared" si="706"/>
        <v>0</v>
      </c>
      <c r="BD1031" s="107">
        <f t="shared" si="686"/>
        <v>0</v>
      </c>
      <c r="BE1031" s="107">
        <f t="shared" si="727"/>
        <v>0</v>
      </c>
      <c r="BF1031" s="107">
        <f t="shared" si="727"/>
        <v>0</v>
      </c>
      <c r="BG1031" s="107">
        <f t="shared" si="727"/>
        <v>0</v>
      </c>
      <c r="BH1031" s="107">
        <f t="shared" si="727"/>
        <v>0</v>
      </c>
      <c r="BI1031" s="107">
        <f t="shared" si="727"/>
        <v>0</v>
      </c>
      <c r="BJ1031" s="107">
        <f t="shared" si="727"/>
        <v>0</v>
      </c>
      <c r="BK1031" s="107">
        <f t="shared" si="727"/>
        <v>0</v>
      </c>
      <c r="BL1031" s="110">
        <f t="shared" si="707"/>
        <v>0</v>
      </c>
      <c r="BM1031" s="111">
        <f t="shared" si="708"/>
        <v>0</v>
      </c>
      <c r="BN1031" s="111">
        <f t="shared" si="709"/>
        <v>0</v>
      </c>
      <c r="BO1031" s="111">
        <f t="shared" si="710"/>
        <v>0</v>
      </c>
      <c r="BP1031" s="111">
        <f t="shared" si="711"/>
        <v>0</v>
      </c>
      <c r="BQ1031" s="111">
        <f t="shared" si="712"/>
        <v>0</v>
      </c>
      <c r="BR1031" s="111">
        <f t="shared" si="713"/>
        <v>0</v>
      </c>
      <c r="BS1031" s="111">
        <f t="shared" si="714"/>
        <v>0</v>
      </c>
      <c r="BT1031" s="111">
        <f t="shared" si="715"/>
        <v>0</v>
      </c>
      <c r="BU1031" s="112">
        <f t="shared" si="716"/>
        <v>0</v>
      </c>
      <c r="BV1031" s="113">
        <f t="shared" si="717"/>
        <v>0</v>
      </c>
      <c r="BW1031" s="169" t="s">
        <v>135</v>
      </c>
      <c r="BX1031" s="174">
        <v>2021</v>
      </c>
      <c r="BY1031" s="169" t="s">
        <v>2422</v>
      </c>
      <c r="BZ1031" s="169" t="str">
        <f t="shared" si="718"/>
        <v>DICIEMBRE</v>
      </c>
      <c r="CA1031" s="169" t="str">
        <f t="shared" si="719"/>
        <v>YCHO21RT_12.1</v>
      </c>
      <c r="CB1031" s="118" t="e">
        <f>VLOOKUP(F1031,[3]TOTALES!$E:$E,1,0)</f>
        <v>#N/A</v>
      </c>
      <c r="CC1031" s="118" t="str">
        <f>VLOOKUP(E1031,'3.PARAMETROS'!J:L,3,0)</f>
        <v>JEANS</v>
      </c>
      <c r="CD1031" s="118">
        <f>VLOOKUP(A1031,'[4]1. ARCHIVO COMPRA'!$A:$BU,73,0)</f>
        <v>0</v>
      </c>
      <c r="CF1031" s="128"/>
      <c r="CG1031" s="128"/>
    </row>
    <row r="1032" spans="1:85" x14ac:dyDescent="0.25">
      <c r="A1032" s="128" t="str">
        <f t="shared" si="687"/>
        <v>W1RI12K9SN3A404</v>
      </c>
      <c r="B1032" s="188">
        <v>44531</v>
      </c>
      <c r="C1032" s="128"/>
      <c r="D1032" s="128" t="s">
        <v>562</v>
      </c>
      <c r="E1032" s="128" t="s">
        <v>230</v>
      </c>
      <c r="F1032" s="128" t="s">
        <v>1757</v>
      </c>
      <c r="G1032" s="128" t="s">
        <v>1758</v>
      </c>
      <c r="H1032" s="128" t="s">
        <v>1759</v>
      </c>
      <c r="I1032" s="128" t="s">
        <v>1760</v>
      </c>
      <c r="J1032" s="128" t="s">
        <v>2107</v>
      </c>
      <c r="K1032" s="128" t="s">
        <v>684</v>
      </c>
      <c r="L1032" s="128" t="s">
        <v>2255</v>
      </c>
      <c r="M1032" s="137">
        <v>39</v>
      </c>
      <c r="N1032" s="128">
        <f>IFERROR(VLOOKUP(M1032*$M$8*$N$8,'RAM costing'!$A$3:$B$81,2,1),0)</f>
        <v>39000</v>
      </c>
      <c r="O1032" s="128">
        <f>IFERROR(VLOOKUP(M1032*$M$9*$N$9,'RAM costing'!$E$3:$F$81,2,1),0)</f>
        <v>159</v>
      </c>
      <c r="P1032" s="128"/>
      <c r="Q1032" s="129">
        <f t="shared" si="688"/>
        <v>0.31</v>
      </c>
      <c r="R1032" s="18">
        <v>12.09</v>
      </c>
      <c r="S1032" s="25">
        <f t="shared" si="689"/>
        <v>0</v>
      </c>
      <c r="T1032" s="25">
        <f t="shared" si="690"/>
        <v>0</v>
      </c>
      <c r="U1032" s="25">
        <f t="shared" si="691"/>
        <v>0</v>
      </c>
      <c r="V1032" s="25">
        <f t="shared" si="692"/>
        <v>0</v>
      </c>
      <c r="W1032" s="25">
        <f t="shared" si="693"/>
        <v>0</v>
      </c>
      <c r="X1032" s="25">
        <f t="shared" si="694"/>
        <v>0</v>
      </c>
      <c r="Y1032" s="25">
        <f t="shared" si="695"/>
        <v>0</v>
      </c>
      <c r="Z1032" s="25">
        <f t="shared" si="696"/>
        <v>0</v>
      </c>
      <c r="AA1032" s="26"/>
      <c r="AB1032" s="25">
        <f t="shared" si="697"/>
        <v>0</v>
      </c>
      <c r="AC1032" s="25">
        <f t="shared" si="724"/>
        <v>0</v>
      </c>
      <c r="AD1032" s="25"/>
      <c r="AE1032" s="25"/>
      <c r="AF1032" s="25"/>
      <c r="AG1032" s="25"/>
      <c r="AH1032" s="25"/>
      <c r="AI1032" s="25"/>
      <c r="AJ1032" s="26"/>
      <c r="AK1032" s="25"/>
      <c r="AL1032" s="26"/>
      <c r="AM1032" s="25">
        <f t="shared" si="699"/>
        <v>0</v>
      </c>
      <c r="AN1032" s="25">
        <f t="shared" si="700"/>
        <v>0</v>
      </c>
      <c r="AO1032" s="26"/>
      <c r="AP1032" s="26">
        <f t="shared" si="701"/>
        <v>0</v>
      </c>
      <c r="AQ1032" s="101">
        <f t="shared" si="702"/>
        <v>0</v>
      </c>
      <c r="AR1032" s="106">
        <f t="shared" si="703"/>
        <v>0</v>
      </c>
      <c r="AS1032" s="107">
        <f t="shared" si="726"/>
        <v>0</v>
      </c>
      <c r="AT1032" s="107">
        <f t="shared" si="726"/>
        <v>0</v>
      </c>
      <c r="AU1032" s="107">
        <f t="shared" si="726"/>
        <v>0</v>
      </c>
      <c r="AV1032" s="107">
        <f t="shared" si="726"/>
        <v>0</v>
      </c>
      <c r="AW1032" s="107">
        <f t="shared" si="726"/>
        <v>0</v>
      </c>
      <c r="AX1032" s="107">
        <f t="shared" si="726"/>
        <v>0</v>
      </c>
      <c r="AY1032" s="107">
        <f t="shared" si="726"/>
        <v>0</v>
      </c>
      <c r="AZ1032" s="107">
        <f t="shared" si="726"/>
        <v>0</v>
      </c>
      <c r="BA1032" s="108">
        <f t="shared" si="704"/>
        <v>0</v>
      </c>
      <c r="BB1032" s="103">
        <f t="shared" si="705"/>
        <v>0</v>
      </c>
      <c r="BC1032" s="109">
        <f t="shared" si="706"/>
        <v>0</v>
      </c>
      <c r="BD1032" s="107">
        <f t="shared" si="686"/>
        <v>0</v>
      </c>
      <c r="BE1032" s="107">
        <f t="shared" si="727"/>
        <v>0</v>
      </c>
      <c r="BF1032" s="107">
        <f t="shared" si="727"/>
        <v>0</v>
      </c>
      <c r="BG1032" s="107">
        <f t="shared" si="727"/>
        <v>0</v>
      </c>
      <c r="BH1032" s="107">
        <f t="shared" si="727"/>
        <v>0</v>
      </c>
      <c r="BI1032" s="107">
        <f t="shared" si="727"/>
        <v>0</v>
      </c>
      <c r="BJ1032" s="107">
        <f t="shared" si="727"/>
        <v>0</v>
      </c>
      <c r="BK1032" s="107">
        <f t="shared" si="727"/>
        <v>0</v>
      </c>
      <c r="BL1032" s="110">
        <f t="shared" si="707"/>
        <v>0</v>
      </c>
      <c r="BM1032" s="111">
        <f t="shared" si="708"/>
        <v>0</v>
      </c>
      <c r="BN1032" s="111">
        <f t="shared" si="709"/>
        <v>0</v>
      </c>
      <c r="BO1032" s="111">
        <f t="shared" si="710"/>
        <v>0</v>
      </c>
      <c r="BP1032" s="111">
        <f t="shared" si="711"/>
        <v>0</v>
      </c>
      <c r="BQ1032" s="111">
        <f t="shared" si="712"/>
        <v>0</v>
      </c>
      <c r="BR1032" s="111">
        <f t="shared" si="713"/>
        <v>0</v>
      </c>
      <c r="BS1032" s="111">
        <f t="shared" si="714"/>
        <v>0</v>
      </c>
      <c r="BT1032" s="111">
        <f t="shared" si="715"/>
        <v>0</v>
      </c>
      <c r="BU1032" s="112">
        <f t="shared" si="716"/>
        <v>0</v>
      </c>
      <c r="BV1032" s="113">
        <f t="shared" si="717"/>
        <v>0</v>
      </c>
      <c r="BW1032" s="169" t="s">
        <v>135</v>
      </c>
      <c r="BX1032" s="174">
        <v>2021</v>
      </c>
      <c r="BY1032" s="169" t="s">
        <v>2422</v>
      </c>
      <c r="BZ1032" s="169" t="str">
        <f t="shared" si="718"/>
        <v>DICIEMBRE</v>
      </c>
      <c r="CA1032" s="169" t="str">
        <f t="shared" si="719"/>
        <v>YCHO21RT_12.1</v>
      </c>
      <c r="CB1032" s="118" t="e">
        <f>VLOOKUP(F1032,[3]TOTALES!$E:$E,1,0)</f>
        <v>#N/A</v>
      </c>
      <c r="CC1032" s="118" t="str">
        <f>VLOOKUP(E1032,'3.PARAMETROS'!J:L,3,0)</f>
        <v>POLERAS</v>
      </c>
      <c r="CD1032" s="118">
        <f>VLOOKUP(A1032,'[4]1. ARCHIVO COMPRA'!$A:$BU,73,0)</f>
        <v>0</v>
      </c>
      <c r="CF1032" s="128"/>
      <c r="CG1032" s="128"/>
    </row>
    <row r="1033" spans="1:85" x14ac:dyDescent="0.25">
      <c r="A1033" s="128" t="str">
        <f t="shared" si="687"/>
        <v>W1RI12K9SN3G585</v>
      </c>
      <c r="B1033" s="188">
        <v>44531</v>
      </c>
      <c r="C1033" s="128"/>
      <c r="D1033" s="128" t="s">
        <v>562</v>
      </c>
      <c r="E1033" s="128" t="s">
        <v>230</v>
      </c>
      <c r="F1033" s="128" t="s">
        <v>1757</v>
      </c>
      <c r="G1033" s="128" t="s">
        <v>1758</v>
      </c>
      <c r="H1033" s="128" t="s">
        <v>499</v>
      </c>
      <c r="I1033" s="128" t="s">
        <v>527</v>
      </c>
      <c r="J1033" s="128" t="s">
        <v>2107</v>
      </c>
      <c r="K1033" s="128" t="s">
        <v>684</v>
      </c>
      <c r="L1033" s="128" t="s">
        <v>2255</v>
      </c>
      <c r="M1033" s="137">
        <v>39</v>
      </c>
      <c r="N1033" s="128">
        <f>IFERROR(VLOOKUP(M1033*$M$8*$N$8,'RAM costing'!$A$3:$B$81,2,1),0)</f>
        <v>39000</v>
      </c>
      <c r="O1033" s="128">
        <f>IFERROR(VLOOKUP(M1033*$M$9*$N$9,'RAM costing'!$E$3:$F$81,2,1),0)</f>
        <v>159</v>
      </c>
      <c r="P1033" s="128"/>
      <c r="Q1033" s="129">
        <f t="shared" si="688"/>
        <v>0.31</v>
      </c>
      <c r="R1033" s="18">
        <v>12.09</v>
      </c>
      <c r="S1033" s="25">
        <f t="shared" si="689"/>
        <v>0</v>
      </c>
      <c r="T1033" s="25">
        <f t="shared" si="690"/>
        <v>0</v>
      </c>
      <c r="U1033" s="25">
        <f t="shared" si="691"/>
        <v>0</v>
      </c>
      <c r="V1033" s="25">
        <f t="shared" si="692"/>
        <v>0</v>
      </c>
      <c r="W1033" s="25">
        <f t="shared" si="693"/>
        <v>0</v>
      </c>
      <c r="X1033" s="25">
        <f t="shared" si="694"/>
        <v>0</v>
      </c>
      <c r="Y1033" s="25">
        <f t="shared" si="695"/>
        <v>0</v>
      </c>
      <c r="Z1033" s="25">
        <f t="shared" si="696"/>
        <v>0</v>
      </c>
      <c r="AA1033" s="26"/>
      <c r="AB1033" s="25">
        <f t="shared" si="697"/>
        <v>0</v>
      </c>
      <c r="AC1033" s="25">
        <f t="shared" si="724"/>
        <v>0</v>
      </c>
      <c r="AD1033" s="25"/>
      <c r="AE1033" s="25"/>
      <c r="AF1033" s="25"/>
      <c r="AG1033" s="25"/>
      <c r="AH1033" s="25"/>
      <c r="AI1033" s="25"/>
      <c r="AJ1033" s="26"/>
      <c r="AK1033" s="25"/>
      <c r="AL1033" s="26"/>
      <c r="AM1033" s="25">
        <f t="shared" si="699"/>
        <v>0</v>
      </c>
      <c r="AN1033" s="25">
        <f t="shared" si="700"/>
        <v>0</v>
      </c>
      <c r="AO1033" s="26"/>
      <c r="AP1033" s="26">
        <f t="shared" si="701"/>
        <v>0</v>
      </c>
      <c r="AQ1033" s="101">
        <f t="shared" si="702"/>
        <v>0</v>
      </c>
      <c r="AR1033" s="106">
        <f t="shared" si="703"/>
        <v>0</v>
      </c>
      <c r="AS1033" s="107">
        <f t="shared" si="726"/>
        <v>0</v>
      </c>
      <c r="AT1033" s="107">
        <f t="shared" si="726"/>
        <v>0</v>
      </c>
      <c r="AU1033" s="107">
        <f t="shared" si="726"/>
        <v>0</v>
      </c>
      <c r="AV1033" s="107">
        <f t="shared" si="726"/>
        <v>0</v>
      </c>
      <c r="AW1033" s="107">
        <f t="shared" si="726"/>
        <v>0</v>
      </c>
      <c r="AX1033" s="107">
        <f t="shared" si="726"/>
        <v>0</v>
      </c>
      <c r="AY1033" s="107">
        <f t="shared" si="726"/>
        <v>0</v>
      </c>
      <c r="AZ1033" s="107">
        <f t="shared" si="726"/>
        <v>0</v>
      </c>
      <c r="BA1033" s="108">
        <f t="shared" si="704"/>
        <v>0</v>
      </c>
      <c r="BB1033" s="103">
        <f t="shared" si="705"/>
        <v>0</v>
      </c>
      <c r="BC1033" s="109">
        <f t="shared" si="706"/>
        <v>0</v>
      </c>
      <c r="BD1033" s="107">
        <f t="shared" si="686"/>
        <v>0</v>
      </c>
      <c r="BE1033" s="107">
        <f t="shared" si="727"/>
        <v>0</v>
      </c>
      <c r="BF1033" s="107">
        <f t="shared" si="727"/>
        <v>0</v>
      </c>
      <c r="BG1033" s="107">
        <f t="shared" si="727"/>
        <v>0</v>
      </c>
      <c r="BH1033" s="107">
        <f t="shared" si="727"/>
        <v>0</v>
      </c>
      <c r="BI1033" s="107">
        <f t="shared" si="727"/>
        <v>0</v>
      </c>
      <c r="BJ1033" s="107">
        <f t="shared" si="727"/>
        <v>0</v>
      </c>
      <c r="BK1033" s="107">
        <f t="shared" si="727"/>
        <v>0</v>
      </c>
      <c r="BL1033" s="110">
        <f t="shared" si="707"/>
        <v>0</v>
      </c>
      <c r="BM1033" s="111">
        <f t="shared" si="708"/>
        <v>0</v>
      </c>
      <c r="BN1033" s="111">
        <f t="shared" si="709"/>
        <v>0</v>
      </c>
      <c r="BO1033" s="111">
        <f t="shared" si="710"/>
        <v>0</v>
      </c>
      <c r="BP1033" s="111">
        <f t="shared" si="711"/>
        <v>0</v>
      </c>
      <c r="BQ1033" s="111">
        <f t="shared" si="712"/>
        <v>0</v>
      </c>
      <c r="BR1033" s="111">
        <f t="shared" si="713"/>
        <v>0</v>
      </c>
      <c r="BS1033" s="111">
        <f t="shared" si="714"/>
        <v>0</v>
      </c>
      <c r="BT1033" s="111">
        <f t="shared" si="715"/>
        <v>0</v>
      </c>
      <c r="BU1033" s="112">
        <f t="shared" si="716"/>
        <v>0</v>
      </c>
      <c r="BV1033" s="113">
        <f t="shared" si="717"/>
        <v>0</v>
      </c>
      <c r="BW1033" s="169" t="s">
        <v>135</v>
      </c>
      <c r="BX1033" s="174">
        <v>2021</v>
      </c>
      <c r="BY1033" s="169" t="s">
        <v>2422</v>
      </c>
      <c r="BZ1033" s="169" t="str">
        <f t="shared" si="718"/>
        <v>DICIEMBRE</v>
      </c>
      <c r="CA1033" s="169" t="str">
        <f t="shared" si="719"/>
        <v>YCHO21RT_12.1</v>
      </c>
      <c r="CB1033" s="118" t="e">
        <f>VLOOKUP(F1033,[3]TOTALES!$E:$E,1,0)</f>
        <v>#N/A</v>
      </c>
      <c r="CC1033" s="118" t="str">
        <f>VLOOKUP(E1033,'3.PARAMETROS'!J:L,3,0)</f>
        <v>POLERAS</v>
      </c>
      <c r="CD1033" s="118">
        <f>VLOOKUP(A1033,'[4]1. ARCHIVO COMPRA'!$A:$BU,73,0)</f>
        <v>0</v>
      </c>
      <c r="CF1033" s="128"/>
      <c r="CG1033" s="128"/>
    </row>
    <row r="1034" spans="1:85" x14ac:dyDescent="0.25">
      <c r="A1034" s="128" t="str">
        <f t="shared" si="687"/>
        <v>W2RK21WEDU2P50P</v>
      </c>
      <c r="B1034" s="188">
        <v>44531</v>
      </c>
      <c r="C1034" s="128"/>
      <c r="D1034" s="128" t="s">
        <v>557</v>
      </c>
      <c r="E1034" s="128" t="s">
        <v>699</v>
      </c>
      <c r="F1034" s="128" t="s">
        <v>1761</v>
      </c>
      <c r="G1034" s="128" t="s">
        <v>1762</v>
      </c>
      <c r="H1034" s="128" t="s">
        <v>1398</v>
      </c>
      <c r="I1034" s="128" t="s">
        <v>1399</v>
      </c>
      <c r="J1034" s="128" t="s">
        <v>2096</v>
      </c>
      <c r="K1034" s="128" t="s">
        <v>683</v>
      </c>
      <c r="L1034" s="128" t="s">
        <v>2255</v>
      </c>
      <c r="M1034" s="137">
        <v>148</v>
      </c>
      <c r="N1034" s="128">
        <f>IFERROR(VLOOKUP(M1034*$M$8*$N$8,'RAM costing'!$A$3:$B$81,2,1),0)</f>
        <v>139000</v>
      </c>
      <c r="O1034" s="128">
        <f>IFERROR(VLOOKUP(M1034*$M$9*$N$9,'RAM costing'!$E$3:$F$81,2,1),0)</f>
        <v>429</v>
      </c>
      <c r="P1034" s="128"/>
      <c r="Q1034" s="129">
        <f t="shared" si="688"/>
        <v>0.31</v>
      </c>
      <c r="R1034" s="18">
        <v>45.88</v>
      </c>
      <c r="S1034" s="25">
        <f t="shared" si="689"/>
        <v>0</v>
      </c>
      <c r="T1034" s="25">
        <f t="shared" si="690"/>
        <v>0</v>
      </c>
      <c r="U1034" s="25">
        <f t="shared" si="691"/>
        <v>0</v>
      </c>
      <c r="V1034" s="25">
        <f t="shared" si="692"/>
        <v>0</v>
      </c>
      <c r="W1034" s="25">
        <f t="shared" si="693"/>
        <v>0</v>
      </c>
      <c r="X1034" s="25">
        <f t="shared" si="694"/>
        <v>0</v>
      </c>
      <c r="Y1034" s="25">
        <f t="shared" si="695"/>
        <v>0</v>
      </c>
      <c r="Z1034" s="25">
        <f t="shared" si="696"/>
        <v>0</v>
      </c>
      <c r="AA1034" s="26"/>
      <c r="AB1034" s="25">
        <f t="shared" si="697"/>
        <v>0</v>
      </c>
      <c r="AC1034" s="25">
        <f t="shared" ref="AC1034:AC1038" si="729">AO1034</f>
        <v>0</v>
      </c>
      <c r="AD1034" s="25"/>
      <c r="AE1034" s="25"/>
      <c r="AF1034" s="25"/>
      <c r="AG1034" s="25"/>
      <c r="AH1034" s="25"/>
      <c r="AI1034" s="25"/>
      <c r="AJ1034" s="26"/>
      <c r="AK1034" s="25"/>
      <c r="AL1034" s="26"/>
      <c r="AM1034" s="25">
        <f t="shared" si="699"/>
        <v>0</v>
      </c>
      <c r="AN1034" s="25">
        <f t="shared" si="700"/>
        <v>0</v>
      </c>
      <c r="AO1034" s="26"/>
      <c r="AP1034" s="26">
        <f t="shared" si="701"/>
        <v>0</v>
      </c>
      <c r="AQ1034" s="101">
        <f t="shared" si="702"/>
        <v>0</v>
      </c>
      <c r="AR1034" s="106">
        <f t="shared" si="703"/>
        <v>0</v>
      </c>
      <c r="AS1034" s="107">
        <f t="shared" si="726"/>
        <v>0</v>
      </c>
      <c r="AT1034" s="107">
        <f t="shared" si="726"/>
        <v>0</v>
      </c>
      <c r="AU1034" s="107">
        <f t="shared" si="726"/>
        <v>0</v>
      </c>
      <c r="AV1034" s="107">
        <f t="shared" si="726"/>
        <v>0</v>
      </c>
      <c r="AW1034" s="107">
        <f t="shared" si="726"/>
        <v>0</v>
      </c>
      <c r="AX1034" s="107">
        <f t="shared" si="726"/>
        <v>0</v>
      </c>
      <c r="AY1034" s="107">
        <f t="shared" si="726"/>
        <v>0</v>
      </c>
      <c r="AZ1034" s="107">
        <f t="shared" si="726"/>
        <v>0</v>
      </c>
      <c r="BA1034" s="108">
        <f t="shared" si="704"/>
        <v>0</v>
      </c>
      <c r="BB1034" s="103">
        <f t="shared" si="705"/>
        <v>0</v>
      </c>
      <c r="BC1034" s="109">
        <f t="shared" si="706"/>
        <v>0</v>
      </c>
      <c r="BD1034" s="107">
        <f t="shared" si="686"/>
        <v>0</v>
      </c>
      <c r="BE1034" s="107">
        <f t="shared" si="727"/>
        <v>0</v>
      </c>
      <c r="BF1034" s="107">
        <f t="shared" si="727"/>
        <v>0</v>
      </c>
      <c r="BG1034" s="107">
        <f t="shared" si="727"/>
        <v>0</v>
      </c>
      <c r="BH1034" s="107">
        <f t="shared" si="727"/>
        <v>0</v>
      </c>
      <c r="BI1034" s="107">
        <f t="shared" si="727"/>
        <v>0</v>
      </c>
      <c r="BJ1034" s="107">
        <f t="shared" si="727"/>
        <v>0</v>
      </c>
      <c r="BK1034" s="107">
        <f t="shared" si="727"/>
        <v>0</v>
      </c>
      <c r="BL1034" s="110">
        <f t="shared" si="707"/>
        <v>0</v>
      </c>
      <c r="BM1034" s="111">
        <f t="shared" si="708"/>
        <v>0</v>
      </c>
      <c r="BN1034" s="111">
        <f t="shared" si="709"/>
        <v>0</v>
      </c>
      <c r="BO1034" s="111">
        <f t="shared" si="710"/>
        <v>0</v>
      </c>
      <c r="BP1034" s="111">
        <f t="shared" si="711"/>
        <v>0</v>
      </c>
      <c r="BQ1034" s="111">
        <f t="shared" si="712"/>
        <v>0</v>
      </c>
      <c r="BR1034" s="111">
        <f t="shared" si="713"/>
        <v>0</v>
      </c>
      <c r="BS1034" s="111">
        <f t="shared" si="714"/>
        <v>0</v>
      </c>
      <c r="BT1034" s="111">
        <f t="shared" si="715"/>
        <v>0</v>
      </c>
      <c r="BU1034" s="112">
        <f t="shared" si="716"/>
        <v>0</v>
      </c>
      <c r="BV1034" s="113">
        <f t="shared" si="717"/>
        <v>0</v>
      </c>
      <c r="BW1034" s="169" t="s">
        <v>135</v>
      </c>
      <c r="BX1034" s="174">
        <v>2021</v>
      </c>
      <c r="BY1034" s="169" t="s">
        <v>2422</v>
      </c>
      <c r="BZ1034" s="169" t="str">
        <f t="shared" si="718"/>
        <v>DICIEMBRE</v>
      </c>
      <c r="CA1034" s="169" t="str">
        <f t="shared" si="719"/>
        <v>YCHO21RT_12.1</v>
      </c>
      <c r="CB1034" s="118" t="e">
        <f>VLOOKUP(F1034,[3]TOTALES!$E:$E,1,0)</f>
        <v>#N/A</v>
      </c>
      <c r="CC1034" s="118" t="e">
        <f>VLOOKUP(E1034,'3.PARAMETROS'!J:L,3,0)</f>
        <v>#N/A</v>
      </c>
      <c r="CD1034" s="118">
        <f>VLOOKUP(A1034,'[4]1. ARCHIVO COMPRA'!$A:$BU,73,0)</f>
        <v>0</v>
      </c>
      <c r="CF1034" s="128"/>
      <c r="CG1034" s="128"/>
    </row>
    <row r="1035" spans="1:85" x14ac:dyDescent="0.25">
      <c r="A1035" s="128" t="str">
        <f t="shared" si="687"/>
        <v>W2RK21WEDU2P80V</v>
      </c>
      <c r="B1035" s="188">
        <v>44531</v>
      </c>
      <c r="C1035" s="128"/>
      <c r="D1035" s="128" t="s">
        <v>557</v>
      </c>
      <c r="E1035" s="128" t="s">
        <v>699</v>
      </c>
      <c r="F1035" s="128" t="s">
        <v>1761</v>
      </c>
      <c r="G1035" s="128" t="s">
        <v>1762</v>
      </c>
      <c r="H1035" s="128" t="s">
        <v>1406</v>
      </c>
      <c r="I1035" s="128" t="s">
        <v>1407</v>
      </c>
      <c r="J1035" s="128" t="s">
        <v>2096</v>
      </c>
      <c r="K1035" s="128" t="s">
        <v>683</v>
      </c>
      <c r="L1035" s="128" t="s">
        <v>2255</v>
      </c>
      <c r="M1035" s="137">
        <v>148</v>
      </c>
      <c r="N1035" s="128">
        <f>IFERROR(VLOOKUP(M1035*$M$8*$N$8,'RAM costing'!$A$3:$B$81,2,1),0)</f>
        <v>139000</v>
      </c>
      <c r="O1035" s="128">
        <f>IFERROR(VLOOKUP(M1035*$M$9*$N$9,'RAM costing'!$E$3:$F$81,2,1),0)</f>
        <v>429</v>
      </c>
      <c r="P1035" s="128"/>
      <c r="Q1035" s="129">
        <f t="shared" si="688"/>
        <v>0.31</v>
      </c>
      <c r="R1035" s="18">
        <v>45.88</v>
      </c>
      <c r="S1035" s="25">
        <f t="shared" si="689"/>
        <v>0</v>
      </c>
      <c r="T1035" s="25">
        <f t="shared" si="690"/>
        <v>0</v>
      </c>
      <c r="U1035" s="25">
        <f t="shared" si="691"/>
        <v>0</v>
      </c>
      <c r="V1035" s="25">
        <f t="shared" si="692"/>
        <v>0</v>
      </c>
      <c r="W1035" s="25">
        <f t="shared" si="693"/>
        <v>0</v>
      </c>
      <c r="X1035" s="25">
        <f t="shared" si="694"/>
        <v>0</v>
      </c>
      <c r="Y1035" s="25">
        <f t="shared" si="695"/>
        <v>0</v>
      </c>
      <c r="Z1035" s="25">
        <f t="shared" si="696"/>
        <v>0</v>
      </c>
      <c r="AA1035" s="26"/>
      <c r="AB1035" s="25">
        <f t="shared" si="697"/>
        <v>0</v>
      </c>
      <c r="AC1035" s="25">
        <f t="shared" si="729"/>
        <v>0</v>
      </c>
      <c r="AD1035" s="25"/>
      <c r="AE1035" s="25"/>
      <c r="AF1035" s="25"/>
      <c r="AG1035" s="25"/>
      <c r="AH1035" s="25"/>
      <c r="AI1035" s="25"/>
      <c r="AJ1035" s="26"/>
      <c r="AK1035" s="25"/>
      <c r="AL1035" s="26"/>
      <c r="AM1035" s="25">
        <f t="shared" si="699"/>
        <v>0</v>
      </c>
      <c r="AN1035" s="25">
        <f t="shared" si="700"/>
        <v>0</v>
      </c>
      <c r="AO1035" s="26"/>
      <c r="AP1035" s="26">
        <f t="shared" si="701"/>
        <v>0</v>
      </c>
      <c r="AQ1035" s="101">
        <f t="shared" si="702"/>
        <v>0</v>
      </c>
      <c r="AR1035" s="106">
        <f t="shared" si="703"/>
        <v>0</v>
      </c>
      <c r="AS1035" s="107">
        <f t="shared" si="726"/>
        <v>0</v>
      </c>
      <c r="AT1035" s="107">
        <f t="shared" si="726"/>
        <v>0</v>
      </c>
      <c r="AU1035" s="107">
        <f t="shared" si="726"/>
        <v>0</v>
      </c>
      <c r="AV1035" s="107">
        <f t="shared" si="726"/>
        <v>0</v>
      </c>
      <c r="AW1035" s="107">
        <f t="shared" si="726"/>
        <v>0</v>
      </c>
      <c r="AX1035" s="107">
        <f t="shared" si="726"/>
        <v>0</v>
      </c>
      <c r="AY1035" s="107">
        <f t="shared" si="726"/>
        <v>0</v>
      </c>
      <c r="AZ1035" s="107">
        <f t="shared" si="726"/>
        <v>0</v>
      </c>
      <c r="BA1035" s="108">
        <f t="shared" si="704"/>
        <v>0</v>
      </c>
      <c r="BB1035" s="103">
        <f t="shared" si="705"/>
        <v>0</v>
      </c>
      <c r="BC1035" s="109">
        <f t="shared" si="706"/>
        <v>0</v>
      </c>
      <c r="BD1035" s="107">
        <f t="shared" si="686"/>
        <v>0</v>
      </c>
      <c r="BE1035" s="107">
        <f t="shared" si="727"/>
        <v>0</v>
      </c>
      <c r="BF1035" s="107">
        <f t="shared" si="727"/>
        <v>0</v>
      </c>
      <c r="BG1035" s="107">
        <f t="shared" si="727"/>
        <v>0</v>
      </c>
      <c r="BH1035" s="107">
        <f t="shared" si="727"/>
        <v>0</v>
      </c>
      <c r="BI1035" s="107">
        <f t="shared" si="727"/>
        <v>0</v>
      </c>
      <c r="BJ1035" s="107">
        <f t="shared" si="727"/>
        <v>0</v>
      </c>
      <c r="BK1035" s="107">
        <f t="shared" si="727"/>
        <v>0</v>
      </c>
      <c r="BL1035" s="110">
        <f t="shared" si="707"/>
        <v>0</v>
      </c>
      <c r="BM1035" s="111">
        <f t="shared" si="708"/>
        <v>0</v>
      </c>
      <c r="BN1035" s="111">
        <f t="shared" si="709"/>
        <v>0</v>
      </c>
      <c r="BO1035" s="111">
        <f t="shared" si="710"/>
        <v>0</v>
      </c>
      <c r="BP1035" s="111">
        <f t="shared" si="711"/>
        <v>0</v>
      </c>
      <c r="BQ1035" s="111">
        <f t="shared" si="712"/>
        <v>0</v>
      </c>
      <c r="BR1035" s="111">
        <f t="shared" si="713"/>
        <v>0</v>
      </c>
      <c r="BS1035" s="111">
        <f t="shared" si="714"/>
        <v>0</v>
      </c>
      <c r="BT1035" s="111">
        <f t="shared" si="715"/>
        <v>0</v>
      </c>
      <c r="BU1035" s="112">
        <f t="shared" si="716"/>
        <v>0</v>
      </c>
      <c r="BV1035" s="113">
        <f t="shared" si="717"/>
        <v>0</v>
      </c>
      <c r="BW1035" s="169" t="s">
        <v>135</v>
      </c>
      <c r="BX1035" s="174">
        <v>2021</v>
      </c>
      <c r="BY1035" s="169" t="s">
        <v>2422</v>
      </c>
      <c r="BZ1035" s="169" t="str">
        <f t="shared" si="718"/>
        <v>DICIEMBRE</v>
      </c>
      <c r="CA1035" s="169" t="str">
        <f t="shared" si="719"/>
        <v>YCHO21RT_12.1</v>
      </c>
      <c r="CB1035" s="118" t="e">
        <f>VLOOKUP(F1035,[3]TOTALES!$E:$E,1,0)</f>
        <v>#N/A</v>
      </c>
      <c r="CC1035" s="118" t="e">
        <f>VLOOKUP(E1035,'3.PARAMETROS'!J:L,3,0)</f>
        <v>#N/A</v>
      </c>
      <c r="CD1035" s="118">
        <f>VLOOKUP(A1035,'[4]1. ARCHIVO COMPRA'!$A:$BU,73,0)</f>
        <v>0</v>
      </c>
      <c r="CF1035" s="128"/>
      <c r="CG1035" s="128"/>
    </row>
    <row r="1036" spans="1:85" x14ac:dyDescent="0.25">
      <c r="A1036" s="128" t="str">
        <f t="shared" si="687"/>
        <v>W2RK21WEDU2P11K</v>
      </c>
      <c r="B1036" s="188">
        <v>44531</v>
      </c>
      <c r="C1036" s="128"/>
      <c r="D1036" s="128" t="s">
        <v>557</v>
      </c>
      <c r="E1036" s="128" t="s">
        <v>699</v>
      </c>
      <c r="F1036" s="128" t="s">
        <v>1761</v>
      </c>
      <c r="G1036" s="128" t="s">
        <v>1762</v>
      </c>
      <c r="H1036" s="128" t="s">
        <v>1408</v>
      </c>
      <c r="I1036" s="128" t="s">
        <v>1409</v>
      </c>
      <c r="J1036" s="128" t="s">
        <v>2096</v>
      </c>
      <c r="K1036" s="128" t="s">
        <v>683</v>
      </c>
      <c r="L1036" s="128" t="s">
        <v>2255</v>
      </c>
      <c r="M1036" s="137">
        <v>148</v>
      </c>
      <c r="N1036" s="128">
        <f>IFERROR(VLOOKUP(M1036*$M$8*$N$8,'RAM costing'!$A$3:$B$81,2,1),0)</f>
        <v>139000</v>
      </c>
      <c r="O1036" s="128">
        <f>IFERROR(VLOOKUP(M1036*$M$9*$N$9,'RAM costing'!$E$3:$F$81,2,1),0)</f>
        <v>429</v>
      </c>
      <c r="P1036" s="128"/>
      <c r="Q1036" s="129">
        <f t="shared" si="688"/>
        <v>0.31</v>
      </c>
      <c r="R1036" s="18">
        <v>45.88</v>
      </c>
      <c r="S1036" s="25">
        <f t="shared" si="689"/>
        <v>0</v>
      </c>
      <c r="T1036" s="25">
        <f t="shared" si="690"/>
        <v>0</v>
      </c>
      <c r="U1036" s="25">
        <f t="shared" si="691"/>
        <v>0</v>
      </c>
      <c r="V1036" s="25">
        <f t="shared" si="692"/>
        <v>0</v>
      </c>
      <c r="W1036" s="25">
        <f t="shared" si="693"/>
        <v>0</v>
      </c>
      <c r="X1036" s="25">
        <f t="shared" si="694"/>
        <v>0</v>
      </c>
      <c r="Y1036" s="25">
        <f t="shared" si="695"/>
        <v>0</v>
      </c>
      <c r="Z1036" s="25">
        <f t="shared" si="696"/>
        <v>0</v>
      </c>
      <c r="AA1036" s="26"/>
      <c r="AB1036" s="25">
        <f t="shared" si="697"/>
        <v>0</v>
      </c>
      <c r="AC1036" s="25">
        <f t="shared" si="729"/>
        <v>0</v>
      </c>
      <c r="AD1036" s="25"/>
      <c r="AE1036" s="25"/>
      <c r="AF1036" s="25"/>
      <c r="AG1036" s="25"/>
      <c r="AH1036" s="25"/>
      <c r="AI1036" s="25"/>
      <c r="AJ1036" s="26"/>
      <c r="AK1036" s="25"/>
      <c r="AL1036" s="26"/>
      <c r="AM1036" s="25">
        <f t="shared" si="699"/>
        <v>0</v>
      </c>
      <c r="AN1036" s="25">
        <f t="shared" si="700"/>
        <v>0</v>
      </c>
      <c r="AO1036" s="26"/>
      <c r="AP1036" s="26">
        <f t="shared" si="701"/>
        <v>0</v>
      </c>
      <c r="AQ1036" s="101">
        <f t="shared" si="702"/>
        <v>0</v>
      </c>
      <c r="AR1036" s="106">
        <f t="shared" si="703"/>
        <v>0</v>
      </c>
      <c r="AS1036" s="107">
        <f t="shared" si="726"/>
        <v>0</v>
      </c>
      <c r="AT1036" s="107">
        <f t="shared" si="726"/>
        <v>0</v>
      </c>
      <c r="AU1036" s="107">
        <f t="shared" si="726"/>
        <v>0</v>
      </c>
      <c r="AV1036" s="107">
        <f t="shared" si="726"/>
        <v>0</v>
      </c>
      <c r="AW1036" s="107">
        <f t="shared" si="726"/>
        <v>0</v>
      </c>
      <c r="AX1036" s="107">
        <f t="shared" si="726"/>
        <v>0</v>
      </c>
      <c r="AY1036" s="107">
        <f t="shared" si="726"/>
        <v>0</v>
      </c>
      <c r="AZ1036" s="107">
        <f t="shared" si="726"/>
        <v>0</v>
      </c>
      <c r="BA1036" s="108">
        <f t="shared" si="704"/>
        <v>0</v>
      </c>
      <c r="BB1036" s="103">
        <f t="shared" si="705"/>
        <v>0</v>
      </c>
      <c r="BC1036" s="109">
        <f t="shared" si="706"/>
        <v>0</v>
      </c>
      <c r="BD1036" s="107">
        <f t="shared" si="686"/>
        <v>0</v>
      </c>
      <c r="BE1036" s="107">
        <f t="shared" si="727"/>
        <v>0</v>
      </c>
      <c r="BF1036" s="107">
        <f t="shared" si="727"/>
        <v>0</v>
      </c>
      <c r="BG1036" s="107">
        <f t="shared" si="727"/>
        <v>0</v>
      </c>
      <c r="BH1036" s="107">
        <f t="shared" si="727"/>
        <v>0</v>
      </c>
      <c r="BI1036" s="107">
        <f t="shared" si="727"/>
        <v>0</v>
      </c>
      <c r="BJ1036" s="107">
        <f t="shared" si="727"/>
        <v>0</v>
      </c>
      <c r="BK1036" s="107">
        <f t="shared" si="727"/>
        <v>0</v>
      </c>
      <c r="BL1036" s="110">
        <f t="shared" si="707"/>
        <v>0</v>
      </c>
      <c r="BM1036" s="111">
        <f t="shared" si="708"/>
        <v>0</v>
      </c>
      <c r="BN1036" s="111">
        <f t="shared" si="709"/>
        <v>0</v>
      </c>
      <c r="BO1036" s="111">
        <f t="shared" si="710"/>
        <v>0</v>
      </c>
      <c r="BP1036" s="111">
        <f t="shared" si="711"/>
        <v>0</v>
      </c>
      <c r="BQ1036" s="111">
        <f t="shared" si="712"/>
        <v>0</v>
      </c>
      <c r="BR1036" s="111">
        <f t="shared" si="713"/>
        <v>0</v>
      </c>
      <c r="BS1036" s="111">
        <f t="shared" si="714"/>
        <v>0</v>
      </c>
      <c r="BT1036" s="111">
        <f t="shared" si="715"/>
        <v>0</v>
      </c>
      <c r="BU1036" s="112">
        <f t="shared" si="716"/>
        <v>0</v>
      </c>
      <c r="BV1036" s="113">
        <f t="shared" si="717"/>
        <v>0</v>
      </c>
      <c r="BW1036" s="169" t="s">
        <v>135</v>
      </c>
      <c r="BX1036" s="174">
        <v>2021</v>
      </c>
      <c r="BY1036" s="169" t="s">
        <v>2422</v>
      </c>
      <c r="BZ1036" s="169" t="str">
        <f t="shared" si="718"/>
        <v>DICIEMBRE</v>
      </c>
      <c r="CA1036" s="169" t="str">
        <f t="shared" si="719"/>
        <v>YCHO21RT_12.1</v>
      </c>
      <c r="CB1036" s="118" t="e">
        <f>VLOOKUP(F1036,[3]TOTALES!$E:$E,1,0)</f>
        <v>#N/A</v>
      </c>
      <c r="CC1036" s="118" t="e">
        <f>VLOOKUP(E1036,'3.PARAMETROS'!J:L,3,0)</f>
        <v>#N/A</v>
      </c>
      <c r="CD1036" s="118">
        <f>VLOOKUP(A1036,'[4]1. ARCHIVO COMPRA'!$A:$BU,73,0)</f>
        <v>0</v>
      </c>
      <c r="CF1036" s="128"/>
      <c r="CG1036" s="128"/>
    </row>
    <row r="1037" spans="1:85" x14ac:dyDescent="0.25">
      <c r="A1037" s="128" t="str">
        <f t="shared" si="687"/>
        <v>W2RK21WEDU2P9JK</v>
      </c>
      <c r="B1037" s="188">
        <v>44531</v>
      </c>
      <c r="C1037" s="128"/>
      <c r="D1037" s="128" t="s">
        <v>557</v>
      </c>
      <c r="E1037" s="128" t="s">
        <v>699</v>
      </c>
      <c r="F1037" s="128" t="s">
        <v>1761</v>
      </c>
      <c r="G1037" s="128" t="s">
        <v>1762</v>
      </c>
      <c r="H1037" s="128" t="s">
        <v>876</v>
      </c>
      <c r="I1037" s="128" t="s">
        <v>877</v>
      </c>
      <c r="J1037" s="128" t="s">
        <v>2096</v>
      </c>
      <c r="K1037" s="128" t="s">
        <v>683</v>
      </c>
      <c r="L1037" s="128" t="s">
        <v>2255</v>
      </c>
      <c r="M1037" s="137">
        <v>148</v>
      </c>
      <c r="N1037" s="128">
        <f>IFERROR(VLOOKUP(M1037*$M$8*$N$8,'RAM costing'!$A$3:$B$81,2,1),0)</f>
        <v>139000</v>
      </c>
      <c r="O1037" s="128">
        <f>IFERROR(VLOOKUP(M1037*$M$9*$N$9,'RAM costing'!$E$3:$F$81,2,1),0)</f>
        <v>429</v>
      </c>
      <c r="P1037" s="128"/>
      <c r="Q1037" s="129">
        <f t="shared" si="688"/>
        <v>0.31</v>
      </c>
      <c r="R1037" s="18">
        <v>45.88</v>
      </c>
      <c r="S1037" s="25">
        <f t="shared" si="689"/>
        <v>0</v>
      </c>
      <c r="T1037" s="25">
        <f t="shared" si="690"/>
        <v>0</v>
      </c>
      <c r="U1037" s="25">
        <f t="shared" si="691"/>
        <v>0</v>
      </c>
      <c r="V1037" s="25">
        <f t="shared" si="692"/>
        <v>0</v>
      </c>
      <c r="W1037" s="25">
        <f t="shared" si="693"/>
        <v>0</v>
      </c>
      <c r="X1037" s="25">
        <f t="shared" si="694"/>
        <v>0</v>
      </c>
      <c r="Y1037" s="25">
        <f t="shared" si="695"/>
        <v>0</v>
      </c>
      <c r="Z1037" s="25">
        <f t="shared" si="696"/>
        <v>0</v>
      </c>
      <c r="AA1037" s="26"/>
      <c r="AB1037" s="25">
        <f t="shared" si="697"/>
        <v>0</v>
      </c>
      <c r="AC1037" s="25">
        <f t="shared" si="729"/>
        <v>0</v>
      </c>
      <c r="AD1037" s="25"/>
      <c r="AE1037" s="25"/>
      <c r="AF1037" s="25"/>
      <c r="AG1037" s="25"/>
      <c r="AH1037" s="25"/>
      <c r="AI1037" s="25"/>
      <c r="AJ1037" s="26"/>
      <c r="AK1037" s="25"/>
      <c r="AL1037" s="26"/>
      <c r="AM1037" s="25">
        <f t="shared" si="699"/>
        <v>0</v>
      </c>
      <c r="AN1037" s="25">
        <f t="shared" si="700"/>
        <v>0</v>
      </c>
      <c r="AO1037" s="26"/>
      <c r="AP1037" s="26">
        <f t="shared" si="701"/>
        <v>0</v>
      </c>
      <c r="AQ1037" s="101">
        <f t="shared" si="702"/>
        <v>0</v>
      </c>
      <c r="AR1037" s="106">
        <f t="shared" si="703"/>
        <v>0</v>
      </c>
      <c r="AS1037" s="107">
        <f t="shared" si="726"/>
        <v>0</v>
      </c>
      <c r="AT1037" s="107">
        <f t="shared" si="726"/>
        <v>0</v>
      </c>
      <c r="AU1037" s="107">
        <f t="shared" si="726"/>
        <v>0</v>
      </c>
      <c r="AV1037" s="107">
        <f t="shared" si="726"/>
        <v>0</v>
      </c>
      <c r="AW1037" s="107">
        <f t="shared" si="726"/>
        <v>0</v>
      </c>
      <c r="AX1037" s="107">
        <f t="shared" si="726"/>
        <v>0</v>
      </c>
      <c r="AY1037" s="107">
        <f t="shared" si="726"/>
        <v>0</v>
      </c>
      <c r="AZ1037" s="107">
        <f t="shared" si="726"/>
        <v>0</v>
      </c>
      <c r="BA1037" s="108">
        <f t="shared" si="704"/>
        <v>0</v>
      </c>
      <c r="BB1037" s="103">
        <f t="shared" si="705"/>
        <v>0</v>
      </c>
      <c r="BC1037" s="109">
        <f t="shared" si="706"/>
        <v>0</v>
      </c>
      <c r="BD1037" s="107">
        <f t="shared" si="686"/>
        <v>0</v>
      </c>
      <c r="BE1037" s="107">
        <f t="shared" si="727"/>
        <v>0</v>
      </c>
      <c r="BF1037" s="107">
        <f t="shared" si="727"/>
        <v>0</v>
      </c>
      <c r="BG1037" s="107">
        <f t="shared" si="727"/>
        <v>0</v>
      </c>
      <c r="BH1037" s="107">
        <f t="shared" si="727"/>
        <v>0</v>
      </c>
      <c r="BI1037" s="107">
        <f t="shared" si="727"/>
        <v>0</v>
      </c>
      <c r="BJ1037" s="107">
        <f t="shared" si="727"/>
        <v>0</v>
      </c>
      <c r="BK1037" s="107">
        <f t="shared" si="727"/>
        <v>0</v>
      </c>
      <c r="BL1037" s="110">
        <f t="shared" si="707"/>
        <v>0</v>
      </c>
      <c r="BM1037" s="111">
        <f t="shared" si="708"/>
        <v>0</v>
      </c>
      <c r="BN1037" s="111">
        <f t="shared" si="709"/>
        <v>0</v>
      </c>
      <c r="BO1037" s="111">
        <f t="shared" si="710"/>
        <v>0</v>
      </c>
      <c r="BP1037" s="111">
        <f t="shared" si="711"/>
        <v>0</v>
      </c>
      <c r="BQ1037" s="111">
        <f t="shared" si="712"/>
        <v>0</v>
      </c>
      <c r="BR1037" s="111">
        <f t="shared" si="713"/>
        <v>0</v>
      </c>
      <c r="BS1037" s="111">
        <f t="shared" si="714"/>
        <v>0</v>
      </c>
      <c r="BT1037" s="111">
        <f t="shared" si="715"/>
        <v>0</v>
      </c>
      <c r="BU1037" s="112">
        <f t="shared" si="716"/>
        <v>0</v>
      </c>
      <c r="BV1037" s="113">
        <f t="shared" si="717"/>
        <v>0</v>
      </c>
      <c r="BW1037" s="169" t="s">
        <v>135</v>
      </c>
      <c r="BX1037" s="174">
        <v>2021</v>
      </c>
      <c r="BY1037" s="169" t="s">
        <v>2422</v>
      </c>
      <c r="BZ1037" s="169" t="str">
        <f t="shared" si="718"/>
        <v>DICIEMBRE</v>
      </c>
      <c r="CA1037" s="169" t="str">
        <f t="shared" si="719"/>
        <v>YCHO21RT_12.1</v>
      </c>
      <c r="CB1037" s="118" t="e">
        <f>VLOOKUP(F1037,[3]TOTALES!$E:$E,1,0)</f>
        <v>#N/A</v>
      </c>
      <c r="CC1037" s="118" t="e">
        <f>VLOOKUP(E1037,'3.PARAMETROS'!J:L,3,0)</f>
        <v>#N/A</v>
      </c>
      <c r="CD1037" s="118">
        <f>VLOOKUP(A1037,'[4]1. ARCHIVO COMPRA'!$A:$BU,73,0)</f>
        <v>0</v>
      </c>
      <c r="CF1037" s="128"/>
      <c r="CG1037" s="128"/>
    </row>
    <row r="1038" spans="1:85" x14ac:dyDescent="0.25">
      <c r="A1038" s="128" t="str">
        <f t="shared" si="687"/>
        <v>W1RB01K9UP1G585</v>
      </c>
      <c r="B1038" s="188">
        <v>44531</v>
      </c>
      <c r="C1038" s="128"/>
      <c r="D1038" s="128" t="s">
        <v>562</v>
      </c>
      <c r="E1038" s="128" t="s">
        <v>466</v>
      </c>
      <c r="F1038" s="128" t="s">
        <v>1763</v>
      </c>
      <c r="G1038" s="128" t="s">
        <v>1764</v>
      </c>
      <c r="H1038" s="128" t="s">
        <v>499</v>
      </c>
      <c r="I1038" s="128" t="s">
        <v>527</v>
      </c>
      <c r="J1038" s="128" t="s">
        <v>2212</v>
      </c>
      <c r="K1038" s="128" t="s">
        <v>687</v>
      </c>
      <c r="L1038" s="128" t="s">
        <v>2255</v>
      </c>
      <c r="M1038" s="137">
        <v>118</v>
      </c>
      <c r="N1038" s="128">
        <f>IFERROR(VLOOKUP(M1038*$M$8*$N$8,'RAM costing'!$A$3:$B$81,2,1),0)</f>
        <v>119000</v>
      </c>
      <c r="O1038" s="128">
        <f>IFERROR(VLOOKUP(M1038*$M$9*$N$9,'RAM costing'!$E$3:$F$81,2,1),0)</f>
        <v>429</v>
      </c>
      <c r="P1038" s="128"/>
      <c r="Q1038" s="129">
        <f t="shared" si="688"/>
        <v>0.31</v>
      </c>
      <c r="R1038" s="18">
        <v>36.58</v>
      </c>
      <c r="S1038" s="25">
        <f t="shared" si="689"/>
        <v>0</v>
      </c>
      <c r="T1038" s="25">
        <f t="shared" si="690"/>
        <v>0</v>
      </c>
      <c r="U1038" s="25">
        <f t="shared" si="691"/>
        <v>0</v>
      </c>
      <c r="V1038" s="25">
        <f t="shared" si="692"/>
        <v>0</v>
      </c>
      <c r="W1038" s="25">
        <f t="shared" si="693"/>
        <v>0</v>
      </c>
      <c r="X1038" s="25">
        <f t="shared" si="694"/>
        <v>0</v>
      </c>
      <c r="Y1038" s="25">
        <f t="shared" si="695"/>
        <v>0</v>
      </c>
      <c r="Z1038" s="25">
        <f t="shared" si="696"/>
        <v>0</v>
      </c>
      <c r="AA1038" s="26"/>
      <c r="AB1038" s="25">
        <f t="shared" si="697"/>
        <v>0</v>
      </c>
      <c r="AC1038" s="25">
        <f t="shared" si="729"/>
        <v>0</v>
      </c>
      <c r="AD1038" s="25"/>
      <c r="AE1038" s="25"/>
      <c r="AF1038" s="25"/>
      <c r="AG1038" s="25"/>
      <c r="AH1038" s="25"/>
      <c r="AI1038" s="25"/>
      <c r="AJ1038" s="26"/>
      <c r="AK1038" s="25"/>
      <c r="AL1038" s="26"/>
      <c r="AM1038" s="25">
        <f t="shared" si="699"/>
        <v>0</v>
      </c>
      <c r="AN1038" s="25">
        <f t="shared" si="700"/>
        <v>0</v>
      </c>
      <c r="AO1038" s="26"/>
      <c r="AP1038" s="26">
        <f t="shared" si="701"/>
        <v>0</v>
      </c>
      <c r="AQ1038" s="101">
        <f t="shared" si="702"/>
        <v>0</v>
      </c>
      <c r="AR1038" s="106">
        <f t="shared" si="703"/>
        <v>0</v>
      </c>
      <c r="AS1038" s="107">
        <f t="shared" si="726"/>
        <v>0</v>
      </c>
      <c r="AT1038" s="107">
        <f t="shared" si="726"/>
        <v>0</v>
      </c>
      <c r="AU1038" s="107">
        <f t="shared" si="726"/>
        <v>0</v>
      </c>
      <c r="AV1038" s="107">
        <f t="shared" si="726"/>
        <v>0</v>
      </c>
      <c r="AW1038" s="107">
        <f t="shared" si="726"/>
        <v>0</v>
      </c>
      <c r="AX1038" s="107">
        <f t="shared" si="726"/>
        <v>0</v>
      </c>
      <c r="AY1038" s="107">
        <f t="shared" si="726"/>
        <v>0</v>
      </c>
      <c r="AZ1038" s="107">
        <f t="shared" si="726"/>
        <v>0</v>
      </c>
      <c r="BA1038" s="108">
        <f t="shared" si="704"/>
        <v>0</v>
      </c>
      <c r="BB1038" s="103">
        <f t="shared" si="705"/>
        <v>0</v>
      </c>
      <c r="BC1038" s="109">
        <f t="shared" si="706"/>
        <v>0</v>
      </c>
      <c r="BD1038" s="107">
        <f t="shared" si="686"/>
        <v>0</v>
      </c>
      <c r="BE1038" s="107">
        <f t="shared" si="727"/>
        <v>0</v>
      </c>
      <c r="BF1038" s="107">
        <f t="shared" si="727"/>
        <v>0</v>
      </c>
      <c r="BG1038" s="107">
        <f t="shared" si="727"/>
        <v>0</v>
      </c>
      <c r="BH1038" s="107">
        <f t="shared" si="727"/>
        <v>0</v>
      </c>
      <c r="BI1038" s="107">
        <f t="shared" si="727"/>
        <v>0</v>
      </c>
      <c r="BJ1038" s="107">
        <f t="shared" si="727"/>
        <v>0</v>
      </c>
      <c r="BK1038" s="107">
        <f t="shared" si="727"/>
        <v>0</v>
      </c>
      <c r="BL1038" s="110">
        <f t="shared" si="707"/>
        <v>0</v>
      </c>
      <c r="BM1038" s="111">
        <f t="shared" si="708"/>
        <v>0</v>
      </c>
      <c r="BN1038" s="111">
        <f t="shared" si="709"/>
        <v>0</v>
      </c>
      <c r="BO1038" s="111">
        <f t="shared" si="710"/>
        <v>0</v>
      </c>
      <c r="BP1038" s="111">
        <f t="shared" si="711"/>
        <v>0</v>
      </c>
      <c r="BQ1038" s="111">
        <f t="shared" si="712"/>
        <v>0</v>
      </c>
      <c r="BR1038" s="111">
        <f t="shared" si="713"/>
        <v>0</v>
      </c>
      <c r="BS1038" s="111">
        <f t="shared" si="714"/>
        <v>0</v>
      </c>
      <c r="BT1038" s="111">
        <f t="shared" si="715"/>
        <v>0</v>
      </c>
      <c r="BU1038" s="112">
        <f t="shared" si="716"/>
        <v>0</v>
      </c>
      <c r="BV1038" s="113">
        <f t="shared" si="717"/>
        <v>0</v>
      </c>
      <c r="BW1038" s="169" t="s">
        <v>135</v>
      </c>
      <c r="BX1038" s="174">
        <v>2021</v>
      </c>
      <c r="BY1038" s="169" t="s">
        <v>2422</v>
      </c>
      <c r="BZ1038" s="169" t="str">
        <f t="shared" si="718"/>
        <v>DICIEMBRE</v>
      </c>
      <c r="CA1038" s="169" t="str">
        <f t="shared" si="719"/>
        <v>YCHO21RT_12.1</v>
      </c>
      <c r="CB1038" s="118" t="e">
        <f>VLOOKUP(F1038,[3]TOTALES!$E:$E,1,0)</f>
        <v>#N/A</v>
      </c>
      <c r="CC1038" s="118" t="str">
        <f>VLOOKUP(E1038,'3.PARAMETROS'!J:L,3,0)</f>
        <v>ENTERITOS</v>
      </c>
      <c r="CD1038" s="118">
        <f>VLOOKUP(A1038,'[4]1. ARCHIVO COMPRA'!$A:$BU,73,0)</f>
        <v>0</v>
      </c>
      <c r="CF1038" s="128"/>
      <c r="CG1038" s="128"/>
    </row>
    <row r="1039" spans="1:85" x14ac:dyDescent="0.25">
      <c r="A1039" s="128" t="str">
        <f t="shared" si="687"/>
        <v>W2RD30D4KF4THRC</v>
      </c>
      <c r="B1039" s="187">
        <v>44531</v>
      </c>
      <c r="C1039" s="128"/>
      <c r="D1039" s="128" t="s">
        <v>563</v>
      </c>
      <c r="E1039" s="128" t="s">
        <v>714</v>
      </c>
      <c r="F1039" s="128" t="s">
        <v>1765</v>
      </c>
      <c r="G1039" s="128" t="s">
        <v>1766</v>
      </c>
      <c r="H1039" s="128" t="s">
        <v>1767</v>
      </c>
      <c r="I1039" s="128" t="s">
        <v>1768</v>
      </c>
      <c r="J1039" s="128" t="s">
        <v>2150</v>
      </c>
      <c r="K1039" s="128" t="s">
        <v>682</v>
      </c>
      <c r="L1039" s="128" t="s">
        <v>2257</v>
      </c>
      <c r="M1039" s="137">
        <v>69</v>
      </c>
      <c r="N1039" s="128">
        <f>IFERROR(VLOOKUP(M1039*$M$8*$N$8,'RAM costing'!$A$3:$B$81,2,1),0)</f>
        <v>69000</v>
      </c>
      <c r="O1039" s="128">
        <f>IFERROR(VLOOKUP(M1039*$M$9*$N$9,'RAM costing'!$E$3:$F$81,2,1),0)</f>
        <v>279</v>
      </c>
      <c r="P1039" s="128"/>
      <c r="Q1039" s="129">
        <f t="shared" si="688"/>
        <v>0.31</v>
      </c>
      <c r="R1039" s="18">
        <v>21.39</v>
      </c>
      <c r="S1039" s="25">
        <f t="shared" si="689"/>
        <v>10</v>
      </c>
      <c r="T1039" s="25">
        <f t="shared" si="690"/>
        <v>10</v>
      </c>
      <c r="U1039" s="25">
        <f t="shared" si="691"/>
        <v>10</v>
      </c>
      <c r="V1039" s="25">
        <f t="shared" si="692"/>
        <v>8</v>
      </c>
      <c r="W1039" s="25">
        <v>8</v>
      </c>
      <c r="X1039" s="25">
        <f t="shared" si="694"/>
        <v>8</v>
      </c>
      <c r="Y1039" s="25">
        <f t="shared" si="695"/>
        <v>7</v>
      </c>
      <c r="Z1039" s="25">
        <v>0</v>
      </c>
      <c r="AA1039" s="26"/>
      <c r="AB1039" s="25">
        <f t="shared" si="697"/>
        <v>7</v>
      </c>
      <c r="AC1039" s="26">
        <f>AO1039</f>
        <v>10</v>
      </c>
      <c r="AD1039" s="25"/>
      <c r="AE1039" s="25"/>
      <c r="AF1039" s="25"/>
      <c r="AG1039" s="25"/>
      <c r="AH1039" s="25"/>
      <c r="AI1039" s="25">
        <v>6</v>
      </c>
      <c r="AJ1039" s="26"/>
      <c r="AK1039" s="25"/>
      <c r="AL1039" s="26"/>
      <c r="AM1039" s="25">
        <f t="shared" si="699"/>
        <v>8</v>
      </c>
      <c r="AN1039" s="25">
        <f t="shared" si="700"/>
        <v>8</v>
      </c>
      <c r="AO1039" s="26">
        <v>10</v>
      </c>
      <c r="AP1039" s="26">
        <f t="shared" si="701"/>
        <v>10</v>
      </c>
      <c r="AQ1039" s="101">
        <f t="shared" si="702"/>
        <v>84</v>
      </c>
      <c r="AR1039" s="106">
        <f t="shared" si="703"/>
        <v>1796.76</v>
      </c>
      <c r="AS1039" s="107">
        <f t="shared" si="726"/>
        <v>8</v>
      </c>
      <c r="AT1039" s="107">
        <f t="shared" si="726"/>
        <v>7</v>
      </c>
      <c r="AU1039" s="107">
        <f t="shared" si="726"/>
        <v>16</v>
      </c>
      <c r="AV1039" s="107">
        <f t="shared" si="726"/>
        <v>18</v>
      </c>
      <c r="AW1039" s="107">
        <f t="shared" si="726"/>
        <v>18</v>
      </c>
      <c r="AX1039" s="107">
        <f t="shared" si="726"/>
        <v>9</v>
      </c>
      <c r="AY1039" s="107">
        <f t="shared" si="726"/>
        <v>8</v>
      </c>
      <c r="AZ1039" s="107">
        <f t="shared" si="726"/>
        <v>0</v>
      </c>
      <c r="BA1039" s="108">
        <f t="shared" si="704"/>
        <v>84</v>
      </c>
      <c r="BB1039" s="103">
        <f t="shared" si="705"/>
        <v>36</v>
      </c>
      <c r="BC1039" s="109">
        <f t="shared" si="706"/>
        <v>770.04</v>
      </c>
      <c r="BD1039" s="107">
        <f t="shared" ref="BD1039:BD1102" si="730">ROUND(IF($L1039=$L$4,($BB1039*BD$4),IF($L1039=$L$5,($BB1039*BD$5),IF($L1039=$L$6,($BB1039*BD$6),IF($L1039=$L$7,($BB1039*BD$7))))),0)</f>
        <v>3</v>
      </c>
      <c r="BE1039" s="107">
        <f t="shared" si="727"/>
        <v>3</v>
      </c>
      <c r="BF1039" s="107">
        <f t="shared" si="727"/>
        <v>7</v>
      </c>
      <c r="BG1039" s="107">
        <f t="shared" si="727"/>
        <v>8</v>
      </c>
      <c r="BH1039" s="107">
        <f t="shared" si="727"/>
        <v>8</v>
      </c>
      <c r="BI1039" s="107">
        <f t="shared" si="727"/>
        <v>4</v>
      </c>
      <c r="BJ1039" s="107">
        <f t="shared" si="727"/>
        <v>3</v>
      </c>
      <c r="BK1039" s="107">
        <f t="shared" si="727"/>
        <v>0</v>
      </c>
      <c r="BL1039" s="110">
        <f t="shared" si="707"/>
        <v>36</v>
      </c>
      <c r="BM1039" s="111">
        <f t="shared" si="708"/>
        <v>11</v>
      </c>
      <c r="BN1039" s="111">
        <f t="shared" si="709"/>
        <v>10</v>
      </c>
      <c r="BO1039" s="111">
        <f t="shared" si="710"/>
        <v>23</v>
      </c>
      <c r="BP1039" s="111">
        <f t="shared" si="711"/>
        <v>26</v>
      </c>
      <c r="BQ1039" s="111">
        <f t="shared" si="712"/>
        <v>26</v>
      </c>
      <c r="BR1039" s="111">
        <f t="shared" si="713"/>
        <v>13</v>
      </c>
      <c r="BS1039" s="111">
        <f t="shared" si="714"/>
        <v>11</v>
      </c>
      <c r="BT1039" s="111">
        <f t="shared" si="715"/>
        <v>0</v>
      </c>
      <c r="BU1039" s="143">
        <f t="shared" si="716"/>
        <v>120</v>
      </c>
      <c r="BV1039" s="113">
        <f t="shared" si="717"/>
        <v>2566.8000000000002</v>
      </c>
      <c r="BW1039" s="169" t="s">
        <v>135</v>
      </c>
      <c r="BX1039" s="174">
        <v>2021</v>
      </c>
      <c r="BY1039" s="169" t="s">
        <v>2422</v>
      </c>
      <c r="BZ1039" s="169" t="str">
        <f t="shared" si="718"/>
        <v>DICIEMBRE</v>
      </c>
      <c r="CA1039" s="169" t="str">
        <f t="shared" si="719"/>
        <v>YCHO21RT_12.1</v>
      </c>
      <c r="CB1039" s="118" t="e">
        <f>VLOOKUP(F1039,[3]TOTALES!$E:$E,1,0)</f>
        <v>#N/A</v>
      </c>
      <c r="CC1039" s="118" t="str">
        <f>VLOOKUP(E1039,'3.PARAMETROS'!J:L,3,0)</f>
        <v>FALDAS</v>
      </c>
      <c r="CD1039" s="118">
        <f>VLOOKUP(A1039,'[4]1. ARCHIVO COMPRA'!$A:$BU,73,0)</f>
        <v>0</v>
      </c>
      <c r="CF1039" s="164">
        <v>44331</v>
      </c>
      <c r="CG1039" s="128"/>
    </row>
    <row r="1040" spans="1:85" x14ac:dyDescent="0.25">
      <c r="A1040" s="128" t="str">
        <f t="shared" ref="A1040:A1103" si="731">F1040&amp;H1040</f>
        <v>W2RK08WDDE0P11K</v>
      </c>
      <c r="B1040" s="188">
        <v>44531</v>
      </c>
      <c r="C1040" s="128"/>
      <c r="D1040" s="128" t="s">
        <v>557</v>
      </c>
      <c r="E1040" s="128" t="s">
        <v>699</v>
      </c>
      <c r="F1040" s="128" t="s">
        <v>1769</v>
      </c>
      <c r="G1040" s="128" t="s">
        <v>1770</v>
      </c>
      <c r="H1040" s="128" t="s">
        <v>1408</v>
      </c>
      <c r="I1040" s="128" t="s">
        <v>1409</v>
      </c>
      <c r="J1040" s="128" t="s">
        <v>2213</v>
      </c>
      <c r="K1040" s="128" t="s">
        <v>684</v>
      </c>
      <c r="L1040" s="128" t="s">
        <v>2255</v>
      </c>
      <c r="M1040" s="137">
        <v>128</v>
      </c>
      <c r="N1040" s="128">
        <f>IFERROR(VLOOKUP(M1040*$M$8*$N$8,'RAM costing'!$A$3:$B$81,2,1),0)</f>
        <v>119000</v>
      </c>
      <c r="O1040" s="128">
        <f>IFERROR(VLOOKUP(M1040*$M$9*$N$9,'RAM costing'!$E$3:$F$81,2,1),0)</f>
        <v>429</v>
      </c>
      <c r="P1040" s="128"/>
      <c r="Q1040" s="129">
        <f t="shared" ref="Q1040:Q1103" si="732">R1040/M1040</f>
        <v>0.31</v>
      </c>
      <c r="R1040" s="18">
        <v>39.68</v>
      </c>
      <c r="S1040" s="25">
        <f t="shared" ref="S1040:S1103" si="733">AO1040</f>
        <v>0</v>
      </c>
      <c r="T1040" s="25">
        <f t="shared" ref="T1040:T1103" si="734">AO1040</f>
        <v>0</v>
      </c>
      <c r="U1040" s="25">
        <f t="shared" ref="U1040:U1103" si="735">AO1040</f>
        <v>0</v>
      </c>
      <c r="V1040" s="25">
        <f t="shared" ref="V1040:V1103" si="736">IF(AO1040&gt;0,AO1040-2,0)</f>
        <v>0</v>
      </c>
      <c r="W1040" s="25">
        <f t="shared" ref="W1040:W1103" si="737">IF(AO1040&gt;0,AO1040-4,0)</f>
        <v>0</v>
      </c>
      <c r="X1040" s="25">
        <f t="shared" ref="X1040:X1103" si="738">IF(AO1040&gt;0,AO1040-2,0)</f>
        <v>0</v>
      </c>
      <c r="Y1040" s="25">
        <f t="shared" ref="Y1040:Y1103" si="739">IF(AO1040&gt;0,AO1040-3,0)</f>
        <v>0</v>
      </c>
      <c r="Z1040" s="25">
        <f t="shared" ref="Z1040:Z1103" si="740">IF(AO1040&gt;0,AO1040-5,0)</f>
        <v>0</v>
      </c>
      <c r="AA1040" s="26"/>
      <c r="AB1040" s="25">
        <f t="shared" ref="AB1040:AB1103" si="741">IF(AO1040&gt;0,AO1040-3,0)</f>
        <v>0</v>
      </c>
      <c r="AC1040" s="25">
        <f t="shared" ref="AC1040:AC1047" si="742">AO1040</f>
        <v>0</v>
      </c>
      <c r="AD1040" s="25"/>
      <c r="AE1040" s="25"/>
      <c r="AF1040" s="25"/>
      <c r="AG1040" s="25"/>
      <c r="AH1040" s="25"/>
      <c r="AI1040" s="25"/>
      <c r="AJ1040" s="26"/>
      <c r="AK1040" s="25"/>
      <c r="AL1040" s="26"/>
      <c r="AM1040" s="25">
        <f t="shared" ref="AM1040:AM1103" si="743">IF(AO1040&gt;0,AO1040-2,0)</f>
        <v>0</v>
      </c>
      <c r="AN1040" s="25">
        <f t="shared" ref="AN1040:AN1103" si="744">IF(AO1040&gt;0,AO1040-2,0)</f>
        <v>0</v>
      </c>
      <c r="AO1040" s="26"/>
      <c r="AP1040" s="26">
        <f t="shared" ref="AP1040:AP1103" si="745">AO1040</f>
        <v>0</v>
      </c>
      <c r="AQ1040" s="101">
        <f t="shared" ref="AQ1040:AQ1103" si="746">SUM(S1040:AI1040)</f>
        <v>0</v>
      </c>
      <c r="AR1040" s="106">
        <f t="shared" ref="AR1040:AR1103" si="747">BA1040*R1040</f>
        <v>0</v>
      </c>
      <c r="AS1040" s="107">
        <f t="shared" si="726"/>
        <v>0</v>
      </c>
      <c r="AT1040" s="107">
        <f t="shared" si="726"/>
        <v>0</v>
      </c>
      <c r="AU1040" s="107">
        <f t="shared" si="726"/>
        <v>0</v>
      </c>
      <c r="AV1040" s="107">
        <f t="shared" si="726"/>
        <v>0</v>
      </c>
      <c r="AW1040" s="107">
        <f t="shared" si="726"/>
        <v>0</v>
      </c>
      <c r="AX1040" s="107">
        <f t="shared" si="726"/>
        <v>0</v>
      </c>
      <c r="AY1040" s="107">
        <f t="shared" si="726"/>
        <v>0</v>
      </c>
      <c r="AZ1040" s="107">
        <f t="shared" si="726"/>
        <v>0</v>
      </c>
      <c r="BA1040" s="108">
        <f t="shared" ref="BA1040:BA1103" si="748">SUM(AS1040:AZ1040)</f>
        <v>0</v>
      </c>
      <c r="BB1040" s="103">
        <f t="shared" ref="BB1040:BB1103" si="749">SUM(AJ1040:AP1040)</f>
        <v>0</v>
      </c>
      <c r="BC1040" s="109">
        <f t="shared" ref="BC1040:BC1103" si="750">BL1040*R1040</f>
        <v>0</v>
      </c>
      <c r="BD1040" s="107">
        <f t="shared" si="730"/>
        <v>0</v>
      </c>
      <c r="BE1040" s="107">
        <f t="shared" si="727"/>
        <v>0</v>
      </c>
      <c r="BF1040" s="107">
        <f t="shared" si="727"/>
        <v>0</v>
      </c>
      <c r="BG1040" s="107">
        <f t="shared" si="727"/>
        <v>0</v>
      </c>
      <c r="BH1040" s="107">
        <f t="shared" si="727"/>
        <v>0</v>
      </c>
      <c r="BI1040" s="107">
        <f t="shared" si="727"/>
        <v>0</v>
      </c>
      <c r="BJ1040" s="107">
        <f t="shared" si="727"/>
        <v>0</v>
      </c>
      <c r="BK1040" s="107">
        <f t="shared" si="727"/>
        <v>0</v>
      </c>
      <c r="BL1040" s="110">
        <f t="shared" ref="BL1040:BL1103" si="751">SUM(BD1040:BK1040)</f>
        <v>0</v>
      </c>
      <c r="BM1040" s="111">
        <f t="shared" ref="BM1040:BM1103" si="752">AS1040+BD1040</f>
        <v>0</v>
      </c>
      <c r="BN1040" s="111">
        <f t="shared" ref="BN1040:BN1103" si="753">AT1040+BE1040</f>
        <v>0</v>
      </c>
      <c r="BO1040" s="111">
        <f t="shared" ref="BO1040:BO1103" si="754">AU1040+BF1040</f>
        <v>0</v>
      </c>
      <c r="BP1040" s="111">
        <f t="shared" ref="BP1040:BP1103" si="755">AV1040+BG1040</f>
        <v>0</v>
      </c>
      <c r="BQ1040" s="111">
        <f t="shared" ref="BQ1040:BQ1103" si="756">AW1040+BH1040</f>
        <v>0</v>
      </c>
      <c r="BR1040" s="111">
        <f t="shared" ref="BR1040:BR1103" si="757">AX1040+BI1040</f>
        <v>0</v>
      </c>
      <c r="BS1040" s="111">
        <f t="shared" ref="BS1040:BS1103" si="758">AY1040+BJ1040</f>
        <v>0</v>
      </c>
      <c r="BT1040" s="111">
        <f t="shared" ref="BT1040:BT1103" si="759">AZ1040+BK1040</f>
        <v>0</v>
      </c>
      <c r="BU1040" s="112">
        <f t="shared" ref="BU1040:BU1103" si="760">SUM(BM1040:BT1040)</f>
        <v>0</v>
      </c>
      <c r="BV1040" s="113">
        <f t="shared" ref="BV1040:BV1103" si="761">SUM(R1040*BU1040)</f>
        <v>0</v>
      </c>
      <c r="BW1040" s="169" t="s">
        <v>135</v>
      </c>
      <c r="BX1040" s="174">
        <v>2021</v>
      </c>
      <c r="BY1040" s="169" t="s">
        <v>2422</v>
      </c>
      <c r="BZ1040" s="169" t="str">
        <f t="shared" ref="BZ1040:BZ1103" si="762">UPPER(TEXT(MID(B1040,1,10),"MMMM"))</f>
        <v>DICIEMBRE</v>
      </c>
      <c r="CA1040" s="169" t="str">
        <f t="shared" ref="CA1040:CA1103" si="763">VLOOKUP(BZ1040,$B$10:$D$12,3,0)</f>
        <v>YCHO21RT_12.1</v>
      </c>
      <c r="CB1040" s="118" t="e">
        <f>VLOOKUP(F1040,[3]TOTALES!$E:$E,1,0)</f>
        <v>#N/A</v>
      </c>
      <c r="CC1040" s="118" t="e">
        <f>VLOOKUP(E1040,'3.PARAMETROS'!J:L,3,0)</f>
        <v>#N/A</v>
      </c>
      <c r="CD1040" s="118">
        <f>VLOOKUP(A1040,'[4]1. ARCHIVO COMPRA'!$A:$BU,73,0)</f>
        <v>0</v>
      </c>
      <c r="CF1040" s="128"/>
      <c r="CG1040" s="128"/>
    </row>
    <row r="1041" spans="1:85" x14ac:dyDescent="0.25">
      <c r="A1041" s="128" t="str">
        <f t="shared" si="731"/>
        <v>W2RR10Z2Y72G5B7</v>
      </c>
      <c r="B1041" s="188">
        <v>44531</v>
      </c>
      <c r="C1041" s="128"/>
      <c r="D1041" s="128" t="s">
        <v>560</v>
      </c>
      <c r="E1041" s="128" t="s">
        <v>566</v>
      </c>
      <c r="F1041" s="128" t="s">
        <v>1771</v>
      </c>
      <c r="G1041" s="128" t="s">
        <v>1772</v>
      </c>
      <c r="H1041" s="128" t="s">
        <v>1111</v>
      </c>
      <c r="I1041" s="128" t="s">
        <v>1112</v>
      </c>
      <c r="J1041" s="128" t="s">
        <v>2214</v>
      </c>
      <c r="K1041" s="128" t="s">
        <v>686</v>
      </c>
      <c r="L1041" s="128" t="s">
        <v>2255</v>
      </c>
      <c r="M1041" s="137">
        <v>89</v>
      </c>
      <c r="N1041" s="128">
        <f>IFERROR(VLOOKUP(M1041*$M$8*$N$8,'RAM costing'!$A$3:$B$81,2,1),0)</f>
        <v>89000</v>
      </c>
      <c r="O1041" s="128">
        <f>IFERROR(VLOOKUP(M1041*$M$9*$N$9,'RAM costing'!$E$3:$F$81,2,1),0)</f>
        <v>359</v>
      </c>
      <c r="P1041" s="128"/>
      <c r="Q1041" s="129">
        <f t="shared" si="732"/>
        <v>0.31</v>
      </c>
      <c r="R1041" s="18">
        <v>27.59</v>
      </c>
      <c r="S1041" s="25">
        <f t="shared" si="733"/>
        <v>0</v>
      </c>
      <c r="T1041" s="25">
        <f t="shared" si="734"/>
        <v>0</v>
      </c>
      <c r="U1041" s="25">
        <f t="shared" si="735"/>
        <v>0</v>
      </c>
      <c r="V1041" s="25">
        <f t="shared" si="736"/>
        <v>0</v>
      </c>
      <c r="W1041" s="25">
        <f t="shared" si="737"/>
        <v>0</v>
      </c>
      <c r="X1041" s="25">
        <f t="shared" si="738"/>
        <v>0</v>
      </c>
      <c r="Y1041" s="25">
        <f t="shared" si="739"/>
        <v>0</v>
      </c>
      <c r="Z1041" s="25">
        <f t="shared" si="740"/>
        <v>0</v>
      </c>
      <c r="AA1041" s="26"/>
      <c r="AB1041" s="25">
        <f t="shared" si="741"/>
        <v>0</v>
      </c>
      <c r="AC1041" s="25">
        <f t="shared" si="742"/>
        <v>0</v>
      </c>
      <c r="AD1041" s="25"/>
      <c r="AE1041" s="25"/>
      <c r="AF1041" s="25"/>
      <c r="AG1041" s="25"/>
      <c r="AH1041" s="25"/>
      <c r="AI1041" s="25"/>
      <c r="AJ1041" s="26"/>
      <c r="AK1041" s="25"/>
      <c r="AL1041" s="26"/>
      <c r="AM1041" s="25">
        <f t="shared" si="743"/>
        <v>0</v>
      </c>
      <c r="AN1041" s="25">
        <f t="shared" si="744"/>
        <v>0</v>
      </c>
      <c r="AO1041" s="26"/>
      <c r="AP1041" s="26">
        <f t="shared" si="745"/>
        <v>0</v>
      </c>
      <c r="AQ1041" s="101">
        <f t="shared" si="746"/>
        <v>0</v>
      </c>
      <c r="AR1041" s="106">
        <f t="shared" si="747"/>
        <v>0</v>
      </c>
      <c r="AS1041" s="107">
        <f t="shared" si="726"/>
        <v>0</v>
      </c>
      <c r="AT1041" s="107">
        <f t="shared" si="726"/>
        <v>0</v>
      </c>
      <c r="AU1041" s="107">
        <f t="shared" si="726"/>
        <v>0</v>
      </c>
      <c r="AV1041" s="107">
        <f t="shared" si="726"/>
        <v>0</v>
      </c>
      <c r="AW1041" s="107">
        <f t="shared" si="726"/>
        <v>0</v>
      </c>
      <c r="AX1041" s="107">
        <f t="shared" si="726"/>
        <v>0</v>
      </c>
      <c r="AY1041" s="107">
        <f t="shared" si="726"/>
        <v>0</v>
      </c>
      <c r="AZ1041" s="107">
        <f t="shared" si="726"/>
        <v>0</v>
      </c>
      <c r="BA1041" s="108">
        <f t="shared" si="748"/>
        <v>0</v>
      </c>
      <c r="BB1041" s="103">
        <f t="shared" si="749"/>
        <v>0</v>
      </c>
      <c r="BC1041" s="109">
        <f t="shared" si="750"/>
        <v>0</v>
      </c>
      <c r="BD1041" s="107">
        <f t="shared" si="730"/>
        <v>0</v>
      </c>
      <c r="BE1041" s="107">
        <f t="shared" si="727"/>
        <v>0</v>
      </c>
      <c r="BF1041" s="107">
        <f t="shared" si="727"/>
        <v>0</v>
      </c>
      <c r="BG1041" s="107">
        <f t="shared" si="727"/>
        <v>0</v>
      </c>
      <c r="BH1041" s="107">
        <f t="shared" si="727"/>
        <v>0</v>
      </c>
      <c r="BI1041" s="107">
        <f t="shared" si="727"/>
        <v>0</v>
      </c>
      <c r="BJ1041" s="107">
        <f t="shared" si="727"/>
        <v>0</v>
      </c>
      <c r="BK1041" s="107">
        <f t="shared" si="727"/>
        <v>0</v>
      </c>
      <c r="BL1041" s="110">
        <f t="shared" si="751"/>
        <v>0</v>
      </c>
      <c r="BM1041" s="111">
        <f t="shared" si="752"/>
        <v>0</v>
      </c>
      <c r="BN1041" s="111">
        <f t="shared" si="753"/>
        <v>0</v>
      </c>
      <c r="BO1041" s="111">
        <f t="shared" si="754"/>
        <v>0</v>
      </c>
      <c r="BP1041" s="111">
        <f t="shared" si="755"/>
        <v>0</v>
      </c>
      <c r="BQ1041" s="111">
        <f t="shared" si="756"/>
        <v>0</v>
      </c>
      <c r="BR1041" s="111">
        <f t="shared" si="757"/>
        <v>0</v>
      </c>
      <c r="BS1041" s="111">
        <f t="shared" si="758"/>
        <v>0</v>
      </c>
      <c r="BT1041" s="111">
        <f t="shared" si="759"/>
        <v>0</v>
      </c>
      <c r="BU1041" s="112">
        <f t="shared" si="760"/>
        <v>0</v>
      </c>
      <c r="BV1041" s="113">
        <f t="shared" si="761"/>
        <v>0</v>
      </c>
      <c r="BW1041" s="169" t="s">
        <v>135</v>
      </c>
      <c r="BX1041" s="174">
        <v>2021</v>
      </c>
      <c r="BY1041" s="169" t="s">
        <v>2422</v>
      </c>
      <c r="BZ1041" s="169" t="str">
        <f t="shared" si="762"/>
        <v>DICIEMBRE</v>
      </c>
      <c r="CA1041" s="169" t="str">
        <f t="shared" si="763"/>
        <v>YCHO21RT_12.1</v>
      </c>
      <c r="CB1041" s="118" t="str">
        <f>VLOOKUP(F1041,[3]TOTALES!$E:$E,1,0)</f>
        <v>W2RR10Z2Y72</v>
      </c>
      <c r="CC1041" s="118" t="e">
        <f>VLOOKUP(E1041,'3.PARAMETROS'!J:L,3,0)</f>
        <v>#N/A</v>
      </c>
      <c r="CD1041" s="118">
        <f>VLOOKUP(A1041,'[4]1. ARCHIVO COMPRA'!$A:$BU,73,0)</f>
        <v>0</v>
      </c>
      <c r="CF1041" s="128"/>
      <c r="CG1041" s="128"/>
    </row>
    <row r="1042" spans="1:85" x14ac:dyDescent="0.25">
      <c r="A1042" s="128" t="str">
        <f t="shared" si="731"/>
        <v>W2RR10Z2Y72MCH</v>
      </c>
      <c r="B1042" s="188">
        <v>44531</v>
      </c>
      <c r="C1042" s="128"/>
      <c r="D1042" s="128" t="s">
        <v>560</v>
      </c>
      <c r="E1042" s="128" t="s">
        <v>566</v>
      </c>
      <c r="F1042" s="128" t="s">
        <v>1771</v>
      </c>
      <c r="G1042" s="128" t="s">
        <v>1772</v>
      </c>
      <c r="H1042" s="128" t="s">
        <v>512</v>
      </c>
      <c r="I1042" s="128" t="s">
        <v>617</v>
      </c>
      <c r="J1042" s="128" t="s">
        <v>2214</v>
      </c>
      <c r="K1042" s="128" t="s">
        <v>686</v>
      </c>
      <c r="L1042" s="128" t="s">
        <v>2255</v>
      </c>
      <c r="M1042" s="137">
        <v>89</v>
      </c>
      <c r="N1042" s="128">
        <f>IFERROR(VLOOKUP(M1042*$M$8*$N$8,'RAM costing'!$A$3:$B$81,2,1),0)</f>
        <v>89000</v>
      </c>
      <c r="O1042" s="128">
        <f>IFERROR(VLOOKUP(M1042*$M$9*$N$9,'RAM costing'!$E$3:$F$81,2,1),0)</f>
        <v>359</v>
      </c>
      <c r="P1042" s="128"/>
      <c r="Q1042" s="129">
        <f t="shared" si="732"/>
        <v>0.31</v>
      </c>
      <c r="R1042" s="18">
        <v>27.59</v>
      </c>
      <c r="S1042" s="25">
        <f t="shared" si="733"/>
        <v>0</v>
      </c>
      <c r="T1042" s="25">
        <f t="shared" si="734"/>
        <v>0</v>
      </c>
      <c r="U1042" s="25">
        <f t="shared" si="735"/>
        <v>0</v>
      </c>
      <c r="V1042" s="25">
        <f t="shared" si="736"/>
        <v>0</v>
      </c>
      <c r="W1042" s="25">
        <f t="shared" si="737"/>
        <v>0</v>
      </c>
      <c r="X1042" s="25">
        <f t="shared" si="738"/>
        <v>0</v>
      </c>
      <c r="Y1042" s="25">
        <f t="shared" si="739"/>
        <v>0</v>
      </c>
      <c r="Z1042" s="25">
        <f t="shared" si="740"/>
        <v>0</v>
      </c>
      <c r="AA1042" s="26"/>
      <c r="AB1042" s="25">
        <f t="shared" si="741"/>
        <v>0</v>
      </c>
      <c r="AC1042" s="25">
        <f t="shared" si="742"/>
        <v>0</v>
      </c>
      <c r="AD1042" s="25"/>
      <c r="AE1042" s="25"/>
      <c r="AF1042" s="25"/>
      <c r="AG1042" s="25"/>
      <c r="AH1042" s="25"/>
      <c r="AI1042" s="25"/>
      <c r="AJ1042" s="26"/>
      <c r="AK1042" s="25"/>
      <c r="AL1042" s="26"/>
      <c r="AM1042" s="25">
        <f t="shared" si="743"/>
        <v>0</v>
      </c>
      <c r="AN1042" s="25">
        <f t="shared" si="744"/>
        <v>0</v>
      </c>
      <c r="AO1042" s="26"/>
      <c r="AP1042" s="26">
        <f t="shared" si="745"/>
        <v>0</v>
      </c>
      <c r="AQ1042" s="101">
        <f t="shared" si="746"/>
        <v>0</v>
      </c>
      <c r="AR1042" s="106">
        <f t="shared" si="747"/>
        <v>0</v>
      </c>
      <c r="AS1042" s="107">
        <f t="shared" si="726"/>
        <v>0</v>
      </c>
      <c r="AT1042" s="107">
        <f t="shared" si="726"/>
        <v>0</v>
      </c>
      <c r="AU1042" s="107">
        <f t="shared" si="726"/>
        <v>0</v>
      </c>
      <c r="AV1042" s="107">
        <f t="shared" si="726"/>
        <v>0</v>
      </c>
      <c r="AW1042" s="107">
        <f t="shared" si="726"/>
        <v>0</v>
      </c>
      <c r="AX1042" s="107">
        <f t="shared" si="726"/>
        <v>0</v>
      </c>
      <c r="AY1042" s="107">
        <f t="shared" si="726"/>
        <v>0</v>
      </c>
      <c r="AZ1042" s="107">
        <f t="shared" si="726"/>
        <v>0</v>
      </c>
      <c r="BA1042" s="108">
        <f t="shared" si="748"/>
        <v>0</v>
      </c>
      <c r="BB1042" s="103">
        <f t="shared" si="749"/>
        <v>0</v>
      </c>
      <c r="BC1042" s="109">
        <f t="shared" si="750"/>
        <v>0</v>
      </c>
      <c r="BD1042" s="107">
        <f t="shared" si="730"/>
        <v>0</v>
      </c>
      <c r="BE1042" s="107">
        <f t="shared" si="727"/>
        <v>0</v>
      </c>
      <c r="BF1042" s="107">
        <f t="shared" si="727"/>
        <v>0</v>
      </c>
      <c r="BG1042" s="107">
        <f t="shared" si="727"/>
        <v>0</v>
      </c>
      <c r="BH1042" s="107">
        <f t="shared" si="727"/>
        <v>0</v>
      </c>
      <c r="BI1042" s="107">
        <f t="shared" si="727"/>
        <v>0</v>
      </c>
      <c r="BJ1042" s="107">
        <f t="shared" si="727"/>
        <v>0</v>
      </c>
      <c r="BK1042" s="107">
        <f t="shared" si="727"/>
        <v>0</v>
      </c>
      <c r="BL1042" s="110">
        <f t="shared" si="751"/>
        <v>0</v>
      </c>
      <c r="BM1042" s="111">
        <f t="shared" si="752"/>
        <v>0</v>
      </c>
      <c r="BN1042" s="111">
        <f t="shared" si="753"/>
        <v>0</v>
      </c>
      <c r="BO1042" s="111">
        <f t="shared" si="754"/>
        <v>0</v>
      </c>
      <c r="BP1042" s="111">
        <f t="shared" si="755"/>
        <v>0</v>
      </c>
      <c r="BQ1042" s="111">
        <f t="shared" si="756"/>
        <v>0</v>
      </c>
      <c r="BR1042" s="111">
        <f t="shared" si="757"/>
        <v>0</v>
      </c>
      <c r="BS1042" s="111">
        <f t="shared" si="758"/>
        <v>0</v>
      </c>
      <c r="BT1042" s="111">
        <f t="shared" si="759"/>
        <v>0</v>
      </c>
      <c r="BU1042" s="112">
        <f t="shared" si="760"/>
        <v>0</v>
      </c>
      <c r="BV1042" s="113">
        <f t="shared" si="761"/>
        <v>0</v>
      </c>
      <c r="BW1042" s="169" t="s">
        <v>135</v>
      </c>
      <c r="BX1042" s="174">
        <v>2021</v>
      </c>
      <c r="BY1042" s="169" t="s">
        <v>2422</v>
      </c>
      <c r="BZ1042" s="169" t="str">
        <f t="shared" si="762"/>
        <v>DICIEMBRE</v>
      </c>
      <c r="CA1042" s="169" t="str">
        <f t="shared" si="763"/>
        <v>YCHO21RT_12.1</v>
      </c>
      <c r="CB1042" s="118" t="str">
        <f>VLOOKUP(F1042,[3]TOTALES!$E:$E,1,0)</f>
        <v>W2RR10Z2Y72</v>
      </c>
      <c r="CC1042" s="118" t="e">
        <f>VLOOKUP(E1042,'3.PARAMETROS'!J:L,3,0)</f>
        <v>#N/A</v>
      </c>
      <c r="CD1042" s="118">
        <f>VLOOKUP(A1042,'[4]1. ARCHIVO COMPRA'!$A:$BU,73,0)</f>
        <v>0</v>
      </c>
      <c r="CF1042" s="128"/>
      <c r="CG1042" s="128"/>
    </row>
    <row r="1043" spans="1:85" x14ac:dyDescent="0.25">
      <c r="A1043" s="128" t="str">
        <f t="shared" si="731"/>
        <v>W2RR10Z2Y72JBLK</v>
      </c>
      <c r="B1043" s="188">
        <v>44531</v>
      </c>
      <c r="C1043" s="128"/>
      <c r="D1043" s="128" t="s">
        <v>560</v>
      </c>
      <c r="E1043" s="128" t="s">
        <v>566</v>
      </c>
      <c r="F1043" s="128" t="s">
        <v>1771</v>
      </c>
      <c r="G1043" s="128" t="s">
        <v>1772</v>
      </c>
      <c r="H1043" s="128" t="s">
        <v>494</v>
      </c>
      <c r="I1043" s="128" t="s">
        <v>520</v>
      </c>
      <c r="J1043" s="128" t="s">
        <v>2214</v>
      </c>
      <c r="K1043" s="128" t="s">
        <v>686</v>
      </c>
      <c r="L1043" s="128" t="s">
        <v>2255</v>
      </c>
      <c r="M1043" s="137">
        <v>89</v>
      </c>
      <c r="N1043" s="128">
        <f>IFERROR(VLOOKUP(M1043*$M$8*$N$8,'RAM costing'!$A$3:$B$81,2,1),0)</f>
        <v>89000</v>
      </c>
      <c r="O1043" s="128">
        <f>IFERROR(VLOOKUP(M1043*$M$9*$N$9,'RAM costing'!$E$3:$F$81,2,1),0)</f>
        <v>359</v>
      </c>
      <c r="P1043" s="128"/>
      <c r="Q1043" s="129">
        <f t="shared" si="732"/>
        <v>0.31</v>
      </c>
      <c r="R1043" s="18">
        <v>27.59</v>
      </c>
      <c r="S1043" s="25">
        <f t="shared" si="733"/>
        <v>0</v>
      </c>
      <c r="T1043" s="25">
        <f t="shared" si="734"/>
        <v>0</v>
      </c>
      <c r="U1043" s="25">
        <f t="shared" si="735"/>
        <v>0</v>
      </c>
      <c r="V1043" s="25">
        <f t="shared" si="736"/>
        <v>0</v>
      </c>
      <c r="W1043" s="25">
        <f t="shared" si="737"/>
        <v>0</v>
      </c>
      <c r="X1043" s="25">
        <f t="shared" si="738"/>
        <v>0</v>
      </c>
      <c r="Y1043" s="25">
        <f t="shared" si="739"/>
        <v>0</v>
      </c>
      <c r="Z1043" s="25">
        <f t="shared" si="740"/>
        <v>0</v>
      </c>
      <c r="AA1043" s="26"/>
      <c r="AB1043" s="25">
        <f t="shared" si="741"/>
        <v>0</v>
      </c>
      <c r="AC1043" s="25">
        <f t="shared" si="742"/>
        <v>0</v>
      </c>
      <c r="AD1043" s="25"/>
      <c r="AE1043" s="25"/>
      <c r="AF1043" s="25"/>
      <c r="AG1043" s="25"/>
      <c r="AH1043" s="25"/>
      <c r="AI1043" s="25"/>
      <c r="AJ1043" s="26"/>
      <c r="AK1043" s="25"/>
      <c r="AL1043" s="26"/>
      <c r="AM1043" s="25">
        <f t="shared" si="743"/>
        <v>0</v>
      </c>
      <c r="AN1043" s="25">
        <f t="shared" si="744"/>
        <v>0</v>
      </c>
      <c r="AO1043" s="26"/>
      <c r="AP1043" s="26">
        <f t="shared" si="745"/>
        <v>0</v>
      </c>
      <c r="AQ1043" s="101">
        <f t="shared" si="746"/>
        <v>0</v>
      </c>
      <c r="AR1043" s="106">
        <f t="shared" si="747"/>
        <v>0</v>
      </c>
      <c r="AS1043" s="107">
        <f t="shared" si="726"/>
        <v>0</v>
      </c>
      <c r="AT1043" s="107">
        <f t="shared" si="726"/>
        <v>0</v>
      </c>
      <c r="AU1043" s="107">
        <f t="shared" si="726"/>
        <v>0</v>
      </c>
      <c r="AV1043" s="107">
        <f t="shared" si="726"/>
        <v>0</v>
      </c>
      <c r="AW1043" s="107">
        <f t="shared" si="726"/>
        <v>0</v>
      </c>
      <c r="AX1043" s="107">
        <f t="shared" si="726"/>
        <v>0</v>
      </c>
      <c r="AY1043" s="107">
        <f t="shared" si="726"/>
        <v>0</v>
      </c>
      <c r="AZ1043" s="107">
        <f t="shared" si="726"/>
        <v>0</v>
      </c>
      <c r="BA1043" s="108">
        <f t="shared" si="748"/>
        <v>0</v>
      </c>
      <c r="BB1043" s="103">
        <f t="shared" si="749"/>
        <v>0</v>
      </c>
      <c r="BC1043" s="109">
        <f t="shared" si="750"/>
        <v>0</v>
      </c>
      <c r="BD1043" s="107">
        <f t="shared" si="730"/>
        <v>0</v>
      </c>
      <c r="BE1043" s="107">
        <f t="shared" si="727"/>
        <v>0</v>
      </c>
      <c r="BF1043" s="107">
        <f t="shared" si="727"/>
        <v>0</v>
      </c>
      <c r="BG1043" s="107">
        <f t="shared" si="727"/>
        <v>0</v>
      </c>
      <c r="BH1043" s="107">
        <f t="shared" si="727"/>
        <v>0</v>
      </c>
      <c r="BI1043" s="107">
        <f t="shared" si="727"/>
        <v>0</v>
      </c>
      <c r="BJ1043" s="107">
        <f t="shared" si="727"/>
        <v>0</v>
      </c>
      <c r="BK1043" s="107">
        <f t="shared" si="727"/>
        <v>0</v>
      </c>
      <c r="BL1043" s="110">
        <f t="shared" si="751"/>
        <v>0</v>
      </c>
      <c r="BM1043" s="111">
        <f t="shared" si="752"/>
        <v>0</v>
      </c>
      <c r="BN1043" s="111">
        <f t="shared" si="753"/>
        <v>0</v>
      </c>
      <c r="BO1043" s="111">
        <f t="shared" si="754"/>
        <v>0</v>
      </c>
      <c r="BP1043" s="111">
        <f t="shared" si="755"/>
        <v>0</v>
      </c>
      <c r="BQ1043" s="111">
        <f t="shared" si="756"/>
        <v>0</v>
      </c>
      <c r="BR1043" s="111">
        <f t="shared" si="757"/>
        <v>0</v>
      </c>
      <c r="BS1043" s="111">
        <f t="shared" si="758"/>
        <v>0</v>
      </c>
      <c r="BT1043" s="111">
        <f t="shared" si="759"/>
        <v>0</v>
      </c>
      <c r="BU1043" s="112">
        <f t="shared" si="760"/>
        <v>0</v>
      </c>
      <c r="BV1043" s="113">
        <f t="shared" si="761"/>
        <v>0</v>
      </c>
      <c r="BW1043" s="169" t="s">
        <v>135</v>
      </c>
      <c r="BX1043" s="174">
        <v>2021</v>
      </c>
      <c r="BY1043" s="169" t="s">
        <v>2422</v>
      </c>
      <c r="BZ1043" s="169" t="str">
        <f t="shared" si="762"/>
        <v>DICIEMBRE</v>
      </c>
      <c r="CA1043" s="169" t="str">
        <f t="shared" si="763"/>
        <v>YCHO21RT_12.1</v>
      </c>
      <c r="CB1043" s="118" t="str">
        <f>VLOOKUP(F1043,[3]TOTALES!$E:$E,1,0)</f>
        <v>W2RR10Z2Y72</v>
      </c>
      <c r="CC1043" s="118" t="e">
        <f>VLOOKUP(E1043,'3.PARAMETROS'!J:L,3,0)</f>
        <v>#N/A</v>
      </c>
      <c r="CD1043" s="118">
        <f>VLOOKUP(A1043,'[4]1. ARCHIVO COMPRA'!$A:$BU,73,0)</f>
        <v>0</v>
      </c>
      <c r="CF1043" s="128"/>
      <c r="CG1043" s="128"/>
    </row>
    <row r="1044" spans="1:85" x14ac:dyDescent="0.25">
      <c r="A1044" s="128" t="str">
        <f t="shared" si="731"/>
        <v>W2RR10Z2Y72G1DQ</v>
      </c>
      <c r="B1044" s="188">
        <v>44531</v>
      </c>
      <c r="C1044" s="128"/>
      <c r="D1044" s="128" t="s">
        <v>560</v>
      </c>
      <c r="E1044" s="128" t="s">
        <v>566</v>
      </c>
      <c r="F1044" s="128" t="s">
        <v>1771</v>
      </c>
      <c r="G1044" s="128" t="s">
        <v>1772</v>
      </c>
      <c r="H1044" s="128" t="s">
        <v>510</v>
      </c>
      <c r="I1044" s="128" t="s">
        <v>537</v>
      </c>
      <c r="J1044" s="128" t="s">
        <v>2214</v>
      </c>
      <c r="K1044" s="128" t="s">
        <v>686</v>
      </c>
      <c r="L1044" s="128" t="s">
        <v>2255</v>
      </c>
      <c r="M1044" s="137">
        <v>89</v>
      </c>
      <c r="N1044" s="128">
        <f>IFERROR(VLOOKUP(M1044*$M$8*$N$8,'RAM costing'!$A$3:$B$81,2,1),0)</f>
        <v>89000</v>
      </c>
      <c r="O1044" s="128">
        <f>IFERROR(VLOOKUP(M1044*$M$9*$N$9,'RAM costing'!$E$3:$F$81,2,1),0)</f>
        <v>359</v>
      </c>
      <c r="P1044" s="128"/>
      <c r="Q1044" s="129">
        <f t="shared" si="732"/>
        <v>0.31</v>
      </c>
      <c r="R1044" s="18">
        <v>27.59</v>
      </c>
      <c r="S1044" s="25">
        <f t="shared" si="733"/>
        <v>0</v>
      </c>
      <c r="T1044" s="25">
        <f t="shared" si="734"/>
        <v>0</v>
      </c>
      <c r="U1044" s="25">
        <f t="shared" si="735"/>
        <v>0</v>
      </c>
      <c r="V1044" s="25">
        <f t="shared" si="736"/>
        <v>0</v>
      </c>
      <c r="W1044" s="25">
        <f t="shared" si="737"/>
        <v>0</v>
      </c>
      <c r="X1044" s="25">
        <f t="shared" si="738"/>
        <v>0</v>
      </c>
      <c r="Y1044" s="25">
        <f t="shared" si="739"/>
        <v>0</v>
      </c>
      <c r="Z1044" s="25">
        <f t="shared" si="740"/>
        <v>0</v>
      </c>
      <c r="AA1044" s="26"/>
      <c r="AB1044" s="25">
        <f t="shared" si="741"/>
        <v>0</v>
      </c>
      <c r="AC1044" s="25">
        <f t="shared" si="742"/>
        <v>0</v>
      </c>
      <c r="AD1044" s="25"/>
      <c r="AE1044" s="25"/>
      <c r="AF1044" s="25"/>
      <c r="AG1044" s="25"/>
      <c r="AH1044" s="25"/>
      <c r="AI1044" s="25"/>
      <c r="AJ1044" s="26"/>
      <c r="AK1044" s="25"/>
      <c r="AL1044" s="26"/>
      <c r="AM1044" s="25">
        <f t="shared" si="743"/>
        <v>0</v>
      </c>
      <c r="AN1044" s="25">
        <f t="shared" si="744"/>
        <v>0</v>
      </c>
      <c r="AO1044" s="26"/>
      <c r="AP1044" s="26">
        <f t="shared" si="745"/>
        <v>0</v>
      </c>
      <c r="AQ1044" s="101">
        <f t="shared" si="746"/>
        <v>0</v>
      </c>
      <c r="AR1044" s="106">
        <f t="shared" si="747"/>
        <v>0</v>
      </c>
      <c r="AS1044" s="107">
        <f t="shared" si="726"/>
        <v>0</v>
      </c>
      <c r="AT1044" s="107">
        <f t="shared" si="726"/>
        <v>0</v>
      </c>
      <c r="AU1044" s="107">
        <f t="shared" si="726"/>
        <v>0</v>
      </c>
      <c r="AV1044" s="107">
        <f t="shared" si="726"/>
        <v>0</v>
      </c>
      <c r="AW1044" s="107">
        <f t="shared" si="726"/>
        <v>0</v>
      </c>
      <c r="AX1044" s="107">
        <f t="shared" si="726"/>
        <v>0</v>
      </c>
      <c r="AY1044" s="107">
        <f t="shared" si="726"/>
        <v>0</v>
      </c>
      <c r="AZ1044" s="107">
        <f t="shared" si="726"/>
        <v>0</v>
      </c>
      <c r="BA1044" s="108">
        <f t="shared" si="748"/>
        <v>0</v>
      </c>
      <c r="BB1044" s="103">
        <f t="shared" si="749"/>
        <v>0</v>
      </c>
      <c r="BC1044" s="109">
        <f t="shared" si="750"/>
        <v>0</v>
      </c>
      <c r="BD1044" s="107">
        <f t="shared" si="730"/>
        <v>0</v>
      </c>
      <c r="BE1044" s="107">
        <f t="shared" si="727"/>
        <v>0</v>
      </c>
      <c r="BF1044" s="107">
        <f t="shared" si="727"/>
        <v>0</v>
      </c>
      <c r="BG1044" s="107">
        <f t="shared" si="727"/>
        <v>0</v>
      </c>
      <c r="BH1044" s="107">
        <f t="shared" si="727"/>
        <v>0</v>
      </c>
      <c r="BI1044" s="107">
        <f t="shared" si="727"/>
        <v>0</v>
      </c>
      <c r="BJ1044" s="107">
        <f t="shared" si="727"/>
        <v>0</v>
      </c>
      <c r="BK1044" s="107">
        <f t="shared" si="727"/>
        <v>0</v>
      </c>
      <c r="BL1044" s="110">
        <f t="shared" si="751"/>
        <v>0</v>
      </c>
      <c r="BM1044" s="111">
        <f t="shared" si="752"/>
        <v>0</v>
      </c>
      <c r="BN1044" s="111">
        <f t="shared" si="753"/>
        <v>0</v>
      </c>
      <c r="BO1044" s="111">
        <f t="shared" si="754"/>
        <v>0</v>
      </c>
      <c r="BP1044" s="111">
        <f t="shared" si="755"/>
        <v>0</v>
      </c>
      <c r="BQ1044" s="111">
        <f t="shared" si="756"/>
        <v>0</v>
      </c>
      <c r="BR1044" s="111">
        <f t="shared" si="757"/>
        <v>0</v>
      </c>
      <c r="BS1044" s="111">
        <f t="shared" si="758"/>
        <v>0</v>
      </c>
      <c r="BT1044" s="111">
        <f t="shared" si="759"/>
        <v>0</v>
      </c>
      <c r="BU1044" s="112">
        <f t="shared" si="760"/>
        <v>0</v>
      </c>
      <c r="BV1044" s="113">
        <f t="shared" si="761"/>
        <v>0</v>
      </c>
      <c r="BW1044" s="169" t="s">
        <v>135</v>
      </c>
      <c r="BX1044" s="174">
        <v>2021</v>
      </c>
      <c r="BY1044" s="169" t="s">
        <v>2422</v>
      </c>
      <c r="BZ1044" s="169" t="str">
        <f t="shared" si="762"/>
        <v>DICIEMBRE</v>
      </c>
      <c r="CA1044" s="169" t="str">
        <f t="shared" si="763"/>
        <v>YCHO21RT_12.1</v>
      </c>
      <c r="CB1044" s="118" t="str">
        <f>VLOOKUP(F1044,[3]TOTALES!$E:$E,1,0)</f>
        <v>W2RR10Z2Y72</v>
      </c>
      <c r="CC1044" s="118" t="e">
        <f>VLOOKUP(E1044,'3.PARAMETROS'!J:L,3,0)</f>
        <v>#N/A</v>
      </c>
      <c r="CD1044" s="118">
        <f>VLOOKUP(A1044,'[4]1. ARCHIVO COMPRA'!$A:$BU,73,0)</f>
        <v>0</v>
      </c>
      <c r="CF1044" s="128"/>
      <c r="CG1044" s="128"/>
    </row>
    <row r="1045" spans="1:85" x14ac:dyDescent="0.25">
      <c r="A1045" s="128" t="str">
        <f t="shared" si="731"/>
        <v>W2RR10Z2Y72G012</v>
      </c>
      <c r="B1045" s="188">
        <v>44531</v>
      </c>
      <c r="C1045" s="128"/>
      <c r="D1045" s="128" t="s">
        <v>560</v>
      </c>
      <c r="E1045" s="128" t="s">
        <v>566</v>
      </c>
      <c r="F1045" s="128" t="s">
        <v>1771</v>
      </c>
      <c r="G1045" s="128" t="s">
        <v>1772</v>
      </c>
      <c r="H1045" s="128" t="s">
        <v>582</v>
      </c>
      <c r="I1045" s="128" t="s">
        <v>583</v>
      </c>
      <c r="J1045" s="128" t="s">
        <v>2214</v>
      </c>
      <c r="K1045" s="128" t="s">
        <v>686</v>
      </c>
      <c r="L1045" s="128" t="s">
        <v>2255</v>
      </c>
      <c r="M1045" s="137">
        <v>89</v>
      </c>
      <c r="N1045" s="128">
        <f>IFERROR(VLOOKUP(M1045*$M$8*$N$8,'RAM costing'!$A$3:$B$81,2,1),0)</f>
        <v>89000</v>
      </c>
      <c r="O1045" s="128">
        <f>IFERROR(VLOOKUP(M1045*$M$9*$N$9,'RAM costing'!$E$3:$F$81,2,1),0)</f>
        <v>359</v>
      </c>
      <c r="P1045" s="128"/>
      <c r="Q1045" s="129">
        <f t="shared" si="732"/>
        <v>0.31</v>
      </c>
      <c r="R1045" s="18">
        <v>27.59</v>
      </c>
      <c r="S1045" s="25">
        <f t="shared" si="733"/>
        <v>0</v>
      </c>
      <c r="T1045" s="25">
        <f t="shared" si="734"/>
        <v>0</v>
      </c>
      <c r="U1045" s="25">
        <f t="shared" si="735"/>
        <v>0</v>
      </c>
      <c r="V1045" s="25">
        <f t="shared" si="736"/>
        <v>0</v>
      </c>
      <c r="W1045" s="25">
        <f t="shared" si="737"/>
        <v>0</v>
      </c>
      <c r="X1045" s="25">
        <f t="shared" si="738"/>
        <v>0</v>
      </c>
      <c r="Y1045" s="25">
        <f t="shared" si="739"/>
        <v>0</v>
      </c>
      <c r="Z1045" s="25">
        <f t="shared" si="740"/>
        <v>0</v>
      </c>
      <c r="AA1045" s="26"/>
      <c r="AB1045" s="25">
        <f t="shared" si="741"/>
        <v>0</v>
      </c>
      <c r="AC1045" s="25">
        <f t="shared" si="742"/>
        <v>0</v>
      </c>
      <c r="AD1045" s="25"/>
      <c r="AE1045" s="25"/>
      <c r="AF1045" s="25"/>
      <c r="AG1045" s="25"/>
      <c r="AH1045" s="25"/>
      <c r="AI1045" s="25"/>
      <c r="AJ1045" s="26"/>
      <c r="AK1045" s="25"/>
      <c r="AL1045" s="26"/>
      <c r="AM1045" s="25">
        <f t="shared" si="743"/>
        <v>0</v>
      </c>
      <c r="AN1045" s="25">
        <f t="shared" si="744"/>
        <v>0</v>
      </c>
      <c r="AO1045" s="26"/>
      <c r="AP1045" s="26">
        <f t="shared" si="745"/>
        <v>0</v>
      </c>
      <c r="AQ1045" s="101">
        <f t="shared" si="746"/>
        <v>0</v>
      </c>
      <c r="AR1045" s="106">
        <f t="shared" si="747"/>
        <v>0</v>
      </c>
      <c r="AS1045" s="107">
        <f t="shared" si="726"/>
        <v>0</v>
      </c>
      <c r="AT1045" s="107">
        <f t="shared" si="726"/>
        <v>0</v>
      </c>
      <c r="AU1045" s="107">
        <f t="shared" si="726"/>
        <v>0</v>
      </c>
      <c r="AV1045" s="107">
        <f t="shared" si="726"/>
        <v>0</v>
      </c>
      <c r="AW1045" s="107">
        <f t="shared" si="726"/>
        <v>0</v>
      </c>
      <c r="AX1045" s="107">
        <f t="shared" si="726"/>
        <v>0</v>
      </c>
      <c r="AY1045" s="107">
        <f t="shared" si="726"/>
        <v>0</v>
      </c>
      <c r="AZ1045" s="107">
        <f t="shared" si="726"/>
        <v>0</v>
      </c>
      <c r="BA1045" s="108">
        <f t="shared" si="748"/>
        <v>0</v>
      </c>
      <c r="BB1045" s="103">
        <f t="shared" si="749"/>
        <v>0</v>
      </c>
      <c r="BC1045" s="109">
        <f t="shared" si="750"/>
        <v>0</v>
      </c>
      <c r="BD1045" s="107">
        <f t="shared" si="730"/>
        <v>0</v>
      </c>
      <c r="BE1045" s="107">
        <f t="shared" si="727"/>
        <v>0</v>
      </c>
      <c r="BF1045" s="107">
        <f t="shared" si="727"/>
        <v>0</v>
      </c>
      <c r="BG1045" s="107">
        <f t="shared" si="727"/>
        <v>0</v>
      </c>
      <c r="BH1045" s="107">
        <f t="shared" si="727"/>
        <v>0</v>
      </c>
      <c r="BI1045" s="107">
        <f t="shared" si="727"/>
        <v>0</v>
      </c>
      <c r="BJ1045" s="107">
        <f t="shared" si="727"/>
        <v>0</v>
      </c>
      <c r="BK1045" s="107">
        <f t="shared" si="727"/>
        <v>0</v>
      </c>
      <c r="BL1045" s="110">
        <f t="shared" si="751"/>
        <v>0</v>
      </c>
      <c r="BM1045" s="111">
        <f t="shared" si="752"/>
        <v>0</v>
      </c>
      <c r="BN1045" s="111">
        <f t="shared" si="753"/>
        <v>0</v>
      </c>
      <c r="BO1045" s="111">
        <f t="shared" si="754"/>
        <v>0</v>
      </c>
      <c r="BP1045" s="111">
        <f t="shared" si="755"/>
        <v>0</v>
      </c>
      <c r="BQ1045" s="111">
        <f t="shared" si="756"/>
        <v>0</v>
      </c>
      <c r="BR1045" s="111">
        <f t="shared" si="757"/>
        <v>0</v>
      </c>
      <c r="BS1045" s="111">
        <f t="shared" si="758"/>
        <v>0</v>
      </c>
      <c r="BT1045" s="111">
        <f t="shared" si="759"/>
        <v>0</v>
      </c>
      <c r="BU1045" s="112">
        <f t="shared" si="760"/>
        <v>0</v>
      </c>
      <c r="BV1045" s="113">
        <f t="shared" si="761"/>
        <v>0</v>
      </c>
      <c r="BW1045" s="169" t="s">
        <v>135</v>
      </c>
      <c r="BX1045" s="174">
        <v>2021</v>
      </c>
      <c r="BY1045" s="169" t="s">
        <v>2422</v>
      </c>
      <c r="BZ1045" s="169" t="str">
        <f t="shared" si="762"/>
        <v>DICIEMBRE</v>
      </c>
      <c r="CA1045" s="169" t="str">
        <f t="shared" si="763"/>
        <v>YCHO21RT_12.1</v>
      </c>
      <c r="CB1045" s="118" t="str">
        <f>VLOOKUP(F1045,[3]TOTALES!$E:$E,1,0)</f>
        <v>W2RR10Z2Y72</v>
      </c>
      <c r="CC1045" s="118" t="e">
        <f>VLOOKUP(E1045,'3.PARAMETROS'!J:L,3,0)</f>
        <v>#N/A</v>
      </c>
      <c r="CD1045" s="118">
        <f>VLOOKUP(A1045,'[4]1. ARCHIVO COMPRA'!$A:$BU,73,0)</f>
        <v>0</v>
      </c>
      <c r="CF1045" s="128"/>
      <c r="CG1045" s="128"/>
    </row>
    <row r="1046" spans="1:85" x14ac:dyDescent="0.25">
      <c r="A1046" s="128" t="str">
        <f t="shared" si="731"/>
        <v>W2RR10Z2Y72G7HR</v>
      </c>
      <c r="B1046" s="188">
        <v>44531</v>
      </c>
      <c r="C1046" s="128"/>
      <c r="D1046" s="128" t="s">
        <v>560</v>
      </c>
      <c r="E1046" s="128" t="s">
        <v>566</v>
      </c>
      <c r="F1046" s="128" t="s">
        <v>1771</v>
      </c>
      <c r="G1046" s="128" t="s">
        <v>1772</v>
      </c>
      <c r="H1046" s="128" t="s">
        <v>1177</v>
      </c>
      <c r="I1046" s="128" t="s">
        <v>1178</v>
      </c>
      <c r="J1046" s="128" t="s">
        <v>2214</v>
      </c>
      <c r="K1046" s="128" t="s">
        <v>686</v>
      </c>
      <c r="L1046" s="128" t="s">
        <v>2255</v>
      </c>
      <c r="M1046" s="137">
        <v>89</v>
      </c>
      <c r="N1046" s="128">
        <f>IFERROR(VLOOKUP(M1046*$M$8*$N$8,'RAM costing'!$A$3:$B$81,2,1),0)</f>
        <v>89000</v>
      </c>
      <c r="O1046" s="128">
        <f>IFERROR(VLOOKUP(M1046*$M$9*$N$9,'RAM costing'!$E$3:$F$81,2,1),0)</f>
        <v>359</v>
      </c>
      <c r="P1046" s="128"/>
      <c r="Q1046" s="129">
        <f t="shared" si="732"/>
        <v>0.31</v>
      </c>
      <c r="R1046" s="18">
        <v>27.59</v>
      </c>
      <c r="S1046" s="25">
        <f t="shared" si="733"/>
        <v>0</v>
      </c>
      <c r="T1046" s="25">
        <f t="shared" si="734"/>
        <v>0</v>
      </c>
      <c r="U1046" s="25">
        <f t="shared" si="735"/>
        <v>0</v>
      </c>
      <c r="V1046" s="25">
        <f t="shared" si="736"/>
        <v>0</v>
      </c>
      <c r="W1046" s="25">
        <f t="shared" si="737"/>
        <v>0</v>
      </c>
      <c r="X1046" s="25">
        <f t="shared" si="738"/>
        <v>0</v>
      </c>
      <c r="Y1046" s="25">
        <f t="shared" si="739"/>
        <v>0</v>
      </c>
      <c r="Z1046" s="25">
        <f t="shared" si="740"/>
        <v>0</v>
      </c>
      <c r="AA1046" s="26"/>
      <c r="AB1046" s="25">
        <f t="shared" si="741"/>
        <v>0</v>
      </c>
      <c r="AC1046" s="25">
        <f t="shared" si="742"/>
        <v>0</v>
      </c>
      <c r="AD1046" s="25"/>
      <c r="AE1046" s="25"/>
      <c r="AF1046" s="25"/>
      <c r="AG1046" s="25"/>
      <c r="AH1046" s="25"/>
      <c r="AI1046" s="25"/>
      <c r="AJ1046" s="26"/>
      <c r="AK1046" s="25"/>
      <c r="AL1046" s="26"/>
      <c r="AM1046" s="25">
        <f t="shared" si="743"/>
        <v>0</v>
      </c>
      <c r="AN1046" s="25">
        <f t="shared" si="744"/>
        <v>0</v>
      </c>
      <c r="AO1046" s="26"/>
      <c r="AP1046" s="26">
        <f t="shared" si="745"/>
        <v>0</v>
      </c>
      <c r="AQ1046" s="101">
        <f t="shared" si="746"/>
        <v>0</v>
      </c>
      <c r="AR1046" s="106">
        <f t="shared" si="747"/>
        <v>0</v>
      </c>
      <c r="AS1046" s="107">
        <f t="shared" si="726"/>
        <v>0</v>
      </c>
      <c r="AT1046" s="107">
        <f t="shared" si="726"/>
        <v>0</v>
      </c>
      <c r="AU1046" s="107">
        <f t="shared" si="726"/>
        <v>0</v>
      </c>
      <c r="AV1046" s="107">
        <f t="shared" si="726"/>
        <v>0</v>
      </c>
      <c r="AW1046" s="107">
        <f t="shared" si="726"/>
        <v>0</v>
      </c>
      <c r="AX1046" s="107">
        <f t="shared" si="726"/>
        <v>0</v>
      </c>
      <c r="AY1046" s="107">
        <f t="shared" si="726"/>
        <v>0</v>
      </c>
      <c r="AZ1046" s="107">
        <f t="shared" si="726"/>
        <v>0</v>
      </c>
      <c r="BA1046" s="108">
        <f t="shared" si="748"/>
        <v>0</v>
      </c>
      <c r="BB1046" s="103">
        <f t="shared" si="749"/>
        <v>0</v>
      </c>
      <c r="BC1046" s="109">
        <f t="shared" si="750"/>
        <v>0</v>
      </c>
      <c r="BD1046" s="107">
        <f t="shared" si="730"/>
        <v>0</v>
      </c>
      <c r="BE1046" s="107">
        <f t="shared" si="727"/>
        <v>0</v>
      </c>
      <c r="BF1046" s="107">
        <f t="shared" si="727"/>
        <v>0</v>
      </c>
      <c r="BG1046" s="107">
        <f t="shared" si="727"/>
        <v>0</v>
      </c>
      <c r="BH1046" s="107">
        <f t="shared" si="727"/>
        <v>0</v>
      </c>
      <c r="BI1046" s="107">
        <f t="shared" si="727"/>
        <v>0</v>
      </c>
      <c r="BJ1046" s="107">
        <f t="shared" si="727"/>
        <v>0</v>
      </c>
      <c r="BK1046" s="107">
        <f t="shared" si="727"/>
        <v>0</v>
      </c>
      <c r="BL1046" s="110">
        <f t="shared" si="751"/>
        <v>0</v>
      </c>
      <c r="BM1046" s="111">
        <f t="shared" si="752"/>
        <v>0</v>
      </c>
      <c r="BN1046" s="111">
        <f t="shared" si="753"/>
        <v>0</v>
      </c>
      <c r="BO1046" s="111">
        <f t="shared" si="754"/>
        <v>0</v>
      </c>
      <c r="BP1046" s="111">
        <f t="shared" si="755"/>
        <v>0</v>
      </c>
      <c r="BQ1046" s="111">
        <f t="shared" si="756"/>
        <v>0</v>
      </c>
      <c r="BR1046" s="111">
        <f t="shared" si="757"/>
        <v>0</v>
      </c>
      <c r="BS1046" s="111">
        <f t="shared" si="758"/>
        <v>0</v>
      </c>
      <c r="BT1046" s="111">
        <f t="shared" si="759"/>
        <v>0</v>
      </c>
      <c r="BU1046" s="112">
        <f t="shared" si="760"/>
        <v>0</v>
      </c>
      <c r="BV1046" s="113">
        <f t="shared" si="761"/>
        <v>0</v>
      </c>
      <c r="BW1046" s="169" t="s">
        <v>135</v>
      </c>
      <c r="BX1046" s="174">
        <v>2021</v>
      </c>
      <c r="BY1046" s="169" t="s">
        <v>2422</v>
      </c>
      <c r="BZ1046" s="169" t="str">
        <f t="shared" si="762"/>
        <v>DICIEMBRE</v>
      </c>
      <c r="CA1046" s="169" t="str">
        <f t="shared" si="763"/>
        <v>YCHO21RT_12.1</v>
      </c>
      <c r="CB1046" s="118" t="str">
        <f>VLOOKUP(F1046,[3]TOTALES!$E:$E,1,0)</f>
        <v>W2RR10Z2Y72</v>
      </c>
      <c r="CC1046" s="118" t="e">
        <f>VLOOKUP(E1046,'3.PARAMETROS'!J:L,3,0)</f>
        <v>#N/A</v>
      </c>
      <c r="CD1046" s="118">
        <f>VLOOKUP(A1046,'[4]1. ARCHIVO COMPRA'!$A:$BU,73,0)</f>
        <v>0</v>
      </c>
      <c r="CF1046" s="128"/>
      <c r="CG1046" s="128"/>
    </row>
    <row r="1047" spans="1:85" x14ac:dyDescent="0.25">
      <c r="A1047" s="128" t="str">
        <f t="shared" si="731"/>
        <v>W2RD02WED60F9EF</v>
      </c>
      <c r="B1047" s="188">
        <v>44531</v>
      </c>
      <c r="C1047" s="128"/>
      <c r="D1047" s="128" t="s">
        <v>557</v>
      </c>
      <c r="E1047" s="128" t="s">
        <v>709</v>
      </c>
      <c r="F1047" s="128" t="s">
        <v>1773</v>
      </c>
      <c r="G1047" s="128" t="s">
        <v>1774</v>
      </c>
      <c r="H1047" s="128" t="s">
        <v>1775</v>
      </c>
      <c r="I1047" s="128" t="s">
        <v>1776</v>
      </c>
      <c r="J1047" s="128" t="s">
        <v>2215</v>
      </c>
      <c r="K1047" s="128" t="s">
        <v>683</v>
      </c>
      <c r="L1047" s="128" t="s">
        <v>2255</v>
      </c>
      <c r="M1047" s="137">
        <v>98</v>
      </c>
      <c r="N1047" s="128">
        <f>IFERROR(VLOOKUP(M1047*$M$8*$N$8,'RAM costing'!$A$3:$B$81,2,1),0)</f>
        <v>99000</v>
      </c>
      <c r="O1047" s="128">
        <f>IFERROR(VLOOKUP(M1047*$M$9*$N$9,'RAM costing'!$E$3:$F$81,2,1),0)</f>
        <v>399</v>
      </c>
      <c r="P1047" s="128"/>
      <c r="Q1047" s="129">
        <f t="shared" si="732"/>
        <v>0.31</v>
      </c>
      <c r="R1047" s="18">
        <v>30.38</v>
      </c>
      <c r="S1047" s="25">
        <f t="shared" si="733"/>
        <v>0</v>
      </c>
      <c r="T1047" s="25">
        <f t="shared" si="734"/>
        <v>0</v>
      </c>
      <c r="U1047" s="25">
        <f t="shared" si="735"/>
        <v>0</v>
      </c>
      <c r="V1047" s="25">
        <f t="shared" si="736"/>
        <v>0</v>
      </c>
      <c r="W1047" s="25">
        <f t="shared" si="737"/>
        <v>0</v>
      </c>
      <c r="X1047" s="25">
        <f t="shared" si="738"/>
        <v>0</v>
      </c>
      <c r="Y1047" s="25">
        <f t="shared" si="739"/>
        <v>0</v>
      </c>
      <c r="Z1047" s="25">
        <f t="shared" si="740"/>
        <v>0</v>
      </c>
      <c r="AA1047" s="26"/>
      <c r="AB1047" s="25">
        <f t="shared" si="741"/>
        <v>0</v>
      </c>
      <c r="AC1047" s="25">
        <f t="shared" si="742"/>
        <v>0</v>
      </c>
      <c r="AD1047" s="25"/>
      <c r="AE1047" s="25"/>
      <c r="AF1047" s="25"/>
      <c r="AG1047" s="25"/>
      <c r="AH1047" s="25"/>
      <c r="AI1047" s="25"/>
      <c r="AJ1047" s="26"/>
      <c r="AK1047" s="25"/>
      <c r="AL1047" s="26"/>
      <c r="AM1047" s="25">
        <f t="shared" si="743"/>
        <v>0</v>
      </c>
      <c r="AN1047" s="25">
        <f t="shared" si="744"/>
        <v>0</v>
      </c>
      <c r="AO1047" s="26"/>
      <c r="AP1047" s="26">
        <f t="shared" si="745"/>
        <v>0</v>
      </c>
      <c r="AQ1047" s="101">
        <f t="shared" si="746"/>
        <v>0</v>
      </c>
      <c r="AR1047" s="106">
        <f t="shared" si="747"/>
        <v>0</v>
      </c>
      <c r="AS1047" s="107">
        <f t="shared" si="726"/>
        <v>0</v>
      </c>
      <c r="AT1047" s="107">
        <f t="shared" si="726"/>
        <v>0</v>
      </c>
      <c r="AU1047" s="107">
        <f t="shared" si="726"/>
        <v>0</v>
      </c>
      <c r="AV1047" s="107">
        <f t="shared" si="726"/>
        <v>0</v>
      </c>
      <c r="AW1047" s="107">
        <f t="shared" si="726"/>
        <v>0</v>
      </c>
      <c r="AX1047" s="107">
        <f t="shared" si="726"/>
        <v>0</v>
      </c>
      <c r="AY1047" s="107">
        <f t="shared" si="726"/>
        <v>0</v>
      </c>
      <c r="AZ1047" s="107">
        <f t="shared" si="726"/>
        <v>0</v>
      </c>
      <c r="BA1047" s="108">
        <f t="shared" si="748"/>
        <v>0</v>
      </c>
      <c r="BB1047" s="103">
        <f t="shared" si="749"/>
        <v>0</v>
      </c>
      <c r="BC1047" s="109">
        <f t="shared" si="750"/>
        <v>0</v>
      </c>
      <c r="BD1047" s="107">
        <f t="shared" si="730"/>
        <v>0</v>
      </c>
      <c r="BE1047" s="107">
        <f t="shared" si="727"/>
        <v>0</v>
      </c>
      <c r="BF1047" s="107">
        <f t="shared" si="727"/>
        <v>0</v>
      </c>
      <c r="BG1047" s="107">
        <f t="shared" si="727"/>
        <v>0</v>
      </c>
      <c r="BH1047" s="107">
        <f t="shared" si="727"/>
        <v>0</v>
      </c>
      <c r="BI1047" s="107">
        <f t="shared" si="727"/>
        <v>0</v>
      </c>
      <c r="BJ1047" s="107">
        <f t="shared" si="727"/>
        <v>0</v>
      </c>
      <c r="BK1047" s="107">
        <f t="shared" si="727"/>
        <v>0</v>
      </c>
      <c r="BL1047" s="110">
        <f t="shared" si="751"/>
        <v>0</v>
      </c>
      <c r="BM1047" s="111">
        <f t="shared" si="752"/>
        <v>0</v>
      </c>
      <c r="BN1047" s="111">
        <f t="shared" si="753"/>
        <v>0</v>
      </c>
      <c r="BO1047" s="111">
        <f t="shared" si="754"/>
        <v>0</v>
      </c>
      <c r="BP1047" s="111">
        <f t="shared" si="755"/>
        <v>0</v>
      </c>
      <c r="BQ1047" s="111">
        <f t="shared" si="756"/>
        <v>0</v>
      </c>
      <c r="BR1047" s="111">
        <f t="shared" si="757"/>
        <v>0</v>
      </c>
      <c r="BS1047" s="111">
        <f t="shared" si="758"/>
        <v>0</v>
      </c>
      <c r="BT1047" s="111">
        <f t="shared" si="759"/>
        <v>0</v>
      </c>
      <c r="BU1047" s="112">
        <f t="shared" si="760"/>
        <v>0</v>
      </c>
      <c r="BV1047" s="113">
        <f t="shared" si="761"/>
        <v>0</v>
      </c>
      <c r="BW1047" s="169" t="s">
        <v>135</v>
      </c>
      <c r="BX1047" s="174">
        <v>2021</v>
      </c>
      <c r="BY1047" s="169" t="s">
        <v>2422</v>
      </c>
      <c r="BZ1047" s="169" t="str">
        <f t="shared" si="762"/>
        <v>DICIEMBRE</v>
      </c>
      <c r="CA1047" s="169" t="str">
        <f t="shared" si="763"/>
        <v>YCHO21RT_12.1</v>
      </c>
      <c r="CB1047" s="118" t="str">
        <f>VLOOKUP(F1047,[3]TOTALES!$E:$E,1,0)</f>
        <v>W2RD02WED60</v>
      </c>
      <c r="CC1047" s="118" t="str">
        <f>VLOOKUP(E1047,'3.PARAMETROS'!J:L,3,0)</f>
        <v>FALDAS</v>
      </c>
      <c r="CD1047" s="118">
        <f>VLOOKUP(A1047,'[4]1. ARCHIVO COMPRA'!$A:$BU,73,0)</f>
        <v>0</v>
      </c>
      <c r="CF1047" s="128"/>
      <c r="CG1047" s="128"/>
    </row>
    <row r="1048" spans="1:85" x14ac:dyDescent="0.25">
      <c r="A1048" s="128" t="str">
        <f t="shared" si="731"/>
        <v>W2RL04WED60F9EF</v>
      </c>
      <c r="B1048" s="187">
        <v>44531</v>
      </c>
      <c r="C1048" s="128"/>
      <c r="D1048" s="128" t="s">
        <v>557</v>
      </c>
      <c r="E1048" s="128" t="s">
        <v>558</v>
      </c>
      <c r="F1048" s="128" t="s">
        <v>1777</v>
      </c>
      <c r="G1048" s="128" t="s">
        <v>1778</v>
      </c>
      <c r="H1048" s="128" t="s">
        <v>1775</v>
      </c>
      <c r="I1048" s="128" t="s">
        <v>1776</v>
      </c>
      <c r="J1048" s="128" t="s">
        <v>2215</v>
      </c>
      <c r="K1048" s="128" t="s">
        <v>683</v>
      </c>
      <c r="L1048" s="128" t="s">
        <v>2255</v>
      </c>
      <c r="M1048" s="137">
        <v>148</v>
      </c>
      <c r="N1048" s="128">
        <f>IFERROR(VLOOKUP(M1048*$M$8*$N$8,'RAM costing'!$A$3:$B$81,2,1),0)</f>
        <v>139000</v>
      </c>
      <c r="O1048" s="128">
        <f>IFERROR(VLOOKUP(M1048*$M$9*$N$9,'RAM costing'!$E$3:$F$81,2,1),0)</f>
        <v>429</v>
      </c>
      <c r="P1048" s="128"/>
      <c r="Q1048" s="129">
        <f t="shared" si="732"/>
        <v>0.31</v>
      </c>
      <c r="R1048" s="18">
        <v>45.88</v>
      </c>
      <c r="S1048" s="25">
        <f t="shared" si="733"/>
        <v>10</v>
      </c>
      <c r="T1048" s="25">
        <f t="shared" si="734"/>
        <v>10</v>
      </c>
      <c r="U1048" s="25">
        <f t="shared" si="735"/>
        <v>10</v>
      </c>
      <c r="V1048" s="25">
        <f t="shared" si="736"/>
        <v>8</v>
      </c>
      <c r="W1048" s="25">
        <f t="shared" si="737"/>
        <v>6</v>
      </c>
      <c r="X1048" s="25">
        <f t="shared" si="738"/>
        <v>8</v>
      </c>
      <c r="Y1048" s="25">
        <f t="shared" si="739"/>
        <v>7</v>
      </c>
      <c r="Z1048" s="25">
        <f t="shared" si="740"/>
        <v>5</v>
      </c>
      <c r="AA1048" s="26"/>
      <c r="AB1048" s="25">
        <f t="shared" si="741"/>
        <v>7</v>
      </c>
      <c r="AC1048" s="26">
        <f>AO1048</f>
        <v>10</v>
      </c>
      <c r="AD1048" s="25"/>
      <c r="AE1048" s="25"/>
      <c r="AF1048" s="25"/>
      <c r="AG1048" s="25"/>
      <c r="AH1048" s="25"/>
      <c r="AI1048" s="25"/>
      <c r="AJ1048" s="26"/>
      <c r="AK1048" s="25"/>
      <c r="AL1048" s="26"/>
      <c r="AM1048" s="25">
        <f t="shared" si="743"/>
        <v>8</v>
      </c>
      <c r="AN1048" s="25">
        <f t="shared" si="744"/>
        <v>8</v>
      </c>
      <c r="AO1048" s="26">
        <v>10</v>
      </c>
      <c r="AP1048" s="26">
        <f t="shared" si="745"/>
        <v>10</v>
      </c>
      <c r="AQ1048" s="101">
        <f t="shared" si="746"/>
        <v>81</v>
      </c>
      <c r="AR1048" s="106">
        <f t="shared" si="747"/>
        <v>3716.28</v>
      </c>
      <c r="AS1048" s="107">
        <f t="shared" si="726"/>
        <v>19</v>
      </c>
      <c r="AT1048" s="107">
        <f t="shared" si="726"/>
        <v>29</v>
      </c>
      <c r="AU1048" s="107">
        <f t="shared" si="726"/>
        <v>22</v>
      </c>
      <c r="AV1048" s="107">
        <f t="shared" si="726"/>
        <v>11</v>
      </c>
      <c r="AW1048" s="107">
        <f t="shared" si="726"/>
        <v>0</v>
      </c>
      <c r="AX1048" s="107">
        <f t="shared" si="726"/>
        <v>0</v>
      </c>
      <c r="AY1048" s="107">
        <f t="shared" si="726"/>
        <v>0</v>
      </c>
      <c r="AZ1048" s="107">
        <f t="shared" si="726"/>
        <v>0</v>
      </c>
      <c r="BA1048" s="108">
        <f t="shared" si="748"/>
        <v>81</v>
      </c>
      <c r="BB1048" s="103">
        <f t="shared" si="749"/>
        <v>36</v>
      </c>
      <c r="BC1048" s="109">
        <f t="shared" si="750"/>
        <v>1651.68</v>
      </c>
      <c r="BD1048" s="107">
        <f t="shared" si="730"/>
        <v>8</v>
      </c>
      <c r="BE1048" s="107">
        <f t="shared" si="727"/>
        <v>13</v>
      </c>
      <c r="BF1048" s="107">
        <f t="shared" si="727"/>
        <v>10</v>
      </c>
      <c r="BG1048" s="107">
        <f t="shared" si="727"/>
        <v>5</v>
      </c>
      <c r="BH1048" s="107">
        <f t="shared" si="727"/>
        <v>0</v>
      </c>
      <c r="BI1048" s="107">
        <f t="shared" si="727"/>
        <v>0</v>
      </c>
      <c r="BJ1048" s="107">
        <f t="shared" si="727"/>
        <v>0</v>
      </c>
      <c r="BK1048" s="107">
        <f t="shared" si="727"/>
        <v>0</v>
      </c>
      <c r="BL1048" s="110">
        <f t="shared" si="751"/>
        <v>36</v>
      </c>
      <c r="BM1048" s="111">
        <f t="shared" si="752"/>
        <v>27</v>
      </c>
      <c r="BN1048" s="111">
        <f t="shared" si="753"/>
        <v>42</v>
      </c>
      <c r="BO1048" s="111">
        <f t="shared" si="754"/>
        <v>32</v>
      </c>
      <c r="BP1048" s="111">
        <f t="shared" si="755"/>
        <v>16</v>
      </c>
      <c r="BQ1048" s="111">
        <f t="shared" si="756"/>
        <v>0</v>
      </c>
      <c r="BR1048" s="111">
        <f t="shared" si="757"/>
        <v>0</v>
      </c>
      <c r="BS1048" s="111">
        <f t="shared" si="758"/>
        <v>0</v>
      </c>
      <c r="BT1048" s="111">
        <f t="shared" si="759"/>
        <v>0</v>
      </c>
      <c r="BU1048" s="143">
        <f t="shared" si="760"/>
        <v>117</v>
      </c>
      <c r="BV1048" s="113">
        <f t="shared" si="761"/>
        <v>5367.96</v>
      </c>
      <c r="BW1048" s="169" t="s">
        <v>135</v>
      </c>
      <c r="BX1048" s="174">
        <v>2021</v>
      </c>
      <c r="BY1048" s="169" t="s">
        <v>2422</v>
      </c>
      <c r="BZ1048" s="169" t="str">
        <f t="shared" si="762"/>
        <v>DICIEMBRE</v>
      </c>
      <c r="CA1048" s="169" t="str">
        <f t="shared" si="763"/>
        <v>YCHO21RT_12.1</v>
      </c>
      <c r="CB1048" s="118" t="str">
        <f>VLOOKUP(F1048,[3]TOTALES!$E:$E,1,0)</f>
        <v>W2RL04WED60</v>
      </c>
      <c r="CC1048" s="118" t="s">
        <v>185</v>
      </c>
      <c r="CD1048" s="118">
        <f>VLOOKUP(A1048,'[4]1. ARCHIVO COMPRA'!$A:$BU,73,0)</f>
        <v>0</v>
      </c>
      <c r="CF1048" s="164">
        <v>44331</v>
      </c>
      <c r="CG1048" s="128"/>
    </row>
    <row r="1049" spans="1:85" x14ac:dyDescent="0.25">
      <c r="A1049" s="128" t="str">
        <f t="shared" si="731"/>
        <v>W2RA34D4KC2CHRN</v>
      </c>
      <c r="B1049" s="188">
        <v>44531</v>
      </c>
      <c r="C1049" s="128"/>
      <c r="D1049" s="128" t="s">
        <v>563</v>
      </c>
      <c r="E1049" s="128" t="s">
        <v>148</v>
      </c>
      <c r="F1049" s="128" t="s">
        <v>1779</v>
      </c>
      <c r="G1049" s="128" t="s">
        <v>1610</v>
      </c>
      <c r="H1049" s="128" t="s">
        <v>1780</v>
      </c>
      <c r="I1049" s="128" t="s">
        <v>1781</v>
      </c>
      <c r="J1049" s="128" t="s">
        <v>2207</v>
      </c>
      <c r="K1049" s="128" t="s">
        <v>682</v>
      </c>
      <c r="L1049" s="128" t="s">
        <v>2257</v>
      </c>
      <c r="M1049" s="137">
        <v>98</v>
      </c>
      <c r="N1049" s="128">
        <f>IFERROR(VLOOKUP(M1049*$M$8*$N$8,'RAM costing'!$A$3:$B$81,2,1),0)</f>
        <v>99000</v>
      </c>
      <c r="O1049" s="128">
        <f>IFERROR(VLOOKUP(M1049*$M$9*$N$9,'RAM costing'!$E$3:$F$81,2,1),0)</f>
        <v>399</v>
      </c>
      <c r="P1049" s="128"/>
      <c r="Q1049" s="129">
        <f t="shared" si="732"/>
        <v>0.31</v>
      </c>
      <c r="R1049" s="18">
        <v>30.38</v>
      </c>
      <c r="S1049" s="25"/>
      <c r="T1049" s="25"/>
      <c r="U1049" s="25"/>
      <c r="V1049" s="25"/>
      <c r="W1049" s="25"/>
      <c r="X1049" s="25"/>
      <c r="Y1049" s="25"/>
      <c r="Z1049" s="25"/>
      <c r="AA1049" s="26"/>
      <c r="AB1049" s="25"/>
      <c r="AC1049" s="25"/>
      <c r="AD1049" s="25"/>
      <c r="AE1049" s="25"/>
      <c r="AF1049" s="25"/>
      <c r="AG1049" s="25"/>
      <c r="AH1049" s="25"/>
      <c r="AI1049" s="25"/>
      <c r="AJ1049" s="26"/>
      <c r="AK1049" s="25"/>
      <c r="AL1049" s="26"/>
      <c r="AM1049" s="25"/>
      <c r="AN1049" s="25"/>
      <c r="AO1049" s="26"/>
      <c r="AP1049" s="26"/>
      <c r="AQ1049" s="101">
        <f t="shared" si="746"/>
        <v>0</v>
      </c>
      <c r="AR1049" s="106">
        <f t="shared" si="747"/>
        <v>0</v>
      </c>
      <c r="AS1049" s="107">
        <f t="shared" si="726"/>
        <v>0</v>
      </c>
      <c r="AT1049" s="107">
        <f t="shared" si="726"/>
        <v>0</v>
      </c>
      <c r="AU1049" s="107">
        <f t="shared" si="726"/>
        <v>0</v>
      </c>
      <c r="AV1049" s="107">
        <f t="shared" si="726"/>
        <v>0</v>
      </c>
      <c r="AW1049" s="107">
        <f t="shared" si="726"/>
        <v>0</v>
      </c>
      <c r="AX1049" s="107">
        <f t="shared" si="726"/>
        <v>0</v>
      </c>
      <c r="AY1049" s="107">
        <f t="shared" si="726"/>
        <v>0</v>
      </c>
      <c r="AZ1049" s="107">
        <f t="shared" si="726"/>
        <v>0</v>
      </c>
      <c r="BA1049" s="108">
        <f t="shared" si="748"/>
        <v>0</v>
      </c>
      <c r="BB1049" s="103">
        <f t="shared" si="749"/>
        <v>0</v>
      </c>
      <c r="BC1049" s="109">
        <f t="shared" si="750"/>
        <v>0</v>
      </c>
      <c r="BD1049" s="107">
        <f t="shared" si="730"/>
        <v>0</v>
      </c>
      <c r="BE1049" s="107">
        <f t="shared" si="727"/>
        <v>0</v>
      </c>
      <c r="BF1049" s="107">
        <f t="shared" si="727"/>
        <v>0</v>
      </c>
      <c r="BG1049" s="107">
        <f t="shared" si="727"/>
        <v>0</v>
      </c>
      <c r="BH1049" s="107">
        <f t="shared" si="727"/>
        <v>0</v>
      </c>
      <c r="BI1049" s="107">
        <f t="shared" si="727"/>
        <v>0</v>
      </c>
      <c r="BJ1049" s="107">
        <f t="shared" si="727"/>
        <v>0</v>
      </c>
      <c r="BK1049" s="107">
        <f t="shared" si="727"/>
        <v>0</v>
      </c>
      <c r="BL1049" s="110">
        <f t="shared" si="751"/>
        <v>0</v>
      </c>
      <c r="BM1049" s="111">
        <f t="shared" si="752"/>
        <v>0</v>
      </c>
      <c r="BN1049" s="111">
        <f t="shared" si="753"/>
        <v>0</v>
      </c>
      <c r="BO1049" s="111">
        <f t="shared" si="754"/>
        <v>0</v>
      </c>
      <c r="BP1049" s="111">
        <f t="shared" si="755"/>
        <v>0</v>
      </c>
      <c r="BQ1049" s="111">
        <f t="shared" si="756"/>
        <v>0</v>
      </c>
      <c r="BR1049" s="111">
        <f t="shared" si="757"/>
        <v>0</v>
      </c>
      <c r="BS1049" s="111">
        <f t="shared" si="758"/>
        <v>0</v>
      </c>
      <c r="BT1049" s="111">
        <f t="shared" si="759"/>
        <v>0</v>
      </c>
      <c r="BU1049" s="112">
        <f t="shared" si="760"/>
        <v>0</v>
      </c>
      <c r="BV1049" s="113">
        <f t="shared" si="761"/>
        <v>0</v>
      </c>
      <c r="BW1049" s="169" t="s">
        <v>135</v>
      </c>
      <c r="BX1049" s="174">
        <v>2021</v>
      </c>
      <c r="BY1049" s="169" t="s">
        <v>2422</v>
      </c>
      <c r="BZ1049" s="169" t="str">
        <f t="shared" si="762"/>
        <v>DICIEMBRE</v>
      </c>
      <c r="CA1049" s="169" t="str">
        <f t="shared" si="763"/>
        <v>YCHO21RT_12.1</v>
      </c>
      <c r="CB1049" s="118" t="e">
        <f>VLOOKUP(F1049,[3]TOTALES!$E:$E,1,0)</f>
        <v>#N/A</v>
      </c>
      <c r="CC1049" s="118" t="str">
        <f>VLOOKUP(E1049,'3.PARAMETROS'!J:L,3,0)</f>
        <v>JEANS</v>
      </c>
      <c r="CD1049" s="118">
        <f>VLOOKUP(A1049,'[4]1. ARCHIVO COMPRA'!$A:$BU,73,0)</f>
        <v>1</v>
      </c>
      <c r="CF1049" s="128"/>
      <c r="CG1049" s="128"/>
    </row>
    <row r="1050" spans="1:85" x14ac:dyDescent="0.25">
      <c r="A1050" s="128" t="str">
        <f t="shared" si="731"/>
        <v>W1RP02K49A1G585</v>
      </c>
      <c r="B1050" s="188">
        <v>44531</v>
      </c>
      <c r="C1050" s="128"/>
      <c r="D1050" s="128" t="s">
        <v>562</v>
      </c>
      <c r="E1050" s="128" t="s">
        <v>294</v>
      </c>
      <c r="F1050" s="128" t="s">
        <v>1782</v>
      </c>
      <c r="G1050" s="128" t="s">
        <v>1783</v>
      </c>
      <c r="H1050" s="128" t="s">
        <v>499</v>
      </c>
      <c r="I1050" s="128" t="s">
        <v>527</v>
      </c>
      <c r="J1050" s="128" t="s">
        <v>2083</v>
      </c>
      <c r="K1050" s="128" t="s">
        <v>687</v>
      </c>
      <c r="L1050" s="128" t="s">
        <v>2255</v>
      </c>
      <c r="M1050" s="137">
        <v>69</v>
      </c>
      <c r="N1050" s="128">
        <f>IFERROR(VLOOKUP(M1050*$M$8*$N$8,'RAM costing'!$A$3:$B$81,2,1),0)</f>
        <v>69000</v>
      </c>
      <c r="O1050" s="128">
        <f>IFERROR(VLOOKUP(M1050*$M$9*$N$9,'RAM costing'!$E$3:$F$81,2,1),0)</f>
        <v>279</v>
      </c>
      <c r="P1050" s="128"/>
      <c r="Q1050" s="129">
        <f t="shared" si="732"/>
        <v>0.31</v>
      </c>
      <c r="R1050" s="18">
        <v>21.39</v>
      </c>
      <c r="S1050" s="25">
        <f t="shared" si="733"/>
        <v>0</v>
      </c>
      <c r="T1050" s="25">
        <f t="shared" si="734"/>
        <v>0</v>
      </c>
      <c r="U1050" s="25">
        <f t="shared" si="735"/>
        <v>0</v>
      </c>
      <c r="V1050" s="25">
        <f t="shared" si="736"/>
        <v>0</v>
      </c>
      <c r="W1050" s="25">
        <f t="shared" si="737"/>
        <v>0</v>
      </c>
      <c r="X1050" s="25">
        <f t="shared" si="738"/>
        <v>0</v>
      </c>
      <c r="Y1050" s="25">
        <f t="shared" si="739"/>
        <v>0</v>
      </c>
      <c r="Z1050" s="25">
        <f t="shared" si="740"/>
        <v>0</v>
      </c>
      <c r="AA1050" s="26"/>
      <c r="AB1050" s="25">
        <f t="shared" si="741"/>
        <v>0</v>
      </c>
      <c r="AC1050" s="25">
        <f t="shared" ref="AC1050:AC1051" si="764">AO1050</f>
        <v>0</v>
      </c>
      <c r="AD1050" s="25"/>
      <c r="AE1050" s="25"/>
      <c r="AF1050" s="25"/>
      <c r="AG1050" s="25"/>
      <c r="AH1050" s="25"/>
      <c r="AI1050" s="25"/>
      <c r="AJ1050" s="26"/>
      <c r="AK1050" s="25"/>
      <c r="AL1050" s="26"/>
      <c r="AM1050" s="25">
        <f t="shared" si="743"/>
        <v>0</v>
      </c>
      <c r="AN1050" s="25">
        <f t="shared" si="744"/>
        <v>0</v>
      </c>
      <c r="AO1050" s="26"/>
      <c r="AP1050" s="26">
        <f t="shared" si="745"/>
        <v>0</v>
      </c>
      <c r="AQ1050" s="101">
        <f t="shared" si="746"/>
        <v>0</v>
      </c>
      <c r="AR1050" s="106">
        <f t="shared" si="747"/>
        <v>0</v>
      </c>
      <c r="AS1050" s="107">
        <f t="shared" si="726"/>
        <v>0</v>
      </c>
      <c r="AT1050" s="107">
        <f t="shared" si="726"/>
        <v>0</v>
      </c>
      <c r="AU1050" s="107">
        <f t="shared" si="726"/>
        <v>0</v>
      </c>
      <c r="AV1050" s="107">
        <f t="shared" si="726"/>
        <v>0</v>
      </c>
      <c r="AW1050" s="107">
        <f t="shared" si="726"/>
        <v>0</v>
      </c>
      <c r="AX1050" s="107">
        <f t="shared" si="726"/>
        <v>0</v>
      </c>
      <c r="AY1050" s="107">
        <f t="shared" si="726"/>
        <v>0</v>
      </c>
      <c r="AZ1050" s="107">
        <f t="shared" si="726"/>
        <v>0</v>
      </c>
      <c r="BA1050" s="108">
        <f t="shared" si="748"/>
        <v>0</v>
      </c>
      <c r="BB1050" s="103">
        <f t="shared" si="749"/>
        <v>0</v>
      </c>
      <c r="BC1050" s="109">
        <f t="shared" si="750"/>
        <v>0</v>
      </c>
      <c r="BD1050" s="107">
        <f t="shared" si="730"/>
        <v>0</v>
      </c>
      <c r="BE1050" s="107">
        <f t="shared" si="727"/>
        <v>0</v>
      </c>
      <c r="BF1050" s="107">
        <f t="shared" si="727"/>
        <v>0</v>
      </c>
      <c r="BG1050" s="107">
        <f t="shared" si="727"/>
        <v>0</v>
      </c>
      <c r="BH1050" s="107">
        <f t="shared" si="727"/>
        <v>0</v>
      </c>
      <c r="BI1050" s="107">
        <f t="shared" si="727"/>
        <v>0</v>
      </c>
      <c r="BJ1050" s="107">
        <f t="shared" si="727"/>
        <v>0</v>
      </c>
      <c r="BK1050" s="107">
        <f t="shared" si="727"/>
        <v>0</v>
      </c>
      <c r="BL1050" s="110">
        <f t="shared" si="751"/>
        <v>0</v>
      </c>
      <c r="BM1050" s="111">
        <f t="shared" si="752"/>
        <v>0</v>
      </c>
      <c r="BN1050" s="111">
        <f t="shared" si="753"/>
        <v>0</v>
      </c>
      <c r="BO1050" s="111">
        <f t="shared" si="754"/>
        <v>0</v>
      </c>
      <c r="BP1050" s="111">
        <f t="shared" si="755"/>
        <v>0</v>
      </c>
      <c r="BQ1050" s="111">
        <f t="shared" si="756"/>
        <v>0</v>
      </c>
      <c r="BR1050" s="111">
        <f t="shared" si="757"/>
        <v>0</v>
      </c>
      <c r="BS1050" s="111">
        <f t="shared" si="758"/>
        <v>0</v>
      </c>
      <c r="BT1050" s="111">
        <f t="shared" si="759"/>
        <v>0</v>
      </c>
      <c r="BU1050" s="112">
        <f t="shared" si="760"/>
        <v>0</v>
      </c>
      <c r="BV1050" s="113">
        <f t="shared" si="761"/>
        <v>0</v>
      </c>
      <c r="BW1050" s="169" t="s">
        <v>135</v>
      </c>
      <c r="BX1050" s="174">
        <v>2021</v>
      </c>
      <c r="BY1050" s="169" t="s">
        <v>2422</v>
      </c>
      <c r="BZ1050" s="169" t="str">
        <f t="shared" si="762"/>
        <v>DICIEMBRE</v>
      </c>
      <c r="CA1050" s="169" t="str">
        <f t="shared" si="763"/>
        <v>YCHO21RT_12.1</v>
      </c>
      <c r="CB1050" s="118" t="e">
        <f>VLOOKUP(F1050,[3]TOTALES!$E:$E,1,0)</f>
        <v>#N/A</v>
      </c>
      <c r="CC1050" s="118" t="str">
        <f>VLOOKUP(E1050,'3.PARAMETROS'!J:L,3,0)</f>
        <v>TOPS</v>
      </c>
      <c r="CD1050" s="118">
        <f>VLOOKUP(A1050,'[4]1. ARCHIVO COMPRA'!$A:$BU,73,0)</f>
        <v>0</v>
      </c>
      <c r="CF1050" s="128"/>
      <c r="CG1050" s="128"/>
    </row>
    <row r="1051" spans="1:85" x14ac:dyDescent="0.25">
      <c r="A1051" s="128" t="str">
        <f t="shared" si="731"/>
        <v>W1RP02K49A1P60H</v>
      </c>
      <c r="B1051" s="188">
        <v>44531</v>
      </c>
      <c r="C1051" s="128"/>
      <c r="D1051" s="128" t="s">
        <v>562</v>
      </c>
      <c r="E1051" s="128" t="s">
        <v>294</v>
      </c>
      <c r="F1051" s="128" t="s">
        <v>1782</v>
      </c>
      <c r="G1051" s="128" t="s">
        <v>1783</v>
      </c>
      <c r="H1051" s="128" t="s">
        <v>1502</v>
      </c>
      <c r="I1051" s="128" t="s">
        <v>1503</v>
      </c>
      <c r="J1051" s="128" t="s">
        <v>2083</v>
      </c>
      <c r="K1051" s="128" t="s">
        <v>687</v>
      </c>
      <c r="L1051" s="128" t="s">
        <v>2255</v>
      </c>
      <c r="M1051" s="137">
        <v>69</v>
      </c>
      <c r="N1051" s="128">
        <f>IFERROR(VLOOKUP(M1051*$M$8*$N$8,'RAM costing'!$A$3:$B$81,2,1),0)</f>
        <v>69000</v>
      </c>
      <c r="O1051" s="128">
        <f>IFERROR(VLOOKUP(M1051*$M$9*$N$9,'RAM costing'!$E$3:$F$81,2,1),0)</f>
        <v>279</v>
      </c>
      <c r="P1051" s="128"/>
      <c r="Q1051" s="129">
        <f t="shared" si="732"/>
        <v>0.31</v>
      </c>
      <c r="R1051" s="18">
        <v>21.39</v>
      </c>
      <c r="S1051" s="25">
        <f t="shared" si="733"/>
        <v>0</v>
      </c>
      <c r="T1051" s="25">
        <f t="shared" si="734"/>
        <v>0</v>
      </c>
      <c r="U1051" s="25">
        <f t="shared" si="735"/>
        <v>0</v>
      </c>
      <c r="V1051" s="25">
        <f t="shared" si="736"/>
        <v>0</v>
      </c>
      <c r="W1051" s="25">
        <f t="shared" si="737"/>
        <v>0</v>
      </c>
      <c r="X1051" s="25">
        <f t="shared" si="738"/>
        <v>0</v>
      </c>
      <c r="Y1051" s="25">
        <f t="shared" si="739"/>
        <v>0</v>
      </c>
      <c r="Z1051" s="25">
        <f t="shared" si="740"/>
        <v>0</v>
      </c>
      <c r="AA1051" s="26"/>
      <c r="AB1051" s="25">
        <f t="shared" si="741"/>
        <v>0</v>
      </c>
      <c r="AC1051" s="25">
        <f t="shared" si="764"/>
        <v>0</v>
      </c>
      <c r="AD1051" s="25"/>
      <c r="AE1051" s="25"/>
      <c r="AF1051" s="25"/>
      <c r="AG1051" s="25"/>
      <c r="AH1051" s="25"/>
      <c r="AI1051" s="25"/>
      <c r="AJ1051" s="26"/>
      <c r="AK1051" s="25"/>
      <c r="AL1051" s="26"/>
      <c r="AM1051" s="25">
        <f t="shared" si="743"/>
        <v>0</v>
      </c>
      <c r="AN1051" s="25">
        <f t="shared" si="744"/>
        <v>0</v>
      </c>
      <c r="AO1051" s="26"/>
      <c r="AP1051" s="26">
        <f t="shared" si="745"/>
        <v>0</v>
      </c>
      <c r="AQ1051" s="101">
        <f t="shared" si="746"/>
        <v>0</v>
      </c>
      <c r="AR1051" s="106">
        <f t="shared" si="747"/>
        <v>0</v>
      </c>
      <c r="AS1051" s="107">
        <f t="shared" ref="AS1051:AZ1082" si="765">ROUND(IF($L1051=$L$4,($AQ1051*AS$4),IF($L1051=$L$5,($AQ1051*AS$5),IF($L1051=$L$6,($AQ1051*AS$6),IF($L1051=$L$7,($AQ1051*AS$7))))),0)</f>
        <v>0</v>
      </c>
      <c r="AT1051" s="107">
        <f t="shared" si="765"/>
        <v>0</v>
      </c>
      <c r="AU1051" s="107">
        <f t="shared" si="765"/>
        <v>0</v>
      </c>
      <c r="AV1051" s="107">
        <f t="shared" si="765"/>
        <v>0</v>
      </c>
      <c r="AW1051" s="107">
        <f t="shared" si="765"/>
        <v>0</v>
      </c>
      <c r="AX1051" s="107">
        <f t="shared" si="765"/>
        <v>0</v>
      </c>
      <c r="AY1051" s="107">
        <f t="shared" si="765"/>
        <v>0</v>
      </c>
      <c r="AZ1051" s="107">
        <f t="shared" si="765"/>
        <v>0</v>
      </c>
      <c r="BA1051" s="108">
        <f t="shared" si="748"/>
        <v>0</v>
      </c>
      <c r="BB1051" s="103">
        <f t="shared" si="749"/>
        <v>0</v>
      </c>
      <c r="BC1051" s="109">
        <f t="shared" si="750"/>
        <v>0</v>
      </c>
      <c r="BD1051" s="107">
        <f t="shared" si="730"/>
        <v>0</v>
      </c>
      <c r="BE1051" s="107">
        <f t="shared" ref="BE1051:BK1082" si="766">ROUND(IF($L1051=$L$4,($BB1051*BE$4),IF($L1051=$L$5,($BB1051*BE$5),IF($L1051=$L$6,($BB1051*BE$6),IF($L1051=$L$7,($BB1051*BE$7))))),0)</f>
        <v>0</v>
      </c>
      <c r="BF1051" s="107">
        <f t="shared" si="766"/>
        <v>0</v>
      </c>
      <c r="BG1051" s="107">
        <f t="shared" si="766"/>
        <v>0</v>
      </c>
      <c r="BH1051" s="107">
        <f t="shared" si="766"/>
        <v>0</v>
      </c>
      <c r="BI1051" s="107">
        <f t="shared" si="766"/>
        <v>0</v>
      </c>
      <c r="BJ1051" s="107">
        <f t="shared" si="766"/>
        <v>0</v>
      </c>
      <c r="BK1051" s="107">
        <f t="shared" si="766"/>
        <v>0</v>
      </c>
      <c r="BL1051" s="110">
        <f t="shared" si="751"/>
        <v>0</v>
      </c>
      <c r="BM1051" s="111">
        <f t="shared" si="752"/>
        <v>0</v>
      </c>
      <c r="BN1051" s="111">
        <f t="shared" si="753"/>
        <v>0</v>
      </c>
      <c r="BO1051" s="111">
        <f t="shared" si="754"/>
        <v>0</v>
      </c>
      <c r="BP1051" s="111">
        <f t="shared" si="755"/>
        <v>0</v>
      </c>
      <c r="BQ1051" s="111">
        <f t="shared" si="756"/>
        <v>0</v>
      </c>
      <c r="BR1051" s="111">
        <f t="shared" si="757"/>
        <v>0</v>
      </c>
      <c r="BS1051" s="111">
        <f t="shared" si="758"/>
        <v>0</v>
      </c>
      <c r="BT1051" s="111">
        <f t="shared" si="759"/>
        <v>0</v>
      </c>
      <c r="BU1051" s="112">
        <f t="shared" si="760"/>
        <v>0</v>
      </c>
      <c r="BV1051" s="113">
        <f t="shared" si="761"/>
        <v>0</v>
      </c>
      <c r="BW1051" s="169" t="s">
        <v>135</v>
      </c>
      <c r="BX1051" s="174">
        <v>2021</v>
      </c>
      <c r="BY1051" s="169" t="s">
        <v>2422</v>
      </c>
      <c r="BZ1051" s="169" t="str">
        <f t="shared" si="762"/>
        <v>DICIEMBRE</v>
      </c>
      <c r="CA1051" s="169" t="str">
        <f t="shared" si="763"/>
        <v>YCHO21RT_12.1</v>
      </c>
      <c r="CB1051" s="118" t="e">
        <f>VLOOKUP(F1051,[3]TOTALES!$E:$E,1,0)</f>
        <v>#N/A</v>
      </c>
      <c r="CC1051" s="118" t="str">
        <f>VLOOKUP(E1051,'3.PARAMETROS'!J:L,3,0)</f>
        <v>TOPS</v>
      </c>
      <c r="CD1051" s="118">
        <f>VLOOKUP(A1051,'[4]1. ARCHIVO COMPRA'!$A:$BU,73,0)</f>
        <v>0</v>
      </c>
      <c r="CF1051" s="128"/>
      <c r="CG1051" s="128"/>
    </row>
    <row r="1052" spans="1:85" x14ac:dyDescent="0.25">
      <c r="A1052" s="128" t="str">
        <f t="shared" si="731"/>
        <v>W1RP04KAVF1JBLK</v>
      </c>
      <c r="B1052" s="187">
        <v>44531</v>
      </c>
      <c r="C1052" s="128"/>
      <c r="D1052" s="128" t="s">
        <v>562</v>
      </c>
      <c r="E1052" s="128" t="s">
        <v>294</v>
      </c>
      <c r="F1052" s="128" t="s">
        <v>1784</v>
      </c>
      <c r="G1052" s="128" t="s">
        <v>1785</v>
      </c>
      <c r="H1052" s="128" t="s">
        <v>494</v>
      </c>
      <c r="I1052" s="128" t="s">
        <v>520</v>
      </c>
      <c r="J1052" s="128" t="s">
        <v>2216</v>
      </c>
      <c r="K1052" s="128" t="s">
        <v>687</v>
      </c>
      <c r="L1052" s="128" t="s">
        <v>2255</v>
      </c>
      <c r="M1052" s="137">
        <v>69</v>
      </c>
      <c r="N1052" s="128">
        <f>IFERROR(VLOOKUP(M1052*$M$8*$N$8,'RAM costing'!$A$3:$B$81,2,1),0)</f>
        <v>69000</v>
      </c>
      <c r="O1052" s="128">
        <f>IFERROR(VLOOKUP(M1052*$M$9*$N$9,'RAM costing'!$E$3:$F$81,2,1),0)</f>
        <v>279</v>
      </c>
      <c r="P1052" s="128"/>
      <c r="Q1052" s="129">
        <f t="shared" si="732"/>
        <v>0.31</v>
      </c>
      <c r="R1052" s="18">
        <v>21.39</v>
      </c>
      <c r="S1052" s="25">
        <f t="shared" si="733"/>
        <v>8</v>
      </c>
      <c r="T1052" s="25">
        <f t="shared" si="734"/>
        <v>8</v>
      </c>
      <c r="U1052" s="25">
        <f t="shared" si="735"/>
        <v>8</v>
      </c>
      <c r="V1052" s="25">
        <f t="shared" si="736"/>
        <v>6</v>
      </c>
      <c r="W1052" s="25">
        <f t="shared" si="737"/>
        <v>4</v>
      </c>
      <c r="X1052" s="25">
        <f t="shared" si="738"/>
        <v>6</v>
      </c>
      <c r="Y1052" s="25">
        <f t="shared" si="739"/>
        <v>5</v>
      </c>
      <c r="Z1052" s="25">
        <v>4</v>
      </c>
      <c r="AA1052" s="26"/>
      <c r="AB1052" s="25">
        <f t="shared" si="741"/>
        <v>5</v>
      </c>
      <c r="AC1052" s="26">
        <f>AO1052</f>
        <v>8</v>
      </c>
      <c r="AD1052" s="25"/>
      <c r="AE1052" s="25"/>
      <c r="AF1052" s="25"/>
      <c r="AG1052" s="25"/>
      <c r="AH1052" s="25"/>
      <c r="AI1052" s="25"/>
      <c r="AJ1052" s="26"/>
      <c r="AK1052" s="25"/>
      <c r="AL1052" s="26"/>
      <c r="AM1052" s="25">
        <f t="shared" si="743"/>
        <v>6</v>
      </c>
      <c r="AN1052" s="25">
        <f t="shared" si="744"/>
        <v>6</v>
      </c>
      <c r="AO1052" s="26">
        <v>8</v>
      </c>
      <c r="AP1052" s="26">
        <f t="shared" si="745"/>
        <v>8</v>
      </c>
      <c r="AQ1052" s="101">
        <f t="shared" si="746"/>
        <v>62</v>
      </c>
      <c r="AR1052" s="106">
        <f t="shared" si="747"/>
        <v>1326.18</v>
      </c>
      <c r="AS1052" s="107">
        <f t="shared" si="765"/>
        <v>14</v>
      </c>
      <c r="AT1052" s="107">
        <f t="shared" si="765"/>
        <v>22</v>
      </c>
      <c r="AU1052" s="107">
        <f t="shared" si="765"/>
        <v>17</v>
      </c>
      <c r="AV1052" s="107">
        <f t="shared" si="765"/>
        <v>9</v>
      </c>
      <c r="AW1052" s="107">
        <f t="shared" si="765"/>
        <v>0</v>
      </c>
      <c r="AX1052" s="107">
        <f t="shared" si="765"/>
        <v>0</v>
      </c>
      <c r="AY1052" s="107">
        <f t="shared" si="765"/>
        <v>0</v>
      </c>
      <c r="AZ1052" s="107">
        <f t="shared" si="765"/>
        <v>0</v>
      </c>
      <c r="BA1052" s="108">
        <f t="shared" si="748"/>
        <v>62</v>
      </c>
      <c r="BB1052" s="103">
        <f t="shared" si="749"/>
        <v>28</v>
      </c>
      <c r="BC1052" s="109">
        <f t="shared" si="750"/>
        <v>598.92000000000007</v>
      </c>
      <c r="BD1052" s="107">
        <f t="shared" si="730"/>
        <v>6</v>
      </c>
      <c r="BE1052" s="107">
        <f t="shared" si="766"/>
        <v>10</v>
      </c>
      <c r="BF1052" s="107">
        <f t="shared" si="766"/>
        <v>8</v>
      </c>
      <c r="BG1052" s="107">
        <f t="shared" si="766"/>
        <v>4</v>
      </c>
      <c r="BH1052" s="107">
        <f t="shared" si="766"/>
        <v>0</v>
      </c>
      <c r="BI1052" s="107">
        <f t="shared" si="766"/>
        <v>0</v>
      </c>
      <c r="BJ1052" s="107">
        <f t="shared" si="766"/>
        <v>0</v>
      </c>
      <c r="BK1052" s="107">
        <f t="shared" si="766"/>
        <v>0</v>
      </c>
      <c r="BL1052" s="110">
        <f t="shared" si="751"/>
        <v>28</v>
      </c>
      <c r="BM1052" s="111">
        <f t="shared" si="752"/>
        <v>20</v>
      </c>
      <c r="BN1052" s="111">
        <f t="shared" si="753"/>
        <v>32</v>
      </c>
      <c r="BO1052" s="111">
        <f t="shared" si="754"/>
        <v>25</v>
      </c>
      <c r="BP1052" s="111">
        <f t="shared" si="755"/>
        <v>13</v>
      </c>
      <c r="BQ1052" s="111">
        <f t="shared" si="756"/>
        <v>0</v>
      </c>
      <c r="BR1052" s="111">
        <f t="shared" si="757"/>
        <v>0</v>
      </c>
      <c r="BS1052" s="111">
        <f t="shared" si="758"/>
        <v>0</v>
      </c>
      <c r="BT1052" s="111">
        <f t="shared" si="759"/>
        <v>0</v>
      </c>
      <c r="BU1052" s="143">
        <f t="shared" si="760"/>
        <v>90</v>
      </c>
      <c r="BV1052" s="113">
        <f t="shared" si="761"/>
        <v>1925.1000000000001</v>
      </c>
      <c r="BW1052" s="169" t="s">
        <v>135</v>
      </c>
      <c r="BX1052" s="174">
        <v>2021</v>
      </c>
      <c r="BY1052" s="169" t="s">
        <v>2422</v>
      </c>
      <c r="BZ1052" s="169" t="str">
        <f t="shared" si="762"/>
        <v>DICIEMBRE</v>
      </c>
      <c r="CA1052" s="169" t="str">
        <f t="shared" si="763"/>
        <v>YCHO21RT_12.1</v>
      </c>
      <c r="CB1052" s="118" t="str">
        <f>VLOOKUP(F1052,[3]TOTALES!$E:$E,1,0)</f>
        <v>W1RP04KAVF1</v>
      </c>
      <c r="CC1052" s="118" t="str">
        <f>VLOOKUP(E1052,'3.PARAMETROS'!J:L,3,0)</f>
        <v>TOPS</v>
      </c>
      <c r="CD1052" s="118">
        <f>VLOOKUP(A1052,'[4]1. ARCHIVO COMPRA'!$A:$BU,73,0)</f>
        <v>0</v>
      </c>
      <c r="CF1052" s="164">
        <v>44331</v>
      </c>
      <c r="CG1052" s="128"/>
    </row>
    <row r="1053" spans="1:85" x14ac:dyDescent="0.25">
      <c r="A1053" s="128" t="str">
        <f t="shared" si="731"/>
        <v>W1RP04KAVF1A604</v>
      </c>
      <c r="B1053" s="188">
        <v>44531</v>
      </c>
      <c r="C1053" s="128"/>
      <c r="D1053" s="128" t="s">
        <v>562</v>
      </c>
      <c r="E1053" s="128" t="s">
        <v>294</v>
      </c>
      <c r="F1053" s="128" t="s">
        <v>1784</v>
      </c>
      <c r="G1053" s="128" t="s">
        <v>1785</v>
      </c>
      <c r="H1053" s="128" t="s">
        <v>503</v>
      </c>
      <c r="I1053" s="128" t="s">
        <v>530</v>
      </c>
      <c r="J1053" s="128" t="s">
        <v>2216</v>
      </c>
      <c r="K1053" s="128" t="s">
        <v>687</v>
      </c>
      <c r="L1053" s="128" t="s">
        <v>2255</v>
      </c>
      <c r="M1053" s="137">
        <v>69</v>
      </c>
      <c r="N1053" s="128">
        <f>IFERROR(VLOOKUP(M1053*$M$8*$N$8,'RAM costing'!$A$3:$B$81,2,1),0)</f>
        <v>69000</v>
      </c>
      <c r="O1053" s="128">
        <f>IFERROR(VLOOKUP(M1053*$M$9*$N$9,'RAM costing'!$E$3:$F$81,2,1),0)</f>
        <v>279</v>
      </c>
      <c r="P1053" s="128"/>
      <c r="Q1053" s="129">
        <f t="shared" si="732"/>
        <v>0.31</v>
      </c>
      <c r="R1053" s="18">
        <v>21.39</v>
      </c>
      <c r="S1053" s="25">
        <f t="shared" si="733"/>
        <v>0</v>
      </c>
      <c r="T1053" s="25">
        <f t="shared" si="734"/>
        <v>0</v>
      </c>
      <c r="U1053" s="25">
        <f t="shared" si="735"/>
        <v>0</v>
      </c>
      <c r="V1053" s="25">
        <f t="shared" si="736"/>
        <v>0</v>
      </c>
      <c r="W1053" s="25">
        <f t="shared" si="737"/>
        <v>0</v>
      </c>
      <c r="X1053" s="25">
        <f t="shared" si="738"/>
        <v>0</v>
      </c>
      <c r="Y1053" s="25">
        <f t="shared" si="739"/>
        <v>0</v>
      </c>
      <c r="Z1053" s="25">
        <f t="shared" si="740"/>
        <v>0</v>
      </c>
      <c r="AA1053" s="26"/>
      <c r="AB1053" s="25">
        <f t="shared" si="741"/>
        <v>0</v>
      </c>
      <c r="AC1053" s="25">
        <f t="shared" ref="AC1053:AC1067" si="767">AO1053</f>
        <v>0</v>
      </c>
      <c r="AD1053" s="25"/>
      <c r="AE1053" s="25"/>
      <c r="AF1053" s="25"/>
      <c r="AG1053" s="25"/>
      <c r="AH1053" s="25"/>
      <c r="AI1053" s="25"/>
      <c r="AJ1053" s="26"/>
      <c r="AK1053" s="25"/>
      <c r="AL1053" s="26"/>
      <c r="AM1053" s="25">
        <f t="shared" si="743"/>
        <v>0</v>
      </c>
      <c r="AN1053" s="25">
        <f t="shared" si="744"/>
        <v>0</v>
      </c>
      <c r="AO1053" s="26"/>
      <c r="AP1053" s="26">
        <f t="shared" si="745"/>
        <v>0</v>
      </c>
      <c r="AQ1053" s="101">
        <f t="shared" si="746"/>
        <v>0</v>
      </c>
      <c r="AR1053" s="106">
        <f t="shared" si="747"/>
        <v>0</v>
      </c>
      <c r="AS1053" s="107">
        <f t="shared" si="765"/>
        <v>0</v>
      </c>
      <c r="AT1053" s="107">
        <f t="shared" si="765"/>
        <v>0</v>
      </c>
      <c r="AU1053" s="107">
        <f t="shared" si="765"/>
        <v>0</v>
      </c>
      <c r="AV1053" s="107">
        <f t="shared" si="765"/>
        <v>0</v>
      </c>
      <c r="AW1053" s="107">
        <f t="shared" si="765"/>
        <v>0</v>
      </c>
      <c r="AX1053" s="107">
        <f t="shared" si="765"/>
        <v>0</v>
      </c>
      <c r="AY1053" s="107">
        <f t="shared" si="765"/>
        <v>0</v>
      </c>
      <c r="AZ1053" s="107">
        <f t="shared" si="765"/>
        <v>0</v>
      </c>
      <c r="BA1053" s="108">
        <f t="shared" si="748"/>
        <v>0</v>
      </c>
      <c r="BB1053" s="103">
        <f t="shared" si="749"/>
        <v>0</v>
      </c>
      <c r="BC1053" s="109">
        <f t="shared" si="750"/>
        <v>0</v>
      </c>
      <c r="BD1053" s="107">
        <f t="shared" si="730"/>
        <v>0</v>
      </c>
      <c r="BE1053" s="107">
        <f t="shared" si="766"/>
        <v>0</v>
      </c>
      <c r="BF1053" s="107">
        <f t="shared" si="766"/>
        <v>0</v>
      </c>
      <c r="BG1053" s="107">
        <f t="shared" si="766"/>
        <v>0</v>
      </c>
      <c r="BH1053" s="107">
        <f t="shared" si="766"/>
        <v>0</v>
      </c>
      <c r="BI1053" s="107">
        <f t="shared" si="766"/>
        <v>0</v>
      </c>
      <c r="BJ1053" s="107">
        <f t="shared" si="766"/>
        <v>0</v>
      </c>
      <c r="BK1053" s="107">
        <f t="shared" si="766"/>
        <v>0</v>
      </c>
      <c r="BL1053" s="110">
        <f t="shared" si="751"/>
        <v>0</v>
      </c>
      <c r="BM1053" s="111">
        <f t="shared" si="752"/>
        <v>0</v>
      </c>
      <c r="BN1053" s="111">
        <f t="shared" si="753"/>
        <v>0</v>
      </c>
      <c r="BO1053" s="111">
        <f t="shared" si="754"/>
        <v>0</v>
      </c>
      <c r="BP1053" s="111">
        <f t="shared" si="755"/>
        <v>0</v>
      </c>
      <c r="BQ1053" s="111">
        <f t="shared" si="756"/>
        <v>0</v>
      </c>
      <c r="BR1053" s="111">
        <f t="shared" si="757"/>
        <v>0</v>
      </c>
      <c r="BS1053" s="111">
        <f t="shared" si="758"/>
        <v>0</v>
      </c>
      <c r="BT1053" s="111">
        <f t="shared" si="759"/>
        <v>0</v>
      </c>
      <c r="BU1053" s="112">
        <f t="shared" si="760"/>
        <v>0</v>
      </c>
      <c r="BV1053" s="113">
        <f t="shared" si="761"/>
        <v>0</v>
      </c>
      <c r="BW1053" s="169" t="s">
        <v>135</v>
      </c>
      <c r="BX1053" s="174">
        <v>2021</v>
      </c>
      <c r="BY1053" s="169" t="s">
        <v>2422</v>
      </c>
      <c r="BZ1053" s="169" t="str">
        <f t="shared" si="762"/>
        <v>DICIEMBRE</v>
      </c>
      <c r="CA1053" s="169" t="str">
        <f t="shared" si="763"/>
        <v>YCHO21RT_12.1</v>
      </c>
      <c r="CB1053" s="118" t="str">
        <f>VLOOKUP(F1053,[3]TOTALES!$E:$E,1,0)</f>
        <v>W1RP04KAVF1</v>
      </c>
      <c r="CC1053" s="118" t="str">
        <f>VLOOKUP(E1053,'3.PARAMETROS'!J:L,3,0)</f>
        <v>TOPS</v>
      </c>
      <c r="CD1053" s="118">
        <f>VLOOKUP(A1053,'[4]1. ARCHIVO COMPRA'!$A:$BU,73,0)</f>
        <v>0</v>
      </c>
      <c r="CF1053" s="128"/>
      <c r="CG1053" s="128"/>
    </row>
    <row r="1054" spans="1:85" x14ac:dyDescent="0.25">
      <c r="A1054" s="128" t="str">
        <f t="shared" si="731"/>
        <v>W1RP04KAVF1G011</v>
      </c>
      <c r="B1054" s="188">
        <v>44531</v>
      </c>
      <c r="C1054" s="128"/>
      <c r="D1054" s="128" t="s">
        <v>562</v>
      </c>
      <c r="E1054" s="128" t="s">
        <v>294</v>
      </c>
      <c r="F1054" s="128" t="s">
        <v>1784</v>
      </c>
      <c r="G1054" s="128" t="s">
        <v>1785</v>
      </c>
      <c r="H1054" s="128" t="s">
        <v>496</v>
      </c>
      <c r="I1054" s="128" t="s">
        <v>522</v>
      </c>
      <c r="J1054" s="128" t="s">
        <v>2216</v>
      </c>
      <c r="K1054" s="128" t="s">
        <v>687</v>
      </c>
      <c r="L1054" s="128" t="s">
        <v>2255</v>
      </c>
      <c r="M1054" s="137">
        <v>69</v>
      </c>
      <c r="N1054" s="128">
        <f>IFERROR(VLOOKUP(M1054*$M$8*$N$8,'RAM costing'!$A$3:$B$81,2,1),0)</f>
        <v>69000</v>
      </c>
      <c r="O1054" s="128">
        <f>IFERROR(VLOOKUP(M1054*$M$9*$N$9,'RAM costing'!$E$3:$F$81,2,1),0)</f>
        <v>279</v>
      </c>
      <c r="P1054" s="128"/>
      <c r="Q1054" s="129">
        <f t="shared" si="732"/>
        <v>0.31</v>
      </c>
      <c r="R1054" s="18">
        <v>21.39</v>
      </c>
      <c r="S1054" s="25">
        <f t="shared" si="733"/>
        <v>0</v>
      </c>
      <c r="T1054" s="25">
        <f t="shared" si="734"/>
        <v>0</v>
      </c>
      <c r="U1054" s="25">
        <f t="shared" si="735"/>
        <v>0</v>
      </c>
      <c r="V1054" s="25">
        <f t="shared" si="736"/>
        <v>0</v>
      </c>
      <c r="W1054" s="25">
        <f t="shared" si="737"/>
        <v>0</v>
      </c>
      <c r="X1054" s="25">
        <f t="shared" si="738"/>
        <v>0</v>
      </c>
      <c r="Y1054" s="25">
        <f t="shared" si="739"/>
        <v>0</v>
      </c>
      <c r="Z1054" s="25">
        <f t="shared" si="740"/>
        <v>0</v>
      </c>
      <c r="AA1054" s="26"/>
      <c r="AB1054" s="25">
        <f t="shared" si="741"/>
        <v>0</v>
      </c>
      <c r="AC1054" s="25">
        <f t="shared" si="767"/>
        <v>0</v>
      </c>
      <c r="AD1054" s="25"/>
      <c r="AE1054" s="25"/>
      <c r="AF1054" s="25"/>
      <c r="AG1054" s="25"/>
      <c r="AH1054" s="25"/>
      <c r="AI1054" s="25"/>
      <c r="AJ1054" s="26"/>
      <c r="AK1054" s="25"/>
      <c r="AL1054" s="26"/>
      <c r="AM1054" s="25">
        <f t="shared" si="743"/>
        <v>0</v>
      </c>
      <c r="AN1054" s="25">
        <f t="shared" si="744"/>
        <v>0</v>
      </c>
      <c r="AO1054" s="26"/>
      <c r="AP1054" s="26">
        <f t="shared" si="745"/>
        <v>0</v>
      </c>
      <c r="AQ1054" s="101">
        <f t="shared" si="746"/>
        <v>0</v>
      </c>
      <c r="AR1054" s="106">
        <f t="shared" si="747"/>
        <v>0</v>
      </c>
      <c r="AS1054" s="107">
        <f t="shared" si="765"/>
        <v>0</v>
      </c>
      <c r="AT1054" s="107">
        <f t="shared" si="765"/>
        <v>0</v>
      </c>
      <c r="AU1054" s="107">
        <f t="shared" si="765"/>
        <v>0</v>
      </c>
      <c r="AV1054" s="107">
        <f t="shared" si="765"/>
        <v>0</v>
      </c>
      <c r="AW1054" s="107">
        <f t="shared" si="765"/>
        <v>0</v>
      </c>
      <c r="AX1054" s="107">
        <f t="shared" si="765"/>
        <v>0</v>
      </c>
      <c r="AY1054" s="107">
        <f t="shared" si="765"/>
        <v>0</v>
      </c>
      <c r="AZ1054" s="107">
        <f t="shared" si="765"/>
        <v>0</v>
      </c>
      <c r="BA1054" s="108">
        <f t="shared" si="748"/>
        <v>0</v>
      </c>
      <c r="BB1054" s="103">
        <f t="shared" si="749"/>
        <v>0</v>
      </c>
      <c r="BC1054" s="109">
        <f t="shared" si="750"/>
        <v>0</v>
      </c>
      <c r="BD1054" s="107">
        <f t="shared" si="730"/>
        <v>0</v>
      </c>
      <c r="BE1054" s="107">
        <f t="shared" si="766"/>
        <v>0</v>
      </c>
      <c r="BF1054" s="107">
        <f t="shared" si="766"/>
        <v>0</v>
      </c>
      <c r="BG1054" s="107">
        <f t="shared" si="766"/>
        <v>0</v>
      </c>
      <c r="BH1054" s="107">
        <f t="shared" si="766"/>
        <v>0</v>
      </c>
      <c r="BI1054" s="107">
        <f t="shared" si="766"/>
        <v>0</v>
      </c>
      <c r="BJ1054" s="107">
        <f t="shared" si="766"/>
        <v>0</v>
      </c>
      <c r="BK1054" s="107">
        <f t="shared" si="766"/>
        <v>0</v>
      </c>
      <c r="BL1054" s="110">
        <f t="shared" si="751"/>
        <v>0</v>
      </c>
      <c r="BM1054" s="111">
        <f t="shared" si="752"/>
        <v>0</v>
      </c>
      <c r="BN1054" s="111">
        <f t="shared" si="753"/>
        <v>0</v>
      </c>
      <c r="BO1054" s="111">
        <f t="shared" si="754"/>
        <v>0</v>
      </c>
      <c r="BP1054" s="111">
        <f t="shared" si="755"/>
        <v>0</v>
      </c>
      <c r="BQ1054" s="111">
        <f t="shared" si="756"/>
        <v>0</v>
      </c>
      <c r="BR1054" s="111">
        <f t="shared" si="757"/>
        <v>0</v>
      </c>
      <c r="BS1054" s="111">
        <f t="shared" si="758"/>
        <v>0</v>
      </c>
      <c r="BT1054" s="111">
        <f t="shared" si="759"/>
        <v>0</v>
      </c>
      <c r="BU1054" s="112">
        <f t="shared" si="760"/>
        <v>0</v>
      </c>
      <c r="BV1054" s="113">
        <f t="shared" si="761"/>
        <v>0</v>
      </c>
      <c r="BW1054" s="169" t="s">
        <v>135</v>
      </c>
      <c r="BX1054" s="174">
        <v>2021</v>
      </c>
      <c r="BY1054" s="169" t="s">
        <v>2422</v>
      </c>
      <c r="BZ1054" s="169" t="str">
        <f t="shared" si="762"/>
        <v>DICIEMBRE</v>
      </c>
      <c r="CA1054" s="169" t="str">
        <f t="shared" si="763"/>
        <v>YCHO21RT_12.1</v>
      </c>
      <c r="CB1054" s="118" t="str">
        <f>VLOOKUP(F1054,[3]TOTALES!$E:$E,1,0)</f>
        <v>W1RP04KAVF1</v>
      </c>
      <c r="CC1054" s="118" t="str">
        <f>VLOOKUP(E1054,'3.PARAMETROS'!J:L,3,0)</f>
        <v>TOPS</v>
      </c>
      <c r="CD1054" s="118">
        <f>VLOOKUP(A1054,'[4]1. ARCHIVO COMPRA'!$A:$BU,73,0)</f>
        <v>0</v>
      </c>
      <c r="CF1054" s="128"/>
      <c r="CG1054" s="128"/>
    </row>
    <row r="1055" spans="1:85" x14ac:dyDescent="0.25">
      <c r="A1055" s="128" t="str">
        <f t="shared" si="731"/>
        <v>W1RP04KAVF1G7T2</v>
      </c>
      <c r="B1055" s="188">
        <v>44531</v>
      </c>
      <c r="C1055" s="128"/>
      <c r="D1055" s="128" t="s">
        <v>562</v>
      </c>
      <c r="E1055" s="128" t="s">
        <v>294</v>
      </c>
      <c r="F1055" s="128" t="s">
        <v>1784</v>
      </c>
      <c r="G1055" s="128" t="s">
        <v>1785</v>
      </c>
      <c r="H1055" s="128" t="s">
        <v>515</v>
      </c>
      <c r="I1055" s="128" t="s">
        <v>541</v>
      </c>
      <c r="J1055" s="128" t="s">
        <v>2216</v>
      </c>
      <c r="K1055" s="128" t="s">
        <v>687</v>
      </c>
      <c r="L1055" s="128" t="s">
        <v>2255</v>
      </c>
      <c r="M1055" s="137">
        <v>69</v>
      </c>
      <c r="N1055" s="128">
        <f>IFERROR(VLOOKUP(M1055*$M$8*$N$8,'RAM costing'!$A$3:$B$81,2,1),0)</f>
        <v>69000</v>
      </c>
      <c r="O1055" s="128">
        <f>IFERROR(VLOOKUP(M1055*$M$9*$N$9,'RAM costing'!$E$3:$F$81,2,1),0)</f>
        <v>279</v>
      </c>
      <c r="P1055" s="128"/>
      <c r="Q1055" s="129">
        <f t="shared" si="732"/>
        <v>0.31</v>
      </c>
      <c r="R1055" s="18">
        <v>21.39</v>
      </c>
      <c r="S1055" s="25">
        <f t="shared" si="733"/>
        <v>0</v>
      </c>
      <c r="T1055" s="25">
        <f t="shared" si="734"/>
        <v>0</v>
      </c>
      <c r="U1055" s="25">
        <f t="shared" si="735"/>
        <v>0</v>
      </c>
      <c r="V1055" s="25">
        <f t="shared" si="736"/>
        <v>0</v>
      </c>
      <c r="W1055" s="25">
        <f t="shared" si="737"/>
        <v>0</v>
      </c>
      <c r="X1055" s="25">
        <f t="shared" si="738"/>
        <v>0</v>
      </c>
      <c r="Y1055" s="25">
        <f t="shared" si="739"/>
        <v>0</v>
      </c>
      <c r="Z1055" s="25">
        <f t="shared" si="740"/>
        <v>0</v>
      </c>
      <c r="AA1055" s="26"/>
      <c r="AB1055" s="25">
        <f t="shared" si="741"/>
        <v>0</v>
      </c>
      <c r="AC1055" s="25">
        <f t="shared" si="767"/>
        <v>0</v>
      </c>
      <c r="AD1055" s="25"/>
      <c r="AE1055" s="25"/>
      <c r="AF1055" s="25"/>
      <c r="AG1055" s="25"/>
      <c r="AH1055" s="25"/>
      <c r="AI1055" s="25"/>
      <c r="AJ1055" s="26"/>
      <c r="AK1055" s="25"/>
      <c r="AL1055" s="26"/>
      <c r="AM1055" s="25">
        <f t="shared" si="743"/>
        <v>0</v>
      </c>
      <c r="AN1055" s="25">
        <f t="shared" si="744"/>
        <v>0</v>
      </c>
      <c r="AO1055" s="26"/>
      <c r="AP1055" s="26">
        <f t="shared" si="745"/>
        <v>0</v>
      </c>
      <c r="AQ1055" s="101">
        <f t="shared" si="746"/>
        <v>0</v>
      </c>
      <c r="AR1055" s="106">
        <f t="shared" si="747"/>
        <v>0</v>
      </c>
      <c r="AS1055" s="107">
        <f t="shared" si="765"/>
        <v>0</v>
      </c>
      <c r="AT1055" s="107">
        <f t="shared" si="765"/>
        <v>0</v>
      </c>
      <c r="AU1055" s="107">
        <f t="shared" si="765"/>
        <v>0</v>
      </c>
      <c r="AV1055" s="107">
        <f t="shared" si="765"/>
        <v>0</v>
      </c>
      <c r="AW1055" s="107">
        <f t="shared" si="765"/>
        <v>0</v>
      </c>
      <c r="AX1055" s="107">
        <f t="shared" si="765"/>
        <v>0</v>
      </c>
      <c r="AY1055" s="107">
        <f t="shared" si="765"/>
        <v>0</v>
      </c>
      <c r="AZ1055" s="107">
        <f t="shared" si="765"/>
        <v>0</v>
      </c>
      <c r="BA1055" s="108">
        <f t="shared" si="748"/>
        <v>0</v>
      </c>
      <c r="BB1055" s="103">
        <f t="shared" si="749"/>
        <v>0</v>
      </c>
      <c r="BC1055" s="109">
        <f t="shared" si="750"/>
        <v>0</v>
      </c>
      <c r="BD1055" s="107">
        <f t="shared" si="730"/>
        <v>0</v>
      </c>
      <c r="BE1055" s="107">
        <f t="shared" si="766"/>
        <v>0</v>
      </c>
      <c r="BF1055" s="107">
        <f t="shared" si="766"/>
        <v>0</v>
      </c>
      <c r="BG1055" s="107">
        <f t="shared" si="766"/>
        <v>0</v>
      </c>
      <c r="BH1055" s="107">
        <f t="shared" si="766"/>
        <v>0</v>
      </c>
      <c r="BI1055" s="107">
        <f t="shared" si="766"/>
        <v>0</v>
      </c>
      <c r="BJ1055" s="107">
        <f t="shared" si="766"/>
        <v>0</v>
      </c>
      <c r="BK1055" s="107">
        <f t="shared" si="766"/>
        <v>0</v>
      </c>
      <c r="BL1055" s="110">
        <f t="shared" si="751"/>
        <v>0</v>
      </c>
      <c r="BM1055" s="111">
        <f t="shared" si="752"/>
        <v>0</v>
      </c>
      <c r="BN1055" s="111">
        <f t="shared" si="753"/>
        <v>0</v>
      </c>
      <c r="BO1055" s="111">
        <f t="shared" si="754"/>
        <v>0</v>
      </c>
      <c r="BP1055" s="111">
        <f t="shared" si="755"/>
        <v>0</v>
      </c>
      <c r="BQ1055" s="111">
        <f t="shared" si="756"/>
        <v>0</v>
      </c>
      <c r="BR1055" s="111">
        <f t="shared" si="757"/>
        <v>0</v>
      </c>
      <c r="BS1055" s="111">
        <f t="shared" si="758"/>
        <v>0</v>
      </c>
      <c r="BT1055" s="111">
        <f t="shared" si="759"/>
        <v>0</v>
      </c>
      <c r="BU1055" s="112">
        <f t="shared" si="760"/>
        <v>0</v>
      </c>
      <c r="BV1055" s="113">
        <f t="shared" si="761"/>
        <v>0</v>
      </c>
      <c r="BW1055" s="169" t="s">
        <v>135</v>
      </c>
      <c r="BX1055" s="174">
        <v>2021</v>
      </c>
      <c r="BY1055" s="169" t="s">
        <v>2422</v>
      </c>
      <c r="BZ1055" s="169" t="str">
        <f t="shared" si="762"/>
        <v>DICIEMBRE</v>
      </c>
      <c r="CA1055" s="169" t="str">
        <f t="shared" si="763"/>
        <v>YCHO21RT_12.1</v>
      </c>
      <c r="CB1055" s="118" t="str">
        <f>VLOOKUP(F1055,[3]TOTALES!$E:$E,1,0)</f>
        <v>W1RP04KAVF1</v>
      </c>
      <c r="CC1055" s="118" t="str">
        <f>VLOOKUP(E1055,'3.PARAMETROS'!J:L,3,0)</f>
        <v>TOPS</v>
      </c>
      <c r="CD1055" s="118">
        <f>VLOOKUP(A1055,'[4]1. ARCHIVO COMPRA'!$A:$BU,73,0)</f>
        <v>0</v>
      </c>
      <c r="CF1055" s="128"/>
      <c r="CG1055" s="128"/>
    </row>
    <row r="1056" spans="1:85" x14ac:dyDescent="0.25">
      <c r="A1056" s="128" t="str">
        <f t="shared" si="731"/>
        <v>W2RK10KAZG2JBLK</v>
      </c>
      <c r="B1056" s="188">
        <v>44531</v>
      </c>
      <c r="C1056" s="128"/>
      <c r="D1056" s="128" t="s">
        <v>562</v>
      </c>
      <c r="E1056" s="128" t="s">
        <v>708</v>
      </c>
      <c r="F1056" s="128" t="s">
        <v>1786</v>
      </c>
      <c r="G1056" s="128" t="s">
        <v>1787</v>
      </c>
      <c r="H1056" s="128" t="s">
        <v>494</v>
      </c>
      <c r="I1056" s="128" t="s">
        <v>520</v>
      </c>
      <c r="J1056" s="128" t="s">
        <v>2217</v>
      </c>
      <c r="K1056" s="128" t="s">
        <v>683</v>
      </c>
      <c r="L1056" s="128" t="s">
        <v>2255</v>
      </c>
      <c r="M1056" s="137">
        <v>128</v>
      </c>
      <c r="N1056" s="128">
        <f>IFERROR(VLOOKUP(M1056*$M$8*$N$8,'RAM costing'!$A$3:$B$81,2,1),0)</f>
        <v>119000</v>
      </c>
      <c r="O1056" s="128">
        <f>IFERROR(VLOOKUP(M1056*$M$9*$N$9,'RAM costing'!$E$3:$F$81,2,1),0)</f>
        <v>429</v>
      </c>
      <c r="P1056" s="128"/>
      <c r="Q1056" s="129">
        <f t="shared" si="732"/>
        <v>0.31</v>
      </c>
      <c r="R1056" s="18">
        <v>39.68</v>
      </c>
      <c r="S1056" s="25">
        <f t="shared" si="733"/>
        <v>0</v>
      </c>
      <c r="T1056" s="25">
        <f t="shared" si="734"/>
        <v>0</v>
      </c>
      <c r="U1056" s="25">
        <f t="shared" si="735"/>
        <v>0</v>
      </c>
      <c r="V1056" s="25">
        <f t="shared" si="736"/>
        <v>0</v>
      </c>
      <c r="W1056" s="25">
        <f t="shared" si="737"/>
        <v>0</v>
      </c>
      <c r="X1056" s="25">
        <f t="shared" si="738"/>
        <v>0</v>
      </c>
      <c r="Y1056" s="25">
        <f t="shared" si="739"/>
        <v>0</v>
      </c>
      <c r="Z1056" s="25">
        <f t="shared" si="740"/>
        <v>0</v>
      </c>
      <c r="AA1056" s="26"/>
      <c r="AB1056" s="25">
        <f t="shared" si="741"/>
        <v>0</v>
      </c>
      <c r="AC1056" s="25">
        <f t="shared" si="767"/>
        <v>0</v>
      </c>
      <c r="AD1056" s="25"/>
      <c r="AE1056" s="25"/>
      <c r="AF1056" s="25"/>
      <c r="AG1056" s="25"/>
      <c r="AH1056" s="25"/>
      <c r="AI1056" s="25"/>
      <c r="AJ1056" s="26"/>
      <c r="AK1056" s="25"/>
      <c r="AL1056" s="26"/>
      <c r="AM1056" s="25">
        <f t="shared" si="743"/>
        <v>0</v>
      </c>
      <c r="AN1056" s="25">
        <f t="shared" si="744"/>
        <v>0</v>
      </c>
      <c r="AO1056" s="26"/>
      <c r="AP1056" s="26">
        <f t="shared" si="745"/>
        <v>0</v>
      </c>
      <c r="AQ1056" s="101">
        <f t="shared" si="746"/>
        <v>0</v>
      </c>
      <c r="AR1056" s="106">
        <f t="shared" si="747"/>
        <v>0</v>
      </c>
      <c r="AS1056" s="107">
        <f t="shared" si="765"/>
        <v>0</v>
      </c>
      <c r="AT1056" s="107">
        <f t="shared" si="765"/>
        <v>0</v>
      </c>
      <c r="AU1056" s="107">
        <f t="shared" si="765"/>
        <v>0</v>
      </c>
      <c r="AV1056" s="107">
        <f t="shared" si="765"/>
        <v>0</v>
      </c>
      <c r="AW1056" s="107">
        <f t="shared" si="765"/>
        <v>0</v>
      </c>
      <c r="AX1056" s="107">
        <f t="shared" si="765"/>
        <v>0</v>
      </c>
      <c r="AY1056" s="107">
        <f t="shared" si="765"/>
        <v>0</v>
      </c>
      <c r="AZ1056" s="107">
        <f t="shared" si="765"/>
        <v>0</v>
      </c>
      <c r="BA1056" s="108">
        <f t="shared" si="748"/>
        <v>0</v>
      </c>
      <c r="BB1056" s="103">
        <f t="shared" si="749"/>
        <v>0</v>
      </c>
      <c r="BC1056" s="109">
        <f t="shared" si="750"/>
        <v>0</v>
      </c>
      <c r="BD1056" s="107">
        <f t="shared" si="730"/>
        <v>0</v>
      </c>
      <c r="BE1056" s="107">
        <f t="shared" si="766"/>
        <v>0</v>
      </c>
      <c r="BF1056" s="107">
        <f t="shared" si="766"/>
        <v>0</v>
      </c>
      <c r="BG1056" s="107">
        <f t="shared" si="766"/>
        <v>0</v>
      </c>
      <c r="BH1056" s="107">
        <f t="shared" si="766"/>
        <v>0</v>
      </c>
      <c r="BI1056" s="107">
        <f t="shared" si="766"/>
        <v>0</v>
      </c>
      <c r="BJ1056" s="107">
        <f t="shared" si="766"/>
        <v>0</v>
      </c>
      <c r="BK1056" s="107">
        <f t="shared" si="766"/>
        <v>0</v>
      </c>
      <c r="BL1056" s="110">
        <f t="shared" si="751"/>
        <v>0</v>
      </c>
      <c r="BM1056" s="111">
        <f t="shared" si="752"/>
        <v>0</v>
      </c>
      <c r="BN1056" s="111">
        <f t="shared" si="753"/>
        <v>0</v>
      </c>
      <c r="BO1056" s="111">
        <f t="shared" si="754"/>
        <v>0</v>
      </c>
      <c r="BP1056" s="111">
        <f t="shared" si="755"/>
        <v>0</v>
      </c>
      <c r="BQ1056" s="111">
        <f t="shared" si="756"/>
        <v>0</v>
      </c>
      <c r="BR1056" s="111">
        <f t="shared" si="757"/>
        <v>0</v>
      </c>
      <c r="BS1056" s="111">
        <f t="shared" si="758"/>
        <v>0</v>
      </c>
      <c r="BT1056" s="111">
        <f t="shared" si="759"/>
        <v>0</v>
      </c>
      <c r="BU1056" s="112">
        <f t="shared" si="760"/>
        <v>0</v>
      </c>
      <c r="BV1056" s="113">
        <f t="shared" si="761"/>
        <v>0</v>
      </c>
      <c r="BW1056" s="169" t="s">
        <v>135</v>
      </c>
      <c r="BX1056" s="174">
        <v>2021</v>
      </c>
      <c r="BY1056" s="169" t="s">
        <v>2422</v>
      </c>
      <c r="BZ1056" s="169" t="str">
        <f t="shared" si="762"/>
        <v>DICIEMBRE</v>
      </c>
      <c r="CA1056" s="169" t="str">
        <f t="shared" si="763"/>
        <v>YCHO21RT_12.1</v>
      </c>
      <c r="CB1056" s="118" t="e">
        <f>VLOOKUP(F1056,[3]TOTALES!$E:$E,1,0)</f>
        <v>#N/A</v>
      </c>
      <c r="CC1056" s="118" t="e">
        <f>VLOOKUP(E1056,'3.PARAMETROS'!J:L,3,0)</f>
        <v>#N/A</v>
      </c>
      <c r="CD1056" s="118">
        <f>VLOOKUP(A1056,'[4]1. ARCHIVO COMPRA'!$A:$BU,73,0)</f>
        <v>0</v>
      </c>
      <c r="CF1056" s="128"/>
      <c r="CG1056" s="128"/>
    </row>
    <row r="1057" spans="1:85" x14ac:dyDescent="0.25">
      <c r="A1057" s="128" t="str">
        <f t="shared" si="731"/>
        <v>W2RZ04WEGL0P72U</v>
      </c>
      <c r="B1057" s="188">
        <v>44531</v>
      </c>
      <c r="C1057" s="128"/>
      <c r="D1057" s="128" t="s">
        <v>557</v>
      </c>
      <c r="E1057" s="128" t="s">
        <v>713</v>
      </c>
      <c r="F1057" s="128" t="s">
        <v>1788</v>
      </c>
      <c r="G1057" s="128" t="s">
        <v>1789</v>
      </c>
      <c r="H1057" s="128" t="s">
        <v>1790</v>
      </c>
      <c r="I1057" s="128" t="s">
        <v>1791</v>
      </c>
      <c r="J1057" s="128" t="s">
        <v>2218</v>
      </c>
      <c r="K1057" s="128" t="s">
        <v>683</v>
      </c>
      <c r="L1057" s="128" t="s">
        <v>690</v>
      </c>
      <c r="M1057" s="137">
        <v>44</v>
      </c>
      <c r="N1057" s="128">
        <f>IFERROR(VLOOKUP(M1057*$M$8*$N$8,'RAM costing'!$A$3:$B$81,2,1),0)</f>
        <v>39000</v>
      </c>
      <c r="O1057" s="128">
        <f>IFERROR(VLOOKUP(M1057*$M$9*$N$9,'RAM costing'!$E$3:$F$81,2,1),0)</f>
        <v>179</v>
      </c>
      <c r="P1057" s="128"/>
      <c r="Q1057" s="129">
        <f t="shared" si="732"/>
        <v>0.31</v>
      </c>
      <c r="R1057" s="18">
        <v>13.64</v>
      </c>
      <c r="S1057" s="25">
        <f t="shared" si="733"/>
        <v>0</v>
      </c>
      <c r="T1057" s="25">
        <f t="shared" si="734"/>
        <v>0</v>
      </c>
      <c r="U1057" s="25">
        <f t="shared" si="735"/>
        <v>0</v>
      </c>
      <c r="V1057" s="25">
        <f t="shared" si="736"/>
        <v>0</v>
      </c>
      <c r="W1057" s="25">
        <f t="shared" si="737"/>
        <v>0</v>
      </c>
      <c r="X1057" s="25">
        <f t="shared" si="738"/>
        <v>0</v>
      </c>
      <c r="Y1057" s="25">
        <f t="shared" si="739"/>
        <v>0</v>
      </c>
      <c r="Z1057" s="25">
        <f t="shared" si="740"/>
        <v>0</v>
      </c>
      <c r="AA1057" s="26"/>
      <c r="AB1057" s="25">
        <f t="shared" si="741"/>
        <v>0</v>
      </c>
      <c r="AC1057" s="25">
        <f t="shared" si="767"/>
        <v>0</v>
      </c>
      <c r="AD1057" s="25"/>
      <c r="AE1057" s="25"/>
      <c r="AF1057" s="25"/>
      <c r="AG1057" s="25"/>
      <c r="AH1057" s="25"/>
      <c r="AI1057" s="25"/>
      <c r="AJ1057" s="26"/>
      <c r="AK1057" s="25"/>
      <c r="AL1057" s="26"/>
      <c r="AM1057" s="25">
        <f t="shared" si="743"/>
        <v>0</v>
      </c>
      <c r="AN1057" s="25">
        <f t="shared" si="744"/>
        <v>0</v>
      </c>
      <c r="AO1057" s="26"/>
      <c r="AP1057" s="26">
        <f t="shared" si="745"/>
        <v>0</v>
      </c>
      <c r="AQ1057" s="101">
        <f t="shared" si="746"/>
        <v>0</v>
      </c>
      <c r="AR1057" s="106">
        <f t="shared" si="747"/>
        <v>0</v>
      </c>
      <c r="AS1057" s="107">
        <f t="shared" si="765"/>
        <v>0</v>
      </c>
      <c r="AT1057" s="107">
        <f t="shared" si="765"/>
        <v>0</v>
      </c>
      <c r="AU1057" s="107">
        <f t="shared" si="765"/>
        <v>0</v>
      </c>
      <c r="AV1057" s="107">
        <f t="shared" si="765"/>
        <v>0</v>
      </c>
      <c r="AW1057" s="107">
        <f t="shared" si="765"/>
        <v>0</v>
      </c>
      <c r="AX1057" s="107">
        <f t="shared" si="765"/>
        <v>0</v>
      </c>
      <c r="AY1057" s="107">
        <f t="shared" si="765"/>
        <v>0</v>
      </c>
      <c r="AZ1057" s="107">
        <f t="shared" si="765"/>
        <v>0</v>
      </c>
      <c r="BA1057" s="108">
        <f t="shared" si="748"/>
        <v>0</v>
      </c>
      <c r="BB1057" s="103">
        <f t="shared" si="749"/>
        <v>0</v>
      </c>
      <c r="BC1057" s="109">
        <f t="shared" si="750"/>
        <v>0</v>
      </c>
      <c r="BD1057" s="107">
        <f t="shared" si="730"/>
        <v>0</v>
      </c>
      <c r="BE1057" s="107">
        <f t="shared" si="766"/>
        <v>0</v>
      </c>
      <c r="BF1057" s="107">
        <f t="shared" si="766"/>
        <v>0</v>
      </c>
      <c r="BG1057" s="107">
        <f t="shared" si="766"/>
        <v>0</v>
      </c>
      <c r="BH1057" s="107">
        <f t="shared" si="766"/>
        <v>0</v>
      </c>
      <c r="BI1057" s="107">
        <f t="shared" si="766"/>
        <v>0</v>
      </c>
      <c r="BJ1057" s="107">
        <f t="shared" si="766"/>
        <v>0</v>
      </c>
      <c r="BK1057" s="107">
        <f t="shared" si="766"/>
        <v>0</v>
      </c>
      <c r="BL1057" s="110">
        <f t="shared" si="751"/>
        <v>0</v>
      </c>
      <c r="BM1057" s="111">
        <f t="shared" si="752"/>
        <v>0</v>
      </c>
      <c r="BN1057" s="111">
        <f t="shared" si="753"/>
        <v>0</v>
      </c>
      <c r="BO1057" s="111">
        <f t="shared" si="754"/>
        <v>0</v>
      </c>
      <c r="BP1057" s="111">
        <f t="shared" si="755"/>
        <v>0</v>
      </c>
      <c r="BQ1057" s="111">
        <f t="shared" si="756"/>
        <v>0</v>
      </c>
      <c r="BR1057" s="111">
        <f t="shared" si="757"/>
        <v>0</v>
      </c>
      <c r="BS1057" s="111">
        <f t="shared" si="758"/>
        <v>0</v>
      </c>
      <c r="BT1057" s="111">
        <f t="shared" si="759"/>
        <v>0</v>
      </c>
      <c r="BU1057" s="112">
        <f t="shared" si="760"/>
        <v>0</v>
      </c>
      <c r="BV1057" s="113">
        <f t="shared" si="761"/>
        <v>0</v>
      </c>
      <c r="BW1057" s="169" t="s">
        <v>135</v>
      </c>
      <c r="BX1057" s="174">
        <v>2021</v>
      </c>
      <c r="BY1057" s="169" t="s">
        <v>2422</v>
      </c>
      <c r="BZ1057" s="169" t="str">
        <f t="shared" si="762"/>
        <v>DICIEMBRE</v>
      </c>
      <c r="CA1057" s="169" t="str">
        <f t="shared" si="763"/>
        <v>YCHO21RT_12.1</v>
      </c>
      <c r="CB1057" s="118" t="e">
        <f>VLOOKUP(F1057,[3]TOTALES!$E:$E,1,0)</f>
        <v>#N/A</v>
      </c>
      <c r="CC1057" s="118" t="e">
        <f>VLOOKUP(E1057,'3.PARAMETROS'!J:L,3,0)</f>
        <v>#N/A</v>
      </c>
      <c r="CD1057" s="118">
        <f>VLOOKUP(A1057,'[4]1. ARCHIVO COMPRA'!$A:$BU,73,0)</f>
        <v>0</v>
      </c>
      <c r="CF1057" s="128"/>
      <c r="CG1057" s="128"/>
    </row>
    <row r="1058" spans="1:85" x14ac:dyDescent="0.25">
      <c r="A1058" s="128" t="str">
        <f t="shared" si="731"/>
        <v>W2RZ04WEGL0P50U</v>
      </c>
      <c r="B1058" s="188">
        <v>44531</v>
      </c>
      <c r="C1058" s="128"/>
      <c r="D1058" s="128" t="s">
        <v>557</v>
      </c>
      <c r="E1058" s="128" t="s">
        <v>713</v>
      </c>
      <c r="F1058" s="128" t="s">
        <v>1788</v>
      </c>
      <c r="G1058" s="128" t="s">
        <v>1789</v>
      </c>
      <c r="H1058" s="128" t="s">
        <v>1792</v>
      </c>
      <c r="I1058" s="128" t="s">
        <v>1793</v>
      </c>
      <c r="J1058" s="128" t="s">
        <v>2218</v>
      </c>
      <c r="K1058" s="128" t="s">
        <v>683</v>
      </c>
      <c r="L1058" s="128" t="s">
        <v>690</v>
      </c>
      <c r="M1058" s="137">
        <v>44</v>
      </c>
      <c r="N1058" s="128">
        <f>IFERROR(VLOOKUP(M1058*$M$8*$N$8,'RAM costing'!$A$3:$B$81,2,1),0)</f>
        <v>39000</v>
      </c>
      <c r="O1058" s="128">
        <f>IFERROR(VLOOKUP(M1058*$M$9*$N$9,'RAM costing'!$E$3:$F$81,2,1),0)</f>
        <v>179</v>
      </c>
      <c r="P1058" s="128"/>
      <c r="Q1058" s="129">
        <f t="shared" si="732"/>
        <v>0.31</v>
      </c>
      <c r="R1058" s="18">
        <v>13.64</v>
      </c>
      <c r="S1058" s="25">
        <f t="shared" si="733"/>
        <v>0</v>
      </c>
      <c r="T1058" s="25">
        <f t="shared" si="734"/>
        <v>0</v>
      </c>
      <c r="U1058" s="25">
        <f t="shared" si="735"/>
        <v>0</v>
      </c>
      <c r="V1058" s="25">
        <f t="shared" si="736"/>
        <v>0</v>
      </c>
      <c r="W1058" s="25">
        <f t="shared" si="737"/>
        <v>0</v>
      </c>
      <c r="X1058" s="25">
        <f t="shared" si="738"/>
        <v>0</v>
      </c>
      <c r="Y1058" s="25">
        <f t="shared" si="739"/>
        <v>0</v>
      </c>
      <c r="Z1058" s="25">
        <f t="shared" si="740"/>
        <v>0</v>
      </c>
      <c r="AA1058" s="26"/>
      <c r="AB1058" s="25">
        <f t="shared" si="741"/>
        <v>0</v>
      </c>
      <c r="AC1058" s="25">
        <f t="shared" si="767"/>
        <v>0</v>
      </c>
      <c r="AD1058" s="25"/>
      <c r="AE1058" s="25"/>
      <c r="AF1058" s="25"/>
      <c r="AG1058" s="25"/>
      <c r="AH1058" s="25"/>
      <c r="AI1058" s="25"/>
      <c r="AJ1058" s="26"/>
      <c r="AK1058" s="25"/>
      <c r="AL1058" s="26"/>
      <c r="AM1058" s="25">
        <f t="shared" si="743"/>
        <v>0</v>
      </c>
      <c r="AN1058" s="25">
        <f t="shared" si="744"/>
        <v>0</v>
      </c>
      <c r="AO1058" s="26"/>
      <c r="AP1058" s="26">
        <f t="shared" si="745"/>
        <v>0</v>
      </c>
      <c r="AQ1058" s="101">
        <f t="shared" si="746"/>
        <v>0</v>
      </c>
      <c r="AR1058" s="106">
        <f t="shared" si="747"/>
        <v>0</v>
      </c>
      <c r="AS1058" s="107">
        <f t="shared" si="765"/>
        <v>0</v>
      </c>
      <c r="AT1058" s="107">
        <f t="shared" si="765"/>
        <v>0</v>
      </c>
      <c r="AU1058" s="107">
        <f t="shared" si="765"/>
        <v>0</v>
      </c>
      <c r="AV1058" s="107">
        <f t="shared" si="765"/>
        <v>0</v>
      </c>
      <c r="AW1058" s="107">
        <f t="shared" si="765"/>
        <v>0</v>
      </c>
      <c r="AX1058" s="107">
        <f t="shared" si="765"/>
        <v>0</v>
      </c>
      <c r="AY1058" s="107">
        <f t="shared" si="765"/>
        <v>0</v>
      </c>
      <c r="AZ1058" s="107">
        <f t="shared" si="765"/>
        <v>0</v>
      </c>
      <c r="BA1058" s="108">
        <f t="shared" si="748"/>
        <v>0</v>
      </c>
      <c r="BB1058" s="103">
        <f t="shared" si="749"/>
        <v>0</v>
      </c>
      <c r="BC1058" s="109">
        <f t="shared" si="750"/>
        <v>0</v>
      </c>
      <c r="BD1058" s="107">
        <f t="shared" si="730"/>
        <v>0</v>
      </c>
      <c r="BE1058" s="107">
        <f t="shared" si="766"/>
        <v>0</v>
      </c>
      <c r="BF1058" s="107">
        <f t="shared" si="766"/>
        <v>0</v>
      </c>
      <c r="BG1058" s="107">
        <f t="shared" si="766"/>
        <v>0</v>
      </c>
      <c r="BH1058" s="107">
        <f t="shared" si="766"/>
        <v>0</v>
      </c>
      <c r="BI1058" s="107">
        <f t="shared" si="766"/>
        <v>0</v>
      </c>
      <c r="BJ1058" s="107">
        <f t="shared" si="766"/>
        <v>0</v>
      </c>
      <c r="BK1058" s="107">
        <f t="shared" si="766"/>
        <v>0</v>
      </c>
      <c r="BL1058" s="110">
        <f t="shared" si="751"/>
        <v>0</v>
      </c>
      <c r="BM1058" s="111">
        <f t="shared" si="752"/>
        <v>0</v>
      </c>
      <c r="BN1058" s="111">
        <f t="shared" si="753"/>
        <v>0</v>
      </c>
      <c r="BO1058" s="111">
        <f t="shared" si="754"/>
        <v>0</v>
      </c>
      <c r="BP1058" s="111">
        <f t="shared" si="755"/>
        <v>0</v>
      </c>
      <c r="BQ1058" s="111">
        <f t="shared" si="756"/>
        <v>0</v>
      </c>
      <c r="BR1058" s="111">
        <f t="shared" si="757"/>
        <v>0</v>
      </c>
      <c r="BS1058" s="111">
        <f t="shared" si="758"/>
        <v>0</v>
      </c>
      <c r="BT1058" s="111">
        <f t="shared" si="759"/>
        <v>0</v>
      </c>
      <c r="BU1058" s="112">
        <f t="shared" si="760"/>
        <v>0</v>
      </c>
      <c r="BV1058" s="113">
        <f t="shared" si="761"/>
        <v>0</v>
      </c>
      <c r="BW1058" s="169" t="s">
        <v>135</v>
      </c>
      <c r="BX1058" s="174">
        <v>2021</v>
      </c>
      <c r="BY1058" s="169" t="s">
        <v>2422</v>
      </c>
      <c r="BZ1058" s="169" t="str">
        <f t="shared" si="762"/>
        <v>DICIEMBRE</v>
      </c>
      <c r="CA1058" s="169" t="str">
        <f t="shared" si="763"/>
        <v>YCHO21RT_12.1</v>
      </c>
      <c r="CB1058" s="118" t="e">
        <f>VLOOKUP(F1058,[3]TOTALES!$E:$E,1,0)</f>
        <v>#N/A</v>
      </c>
      <c r="CC1058" s="118" t="e">
        <f>VLOOKUP(E1058,'3.PARAMETROS'!J:L,3,0)</f>
        <v>#N/A</v>
      </c>
      <c r="CD1058" s="118">
        <f>VLOOKUP(A1058,'[4]1. ARCHIVO COMPRA'!$A:$BU,73,0)</f>
        <v>0</v>
      </c>
      <c r="CF1058" s="128"/>
      <c r="CG1058" s="128"/>
    </row>
    <row r="1059" spans="1:85" x14ac:dyDescent="0.25">
      <c r="A1059" s="128" t="str">
        <f t="shared" si="731"/>
        <v>W2RH07WEDU2P50P</v>
      </c>
      <c r="B1059" s="188">
        <v>44531</v>
      </c>
      <c r="C1059" s="128"/>
      <c r="D1059" s="128" t="s">
        <v>557</v>
      </c>
      <c r="E1059" s="128" t="s">
        <v>137</v>
      </c>
      <c r="F1059" s="128" t="s">
        <v>1794</v>
      </c>
      <c r="G1059" s="128" t="s">
        <v>1795</v>
      </c>
      <c r="H1059" s="128" t="s">
        <v>1398</v>
      </c>
      <c r="I1059" s="128" t="s">
        <v>1399</v>
      </c>
      <c r="J1059" s="128" t="s">
        <v>2096</v>
      </c>
      <c r="K1059" s="128" t="s">
        <v>683</v>
      </c>
      <c r="L1059" s="128" t="s">
        <v>2255</v>
      </c>
      <c r="M1059" s="137">
        <v>79</v>
      </c>
      <c r="N1059" s="128">
        <f>IFERROR(VLOOKUP(M1059*$M$8*$N$8,'RAM costing'!$A$3:$B$81,2,1),0)</f>
        <v>79000</v>
      </c>
      <c r="O1059" s="128">
        <f>IFERROR(VLOOKUP(M1059*$M$9*$N$9,'RAM costing'!$E$3:$F$81,2,1),0)</f>
        <v>319</v>
      </c>
      <c r="P1059" s="128"/>
      <c r="Q1059" s="129">
        <f t="shared" si="732"/>
        <v>0.31</v>
      </c>
      <c r="R1059" s="18">
        <v>24.49</v>
      </c>
      <c r="S1059" s="25">
        <f t="shared" si="733"/>
        <v>0</v>
      </c>
      <c r="T1059" s="25">
        <f t="shared" si="734"/>
        <v>0</v>
      </c>
      <c r="U1059" s="25">
        <f t="shared" si="735"/>
        <v>0</v>
      </c>
      <c r="V1059" s="25">
        <f t="shared" si="736"/>
        <v>0</v>
      </c>
      <c r="W1059" s="25">
        <f t="shared" si="737"/>
        <v>0</v>
      </c>
      <c r="X1059" s="25">
        <f t="shared" si="738"/>
        <v>0</v>
      </c>
      <c r="Y1059" s="25">
        <f t="shared" si="739"/>
        <v>0</v>
      </c>
      <c r="Z1059" s="25">
        <f t="shared" si="740"/>
        <v>0</v>
      </c>
      <c r="AA1059" s="26"/>
      <c r="AB1059" s="25">
        <f t="shared" si="741"/>
        <v>0</v>
      </c>
      <c r="AC1059" s="25">
        <f t="shared" si="767"/>
        <v>0</v>
      </c>
      <c r="AD1059" s="25"/>
      <c r="AE1059" s="25"/>
      <c r="AF1059" s="25"/>
      <c r="AG1059" s="25"/>
      <c r="AH1059" s="25"/>
      <c r="AI1059" s="25"/>
      <c r="AJ1059" s="26"/>
      <c r="AK1059" s="25"/>
      <c r="AL1059" s="26"/>
      <c r="AM1059" s="25">
        <f t="shared" si="743"/>
        <v>0</v>
      </c>
      <c r="AN1059" s="25">
        <f t="shared" si="744"/>
        <v>0</v>
      </c>
      <c r="AO1059" s="26"/>
      <c r="AP1059" s="26">
        <f t="shared" si="745"/>
        <v>0</v>
      </c>
      <c r="AQ1059" s="101">
        <f t="shared" si="746"/>
        <v>0</v>
      </c>
      <c r="AR1059" s="106">
        <f t="shared" si="747"/>
        <v>0</v>
      </c>
      <c r="AS1059" s="107">
        <f t="shared" si="765"/>
        <v>0</v>
      </c>
      <c r="AT1059" s="107">
        <f t="shared" si="765"/>
        <v>0</v>
      </c>
      <c r="AU1059" s="107">
        <f t="shared" si="765"/>
        <v>0</v>
      </c>
      <c r="AV1059" s="107">
        <f t="shared" si="765"/>
        <v>0</v>
      </c>
      <c r="AW1059" s="107">
        <f t="shared" si="765"/>
        <v>0</v>
      </c>
      <c r="AX1059" s="107">
        <f t="shared" si="765"/>
        <v>0</v>
      </c>
      <c r="AY1059" s="107">
        <f t="shared" si="765"/>
        <v>0</v>
      </c>
      <c r="AZ1059" s="107">
        <f t="shared" si="765"/>
        <v>0</v>
      </c>
      <c r="BA1059" s="108">
        <f t="shared" si="748"/>
        <v>0</v>
      </c>
      <c r="BB1059" s="103">
        <f t="shared" si="749"/>
        <v>0</v>
      </c>
      <c r="BC1059" s="109">
        <f t="shared" si="750"/>
        <v>0</v>
      </c>
      <c r="BD1059" s="107">
        <f t="shared" si="730"/>
        <v>0</v>
      </c>
      <c r="BE1059" s="107">
        <f t="shared" si="766"/>
        <v>0</v>
      </c>
      <c r="BF1059" s="107">
        <f t="shared" si="766"/>
        <v>0</v>
      </c>
      <c r="BG1059" s="107">
        <f t="shared" si="766"/>
        <v>0</v>
      </c>
      <c r="BH1059" s="107">
        <f t="shared" si="766"/>
        <v>0</v>
      </c>
      <c r="BI1059" s="107">
        <f t="shared" si="766"/>
        <v>0</v>
      </c>
      <c r="BJ1059" s="107">
        <f t="shared" si="766"/>
        <v>0</v>
      </c>
      <c r="BK1059" s="107">
        <f t="shared" si="766"/>
        <v>0</v>
      </c>
      <c r="BL1059" s="110">
        <f t="shared" si="751"/>
        <v>0</v>
      </c>
      <c r="BM1059" s="111">
        <f t="shared" si="752"/>
        <v>0</v>
      </c>
      <c r="BN1059" s="111">
        <f t="shared" si="753"/>
        <v>0</v>
      </c>
      <c r="BO1059" s="111">
        <f t="shared" si="754"/>
        <v>0</v>
      </c>
      <c r="BP1059" s="111">
        <f t="shared" si="755"/>
        <v>0</v>
      </c>
      <c r="BQ1059" s="111">
        <f t="shared" si="756"/>
        <v>0</v>
      </c>
      <c r="BR1059" s="111">
        <f t="shared" si="757"/>
        <v>0</v>
      </c>
      <c r="BS1059" s="111">
        <f t="shared" si="758"/>
        <v>0</v>
      </c>
      <c r="BT1059" s="111">
        <f t="shared" si="759"/>
        <v>0</v>
      </c>
      <c r="BU1059" s="112">
        <f t="shared" si="760"/>
        <v>0</v>
      </c>
      <c r="BV1059" s="113">
        <f t="shared" si="761"/>
        <v>0</v>
      </c>
      <c r="BW1059" s="169" t="s">
        <v>135</v>
      </c>
      <c r="BX1059" s="174">
        <v>2021</v>
      </c>
      <c r="BY1059" s="169" t="s">
        <v>2422</v>
      </c>
      <c r="BZ1059" s="169" t="str">
        <f t="shared" si="762"/>
        <v>DICIEMBRE</v>
      </c>
      <c r="CA1059" s="169" t="str">
        <f t="shared" si="763"/>
        <v>YCHO21RT_12.1</v>
      </c>
      <c r="CB1059" s="118" t="e">
        <f>VLOOKUP(F1059,[3]TOTALES!$E:$E,1,0)</f>
        <v>#N/A</v>
      </c>
      <c r="CC1059" s="118" t="str">
        <f>VLOOKUP(E1059,'3.PARAMETROS'!J:L,3,0)</f>
        <v>CAMISAS</v>
      </c>
      <c r="CD1059" s="118">
        <f>VLOOKUP(A1059,'[4]1. ARCHIVO COMPRA'!$A:$BU,73,0)</f>
        <v>0</v>
      </c>
      <c r="CF1059" s="128"/>
      <c r="CG1059" s="128"/>
    </row>
    <row r="1060" spans="1:85" x14ac:dyDescent="0.25">
      <c r="A1060" s="128" t="str">
        <f t="shared" si="731"/>
        <v>W2RH07WEDU2P11K</v>
      </c>
      <c r="B1060" s="188">
        <v>44531</v>
      </c>
      <c r="C1060" s="128"/>
      <c r="D1060" s="128" t="s">
        <v>557</v>
      </c>
      <c r="E1060" s="128" t="s">
        <v>137</v>
      </c>
      <c r="F1060" s="128" t="s">
        <v>1794</v>
      </c>
      <c r="G1060" s="128" t="s">
        <v>1795</v>
      </c>
      <c r="H1060" s="128" t="s">
        <v>1408</v>
      </c>
      <c r="I1060" s="128" t="s">
        <v>1409</v>
      </c>
      <c r="J1060" s="128" t="s">
        <v>2096</v>
      </c>
      <c r="K1060" s="128" t="s">
        <v>683</v>
      </c>
      <c r="L1060" s="128" t="s">
        <v>2255</v>
      </c>
      <c r="M1060" s="137">
        <v>79</v>
      </c>
      <c r="N1060" s="128">
        <f>IFERROR(VLOOKUP(M1060*$M$8*$N$8,'RAM costing'!$A$3:$B$81,2,1),0)</f>
        <v>79000</v>
      </c>
      <c r="O1060" s="128">
        <f>IFERROR(VLOOKUP(M1060*$M$9*$N$9,'RAM costing'!$E$3:$F$81,2,1),0)</f>
        <v>319</v>
      </c>
      <c r="P1060" s="128"/>
      <c r="Q1060" s="129">
        <f t="shared" si="732"/>
        <v>0.31</v>
      </c>
      <c r="R1060" s="18">
        <v>24.49</v>
      </c>
      <c r="S1060" s="25">
        <f t="shared" si="733"/>
        <v>0</v>
      </c>
      <c r="T1060" s="25">
        <f t="shared" si="734"/>
        <v>0</v>
      </c>
      <c r="U1060" s="25">
        <f t="shared" si="735"/>
        <v>0</v>
      </c>
      <c r="V1060" s="25">
        <f t="shared" si="736"/>
        <v>0</v>
      </c>
      <c r="W1060" s="25">
        <f t="shared" si="737"/>
        <v>0</v>
      </c>
      <c r="X1060" s="25">
        <f t="shared" si="738"/>
        <v>0</v>
      </c>
      <c r="Y1060" s="25">
        <f t="shared" si="739"/>
        <v>0</v>
      </c>
      <c r="Z1060" s="25">
        <f t="shared" si="740"/>
        <v>0</v>
      </c>
      <c r="AA1060" s="26"/>
      <c r="AB1060" s="25">
        <f t="shared" si="741"/>
        <v>0</v>
      </c>
      <c r="AC1060" s="25">
        <f t="shared" si="767"/>
        <v>0</v>
      </c>
      <c r="AD1060" s="25"/>
      <c r="AE1060" s="25"/>
      <c r="AF1060" s="25"/>
      <c r="AG1060" s="25"/>
      <c r="AH1060" s="25"/>
      <c r="AI1060" s="25"/>
      <c r="AJ1060" s="26"/>
      <c r="AK1060" s="25"/>
      <c r="AL1060" s="26"/>
      <c r="AM1060" s="25">
        <f t="shared" si="743"/>
        <v>0</v>
      </c>
      <c r="AN1060" s="25">
        <f t="shared" si="744"/>
        <v>0</v>
      </c>
      <c r="AO1060" s="26"/>
      <c r="AP1060" s="26">
        <f t="shared" si="745"/>
        <v>0</v>
      </c>
      <c r="AQ1060" s="101">
        <f t="shared" si="746"/>
        <v>0</v>
      </c>
      <c r="AR1060" s="106">
        <f t="shared" si="747"/>
        <v>0</v>
      </c>
      <c r="AS1060" s="107">
        <f t="shared" si="765"/>
        <v>0</v>
      </c>
      <c r="AT1060" s="107">
        <f t="shared" si="765"/>
        <v>0</v>
      </c>
      <c r="AU1060" s="107">
        <f t="shared" si="765"/>
        <v>0</v>
      </c>
      <c r="AV1060" s="107">
        <f t="shared" si="765"/>
        <v>0</v>
      </c>
      <c r="AW1060" s="107">
        <f t="shared" si="765"/>
        <v>0</v>
      </c>
      <c r="AX1060" s="107">
        <f t="shared" si="765"/>
        <v>0</v>
      </c>
      <c r="AY1060" s="107">
        <f t="shared" si="765"/>
        <v>0</v>
      </c>
      <c r="AZ1060" s="107">
        <f t="shared" si="765"/>
        <v>0</v>
      </c>
      <c r="BA1060" s="108">
        <f t="shared" si="748"/>
        <v>0</v>
      </c>
      <c r="BB1060" s="103">
        <f t="shared" si="749"/>
        <v>0</v>
      </c>
      <c r="BC1060" s="109">
        <f t="shared" si="750"/>
        <v>0</v>
      </c>
      <c r="BD1060" s="107">
        <f t="shared" si="730"/>
        <v>0</v>
      </c>
      <c r="BE1060" s="107">
        <f t="shared" si="766"/>
        <v>0</v>
      </c>
      <c r="BF1060" s="107">
        <f t="shared" si="766"/>
        <v>0</v>
      </c>
      <c r="BG1060" s="107">
        <f t="shared" si="766"/>
        <v>0</v>
      </c>
      <c r="BH1060" s="107">
        <f t="shared" si="766"/>
        <v>0</v>
      </c>
      <c r="BI1060" s="107">
        <f t="shared" si="766"/>
        <v>0</v>
      </c>
      <c r="BJ1060" s="107">
        <f t="shared" si="766"/>
        <v>0</v>
      </c>
      <c r="BK1060" s="107">
        <f t="shared" si="766"/>
        <v>0</v>
      </c>
      <c r="BL1060" s="110">
        <f t="shared" si="751"/>
        <v>0</v>
      </c>
      <c r="BM1060" s="111">
        <f t="shared" si="752"/>
        <v>0</v>
      </c>
      <c r="BN1060" s="111">
        <f t="shared" si="753"/>
        <v>0</v>
      </c>
      <c r="BO1060" s="111">
        <f t="shared" si="754"/>
        <v>0</v>
      </c>
      <c r="BP1060" s="111">
        <f t="shared" si="755"/>
        <v>0</v>
      </c>
      <c r="BQ1060" s="111">
        <f t="shared" si="756"/>
        <v>0</v>
      </c>
      <c r="BR1060" s="111">
        <f t="shared" si="757"/>
        <v>0</v>
      </c>
      <c r="BS1060" s="111">
        <f t="shared" si="758"/>
        <v>0</v>
      </c>
      <c r="BT1060" s="111">
        <f t="shared" si="759"/>
        <v>0</v>
      </c>
      <c r="BU1060" s="112">
        <f t="shared" si="760"/>
        <v>0</v>
      </c>
      <c r="BV1060" s="113">
        <f t="shared" si="761"/>
        <v>0</v>
      </c>
      <c r="BW1060" s="169" t="s">
        <v>135</v>
      </c>
      <c r="BX1060" s="174">
        <v>2021</v>
      </c>
      <c r="BY1060" s="169" t="s">
        <v>2422</v>
      </c>
      <c r="BZ1060" s="169" t="str">
        <f t="shared" si="762"/>
        <v>DICIEMBRE</v>
      </c>
      <c r="CA1060" s="169" t="str">
        <f t="shared" si="763"/>
        <v>YCHO21RT_12.1</v>
      </c>
      <c r="CB1060" s="118" t="e">
        <f>VLOOKUP(F1060,[3]TOTALES!$E:$E,1,0)</f>
        <v>#N/A</v>
      </c>
      <c r="CC1060" s="118" t="str">
        <f>VLOOKUP(E1060,'3.PARAMETROS'!J:L,3,0)</f>
        <v>CAMISAS</v>
      </c>
      <c r="CD1060" s="118">
        <f>VLOOKUP(A1060,'[4]1. ARCHIVO COMPRA'!$A:$BU,73,0)</f>
        <v>0</v>
      </c>
      <c r="CF1060" s="128"/>
      <c r="CG1060" s="128"/>
    </row>
    <row r="1061" spans="1:85" x14ac:dyDescent="0.25">
      <c r="A1061" s="128" t="str">
        <f t="shared" si="731"/>
        <v>W2RH07WEDU2P9JK</v>
      </c>
      <c r="B1061" s="188">
        <v>44531</v>
      </c>
      <c r="C1061" s="128"/>
      <c r="D1061" s="128" t="s">
        <v>557</v>
      </c>
      <c r="E1061" s="128" t="s">
        <v>137</v>
      </c>
      <c r="F1061" s="128" t="s">
        <v>1794</v>
      </c>
      <c r="G1061" s="128" t="s">
        <v>1795</v>
      </c>
      <c r="H1061" s="128" t="s">
        <v>876</v>
      </c>
      <c r="I1061" s="128" t="s">
        <v>877</v>
      </c>
      <c r="J1061" s="128" t="s">
        <v>2096</v>
      </c>
      <c r="K1061" s="128" t="s">
        <v>683</v>
      </c>
      <c r="L1061" s="128" t="s">
        <v>2255</v>
      </c>
      <c r="M1061" s="137">
        <v>79</v>
      </c>
      <c r="N1061" s="128">
        <f>IFERROR(VLOOKUP(M1061*$M$8*$N$8,'RAM costing'!$A$3:$B$81,2,1),0)</f>
        <v>79000</v>
      </c>
      <c r="O1061" s="128">
        <f>IFERROR(VLOOKUP(M1061*$M$9*$N$9,'RAM costing'!$E$3:$F$81,2,1),0)</f>
        <v>319</v>
      </c>
      <c r="P1061" s="128"/>
      <c r="Q1061" s="129">
        <f t="shared" si="732"/>
        <v>0.31</v>
      </c>
      <c r="R1061" s="18">
        <v>24.49</v>
      </c>
      <c r="S1061" s="25">
        <f t="shared" si="733"/>
        <v>0</v>
      </c>
      <c r="T1061" s="25">
        <f t="shared" si="734"/>
        <v>0</v>
      </c>
      <c r="U1061" s="25">
        <f t="shared" si="735"/>
        <v>0</v>
      </c>
      <c r="V1061" s="25">
        <f t="shared" si="736"/>
        <v>0</v>
      </c>
      <c r="W1061" s="25">
        <f t="shared" si="737"/>
        <v>0</v>
      </c>
      <c r="X1061" s="25">
        <f t="shared" si="738"/>
        <v>0</v>
      </c>
      <c r="Y1061" s="25">
        <f t="shared" si="739"/>
        <v>0</v>
      </c>
      <c r="Z1061" s="25">
        <f t="shared" si="740"/>
        <v>0</v>
      </c>
      <c r="AA1061" s="26"/>
      <c r="AB1061" s="25">
        <f t="shared" si="741"/>
        <v>0</v>
      </c>
      <c r="AC1061" s="25">
        <f t="shared" si="767"/>
        <v>0</v>
      </c>
      <c r="AD1061" s="25"/>
      <c r="AE1061" s="25"/>
      <c r="AF1061" s="25"/>
      <c r="AG1061" s="25"/>
      <c r="AH1061" s="25"/>
      <c r="AI1061" s="25"/>
      <c r="AJ1061" s="26"/>
      <c r="AK1061" s="25"/>
      <c r="AL1061" s="26"/>
      <c r="AM1061" s="25">
        <f t="shared" si="743"/>
        <v>0</v>
      </c>
      <c r="AN1061" s="25">
        <f t="shared" si="744"/>
        <v>0</v>
      </c>
      <c r="AO1061" s="26"/>
      <c r="AP1061" s="26">
        <f t="shared" si="745"/>
        <v>0</v>
      </c>
      <c r="AQ1061" s="101">
        <f t="shared" si="746"/>
        <v>0</v>
      </c>
      <c r="AR1061" s="106">
        <f t="shared" si="747"/>
        <v>0</v>
      </c>
      <c r="AS1061" s="107">
        <f t="shared" si="765"/>
        <v>0</v>
      </c>
      <c r="AT1061" s="107">
        <f t="shared" si="765"/>
        <v>0</v>
      </c>
      <c r="AU1061" s="107">
        <f t="shared" si="765"/>
        <v>0</v>
      </c>
      <c r="AV1061" s="107">
        <f t="shared" si="765"/>
        <v>0</v>
      </c>
      <c r="AW1061" s="107">
        <f t="shared" si="765"/>
        <v>0</v>
      </c>
      <c r="AX1061" s="107">
        <f t="shared" si="765"/>
        <v>0</v>
      </c>
      <c r="AY1061" s="107">
        <f t="shared" si="765"/>
        <v>0</v>
      </c>
      <c r="AZ1061" s="107">
        <f t="shared" si="765"/>
        <v>0</v>
      </c>
      <c r="BA1061" s="108">
        <f t="shared" si="748"/>
        <v>0</v>
      </c>
      <c r="BB1061" s="103">
        <f t="shared" si="749"/>
        <v>0</v>
      </c>
      <c r="BC1061" s="109">
        <f t="shared" si="750"/>
        <v>0</v>
      </c>
      <c r="BD1061" s="107">
        <f t="shared" si="730"/>
        <v>0</v>
      </c>
      <c r="BE1061" s="107">
        <f t="shared" si="766"/>
        <v>0</v>
      </c>
      <c r="BF1061" s="107">
        <f t="shared" si="766"/>
        <v>0</v>
      </c>
      <c r="BG1061" s="107">
        <f t="shared" si="766"/>
        <v>0</v>
      </c>
      <c r="BH1061" s="107">
        <f t="shared" si="766"/>
        <v>0</v>
      </c>
      <c r="BI1061" s="107">
        <f t="shared" si="766"/>
        <v>0</v>
      </c>
      <c r="BJ1061" s="107">
        <f t="shared" si="766"/>
        <v>0</v>
      </c>
      <c r="BK1061" s="107">
        <f t="shared" si="766"/>
        <v>0</v>
      </c>
      <c r="BL1061" s="110">
        <f t="shared" si="751"/>
        <v>0</v>
      </c>
      <c r="BM1061" s="111">
        <f t="shared" si="752"/>
        <v>0</v>
      </c>
      <c r="BN1061" s="111">
        <f t="shared" si="753"/>
        <v>0</v>
      </c>
      <c r="BO1061" s="111">
        <f t="shared" si="754"/>
        <v>0</v>
      </c>
      <c r="BP1061" s="111">
        <f t="shared" si="755"/>
        <v>0</v>
      </c>
      <c r="BQ1061" s="111">
        <f t="shared" si="756"/>
        <v>0</v>
      </c>
      <c r="BR1061" s="111">
        <f t="shared" si="757"/>
        <v>0</v>
      </c>
      <c r="BS1061" s="111">
        <f t="shared" si="758"/>
        <v>0</v>
      </c>
      <c r="BT1061" s="111">
        <f t="shared" si="759"/>
        <v>0</v>
      </c>
      <c r="BU1061" s="112">
        <f t="shared" si="760"/>
        <v>0</v>
      </c>
      <c r="BV1061" s="113">
        <f t="shared" si="761"/>
        <v>0</v>
      </c>
      <c r="BW1061" s="169" t="s">
        <v>135</v>
      </c>
      <c r="BX1061" s="174">
        <v>2021</v>
      </c>
      <c r="BY1061" s="169" t="s">
        <v>2422</v>
      </c>
      <c r="BZ1061" s="169" t="str">
        <f t="shared" si="762"/>
        <v>DICIEMBRE</v>
      </c>
      <c r="CA1061" s="169" t="str">
        <f t="shared" si="763"/>
        <v>YCHO21RT_12.1</v>
      </c>
      <c r="CB1061" s="118" t="e">
        <f>VLOOKUP(F1061,[3]TOTALES!$E:$E,1,0)</f>
        <v>#N/A</v>
      </c>
      <c r="CC1061" s="118" t="str">
        <f>VLOOKUP(E1061,'3.PARAMETROS'!J:L,3,0)</f>
        <v>CAMISAS</v>
      </c>
      <c r="CD1061" s="118">
        <f>VLOOKUP(A1061,'[4]1. ARCHIVO COMPRA'!$A:$BU,73,0)</f>
        <v>0</v>
      </c>
      <c r="CF1061" s="128"/>
      <c r="CG1061" s="128"/>
    </row>
    <row r="1062" spans="1:85" s="151" customFormat="1" x14ac:dyDescent="0.25">
      <c r="A1062" s="144" t="str">
        <f t="shared" si="731"/>
        <v>W2RL00WDOE2F60Q</v>
      </c>
      <c r="B1062" s="190">
        <v>44531</v>
      </c>
      <c r="C1062" s="144"/>
      <c r="D1062" s="144" t="s">
        <v>557</v>
      </c>
      <c r="E1062" s="144" t="s">
        <v>558</v>
      </c>
      <c r="F1062" s="144" t="s">
        <v>1796</v>
      </c>
      <c r="G1062" s="144" t="s">
        <v>1797</v>
      </c>
      <c r="H1062" s="144" t="s">
        <v>1204</v>
      </c>
      <c r="I1062" s="144" t="s">
        <v>1205</v>
      </c>
      <c r="J1062" s="128" t="s">
        <v>2219</v>
      </c>
      <c r="K1062" s="128" t="s">
        <v>683</v>
      </c>
      <c r="L1062" s="144" t="s">
        <v>2255</v>
      </c>
      <c r="M1062" s="145">
        <v>168</v>
      </c>
      <c r="N1062" s="128">
        <f>IFERROR(VLOOKUP(M1062*$M$8*$N$8,'RAM costing'!$A$3:$B$81,2,1),0)</f>
        <v>159000</v>
      </c>
      <c r="O1062" s="128">
        <f>IFERROR(VLOOKUP(M1062*$M$9*$N$9,'RAM costing'!$E$3:$F$81,2,1),0)</f>
        <v>429</v>
      </c>
      <c r="P1062" s="128"/>
      <c r="Q1062" s="146">
        <f t="shared" si="732"/>
        <v>0.31</v>
      </c>
      <c r="R1062" s="147">
        <v>52.08</v>
      </c>
      <c r="S1062" s="25">
        <f t="shared" si="733"/>
        <v>8</v>
      </c>
      <c r="T1062" s="25">
        <f t="shared" si="734"/>
        <v>8</v>
      </c>
      <c r="U1062" s="25">
        <f t="shared" si="735"/>
        <v>8</v>
      </c>
      <c r="V1062" s="25">
        <f t="shared" si="736"/>
        <v>6</v>
      </c>
      <c r="W1062" s="25">
        <f t="shared" si="737"/>
        <v>4</v>
      </c>
      <c r="X1062" s="25">
        <f t="shared" si="738"/>
        <v>6</v>
      </c>
      <c r="Y1062" s="25">
        <f t="shared" si="739"/>
        <v>5</v>
      </c>
      <c r="Z1062" s="25">
        <f t="shared" si="740"/>
        <v>3</v>
      </c>
      <c r="AA1062" s="26"/>
      <c r="AB1062" s="25">
        <f t="shared" si="741"/>
        <v>5</v>
      </c>
      <c r="AC1062" s="26">
        <f t="shared" si="767"/>
        <v>8</v>
      </c>
      <c r="AD1062" s="25"/>
      <c r="AE1062" s="25"/>
      <c r="AF1062" s="25"/>
      <c r="AG1062" s="25"/>
      <c r="AH1062" s="25"/>
      <c r="AI1062" s="25"/>
      <c r="AJ1062" s="26"/>
      <c r="AK1062" s="25"/>
      <c r="AL1062" s="26"/>
      <c r="AM1062" s="25">
        <f t="shared" si="743"/>
        <v>6</v>
      </c>
      <c r="AN1062" s="25">
        <f t="shared" si="744"/>
        <v>6</v>
      </c>
      <c r="AO1062" s="26">
        <v>8</v>
      </c>
      <c r="AP1062" s="26">
        <f t="shared" si="745"/>
        <v>8</v>
      </c>
      <c r="AQ1062" s="101">
        <f t="shared" si="746"/>
        <v>61</v>
      </c>
      <c r="AR1062" s="106">
        <f t="shared" si="747"/>
        <v>3176.88</v>
      </c>
      <c r="AS1062" s="107">
        <f t="shared" si="765"/>
        <v>14</v>
      </c>
      <c r="AT1062" s="107">
        <f t="shared" si="765"/>
        <v>22</v>
      </c>
      <c r="AU1062" s="107">
        <f t="shared" si="765"/>
        <v>16</v>
      </c>
      <c r="AV1062" s="107">
        <f t="shared" si="765"/>
        <v>9</v>
      </c>
      <c r="AW1062" s="107">
        <f t="shared" si="765"/>
        <v>0</v>
      </c>
      <c r="AX1062" s="107">
        <f t="shared" si="765"/>
        <v>0</v>
      </c>
      <c r="AY1062" s="107">
        <f t="shared" si="765"/>
        <v>0</v>
      </c>
      <c r="AZ1062" s="107">
        <f t="shared" si="765"/>
        <v>0</v>
      </c>
      <c r="BA1062" s="108">
        <f t="shared" si="748"/>
        <v>61</v>
      </c>
      <c r="BB1062" s="103">
        <f t="shared" si="749"/>
        <v>28</v>
      </c>
      <c r="BC1062" s="109">
        <f t="shared" si="750"/>
        <v>1458.24</v>
      </c>
      <c r="BD1062" s="107">
        <f t="shared" si="730"/>
        <v>6</v>
      </c>
      <c r="BE1062" s="107">
        <f t="shared" si="766"/>
        <v>10</v>
      </c>
      <c r="BF1062" s="107">
        <f t="shared" si="766"/>
        <v>8</v>
      </c>
      <c r="BG1062" s="107">
        <f t="shared" si="766"/>
        <v>4</v>
      </c>
      <c r="BH1062" s="107">
        <f t="shared" si="766"/>
        <v>0</v>
      </c>
      <c r="BI1062" s="107">
        <f t="shared" si="766"/>
        <v>0</v>
      </c>
      <c r="BJ1062" s="107">
        <f t="shared" si="766"/>
        <v>0</v>
      </c>
      <c r="BK1062" s="107">
        <f t="shared" si="766"/>
        <v>0</v>
      </c>
      <c r="BL1062" s="110">
        <f t="shared" si="751"/>
        <v>28</v>
      </c>
      <c r="BM1062" s="148">
        <f t="shared" si="752"/>
        <v>20</v>
      </c>
      <c r="BN1062" s="148">
        <f t="shared" si="753"/>
        <v>32</v>
      </c>
      <c r="BO1062" s="148">
        <f t="shared" si="754"/>
        <v>24</v>
      </c>
      <c r="BP1062" s="148">
        <f t="shared" si="755"/>
        <v>13</v>
      </c>
      <c r="BQ1062" s="148">
        <f t="shared" si="756"/>
        <v>0</v>
      </c>
      <c r="BR1062" s="148">
        <f t="shared" si="757"/>
        <v>0</v>
      </c>
      <c r="BS1062" s="148">
        <f t="shared" si="758"/>
        <v>0</v>
      </c>
      <c r="BT1062" s="148">
        <f t="shared" si="759"/>
        <v>0</v>
      </c>
      <c r="BU1062" s="149">
        <f t="shared" si="760"/>
        <v>89</v>
      </c>
      <c r="BV1062" s="150">
        <f t="shared" si="761"/>
        <v>4635.12</v>
      </c>
      <c r="BW1062" s="169" t="s">
        <v>135</v>
      </c>
      <c r="BX1062" s="174">
        <v>2021</v>
      </c>
      <c r="BY1062" s="169" t="s">
        <v>2422</v>
      </c>
      <c r="BZ1062" s="169" t="str">
        <f t="shared" si="762"/>
        <v>DICIEMBRE</v>
      </c>
      <c r="CA1062" s="169" t="str">
        <f t="shared" si="763"/>
        <v>YCHO21RT_12.1</v>
      </c>
      <c r="CB1062" s="151" t="str">
        <f>VLOOKUP(F1062,[3]TOTALES!$E:$E,1,0)</f>
        <v>W2RL00WDOE2</v>
      </c>
      <c r="CC1062" s="151" t="s">
        <v>185</v>
      </c>
      <c r="CD1062" s="151">
        <f>VLOOKUP(A1062,'[4]1. ARCHIVO COMPRA'!$A:$BU,73,0)</f>
        <v>0</v>
      </c>
      <c r="CF1062" s="152" t="s">
        <v>2414</v>
      </c>
      <c r="CG1062" s="153" t="s">
        <v>2410</v>
      </c>
    </row>
    <row r="1063" spans="1:85" x14ac:dyDescent="0.25">
      <c r="A1063" s="128" t="str">
        <f t="shared" si="731"/>
        <v>W2RL00WDOE2G1G2</v>
      </c>
      <c r="B1063" s="188">
        <v>44531</v>
      </c>
      <c r="C1063" s="128"/>
      <c r="D1063" s="128" t="s">
        <v>557</v>
      </c>
      <c r="E1063" s="128" t="s">
        <v>558</v>
      </c>
      <c r="F1063" s="128" t="s">
        <v>1796</v>
      </c>
      <c r="G1063" s="128" t="s">
        <v>1797</v>
      </c>
      <c r="H1063" s="128" t="s">
        <v>506</v>
      </c>
      <c r="I1063" s="128" t="s">
        <v>533</v>
      </c>
      <c r="J1063" s="128" t="s">
        <v>2219</v>
      </c>
      <c r="K1063" s="128" t="s">
        <v>683</v>
      </c>
      <c r="L1063" s="128" t="s">
        <v>2255</v>
      </c>
      <c r="M1063" s="137">
        <v>168</v>
      </c>
      <c r="N1063" s="128">
        <f>IFERROR(VLOOKUP(M1063*$M$8*$N$8,'RAM costing'!$A$3:$B$81,2,1),0)</f>
        <v>159000</v>
      </c>
      <c r="O1063" s="128">
        <f>IFERROR(VLOOKUP(M1063*$M$9*$N$9,'RAM costing'!$E$3:$F$81,2,1),0)</f>
        <v>429</v>
      </c>
      <c r="P1063" s="128"/>
      <c r="Q1063" s="129">
        <f t="shared" si="732"/>
        <v>0.31</v>
      </c>
      <c r="R1063" s="18">
        <v>52.08</v>
      </c>
      <c r="S1063" s="25">
        <f t="shared" si="733"/>
        <v>0</v>
      </c>
      <c r="T1063" s="25">
        <f t="shared" si="734"/>
        <v>0</v>
      </c>
      <c r="U1063" s="25">
        <f t="shared" si="735"/>
        <v>0</v>
      </c>
      <c r="V1063" s="25">
        <f t="shared" si="736"/>
        <v>0</v>
      </c>
      <c r="W1063" s="25">
        <f t="shared" si="737"/>
        <v>0</v>
      </c>
      <c r="X1063" s="25">
        <f t="shared" si="738"/>
        <v>0</v>
      </c>
      <c r="Y1063" s="25">
        <f t="shared" si="739"/>
        <v>0</v>
      </c>
      <c r="Z1063" s="25">
        <f t="shared" si="740"/>
        <v>0</v>
      </c>
      <c r="AA1063" s="26"/>
      <c r="AB1063" s="25">
        <f t="shared" si="741"/>
        <v>0</v>
      </c>
      <c r="AC1063" s="25">
        <f t="shared" si="767"/>
        <v>0</v>
      </c>
      <c r="AD1063" s="25"/>
      <c r="AE1063" s="25"/>
      <c r="AF1063" s="25"/>
      <c r="AG1063" s="25"/>
      <c r="AH1063" s="25"/>
      <c r="AI1063" s="25"/>
      <c r="AJ1063" s="26"/>
      <c r="AK1063" s="25"/>
      <c r="AL1063" s="26"/>
      <c r="AM1063" s="25">
        <f t="shared" si="743"/>
        <v>0</v>
      </c>
      <c r="AN1063" s="25">
        <f t="shared" si="744"/>
        <v>0</v>
      </c>
      <c r="AO1063" s="26"/>
      <c r="AP1063" s="26">
        <f t="shared" si="745"/>
        <v>0</v>
      </c>
      <c r="AQ1063" s="101">
        <f t="shared" si="746"/>
        <v>0</v>
      </c>
      <c r="AR1063" s="106">
        <f t="shared" si="747"/>
        <v>0</v>
      </c>
      <c r="AS1063" s="107">
        <f t="shared" si="765"/>
        <v>0</v>
      </c>
      <c r="AT1063" s="107">
        <f t="shared" si="765"/>
        <v>0</v>
      </c>
      <c r="AU1063" s="107">
        <f t="shared" si="765"/>
        <v>0</v>
      </c>
      <c r="AV1063" s="107">
        <f t="shared" si="765"/>
        <v>0</v>
      </c>
      <c r="AW1063" s="107">
        <f t="shared" si="765"/>
        <v>0</v>
      </c>
      <c r="AX1063" s="107">
        <f t="shared" si="765"/>
        <v>0</v>
      </c>
      <c r="AY1063" s="107">
        <f t="shared" si="765"/>
        <v>0</v>
      </c>
      <c r="AZ1063" s="107">
        <f t="shared" si="765"/>
        <v>0</v>
      </c>
      <c r="BA1063" s="108">
        <f t="shared" si="748"/>
        <v>0</v>
      </c>
      <c r="BB1063" s="103">
        <f t="shared" si="749"/>
        <v>0</v>
      </c>
      <c r="BC1063" s="109">
        <f t="shared" si="750"/>
        <v>0</v>
      </c>
      <c r="BD1063" s="107">
        <f t="shared" si="730"/>
        <v>0</v>
      </c>
      <c r="BE1063" s="107">
        <f t="shared" si="766"/>
        <v>0</v>
      </c>
      <c r="BF1063" s="107">
        <f t="shared" si="766"/>
        <v>0</v>
      </c>
      <c r="BG1063" s="107">
        <f t="shared" si="766"/>
        <v>0</v>
      </c>
      <c r="BH1063" s="107">
        <f t="shared" si="766"/>
        <v>0</v>
      </c>
      <c r="BI1063" s="107">
        <f t="shared" si="766"/>
        <v>0</v>
      </c>
      <c r="BJ1063" s="107">
        <f t="shared" si="766"/>
        <v>0</v>
      </c>
      <c r="BK1063" s="107">
        <f t="shared" si="766"/>
        <v>0</v>
      </c>
      <c r="BL1063" s="110">
        <f t="shared" si="751"/>
        <v>0</v>
      </c>
      <c r="BM1063" s="111">
        <f t="shared" si="752"/>
        <v>0</v>
      </c>
      <c r="BN1063" s="111">
        <f t="shared" si="753"/>
        <v>0</v>
      </c>
      <c r="BO1063" s="111">
        <f t="shared" si="754"/>
        <v>0</v>
      </c>
      <c r="BP1063" s="111">
        <f t="shared" si="755"/>
        <v>0</v>
      </c>
      <c r="BQ1063" s="111">
        <f t="shared" si="756"/>
        <v>0</v>
      </c>
      <c r="BR1063" s="111">
        <f t="shared" si="757"/>
        <v>0</v>
      </c>
      <c r="BS1063" s="111">
        <f t="shared" si="758"/>
        <v>0</v>
      </c>
      <c r="BT1063" s="111">
        <f t="shared" si="759"/>
        <v>0</v>
      </c>
      <c r="BU1063" s="112">
        <f t="shared" si="760"/>
        <v>0</v>
      </c>
      <c r="BV1063" s="113">
        <f t="shared" si="761"/>
        <v>0</v>
      </c>
      <c r="BW1063" s="169" t="s">
        <v>135</v>
      </c>
      <c r="BX1063" s="174">
        <v>2021</v>
      </c>
      <c r="BY1063" s="169" t="s">
        <v>2422</v>
      </c>
      <c r="BZ1063" s="169" t="str">
        <f t="shared" si="762"/>
        <v>DICIEMBRE</v>
      </c>
      <c r="CA1063" s="169" t="str">
        <f t="shared" si="763"/>
        <v>YCHO21RT_12.1</v>
      </c>
      <c r="CB1063" s="118" t="str">
        <f>VLOOKUP(F1063,[3]TOTALES!$E:$E,1,0)</f>
        <v>W2RL00WDOE2</v>
      </c>
      <c r="CC1063" s="118" t="s">
        <v>185</v>
      </c>
      <c r="CD1063" s="118">
        <f>VLOOKUP(A1063,'[4]1. ARCHIVO COMPRA'!$A:$BU,73,0)</f>
        <v>0</v>
      </c>
      <c r="CF1063" s="128"/>
      <c r="CG1063" s="128"/>
    </row>
    <row r="1064" spans="1:85" x14ac:dyDescent="0.25">
      <c r="A1064" s="128" t="str">
        <f t="shared" si="731"/>
        <v>W2RL00WDOE2JBLK</v>
      </c>
      <c r="B1064" s="187">
        <v>44531</v>
      </c>
      <c r="C1064" s="128"/>
      <c r="D1064" s="128" t="s">
        <v>557</v>
      </c>
      <c r="E1064" s="128" t="s">
        <v>558</v>
      </c>
      <c r="F1064" s="128" t="s">
        <v>1796</v>
      </c>
      <c r="G1064" s="128" t="s">
        <v>1797</v>
      </c>
      <c r="H1064" s="128" t="s">
        <v>494</v>
      </c>
      <c r="I1064" s="128" t="s">
        <v>520</v>
      </c>
      <c r="J1064" s="128" t="s">
        <v>2219</v>
      </c>
      <c r="K1064" s="128" t="s">
        <v>683</v>
      </c>
      <c r="L1064" s="128" t="s">
        <v>2255</v>
      </c>
      <c r="M1064" s="137">
        <v>168</v>
      </c>
      <c r="N1064" s="128">
        <f>IFERROR(VLOOKUP(M1064*$M$8*$N$8,'RAM costing'!$A$3:$B$81,2,1),0)</f>
        <v>159000</v>
      </c>
      <c r="O1064" s="128">
        <f>IFERROR(VLOOKUP(M1064*$M$9*$N$9,'RAM costing'!$E$3:$F$81,2,1),0)</f>
        <v>429</v>
      </c>
      <c r="P1064" s="128"/>
      <c r="Q1064" s="129">
        <f t="shared" si="732"/>
        <v>0.31</v>
      </c>
      <c r="R1064" s="18">
        <v>52.08</v>
      </c>
      <c r="S1064" s="25">
        <f t="shared" si="733"/>
        <v>8</v>
      </c>
      <c r="T1064" s="25">
        <f t="shared" si="734"/>
        <v>8</v>
      </c>
      <c r="U1064" s="25">
        <f t="shared" si="735"/>
        <v>8</v>
      </c>
      <c r="V1064" s="25">
        <f t="shared" si="736"/>
        <v>6</v>
      </c>
      <c r="W1064" s="25">
        <f t="shared" si="737"/>
        <v>4</v>
      </c>
      <c r="X1064" s="25">
        <f t="shared" si="738"/>
        <v>6</v>
      </c>
      <c r="Y1064" s="25">
        <f t="shared" si="739"/>
        <v>5</v>
      </c>
      <c r="Z1064" s="25">
        <f t="shared" si="740"/>
        <v>3</v>
      </c>
      <c r="AA1064" s="26"/>
      <c r="AB1064" s="25">
        <f t="shared" si="741"/>
        <v>5</v>
      </c>
      <c r="AC1064" s="26">
        <f t="shared" si="767"/>
        <v>8</v>
      </c>
      <c r="AD1064" s="25"/>
      <c r="AE1064" s="25"/>
      <c r="AF1064" s="25"/>
      <c r="AG1064" s="25"/>
      <c r="AH1064" s="25"/>
      <c r="AI1064" s="25"/>
      <c r="AJ1064" s="26"/>
      <c r="AK1064" s="25"/>
      <c r="AL1064" s="26"/>
      <c r="AM1064" s="25">
        <f t="shared" si="743"/>
        <v>6</v>
      </c>
      <c r="AN1064" s="25">
        <f t="shared" si="744"/>
        <v>6</v>
      </c>
      <c r="AO1064" s="26">
        <v>8</v>
      </c>
      <c r="AP1064" s="26">
        <f t="shared" si="745"/>
        <v>8</v>
      </c>
      <c r="AQ1064" s="101">
        <f t="shared" si="746"/>
        <v>61</v>
      </c>
      <c r="AR1064" s="106">
        <f t="shared" si="747"/>
        <v>3176.88</v>
      </c>
      <c r="AS1064" s="107">
        <f t="shared" si="765"/>
        <v>14</v>
      </c>
      <c r="AT1064" s="107">
        <f t="shared" si="765"/>
        <v>22</v>
      </c>
      <c r="AU1064" s="107">
        <f t="shared" si="765"/>
        <v>16</v>
      </c>
      <c r="AV1064" s="107">
        <f t="shared" si="765"/>
        <v>9</v>
      </c>
      <c r="AW1064" s="107">
        <f t="shared" si="765"/>
        <v>0</v>
      </c>
      <c r="AX1064" s="107">
        <f t="shared" si="765"/>
        <v>0</v>
      </c>
      <c r="AY1064" s="107">
        <f t="shared" si="765"/>
        <v>0</v>
      </c>
      <c r="AZ1064" s="107">
        <f t="shared" si="765"/>
        <v>0</v>
      </c>
      <c r="BA1064" s="108">
        <f t="shared" si="748"/>
        <v>61</v>
      </c>
      <c r="BB1064" s="103">
        <f t="shared" si="749"/>
        <v>28</v>
      </c>
      <c r="BC1064" s="109">
        <f t="shared" si="750"/>
        <v>1458.24</v>
      </c>
      <c r="BD1064" s="107">
        <f t="shared" si="730"/>
        <v>6</v>
      </c>
      <c r="BE1064" s="107">
        <f t="shared" si="766"/>
        <v>10</v>
      </c>
      <c r="BF1064" s="107">
        <f t="shared" si="766"/>
        <v>8</v>
      </c>
      <c r="BG1064" s="107">
        <f t="shared" si="766"/>
        <v>4</v>
      </c>
      <c r="BH1064" s="107">
        <f t="shared" si="766"/>
        <v>0</v>
      </c>
      <c r="BI1064" s="107">
        <f t="shared" si="766"/>
        <v>0</v>
      </c>
      <c r="BJ1064" s="107">
        <f t="shared" si="766"/>
        <v>0</v>
      </c>
      <c r="BK1064" s="107">
        <f t="shared" si="766"/>
        <v>0</v>
      </c>
      <c r="BL1064" s="110">
        <f t="shared" si="751"/>
        <v>28</v>
      </c>
      <c r="BM1064" s="111">
        <f t="shared" si="752"/>
        <v>20</v>
      </c>
      <c r="BN1064" s="111">
        <f t="shared" si="753"/>
        <v>32</v>
      </c>
      <c r="BO1064" s="111">
        <f t="shared" si="754"/>
        <v>24</v>
      </c>
      <c r="BP1064" s="111">
        <f t="shared" si="755"/>
        <v>13</v>
      </c>
      <c r="BQ1064" s="111">
        <f t="shared" si="756"/>
        <v>0</v>
      </c>
      <c r="BR1064" s="111">
        <f t="shared" si="757"/>
        <v>0</v>
      </c>
      <c r="BS1064" s="111">
        <f t="shared" si="758"/>
        <v>0</v>
      </c>
      <c r="BT1064" s="111">
        <f t="shared" si="759"/>
        <v>0</v>
      </c>
      <c r="BU1064" s="143">
        <f t="shared" si="760"/>
        <v>89</v>
      </c>
      <c r="BV1064" s="113">
        <f t="shared" si="761"/>
        <v>4635.12</v>
      </c>
      <c r="BW1064" s="169" t="s">
        <v>135</v>
      </c>
      <c r="BX1064" s="174">
        <v>2021</v>
      </c>
      <c r="BY1064" s="169" t="s">
        <v>2422</v>
      </c>
      <c r="BZ1064" s="169" t="str">
        <f t="shared" si="762"/>
        <v>DICIEMBRE</v>
      </c>
      <c r="CA1064" s="169" t="str">
        <f t="shared" si="763"/>
        <v>YCHO21RT_12.1</v>
      </c>
      <c r="CB1064" s="118" t="str">
        <f>VLOOKUP(F1064,[3]TOTALES!$E:$E,1,0)</f>
        <v>W2RL00WDOE2</v>
      </c>
      <c r="CC1064" s="118" t="s">
        <v>185</v>
      </c>
      <c r="CD1064" s="118">
        <f>VLOOKUP(A1064,'[4]1. ARCHIVO COMPRA'!$A:$BU,73,0)</f>
        <v>0</v>
      </c>
      <c r="CF1064" s="164">
        <v>44331</v>
      </c>
      <c r="CG1064" s="128"/>
    </row>
    <row r="1065" spans="1:85" x14ac:dyDescent="0.25">
      <c r="A1065" s="128" t="str">
        <f t="shared" si="731"/>
        <v>W2RL00WDOE2G5Q9</v>
      </c>
      <c r="B1065" s="188">
        <v>44531</v>
      </c>
      <c r="C1065" s="128"/>
      <c r="D1065" s="128" t="s">
        <v>557</v>
      </c>
      <c r="E1065" s="128" t="s">
        <v>558</v>
      </c>
      <c r="F1065" s="128" t="s">
        <v>1796</v>
      </c>
      <c r="G1065" s="128" t="s">
        <v>1797</v>
      </c>
      <c r="H1065" s="128" t="s">
        <v>1466</v>
      </c>
      <c r="I1065" s="128" t="s">
        <v>1467</v>
      </c>
      <c r="J1065" s="128" t="s">
        <v>2219</v>
      </c>
      <c r="K1065" s="128" t="s">
        <v>683</v>
      </c>
      <c r="L1065" s="128" t="s">
        <v>2255</v>
      </c>
      <c r="M1065" s="137">
        <v>168</v>
      </c>
      <c r="N1065" s="128">
        <f>IFERROR(VLOOKUP(M1065*$M$8*$N$8,'RAM costing'!$A$3:$B$81,2,1),0)</f>
        <v>159000</v>
      </c>
      <c r="O1065" s="128">
        <f>IFERROR(VLOOKUP(M1065*$M$9*$N$9,'RAM costing'!$E$3:$F$81,2,1),0)</f>
        <v>429</v>
      </c>
      <c r="P1065" s="128"/>
      <c r="Q1065" s="129">
        <f t="shared" si="732"/>
        <v>0.31</v>
      </c>
      <c r="R1065" s="18">
        <v>52.08</v>
      </c>
      <c r="S1065" s="25">
        <f t="shared" si="733"/>
        <v>0</v>
      </c>
      <c r="T1065" s="25">
        <f t="shared" si="734"/>
        <v>0</v>
      </c>
      <c r="U1065" s="25">
        <f t="shared" si="735"/>
        <v>0</v>
      </c>
      <c r="V1065" s="25">
        <f t="shared" si="736"/>
        <v>0</v>
      </c>
      <c r="W1065" s="25">
        <f t="shared" si="737"/>
        <v>0</v>
      </c>
      <c r="X1065" s="25">
        <f t="shared" si="738"/>
        <v>0</v>
      </c>
      <c r="Y1065" s="25">
        <f t="shared" si="739"/>
        <v>0</v>
      </c>
      <c r="Z1065" s="25">
        <f t="shared" si="740"/>
        <v>0</v>
      </c>
      <c r="AA1065" s="26"/>
      <c r="AB1065" s="25">
        <f t="shared" si="741"/>
        <v>0</v>
      </c>
      <c r="AC1065" s="25">
        <f t="shared" si="767"/>
        <v>0</v>
      </c>
      <c r="AD1065" s="25"/>
      <c r="AE1065" s="25"/>
      <c r="AF1065" s="25"/>
      <c r="AG1065" s="25"/>
      <c r="AH1065" s="25"/>
      <c r="AI1065" s="25"/>
      <c r="AJ1065" s="26"/>
      <c r="AK1065" s="25"/>
      <c r="AL1065" s="26"/>
      <c r="AM1065" s="25">
        <f t="shared" si="743"/>
        <v>0</v>
      </c>
      <c r="AN1065" s="25">
        <f t="shared" si="744"/>
        <v>0</v>
      </c>
      <c r="AO1065" s="26"/>
      <c r="AP1065" s="26">
        <f t="shared" si="745"/>
        <v>0</v>
      </c>
      <c r="AQ1065" s="101">
        <f t="shared" si="746"/>
        <v>0</v>
      </c>
      <c r="AR1065" s="106">
        <f t="shared" si="747"/>
        <v>0</v>
      </c>
      <c r="AS1065" s="107">
        <f t="shared" si="765"/>
        <v>0</v>
      </c>
      <c r="AT1065" s="107">
        <f t="shared" si="765"/>
        <v>0</v>
      </c>
      <c r="AU1065" s="107">
        <f t="shared" si="765"/>
        <v>0</v>
      </c>
      <c r="AV1065" s="107">
        <f t="shared" si="765"/>
        <v>0</v>
      </c>
      <c r="AW1065" s="107">
        <f t="shared" si="765"/>
        <v>0</v>
      </c>
      <c r="AX1065" s="107">
        <f t="shared" si="765"/>
        <v>0</v>
      </c>
      <c r="AY1065" s="107">
        <f t="shared" si="765"/>
        <v>0</v>
      </c>
      <c r="AZ1065" s="107">
        <f t="shared" si="765"/>
        <v>0</v>
      </c>
      <c r="BA1065" s="108">
        <f t="shared" si="748"/>
        <v>0</v>
      </c>
      <c r="BB1065" s="103">
        <f t="shared" si="749"/>
        <v>0</v>
      </c>
      <c r="BC1065" s="109">
        <f t="shared" si="750"/>
        <v>0</v>
      </c>
      <c r="BD1065" s="107">
        <f t="shared" si="730"/>
        <v>0</v>
      </c>
      <c r="BE1065" s="107">
        <f t="shared" si="766"/>
        <v>0</v>
      </c>
      <c r="BF1065" s="107">
        <f t="shared" si="766"/>
        <v>0</v>
      </c>
      <c r="BG1065" s="107">
        <f t="shared" si="766"/>
        <v>0</v>
      </c>
      <c r="BH1065" s="107">
        <f t="shared" si="766"/>
        <v>0</v>
      </c>
      <c r="BI1065" s="107">
        <f t="shared" si="766"/>
        <v>0</v>
      </c>
      <c r="BJ1065" s="107">
        <f t="shared" si="766"/>
        <v>0</v>
      </c>
      <c r="BK1065" s="107">
        <f t="shared" si="766"/>
        <v>0</v>
      </c>
      <c r="BL1065" s="110">
        <f t="shared" si="751"/>
        <v>0</v>
      </c>
      <c r="BM1065" s="111">
        <f t="shared" si="752"/>
        <v>0</v>
      </c>
      <c r="BN1065" s="111">
        <f t="shared" si="753"/>
        <v>0</v>
      </c>
      <c r="BO1065" s="111">
        <f t="shared" si="754"/>
        <v>0</v>
      </c>
      <c r="BP1065" s="111">
        <f t="shared" si="755"/>
        <v>0</v>
      </c>
      <c r="BQ1065" s="111">
        <f t="shared" si="756"/>
        <v>0</v>
      </c>
      <c r="BR1065" s="111">
        <f t="shared" si="757"/>
        <v>0</v>
      </c>
      <c r="BS1065" s="111">
        <f t="shared" si="758"/>
        <v>0</v>
      </c>
      <c r="BT1065" s="111">
        <f t="shared" si="759"/>
        <v>0</v>
      </c>
      <c r="BU1065" s="112">
        <f t="shared" si="760"/>
        <v>0</v>
      </c>
      <c r="BV1065" s="113">
        <f t="shared" si="761"/>
        <v>0</v>
      </c>
      <c r="BW1065" s="169" t="s">
        <v>135</v>
      </c>
      <c r="BX1065" s="174">
        <v>2021</v>
      </c>
      <c r="BY1065" s="169" t="s">
        <v>2422</v>
      </c>
      <c r="BZ1065" s="169" t="str">
        <f t="shared" si="762"/>
        <v>DICIEMBRE</v>
      </c>
      <c r="CA1065" s="169" t="str">
        <f t="shared" si="763"/>
        <v>YCHO21RT_12.1</v>
      </c>
      <c r="CB1065" s="118" t="str">
        <f>VLOOKUP(F1065,[3]TOTALES!$E:$E,1,0)</f>
        <v>W2RL00WDOE2</v>
      </c>
      <c r="CC1065" s="118" t="s">
        <v>185</v>
      </c>
      <c r="CD1065" s="118">
        <f>VLOOKUP(A1065,'[4]1. ARCHIVO COMPRA'!$A:$BU,73,0)</f>
        <v>0</v>
      </c>
      <c r="CF1065" s="128"/>
      <c r="CG1065" s="128"/>
    </row>
    <row r="1066" spans="1:85" x14ac:dyDescent="0.25">
      <c r="A1066" s="128" t="str">
        <f t="shared" si="731"/>
        <v>W2RL00WDOE2G012</v>
      </c>
      <c r="B1066" s="188">
        <v>44531</v>
      </c>
      <c r="C1066" s="128"/>
      <c r="D1066" s="128" t="s">
        <v>557</v>
      </c>
      <c r="E1066" s="128" t="s">
        <v>558</v>
      </c>
      <c r="F1066" s="128" t="s">
        <v>1796</v>
      </c>
      <c r="G1066" s="128" t="s">
        <v>1797</v>
      </c>
      <c r="H1066" s="128" t="s">
        <v>582</v>
      </c>
      <c r="I1066" s="128" t="s">
        <v>583</v>
      </c>
      <c r="J1066" s="128" t="s">
        <v>2219</v>
      </c>
      <c r="K1066" s="128" t="s">
        <v>683</v>
      </c>
      <c r="L1066" s="128" t="s">
        <v>2255</v>
      </c>
      <c r="M1066" s="137">
        <v>168</v>
      </c>
      <c r="N1066" s="128">
        <f>IFERROR(VLOOKUP(M1066*$M$8*$N$8,'RAM costing'!$A$3:$B$81,2,1),0)</f>
        <v>159000</v>
      </c>
      <c r="O1066" s="128">
        <f>IFERROR(VLOOKUP(M1066*$M$9*$N$9,'RAM costing'!$E$3:$F$81,2,1),0)</f>
        <v>429</v>
      </c>
      <c r="P1066" s="128"/>
      <c r="Q1066" s="129">
        <f t="shared" si="732"/>
        <v>0.31</v>
      </c>
      <c r="R1066" s="18">
        <v>52.08</v>
      </c>
      <c r="S1066" s="25">
        <f t="shared" si="733"/>
        <v>0</v>
      </c>
      <c r="T1066" s="25">
        <f t="shared" si="734"/>
        <v>0</v>
      </c>
      <c r="U1066" s="25">
        <f t="shared" si="735"/>
        <v>0</v>
      </c>
      <c r="V1066" s="25">
        <f t="shared" si="736"/>
        <v>0</v>
      </c>
      <c r="W1066" s="25">
        <f t="shared" si="737"/>
        <v>0</v>
      </c>
      <c r="X1066" s="25">
        <f t="shared" si="738"/>
        <v>0</v>
      </c>
      <c r="Y1066" s="25">
        <f t="shared" si="739"/>
        <v>0</v>
      </c>
      <c r="Z1066" s="25">
        <f t="shared" si="740"/>
        <v>0</v>
      </c>
      <c r="AA1066" s="26"/>
      <c r="AB1066" s="25">
        <f t="shared" si="741"/>
        <v>0</v>
      </c>
      <c r="AC1066" s="25">
        <f t="shared" si="767"/>
        <v>0</v>
      </c>
      <c r="AD1066" s="25"/>
      <c r="AE1066" s="25"/>
      <c r="AF1066" s="25"/>
      <c r="AG1066" s="25"/>
      <c r="AH1066" s="25"/>
      <c r="AI1066" s="25"/>
      <c r="AJ1066" s="26"/>
      <c r="AK1066" s="25"/>
      <c r="AL1066" s="26"/>
      <c r="AM1066" s="25">
        <f t="shared" si="743"/>
        <v>0</v>
      </c>
      <c r="AN1066" s="25">
        <f t="shared" si="744"/>
        <v>0</v>
      </c>
      <c r="AO1066" s="26"/>
      <c r="AP1066" s="26">
        <f t="shared" si="745"/>
        <v>0</v>
      </c>
      <c r="AQ1066" s="101">
        <f t="shared" si="746"/>
        <v>0</v>
      </c>
      <c r="AR1066" s="106">
        <f t="shared" si="747"/>
        <v>0</v>
      </c>
      <c r="AS1066" s="107">
        <f t="shared" si="765"/>
        <v>0</v>
      </c>
      <c r="AT1066" s="107">
        <f t="shared" si="765"/>
        <v>0</v>
      </c>
      <c r="AU1066" s="107">
        <f t="shared" si="765"/>
        <v>0</v>
      </c>
      <c r="AV1066" s="107">
        <f t="shared" si="765"/>
        <v>0</v>
      </c>
      <c r="AW1066" s="107">
        <f t="shared" si="765"/>
        <v>0</v>
      </c>
      <c r="AX1066" s="107">
        <f t="shared" si="765"/>
        <v>0</v>
      </c>
      <c r="AY1066" s="107">
        <f t="shared" si="765"/>
        <v>0</v>
      </c>
      <c r="AZ1066" s="107">
        <f t="shared" si="765"/>
        <v>0</v>
      </c>
      <c r="BA1066" s="108">
        <f t="shared" si="748"/>
        <v>0</v>
      </c>
      <c r="BB1066" s="103">
        <f t="shared" si="749"/>
        <v>0</v>
      </c>
      <c r="BC1066" s="109">
        <f t="shared" si="750"/>
        <v>0</v>
      </c>
      <c r="BD1066" s="107">
        <f t="shared" si="730"/>
        <v>0</v>
      </c>
      <c r="BE1066" s="107">
        <f t="shared" si="766"/>
        <v>0</v>
      </c>
      <c r="BF1066" s="107">
        <f t="shared" si="766"/>
        <v>0</v>
      </c>
      <c r="BG1066" s="107">
        <f t="shared" si="766"/>
        <v>0</v>
      </c>
      <c r="BH1066" s="107">
        <f t="shared" si="766"/>
        <v>0</v>
      </c>
      <c r="BI1066" s="107">
        <f t="shared" si="766"/>
        <v>0</v>
      </c>
      <c r="BJ1066" s="107">
        <f t="shared" si="766"/>
        <v>0</v>
      </c>
      <c r="BK1066" s="107">
        <f t="shared" si="766"/>
        <v>0</v>
      </c>
      <c r="BL1066" s="110">
        <f t="shared" si="751"/>
        <v>0</v>
      </c>
      <c r="BM1066" s="111">
        <f t="shared" si="752"/>
        <v>0</v>
      </c>
      <c r="BN1066" s="111">
        <f t="shared" si="753"/>
        <v>0</v>
      </c>
      <c r="BO1066" s="111">
        <f t="shared" si="754"/>
        <v>0</v>
      </c>
      <c r="BP1066" s="111">
        <f t="shared" si="755"/>
        <v>0</v>
      </c>
      <c r="BQ1066" s="111">
        <f t="shared" si="756"/>
        <v>0</v>
      </c>
      <c r="BR1066" s="111">
        <f t="shared" si="757"/>
        <v>0</v>
      </c>
      <c r="BS1066" s="111">
        <f t="shared" si="758"/>
        <v>0</v>
      </c>
      <c r="BT1066" s="111">
        <f t="shared" si="759"/>
        <v>0</v>
      </c>
      <c r="BU1066" s="112">
        <f t="shared" si="760"/>
        <v>0</v>
      </c>
      <c r="BV1066" s="113">
        <f t="shared" si="761"/>
        <v>0</v>
      </c>
      <c r="BW1066" s="169" t="s">
        <v>135</v>
      </c>
      <c r="BX1066" s="174">
        <v>2021</v>
      </c>
      <c r="BY1066" s="169" t="s">
        <v>2422</v>
      </c>
      <c r="BZ1066" s="169" t="str">
        <f t="shared" si="762"/>
        <v>DICIEMBRE</v>
      </c>
      <c r="CA1066" s="169" t="str">
        <f t="shared" si="763"/>
        <v>YCHO21RT_12.1</v>
      </c>
      <c r="CB1066" s="118" t="str">
        <f>VLOOKUP(F1066,[3]TOTALES!$E:$E,1,0)</f>
        <v>W2RL00WDOE2</v>
      </c>
      <c r="CC1066" s="118" t="s">
        <v>185</v>
      </c>
      <c r="CD1066" s="118">
        <f>VLOOKUP(A1066,'[4]1. ARCHIVO COMPRA'!$A:$BU,73,0)</f>
        <v>0</v>
      </c>
      <c r="CF1066" s="128"/>
      <c r="CG1066" s="128"/>
    </row>
    <row r="1067" spans="1:85" x14ac:dyDescent="0.25">
      <c r="A1067" s="128" t="str">
        <f t="shared" si="731"/>
        <v>W2RL00WDOE2G7T2</v>
      </c>
      <c r="B1067" s="188">
        <v>44531</v>
      </c>
      <c r="C1067" s="128"/>
      <c r="D1067" s="128" t="s">
        <v>557</v>
      </c>
      <c r="E1067" s="128" t="s">
        <v>558</v>
      </c>
      <c r="F1067" s="128" t="s">
        <v>1796</v>
      </c>
      <c r="G1067" s="128" t="s">
        <v>1797</v>
      </c>
      <c r="H1067" s="128" t="s">
        <v>515</v>
      </c>
      <c r="I1067" s="128" t="s">
        <v>541</v>
      </c>
      <c r="J1067" s="128" t="s">
        <v>2219</v>
      </c>
      <c r="K1067" s="128" t="s">
        <v>683</v>
      </c>
      <c r="L1067" s="128" t="s">
        <v>2255</v>
      </c>
      <c r="M1067" s="137">
        <v>168</v>
      </c>
      <c r="N1067" s="128">
        <f>IFERROR(VLOOKUP(M1067*$M$8*$N$8,'RAM costing'!$A$3:$B$81,2,1),0)</f>
        <v>159000</v>
      </c>
      <c r="O1067" s="128">
        <f>IFERROR(VLOOKUP(M1067*$M$9*$N$9,'RAM costing'!$E$3:$F$81,2,1),0)</f>
        <v>429</v>
      </c>
      <c r="P1067" s="128"/>
      <c r="Q1067" s="129">
        <f t="shared" si="732"/>
        <v>0.31</v>
      </c>
      <c r="R1067" s="18">
        <v>52.08</v>
      </c>
      <c r="S1067" s="25">
        <f t="shared" si="733"/>
        <v>0</v>
      </c>
      <c r="T1067" s="25">
        <f t="shared" si="734"/>
        <v>0</v>
      </c>
      <c r="U1067" s="25">
        <f t="shared" si="735"/>
        <v>0</v>
      </c>
      <c r="V1067" s="25">
        <f t="shared" si="736"/>
        <v>0</v>
      </c>
      <c r="W1067" s="25">
        <f t="shared" si="737"/>
        <v>0</v>
      </c>
      <c r="X1067" s="25">
        <f t="shared" si="738"/>
        <v>0</v>
      </c>
      <c r="Y1067" s="25">
        <f t="shared" si="739"/>
        <v>0</v>
      </c>
      <c r="Z1067" s="25">
        <f t="shared" si="740"/>
        <v>0</v>
      </c>
      <c r="AA1067" s="26"/>
      <c r="AB1067" s="25">
        <f t="shared" si="741"/>
        <v>0</v>
      </c>
      <c r="AC1067" s="25">
        <f t="shared" si="767"/>
        <v>0</v>
      </c>
      <c r="AD1067" s="25"/>
      <c r="AE1067" s="25"/>
      <c r="AF1067" s="25"/>
      <c r="AG1067" s="25"/>
      <c r="AH1067" s="25"/>
      <c r="AI1067" s="25"/>
      <c r="AJ1067" s="26"/>
      <c r="AK1067" s="25"/>
      <c r="AL1067" s="26"/>
      <c r="AM1067" s="25">
        <f t="shared" si="743"/>
        <v>0</v>
      </c>
      <c r="AN1067" s="25">
        <f t="shared" si="744"/>
        <v>0</v>
      </c>
      <c r="AO1067" s="26"/>
      <c r="AP1067" s="26">
        <f t="shared" si="745"/>
        <v>0</v>
      </c>
      <c r="AQ1067" s="101">
        <f t="shared" si="746"/>
        <v>0</v>
      </c>
      <c r="AR1067" s="106">
        <f t="shared" si="747"/>
        <v>0</v>
      </c>
      <c r="AS1067" s="107">
        <f t="shared" si="765"/>
        <v>0</v>
      </c>
      <c r="AT1067" s="107">
        <f t="shared" si="765"/>
        <v>0</v>
      </c>
      <c r="AU1067" s="107">
        <f t="shared" si="765"/>
        <v>0</v>
      </c>
      <c r="AV1067" s="107">
        <f t="shared" si="765"/>
        <v>0</v>
      </c>
      <c r="AW1067" s="107">
        <f t="shared" si="765"/>
        <v>0</v>
      </c>
      <c r="AX1067" s="107">
        <f t="shared" si="765"/>
        <v>0</v>
      </c>
      <c r="AY1067" s="107">
        <f t="shared" si="765"/>
        <v>0</v>
      </c>
      <c r="AZ1067" s="107">
        <f t="shared" si="765"/>
        <v>0</v>
      </c>
      <c r="BA1067" s="108">
        <f t="shared" si="748"/>
        <v>0</v>
      </c>
      <c r="BB1067" s="103">
        <f t="shared" si="749"/>
        <v>0</v>
      </c>
      <c r="BC1067" s="109">
        <f t="shared" si="750"/>
        <v>0</v>
      </c>
      <c r="BD1067" s="107">
        <f t="shared" si="730"/>
        <v>0</v>
      </c>
      <c r="BE1067" s="107">
        <f t="shared" si="766"/>
        <v>0</v>
      </c>
      <c r="BF1067" s="107">
        <f t="shared" si="766"/>
        <v>0</v>
      </c>
      <c r="BG1067" s="107">
        <f t="shared" si="766"/>
        <v>0</v>
      </c>
      <c r="BH1067" s="107">
        <f t="shared" si="766"/>
        <v>0</v>
      </c>
      <c r="BI1067" s="107">
        <f t="shared" si="766"/>
        <v>0</v>
      </c>
      <c r="BJ1067" s="107">
        <f t="shared" si="766"/>
        <v>0</v>
      </c>
      <c r="BK1067" s="107">
        <f t="shared" si="766"/>
        <v>0</v>
      </c>
      <c r="BL1067" s="110">
        <f t="shared" si="751"/>
        <v>0</v>
      </c>
      <c r="BM1067" s="111">
        <f t="shared" si="752"/>
        <v>0</v>
      </c>
      <c r="BN1067" s="111">
        <f t="shared" si="753"/>
        <v>0</v>
      </c>
      <c r="BO1067" s="111">
        <f t="shared" si="754"/>
        <v>0</v>
      </c>
      <c r="BP1067" s="111">
        <f t="shared" si="755"/>
        <v>0</v>
      </c>
      <c r="BQ1067" s="111">
        <f t="shared" si="756"/>
        <v>0</v>
      </c>
      <c r="BR1067" s="111">
        <f t="shared" si="757"/>
        <v>0</v>
      </c>
      <c r="BS1067" s="111">
        <f t="shared" si="758"/>
        <v>0</v>
      </c>
      <c r="BT1067" s="111">
        <f t="shared" si="759"/>
        <v>0</v>
      </c>
      <c r="BU1067" s="112">
        <f t="shared" si="760"/>
        <v>0</v>
      </c>
      <c r="BV1067" s="113">
        <f t="shared" si="761"/>
        <v>0</v>
      </c>
      <c r="BW1067" s="169" t="s">
        <v>135</v>
      </c>
      <c r="BX1067" s="174">
        <v>2021</v>
      </c>
      <c r="BY1067" s="169" t="s">
        <v>2422</v>
      </c>
      <c r="BZ1067" s="169" t="str">
        <f t="shared" si="762"/>
        <v>DICIEMBRE</v>
      </c>
      <c r="CA1067" s="169" t="str">
        <f t="shared" si="763"/>
        <v>YCHO21RT_12.1</v>
      </c>
      <c r="CB1067" s="118" t="str">
        <f>VLOOKUP(F1067,[3]TOTALES!$E:$E,1,0)</f>
        <v>W2RL00WDOE2</v>
      </c>
      <c r="CC1067" s="118" t="s">
        <v>185</v>
      </c>
      <c r="CD1067" s="118">
        <f>VLOOKUP(A1067,'[4]1. ARCHIVO COMPRA'!$A:$BU,73,0)</f>
        <v>0</v>
      </c>
      <c r="CF1067" s="128"/>
      <c r="CG1067" s="128"/>
    </row>
    <row r="1068" spans="1:85" x14ac:dyDescent="0.25">
      <c r="A1068" s="128" t="str">
        <f t="shared" si="731"/>
        <v>W1RI13K9SN3G5Q3</v>
      </c>
      <c r="B1068" s="188">
        <v>44531</v>
      </c>
      <c r="C1068" s="128"/>
      <c r="D1068" s="128" t="s">
        <v>562</v>
      </c>
      <c r="E1068" s="128" t="s">
        <v>230</v>
      </c>
      <c r="F1068" s="128" t="s">
        <v>1798</v>
      </c>
      <c r="G1068" s="128" t="s">
        <v>1799</v>
      </c>
      <c r="H1068" s="128" t="s">
        <v>590</v>
      </c>
      <c r="I1068" s="128" t="s">
        <v>591</v>
      </c>
      <c r="J1068" s="128" t="s">
        <v>2107</v>
      </c>
      <c r="K1068" s="128" t="s">
        <v>686</v>
      </c>
      <c r="L1068" s="128" t="s">
        <v>2255</v>
      </c>
      <c r="M1068" s="137">
        <v>39</v>
      </c>
      <c r="N1068" s="128">
        <f>IFERROR(VLOOKUP(M1068*$M$8*$N$8,'RAM costing'!$A$3:$B$81,2,1),0)</f>
        <v>39000</v>
      </c>
      <c r="O1068" s="128">
        <f>IFERROR(VLOOKUP(M1068*$M$9*$N$9,'RAM costing'!$E$3:$F$81,2,1),0)</f>
        <v>159</v>
      </c>
      <c r="P1068" s="128"/>
      <c r="Q1068" s="129">
        <f t="shared" si="732"/>
        <v>0.31</v>
      </c>
      <c r="R1068" s="18">
        <v>12.09</v>
      </c>
      <c r="S1068" s="25">
        <f t="shared" si="733"/>
        <v>0</v>
      </c>
      <c r="T1068" s="25">
        <f t="shared" si="734"/>
        <v>0</v>
      </c>
      <c r="U1068" s="25">
        <f t="shared" si="735"/>
        <v>0</v>
      </c>
      <c r="V1068" s="25">
        <f t="shared" si="736"/>
        <v>0</v>
      </c>
      <c r="W1068" s="25">
        <f t="shared" si="737"/>
        <v>0</v>
      </c>
      <c r="X1068" s="25">
        <f t="shared" si="738"/>
        <v>0</v>
      </c>
      <c r="Y1068" s="25">
        <f t="shared" si="739"/>
        <v>0</v>
      </c>
      <c r="Z1068" s="25">
        <f t="shared" si="740"/>
        <v>0</v>
      </c>
      <c r="AA1068" s="26"/>
      <c r="AB1068" s="25">
        <f t="shared" si="741"/>
        <v>0</v>
      </c>
      <c r="AC1068" s="25">
        <f t="shared" ref="AC1068:AC1093" si="768">IF(AO1068&gt;0,AO1068*2,0)</f>
        <v>0</v>
      </c>
      <c r="AD1068" s="25"/>
      <c r="AE1068" s="25"/>
      <c r="AF1068" s="25"/>
      <c r="AG1068" s="25"/>
      <c r="AH1068" s="25"/>
      <c r="AI1068" s="25"/>
      <c r="AJ1068" s="26"/>
      <c r="AK1068" s="25"/>
      <c r="AL1068" s="26"/>
      <c r="AM1068" s="25">
        <f t="shared" si="743"/>
        <v>0</v>
      </c>
      <c r="AN1068" s="25">
        <f t="shared" si="744"/>
        <v>0</v>
      </c>
      <c r="AO1068" s="26"/>
      <c r="AP1068" s="26">
        <f t="shared" si="745"/>
        <v>0</v>
      </c>
      <c r="AQ1068" s="101">
        <f t="shared" si="746"/>
        <v>0</v>
      </c>
      <c r="AR1068" s="106">
        <f t="shared" si="747"/>
        <v>0</v>
      </c>
      <c r="AS1068" s="107">
        <f t="shared" si="765"/>
        <v>0</v>
      </c>
      <c r="AT1068" s="107">
        <f t="shared" si="765"/>
        <v>0</v>
      </c>
      <c r="AU1068" s="107">
        <f t="shared" si="765"/>
        <v>0</v>
      </c>
      <c r="AV1068" s="107">
        <f t="shared" si="765"/>
        <v>0</v>
      </c>
      <c r="AW1068" s="107">
        <f t="shared" si="765"/>
        <v>0</v>
      </c>
      <c r="AX1068" s="107">
        <f t="shared" si="765"/>
        <v>0</v>
      </c>
      <c r="AY1068" s="107">
        <f t="shared" si="765"/>
        <v>0</v>
      </c>
      <c r="AZ1068" s="107">
        <f t="shared" si="765"/>
        <v>0</v>
      </c>
      <c r="BA1068" s="108">
        <f t="shared" si="748"/>
        <v>0</v>
      </c>
      <c r="BB1068" s="103">
        <f t="shared" si="749"/>
        <v>0</v>
      </c>
      <c r="BC1068" s="109">
        <f t="shared" si="750"/>
        <v>0</v>
      </c>
      <c r="BD1068" s="107">
        <f t="shared" si="730"/>
        <v>0</v>
      </c>
      <c r="BE1068" s="107">
        <f t="shared" si="766"/>
        <v>0</v>
      </c>
      <c r="BF1068" s="107">
        <f t="shared" si="766"/>
        <v>0</v>
      </c>
      <c r="BG1068" s="107">
        <f t="shared" si="766"/>
        <v>0</v>
      </c>
      <c r="BH1068" s="107">
        <f t="shared" si="766"/>
        <v>0</v>
      </c>
      <c r="BI1068" s="107">
        <f t="shared" si="766"/>
        <v>0</v>
      </c>
      <c r="BJ1068" s="107">
        <f t="shared" si="766"/>
        <v>0</v>
      </c>
      <c r="BK1068" s="107">
        <f t="shared" si="766"/>
        <v>0</v>
      </c>
      <c r="BL1068" s="110">
        <f t="shared" si="751"/>
        <v>0</v>
      </c>
      <c r="BM1068" s="111">
        <f t="shared" si="752"/>
        <v>0</v>
      </c>
      <c r="BN1068" s="111">
        <f t="shared" si="753"/>
        <v>0</v>
      </c>
      <c r="BO1068" s="111">
        <f t="shared" si="754"/>
        <v>0</v>
      </c>
      <c r="BP1068" s="111">
        <f t="shared" si="755"/>
        <v>0</v>
      </c>
      <c r="BQ1068" s="111">
        <f t="shared" si="756"/>
        <v>0</v>
      </c>
      <c r="BR1068" s="111">
        <f t="shared" si="757"/>
        <v>0</v>
      </c>
      <c r="BS1068" s="111">
        <f t="shared" si="758"/>
        <v>0</v>
      </c>
      <c r="BT1068" s="111">
        <f t="shared" si="759"/>
        <v>0</v>
      </c>
      <c r="BU1068" s="112">
        <f t="shared" si="760"/>
        <v>0</v>
      </c>
      <c r="BV1068" s="113">
        <f t="shared" si="761"/>
        <v>0</v>
      </c>
      <c r="BW1068" s="169" t="s">
        <v>135</v>
      </c>
      <c r="BX1068" s="174">
        <v>2021</v>
      </c>
      <c r="BY1068" s="169" t="s">
        <v>2422</v>
      </c>
      <c r="BZ1068" s="169" t="str">
        <f t="shared" si="762"/>
        <v>DICIEMBRE</v>
      </c>
      <c r="CA1068" s="169" t="str">
        <f t="shared" si="763"/>
        <v>YCHO21RT_12.1</v>
      </c>
      <c r="CB1068" s="118" t="e">
        <f>VLOOKUP(F1068,[3]TOTALES!$E:$E,1,0)</f>
        <v>#N/A</v>
      </c>
      <c r="CC1068" s="118" t="str">
        <f>VLOOKUP(E1068,'3.PARAMETROS'!J:L,3,0)</f>
        <v>POLERAS</v>
      </c>
      <c r="CD1068" s="118">
        <f>VLOOKUP(A1068,'[4]1. ARCHIVO COMPRA'!$A:$BU,73,0)</f>
        <v>0</v>
      </c>
      <c r="CF1068" s="128"/>
      <c r="CG1068" s="128"/>
    </row>
    <row r="1069" spans="1:85" x14ac:dyDescent="0.25">
      <c r="A1069" s="128" t="str">
        <f t="shared" si="731"/>
        <v>W1RI13K9SN3G64W</v>
      </c>
      <c r="B1069" s="188">
        <v>44531</v>
      </c>
      <c r="C1069" s="128"/>
      <c r="D1069" s="128" t="s">
        <v>562</v>
      </c>
      <c r="E1069" s="128" t="s">
        <v>230</v>
      </c>
      <c r="F1069" s="128" t="s">
        <v>1798</v>
      </c>
      <c r="G1069" s="128" t="s">
        <v>1799</v>
      </c>
      <c r="H1069" s="128" t="s">
        <v>1266</v>
      </c>
      <c r="I1069" s="128" t="s">
        <v>1267</v>
      </c>
      <c r="J1069" s="128" t="s">
        <v>2107</v>
      </c>
      <c r="K1069" s="128" t="s">
        <v>686</v>
      </c>
      <c r="L1069" s="128" t="s">
        <v>2255</v>
      </c>
      <c r="M1069" s="137">
        <v>39</v>
      </c>
      <c r="N1069" s="128">
        <f>IFERROR(VLOOKUP(M1069*$M$8*$N$8,'RAM costing'!$A$3:$B$81,2,1),0)</f>
        <v>39000</v>
      </c>
      <c r="O1069" s="128">
        <f>IFERROR(VLOOKUP(M1069*$M$9*$N$9,'RAM costing'!$E$3:$F$81,2,1),0)</f>
        <v>159</v>
      </c>
      <c r="P1069" s="128"/>
      <c r="Q1069" s="129">
        <f t="shared" si="732"/>
        <v>0.31</v>
      </c>
      <c r="R1069" s="18">
        <v>12.09</v>
      </c>
      <c r="S1069" s="25">
        <f t="shared" si="733"/>
        <v>0</v>
      </c>
      <c r="T1069" s="25">
        <f t="shared" si="734"/>
        <v>0</v>
      </c>
      <c r="U1069" s="25">
        <f t="shared" si="735"/>
        <v>0</v>
      </c>
      <c r="V1069" s="25">
        <f t="shared" si="736"/>
        <v>0</v>
      </c>
      <c r="W1069" s="25">
        <f t="shared" si="737"/>
        <v>0</v>
      </c>
      <c r="X1069" s="25">
        <f t="shared" si="738"/>
        <v>0</v>
      </c>
      <c r="Y1069" s="25">
        <f t="shared" si="739"/>
        <v>0</v>
      </c>
      <c r="Z1069" s="25">
        <f t="shared" si="740"/>
        <v>0</v>
      </c>
      <c r="AA1069" s="26"/>
      <c r="AB1069" s="25">
        <f t="shared" si="741"/>
        <v>0</v>
      </c>
      <c r="AC1069" s="25">
        <f t="shared" si="768"/>
        <v>0</v>
      </c>
      <c r="AD1069" s="25"/>
      <c r="AE1069" s="25"/>
      <c r="AF1069" s="25"/>
      <c r="AG1069" s="25"/>
      <c r="AH1069" s="25"/>
      <c r="AI1069" s="25"/>
      <c r="AJ1069" s="26"/>
      <c r="AK1069" s="25"/>
      <c r="AL1069" s="26"/>
      <c r="AM1069" s="25">
        <f t="shared" si="743"/>
        <v>0</v>
      </c>
      <c r="AN1069" s="25">
        <f t="shared" si="744"/>
        <v>0</v>
      </c>
      <c r="AO1069" s="26"/>
      <c r="AP1069" s="26">
        <f t="shared" si="745"/>
        <v>0</v>
      </c>
      <c r="AQ1069" s="101">
        <f t="shared" si="746"/>
        <v>0</v>
      </c>
      <c r="AR1069" s="106">
        <f t="shared" si="747"/>
        <v>0</v>
      </c>
      <c r="AS1069" s="107">
        <f t="shared" si="765"/>
        <v>0</v>
      </c>
      <c r="AT1069" s="107">
        <f t="shared" si="765"/>
        <v>0</v>
      </c>
      <c r="AU1069" s="107">
        <f t="shared" si="765"/>
        <v>0</v>
      </c>
      <c r="AV1069" s="107">
        <f t="shared" si="765"/>
        <v>0</v>
      </c>
      <c r="AW1069" s="107">
        <f t="shared" si="765"/>
        <v>0</v>
      </c>
      <c r="AX1069" s="107">
        <f t="shared" si="765"/>
        <v>0</v>
      </c>
      <c r="AY1069" s="107">
        <f t="shared" si="765"/>
        <v>0</v>
      </c>
      <c r="AZ1069" s="107">
        <f t="shared" si="765"/>
        <v>0</v>
      </c>
      <c r="BA1069" s="108">
        <f t="shared" si="748"/>
        <v>0</v>
      </c>
      <c r="BB1069" s="103">
        <f t="shared" si="749"/>
        <v>0</v>
      </c>
      <c r="BC1069" s="109">
        <f t="shared" si="750"/>
        <v>0</v>
      </c>
      <c r="BD1069" s="107">
        <f t="shared" si="730"/>
        <v>0</v>
      </c>
      <c r="BE1069" s="107">
        <f t="shared" si="766"/>
        <v>0</v>
      </c>
      <c r="BF1069" s="107">
        <f t="shared" si="766"/>
        <v>0</v>
      </c>
      <c r="BG1069" s="107">
        <f t="shared" si="766"/>
        <v>0</v>
      </c>
      <c r="BH1069" s="107">
        <f t="shared" si="766"/>
        <v>0</v>
      </c>
      <c r="BI1069" s="107">
        <f t="shared" si="766"/>
        <v>0</v>
      </c>
      <c r="BJ1069" s="107">
        <f t="shared" si="766"/>
        <v>0</v>
      </c>
      <c r="BK1069" s="107">
        <f t="shared" si="766"/>
        <v>0</v>
      </c>
      <c r="BL1069" s="110">
        <f t="shared" si="751"/>
        <v>0</v>
      </c>
      <c r="BM1069" s="111">
        <f t="shared" si="752"/>
        <v>0</v>
      </c>
      <c r="BN1069" s="111">
        <f t="shared" si="753"/>
        <v>0</v>
      </c>
      <c r="BO1069" s="111">
        <f t="shared" si="754"/>
        <v>0</v>
      </c>
      <c r="BP1069" s="111">
        <f t="shared" si="755"/>
        <v>0</v>
      </c>
      <c r="BQ1069" s="111">
        <f t="shared" si="756"/>
        <v>0</v>
      </c>
      <c r="BR1069" s="111">
        <f t="shared" si="757"/>
        <v>0</v>
      </c>
      <c r="BS1069" s="111">
        <f t="shared" si="758"/>
        <v>0</v>
      </c>
      <c r="BT1069" s="111">
        <f t="shared" si="759"/>
        <v>0</v>
      </c>
      <c r="BU1069" s="112">
        <f t="shared" si="760"/>
        <v>0</v>
      </c>
      <c r="BV1069" s="113">
        <f t="shared" si="761"/>
        <v>0</v>
      </c>
      <c r="BW1069" s="169" t="s">
        <v>135</v>
      </c>
      <c r="BX1069" s="174">
        <v>2021</v>
      </c>
      <c r="BY1069" s="169" t="s">
        <v>2422</v>
      </c>
      <c r="BZ1069" s="169" t="str">
        <f t="shared" si="762"/>
        <v>DICIEMBRE</v>
      </c>
      <c r="CA1069" s="169" t="str">
        <f t="shared" si="763"/>
        <v>YCHO21RT_12.1</v>
      </c>
      <c r="CB1069" s="118" t="e">
        <f>VLOOKUP(F1069,[3]TOTALES!$E:$E,1,0)</f>
        <v>#N/A</v>
      </c>
      <c r="CC1069" s="118" t="str">
        <f>VLOOKUP(E1069,'3.PARAMETROS'!J:L,3,0)</f>
        <v>POLERAS</v>
      </c>
      <c r="CD1069" s="118">
        <f>VLOOKUP(A1069,'[4]1. ARCHIVO COMPRA'!$A:$BU,73,0)</f>
        <v>0</v>
      </c>
      <c r="CF1069" s="128"/>
      <c r="CG1069" s="128"/>
    </row>
    <row r="1070" spans="1:85" x14ac:dyDescent="0.25">
      <c r="A1070" s="128" t="str">
        <f t="shared" si="731"/>
        <v>W2RH32D4F33BKC1</v>
      </c>
      <c r="B1070" s="188">
        <v>44531</v>
      </c>
      <c r="C1070" s="128"/>
      <c r="D1070" s="128" t="s">
        <v>563</v>
      </c>
      <c r="E1070" s="128" t="s">
        <v>157</v>
      </c>
      <c r="F1070" s="128" t="s">
        <v>1800</v>
      </c>
      <c r="G1070" s="128" t="s">
        <v>1801</v>
      </c>
      <c r="H1070" s="128" t="s">
        <v>1802</v>
      </c>
      <c r="I1070" s="128" t="s">
        <v>1803</v>
      </c>
      <c r="J1070" s="128" t="s">
        <v>2220</v>
      </c>
      <c r="K1070" s="128" t="s">
        <v>684</v>
      </c>
      <c r="L1070" s="128" t="s">
        <v>2255</v>
      </c>
      <c r="M1070" s="137">
        <v>98</v>
      </c>
      <c r="N1070" s="128">
        <f>IFERROR(VLOOKUP(M1070*$M$8*$N$8,'RAM costing'!$A$3:$B$81,2,1),0)</f>
        <v>99000</v>
      </c>
      <c r="O1070" s="128">
        <f>IFERROR(VLOOKUP(M1070*$M$9*$N$9,'RAM costing'!$E$3:$F$81,2,1),0)</f>
        <v>399</v>
      </c>
      <c r="P1070" s="128"/>
      <c r="Q1070" s="129">
        <f t="shared" si="732"/>
        <v>0.31</v>
      </c>
      <c r="R1070" s="18">
        <v>30.38</v>
      </c>
      <c r="S1070" s="25"/>
      <c r="T1070" s="25"/>
      <c r="U1070" s="25"/>
      <c r="V1070" s="25"/>
      <c r="W1070" s="25"/>
      <c r="X1070" s="25"/>
      <c r="Y1070" s="25"/>
      <c r="Z1070" s="25"/>
      <c r="AA1070" s="26"/>
      <c r="AB1070" s="25"/>
      <c r="AC1070" s="26"/>
      <c r="AD1070" s="25"/>
      <c r="AE1070" s="25"/>
      <c r="AF1070" s="25"/>
      <c r="AG1070" s="25"/>
      <c r="AH1070" s="25"/>
      <c r="AI1070" s="25"/>
      <c r="AJ1070" s="26"/>
      <c r="AK1070" s="25"/>
      <c r="AL1070" s="26"/>
      <c r="AM1070" s="25"/>
      <c r="AN1070" s="25"/>
      <c r="AO1070" s="26"/>
      <c r="AP1070" s="26"/>
      <c r="AQ1070" s="101">
        <f t="shared" si="746"/>
        <v>0</v>
      </c>
      <c r="AR1070" s="106">
        <f t="shared" si="747"/>
        <v>0</v>
      </c>
      <c r="AS1070" s="107">
        <f t="shared" si="765"/>
        <v>0</v>
      </c>
      <c r="AT1070" s="107">
        <f t="shared" si="765"/>
        <v>0</v>
      </c>
      <c r="AU1070" s="107">
        <f t="shared" si="765"/>
        <v>0</v>
      </c>
      <c r="AV1070" s="107">
        <f t="shared" si="765"/>
        <v>0</v>
      </c>
      <c r="AW1070" s="107">
        <f t="shared" si="765"/>
        <v>0</v>
      </c>
      <c r="AX1070" s="107">
        <f t="shared" si="765"/>
        <v>0</v>
      </c>
      <c r="AY1070" s="107">
        <f t="shared" si="765"/>
        <v>0</v>
      </c>
      <c r="AZ1070" s="107">
        <f t="shared" si="765"/>
        <v>0</v>
      </c>
      <c r="BA1070" s="108">
        <f t="shared" si="748"/>
        <v>0</v>
      </c>
      <c r="BB1070" s="103">
        <f t="shared" si="749"/>
        <v>0</v>
      </c>
      <c r="BC1070" s="109">
        <f t="shared" si="750"/>
        <v>0</v>
      </c>
      <c r="BD1070" s="107">
        <f t="shared" si="730"/>
        <v>0</v>
      </c>
      <c r="BE1070" s="107">
        <f t="shared" si="766"/>
        <v>0</v>
      </c>
      <c r="BF1070" s="107">
        <f t="shared" si="766"/>
        <v>0</v>
      </c>
      <c r="BG1070" s="107">
        <f t="shared" si="766"/>
        <v>0</v>
      </c>
      <c r="BH1070" s="107">
        <f t="shared" si="766"/>
        <v>0</v>
      </c>
      <c r="BI1070" s="107">
        <f t="shared" si="766"/>
        <v>0</v>
      </c>
      <c r="BJ1070" s="107">
        <f t="shared" si="766"/>
        <v>0</v>
      </c>
      <c r="BK1070" s="107">
        <f t="shared" si="766"/>
        <v>0</v>
      </c>
      <c r="BL1070" s="110">
        <f t="shared" si="751"/>
        <v>0</v>
      </c>
      <c r="BM1070" s="111">
        <f t="shared" si="752"/>
        <v>0</v>
      </c>
      <c r="BN1070" s="111">
        <f t="shared" si="753"/>
        <v>0</v>
      </c>
      <c r="BO1070" s="111">
        <f t="shared" si="754"/>
        <v>0</v>
      </c>
      <c r="BP1070" s="111">
        <f t="shared" si="755"/>
        <v>0</v>
      </c>
      <c r="BQ1070" s="111">
        <f t="shared" si="756"/>
        <v>0</v>
      </c>
      <c r="BR1070" s="111">
        <f t="shared" si="757"/>
        <v>0</v>
      </c>
      <c r="BS1070" s="111">
        <f t="shared" si="758"/>
        <v>0</v>
      </c>
      <c r="BT1070" s="111">
        <f t="shared" si="759"/>
        <v>0</v>
      </c>
      <c r="BU1070" s="112">
        <f t="shared" si="760"/>
        <v>0</v>
      </c>
      <c r="BV1070" s="113">
        <f t="shared" si="761"/>
        <v>0</v>
      </c>
      <c r="BW1070" s="169" t="s">
        <v>135</v>
      </c>
      <c r="BX1070" s="174">
        <v>2021</v>
      </c>
      <c r="BY1070" s="169" t="s">
        <v>2422</v>
      </c>
      <c r="BZ1070" s="169" t="str">
        <f t="shared" si="762"/>
        <v>DICIEMBRE</v>
      </c>
      <c r="CA1070" s="169" t="str">
        <f t="shared" si="763"/>
        <v>YCHO21RT_12.1</v>
      </c>
      <c r="CB1070" s="118" t="str">
        <f>VLOOKUP(F1070,[3]TOTALES!$E:$E,1,0)</f>
        <v>W2RH32D4F33</v>
      </c>
      <c r="CC1070" s="118" t="str">
        <f>VLOOKUP(E1070,'3.PARAMETROS'!J:L,3,0)</f>
        <v>CAMISAS</v>
      </c>
      <c r="CD1070" s="118">
        <f>VLOOKUP(A1070,'[4]1. ARCHIVO COMPRA'!$A:$BU,73,0)</f>
        <v>0</v>
      </c>
      <c r="CF1070" s="128"/>
      <c r="CG1070" s="128"/>
    </row>
    <row r="1071" spans="1:85" x14ac:dyDescent="0.25">
      <c r="A1071" s="128" t="str">
        <f t="shared" si="731"/>
        <v>W2RN11WED90JBLK</v>
      </c>
      <c r="B1071" s="188">
        <v>44531</v>
      </c>
      <c r="C1071" s="128"/>
      <c r="D1071" s="128" t="s">
        <v>557</v>
      </c>
      <c r="E1071" s="128" t="s">
        <v>193</v>
      </c>
      <c r="F1071" s="128" t="s">
        <v>1804</v>
      </c>
      <c r="G1071" s="128" t="s">
        <v>1805</v>
      </c>
      <c r="H1071" s="128" t="s">
        <v>494</v>
      </c>
      <c r="I1071" s="128" t="s">
        <v>520</v>
      </c>
      <c r="J1071" s="128" t="s">
        <v>2221</v>
      </c>
      <c r="K1071" s="128" t="s">
        <v>687</v>
      </c>
      <c r="L1071" s="128" t="s">
        <v>2255</v>
      </c>
      <c r="M1071" s="137">
        <v>148</v>
      </c>
      <c r="N1071" s="128">
        <f>IFERROR(VLOOKUP(M1071*$M$8*$N$8,'RAM costing'!$A$3:$B$81,2,1),0)</f>
        <v>139000</v>
      </c>
      <c r="O1071" s="128">
        <f>IFERROR(VLOOKUP(M1071*$M$9*$N$9,'RAM costing'!$E$3:$F$81,2,1),0)</f>
        <v>429</v>
      </c>
      <c r="P1071" s="128"/>
      <c r="Q1071" s="129">
        <f t="shared" si="732"/>
        <v>0.31</v>
      </c>
      <c r="R1071" s="18">
        <v>45.88</v>
      </c>
      <c r="S1071" s="25">
        <f t="shared" si="733"/>
        <v>0</v>
      </c>
      <c r="T1071" s="25">
        <f t="shared" si="734"/>
        <v>0</v>
      </c>
      <c r="U1071" s="25">
        <f t="shared" si="735"/>
        <v>0</v>
      </c>
      <c r="V1071" s="25">
        <f t="shared" si="736"/>
        <v>0</v>
      </c>
      <c r="W1071" s="25">
        <f t="shared" si="737"/>
        <v>0</v>
      </c>
      <c r="X1071" s="25">
        <f t="shared" si="738"/>
        <v>0</v>
      </c>
      <c r="Y1071" s="25">
        <f t="shared" si="739"/>
        <v>0</v>
      </c>
      <c r="Z1071" s="25">
        <f t="shared" si="740"/>
        <v>0</v>
      </c>
      <c r="AA1071" s="26"/>
      <c r="AB1071" s="25">
        <f t="shared" si="741"/>
        <v>0</v>
      </c>
      <c r="AC1071" s="25">
        <f t="shared" ref="AC1071:AC1086" si="769">AO1071</f>
        <v>0</v>
      </c>
      <c r="AD1071" s="25"/>
      <c r="AE1071" s="25"/>
      <c r="AF1071" s="25"/>
      <c r="AG1071" s="25"/>
      <c r="AH1071" s="25"/>
      <c r="AI1071" s="25"/>
      <c r="AJ1071" s="26"/>
      <c r="AK1071" s="25"/>
      <c r="AL1071" s="26"/>
      <c r="AM1071" s="25">
        <f t="shared" si="743"/>
        <v>0</v>
      </c>
      <c r="AN1071" s="25">
        <f t="shared" si="744"/>
        <v>0</v>
      </c>
      <c r="AO1071" s="26"/>
      <c r="AP1071" s="26">
        <f t="shared" si="745"/>
        <v>0</v>
      </c>
      <c r="AQ1071" s="101">
        <f t="shared" si="746"/>
        <v>0</v>
      </c>
      <c r="AR1071" s="106">
        <f t="shared" si="747"/>
        <v>0</v>
      </c>
      <c r="AS1071" s="107">
        <f t="shared" si="765"/>
        <v>0</v>
      </c>
      <c r="AT1071" s="107">
        <f t="shared" si="765"/>
        <v>0</v>
      </c>
      <c r="AU1071" s="107">
        <f t="shared" si="765"/>
        <v>0</v>
      </c>
      <c r="AV1071" s="107">
        <f t="shared" si="765"/>
        <v>0</v>
      </c>
      <c r="AW1071" s="107">
        <f t="shared" si="765"/>
        <v>0</v>
      </c>
      <c r="AX1071" s="107">
        <f t="shared" si="765"/>
        <v>0</v>
      </c>
      <c r="AY1071" s="107">
        <f t="shared" si="765"/>
        <v>0</v>
      </c>
      <c r="AZ1071" s="107">
        <f t="shared" si="765"/>
        <v>0</v>
      </c>
      <c r="BA1071" s="108">
        <f t="shared" si="748"/>
        <v>0</v>
      </c>
      <c r="BB1071" s="103">
        <f t="shared" si="749"/>
        <v>0</v>
      </c>
      <c r="BC1071" s="109">
        <f t="shared" si="750"/>
        <v>0</v>
      </c>
      <c r="BD1071" s="107">
        <f t="shared" si="730"/>
        <v>0</v>
      </c>
      <c r="BE1071" s="107">
        <f t="shared" si="766"/>
        <v>0</v>
      </c>
      <c r="BF1071" s="107">
        <f t="shared" si="766"/>
        <v>0</v>
      </c>
      <c r="BG1071" s="107">
        <f t="shared" si="766"/>
        <v>0</v>
      </c>
      <c r="BH1071" s="107">
        <f t="shared" si="766"/>
        <v>0</v>
      </c>
      <c r="BI1071" s="107">
        <f t="shared" si="766"/>
        <v>0</v>
      </c>
      <c r="BJ1071" s="107">
        <f t="shared" si="766"/>
        <v>0</v>
      </c>
      <c r="BK1071" s="107">
        <f t="shared" si="766"/>
        <v>0</v>
      </c>
      <c r="BL1071" s="110">
        <f t="shared" si="751"/>
        <v>0</v>
      </c>
      <c r="BM1071" s="111">
        <f t="shared" si="752"/>
        <v>0</v>
      </c>
      <c r="BN1071" s="111">
        <f t="shared" si="753"/>
        <v>0</v>
      </c>
      <c r="BO1071" s="111">
        <f t="shared" si="754"/>
        <v>0</v>
      </c>
      <c r="BP1071" s="111">
        <f t="shared" si="755"/>
        <v>0</v>
      </c>
      <c r="BQ1071" s="111">
        <f t="shared" si="756"/>
        <v>0</v>
      </c>
      <c r="BR1071" s="111">
        <f t="shared" si="757"/>
        <v>0</v>
      </c>
      <c r="BS1071" s="111">
        <f t="shared" si="758"/>
        <v>0</v>
      </c>
      <c r="BT1071" s="111">
        <f t="shared" si="759"/>
        <v>0</v>
      </c>
      <c r="BU1071" s="112">
        <f t="shared" si="760"/>
        <v>0</v>
      </c>
      <c r="BV1071" s="113">
        <f t="shared" si="761"/>
        <v>0</v>
      </c>
      <c r="BW1071" s="169" t="s">
        <v>135</v>
      </c>
      <c r="BX1071" s="174">
        <v>2021</v>
      </c>
      <c r="BY1071" s="169" t="s">
        <v>2422</v>
      </c>
      <c r="BZ1071" s="169" t="str">
        <f t="shared" si="762"/>
        <v>DICIEMBRE</v>
      </c>
      <c r="CA1071" s="169" t="str">
        <f t="shared" si="763"/>
        <v>YCHO21RT_12.1</v>
      </c>
      <c r="CB1071" s="118" t="e">
        <f>VLOOKUP(F1071,[3]TOTALES!$E:$E,1,0)</f>
        <v>#N/A</v>
      </c>
      <c r="CC1071" s="118" t="str">
        <f>VLOOKUP(E1071,'3.PARAMETROS'!J:L,3,0)</f>
        <v>OUTERWEAR</v>
      </c>
      <c r="CD1071" s="118">
        <f>VLOOKUP(A1071,'[4]1. ARCHIVO COMPRA'!$A:$BU,73,0)</f>
        <v>0</v>
      </c>
      <c r="CF1071" s="128"/>
      <c r="CG1071" s="128"/>
    </row>
    <row r="1072" spans="1:85" x14ac:dyDescent="0.25">
      <c r="A1072" s="128" t="str">
        <f t="shared" si="731"/>
        <v>W2RN11WED90F9HK</v>
      </c>
      <c r="B1072" s="188">
        <v>44531</v>
      </c>
      <c r="C1072" s="128"/>
      <c r="D1072" s="128" t="s">
        <v>557</v>
      </c>
      <c r="E1072" s="128" t="s">
        <v>193</v>
      </c>
      <c r="F1072" s="128" t="s">
        <v>1804</v>
      </c>
      <c r="G1072" s="128" t="s">
        <v>1805</v>
      </c>
      <c r="H1072" s="128" t="s">
        <v>1806</v>
      </c>
      <c r="I1072" s="128" t="s">
        <v>1807</v>
      </c>
      <c r="J1072" s="128" t="s">
        <v>2221</v>
      </c>
      <c r="K1072" s="128" t="s">
        <v>687</v>
      </c>
      <c r="L1072" s="128" t="s">
        <v>2255</v>
      </c>
      <c r="M1072" s="137">
        <v>148</v>
      </c>
      <c r="N1072" s="128">
        <f>IFERROR(VLOOKUP(M1072*$M$8*$N$8,'RAM costing'!$A$3:$B$81,2,1),0)</f>
        <v>139000</v>
      </c>
      <c r="O1072" s="128">
        <f>IFERROR(VLOOKUP(M1072*$M$9*$N$9,'RAM costing'!$E$3:$F$81,2,1),0)</f>
        <v>429</v>
      </c>
      <c r="P1072" s="128"/>
      <c r="Q1072" s="129">
        <f t="shared" si="732"/>
        <v>0.31</v>
      </c>
      <c r="R1072" s="18">
        <v>45.88</v>
      </c>
      <c r="S1072" s="25">
        <f t="shared" si="733"/>
        <v>0</v>
      </c>
      <c r="T1072" s="25">
        <f t="shared" si="734"/>
        <v>0</v>
      </c>
      <c r="U1072" s="25">
        <f t="shared" si="735"/>
        <v>0</v>
      </c>
      <c r="V1072" s="25">
        <f t="shared" si="736"/>
        <v>0</v>
      </c>
      <c r="W1072" s="25">
        <f t="shared" si="737"/>
        <v>0</v>
      </c>
      <c r="X1072" s="25">
        <f t="shared" si="738"/>
        <v>0</v>
      </c>
      <c r="Y1072" s="25">
        <f t="shared" si="739"/>
        <v>0</v>
      </c>
      <c r="Z1072" s="25">
        <f t="shared" si="740"/>
        <v>0</v>
      </c>
      <c r="AA1072" s="26"/>
      <c r="AB1072" s="25">
        <f t="shared" si="741"/>
        <v>0</v>
      </c>
      <c r="AC1072" s="25">
        <f t="shared" si="769"/>
        <v>0</v>
      </c>
      <c r="AD1072" s="25"/>
      <c r="AE1072" s="25"/>
      <c r="AF1072" s="25"/>
      <c r="AG1072" s="25"/>
      <c r="AH1072" s="25"/>
      <c r="AI1072" s="25"/>
      <c r="AJ1072" s="26"/>
      <c r="AK1072" s="25"/>
      <c r="AL1072" s="26"/>
      <c r="AM1072" s="25">
        <f t="shared" si="743"/>
        <v>0</v>
      </c>
      <c r="AN1072" s="25">
        <f t="shared" si="744"/>
        <v>0</v>
      </c>
      <c r="AO1072" s="26"/>
      <c r="AP1072" s="26">
        <f t="shared" si="745"/>
        <v>0</v>
      </c>
      <c r="AQ1072" s="101">
        <f t="shared" si="746"/>
        <v>0</v>
      </c>
      <c r="AR1072" s="106">
        <f t="shared" si="747"/>
        <v>0</v>
      </c>
      <c r="AS1072" s="107">
        <f t="shared" si="765"/>
        <v>0</v>
      </c>
      <c r="AT1072" s="107">
        <f t="shared" si="765"/>
        <v>0</v>
      </c>
      <c r="AU1072" s="107">
        <f t="shared" si="765"/>
        <v>0</v>
      </c>
      <c r="AV1072" s="107">
        <f t="shared" si="765"/>
        <v>0</v>
      </c>
      <c r="AW1072" s="107">
        <f t="shared" si="765"/>
        <v>0</v>
      </c>
      <c r="AX1072" s="107">
        <f t="shared" si="765"/>
        <v>0</v>
      </c>
      <c r="AY1072" s="107">
        <f t="shared" si="765"/>
        <v>0</v>
      </c>
      <c r="AZ1072" s="107">
        <f t="shared" si="765"/>
        <v>0</v>
      </c>
      <c r="BA1072" s="108">
        <f t="shared" si="748"/>
        <v>0</v>
      </c>
      <c r="BB1072" s="103">
        <f t="shared" si="749"/>
        <v>0</v>
      </c>
      <c r="BC1072" s="109">
        <f t="shared" si="750"/>
        <v>0</v>
      </c>
      <c r="BD1072" s="107">
        <f t="shared" si="730"/>
        <v>0</v>
      </c>
      <c r="BE1072" s="107">
        <f t="shared" si="766"/>
        <v>0</v>
      </c>
      <c r="BF1072" s="107">
        <f t="shared" si="766"/>
        <v>0</v>
      </c>
      <c r="BG1072" s="107">
        <f t="shared" si="766"/>
        <v>0</v>
      </c>
      <c r="BH1072" s="107">
        <f t="shared" si="766"/>
        <v>0</v>
      </c>
      <c r="BI1072" s="107">
        <f t="shared" si="766"/>
        <v>0</v>
      </c>
      <c r="BJ1072" s="107">
        <f t="shared" si="766"/>
        <v>0</v>
      </c>
      <c r="BK1072" s="107">
        <f t="shared" si="766"/>
        <v>0</v>
      </c>
      <c r="BL1072" s="110">
        <f t="shared" si="751"/>
        <v>0</v>
      </c>
      <c r="BM1072" s="111">
        <f t="shared" si="752"/>
        <v>0</v>
      </c>
      <c r="BN1072" s="111">
        <f t="shared" si="753"/>
        <v>0</v>
      </c>
      <c r="BO1072" s="111">
        <f t="shared" si="754"/>
        <v>0</v>
      </c>
      <c r="BP1072" s="111">
        <f t="shared" si="755"/>
        <v>0</v>
      </c>
      <c r="BQ1072" s="111">
        <f t="shared" si="756"/>
        <v>0</v>
      </c>
      <c r="BR1072" s="111">
        <f t="shared" si="757"/>
        <v>0</v>
      </c>
      <c r="BS1072" s="111">
        <f t="shared" si="758"/>
        <v>0</v>
      </c>
      <c r="BT1072" s="111">
        <f t="shared" si="759"/>
        <v>0</v>
      </c>
      <c r="BU1072" s="112">
        <f t="shared" si="760"/>
        <v>0</v>
      </c>
      <c r="BV1072" s="113">
        <f t="shared" si="761"/>
        <v>0</v>
      </c>
      <c r="BW1072" s="169" t="s">
        <v>135</v>
      </c>
      <c r="BX1072" s="174">
        <v>2021</v>
      </c>
      <c r="BY1072" s="169" t="s">
        <v>2422</v>
      </c>
      <c r="BZ1072" s="169" t="str">
        <f t="shared" si="762"/>
        <v>DICIEMBRE</v>
      </c>
      <c r="CA1072" s="169" t="str">
        <f t="shared" si="763"/>
        <v>YCHO21RT_12.1</v>
      </c>
      <c r="CB1072" s="118" t="e">
        <f>VLOOKUP(F1072,[3]TOTALES!$E:$E,1,0)</f>
        <v>#N/A</v>
      </c>
      <c r="CC1072" s="118" t="str">
        <f>VLOOKUP(E1072,'3.PARAMETROS'!J:L,3,0)</f>
        <v>OUTERWEAR</v>
      </c>
      <c r="CD1072" s="118">
        <f>VLOOKUP(A1072,'[4]1. ARCHIVO COMPRA'!$A:$BU,73,0)</f>
        <v>0</v>
      </c>
      <c r="CF1072" s="128"/>
      <c r="CG1072" s="128"/>
    </row>
    <row r="1073" spans="1:85" x14ac:dyDescent="0.25">
      <c r="A1073" s="128" t="str">
        <f t="shared" si="731"/>
        <v>W2RN11WED90FN90</v>
      </c>
      <c r="B1073" s="188">
        <v>44531</v>
      </c>
      <c r="C1073" s="128"/>
      <c r="D1073" s="128" t="s">
        <v>557</v>
      </c>
      <c r="E1073" s="128" t="s">
        <v>193</v>
      </c>
      <c r="F1073" s="128" t="s">
        <v>1804</v>
      </c>
      <c r="G1073" s="128" t="s">
        <v>1805</v>
      </c>
      <c r="H1073" s="128" t="s">
        <v>1808</v>
      </c>
      <c r="I1073" s="128" t="s">
        <v>1809</v>
      </c>
      <c r="J1073" s="128" t="s">
        <v>2221</v>
      </c>
      <c r="K1073" s="128" t="s">
        <v>687</v>
      </c>
      <c r="L1073" s="128" t="s">
        <v>2255</v>
      </c>
      <c r="M1073" s="137">
        <v>148</v>
      </c>
      <c r="N1073" s="128">
        <f>IFERROR(VLOOKUP(M1073*$M$8*$N$8,'RAM costing'!$A$3:$B$81,2,1),0)</f>
        <v>139000</v>
      </c>
      <c r="O1073" s="128">
        <f>IFERROR(VLOOKUP(M1073*$M$9*$N$9,'RAM costing'!$E$3:$F$81,2,1),0)</f>
        <v>429</v>
      </c>
      <c r="P1073" s="128"/>
      <c r="Q1073" s="129">
        <f t="shared" si="732"/>
        <v>0.31</v>
      </c>
      <c r="R1073" s="18">
        <v>45.88</v>
      </c>
      <c r="S1073" s="25">
        <f t="shared" si="733"/>
        <v>0</v>
      </c>
      <c r="T1073" s="25">
        <f t="shared" si="734"/>
        <v>0</v>
      </c>
      <c r="U1073" s="25">
        <f t="shared" si="735"/>
        <v>0</v>
      </c>
      <c r="V1073" s="25">
        <f t="shared" si="736"/>
        <v>0</v>
      </c>
      <c r="W1073" s="25">
        <f t="shared" si="737"/>
        <v>0</v>
      </c>
      <c r="X1073" s="25">
        <f t="shared" si="738"/>
        <v>0</v>
      </c>
      <c r="Y1073" s="25">
        <f t="shared" si="739"/>
        <v>0</v>
      </c>
      <c r="Z1073" s="25">
        <f t="shared" si="740"/>
        <v>0</v>
      </c>
      <c r="AA1073" s="26"/>
      <c r="AB1073" s="25">
        <f t="shared" si="741"/>
        <v>0</v>
      </c>
      <c r="AC1073" s="25">
        <f t="shared" si="769"/>
        <v>0</v>
      </c>
      <c r="AD1073" s="25"/>
      <c r="AE1073" s="25"/>
      <c r="AF1073" s="25"/>
      <c r="AG1073" s="25"/>
      <c r="AH1073" s="25"/>
      <c r="AI1073" s="25"/>
      <c r="AJ1073" s="26"/>
      <c r="AK1073" s="25"/>
      <c r="AL1073" s="26"/>
      <c r="AM1073" s="25">
        <f t="shared" si="743"/>
        <v>0</v>
      </c>
      <c r="AN1073" s="25">
        <f t="shared" si="744"/>
        <v>0</v>
      </c>
      <c r="AO1073" s="26"/>
      <c r="AP1073" s="26">
        <f t="shared" si="745"/>
        <v>0</v>
      </c>
      <c r="AQ1073" s="101">
        <f t="shared" si="746"/>
        <v>0</v>
      </c>
      <c r="AR1073" s="106">
        <f t="shared" si="747"/>
        <v>0</v>
      </c>
      <c r="AS1073" s="107">
        <f t="shared" si="765"/>
        <v>0</v>
      </c>
      <c r="AT1073" s="107">
        <f t="shared" si="765"/>
        <v>0</v>
      </c>
      <c r="AU1073" s="107">
        <f t="shared" si="765"/>
        <v>0</v>
      </c>
      <c r="AV1073" s="107">
        <f t="shared" si="765"/>
        <v>0</v>
      </c>
      <c r="AW1073" s="107">
        <f t="shared" si="765"/>
        <v>0</v>
      </c>
      <c r="AX1073" s="107">
        <f t="shared" si="765"/>
        <v>0</v>
      </c>
      <c r="AY1073" s="107">
        <f t="shared" si="765"/>
        <v>0</v>
      </c>
      <c r="AZ1073" s="107">
        <f t="shared" si="765"/>
        <v>0</v>
      </c>
      <c r="BA1073" s="108">
        <f t="shared" si="748"/>
        <v>0</v>
      </c>
      <c r="BB1073" s="103">
        <f t="shared" si="749"/>
        <v>0</v>
      </c>
      <c r="BC1073" s="109">
        <f t="shared" si="750"/>
        <v>0</v>
      </c>
      <c r="BD1073" s="107">
        <f t="shared" si="730"/>
        <v>0</v>
      </c>
      <c r="BE1073" s="107">
        <f t="shared" si="766"/>
        <v>0</v>
      </c>
      <c r="BF1073" s="107">
        <f t="shared" si="766"/>
        <v>0</v>
      </c>
      <c r="BG1073" s="107">
        <f t="shared" si="766"/>
        <v>0</v>
      </c>
      <c r="BH1073" s="107">
        <f t="shared" si="766"/>
        <v>0</v>
      </c>
      <c r="BI1073" s="107">
        <f t="shared" si="766"/>
        <v>0</v>
      </c>
      <c r="BJ1073" s="107">
        <f t="shared" si="766"/>
        <v>0</v>
      </c>
      <c r="BK1073" s="107">
        <f t="shared" si="766"/>
        <v>0</v>
      </c>
      <c r="BL1073" s="110">
        <f t="shared" si="751"/>
        <v>0</v>
      </c>
      <c r="BM1073" s="111">
        <f t="shared" si="752"/>
        <v>0</v>
      </c>
      <c r="BN1073" s="111">
        <f t="shared" si="753"/>
        <v>0</v>
      </c>
      <c r="BO1073" s="111">
        <f t="shared" si="754"/>
        <v>0</v>
      </c>
      <c r="BP1073" s="111">
        <f t="shared" si="755"/>
        <v>0</v>
      </c>
      <c r="BQ1073" s="111">
        <f t="shared" si="756"/>
        <v>0</v>
      </c>
      <c r="BR1073" s="111">
        <f t="shared" si="757"/>
        <v>0</v>
      </c>
      <c r="BS1073" s="111">
        <f t="shared" si="758"/>
        <v>0</v>
      </c>
      <c r="BT1073" s="111">
        <f t="shared" si="759"/>
        <v>0</v>
      </c>
      <c r="BU1073" s="112">
        <f t="shared" si="760"/>
        <v>0</v>
      </c>
      <c r="BV1073" s="113">
        <f t="shared" si="761"/>
        <v>0</v>
      </c>
      <c r="BW1073" s="169" t="s">
        <v>135</v>
      </c>
      <c r="BX1073" s="174">
        <v>2021</v>
      </c>
      <c r="BY1073" s="169" t="s">
        <v>2422</v>
      </c>
      <c r="BZ1073" s="169" t="str">
        <f t="shared" si="762"/>
        <v>DICIEMBRE</v>
      </c>
      <c r="CA1073" s="169" t="str">
        <f t="shared" si="763"/>
        <v>YCHO21RT_12.1</v>
      </c>
      <c r="CB1073" s="118" t="e">
        <f>VLOOKUP(F1073,[3]TOTALES!$E:$E,1,0)</f>
        <v>#N/A</v>
      </c>
      <c r="CC1073" s="118" t="str">
        <f>VLOOKUP(E1073,'3.PARAMETROS'!J:L,3,0)</f>
        <v>OUTERWEAR</v>
      </c>
      <c r="CD1073" s="118">
        <f>VLOOKUP(A1073,'[4]1. ARCHIVO COMPRA'!$A:$BU,73,0)</f>
        <v>0</v>
      </c>
      <c r="CF1073" s="128"/>
      <c r="CG1073" s="128"/>
    </row>
    <row r="1074" spans="1:85" x14ac:dyDescent="0.25">
      <c r="A1074" s="128" t="str">
        <f t="shared" si="731"/>
        <v>W2RD13WEFC0JBLK</v>
      </c>
      <c r="B1074" s="188">
        <v>44531</v>
      </c>
      <c r="C1074" s="128"/>
      <c r="D1074" s="128" t="s">
        <v>557</v>
      </c>
      <c r="E1074" s="128" t="s">
        <v>709</v>
      </c>
      <c r="F1074" s="128" t="s">
        <v>1810</v>
      </c>
      <c r="G1074" s="128" t="s">
        <v>1811</v>
      </c>
      <c r="H1074" s="128" t="s">
        <v>494</v>
      </c>
      <c r="I1074" s="128" t="s">
        <v>520</v>
      </c>
      <c r="J1074" s="128" t="s">
        <v>2174</v>
      </c>
      <c r="K1074" s="128" t="s">
        <v>2252</v>
      </c>
      <c r="L1074" s="128" t="s">
        <v>2258</v>
      </c>
      <c r="M1074" s="137">
        <v>89</v>
      </c>
      <c r="N1074" s="128">
        <f>IFERROR(VLOOKUP(M1074*$M$8*$N$8,'RAM costing'!$A$3:$B$81,2,1),0)</f>
        <v>89000</v>
      </c>
      <c r="O1074" s="128">
        <f>IFERROR(VLOOKUP(M1074*$M$9*$N$9,'RAM costing'!$E$3:$F$81,2,1),0)</f>
        <v>359</v>
      </c>
      <c r="P1074" s="128"/>
      <c r="Q1074" s="129">
        <f t="shared" si="732"/>
        <v>0.31</v>
      </c>
      <c r="R1074" s="18">
        <v>27.59</v>
      </c>
      <c r="S1074" s="25">
        <f t="shared" si="733"/>
        <v>0</v>
      </c>
      <c r="T1074" s="25">
        <f t="shared" si="734"/>
        <v>0</v>
      </c>
      <c r="U1074" s="25">
        <f t="shared" si="735"/>
        <v>0</v>
      </c>
      <c r="V1074" s="25">
        <f t="shared" si="736"/>
        <v>0</v>
      </c>
      <c r="W1074" s="25">
        <f t="shared" si="737"/>
        <v>0</v>
      </c>
      <c r="X1074" s="25">
        <f t="shared" si="738"/>
        <v>0</v>
      </c>
      <c r="Y1074" s="25">
        <f t="shared" si="739"/>
        <v>0</v>
      </c>
      <c r="Z1074" s="25">
        <f t="shared" si="740"/>
        <v>0</v>
      </c>
      <c r="AA1074" s="26"/>
      <c r="AB1074" s="25">
        <f t="shared" si="741"/>
        <v>0</v>
      </c>
      <c r="AC1074" s="25">
        <f t="shared" si="769"/>
        <v>0</v>
      </c>
      <c r="AD1074" s="25"/>
      <c r="AE1074" s="25"/>
      <c r="AF1074" s="25"/>
      <c r="AG1074" s="25"/>
      <c r="AH1074" s="25"/>
      <c r="AI1074" s="25"/>
      <c r="AJ1074" s="26"/>
      <c r="AK1074" s="25"/>
      <c r="AL1074" s="26"/>
      <c r="AM1074" s="25">
        <f t="shared" si="743"/>
        <v>0</v>
      </c>
      <c r="AN1074" s="25">
        <f t="shared" si="744"/>
        <v>0</v>
      </c>
      <c r="AO1074" s="26"/>
      <c r="AP1074" s="26">
        <f t="shared" si="745"/>
        <v>0</v>
      </c>
      <c r="AQ1074" s="101">
        <f t="shared" si="746"/>
        <v>0</v>
      </c>
      <c r="AR1074" s="106">
        <f t="shared" si="747"/>
        <v>0</v>
      </c>
      <c r="AS1074" s="107">
        <f t="shared" si="765"/>
        <v>0</v>
      </c>
      <c r="AT1074" s="107">
        <f t="shared" si="765"/>
        <v>0</v>
      </c>
      <c r="AU1074" s="107">
        <f t="shared" si="765"/>
        <v>0</v>
      </c>
      <c r="AV1074" s="107">
        <f t="shared" si="765"/>
        <v>0</v>
      </c>
      <c r="AW1074" s="107">
        <f t="shared" si="765"/>
        <v>0</v>
      </c>
      <c r="AX1074" s="107">
        <f t="shared" si="765"/>
        <v>0</v>
      </c>
      <c r="AY1074" s="107">
        <f t="shared" si="765"/>
        <v>0</v>
      </c>
      <c r="AZ1074" s="107">
        <f t="shared" si="765"/>
        <v>0</v>
      </c>
      <c r="BA1074" s="108">
        <f t="shared" si="748"/>
        <v>0</v>
      </c>
      <c r="BB1074" s="103">
        <f t="shared" si="749"/>
        <v>0</v>
      </c>
      <c r="BC1074" s="109">
        <f t="shared" si="750"/>
        <v>0</v>
      </c>
      <c r="BD1074" s="107">
        <f t="shared" si="730"/>
        <v>0</v>
      </c>
      <c r="BE1074" s="107">
        <f t="shared" si="766"/>
        <v>0</v>
      </c>
      <c r="BF1074" s="107">
        <f t="shared" si="766"/>
        <v>0</v>
      </c>
      <c r="BG1074" s="107">
        <f t="shared" si="766"/>
        <v>0</v>
      </c>
      <c r="BH1074" s="107">
        <f t="shared" si="766"/>
        <v>0</v>
      </c>
      <c r="BI1074" s="107">
        <f t="shared" si="766"/>
        <v>0</v>
      </c>
      <c r="BJ1074" s="107">
        <f t="shared" si="766"/>
        <v>0</v>
      </c>
      <c r="BK1074" s="107">
        <f t="shared" si="766"/>
        <v>0</v>
      </c>
      <c r="BL1074" s="110">
        <f t="shared" si="751"/>
        <v>0</v>
      </c>
      <c r="BM1074" s="111">
        <f t="shared" si="752"/>
        <v>0</v>
      </c>
      <c r="BN1074" s="111">
        <f t="shared" si="753"/>
        <v>0</v>
      </c>
      <c r="BO1074" s="111">
        <f t="shared" si="754"/>
        <v>0</v>
      </c>
      <c r="BP1074" s="111">
        <f t="shared" si="755"/>
        <v>0</v>
      </c>
      <c r="BQ1074" s="111">
        <f t="shared" si="756"/>
        <v>0</v>
      </c>
      <c r="BR1074" s="111">
        <f t="shared" si="757"/>
        <v>0</v>
      </c>
      <c r="BS1074" s="111">
        <f t="shared" si="758"/>
        <v>0</v>
      </c>
      <c r="BT1074" s="111">
        <f t="shared" si="759"/>
        <v>0</v>
      </c>
      <c r="BU1074" s="112">
        <f t="shared" si="760"/>
        <v>0</v>
      </c>
      <c r="BV1074" s="113">
        <f t="shared" si="761"/>
        <v>0</v>
      </c>
      <c r="BW1074" s="169" t="s">
        <v>135</v>
      </c>
      <c r="BX1074" s="174">
        <v>2021</v>
      </c>
      <c r="BY1074" s="169" t="s">
        <v>2422</v>
      </c>
      <c r="BZ1074" s="169" t="str">
        <f t="shared" si="762"/>
        <v>DICIEMBRE</v>
      </c>
      <c r="CA1074" s="169" t="str">
        <f t="shared" si="763"/>
        <v>YCHO21RT_12.1</v>
      </c>
      <c r="CB1074" s="118" t="e">
        <f>VLOOKUP(F1074,[3]TOTALES!$E:$E,1,0)</f>
        <v>#N/A</v>
      </c>
      <c r="CC1074" s="118" t="str">
        <f>VLOOKUP(E1074,'3.PARAMETROS'!J:L,3,0)</f>
        <v>FALDAS</v>
      </c>
      <c r="CD1074" s="118">
        <f>VLOOKUP(A1074,'[4]1. ARCHIVO COMPRA'!$A:$BU,73,0)</f>
        <v>0</v>
      </c>
      <c r="CF1074" s="128"/>
      <c r="CG1074" s="128"/>
    </row>
    <row r="1075" spans="1:85" x14ac:dyDescent="0.25">
      <c r="A1075" s="128" t="str">
        <f t="shared" si="731"/>
        <v>W2RD13WEFC0A405</v>
      </c>
      <c r="B1075" s="188">
        <v>44531</v>
      </c>
      <c r="C1075" s="128"/>
      <c r="D1075" s="128" t="s">
        <v>557</v>
      </c>
      <c r="E1075" s="128" t="s">
        <v>709</v>
      </c>
      <c r="F1075" s="128" t="s">
        <v>1810</v>
      </c>
      <c r="G1075" s="128" t="s">
        <v>1811</v>
      </c>
      <c r="H1075" s="128" t="s">
        <v>998</v>
      </c>
      <c r="I1075" s="128" t="s">
        <v>999</v>
      </c>
      <c r="J1075" s="128" t="s">
        <v>2174</v>
      </c>
      <c r="K1075" s="128" t="s">
        <v>2252</v>
      </c>
      <c r="L1075" s="128" t="s">
        <v>2258</v>
      </c>
      <c r="M1075" s="137">
        <v>89</v>
      </c>
      <c r="N1075" s="128">
        <f>IFERROR(VLOOKUP(M1075*$M$8*$N$8,'RAM costing'!$A$3:$B$81,2,1),0)</f>
        <v>89000</v>
      </c>
      <c r="O1075" s="128">
        <f>IFERROR(VLOOKUP(M1075*$M$9*$N$9,'RAM costing'!$E$3:$F$81,2,1),0)</f>
        <v>359</v>
      </c>
      <c r="P1075" s="128"/>
      <c r="Q1075" s="129">
        <f t="shared" si="732"/>
        <v>0.31</v>
      </c>
      <c r="R1075" s="18">
        <v>27.59</v>
      </c>
      <c r="S1075" s="25">
        <f t="shared" si="733"/>
        <v>0</v>
      </c>
      <c r="T1075" s="25">
        <f t="shared" si="734"/>
        <v>0</v>
      </c>
      <c r="U1075" s="25">
        <f t="shared" si="735"/>
        <v>0</v>
      </c>
      <c r="V1075" s="25">
        <f t="shared" si="736"/>
        <v>0</v>
      </c>
      <c r="W1075" s="25">
        <f t="shared" si="737"/>
        <v>0</v>
      </c>
      <c r="X1075" s="25">
        <f t="shared" si="738"/>
        <v>0</v>
      </c>
      <c r="Y1075" s="25">
        <f t="shared" si="739"/>
        <v>0</v>
      </c>
      <c r="Z1075" s="25">
        <f t="shared" si="740"/>
        <v>0</v>
      </c>
      <c r="AA1075" s="26"/>
      <c r="AB1075" s="25">
        <f t="shared" si="741"/>
        <v>0</v>
      </c>
      <c r="AC1075" s="25">
        <f t="shared" si="769"/>
        <v>0</v>
      </c>
      <c r="AD1075" s="25"/>
      <c r="AE1075" s="25"/>
      <c r="AF1075" s="25"/>
      <c r="AG1075" s="25"/>
      <c r="AH1075" s="25"/>
      <c r="AI1075" s="25"/>
      <c r="AJ1075" s="26"/>
      <c r="AK1075" s="25"/>
      <c r="AL1075" s="26"/>
      <c r="AM1075" s="25">
        <f t="shared" si="743"/>
        <v>0</v>
      </c>
      <c r="AN1075" s="25">
        <f t="shared" si="744"/>
        <v>0</v>
      </c>
      <c r="AO1075" s="26"/>
      <c r="AP1075" s="26">
        <f t="shared" si="745"/>
        <v>0</v>
      </c>
      <c r="AQ1075" s="101">
        <f t="shared" si="746"/>
        <v>0</v>
      </c>
      <c r="AR1075" s="106">
        <f t="shared" si="747"/>
        <v>0</v>
      </c>
      <c r="AS1075" s="107">
        <f t="shared" si="765"/>
        <v>0</v>
      </c>
      <c r="AT1075" s="107">
        <f t="shared" si="765"/>
        <v>0</v>
      </c>
      <c r="AU1075" s="107">
        <f t="shared" si="765"/>
        <v>0</v>
      </c>
      <c r="AV1075" s="107">
        <f t="shared" si="765"/>
        <v>0</v>
      </c>
      <c r="AW1075" s="107">
        <f t="shared" si="765"/>
        <v>0</v>
      </c>
      <c r="AX1075" s="107">
        <f t="shared" si="765"/>
        <v>0</v>
      </c>
      <c r="AY1075" s="107">
        <f t="shared" si="765"/>
        <v>0</v>
      </c>
      <c r="AZ1075" s="107">
        <f t="shared" si="765"/>
        <v>0</v>
      </c>
      <c r="BA1075" s="108">
        <f t="shared" si="748"/>
        <v>0</v>
      </c>
      <c r="BB1075" s="103">
        <f t="shared" si="749"/>
        <v>0</v>
      </c>
      <c r="BC1075" s="109">
        <f t="shared" si="750"/>
        <v>0</v>
      </c>
      <c r="BD1075" s="107">
        <f t="shared" si="730"/>
        <v>0</v>
      </c>
      <c r="BE1075" s="107">
        <f t="shared" si="766"/>
        <v>0</v>
      </c>
      <c r="BF1075" s="107">
        <f t="shared" si="766"/>
        <v>0</v>
      </c>
      <c r="BG1075" s="107">
        <f t="shared" si="766"/>
        <v>0</v>
      </c>
      <c r="BH1075" s="107">
        <f t="shared" si="766"/>
        <v>0</v>
      </c>
      <c r="BI1075" s="107">
        <f t="shared" si="766"/>
        <v>0</v>
      </c>
      <c r="BJ1075" s="107">
        <f t="shared" si="766"/>
        <v>0</v>
      </c>
      <c r="BK1075" s="107">
        <f t="shared" si="766"/>
        <v>0</v>
      </c>
      <c r="BL1075" s="110">
        <f t="shared" si="751"/>
        <v>0</v>
      </c>
      <c r="BM1075" s="111">
        <f t="shared" si="752"/>
        <v>0</v>
      </c>
      <c r="BN1075" s="111">
        <f t="shared" si="753"/>
        <v>0</v>
      </c>
      <c r="BO1075" s="111">
        <f t="shared" si="754"/>
        <v>0</v>
      </c>
      <c r="BP1075" s="111">
        <f t="shared" si="755"/>
        <v>0</v>
      </c>
      <c r="BQ1075" s="111">
        <f t="shared" si="756"/>
        <v>0</v>
      </c>
      <c r="BR1075" s="111">
        <f t="shared" si="757"/>
        <v>0</v>
      </c>
      <c r="BS1075" s="111">
        <f t="shared" si="758"/>
        <v>0</v>
      </c>
      <c r="BT1075" s="111">
        <f t="shared" si="759"/>
        <v>0</v>
      </c>
      <c r="BU1075" s="112">
        <f t="shared" si="760"/>
        <v>0</v>
      </c>
      <c r="BV1075" s="113">
        <f t="shared" si="761"/>
        <v>0</v>
      </c>
      <c r="BW1075" s="169" t="s">
        <v>135</v>
      </c>
      <c r="BX1075" s="174">
        <v>2021</v>
      </c>
      <c r="BY1075" s="169" t="s">
        <v>2422</v>
      </c>
      <c r="BZ1075" s="169" t="str">
        <f t="shared" si="762"/>
        <v>DICIEMBRE</v>
      </c>
      <c r="CA1075" s="169" t="str">
        <f t="shared" si="763"/>
        <v>YCHO21RT_12.1</v>
      </c>
      <c r="CB1075" s="118" t="e">
        <f>VLOOKUP(F1075,[3]TOTALES!$E:$E,1,0)</f>
        <v>#N/A</v>
      </c>
      <c r="CC1075" s="118" t="str">
        <f>VLOOKUP(E1075,'3.PARAMETROS'!J:L,3,0)</f>
        <v>FALDAS</v>
      </c>
      <c r="CD1075" s="118">
        <f>VLOOKUP(A1075,'[4]1. ARCHIVO COMPRA'!$A:$BU,73,0)</f>
        <v>0</v>
      </c>
      <c r="CF1075" s="128"/>
      <c r="CG1075" s="128"/>
    </row>
    <row r="1076" spans="1:85" x14ac:dyDescent="0.25">
      <c r="A1076" s="128" t="str">
        <f t="shared" si="731"/>
        <v>W2RD13WEFC0G1DQ</v>
      </c>
      <c r="B1076" s="188">
        <v>44531</v>
      </c>
      <c r="C1076" s="128"/>
      <c r="D1076" s="128" t="s">
        <v>557</v>
      </c>
      <c r="E1076" s="128" t="s">
        <v>709</v>
      </c>
      <c r="F1076" s="128" t="s">
        <v>1810</v>
      </c>
      <c r="G1076" s="128" t="s">
        <v>1811</v>
      </c>
      <c r="H1076" s="128" t="s">
        <v>510</v>
      </c>
      <c r="I1076" s="128" t="s">
        <v>537</v>
      </c>
      <c r="J1076" s="128" t="s">
        <v>2174</v>
      </c>
      <c r="K1076" s="128" t="s">
        <v>2252</v>
      </c>
      <c r="L1076" s="128" t="s">
        <v>2258</v>
      </c>
      <c r="M1076" s="137">
        <v>89</v>
      </c>
      <c r="N1076" s="128">
        <f>IFERROR(VLOOKUP(M1076*$M$8*$N$8,'RAM costing'!$A$3:$B$81,2,1),0)</f>
        <v>89000</v>
      </c>
      <c r="O1076" s="128">
        <f>IFERROR(VLOOKUP(M1076*$M$9*$N$9,'RAM costing'!$E$3:$F$81,2,1),0)</f>
        <v>359</v>
      </c>
      <c r="P1076" s="128"/>
      <c r="Q1076" s="129">
        <f t="shared" si="732"/>
        <v>0.31</v>
      </c>
      <c r="R1076" s="18">
        <v>27.59</v>
      </c>
      <c r="S1076" s="25">
        <f t="shared" si="733"/>
        <v>0</v>
      </c>
      <c r="T1076" s="25">
        <f t="shared" si="734"/>
        <v>0</v>
      </c>
      <c r="U1076" s="25">
        <f t="shared" si="735"/>
        <v>0</v>
      </c>
      <c r="V1076" s="25">
        <f t="shared" si="736"/>
        <v>0</v>
      </c>
      <c r="W1076" s="25">
        <f t="shared" si="737"/>
        <v>0</v>
      </c>
      <c r="X1076" s="25">
        <f t="shared" si="738"/>
        <v>0</v>
      </c>
      <c r="Y1076" s="25">
        <f t="shared" si="739"/>
        <v>0</v>
      </c>
      <c r="Z1076" s="25">
        <f t="shared" si="740"/>
        <v>0</v>
      </c>
      <c r="AA1076" s="26"/>
      <c r="AB1076" s="25">
        <f t="shared" si="741"/>
        <v>0</v>
      </c>
      <c r="AC1076" s="25">
        <f t="shared" si="769"/>
        <v>0</v>
      </c>
      <c r="AD1076" s="25"/>
      <c r="AE1076" s="25"/>
      <c r="AF1076" s="25"/>
      <c r="AG1076" s="25"/>
      <c r="AH1076" s="25"/>
      <c r="AI1076" s="25"/>
      <c r="AJ1076" s="26"/>
      <c r="AK1076" s="25"/>
      <c r="AL1076" s="26"/>
      <c r="AM1076" s="25">
        <f t="shared" si="743"/>
        <v>0</v>
      </c>
      <c r="AN1076" s="25">
        <f t="shared" si="744"/>
        <v>0</v>
      </c>
      <c r="AO1076" s="26"/>
      <c r="AP1076" s="26">
        <f t="shared" si="745"/>
        <v>0</v>
      </c>
      <c r="AQ1076" s="101">
        <f t="shared" si="746"/>
        <v>0</v>
      </c>
      <c r="AR1076" s="106">
        <f t="shared" si="747"/>
        <v>0</v>
      </c>
      <c r="AS1076" s="107">
        <f t="shared" si="765"/>
        <v>0</v>
      </c>
      <c r="AT1076" s="107">
        <f t="shared" si="765"/>
        <v>0</v>
      </c>
      <c r="AU1076" s="107">
        <f t="shared" si="765"/>
        <v>0</v>
      </c>
      <c r="AV1076" s="107">
        <f t="shared" si="765"/>
        <v>0</v>
      </c>
      <c r="AW1076" s="107">
        <f t="shared" si="765"/>
        <v>0</v>
      </c>
      <c r="AX1076" s="107">
        <f t="shared" si="765"/>
        <v>0</v>
      </c>
      <c r="AY1076" s="107">
        <f t="shared" si="765"/>
        <v>0</v>
      </c>
      <c r="AZ1076" s="107">
        <f t="shared" si="765"/>
        <v>0</v>
      </c>
      <c r="BA1076" s="108">
        <f t="shared" si="748"/>
        <v>0</v>
      </c>
      <c r="BB1076" s="103">
        <f t="shared" si="749"/>
        <v>0</v>
      </c>
      <c r="BC1076" s="109">
        <f t="shared" si="750"/>
        <v>0</v>
      </c>
      <c r="BD1076" s="107">
        <f t="shared" si="730"/>
        <v>0</v>
      </c>
      <c r="BE1076" s="107">
        <f t="shared" si="766"/>
        <v>0</v>
      </c>
      <c r="BF1076" s="107">
        <f t="shared" si="766"/>
        <v>0</v>
      </c>
      <c r="BG1076" s="107">
        <f t="shared" si="766"/>
        <v>0</v>
      </c>
      <c r="BH1076" s="107">
        <f t="shared" si="766"/>
        <v>0</v>
      </c>
      <c r="BI1076" s="107">
        <f t="shared" si="766"/>
        <v>0</v>
      </c>
      <c r="BJ1076" s="107">
        <f t="shared" si="766"/>
        <v>0</v>
      </c>
      <c r="BK1076" s="107">
        <f t="shared" si="766"/>
        <v>0</v>
      </c>
      <c r="BL1076" s="110">
        <f t="shared" si="751"/>
        <v>0</v>
      </c>
      <c r="BM1076" s="111">
        <f t="shared" si="752"/>
        <v>0</v>
      </c>
      <c r="BN1076" s="111">
        <f t="shared" si="753"/>
        <v>0</v>
      </c>
      <c r="BO1076" s="111">
        <f t="shared" si="754"/>
        <v>0</v>
      </c>
      <c r="BP1076" s="111">
        <f t="shared" si="755"/>
        <v>0</v>
      </c>
      <c r="BQ1076" s="111">
        <f t="shared" si="756"/>
        <v>0</v>
      </c>
      <c r="BR1076" s="111">
        <f t="shared" si="757"/>
        <v>0</v>
      </c>
      <c r="BS1076" s="111">
        <f t="shared" si="758"/>
        <v>0</v>
      </c>
      <c r="BT1076" s="111">
        <f t="shared" si="759"/>
        <v>0</v>
      </c>
      <c r="BU1076" s="112">
        <f t="shared" si="760"/>
        <v>0</v>
      </c>
      <c r="BV1076" s="113">
        <f t="shared" si="761"/>
        <v>0</v>
      </c>
      <c r="BW1076" s="169" t="s">
        <v>135</v>
      </c>
      <c r="BX1076" s="174">
        <v>2021</v>
      </c>
      <c r="BY1076" s="169" t="s">
        <v>2422</v>
      </c>
      <c r="BZ1076" s="169" t="str">
        <f t="shared" si="762"/>
        <v>DICIEMBRE</v>
      </c>
      <c r="CA1076" s="169" t="str">
        <f t="shared" si="763"/>
        <v>YCHO21RT_12.1</v>
      </c>
      <c r="CB1076" s="118" t="e">
        <f>VLOOKUP(F1076,[3]TOTALES!$E:$E,1,0)</f>
        <v>#N/A</v>
      </c>
      <c r="CC1076" s="118" t="str">
        <f>VLOOKUP(E1076,'3.PARAMETROS'!J:L,3,0)</f>
        <v>FALDAS</v>
      </c>
      <c r="CD1076" s="118">
        <f>VLOOKUP(A1076,'[4]1. ARCHIVO COMPRA'!$A:$BU,73,0)</f>
        <v>0</v>
      </c>
      <c r="CF1076" s="128"/>
      <c r="CG1076" s="128"/>
    </row>
    <row r="1077" spans="1:85" x14ac:dyDescent="0.25">
      <c r="A1077" s="128" t="str">
        <f t="shared" si="731"/>
        <v>W2RD22WEE40JBLK</v>
      </c>
      <c r="B1077" s="188">
        <v>44531</v>
      </c>
      <c r="C1077" s="128"/>
      <c r="D1077" s="128" t="s">
        <v>557</v>
      </c>
      <c r="E1077" s="128" t="s">
        <v>709</v>
      </c>
      <c r="F1077" s="128" t="s">
        <v>1812</v>
      </c>
      <c r="G1077" s="128" t="s">
        <v>1813</v>
      </c>
      <c r="H1077" s="128" t="s">
        <v>494</v>
      </c>
      <c r="I1077" s="128" t="s">
        <v>520</v>
      </c>
      <c r="J1077" s="128" t="s">
        <v>2222</v>
      </c>
      <c r="K1077" s="128" t="s">
        <v>683</v>
      </c>
      <c r="L1077" s="128" t="s">
        <v>2255</v>
      </c>
      <c r="M1077" s="137">
        <v>89</v>
      </c>
      <c r="N1077" s="128">
        <f>IFERROR(VLOOKUP(M1077*$M$8*$N$8,'RAM costing'!$A$3:$B$81,2,1),0)</f>
        <v>89000</v>
      </c>
      <c r="O1077" s="128">
        <f>IFERROR(VLOOKUP(M1077*$M$9*$N$9,'RAM costing'!$E$3:$F$81,2,1),0)</f>
        <v>359</v>
      </c>
      <c r="P1077" s="128"/>
      <c r="Q1077" s="129">
        <f t="shared" si="732"/>
        <v>0.31</v>
      </c>
      <c r="R1077" s="18">
        <v>27.59</v>
      </c>
      <c r="S1077" s="25">
        <f t="shared" si="733"/>
        <v>0</v>
      </c>
      <c r="T1077" s="25">
        <f t="shared" si="734"/>
        <v>0</v>
      </c>
      <c r="U1077" s="25">
        <f t="shared" si="735"/>
        <v>0</v>
      </c>
      <c r="V1077" s="25">
        <f t="shared" si="736"/>
        <v>0</v>
      </c>
      <c r="W1077" s="25">
        <f t="shared" si="737"/>
        <v>0</v>
      </c>
      <c r="X1077" s="25">
        <f t="shared" si="738"/>
        <v>0</v>
      </c>
      <c r="Y1077" s="25">
        <f t="shared" si="739"/>
        <v>0</v>
      </c>
      <c r="Z1077" s="25">
        <f t="shared" si="740"/>
        <v>0</v>
      </c>
      <c r="AA1077" s="26"/>
      <c r="AB1077" s="25">
        <f t="shared" si="741"/>
        <v>0</v>
      </c>
      <c r="AC1077" s="25">
        <f t="shared" si="769"/>
        <v>0</v>
      </c>
      <c r="AD1077" s="25"/>
      <c r="AE1077" s="25"/>
      <c r="AF1077" s="25"/>
      <c r="AG1077" s="25"/>
      <c r="AH1077" s="25"/>
      <c r="AI1077" s="25"/>
      <c r="AJ1077" s="26"/>
      <c r="AK1077" s="25"/>
      <c r="AL1077" s="26"/>
      <c r="AM1077" s="25">
        <f t="shared" si="743"/>
        <v>0</v>
      </c>
      <c r="AN1077" s="25">
        <f t="shared" si="744"/>
        <v>0</v>
      </c>
      <c r="AO1077" s="26"/>
      <c r="AP1077" s="26">
        <f t="shared" si="745"/>
        <v>0</v>
      </c>
      <c r="AQ1077" s="101">
        <f t="shared" si="746"/>
        <v>0</v>
      </c>
      <c r="AR1077" s="106">
        <f t="shared" si="747"/>
        <v>0</v>
      </c>
      <c r="AS1077" s="107">
        <f t="shared" si="765"/>
        <v>0</v>
      </c>
      <c r="AT1077" s="107">
        <f t="shared" si="765"/>
        <v>0</v>
      </c>
      <c r="AU1077" s="107">
        <f t="shared" si="765"/>
        <v>0</v>
      </c>
      <c r="AV1077" s="107">
        <f t="shared" si="765"/>
        <v>0</v>
      </c>
      <c r="AW1077" s="107">
        <f t="shared" si="765"/>
        <v>0</v>
      </c>
      <c r="AX1077" s="107">
        <f t="shared" si="765"/>
        <v>0</v>
      </c>
      <c r="AY1077" s="107">
        <f t="shared" si="765"/>
        <v>0</v>
      </c>
      <c r="AZ1077" s="107">
        <f t="shared" si="765"/>
        <v>0</v>
      </c>
      <c r="BA1077" s="108">
        <f t="shared" si="748"/>
        <v>0</v>
      </c>
      <c r="BB1077" s="103">
        <f t="shared" si="749"/>
        <v>0</v>
      </c>
      <c r="BC1077" s="109">
        <f t="shared" si="750"/>
        <v>0</v>
      </c>
      <c r="BD1077" s="107">
        <f t="shared" si="730"/>
        <v>0</v>
      </c>
      <c r="BE1077" s="107">
        <f t="shared" si="766"/>
        <v>0</v>
      </c>
      <c r="BF1077" s="107">
        <f t="shared" si="766"/>
        <v>0</v>
      </c>
      <c r="BG1077" s="107">
        <f t="shared" si="766"/>
        <v>0</v>
      </c>
      <c r="BH1077" s="107">
        <f t="shared" si="766"/>
        <v>0</v>
      </c>
      <c r="BI1077" s="107">
        <f t="shared" si="766"/>
        <v>0</v>
      </c>
      <c r="BJ1077" s="107">
        <f t="shared" si="766"/>
        <v>0</v>
      </c>
      <c r="BK1077" s="107">
        <f t="shared" si="766"/>
        <v>0</v>
      </c>
      <c r="BL1077" s="110">
        <f t="shared" si="751"/>
        <v>0</v>
      </c>
      <c r="BM1077" s="111">
        <f t="shared" si="752"/>
        <v>0</v>
      </c>
      <c r="BN1077" s="111">
        <f t="shared" si="753"/>
        <v>0</v>
      </c>
      <c r="BO1077" s="111">
        <f t="shared" si="754"/>
        <v>0</v>
      </c>
      <c r="BP1077" s="111">
        <f t="shared" si="755"/>
        <v>0</v>
      </c>
      <c r="BQ1077" s="111">
        <f t="shared" si="756"/>
        <v>0</v>
      </c>
      <c r="BR1077" s="111">
        <f t="shared" si="757"/>
        <v>0</v>
      </c>
      <c r="BS1077" s="111">
        <f t="shared" si="758"/>
        <v>0</v>
      </c>
      <c r="BT1077" s="111">
        <f t="shared" si="759"/>
        <v>0</v>
      </c>
      <c r="BU1077" s="112">
        <f t="shared" si="760"/>
        <v>0</v>
      </c>
      <c r="BV1077" s="113">
        <f t="shared" si="761"/>
        <v>0</v>
      </c>
      <c r="BW1077" s="169" t="s">
        <v>135</v>
      </c>
      <c r="BX1077" s="174">
        <v>2021</v>
      </c>
      <c r="BY1077" s="169" t="s">
        <v>2422</v>
      </c>
      <c r="BZ1077" s="169" t="str">
        <f t="shared" si="762"/>
        <v>DICIEMBRE</v>
      </c>
      <c r="CA1077" s="169" t="str">
        <f t="shared" si="763"/>
        <v>YCHO21RT_12.1</v>
      </c>
      <c r="CB1077" s="118" t="e">
        <f>VLOOKUP(F1077,[3]TOTALES!$E:$E,1,0)</f>
        <v>#N/A</v>
      </c>
      <c r="CC1077" s="118" t="str">
        <f>VLOOKUP(E1077,'3.PARAMETROS'!J:L,3,0)</f>
        <v>FALDAS</v>
      </c>
      <c r="CD1077" s="118">
        <f>VLOOKUP(A1077,'[4]1. ARCHIVO COMPRA'!$A:$BU,73,0)</f>
        <v>0</v>
      </c>
      <c r="CF1077" s="128"/>
      <c r="CG1077" s="128"/>
    </row>
    <row r="1078" spans="1:85" x14ac:dyDescent="0.25">
      <c r="A1078" s="128" t="str">
        <f t="shared" si="731"/>
        <v>W2RR00Z2WG0F60Q</v>
      </c>
      <c r="B1078" s="188">
        <v>44531</v>
      </c>
      <c r="C1078" s="128"/>
      <c r="D1078" s="128" t="s">
        <v>560</v>
      </c>
      <c r="E1078" s="128" t="s">
        <v>561</v>
      </c>
      <c r="F1078" s="128" t="s">
        <v>1814</v>
      </c>
      <c r="G1078" s="128" t="s">
        <v>1815</v>
      </c>
      <c r="H1078" s="128" t="s">
        <v>1204</v>
      </c>
      <c r="I1078" s="128" t="s">
        <v>1205</v>
      </c>
      <c r="J1078" s="128" t="s">
        <v>2223</v>
      </c>
      <c r="K1078" s="128" t="s">
        <v>683</v>
      </c>
      <c r="L1078" s="128" t="s">
        <v>2255</v>
      </c>
      <c r="M1078" s="137">
        <v>128</v>
      </c>
      <c r="N1078" s="128">
        <f>IFERROR(VLOOKUP(M1078*$M$8*$N$8,'RAM costing'!$A$3:$B$81,2,1),0)</f>
        <v>119000</v>
      </c>
      <c r="O1078" s="128">
        <f>IFERROR(VLOOKUP(M1078*$M$9*$N$9,'RAM costing'!$E$3:$F$81,2,1),0)</f>
        <v>429</v>
      </c>
      <c r="P1078" s="128"/>
      <c r="Q1078" s="129">
        <f t="shared" si="732"/>
        <v>0.31</v>
      </c>
      <c r="R1078" s="18">
        <v>39.68</v>
      </c>
      <c r="S1078" s="25">
        <f t="shared" si="733"/>
        <v>0</v>
      </c>
      <c r="T1078" s="25">
        <f t="shared" si="734"/>
        <v>0</v>
      </c>
      <c r="U1078" s="25">
        <f t="shared" si="735"/>
        <v>0</v>
      </c>
      <c r="V1078" s="25">
        <f t="shared" si="736"/>
        <v>0</v>
      </c>
      <c r="W1078" s="25">
        <f t="shared" si="737"/>
        <v>0</v>
      </c>
      <c r="X1078" s="25">
        <f t="shared" si="738"/>
        <v>0</v>
      </c>
      <c r="Y1078" s="25">
        <f t="shared" si="739"/>
        <v>0</v>
      </c>
      <c r="Z1078" s="25">
        <f t="shared" si="740"/>
        <v>0</v>
      </c>
      <c r="AA1078" s="26"/>
      <c r="AB1078" s="25">
        <f t="shared" si="741"/>
        <v>0</v>
      </c>
      <c r="AC1078" s="25">
        <f t="shared" si="769"/>
        <v>0</v>
      </c>
      <c r="AD1078" s="25"/>
      <c r="AE1078" s="25"/>
      <c r="AF1078" s="25"/>
      <c r="AG1078" s="25"/>
      <c r="AH1078" s="25"/>
      <c r="AI1078" s="25"/>
      <c r="AJ1078" s="26"/>
      <c r="AK1078" s="25"/>
      <c r="AL1078" s="26"/>
      <c r="AM1078" s="25">
        <f t="shared" si="743"/>
        <v>0</v>
      </c>
      <c r="AN1078" s="25">
        <f t="shared" si="744"/>
        <v>0</v>
      </c>
      <c r="AO1078" s="26"/>
      <c r="AP1078" s="26">
        <f t="shared" si="745"/>
        <v>0</v>
      </c>
      <c r="AQ1078" s="101">
        <f t="shared" si="746"/>
        <v>0</v>
      </c>
      <c r="AR1078" s="106">
        <f t="shared" si="747"/>
        <v>0</v>
      </c>
      <c r="AS1078" s="107">
        <f t="shared" si="765"/>
        <v>0</v>
      </c>
      <c r="AT1078" s="107">
        <f t="shared" si="765"/>
        <v>0</v>
      </c>
      <c r="AU1078" s="107">
        <f t="shared" si="765"/>
        <v>0</v>
      </c>
      <c r="AV1078" s="107">
        <f t="shared" si="765"/>
        <v>0</v>
      </c>
      <c r="AW1078" s="107">
        <f t="shared" si="765"/>
        <v>0</v>
      </c>
      <c r="AX1078" s="107">
        <f t="shared" si="765"/>
        <v>0</v>
      </c>
      <c r="AY1078" s="107">
        <f t="shared" si="765"/>
        <v>0</v>
      </c>
      <c r="AZ1078" s="107">
        <f t="shared" si="765"/>
        <v>0</v>
      </c>
      <c r="BA1078" s="108">
        <f t="shared" si="748"/>
        <v>0</v>
      </c>
      <c r="BB1078" s="103">
        <f t="shared" si="749"/>
        <v>0</v>
      </c>
      <c r="BC1078" s="109">
        <f t="shared" si="750"/>
        <v>0</v>
      </c>
      <c r="BD1078" s="107">
        <f t="shared" si="730"/>
        <v>0</v>
      </c>
      <c r="BE1078" s="107">
        <f t="shared" si="766"/>
        <v>0</v>
      </c>
      <c r="BF1078" s="107">
        <f t="shared" si="766"/>
        <v>0</v>
      </c>
      <c r="BG1078" s="107">
        <f t="shared" si="766"/>
        <v>0</v>
      </c>
      <c r="BH1078" s="107">
        <f t="shared" si="766"/>
        <v>0</v>
      </c>
      <c r="BI1078" s="107">
        <f t="shared" si="766"/>
        <v>0</v>
      </c>
      <c r="BJ1078" s="107">
        <f t="shared" si="766"/>
        <v>0</v>
      </c>
      <c r="BK1078" s="107">
        <f t="shared" si="766"/>
        <v>0</v>
      </c>
      <c r="BL1078" s="110">
        <f t="shared" si="751"/>
        <v>0</v>
      </c>
      <c r="BM1078" s="111">
        <f t="shared" si="752"/>
        <v>0</v>
      </c>
      <c r="BN1078" s="111">
        <f t="shared" si="753"/>
        <v>0</v>
      </c>
      <c r="BO1078" s="111">
        <f t="shared" si="754"/>
        <v>0</v>
      </c>
      <c r="BP1078" s="111">
        <f t="shared" si="755"/>
        <v>0</v>
      </c>
      <c r="BQ1078" s="111">
        <f t="shared" si="756"/>
        <v>0</v>
      </c>
      <c r="BR1078" s="111">
        <f t="shared" si="757"/>
        <v>0</v>
      </c>
      <c r="BS1078" s="111">
        <f t="shared" si="758"/>
        <v>0</v>
      </c>
      <c r="BT1078" s="111">
        <f t="shared" si="759"/>
        <v>0</v>
      </c>
      <c r="BU1078" s="112">
        <f t="shared" si="760"/>
        <v>0</v>
      </c>
      <c r="BV1078" s="113">
        <f t="shared" si="761"/>
        <v>0</v>
      </c>
      <c r="BW1078" s="169" t="s">
        <v>135</v>
      </c>
      <c r="BX1078" s="174">
        <v>2021</v>
      </c>
      <c r="BY1078" s="169" t="s">
        <v>2422</v>
      </c>
      <c r="BZ1078" s="169" t="str">
        <f t="shared" si="762"/>
        <v>DICIEMBRE</v>
      </c>
      <c r="CA1078" s="169" t="str">
        <f t="shared" si="763"/>
        <v>YCHO21RT_12.1</v>
      </c>
      <c r="CB1078" s="118" t="e">
        <f>VLOOKUP(F1078,[3]TOTALES!$E:$E,1,0)</f>
        <v>#N/A</v>
      </c>
      <c r="CC1078" s="118" t="e">
        <f>VLOOKUP(E1078,'3.PARAMETROS'!J:L,3,0)</f>
        <v>#N/A</v>
      </c>
      <c r="CD1078" s="118">
        <f>VLOOKUP(A1078,'[4]1. ARCHIVO COMPRA'!$A:$BU,73,0)</f>
        <v>0</v>
      </c>
      <c r="CF1078" s="128"/>
      <c r="CG1078" s="128"/>
    </row>
    <row r="1079" spans="1:85" x14ac:dyDescent="0.25">
      <c r="A1079" s="128" t="str">
        <f t="shared" si="731"/>
        <v>W2RR00Z2WG0MCH</v>
      </c>
      <c r="B1079" s="188">
        <v>44531</v>
      </c>
      <c r="C1079" s="128"/>
      <c r="D1079" s="128" t="s">
        <v>560</v>
      </c>
      <c r="E1079" s="128" t="s">
        <v>561</v>
      </c>
      <c r="F1079" s="128" t="s">
        <v>1814</v>
      </c>
      <c r="G1079" s="128" t="s">
        <v>1815</v>
      </c>
      <c r="H1079" s="128" t="s">
        <v>512</v>
      </c>
      <c r="I1079" s="128" t="s">
        <v>617</v>
      </c>
      <c r="J1079" s="128" t="s">
        <v>2223</v>
      </c>
      <c r="K1079" s="128" t="s">
        <v>683</v>
      </c>
      <c r="L1079" s="128" t="s">
        <v>2255</v>
      </c>
      <c r="M1079" s="137">
        <v>128</v>
      </c>
      <c r="N1079" s="128">
        <f>IFERROR(VLOOKUP(M1079*$M$8*$N$8,'RAM costing'!$A$3:$B$81,2,1),0)</f>
        <v>119000</v>
      </c>
      <c r="O1079" s="128">
        <f>IFERROR(VLOOKUP(M1079*$M$9*$N$9,'RAM costing'!$E$3:$F$81,2,1),0)</f>
        <v>429</v>
      </c>
      <c r="P1079" s="128"/>
      <c r="Q1079" s="129">
        <f t="shared" si="732"/>
        <v>0.31</v>
      </c>
      <c r="R1079" s="18">
        <v>39.68</v>
      </c>
      <c r="S1079" s="25">
        <f t="shared" si="733"/>
        <v>0</v>
      </c>
      <c r="T1079" s="25">
        <f t="shared" si="734"/>
        <v>0</v>
      </c>
      <c r="U1079" s="25">
        <f t="shared" si="735"/>
        <v>0</v>
      </c>
      <c r="V1079" s="25">
        <f t="shared" si="736"/>
        <v>0</v>
      </c>
      <c r="W1079" s="25">
        <f t="shared" si="737"/>
        <v>0</v>
      </c>
      <c r="X1079" s="25">
        <f t="shared" si="738"/>
        <v>0</v>
      </c>
      <c r="Y1079" s="25">
        <f t="shared" si="739"/>
        <v>0</v>
      </c>
      <c r="Z1079" s="25">
        <f t="shared" si="740"/>
        <v>0</v>
      </c>
      <c r="AA1079" s="26"/>
      <c r="AB1079" s="25">
        <f t="shared" si="741"/>
        <v>0</v>
      </c>
      <c r="AC1079" s="25">
        <f t="shared" si="769"/>
        <v>0</v>
      </c>
      <c r="AD1079" s="25"/>
      <c r="AE1079" s="25"/>
      <c r="AF1079" s="25"/>
      <c r="AG1079" s="25"/>
      <c r="AH1079" s="25"/>
      <c r="AI1079" s="25"/>
      <c r="AJ1079" s="26"/>
      <c r="AK1079" s="25"/>
      <c r="AL1079" s="26"/>
      <c r="AM1079" s="25">
        <f t="shared" si="743"/>
        <v>0</v>
      </c>
      <c r="AN1079" s="25">
        <f t="shared" si="744"/>
        <v>0</v>
      </c>
      <c r="AO1079" s="26"/>
      <c r="AP1079" s="26">
        <f t="shared" si="745"/>
        <v>0</v>
      </c>
      <c r="AQ1079" s="101">
        <f t="shared" si="746"/>
        <v>0</v>
      </c>
      <c r="AR1079" s="106">
        <f t="shared" si="747"/>
        <v>0</v>
      </c>
      <c r="AS1079" s="107">
        <f t="shared" si="765"/>
        <v>0</v>
      </c>
      <c r="AT1079" s="107">
        <f t="shared" si="765"/>
        <v>0</v>
      </c>
      <c r="AU1079" s="107">
        <f t="shared" si="765"/>
        <v>0</v>
      </c>
      <c r="AV1079" s="107">
        <f t="shared" si="765"/>
        <v>0</v>
      </c>
      <c r="AW1079" s="107">
        <f t="shared" si="765"/>
        <v>0</v>
      </c>
      <c r="AX1079" s="107">
        <f t="shared" si="765"/>
        <v>0</v>
      </c>
      <c r="AY1079" s="107">
        <f t="shared" si="765"/>
        <v>0</v>
      </c>
      <c r="AZ1079" s="107">
        <f t="shared" si="765"/>
        <v>0</v>
      </c>
      <c r="BA1079" s="108">
        <f t="shared" si="748"/>
        <v>0</v>
      </c>
      <c r="BB1079" s="103">
        <f t="shared" si="749"/>
        <v>0</v>
      </c>
      <c r="BC1079" s="109">
        <f t="shared" si="750"/>
        <v>0</v>
      </c>
      <c r="BD1079" s="107">
        <f t="shared" si="730"/>
        <v>0</v>
      </c>
      <c r="BE1079" s="107">
        <f t="shared" si="766"/>
        <v>0</v>
      </c>
      <c r="BF1079" s="107">
        <f t="shared" si="766"/>
        <v>0</v>
      </c>
      <c r="BG1079" s="107">
        <f t="shared" si="766"/>
        <v>0</v>
      </c>
      <c r="BH1079" s="107">
        <f t="shared" si="766"/>
        <v>0</v>
      </c>
      <c r="BI1079" s="107">
        <f t="shared" si="766"/>
        <v>0</v>
      </c>
      <c r="BJ1079" s="107">
        <f t="shared" si="766"/>
        <v>0</v>
      </c>
      <c r="BK1079" s="107">
        <f t="shared" si="766"/>
        <v>0</v>
      </c>
      <c r="BL1079" s="110">
        <f t="shared" si="751"/>
        <v>0</v>
      </c>
      <c r="BM1079" s="111">
        <f t="shared" si="752"/>
        <v>0</v>
      </c>
      <c r="BN1079" s="111">
        <f t="shared" si="753"/>
        <v>0</v>
      </c>
      <c r="BO1079" s="111">
        <f t="shared" si="754"/>
        <v>0</v>
      </c>
      <c r="BP1079" s="111">
        <f t="shared" si="755"/>
        <v>0</v>
      </c>
      <c r="BQ1079" s="111">
        <f t="shared" si="756"/>
        <v>0</v>
      </c>
      <c r="BR1079" s="111">
        <f t="shared" si="757"/>
        <v>0</v>
      </c>
      <c r="BS1079" s="111">
        <f t="shared" si="758"/>
        <v>0</v>
      </c>
      <c r="BT1079" s="111">
        <f t="shared" si="759"/>
        <v>0</v>
      </c>
      <c r="BU1079" s="112">
        <f t="shared" si="760"/>
        <v>0</v>
      </c>
      <c r="BV1079" s="113">
        <f t="shared" si="761"/>
        <v>0</v>
      </c>
      <c r="BW1079" s="169" t="s">
        <v>135</v>
      </c>
      <c r="BX1079" s="174">
        <v>2021</v>
      </c>
      <c r="BY1079" s="169" t="s">
        <v>2422</v>
      </c>
      <c r="BZ1079" s="169" t="str">
        <f t="shared" si="762"/>
        <v>DICIEMBRE</v>
      </c>
      <c r="CA1079" s="169" t="str">
        <f t="shared" si="763"/>
        <v>YCHO21RT_12.1</v>
      </c>
      <c r="CB1079" s="118" t="e">
        <f>VLOOKUP(F1079,[3]TOTALES!$E:$E,1,0)</f>
        <v>#N/A</v>
      </c>
      <c r="CC1079" s="118" t="e">
        <f>VLOOKUP(E1079,'3.PARAMETROS'!J:L,3,0)</f>
        <v>#N/A</v>
      </c>
      <c r="CD1079" s="118">
        <f>VLOOKUP(A1079,'[4]1. ARCHIVO COMPRA'!$A:$BU,73,0)</f>
        <v>0</v>
      </c>
      <c r="CF1079" s="128"/>
      <c r="CG1079" s="128"/>
    </row>
    <row r="1080" spans="1:85" x14ac:dyDescent="0.25">
      <c r="A1080" s="128" t="str">
        <f t="shared" si="731"/>
        <v>W2RR00Z2WG0G1G2</v>
      </c>
      <c r="B1080" s="188">
        <v>44531</v>
      </c>
      <c r="C1080" s="128"/>
      <c r="D1080" s="128" t="s">
        <v>560</v>
      </c>
      <c r="E1080" s="128" t="s">
        <v>561</v>
      </c>
      <c r="F1080" s="128" t="s">
        <v>1814</v>
      </c>
      <c r="G1080" s="128" t="s">
        <v>1815</v>
      </c>
      <c r="H1080" s="128" t="s">
        <v>506</v>
      </c>
      <c r="I1080" s="128" t="s">
        <v>533</v>
      </c>
      <c r="J1080" s="128" t="s">
        <v>2223</v>
      </c>
      <c r="K1080" s="128" t="s">
        <v>683</v>
      </c>
      <c r="L1080" s="128" t="s">
        <v>2255</v>
      </c>
      <c r="M1080" s="137">
        <v>128</v>
      </c>
      <c r="N1080" s="128">
        <f>IFERROR(VLOOKUP(M1080*$M$8*$N$8,'RAM costing'!$A$3:$B$81,2,1),0)</f>
        <v>119000</v>
      </c>
      <c r="O1080" s="128">
        <f>IFERROR(VLOOKUP(M1080*$M$9*$N$9,'RAM costing'!$E$3:$F$81,2,1),0)</f>
        <v>429</v>
      </c>
      <c r="P1080" s="128"/>
      <c r="Q1080" s="129">
        <f t="shared" si="732"/>
        <v>0.31</v>
      </c>
      <c r="R1080" s="18">
        <v>39.68</v>
      </c>
      <c r="S1080" s="25">
        <f t="shared" si="733"/>
        <v>0</v>
      </c>
      <c r="T1080" s="25">
        <f t="shared" si="734"/>
        <v>0</v>
      </c>
      <c r="U1080" s="25">
        <f t="shared" si="735"/>
        <v>0</v>
      </c>
      <c r="V1080" s="25">
        <f t="shared" si="736"/>
        <v>0</v>
      </c>
      <c r="W1080" s="25">
        <f t="shared" si="737"/>
        <v>0</v>
      </c>
      <c r="X1080" s="25">
        <f t="shared" si="738"/>
        <v>0</v>
      </c>
      <c r="Y1080" s="25">
        <f t="shared" si="739"/>
        <v>0</v>
      </c>
      <c r="Z1080" s="25">
        <f t="shared" si="740"/>
        <v>0</v>
      </c>
      <c r="AA1080" s="26"/>
      <c r="AB1080" s="25">
        <f t="shared" si="741"/>
        <v>0</v>
      </c>
      <c r="AC1080" s="25">
        <f t="shared" si="769"/>
        <v>0</v>
      </c>
      <c r="AD1080" s="25"/>
      <c r="AE1080" s="25"/>
      <c r="AF1080" s="25"/>
      <c r="AG1080" s="25"/>
      <c r="AH1080" s="25"/>
      <c r="AI1080" s="25"/>
      <c r="AJ1080" s="26"/>
      <c r="AK1080" s="25"/>
      <c r="AL1080" s="26"/>
      <c r="AM1080" s="25">
        <f t="shared" si="743"/>
        <v>0</v>
      </c>
      <c r="AN1080" s="25">
        <f t="shared" si="744"/>
        <v>0</v>
      </c>
      <c r="AO1080" s="26"/>
      <c r="AP1080" s="26">
        <f t="shared" si="745"/>
        <v>0</v>
      </c>
      <c r="AQ1080" s="101">
        <f t="shared" si="746"/>
        <v>0</v>
      </c>
      <c r="AR1080" s="106">
        <f t="shared" si="747"/>
        <v>0</v>
      </c>
      <c r="AS1080" s="107">
        <f t="shared" si="765"/>
        <v>0</v>
      </c>
      <c r="AT1080" s="107">
        <f t="shared" si="765"/>
        <v>0</v>
      </c>
      <c r="AU1080" s="107">
        <f t="shared" si="765"/>
        <v>0</v>
      </c>
      <c r="AV1080" s="107">
        <f t="shared" si="765"/>
        <v>0</v>
      </c>
      <c r="AW1080" s="107">
        <f t="shared" si="765"/>
        <v>0</v>
      </c>
      <c r="AX1080" s="107">
        <f t="shared" si="765"/>
        <v>0</v>
      </c>
      <c r="AY1080" s="107">
        <f t="shared" si="765"/>
        <v>0</v>
      </c>
      <c r="AZ1080" s="107">
        <f t="shared" si="765"/>
        <v>0</v>
      </c>
      <c r="BA1080" s="108">
        <f t="shared" si="748"/>
        <v>0</v>
      </c>
      <c r="BB1080" s="103">
        <f t="shared" si="749"/>
        <v>0</v>
      </c>
      <c r="BC1080" s="109">
        <f t="shared" si="750"/>
        <v>0</v>
      </c>
      <c r="BD1080" s="107">
        <f t="shared" si="730"/>
        <v>0</v>
      </c>
      <c r="BE1080" s="107">
        <f t="shared" si="766"/>
        <v>0</v>
      </c>
      <c r="BF1080" s="107">
        <f t="shared" si="766"/>
        <v>0</v>
      </c>
      <c r="BG1080" s="107">
        <f t="shared" si="766"/>
        <v>0</v>
      </c>
      <c r="BH1080" s="107">
        <f t="shared" si="766"/>
        <v>0</v>
      </c>
      <c r="BI1080" s="107">
        <f t="shared" si="766"/>
        <v>0</v>
      </c>
      <c r="BJ1080" s="107">
        <f t="shared" si="766"/>
        <v>0</v>
      </c>
      <c r="BK1080" s="107">
        <f t="shared" si="766"/>
        <v>0</v>
      </c>
      <c r="BL1080" s="110">
        <f t="shared" si="751"/>
        <v>0</v>
      </c>
      <c r="BM1080" s="111">
        <f t="shared" si="752"/>
        <v>0</v>
      </c>
      <c r="BN1080" s="111">
        <f t="shared" si="753"/>
        <v>0</v>
      </c>
      <c r="BO1080" s="111">
        <f t="shared" si="754"/>
        <v>0</v>
      </c>
      <c r="BP1080" s="111">
        <f t="shared" si="755"/>
        <v>0</v>
      </c>
      <c r="BQ1080" s="111">
        <f t="shared" si="756"/>
        <v>0</v>
      </c>
      <c r="BR1080" s="111">
        <f t="shared" si="757"/>
        <v>0</v>
      </c>
      <c r="BS1080" s="111">
        <f t="shared" si="758"/>
        <v>0</v>
      </c>
      <c r="BT1080" s="111">
        <f t="shared" si="759"/>
        <v>0</v>
      </c>
      <c r="BU1080" s="112">
        <f t="shared" si="760"/>
        <v>0</v>
      </c>
      <c r="BV1080" s="113">
        <f t="shared" si="761"/>
        <v>0</v>
      </c>
      <c r="BW1080" s="169" t="s">
        <v>135</v>
      </c>
      <c r="BX1080" s="174">
        <v>2021</v>
      </c>
      <c r="BY1080" s="169" t="s">
        <v>2422</v>
      </c>
      <c r="BZ1080" s="169" t="str">
        <f t="shared" si="762"/>
        <v>DICIEMBRE</v>
      </c>
      <c r="CA1080" s="169" t="str">
        <f t="shared" si="763"/>
        <v>YCHO21RT_12.1</v>
      </c>
      <c r="CB1080" s="118" t="e">
        <f>VLOOKUP(F1080,[3]TOTALES!$E:$E,1,0)</f>
        <v>#N/A</v>
      </c>
      <c r="CC1080" s="118" t="e">
        <f>VLOOKUP(E1080,'3.PARAMETROS'!J:L,3,0)</f>
        <v>#N/A</v>
      </c>
      <c r="CD1080" s="118">
        <f>VLOOKUP(A1080,'[4]1. ARCHIVO COMPRA'!$A:$BU,73,0)</f>
        <v>0</v>
      </c>
      <c r="CF1080" s="128"/>
      <c r="CG1080" s="128"/>
    </row>
    <row r="1081" spans="1:85" x14ac:dyDescent="0.25">
      <c r="A1081" s="128" t="str">
        <f t="shared" si="731"/>
        <v>W2RR00Z2WG0JBLK</v>
      </c>
      <c r="B1081" s="188">
        <v>44531</v>
      </c>
      <c r="C1081" s="128"/>
      <c r="D1081" s="128" t="s">
        <v>560</v>
      </c>
      <c r="E1081" s="128" t="s">
        <v>561</v>
      </c>
      <c r="F1081" s="128" t="s">
        <v>1814</v>
      </c>
      <c r="G1081" s="128" t="s">
        <v>1815</v>
      </c>
      <c r="H1081" s="128" t="s">
        <v>494</v>
      </c>
      <c r="I1081" s="128" t="s">
        <v>520</v>
      </c>
      <c r="J1081" s="128" t="s">
        <v>2223</v>
      </c>
      <c r="K1081" s="128" t="s">
        <v>683</v>
      </c>
      <c r="L1081" s="128" t="s">
        <v>2255</v>
      </c>
      <c r="M1081" s="137">
        <v>128</v>
      </c>
      <c r="N1081" s="128">
        <f>IFERROR(VLOOKUP(M1081*$M$8*$N$8,'RAM costing'!$A$3:$B$81,2,1),0)</f>
        <v>119000</v>
      </c>
      <c r="O1081" s="128">
        <f>IFERROR(VLOOKUP(M1081*$M$9*$N$9,'RAM costing'!$E$3:$F$81,2,1),0)</f>
        <v>429</v>
      </c>
      <c r="P1081" s="128"/>
      <c r="Q1081" s="129">
        <f t="shared" si="732"/>
        <v>0.31</v>
      </c>
      <c r="R1081" s="18">
        <v>39.68</v>
      </c>
      <c r="S1081" s="25">
        <f t="shared" si="733"/>
        <v>0</v>
      </c>
      <c r="T1081" s="25">
        <f t="shared" si="734"/>
        <v>0</v>
      </c>
      <c r="U1081" s="25">
        <f t="shared" si="735"/>
        <v>0</v>
      </c>
      <c r="V1081" s="25">
        <f t="shared" si="736"/>
        <v>0</v>
      </c>
      <c r="W1081" s="25">
        <f t="shared" si="737"/>
        <v>0</v>
      </c>
      <c r="X1081" s="25">
        <f t="shared" si="738"/>
        <v>0</v>
      </c>
      <c r="Y1081" s="25">
        <f t="shared" si="739"/>
        <v>0</v>
      </c>
      <c r="Z1081" s="25">
        <f t="shared" si="740"/>
        <v>0</v>
      </c>
      <c r="AA1081" s="26"/>
      <c r="AB1081" s="25">
        <f t="shared" si="741"/>
        <v>0</v>
      </c>
      <c r="AC1081" s="25">
        <f t="shared" si="769"/>
        <v>0</v>
      </c>
      <c r="AD1081" s="25"/>
      <c r="AE1081" s="25"/>
      <c r="AF1081" s="25"/>
      <c r="AG1081" s="25"/>
      <c r="AH1081" s="25"/>
      <c r="AI1081" s="25"/>
      <c r="AJ1081" s="26"/>
      <c r="AK1081" s="25"/>
      <c r="AL1081" s="26"/>
      <c r="AM1081" s="25">
        <f t="shared" si="743"/>
        <v>0</v>
      </c>
      <c r="AN1081" s="25">
        <f t="shared" si="744"/>
        <v>0</v>
      </c>
      <c r="AO1081" s="26"/>
      <c r="AP1081" s="26">
        <f t="shared" si="745"/>
        <v>0</v>
      </c>
      <c r="AQ1081" s="101">
        <f t="shared" si="746"/>
        <v>0</v>
      </c>
      <c r="AR1081" s="106">
        <f t="shared" si="747"/>
        <v>0</v>
      </c>
      <c r="AS1081" s="107">
        <f t="shared" si="765"/>
        <v>0</v>
      </c>
      <c r="AT1081" s="107">
        <f t="shared" si="765"/>
        <v>0</v>
      </c>
      <c r="AU1081" s="107">
        <f t="shared" si="765"/>
        <v>0</v>
      </c>
      <c r="AV1081" s="107">
        <f t="shared" si="765"/>
        <v>0</v>
      </c>
      <c r="AW1081" s="107">
        <f t="shared" si="765"/>
        <v>0</v>
      </c>
      <c r="AX1081" s="107">
        <f t="shared" si="765"/>
        <v>0</v>
      </c>
      <c r="AY1081" s="107">
        <f t="shared" si="765"/>
        <v>0</v>
      </c>
      <c r="AZ1081" s="107">
        <f t="shared" si="765"/>
        <v>0</v>
      </c>
      <c r="BA1081" s="108">
        <f t="shared" si="748"/>
        <v>0</v>
      </c>
      <c r="BB1081" s="103">
        <f t="shared" si="749"/>
        <v>0</v>
      </c>
      <c r="BC1081" s="109">
        <f t="shared" si="750"/>
        <v>0</v>
      </c>
      <c r="BD1081" s="107">
        <f t="shared" si="730"/>
        <v>0</v>
      </c>
      <c r="BE1081" s="107">
        <f t="shared" si="766"/>
        <v>0</v>
      </c>
      <c r="BF1081" s="107">
        <f t="shared" si="766"/>
        <v>0</v>
      </c>
      <c r="BG1081" s="107">
        <f t="shared" si="766"/>
        <v>0</v>
      </c>
      <c r="BH1081" s="107">
        <f t="shared" si="766"/>
        <v>0</v>
      </c>
      <c r="BI1081" s="107">
        <f t="shared" si="766"/>
        <v>0</v>
      </c>
      <c r="BJ1081" s="107">
        <f t="shared" si="766"/>
        <v>0</v>
      </c>
      <c r="BK1081" s="107">
        <f t="shared" si="766"/>
        <v>0</v>
      </c>
      <c r="BL1081" s="110">
        <f t="shared" si="751"/>
        <v>0</v>
      </c>
      <c r="BM1081" s="111">
        <f t="shared" si="752"/>
        <v>0</v>
      </c>
      <c r="BN1081" s="111">
        <f t="shared" si="753"/>
        <v>0</v>
      </c>
      <c r="BO1081" s="111">
        <f t="shared" si="754"/>
        <v>0</v>
      </c>
      <c r="BP1081" s="111">
        <f t="shared" si="755"/>
        <v>0</v>
      </c>
      <c r="BQ1081" s="111">
        <f t="shared" si="756"/>
        <v>0</v>
      </c>
      <c r="BR1081" s="111">
        <f t="shared" si="757"/>
        <v>0</v>
      </c>
      <c r="BS1081" s="111">
        <f t="shared" si="758"/>
        <v>0</v>
      </c>
      <c r="BT1081" s="111">
        <f t="shared" si="759"/>
        <v>0</v>
      </c>
      <c r="BU1081" s="112">
        <f t="shared" si="760"/>
        <v>0</v>
      </c>
      <c r="BV1081" s="113">
        <f t="shared" si="761"/>
        <v>0</v>
      </c>
      <c r="BW1081" s="169" t="s">
        <v>135</v>
      </c>
      <c r="BX1081" s="174">
        <v>2021</v>
      </c>
      <c r="BY1081" s="169" t="s">
        <v>2422</v>
      </c>
      <c r="BZ1081" s="169" t="str">
        <f t="shared" si="762"/>
        <v>DICIEMBRE</v>
      </c>
      <c r="CA1081" s="169" t="str">
        <f t="shared" si="763"/>
        <v>YCHO21RT_12.1</v>
      </c>
      <c r="CB1081" s="118" t="e">
        <f>VLOOKUP(F1081,[3]TOTALES!$E:$E,1,0)</f>
        <v>#N/A</v>
      </c>
      <c r="CC1081" s="118" t="e">
        <f>VLOOKUP(E1081,'3.PARAMETROS'!J:L,3,0)</f>
        <v>#N/A</v>
      </c>
      <c r="CD1081" s="118">
        <f>VLOOKUP(A1081,'[4]1. ARCHIVO COMPRA'!$A:$BU,73,0)</f>
        <v>0</v>
      </c>
      <c r="CF1081" s="128"/>
      <c r="CG1081" s="128"/>
    </row>
    <row r="1082" spans="1:85" x14ac:dyDescent="0.25">
      <c r="A1082" s="128" t="str">
        <f t="shared" si="731"/>
        <v>W2RR00Z2WG0A405</v>
      </c>
      <c r="B1082" s="188">
        <v>44531</v>
      </c>
      <c r="C1082" s="128"/>
      <c r="D1082" s="128" t="s">
        <v>560</v>
      </c>
      <c r="E1082" s="128" t="s">
        <v>561</v>
      </c>
      <c r="F1082" s="128" t="s">
        <v>1814</v>
      </c>
      <c r="G1082" s="128" t="s">
        <v>1815</v>
      </c>
      <c r="H1082" s="128" t="s">
        <v>998</v>
      </c>
      <c r="I1082" s="128" t="s">
        <v>999</v>
      </c>
      <c r="J1082" s="128" t="s">
        <v>2223</v>
      </c>
      <c r="K1082" s="128" t="s">
        <v>683</v>
      </c>
      <c r="L1082" s="128" t="s">
        <v>2255</v>
      </c>
      <c r="M1082" s="137">
        <v>128</v>
      </c>
      <c r="N1082" s="128">
        <f>IFERROR(VLOOKUP(M1082*$M$8*$N$8,'RAM costing'!$A$3:$B$81,2,1),0)</f>
        <v>119000</v>
      </c>
      <c r="O1082" s="128">
        <f>IFERROR(VLOOKUP(M1082*$M$9*$N$9,'RAM costing'!$E$3:$F$81,2,1),0)</f>
        <v>429</v>
      </c>
      <c r="P1082" s="128"/>
      <c r="Q1082" s="129">
        <f t="shared" si="732"/>
        <v>0.31</v>
      </c>
      <c r="R1082" s="18">
        <v>39.68</v>
      </c>
      <c r="S1082" s="25">
        <f t="shared" si="733"/>
        <v>0</v>
      </c>
      <c r="T1082" s="25">
        <f t="shared" si="734"/>
        <v>0</v>
      </c>
      <c r="U1082" s="25">
        <f t="shared" si="735"/>
        <v>0</v>
      </c>
      <c r="V1082" s="25">
        <f t="shared" si="736"/>
        <v>0</v>
      </c>
      <c r="W1082" s="25">
        <f t="shared" si="737"/>
        <v>0</v>
      </c>
      <c r="X1082" s="25">
        <f t="shared" si="738"/>
        <v>0</v>
      </c>
      <c r="Y1082" s="25">
        <f t="shared" si="739"/>
        <v>0</v>
      </c>
      <c r="Z1082" s="25">
        <f t="shared" si="740"/>
        <v>0</v>
      </c>
      <c r="AA1082" s="26"/>
      <c r="AB1082" s="25">
        <f t="shared" si="741"/>
        <v>0</v>
      </c>
      <c r="AC1082" s="25">
        <f t="shared" si="769"/>
        <v>0</v>
      </c>
      <c r="AD1082" s="25"/>
      <c r="AE1082" s="25"/>
      <c r="AF1082" s="25"/>
      <c r="AG1082" s="25"/>
      <c r="AH1082" s="25"/>
      <c r="AI1082" s="25"/>
      <c r="AJ1082" s="26"/>
      <c r="AK1082" s="25"/>
      <c r="AL1082" s="26"/>
      <c r="AM1082" s="25">
        <f t="shared" si="743"/>
        <v>0</v>
      </c>
      <c r="AN1082" s="25">
        <f t="shared" si="744"/>
        <v>0</v>
      </c>
      <c r="AO1082" s="26"/>
      <c r="AP1082" s="26">
        <f t="shared" si="745"/>
        <v>0</v>
      </c>
      <c r="AQ1082" s="101">
        <f t="shared" si="746"/>
        <v>0</v>
      </c>
      <c r="AR1082" s="106">
        <f t="shared" si="747"/>
        <v>0</v>
      </c>
      <c r="AS1082" s="107">
        <f t="shared" si="765"/>
        <v>0</v>
      </c>
      <c r="AT1082" s="107">
        <f t="shared" si="765"/>
        <v>0</v>
      </c>
      <c r="AU1082" s="107">
        <f t="shared" si="765"/>
        <v>0</v>
      </c>
      <c r="AV1082" s="107">
        <f t="shared" si="765"/>
        <v>0</v>
      </c>
      <c r="AW1082" s="107">
        <f t="shared" si="765"/>
        <v>0</v>
      </c>
      <c r="AX1082" s="107">
        <f t="shared" si="765"/>
        <v>0</v>
      </c>
      <c r="AY1082" s="107">
        <f t="shared" si="765"/>
        <v>0</v>
      </c>
      <c r="AZ1082" s="107">
        <f t="shared" ref="AS1082:AZ1110" si="770">ROUND(IF($L1082=$L$4,($AQ1082*AZ$4),IF($L1082=$L$5,($AQ1082*AZ$5),IF($L1082=$L$6,($AQ1082*AZ$6),IF($L1082=$L$7,($AQ1082*AZ$7))))),0)</f>
        <v>0</v>
      </c>
      <c r="BA1082" s="108">
        <f t="shared" si="748"/>
        <v>0</v>
      </c>
      <c r="BB1082" s="103">
        <f t="shared" si="749"/>
        <v>0</v>
      </c>
      <c r="BC1082" s="109">
        <f t="shared" si="750"/>
        <v>0</v>
      </c>
      <c r="BD1082" s="107">
        <f t="shared" si="730"/>
        <v>0</v>
      </c>
      <c r="BE1082" s="107">
        <f t="shared" si="766"/>
        <v>0</v>
      </c>
      <c r="BF1082" s="107">
        <f t="shared" si="766"/>
        <v>0</v>
      </c>
      <c r="BG1082" s="107">
        <f t="shared" si="766"/>
        <v>0</v>
      </c>
      <c r="BH1082" s="107">
        <f t="shared" si="766"/>
        <v>0</v>
      </c>
      <c r="BI1082" s="107">
        <f t="shared" si="766"/>
        <v>0</v>
      </c>
      <c r="BJ1082" s="107">
        <f t="shared" si="766"/>
        <v>0</v>
      </c>
      <c r="BK1082" s="107">
        <f t="shared" ref="BE1082:BK1110" si="771">ROUND(IF($L1082=$L$4,($BB1082*BK$4),IF($L1082=$L$5,($BB1082*BK$5),IF($L1082=$L$6,($BB1082*BK$6),IF($L1082=$L$7,($BB1082*BK$7))))),0)</f>
        <v>0</v>
      </c>
      <c r="BL1082" s="110">
        <f t="shared" si="751"/>
        <v>0</v>
      </c>
      <c r="BM1082" s="111">
        <f t="shared" si="752"/>
        <v>0</v>
      </c>
      <c r="BN1082" s="111">
        <f t="shared" si="753"/>
        <v>0</v>
      </c>
      <c r="BO1082" s="111">
        <f t="shared" si="754"/>
        <v>0</v>
      </c>
      <c r="BP1082" s="111">
        <f t="shared" si="755"/>
        <v>0</v>
      </c>
      <c r="BQ1082" s="111">
        <f t="shared" si="756"/>
        <v>0</v>
      </c>
      <c r="BR1082" s="111">
        <f t="shared" si="757"/>
        <v>0</v>
      </c>
      <c r="BS1082" s="111">
        <f t="shared" si="758"/>
        <v>0</v>
      </c>
      <c r="BT1082" s="111">
        <f t="shared" si="759"/>
        <v>0</v>
      </c>
      <c r="BU1082" s="112">
        <f t="shared" si="760"/>
        <v>0</v>
      </c>
      <c r="BV1082" s="113">
        <f t="shared" si="761"/>
        <v>0</v>
      </c>
      <c r="BW1082" s="169" t="s">
        <v>135</v>
      </c>
      <c r="BX1082" s="174">
        <v>2021</v>
      </c>
      <c r="BY1082" s="169" t="s">
        <v>2422</v>
      </c>
      <c r="BZ1082" s="169" t="str">
        <f t="shared" si="762"/>
        <v>DICIEMBRE</v>
      </c>
      <c r="CA1082" s="169" t="str">
        <f t="shared" si="763"/>
        <v>YCHO21RT_12.1</v>
      </c>
      <c r="CB1082" s="118" t="e">
        <f>VLOOKUP(F1082,[3]TOTALES!$E:$E,1,0)</f>
        <v>#N/A</v>
      </c>
      <c r="CC1082" s="118" t="e">
        <f>VLOOKUP(E1082,'3.PARAMETROS'!J:L,3,0)</f>
        <v>#N/A</v>
      </c>
      <c r="CD1082" s="118">
        <f>VLOOKUP(A1082,'[4]1. ARCHIVO COMPRA'!$A:$BU,73,0)</f>
        <v>0</v>
      </c>
      <c r="CF1082" s="128"/>
      <c r="CG1082" s="128"/>
    </row>
    <row r="1083" spans="1:85" x14ac:dyDescent="0.25">
      <c r="A1083" s="128" t="str">
        <f t="shared" si="731"/>
        <v>W2RR00Z2WG0G012</v>
      </c>
      <c r="B1083" s="188">
        <v>44531</v>
      </c>
      <c r="C1083" s="128"/>
      <c r="D1083" s="128" t="s">
        <v>560</v>
      </c>
      <c r="E1083" s="128" t="s">
        <v>561</v>
      </c>
      <c r="F1083" s="128" t="s">
        <v>1814</v>
      </c>
      <c r="G1083" s="128" t="s">
        <v>1815</v>
      </c>
      <c r="H1083" s="128" t="s">
        <v>582</v>
      </c>
      <c r="I1083" s="128" t="s">
        <v>583</v>
      </c>
      <c r="J1083" s="128" t="s">
        <v>2223</v>
      </c>
      <c r="K1083" s="128" t="s">
        <v>683</v>
      </c>
      <c r="L1083" s="128" t="s">
        <v>2255</v>
      </c>
      <c r="M1083" s="137">
        <v>128</v>
      </c>
      <c r="N1083" s="128">
        <f>IFERROR(VLOOKUP(M1083*$M$8*$N$8,'RAM costing'!$A$3:$B$81,2,1),0)</f>
        <v>119000</v>
      </c>
      <c r="O1083" s="128">
        <f>IFERROR(VLOOKUP(M1083*$M$9*$N$9,'RAM costing'!$E$3:$F$81,2,1),0)</f>
        <v>429</v>
      </c>
      <c r="P1083" s="128"/>
      <c r="Q1083" s="129">
        <f t="shared" si="732"/>
        <v>0.31</v>
      </c>
      <c r="R1083" s="18">
        <v>39.68</v>
      </c>
      <c r="S1083" s="25">
        <f t="shared" si="733"/>
        <v>0</v>
      </c>
      <c r="T1083" s="25">
        <f t="shared" si="734"/>
        <v>0</v>
      </c>
      <c r="U1083" s="25">
        <f t="shared" si="735"/>
        <v>0</v>
      </c>
      <c r="V1083" s="25">
        <f t="shared" si="736"/>
        <v>0</v>
      </c>
      <c r="W1083" s="25">
        <f t="shared" si="737"/>
        <v>0</v>
      </c>
      <c r="X1083" s="25">
        <f t="shared" si="738"/>
        <v>0</v>
      </c>
      <c r="Y1083" s="25">
        <f t="shared" si="739"/>
        <v>0</v>
      </c>
      <c r="Z1083" s="25">
        <f t="shared" si="740"/>
        <v>0</v>
      </c>
      <c r="AA1083" s="26"/>
      <c r="AB1083" s="25">
        <f t="shared" si="741"/>
        <v>0</v>
      </c>
      <c r="AC1083" s="25">
        <f t="shared" si="769"/>
        <v>0</v>
      </c>
      <c r="AD1083" s="25"/>
      <c r="AE1083" s="25"/>
      <c r="AF1083" s="25"/>
      <c r="AG1083" s="25"/>
      <c r="AH1083" s="25"/>
      <c r="AI1083" s="25"/>
      <c r="AJ1083" s="26"/>
      <c r="AK1083" s="25"/>
      <c r="AL1083" s="26"/>
      <c r="AM1083" s="25">
        <f t="shared" si="743"/>
        <v>0</v>
      </c>
      <c r="AN1083" s="25">
        <f t="shared" si="744"/>
        <v>0</v>
      </c>
      <c r="AO1083" s="26"/>
      <c r="AP1083" s="26">
        <f t="shared" si="745"/>
        <v>0</v>
      </c>
      <c r="AQ1083" s="101">
        <f t="shared" si="746"/>
        <v>0</v>
      </c>
      <c r="AR1083" s="106">
        <f t="shared" si="747"/>
        <v>0</v>
      </c>
      <c r="AS1083" s="107">
        <f t="shared" si="770"/>
        <v>0</v>
      </c>
      <c r="AT1083" s="107">
        <f t="shared" si="770"/>
        <v>0</v>
      </c>
      <c r="AU1083" s="107">
        <f t="shared" si="770"/>
        <v>0</v>
      </c>
      <c r="AV1083" s="107">
        <f t="shared" si="770"/>
        <v>0</v>
      </c>
      <c r="AW1083" s="107">
        <f t="shared" si="770"/>
        <v>0</v>
      </c>
      <c r="AX1083" s="107">
        <f t="shared" si="770"/>
        <v>0</v>
      </c>
      <c r="AY1083" s="107">
        <f t="shared" si="770"/>
        <v>0</v>
      </c>
      <c r="AZ1083" s="107">
        <f t="shared" si="770"/>
        <v>0</v>
      </c>
      <c r="BA1083" s="108">
        <f t="shared" si="748"/>
        <v>0</v>
      </c>
      <c r="BB1083" s="103">
        <f t="shared" si="749"/>
        <v>0</v>
      </c>
      <c r="BC1083" s="109">
        <f t="shared" si="750"/>
        <v>0</v>
      </c>
      <c r="BD1083" s="107">
        <f t="shared" si="730"/>
        <v>0</v>
      </c>
      <c r="BE1083" s="107">
        <f t="shared" si="771"/>
        <v>0</v>
      </c>
      <c r="BF1083" s="107">
        <f t="shared" si="771"/>
        <v>0</v>
      </c>
      <c r="BG1083" s="107">
        <f t="shared" si="771"/>
        <v>0</v>
      </c>
      <c r="BH1083" s="107">
        <f t="shared" si="771"/>
        <v>0</v>
      </c>
      <c r="BI1083" s="107">
        <f t="shared" si="771"/>
        <v>0</v>
      </c>
      <c r="BJ1083" s="107">
        <f t="shared" si="771"/>
        <v>0</v>
      </c>
      <c r="BK1083" s="107">
        <f t="shared" si="771"/>
        <v>0</v>
      </c>
      <c r="BL1083" s="110">
        <f t="shared" si="751"/>
        <v>0</v>
      </c>
      <c r="BM1083" s="111">
        <f t="shared" si="752"/>
        <v>0</v>
      </c>
      <c r="BN1083" s="111">
        <f t="shared" si="753"/>
        <v>0</v>
      </c>
      <c r="BO1083" s="111">
        <f t="shared" si="754"/>
        <v>0</v>
      </c>
      <c r="BP1083" s="111">
        <f t="shared" si="755"/>
        <v>0</v>
      </c>
      <c r="BQ1083" s="111">
        <f t="shared" si="756"/>
        <v>0</v>
      </c>
      <c r="BR1083" s="111">
        <f t="shared" si="757"/>
        <v>0</v>
      </c>
      <c r="BS1083" s="111">
        <f t="shared" si="758"/>
        <v>0</v>
      </c>
      <c r="BT1083" s="111">
        <f t="shared" si="759"/>
        <v>0</v>
      </c>
      <c r="BU1083" s="112">
        <f t="shared" si="760"/>
        <v>0</v>
      </c>
      <c r="BV1083" s="113">
        <f t="shared" si="761"/>
        <v>0</v>
      </c>
      <c r="BW1083" s="169" t="s">
        <v>135</v>
      </c>
      <c r="BX1083" s="174">
        <v>2021</v>
      </c>
      <c r="BY1083" s="169" t="s">
        <v>2422</v>
      </c>
      <c r="BZ1083" s="169" t="str">
        <f t="shared" si="762"/>
        <v>DICIEMBRE</v>
      </c>
      <c r="CA1083" s="169" t="str">
        <f t="shared" si="763"/>
        <v>YCHO21RT_12.1</v>
      </c>
      <c r="CB1083" s="118" t="e">
        <f>VLOOKUP(F1083,[3]TOTALES!$E:$E,1,0)</f>
        <v>#N/A</v>
      </c>
      <c r="CC1083" s="118" t="e">
        <f>VLOOKUP(E1083,'3.PARAMETROS'!J:L,3,0)</f>
        <v>#N/A</v>
      </c>
      <c r="CD1083" s="118">
        <f>VLOOKUP(A1083,'[4]1. ARCHIVO COMPRA'!$A:$BU,73,0)</f>
        <v>0</v>
      </c>
      <c r="CF1083" s="128"/>
      <c r="CG1083" s="128"/>
    </row>
    <row r="1084" spans="1:85" x14ac:dyDescent="0.25">
      <c r="A1084" s="128" t="str">
        <f t="shared" si="731"/>
        <v>W2RR00Z2WG0G7K7</v>
      </c>
      <c r="B1084" s="188">
        <v>44531</v>
      </c>
      <c r="C1084" s="128"/>
      <c r="D1084" s="128" t="s">
        <v>560</v>
      </c>
      <c r="E1084" s="128" t="s">
        <v>561</v>
      </c>
      <c r="F1084" s="128" t="s">
        <v>1814</v>
      </c>
      <c r="G1084" s="128" t="s">
        <v>1815</v>
      </c>
      <c r="H1084" s="128" t="s">
        <v>518</v>
      </c>
      <c r="I1084" s="128" t="s">
        <v>544</v>
      </c>
      <c r="J1084" s="128" t="s">
        <v>2223</v>
      </c>
      <c r="K1084" s="128" t="s">
        <v>683</v>
      </c>
      <c r="L1084" s="128" t="s">
        <v>2255</v>
      </c>
      <c r="M1084" s="137">
        <v>128</v>
      </c>
      <c r="N1084" s="128">
        <f>IFERROR(VLOOKUP(M1084*$M$8*$N$8,'RAM costing'!$A$3:$B$81,2,1),0)</f>
        <v>119000</v>
      </c>
      <c r="O1084" s="128">
        <f>IFERROR(VLOOKUP(M1084*$M$9*$N$9,'RAM costing'!$E$3:$F$81,2,1),0)</f>
        <v>429</v>
      </c>
      <c r="P1084" s="128"/>
      <c r="Q1084" s="129">
        <f t="shared" si="732"/>
        <v>0.31</v>
      </c>
      <c r="R1084" s="18">
        <v>39.68</v>
      </c>
      <c r="S1084" s="25">
        <f t="shared" si="733"/>
        <v>0</v>
      </c>
      <c r="T1084" s="25">
        <f t="shared" si="734"/>
        <v>0</v>
      </c>
      <c r="U1084" s="25">
        <f t="shared" si="735"/>
        <v>0</v>
      </c>
      <c r="V1084" s="25">
        <f t="shared" si="736"/>
        <v>0</v>
      </c>
      <c r="W1084" s="25">
        <f t="shared" si="737"/>
        <v>0</v>
      </c>
      <c r="X1084" s="25">
        <f t="shared" si="738"/>
        <v>0</v>
      </c>
      <c r="Y1084" s="25">
        <f t="shared" si="739"/>
        <v>0</v>
      </c>
      <c r="Z1084" s="25">
        <f t="shared" si="740"/>
        <v>0</v>
      </c>
      <c r="AA1084" s="26"/>
      <c r="AB1084" s="25">
        <f t="shared" si="741"/>
        <v>0</v>
      </c>
      <c r="AC1084" s="25">
        <f t="shared" si="769"/>
        <v>0</v>
      </c>
      <c r="AD1084" s="25"/>
      <c r="AE1084" s="25"/>
      <c r="AF1084" s="25"/>
      <c r="AG1084" s="25"/>
      <c r="AH1084" s="25"/>
      <c r="AI1084" s="25"/>
      <c r="AJ1084" s="26"/>
      <c r="AK1084" s="25"/>
      <c r="AL1084" s="26"/>
      <c r="AM1084" s="25">
        <f t="shared" si="743"/>
        <v>0</v>
      </c>
      <c r="AN1084" s="25">
        <f t="shared" si="744"/>
        <v>0</v>
      </c>
      <c r="AO1084" s="26"/>
      <c r="AP1084" s="26">
        <f t="shared" si="745"/>
        <v>0</v>
      </c>
      <c r="AQ1084" s="101">
        <f t="shared" si="746"/>
        <v>0</v>
      </c>
      <c r="AR1084" s="106">
        <f t="shared" si="747"/>
        <v>0</v>
      </c>
      <c r="AS1084" s="107">
        <f t="shared" si="770"/>
        <v>0</v>
      </c>
      <c r="AT1084" s="107">
        <f t="shared" si="770"/>
        <v>0</v>
      </c>
      <c r="AU1084" s="107">
        <f t="shared" si="770"/>
        <v>0</v>
      </c>
      <c r="AV1084" s="107">
        <f t="shared" si="770"/>
        <v>0</v>
      </c>
      <c r="AW1084" s="107">
        <f t="shared" si="770"/>
        <v>0</v>
      </c>
      <c r="AX1084" s="107">
        <f t="shared" si="770"/>
        <v>0</v>
      </c>
      <c r="AY1084" s="107">
        <f t="shared" si="770"/>
        <v>0</v>
      </c>
      <c r="AZ1084" s="107">
        <f t="shared" si="770"/>
        <v>0</v>
      </c>
      <c r="BA1084" s="108">
        <f t="shared" si="748"/>
        <v>0</v>
      </c>
      <c r="BB1084" s="103">
        <f t="shared" si="749"/>
        <v>0</v>
      </c>
      <c r="BC1084" s="109">
        <f t="shared" si="750"/>
        <v>0</v>
      </c>
      <c r="BD1084" s="107">
        <f t="shared" si="730"/>
        <v>0</v>
      </c>
      <c r="BE1084" s="107">
        <f t="shared" si="771"/>
        <v>0</v>
      </c>
      <c r="BF1084" s="107">
        <f t="shared" si="771"/>
        <v>0</v>
      </c>
      <c r="BG1084" s="107">
        <f t="shared" si="771"/>
        <v>0</v>
      </c>
      <c r="BH1084" s="107">
        <f t="shared" si="771"/>
        <v>0</v>
      </c>
      <c r="BI1084" s="107">
        <f t="shared" si="771"/>
        <v>0</v>
      </c>
      <c r="BJ1084" s="107">
        <f t="shared" si="771"/>
        <v>0</v>
      </c>
      <c r="BK1084" s="107">
        <f t="shared" si="771"/>
        <v>0</v>
      </c>
      <c r="BL1084" s="110">
        <f t="shared" si="751"/>
        <v>0</v>
      </c>
      <c r="BM1084" s="111">
        <f t="shared" si="752"/>
        <v>0</v>
      </c>
      <c r="BN1084" s="111">
        <f t="shared" si="753"/>
        <v>0</v>
      </c>
      <c r="BO1084" s="111">
        <f t="shared" si="754"/>
        <v>0</v>
      </c>
      <c r="BP1084" s="111">
        <f t="shared" si="755"/>
        <v>0</v>
      </c>
      <c r="BQ1084" s="111">
        <f t="shared" si="756"/>
        <v>0</v>
      </c>
      <c r="BR1084" s="111">
        <f t="shared" si="757"/>
        <v>0</v>
      </c>
      <c r="BS1084" s="111">
        <f t="shared" si="758"/>
        <v>0</v>
      </c>
      <c r="BT1084" s="111">
        <f t="shared" si="759"/>
        <v>0</v>
      </c>
      <c r="BU1084" s="112">
        <f t="shared" si="760"/>
        <v>0</v>
      </c>
      <c r="BV1084" s="113">
        <f t="shared" si="761"/>
        <v>0</v>
      </c>
      <c r="BW1084" s="169" t="s">
        <v>135</v>
      </c>
      <c r="BX1084" s="174">
        <v>2021</v>
      </c>
      <c r="BY1084" s="169" t="s">
        <v>2422</v>
      </c>
      <c r="BZ1084" s="169" t="str">
        <f t="shared" si="762"/>
        <v>DICIEMBRE</v>
      </c>
      <c r="CA1084" s="169" t="str">
        <f t="shared" si="763"/>
        <v>YCHO21RT_12.1</v>
      </c>
      <c r="CB1084" s="118" t="e">
        <f>VLOOKUP(F1084,[3]TOTALES!$E:$E,1,0)</f>
        <v>#N/A</v>
      </c>
      <c r="CC1084" s="118" t="e">
        <f>VLOOKUP(E1084,'3.PARAMETROS'!J:L,3,0)</f>
        <v>#N/A</v>
      </c>
      <c r="CD1084" s="118">
        <f>VLOOKUP(A1084,'[4]1. ARCHIVO COMPRA'!$A:$BU,73,0)</f>
        <v>0</v>
      </c>
      <c r="CF1084" s="128"/>
      <c r="CG1084" s="128"/>
    </row>
    <row r="1085" spans="1:85" x14ac:dyDescent="0.25">
      <c r="A1085" s="128" t="str">
        <f t="shared" si="731"/>
        <v>W2RA46WEEH1P9JB</v>
      </c>
      <c r="B1085" s="188">
        <v>44531</v>
      </c>
      <c r="C1085" s="128"/>
      <c r="D1085" s="128" t="s">
        <v>557</v>
      </c>
      <c r="E1085" s="128" t="s">
        <v>222</v>
      </c>
      <c r="F1085" s="128" t="s">
        <v>1816</v>
      </c>
      <c r="G1085" s="128" t="s">
        <v>873</v>
      </c>
      <c r="H1085" s="128" t="s">
        <v>1817</v>
      </c>
      <c r="I1085" s="128" t="s">
        <v>1818</v>
      </c>
      <c r="J1085" s="128" t="s">
        <v>2224</v>
      </c>
      <c r="K1085" s="128" t="s">
        <v>688</v>
      </c>
      <c r="L1085" s="128" t="s">
        <v>2257</v>
      </c>
      <c r="M1085" s="137">
        <v>108</v>
      </c>
      <c r="N1085" s="128">
        <f>IFERROR(VLOOKUP(M1085*$M$8*$N$8,'RAM costing'!$A$3:$B$81,2,1),0)</f>
        <v>109000</v>
      </c>
      <c r="O1085" s="128">
        <f>IFERROR(VLOOKUP(M1085*$M$9*$N$9,'RAM costing'!$E$3:$F$81,2,1),0)</f>
        <v>429</v>
      </c>
      <c r="P1085" s="128"/>
      <c r="Q1085" s="129">
        <f t="shared" si="732"/>
        <v>0.31</v>
      </c>
      <c r="R1085" s="18">
        <v>33.479999999999997</v>
      </c>
      <c r="S1085" s="25">
        <f t="shared" si="733"/>
        <v>0</v>
      </c>
      <c r="T1085" s="25">
        <f t="shared" si="734"/>
        <v>0</v>
      </c>
      <c r="U1085" s="25">
        <f t="shared" si="735"/>
        <v>0</v>
      </c>
      <c r="V1085" s="25">
        <f t="shared" si="736"/>
        <v>0</v>
      </c>
      <c r="W1085" s="25">
        <f t="shared" si="737"/>
        <v>0</v>
      </c>
      <c r="X1085" s="25">
        <f t="shared" si="738"/>
        <v>0</v>
      </c>
      <c r="Y1085" s="25">
        <f t="shared" si="739"/>
        <v>0</v>
      </c>
      <c r="Z1085" s="25">
        <f t="shared" si="740"/>
        <v>0</v>
      </c>
      <c r="AA1085" s="26"/>
      <c r="AB1085" s="25">
        <f t="shared" si="741"/>
        <v>0</v>
      </c>
      <c r="AC1085" s="25">
        <f t="shared" si="769"/>
        <v>0</v>
      </c>
      <c r="AD1085" s="25"/>
      <c r="AE1085" s="25"/>
      <c r="AF1085" s="25"/>
      <c r="AG1085" s="25"/>
      <c r="AH1085" s="25"/>
      <c r="AI1085" s="25"/>
      <c r="AJ1085" s="26"/>
      <c r="AK1085" s="25"/>
      <c r="AL1085" s="26"/>
      <c r="AM1085" s="25">
        <f t="shared" si="743"/>
        <v>0</v>
      </c>
      <c r="AN1085" s="25">
        <f t="shared" si="744"/>
        <v>0</v>
      </c>
      <c r="AO1085" s="26"/>
      <c r="AP1085" s="26">
        <f t="shared" si="745"/>
        <v>0</v>
      </c>
      <c r="AQ1085" s="101">
        <f t="shared" si="746"/>
        <v>0</v>
      </c>
      <c r="AR1085" s="106">
        <f t="shared" si="747"/>
        <v>0</v>
      </c>
      <c r="AS1085" s="107">
        <f t="shared" si="770"/>
        <v>0</v>
      </c>
      <c r="AT1085" s="107">
        <f t="shared" si="770"/>
        <v>0</v>
      </c>
      <c r="AU1085" s="107">
        <f t="shared" si="770"/>
        <v>0</v>
      </c>
      <c r="AV1085" s="107">
        <f t="shared" si="770"/>
        <v>0</v>
      </c>
      <c r="AW1085" s="107">
        <f t="shared" si="770"/>
        <v>0</v>
      </c>
      <c r="AX1085" s="107">
        <f t="shared" si="770"/>
        <v>0</v>
      </c>
      <c r="AY1085" s="107">
        <f t="shared" si="770"/>
        <v>0</v>
      </c>
      <c r="AZ1085" s="107">
        <f t="shared" si="770"/>
        <v>0</v>
      </c>
      <c r="BA1085" s="108">
        <f t="shared" si="748"/>
        <v>0</v>
      </c>
      <c r="BB1085" s="103">
        <f t="shared" si="749"/>
        <v>0</v>
      </c>
      <c r="BC1085" s="109">
        <f t="shared" si="750"/>
        <v>0</v>
      </c>
      <c r="BD1085" s="107">
        <f t="shared" si="730"/>
        <v>0</v>
      </c>
      <c r="BE1085" s="107">
        <f t="shared" si="771"/>
        <v>0</v>
      </c>
      <c r="BF1085" s="107">
        <f t="shared" si="771"/>
        <v>0</v>
      </c>
      <c r="BG1085" s="107">
        <f t="shared" si="771"/>
        <v>0</v>
      </c>
      <c r="BH1085" s="107">
        <f t="shared" si="771"/>
        <v>0</v>
      </c>
      <c r="BI1085" s="107">
        <f t="shared" si="771"/>
        <v>0</v>
      </c>
      <c r="BJ1085" s="107">
        <f t="shared" si="771"/>
        <v>0</v>
      </c>
      <c r="BK1085" s="107">
        <f t="shared" si="771"/>
        <v>0</v>
      </c>
      <c r="BL1085" s="110">
        <f t="shared" si="751"/>
        <v>0</v>
      </c>
      <c r="BM1085" s="111">
        <f t="shared" si="752"/>
        <v>0</v>
      </c>
      <c r="BN1085" s="111">
        <f t="shared" si="753"/>
        <v>0</v>
      </c>
      <c r="BO1085" s="111">
        <f t="shared" si="754"/>
        <v>0</v>
      </c>
      <c r="BP1085" s="111">
        <f t="shared" si="755"/>
        <v>0</v>
      </c>
      <c r="BQ1085" s="111">
        <f t="shared" si="756"/>
        <v>0</v>
      </c>
      <c r="BR1085" s="111">
        <f t="shared" si="757"/>
        <v>0</v>
      </c>
      <c r="BS1085" s="111">
        <f t="shared" si="758"/>
        <v>0</v>
      </c>
      <c r="BT1085" s="111">
        <f t="shared" si="759"/>
        <v>0</v>
      </c>
      <c r="BU1085" s="112">
        <f t="shared" si="760"/>
        <v>0</v>
      </c>
      <c r="BV1085" s="113">
        <f t="shared" si="761"/>
        <v>0</v>
      </c>
      <c r="BW1085" s="169" t="s">
        <v>135</v>
      </c>
      <c r="BX1085" s="174">
        <v>2021</v>
      </c>
      <c r="BY1085" s="169" t="s">
        <v>2422</v>
      </c>
      <c r="BZ1085" s="169" t="str">
        <f t="shared" si="762"/>
        <v>DICIEMBRE</v>
      </c>
      <c r="CA1085" s="169" t="str">
        <f t="shared" si="763"/>
        <v>YCHO21RT_12.1</v>
      </c>
      <c r="CB1085" s="118" t="str">
        <f>VLOOKUP(F1085,[3]TOTALES!$E:$E,1,0)</f>
        <v>W2RA46WEEH1</v>
      </c>
      <c r="CC1085" s="118" t="str">
        <f>VLOOKUP(E1085,'3.PARAMETROS'!J:L,3,0)</f>
        <v>PANTALONES</v>
      </c>
      <c r="CD1085" s="118">
        <f>VLOOKUP(A1085,'[4]1. ARCHIVO COMPRA'!$A:$BU,73,0)</f>
        <v>0</v>
      </c>
      <c r="CF1085" s="128"/>
      <c r="CG1085" s="128"/>
    </row>
    <row r="1086" spans="1:85" x14ac:dyDescent="0.25">
      <c r="A1086" s="128" t="str">
        <f t="shared" si="731"/>
        <v>W2RA46WEEH1P9JD</v>
      </c>
      <c r="B1086" s="188">
        <v>44531</v>
      </c>
      <c r="C1086" s="128"/>
      <c r="D1086" s="128" t="s">
        <v>557</v>
      </c>
      <c r="E1086" s="128" t="s">
        <v>222</v>
      </c>
      <c r="F1086" s="128" t="s">
        <v>1816</v>
      </c>
      <c r="G1086" s="128" t="s">
        <v>873</v>
      </c>
      <c r="H1086" s="128" t="s">
        <v>1819</v>
      </c>
      <c r="I1086" s="128" t="s">
        <v>1820</v>
      </c>
      <c r="J1086" s="128" t="s">
        <v>2224</v>
      </c>
      <c r="K1086" s="128" t="s">
        <v>688</v>
      </c>
      <c r="L1086" s="128" t="s">
        <v>2257</v>
      </c>
      <c r="M1086" s="137">
        <v>108</v>
      </c>
      <c r="N1086" s="128">
        <f>IFERROR(VLOOKUP(M1086*$M$8*$N$8,'RAM costing'!$A$3:$B$81,2,1),0)</f>
        <v>109000</v>
      </c>
      <c r="O1086" s="128">
        <f>IFERROR(VLOOKUP(M1086*$M$9*$N$9,'RAM costing'!$E$3:$F$81,2,1),0)</f>
        <v>429</v>
      </c>
      <c r="P1086" s="128"/>
      <c r="Q1086" s="129">
        <f t="shared" si="732"/>
        <v>0.31</v>
      </c>
      <c r="R1086" s="18">
        <v>33.479999999999997</v>
      </c>
      <c r="S1086" s="25">
        <f t="shared" si="733"/>
        <v>0</v>
      </c>
      <c r="T1086" s="25">
        <f t="shared" si="734"/>
        <v>0</v>
      </c>
      <c r="U1086" s="25">
        <f t="shared" si="735"/>
        <v>0</v>
      </c>
      <c r="V1086" s="25">
        <f t="shared" si="736"/>
        <v>0</v>
      </c>
      <c r="W1086" s="25">
        <f t="shared" si="737"/>
        <v>0</v>
      </c>
      <c r="X1086" s="25">
        <f t="shared" si="738"/>
        <v>0</v>
      </c>
      <c r="Y1086" s="25">
        <f t="shared" si="739"/>
        <v>0</v>
      </c>
      <c r="Z1086" s="25">
        <f t="shared" si="740"/>
        <v>0</v>
      </c>
      <c r="AA1086" s="26"/>
      <c r="AB1086" s="25">
        <f t="shared" si="741"/>
        <v>0</v>
      </c>
      <c r="AC1086" s="25">
        <f t="shared" si="769"/>
        <v>0</v>
      </c>
      <c r="AD1086" s="25"/>
      <c r="AE1086" s="25"/>
      <c r="AF1086" s="25"/>
      <c r="AG1086" s="25"/>
      <c r="AH1086" s="25"/>
      <c r="AI1086" s="25"/>
      <c r="AJ1086" s="26"/>
      <c r="AK1086" s="25"/>
      <c r="AL1086" s="26"/>
      <c r="AM1086" s="25">
        <f t="shared" si="743"/>
        <v>0</v>
      </c>
      <c r="AN1086" s="25">
        <f t="shared" si="744"/>
        <v>0</v>
      </c>
      <c r="AO1086" s="26"/>
      <c r="AP1086" s="26">
        <f t="shared" si="745"/>
        <v>0</v>
      </c>
      <c r="AQ1086" s="101">
        <f t="shared" si="746"/>
        <v>0</v>
      </c>
      <c r="AR1086" s="106">
        <f t="shared" si="747"/>
        <v>0</v>
      </c>
      <c r="AS1086" s="107">
        <f t="shared" si="770"/>
        <v>0</v>
      </c>
      <c r="AT1086" s="107">
        <f t="shared" si="770"/>
        <v>0</v>
      </c>
      <c r="AU1086" s="107">
        <f t="shared" si="770"/>
        <v>0</v>
      </c>
      <c r="AV1086" s="107">
        <f t="shared" si="770"/>
        <v>0</v>
      </c>
      <c r="AW1086" s="107">
        <f t="shared" si="770"/>
        <v>0</v>
      </c>
      <c r="AX1086" s="107">
        <f t="shared" si="770"/>
        <v>0</v>
      </c>
      <c r="AY1086" s="107">
        <f t="shared" si="770"/>
        <v>0</v>
      </c>
      <c r="AZ1086" s="107">
        <f t="shared" si="770"/>
        <v>0</v>
      </c>
      <c r="BA1086" s="108">
        <f t="shared" si="748"/>
        <v>0</v>
      </c>
      <c r="BB1086" s="103">
        <f t="shared" si="749"/>
        <v>0</v>
      </c>
      <c r="BC1086" s="109">
        <f t="shared" si="750"/>
        <v>0</v>
      </c>
      <c r="BD1086" s="107">
        <f t="shared" si="730"/>
        <v>0</v>
      </c>
      <c r="BE1086" s="107">
        <f t="shared" si="771"/>
        <v>0</v>
      </c>
      <c r="BF1086" s="107">
        <f t="shared" si="771"/>
        <v>0</v>
      </c>
      <c r="BG1086" s="107">
        <f t="shared" si="771"/>
        <v>0</v>
      </c>
      <c r="BH1086" s="107">
        <f t="shared" si="771"/>
        <v>0</v>
      </c>
      <c r="BI1086" s="107">
        <f t="shared" si="771"/>
        <v>0</v>
      </c>
      <c r="BJ1086" s="107">
        <f t="shared" si="771"/>
        <v>0</v>
      </c>
      <c r="BK1086" s="107">
        <f t="shared" si="771"/>
        <v>0</v>
      </c>
      <c r="BL1086" s="110">
        <f t="shared" si="751"/>
        <v>0</v>
      </c>
      <c r="BM1086" s="111">
        <f t="shared" si="752"/>
        <v>0</v>
      </c>
      <c r="BN1086" s="111">
        <f t="shared" si="753"/>
        <v>0</v>
      </c>
      <c r="BO1086" s="111">
        <f t="shared" si="754"/>
        <v>0</v>
      </c>
      <c r="BP1086" s="111">
        <f t="shared" si="755"/>
        <v>0</v>
      </c>
      <c r="BQ1086" s="111">
        <f t="shared" si="756"/>
        <v>0</v>
      </c>
      <c r="BR1086" s="111">
        <f t="shared" si="757"/>
        <v>0</v>
      </c>
      <c r="BS1086" s="111">
        <f t="shared" si="758"/>
        <v>0</v>
      </c>
      <c r="BT1086" s="111">
        <f t="shared" si="759"/>
        <v>0</v>
      </c>
      <c r="BU1086" s="112">
        <f t="shared" si="760"/>
        <v>0</v>
      </c>
      <c r="BV1086" s="113">
        <f t="shared" si="761"/>
        <v>0</v>
      </c>
      <c r="BW1086" s="169" t="s">
        <v>135</v>
      </c>
      <c r="BX1086" s="174">
        <v>2021</v>
      </c>
      <c r="BY1086" s="169" t="s">
        <v>2422</v>
      </c>
      <c r="BZ1086" s="169" t="str">
        <f t="shared" si="762"/>
        <v>DICIEMBRE</v>
      </c>
      <c r="CA1086" s="169" t="str">
        <f t="shared" si="763"/>
        <v>YCHO21RT_12.1</v>
      </c>
      <c r="CB1086" s="118" t="str">
        <f>VLOOKUP(F1086,[3]TOTALES!$E:$E,1,0)</f>
        <v>W2RA46WEEH1</v>
      </c>
      <c r="CC1086" s="118" t="str">
        <f>VLOOKUP(E1086,'3.PARAMETROS'!J:L,3,0)</f>
        <v>PANTALONES</v>
      </c>
      <c r="CD1086" s="118">
        <f>VLOOKUP(A1086,'[4]1. ARCHIVO COMPRA'!$A:$BU,73,0)</f>
        <v>0</v>
      </c>
      <c r="CF1086" s="128"/>
      <c r="CG1086" s="128"/>
    </row>
    <row r="1087" spans="1:85" x14ac:dyDescent="0.25">
      <c r="A1087" s="128" t="str">
        <f t="shared" si="731"/>
        <v>W2RA46WEEH1P9JC</v>
      </c>
      <c r="B1087" s="187">
        <v>44531</v>
      </c>
      <c r="C1087" s="128"/>
      <c r="D1087" s="128" t="s">
        <v>557</v>
      </c>
      <c r="E1087" s="128" t="s">
        <v>222</v>
      </c>
      <c r="F1087" s="128" t="s">
        <v>1816</v>
      </c>
      <c r="G1087" s="128" t="s">
        <v>873</v>
      </c>
      <c r="H1087" s="128" t="s">
        <v>1821</v>
      </c>
      <c r="I1087" s="128" t="s">
        <v>1822</v>
      </c>
      <c r="J1087" s="128" t="s">
        <v>2224</v>
      </c>
      <c r="K1087" s="128" t="s">
        <v>688</v>
      </c>
      <c r="L1087" s="128" t="s">
        <v>2257</v>
      </c>
      <c r="M1087" s="137">
        <v>108</v>
      </c>
      <c r="N1087" s="128">
        <f>IFERROR(VLOOKUP(M1087*$M$8*$N$8,'RAM costing'!$A$3:$B$81,2,1),0)</f>
        <v>109000</v>
      </c>
      <c r="O1087" s="128">
        <f>IFERROR(VLOOKUP(M1087*$M$9*$N$9,'RAM costing'!$E$3:$F$81,2,1),0)</f>
        <v>429</v>
      </c>
      <c r="P1087" s="128"/>
      <c r="Q1087" s="129">
        <f t="shared" si="732"/>
        <v>0.31</v>
      </c>
      <c r="R1087" s="18">
        <v>33.479999999999997</v>
      </c>
      <c r="S1087" s="25">
        <f t="shared" si="733"/>
        <v>10</v>
      </c>
      <c r="T1087" s="25">
        <f t="shared" si="734"/>
        <v>10</v>
      </c>
      <c r="U1087" s="25">
        <f t="shared" si="735"/>
        <v>10</v>
      </c>
      <c r="V1087" s="25">
        <f t="shared" si="736"/>
        <v>8</v>
      </c>
      <c r="W1087" s="25">
        <f t="shared" si="737"/>
        <v>6</v>
      </c>
      <c r="X1087" s="25">
        <f t="shared" si="738"/>
        <v>8</v>
      </c>
      <c r="Y1087" s="25">
        <f t="shared" si="739"/>
        <v>7</v>
      </c>
      <c r="Z1087" s="25">
        <f t="shared" si="740"/>
        <v>5</v>
      </c>
      <c r="AA1087" s="26"/>
      <c r="AB1087" s="25">
        <f t="shared" si="741"/>
        <v>7</v>
      </c>
      <c r="AC1087" s="26">
        <f t="shared" ref="AC1087:AC1092" si="772">AO1087</f>
        <v>10</v>
      </c>
      <c r="AD1087" s="25"/>
      <c r="AE1087" s="25"/>
      <c r="AF1087" s="25"/>
      <c r="AG1087" s="25"/>
      <c r="AH1087" s="25"/>
      <c r="AI1087" s="25">
        <v>14</v>
      </c>
      <c r="AJ1087" s="26"/>
      <c r="AK1087" s="25"/>
      <c r="AL1087" s="26"/>
      <c r="AM1087" s="25">
        <f t="shared" si="743"/>
        <v>8</v>
      </c>
      <c r="AN1087" s="25">
        <f t="shared" si="744"/>
        <v>8</v>
      </c>
      <c r="AO1087" s="26">
        <v>10</v>
      </c>
      <c r="AP1087" s="26">
        <f t="shared" si="745"/>
        <v>10</v>
      </c>
      <c r="AQ1087" s="101">
        <f t="shared" si="746"/>
        <v>95</v>
      </c>
      <c r="AR1087" s="106">
        <f t="shared" si="747"/>
        <v>3180.6</v>
      </c>
      <c r="AS1087" s="107">
        <f t="shared" si="770"/>
        <v>9</v>
      </c>
      <c r="AT1087" s="107">
        <f t="shared" si="770"/>
        <v>8</v>
      </c>
      <c r="AU1087" s="107">
        <f t="shared" si="770"/>
        <v>18</v>
      </c>
      <c r="AV1087" s="107">
        <f t="shared" si="770"/>
        <v>21</v>
      </c>
      <c r="AW1087" s="107">
        <f t="shared" si="770"/>
        <v>20</v>
      </c>
      <c r="AX1087" s="107">
        <f t="shared" si="770"/>
        <v>10</v>
      </c>
      <c r="AY1087" s="107">
        <f t="shared" si="770"/>
        <v>9</v>
      </c>
      <c r="AZ1087" s="107">
        <f t="shared" si="770"/>
        <v>0</v>
      </c>
      <c r="BA1087" s="108">
        <f t="shared" si="748"/>
        <v>95</v>
      </c>
      <c r="BB1087" s="103">
        <f t="shared" si="749"/>
        <v>36</v>
      </c>
      <c r="BC1087" s="109">
        <f t="shared" si="750"/>
        <v>1205.28</v>
      </c>
      <c r="BD1087" s="107">
        <f t="shared" si="730"/>
        <v>3</v>
      </c>
      <c r="BE1087" s="107">
        <f t="shared" si="771"/>
        <v>3</v>
      </c>
      <c r="BF1087" s="107">
        <f t="shared" si="771"/>
        <v>7</v>
      </c>
      <c r="BG1087" s="107">
        <f t="shared" si="771"/>
        <v>8</v>
      </c>
      <c r="BH1087" s="107">
        <f t="shared" si="771"/>
        <v>8</v>
      </c>
      <c r="BI1087" s="107">
        <f t="shared" si="771"/>
        <v>4</v>
      </c>
      <c r="BJ1087" s="107">
        <f t="shared" si="771"/>
        <v>3</v>
      </c>
      <c r="BK1087" s="107">
        <f t="shared" si="771"/>
        <v>0</v>
      </c>
      <c r="BL1087" s="110">
        <f t="shared" si="751"/>
        <v>36</v>
      </c>
      <c r="BM1087" s="111">
        <f t="shared" si="752"/>
        <v>12</v>
      </c>
      <c r="BN1087" s="111">
        <f t="shared" si="753"/>
        <v>11</v>
      </c>
      <c r="BO1087" s="111">
        <f t="shared" si="754"/>
        <v>25</v>
      </c>
      <c r="BP1087" s="111">
        <f t="shared" si="755"/>
        <v>29</v>
      </c>
      <c r="BQ1087" s="111">
        <f t="shared" si="756"/>
        <v>28</v>
      </c>
      <c r="BR1087" s="111">
        <f t="shared" si="757"/>
        <v>14</v>
      </c>
      <c r="BS1087" s="111">
        <f t="shared" si="758"/>
        <v>12</v>
      </c>
      <c r="BT1087" s="111">
        <f t="shared" si="759"/>
        <v>0</v>
      </c>
      <c r="BU1087" s="143">
        <f t="shared" si="760"/>
        <v>131</v>
      </c>
      <c r="BV1087" s="113">
        <f t="shared" si="761"/>
        <v>4385.8799999999992</v>
      </c>
      <c r="BW1087" s="169" t="s">
        <v>135</v>
      </c>
      <c r="BX1087" s="174">
        <v>2021</v>
      </c>
      <c r="BY1087" s="169" t="s">
        <v>2422</v>
      </c>
      <c r="BZ1087" s="169" t="str">
        <f t="shared" si="762"/>
        <v>DICIEMBRE</v>
      </c>
      <c r="CA1087" s="169" t="str">
        <f t="shared" si="763"/>
        <v>YCHO21RT_12.1</v>
      </c>
      <c r="CB1087" s="118" t="str">
        <f>VLOOKUP(F1087,[3]TOTALES!$E:$E,1,0)</f>
        <v>W2RA46WEEH1</v>
      </c>
      <c r="CC1087" s="118" t="str">
        <f>VLOOKUP(E1087,'3.PARAMETROS'!J:L,3,0)</f>
        <v>PANTALONES</v>
      </c>
      <c r="CD1087" s="118">
        <f>VLOOKUP(A1087,'[4]1. ARCHIVO COMPRA'!$A:$BU,73,0)</f>
        <v>0</v>
      </c>
      <c r="CF1087" s="164">
        <v>44331</v>
      </c>
      <c r="CG1087" s="128"/>
    </row>
    <row r="1088" spans="1:85" x14ac:dyDescent="0.25">
      <c r="A1088" s="128" t="str">
        <f t="shared" si="731"/>
        <v>W2RA46WEEH1P20H</v>
      </c>
      <c r="B1088" s="187">
        <v>44531</v>
      </c>
      <c r="C1088" s="128"/>
      <c r="D1088" s="128" t="s">
        <v>557</v>
      </c>
      <c r="E1088" s="128" t="s">
        <v>222</v>
      </c>
      <c r="F1088" s="128" t="s">
        <v>1816</v>
      </c>
      <c r="G1088" s="128" t="s">
        <v>873</v>
      </c>
      <c r="H1088" s="128" t="s">
        <v>1823</v>
      </c>
      <c r="I1088" s="128" t="s">
        <v>1824</v>
      </c>
      <c r="J1088" s="128" t="s">
        <v>2224</v>
      </c>
      <c r="K1088" s="128" t="s">
        <v>688</v>
      </c>
      <c r="L1088" s="128" t="s">
        <v>2257</v>
      </c>
      <c r="M1088" s="137">
        <v>108</v>
      </c>
      <c r="N1088" s="128">
        <f>IFERROR(VLOOKUP(M1088*$M$8*$N$8,'RAM costing'!$A$3:$B$81,2,1),0)</f>
        <v>109000</v>
      </c>
      <c r="O1088" s="128">
        <f>IFERROR(VLOOKUP(M1088*$M$9*$N$9,'RAM costing'!$E$3:$F$81,2,1),0)</f>
        <v>429</v>
      </c>
      <c r="P1088" s="128"/>
      <c r="Q1088" s="129">
        <f t="shared" si="732"/>
        <v>0.31</v>
      </c>
      <c r="R1088" s="18">
        <v>33.479999999999997</v>
      </c>
      <c r="S1088" s="25">
        <f t="shared" si="733"/>
        <v>10</v>
      </c>
      <c r="T1088" s="25">
        <f t="shared" si="734"/>
        <v>10</v>
      </c>
      <c r="U1088" s="25">
        <f t="shared" si="735"/>
        <v>10</v>
      </c>
      <c r="V1088" s="25">
        <f t="shared" si="736"/>
        <v>8</v>
      </c>
      <c r="W1088" s="25">
        <f t="shared" si="737"/>
        <v>6</v>
      </c>
      <c r="X1088" s="25">
        <f t="shared" si="738"/>
        <v>8</v>
      </c>
      <c r="Y1088" s="25">
        <f t="shared" si="739"/>
        <v>7</v>
      </c>
      <c r="Z1088" s="25">
        <f t="shared" si="740"/>
        <v>5</v>
      </c>
      <c r="AA1088" s="26"/>
      <c r="AB1088" s="25">
        <f t="shared" si="741"/>
        <v>7</v>
      </c>
      <c r="AC1088" s="26">
        <f t="shared" si="772"/>
        <v>10</v>
      </c>
      <c r="AD1088" s="25"/>
      <c r="AE1088" s="25"/>
      <c r="AF1088" s="25"/>
      <c r="AG1088" s="25"/>
      <c r="AH1088" s="25"/>
      <c r="AI1088" s="25"/>
      <c r="AJ1088" s="26"/>
      <c r="AK1088" s="25"/>
      <c r="AL1088" s="26"/>
      <c r="AM1088" s="25">
        <f t="shared" si="743"/>
        <v>8</v>
      </c>
      <c r="AN1088" s="25">
        <f t="shared" si="744"/>
        <v>8</v>
      </c>
      <c r="AO1088" s="26">
        <v>10</v>
      </c>
      <c r="AP1088" s="26">
        <f t="shared" si="745"/>
        <v>10</v>
      </c>
      <c r="AQ1088" s="101">
        <f t="shared" si="746"/>
        <v>81</v>
      </c>
      <c r="AR1088" s="106">
        <f t="shared" si="747"/>
        <v>2644.9199999999996</v>
      </c>
      <c r="AS1088" s="107">
        <f t="shared" si="770"/>
        <v>7</v>
      </c>
      <c r="AT1088" s="107">
        <f t="shared" si="770"/>
        <v>6</v>
      </c>
      <c r="AU1088" s="107">
        <f t="shared" si="770"/>
        <v>15</v>
      </c>
      <c r="AV1088" s="107">
        <f t="shared" si="770"/>
        <v>18</v>
      </c>
      <c r="AW1088" s="107">
        <f t="shared" si="770"/>
        <v>17</v>
      </c>
      <c r="AX1088" s="107">
        <f t="shared" si="770"/>
        <v>9</v>
      </c>
      <c r="AY1088" s="107">
        <f t="shared" si="770"/>
        <v>7</v>
      </c>
      <c r="AZ1088" s="107">
        <f t="shared" si="770"/>
        <v>0</v>
      </c>
      <c r="BA1088" s="108">
        <f t="shared" si="748"/>
        <v>79</v>
      </c>
      <c r="BB1088" s="103">
        <f t="shared" si="749"/>
        <v>36</v>
      </c>
      <c r="BC1088" s="109">
        <f t="shared" si="750"/>
        <v>1205.28</v>
      </c>
      <c r="BD1088" s="107">
        <f t="shared" si="730"/>
        <v>3</v>
      </c>
      <c r="BE1088" s="107">
        <f t="shared" si="771"/>
        <v>3</v>
      </c>
      <c r="BF1088" s="107">
        <f t="shared" si="771"/>
        <v>7</v>
      </c>
      <c r="BG1088" s="107">
        <f t="shared" si="771"/>
        <v>8</v>
      </c>
      <c r="BH1088" s="107">
        <f t="shared" si="771"/>
        <v>8</v>
      </c>
      <c r="BI1088" s="107">
        <f t="shared" si="771"/>
        <v>4</v>
      </c>
      <c r="BJ1088" s="107">
        <f t="shared" si="771"/>
        <v>3</v>
      </c>
      <c r="BK1088" s="107">
        <f t="shared" si="771"/>
        <v>0</v>
      </c>
      <c r="BL1088" s="110">
        <f t="shared" si="751"/>
        <v>36</v>
      </c>
      <c r="BM1088" s="111">
        <f t="shared" si="752"/>
        <v>10</v>
      </c>
      <c r="BN1088" s="111">
        <f t="shared" si="753"/>
        <v>9</v>
      </c>
      <c r="BO1088" s="111">
        <f t="shared" si="754"/>
        <v>22</v>
      </c>
      <c r="BP1088" s="111">
        <f t="shared" si="755"/>
        <v>26</v>
      </c>
      <c r="BQ1088" s="111">
        <f t="shared" si="756"/>
        <v>25</v>
      </c>
      <c r="BR1088" s="111">
        <f t="shared" si="757"/>
        <v>13</v>
      </c>
      <c r="BS1088" s="111">
        <f t="shared" si="758"/>
        <v>10</v>
      </c>
      <c r="BT1088" s="111">
        <f t="shared" si="759"/>
        <v>0</v>
      </c>
      <c r="BU1088" s="143">
        <f t="shared" si="760"/>
        <v>115</v>
      </c>
      <c r="BV1088" s="113">
        <f t="shared" si="761"/>
        <v>3850.2</v>
      </c>
      <c r="BW1088" s="169" t="s">
        <v>135</v>
      </c>
      <c r="BX1088" s="174">
        <v>2021</v>
      </c>
      <c r="BY1088" s="169" t="s">
        <v>2422</v>
      </c>
      <c r="BZ1088" s="169" t="str">
        <f t="shared" si="762"/>
        <v>DICIEMBRE</v>
      </c>
      <c r="CA1088" s="169" t="str">
        <f t="shared" si="763"/>
        <v>YCHO21RT_12.1</v>
      </c>
      <c r="CB1088" s="118" t="str">
        <f>VLOOKUP(F1088,[3]TOTALES!$E:$E,1,0)</f>
        <v>W2RA46WEEH1</v>
      </c>
      <c r="CC1088" s="118" t="str">
        <f>VLOOKUP(E1088,'3.PARAMETROS'!J:L,3,0)</f>
        <v>PANTALONES</v>
      </c>
      <c r="CD1088" s="118">
        <f>VLOOKUP(A1088,'[4]1. ARCHIVO COMPRA'!$A:$BU,73,0)</f>
        <v>0</v>
      </c>
      <c r="CF1088" s="164">
        <v>44331</v>
      </c>
      <c r="CG1088" s="128"/>
    </row>
    <row r="1089" spans="1:85" x14ac:dyDescent="0.25">
      <c r="A1089" s="128" t="str">
        <f t="shared" si="731"/>
        <v>W1RR12Z17X4F50U</v>
      </c>
      <c r="B1089" s="188">
        <v>44531</v>
      </c>
      <c r="C1089" s="128"/>
      <c r="D1089" s="128" t="s">
        <v>560</v>
      </c>
      <c r="E1089" s="128" t="s">
        <v>561</v>
      </c>
      <c r="F1089" s="128" t="s">
        <v>1825</v>
      </c>
      <c r="G1089" s="128" t="s">
        <v>1826</v>
      </c>
      <c r="H1089" s="128" t="s">
        <v>1827</v>
      </c>
      <c r="I1089" s="128" t="s">
        <v>1828</v>
      </c>
      <c r="J1089" s="128" t="s">
        <v>2109</v>
      </c>
      <c r="K1089" s="128" t="s">
        <v>683</v>
      </c>
      <c r="L1089" s="128" t="s">
        <v>2255</v>
      </c>
      <c r="M1089" s="137">
        <v>79</v>
      </c>
      <c r="N1089" s="128">
        <f>IFERROR(VLOOKUP(M1089*$M$8*$N$8,'RAM costing'!$A$3:$B$81,2,1),0)</f>
        <v>79000</v>
      </c>
      <c r="O1089" s="128">
        <f>IFERROR(VLOOKUP(M1089*$M$9*$N$9,'RAM costing'!$E$3:$F$81,2,1),0)</f>
        <v>319</v>
      </c>
      <c r="P1089" s="128"/>
      <c r="Q1089" s="129">
        <f t="shared" si="732"/>
        <v>0.31</v>
      </c>
      <c r="R1089" s="18">
        <v>24.49</v>
      </c>
      <c r="S1089" s="25">
        <f t="shared" si="733"/>
        <v>0</v>
      </c>
      <c r="T1089" s="25">
        <f t="shared" si="734"/>
        <v>0</v>
      </c>
      <c r="U1089" s="25">
        <f t="shared" si="735"/>
        <v>0</v>
      </c>
      <c r="V1089" s="25">
        <f t="shared" si="736"/>
        <v>0</v>
      </c>
      <c r="W1089" s="25">
        <f t="shared" si="737"/>
        <v>0</v>
      </c>
      <c r="X1089" s="25">
        <f t="shared" si="738"/>
        <v>0</v>
      </c>
      <c r="Y1089" s="25">
        <f t="shared" si="739"/>
        <v>0</v>
      </c>
      <c r="Z1089" s="25">
        <f t="shared" si="740"/>
        <v>0</v>
      </c>
      <c r="AA1089" s="26"/>
      <c r="AB1089" s="25">
        <f t="shared" si="741"/>
        <v>0</v>
      </c>
      <c r="AC1089" s="25">
        <f t="shared" si="772"/>
        <v>0</v>
      </c>
      <c r="AD1089" s="25"/>
      <c r="AE1089" s="25"/>
      <c r="AF1089" s="25"/>
      <c r="AG1089" s="25"/>
      <c r="AH1089" s="25"/>
      <c r="AI1089" s="25"/>
      <c r="AJ1089" s="26"/>
      <c r="AK1089" s="25"/>
      <c r="AL1089" s="26"/>
      <c r="AM1089" s="25">
        <f t="shared" si="743"/>
        <v>0</v>
      </c>
      <c r="AN1089" s="25">
        <f t="shared" si="744"/>
        <v>0</v>
      </c>
      <c r="AO1089" s="26"/>
      <c r="AP1089" s="26">
        <f t="shared" si="745"/>
        <v>0</v>
      </c>
      <c r="AQ1089" s="101">
        <f t="shared" si="746"/>
        <v>0</v>
      </c>
      <c r="AR1089" s="106">
        <f t="shared" si="747"/>
        <v>0</v>
      </c>
      <c r="AS1089" s="107">
        <f t="shared" si="770"/>
        <v>0</v>
      </c>
      <c r="AT1089" s="107">
        <f t="shared" si="770"/>
        <v>0</v>
      </c>
      <c r="AU1089" s="107">
        <f t="shared" si="770"/>
        <v>0</v>
      </c>
      <c r="AV1089" s="107">
        <f t="shared" si="770"/>
        <v>0</v>
      </c>
      <c r="AW1089" s="107">
        <f t="shared" si="770"/>
        <v>0</v>
      </c>
      <c r="AX1089" s="107">
        <f t="shared" si="770"/>
        <v>0</v>
      </c>
      <c r="AY1089" s="107">
        <f t="shared" si="770"/>
        <v>0</v>
      </c>
      <c r="AZ1089" s="107">
        <f t="shared" si="770"/>
        <v>0</v>
      </c>
      <c r="BA1089" s="108">
        <f t="shared" si="748"/>
        <v>0</v>
      </c>
      <c r="BB1089" s="103">
        <f t="shared" si="749"/>
        <v>0</v>
      </c>
      <c r="BC1089" s="109">
        <f t="shared" si="750"/>
        <v>0</v>
      </c>
      <c r="BD1089" s="107">
        <f t="shared" si="730"/>
        <v>0</v>
      </c>
      <c r="BE1089" s="107">
        <f t="shared" si="771"/>
        <v>0</v>
      </c>
      <c r="BF1089" s="107">
        <f t="shared" si="771"/>
        <v>0</v>
      </c>
      <c r="BG1089" s="107">
        <f t="shared" si="771"/>
        <v>0</v>
      </c>
      <c r="BH1089" s="107">
        <f t="shared" si="771"/>
        <v>0</v>
      </c>
      <c r="BI1089" s="107">
        <f t="shared" si="771"/>
        <v>0</v>
      </c>
      <c r="BJ1089" s="107">
        <f t="shared" si="771"/>
        <v>0</v>
      </c>
      <c r="BK1089" s="107">
        <f t="shared" si="771"/>
        <v>0</v>
      </c>
      <c r="BL1089" s="110">
        <f t="shared" si="751"/>
        <v>0</v>
      </c>
      <c r="BM1089" s="111">
        <f t="shared" si="752"/>
        <v>0</v>
      </c>
      <c r="BN1089" s="111">
        <f t="shared" si="753"/>
        <v>0</v>
      </c>
      <c r="BO1089" s="111">
        <f t="shared" si="754"/>
        <v>0</v>
      </c>
      <c r="BP1089" s="111">
        <f t="shared" si="755"/>
        <v>0</v>
      </c>
      <c r="BQ1089" s="111">
        <f t="shared" si="756"/>
        <v>0</v>
      </c>
      <c r="BR1089" s="111">
        <f t="shared" si="757"/>
        <v>0</v>
      </c>
      <c r="BS1089" s="111">
        <f t="shared" si="758"/>
        <v>0</v>
      </c>
      <c r="BT1089" s="111">
        <f t="shared" si="759"/>
        <v>0</v>
      </c>
      <c r="BU1089" s="112">
        <f t="shared" si="760"/>
        <v>0</v>
      </c>
      <c r="BV1089" s="113">
        <f t="shared" si="761"/>
        <v>0</v>
      </c>
      <c r="BW1089" s="169" t="s">
        <v>135</v>
      </c>
      <c r="BX1089" s="174">
        <v>2021</v>
      </c>
      <c r="BY1089" s="169" t="s">
        <v>2422</v>
      </c>
      <c r="BZ1089" s="169" t="str">
        <f t="shared" si="762"/>
        <v>DICIEMBRE</v>
      </c>
      <c r="CA1089" s="169" t="str">
        <f t="shared" si="763"/>
        <v>YCHO21RT_12.1</v>
      </c>
      <c r="CB1089" s="118" t="e">
        <f>VLOOKUP(F1089,[3]TOTALES!$E:$E,1,0)</f>
        <v>#N/A</v>
      </c>
      <c r="CC1089" s="118" t="s">
        <v>237</v>
      </c>
      <c r="CD1089" s="118">
        <f>VLOOKUP(A1089,'[4]1. ARCHIVO COMPRA'!$A:$BU,73,0)</f>
        <v>0</v>
      </c>
      <c r="CF1089" s="128"/>
      <c r="CG1089" s="128"/>
    </row>
    <row r="1090" spans="1:85" x14ac:dyDescent="0.25">
      <c r="A1090" s="128" t="str">
        <f t="shared" si="731"/>
        <v>W1RR12Z17X4F9DJ</v>
      </c>
      <c r="B1090" s="188">
        <v>44531</v>
      </c>
      <c r="C1090" s="128"/>
      <c r="D1090" s="128" t="s">
        <v>560</v>
      </c>
      <c r="E1090" s="128" t="s">
        <v>561</v>
      </c>
      <c r="F1090" s="128" t="s">
        <v>1825</v>
      </c>
      <c r="G1090" s="128" t="s">
        <v>1826</v>
      </c>
      <c r="H1090" s="128" t="s">
        <v>1829</v>
      </c>
      <c r="I1090" s="128" t="s">
        <v>1830</v>
      </c>
      <c r="J1090" s="128" t="s">
        <v>2109</v>
      </c>
      <c r="K1090" s="128" t="s">
        <v>683</v>
      </c>
      <c r="L1090" s="128" t="s">
        <v>2255</v>
      </c>
      <c r="M1090" s="137">
        <v>79</v>
      </c>
      <c r="N1090" s="128">
        <f>IFERROR(VLOOKUP(M1090*$M$8*$N$8,'RAM costing'!$A$3:$B$81,2,1),0)</f>
        <v>79000</v>
      </c>
      <c r="O1090" s="128">
        <f>IFERROR(VLOOKUP(M1090*$M$9*$N$9,'RAM costing'!$E$3:$F$81,2,1),0)</f>
        <v>319</v>
      </c>
      <c r="P1090" s="128"/>
      <c r="Q1090" s="129">
        <f t="shared" si="732"/>
        <v>0.31</v>
      </c>
      <c r="R1090" s="18">
        <v>24.49</v>
      </c>
      <c r="S1090" s="25">
        <f t="shared" si="733"/>
        <v>0</v>
      </c>
      <c r="T1090" s="25">
        <f t="shared" si="734"/>
        <v>0</v>
      </c>
      <c r="U1090" s="25">
        <f t="shared" si="735"/>
        <v>0</v>
      </c>
      <c r="V1090" s="25">
        <f t="shared" si="736"/>
        <v>0</v>
      </c>
      <c r="W1090" s="25">
        <f t="shared" si="737"/>
        <v>0</v>
      </c>
      <c r="X1090" s="25">
        <f t="shared" si="738"/>
        <v>0</v>
      </c>
      <c r="Y1090" s="25">
        <f t="shared" si="739"/>
        <v>0</v>
      </c>
      <c r="Z1090" s="25">
        <f t="shared" si="740"/>
        <v>0</v>
      </c>
      <c r="AA1090" s="26"/>
      <c r="AB1090" s="25">
        <f t="shared" si="741"/>
        <v>0</v>
      </c>
      <c r="AC1090" s="25">
        <f t="shared" si="772"/>
        <v>0</v>
      </c>
      <c r="AD1090" s="25"/>
      <c r="AE1090" s="25"/>
      <c r="AF1090" s="25"/>
      <c r="AG1090" s="25"/>
      <c r="AH1090" s="25"/>
      <c r="AI1090" s="25"/>
      <c r="AJ1090" s="26"/>
      <c r="AK1090" s="25"/>
      <c r="AL1090" s="26"/>
      <c r="AM1090" s="25">
        <f t="shared" si="743"/>
        <v>0</v>
      </c>
      <c r="AN1090" s="25">
        <f t="shared" si="744"/>
        <v>0</v>
      </c>
      <c r="AO1090" s="26"/>
      <c r="AP1090" s="26">
        <f t="shared" si="745"/>
        <v>0</v>
      </c>
      <c r="AQ1090" s="101">
        <f t="shared" si="746"/>
        <v>0</v>
      </c>
      <c r="AR1090" s="106">
        <f t="shared" si="747"/>
        <v>0</v>
      </c>
      <c r="AS1090" s="107">
        <f t="shared" si="770"/>
        <v>0</v>
      </c>
      <c r="AT1090" s="107">
        <f t="shared" si="770"/>
        <v>0</v>
      </c>
      <c r="AU1090" s="107">
        <f t="shared" si="770"/>
        <v>0</v>
      </c>
      <c r="AV1090" s="107">
        <f t="shared" si="770"/>
        <v>0</v>
      </c>
      <c r="AW1090" s="107">
        <f t="shared" si="770"/>
        <v>0</v>
      </c>
      <c r="AX1090" s="107">
        <f t="shared" si="770"/>
        <v>0</v>
      </c>
      <c r="AY1090" s="107">
        <f t="shared" si="770"/>
        <v>0</v>
      </c>
      <c r="AZ1090" s="107">
        <f t="shared" si="770"/>
        <v>0</v>
      </c>
      <c r="BA1090" s="108">
        <f t="shared" si="748"/>
        <v>0</v>
      </c>
      <c r="BB1090" s="103">
        <f t="shared" si="749"/>
        <v>0</v>
      </c>
      <c r="BC1090" s="109">
        <f t="shared" si="750"/>
        <v>0</v>
      </c>
      <c r="BD1090" s="107">
        <f t="shared" si="730"/>
        <v>0</v>
      </c>
      <c r="BE1090" s="107">
        <f t="shared" si="771"/>
        <v>0</v>
      </c>
      <c r="BF1090" s="107">
        <f t="shared" si="771"/>
        <v>0</v>
      </c>
      <c r="BG1090" s="107">
        <f t="shared" si="771"/>
        <v>0</v>
      </c>
      <c r="BH1090" s="107">
        <f t="shared" si="771"/>
        <v>0</v>
      </c>
      <c r="BI1090" s="107">
        <f t="shared" si="771"/>
        <v>0</v>
      </c>
      <c r="BJ1090" s="107">
        <f t="shared" si="771"/>
        <v>0</v>
      </c>
      <c r="BK1090" s="107">
        <f t="shared" si="771"/>
        <v>0</v>
      </c>
      <c r="BL1090" s="110">
        <f t="shared" si="751"/>
        <v>0</v>
      </c>
      <c r="BM1090" s="111">
        <f t="shared" si="752"/>
        <v>0</v>
      </c>
      <c r="BN1090" s="111">
        <f t="shared" si="753"/>
        <v>0</v>
      </c>
      <c r="BO1090" s="111">
        <f t="shared" si="754"/>
        <v>0</v>
      </c>
      <c r="BP1090" s="111">
        <f t="shared" si="755"/>
        <v>0</v>
      </c>
      <c r="BQ1090" s="111">
        <f t="shared" si="756"/>
        <v>0</v>
      </c>
      <c r="BR1090" s="111">
        <f t="shared" si="757"/>
        <v>0</v>
      </c>
      <c r="BS1090" s="111">
        <f t="shared" si="758"/>
        <v>0</v>
      </c>
      <c r="BT1090" s="111">
        <f t="shared" si="759"/>
        <v>0</v>
      </c>
      <c r="BU1090" s="112">
        <f t="shared" si="760"/>
        <v>0</v>
      </c>
      <c r="BV1090" s="113">
        <f t="shared" si="761"/>
        <v>0</v>
      </c>
      <c r="BW1090" s="169" t="s">
        <v>135</v>
      </c>
      <c r="BX1090" s="174">
        <v>2021</v>
      </c>
      <c r="BY1090" s="169" t="s">
        <v>2422</v>
      </c>
      <c r="BZ1090" s="169" t="str">
        <f t="shared" si="762"/>
        <v>DICIEMBRE</v>
      </c>
      <c r="CA1090" s="169" t="str">
        <f t="shared" si="763"/>
        <v>YCHO21RT_12.1</v>
      </c>
      <c r="CB1090" s="118" t="e">
        <f>VLOOKUP(F1090,[3]TOTALES!$E:$E,1,0)</f>
        <v>#N/A</v>
      </c>
      <c r="CC1090" s="118" t="s">
        <v>237</v>
      </c>
      <c r="CD1090" s="118">
        <f>VLOOKUP(A1090,'[4]1. ARCHIVO COMPRA'!$A:$BU,73,0)</f>
        <v>0</v>
      </c>
      <c r="CF1090" s="128"/>
      <c r="CG1090" s="128"/>
    </row>
    <row r="1091" spans="1:85" x14ac:dyDescent="0.25">
      <c r="A1091" s="128" t="str">
        <f t="shared" si="731"/>
        <v>W1RR12Z17X4F92I</v>
      </c>
      <c r="B1091" s="188">
        <v>44531</v>
      </c>
      <c r="C1091" s="128"/>
      <c r="D1091" s="128" t="s">
        <v>560</v>
      </c>
      <c r="E1091" s="128" t="s">
        <v>561</v>
      </c>
      <c r="F1091" s="128" t="s">
        <v>1825</v>
      </c>
      <c r="G1091" s="128" t="s">
        <v>1826</v>
      </c>
      <c r="H1091" s="128" t="s">
        <v>1831</v>
      </c>
      <c r="I1091" s="128" t="s">
        <v>1832</v>
      </c>
      <c r="J1091" s="128" t="s">
        <v>2109</v>
      </c>
      <c r="K1091" s="128" t="s">
        <v>683</v>
      </c>
      <c r="L1091" s="128" t="s">
        <v>2255</v>
      </c>
      <c r="M1091" s="137">
        <v>79</v>
      </c>
      <c r="N1091" s="128">
        <f>IFERROR(VLOOKUP(M1091*$M$8*$N$8,'RAM costing'!$A$3:$B$81,2,1),0)</f>
        <v>79000</v>
      </c>
      <c r="O1091" s="128">
        <f>IFERROR(VLOOKUP(M1091*$M$9*$N$9,'RAM costing'!$E$3:$F$81,2,1),0)</f>
        <v>319</v>
      </c>
      <c r="P1091" s="128"/>
      <c r="Q1091" s="129">
        <f t="shared" si="732"/>
        <v>0.31</v>
      </c>
      <c r="R1091" s="18">
        <v>24.49</v>
      </c>
      <c r="S1091" s="25">
        <f t="shared" si="733"/>
        <v>0</v>
      </c>
      <c r="T1091" s="25">
        <f t="shared" si="734"/>
        <v>0</v>
      </c>
      <c r="U1091" s="25">
        <f t="shared" si="735"/>
        <v>0</v>
      </c>
      <c r="V1091" s="25">
        <f t="shared" si="736"/>
        <v>0</v>
      </c>
      <c r="W1091" s="25">
        <f t="shared" si="737"/>
        <v>0</v>
      </c>
      <c r="X1091" s="25">
        <f t="shared" si="738"/>
        <v>0</v>
      </c>
      <c r="Y1091" s="25">
        <f t="shared" si="739"/>
        <v>0</v>
      </c>
      <c r="Z1091" s="25">
        <f t="shared" si="740"/>
        <v>0</v>
      </c>
      <c r="AA1091" s="26"/>
      <c r="AB1091" s="25">
        <f t="shared" si="741"/>
        <v>0</v>
      </c>
      <c r="AC1091" s="25">
        <f t="shared" si="772"/>
        <v>0</v>
      </c>
      <c r="AD1091" s="25"/>
      <c r="AE1091" s="25"/>
      <c r="AF1091" s="25"/>
      <c r="AG1091" s="25"/>
      <c r="AH1091" s="25"/>
      <c r="AI1091" s="25"/>
      <c r="AJ1091" s="26"/>
      <c r="AK1091" s="25"/>
      <c r="AL1091" s="26"/>
      <c r="AM1091" s="25">
        <f t="shared" si="743"/>
        <v>0</v>
      </c>
      <c r="AN1091" s="25">
        <f t="shared" si="744"/>
        <v>0</v>
      </c>
      <c r="AO1091" s="26"/>
      <c r="AP1091" s="26">
        <f t="shared" si="745"/>
        <v>0</v>
      </c>
      <c r="AQ1091" s="101">
        <f t="shared" si="746"/>
        <v>0</v>
      </c>
      <c r="AR1091" s="106">
        <f t="shared" si="747"/>
        <v>0</v>
      </c>
      <c r="AS1091" s="107">
        <f t="shared" si="770"/>
        <v>0</v>
      </c>
      <c r="AT1091" s="107">
        <f t="shared" si="770"/>
        <v>0</v>
      </c>
      <c r="AU1091" s="107">
        <f t="shared" si="770"/>
        <v>0</v>
      </c>
      <c r="AV1091" s="107">
        <f t="shared" si="770"/>
        <v>0</v>
      </c>
      <c r="AW1091" s="107">
        <f t="shared" si="770"/>
        <v>0</v>
      </c>
      <c r="AX1091" s="107">
        <f t="shared" si="770"/>
        <v>0</v>
      </c>
      <c r="AY1091" s="107">
        <f t="shared" si="770"/>
        <v>0</v>
      </c>
      <c r="AZ1091" s="107">
        <f t="shared" si="770"/>
        <v>0</v>
      </c>
      <c r="BA1091" s="108">
        <f t="shared" si="748"/>
        <v>0</v>
      </c>
      <c r="BB1091" s="103">
        <f t="shared" si="749"/>
        <v>0</v>
      </c>
      <c r="BC1091" s="109">
        <f t="shared" si="750"/>
        <v>0</v>
      </c>
      <c r="BD1091" s="107">
        <f t="shared" si="730"/>
        <v>0</v>
      </c>
      <c r="BE1091" s="107">
        <f t="shared" si="771"/>
        <v>0</v>
      </c>
      <c r="BF1091" s="107">
        <f t="shared" si="771"/>
        <v>0</v>
      </c>
      <c r="BG1091" s="107">
        <f t="shared" si="771"/>
        <v>0</v>
      </c>
      <c r="BH1091" s="107">
        <f t="shared" si="771"/>
        <v>0</v>
      </c>
      <c r="BI1091" s="107">
        <f t="shared" si="771"/>
        <v>0</v>
      </c>
      <c r="BJ1091" s="107">
        <f t="shared" si="771"/>
        <v>0</v>
      </c>
      <c r="BK1091" s="107">
        <f t="shared" si="771"/>
        <v>0</v>
      </c>
      <c r="BL1091" s="110">
        <f t="shared" si="751"/>
        <v>0</v>
      </c>
      <c r="BM1091" s="111">
        <f t="shared" si="752"/>
        <v>0</v>
      </c>
      <c r="BN1091" s="111">
        <f t="shared" si="753"/>
        <v>0</v>
      </c>
      <c r="BO1091" s="111">
        <f t="shared" si="754"/>
        <v>0</v>
      </c>
      <c r="BP1091" s="111">
        <f t="shared" si="755"/>
        <v>0</v>
      </c>
      <c r="BQ1091" s="111">
        <f t="shared" si="756"/>
        <v>0</v>
      </c>
      <c r="BR1091" s="111">
        <f t="shared" si="757"/>
        <v>0</v>
      </c>
      <c r="BS1091" s="111">
        <f t="shared" si="758"/>
        <v>0</v>
      </c>
      <c r="BT1091" s="111">
        <f t="shared" si="759"/>
        <v>0</v>
      </c>
      <c r="BU1091" s="112">
        <f t="shared" si="760"/>
        <v>0</v>
      </c>
      <c r="BV1091" s="113">
        <f t="shared" si="761"/>
        <v>0</v>
      </c>
      <c r="BW1091" s="169" t="s">
        <v>135</v>
      </c>
      <c r="BX1091" s="174">
        <v>2021</v>
      </c>
      <c r="BY1091" s="169" t="s">
        <v>2422</v>
      </c>
      <c r="BZ1091" s="169" t="str">
        <f t="shared" si="762"/>
        <v>DICIEMBRE</v>
      </c>
      <c r="CA1091" s="169" t="str">
        <f t="shared" si="763"/>
        <v>YCHO21RT_12.1</v>
      </c>
      <c r="CB1091" s="118" t="e">
        <f>VLOOKUP(F1091,[3]TOTALES!$E:$E,1,0)</f>
        <v>#N/A</v>
      </c>
      <c r="CC1091" s="118" t="s">
        <v>237</v>
      </c>
      <c r="CD1091" s="118">
        <f>VLOOKUP(A1091,'[4]1. ARCHIVO COMPRA'!$A:$BU,73,0)</f>
        <v>0</v>
      </c>
      <c r="CF1091" s="128"/>
      <c r="CG1091" s="128"/>
    </row>
    <row r="1092" spans="1:85" x14ac:dyDescent="0.25">
      <c r="A1092" s="128" t="str">
        <f t="shared" si="731"/>
        <v>W2RA16D3Y0SBEL1</v>
      </c>
      <c r="B1092" s="188">
        <v>44531</v>
      </c>
      <c r="C1092" s="128"/>
      <c r="D1092" s="128" t="s">
        <v>563</v>
      </c>
      <c r="E1092" s="128" t="s">
        <v>148</v>
      </c>
      <c r="F1092" s="128" t="s">
        <v>1833</v>
      </c>
      <c r="G1092" s="128" t="s">
        <v>892</v>
      </c>
      <c r="H1092" s="128" t="s">
        <v>1737</v>
      </c>
      <c r="I1092" s="128" t="s">
        <v>1738</v>
      </c>
      <c r="J1092" s="128" t="s">
        <v>2084</v>
      </c>
      <c r="K1092" s="128" t="s">
        <v>688</v>
      </c>
      <c r="L1092" s="128" t="s">
        <v>2257</v>
      </c>
      <c r="M1092" s="137">
        <v>108</v>
      </c>
      <c r="N1092" s="128">
        <f>IFERROR(VLOOKUP(M1092*$M$8*$N$8,'RAM costing'!$A$3:$B$81,2,1),0)</f>
        <v>109000</v>
      </c>
      <c r="O1092" s="128">
        <f>IFERROR(VLOOKUP(M1092*$M$9*$N$9,'RAM costing'!$E$3:$F$81,2,1),0)</f>
        <v>429</v>
      </c>
      <c r="P1092" s="128"/>
      <c r="Q1092" s="129">
        <f t="shared" si="732"/>
        <v>0.31</v>
      </c>
      <c r="R1092" s="18">
        <v>33.479999999999997</v>
      </c>
      <c r="S1092" s="25">
        <f t="shared" si="733"/>
        <v>0</v>
      </c>
      <c r="T1092" s="25">
        <f t="shared" si="734"/>
        <v>0</v>
      </c>
      <c r="U1092" s="25">
        <f t="shared" si="735"/>
        <v>0</v>
      </c>
      <c r="V1092" s="25">
        <f t="shared" si="736"/>
        <v>0</v>
      </c>
      <c r="W1092" s="25">
        <f t="shared" si="737"/>
        <v>0</v>
      </c>
      <c r="X1092" s="25">
        <f t="shared" si="738"/>
        <v>0</v>
      </c>
      <c r="Y1092" s="25">
        <f t="shared" si="739"/>
        <v>0</v>
      </c>
      <c r="Z1092" s="25">
        <f t="shared" si="740"/>
        <v>0</v>
      </c>
      <c r="AA1092" s="26"/>
      <c r="AB1092" s="25">
        <f t="shared" si="741"/>
        <v>0</v>
      </c>
      <c r="AC1092" s="25">
        <f t="shared" si="772"/>
        <v>0</v>
      </c>
      <c r="AD1092" s="25"/>
      <c r="AE1092" s="25"/>
      <c r="AF1092" s="25"/>
      <c r="AG1092" s="25"/>
      <c r="AH1092" s="25"/>
      <c r="AI1092" s="25"/>
      <c r="AJ1092" s="26"/>
      <c r="AK1092" s="25"/>
      <c r="AL1092" s="26"/>
      <c r="AM1092" s="25">
        <f t="shared" si="743"/>
        <v>0</v>
      </c>
      <c r="AN1092" s="25">
        <f t="shared" si="744"/>
        <v>0</v>
      </c>
      <c r="AO1092" s="26"/>
      <c r="AP1092" s="26">
        <f t="shared" si="745"/>
        <v>0</v>
      </c>
      <c r="AQ1092" s="101">
        <f t="shared" si="746"/>
        <v>0</v>
      </c>
      <c r="AR1092" s="106">
        <f t="shared" si="747"/>
        <v>0</v>
      </c>
      <c r="AS1092" s="107">
        <f t="shared" si="770"/>
        <v>0</v>
      </c>
      <c r="AT1092" s="107">
        <f t="shared" si="770"/>
        <v>0</v>
      </c>
      <c r="AU1092" s="107">
        <f t="shared" si="770"/>
        <v>0</v>
      </c>
      <c r="AV1092" s="107">
        <f t="shared" si="770"/>
        <v>0</v>
      </c>
      <c r="AW1092" s="107">
        <f t="shared" si="770"/>
        <v>0</v>
      </c>
      <c r="AX1092" s="107">
        <f t="shared" si="770"/>
        <v>0</v>
      </c>
      <c r="AY1092" s="107">
        <f t="shared" si="770"/>
        <v>0</v>
      </c>
      <c r="AZ1092" s="107">
        <f t="shared" si="770"/>
        <v>0</v>
      </c>
      <c r="BA1092" s="108">
        <f t="shared" si="748"/>
        <v>0</v>
      </c>
      <c r="BB1092" s="103">
        <f t="shared" si="749"/>
        <v>0</v>
      </c>
      <c r="BC1092" s="109">
        <f t="shared" si="750"/>
        <v>0</v>
      </c>
      <c r="BD1092" s="107">
        <f t="shared" si="730"/>
        <v>0</v>
      </c>
      <c r="BE1092" s="107">
        <f t="shared" si="771"/>
        <v>0</v>
      </c>
      <c r="BF1092" s="107">
        <f t="shared" si="771"/>
        <v>0</v>
      </c>
      <c r="BG1092" s="107">
        <f t="shared" si="771"/>
        <v>0</v>
      </c>
      <c r="BH1092" s="107">
        <f t="shared" si="771"/>
        <v>0</v>
      </c>
      <c r="BI1092" s="107">
        <f t="shared" si="771"/>
        <v>0</v>
      </c>
      <c r="BJ1092" s="107">
        <f t="shared" si="771"/>
        <v>0</v>
      </c>
      <c r="BK1092" s="107">
        <f t="shared" si="771"/>
        <v>0</v>
      </c>
      <c r="BL1092" s="110">
        <f t="shared" si="751"/>
        <v>0</v>
      </c>
      <c r="BM1092" s="111">
        <f t="shared" si="752"/>
        <v>0</v>
      </c>
      <c r="BN1092" s="111">
        <f t="shared" si="753"/>
        <v>0</v>
      </c>
      <c r="BO1092" s="111">
        <f t="shared" si="754"/>
        <v>0</v>
      </c>
      <c r="BP1092" s="111">
        <f t="shared" si="755"/>
        <v>0</v>
      </c>
      <c r="BQ1092" s="111">
        <f t="shared" si="756"/>
        <v>0</v>
      </c>
      <c r="BR1092" s="111">
        <f t="shared" si="757"/>
        <v>0</v>
      </c>
      <c r="BS1092" s="111">
        <f t="shared" si="758"/>
        <v>0</v>
      </c>
      <c r="BT1092" s="111">
        <f t="shared" si="759"/>
        <v>0</v>
      </c>
      <c r="BU1092" s="112">
        <f t="shared" si="760"/>
        <v>0</v>
      </c>
      <c r="BV1092" s="113">
        <f t="shared" si="761"/>
        <v>0</v>
      </c>
      <c r="BW1092" s="169" t="s">
        <v>135</v>
      </c>
      <c r="BX1092" s="174">
        <v>2021</v>
      </c>
      <c r="BY1092" s="169" t="s">
        <v>2422</v>
      </c>
      <c r="BZ1092" s="169" t="str">
        <f t="shared" si="762"/>
        <v>DICIEMBRE</v>
      </c>
      <c r="CA1092" s="169" t="str">
        <f t="shared" si="763"/>
        <v>YCHO21RT_12.1</v>
      </c>
      <c r="CB1092" s="118" t="e">
        <f>VLOOKUP(F1092,[3]TOTALES!$E:$E,1,0)</f>
        <v>#N/A</v>
      </c>
      <c r="CC1092" s="118" t="str">
        <f>VLOOKUP(E1092,'3.PARAMETROS'!J:L,3,0)</f>
        <v>JEANS</v>
      </c>
      <c r="CD1092" s="118">
        <f>VLOOKUP(A1092,'[4]1. ARCHIVO COMPRA'!$A:$BU,73,0)</f>
        <v>0</v>
      </c>
      <c r="CF1092" s="128"/>
      <c r="CG1092" s="128"/>
    </row>
    <row r="1093" spans="1:85" x14ac:dyDescent="0.25">
      <c r="A1093" s="128" t="str">
        <f t="shared" si="731"/>
        <v>W2RI18K9TD3G1DA</v>
      </c>
      <c r="B1093" s="188">
        <v>44531</v>
      </c>
      <c r="C1093" s="128"/>
      <c r="D1093" s="128" t="s">
        <v>562</v>
      </c>
      <c r="E1093" s="128" t="s">
        <v>230</v>
      </c>
      <c r="F1093" s="128" t="s">
        <v>1834</v>
      </c>
      <c r="G1093" s="128" t="s">
        <v>1835</v>
      </c>
      <c r="H1093" s="128" t="s">
        <v>1013</v>
      </c>
      <c r="I1093" s="128" t="s">
        <v>1014</v>
      </c>
      <c r="J1093" s="128" t="s">
        <v>2107</v>
      </c>
      <c r="K1093" s="128" t="s">
        <v>686</v>
      </c>
      <c r="L1093" s="128" t="s">
        <v>2255</v>
      </c>
      <c r="M1093" s="137">
        <v>39</v>
      </c>
      <c r="N1093" s="128">
        <f>IFERROR(VLOOKUP(M1093*$M$8*$N$8,'RAM costing'!$A$3:$B$81,2,1),0)</f>
        <v>39000</v>
      </c>
      <c r="O1093" s="128">
        <f>IFERROR(VLOOKUP(M1093*$M$9*$N$9,'RAM costing'!$E$3:$F$81,2,1),0)</f>
        <v>159</v>
      </c>
      <c r="P1093" s="128"/>
      <c r="Q1093" s="129">
        <f t="shared" si="732"/>
        <v>0.31</v>
      </c>
      <c r="R1093" s="18">
        <v>12.09</v>
      </c>
      <c r="S1093" s="25">
        <f t="shared" si="733"/>
        <v>0</v>
      </c>
      <c r="T1093" s="25">
        <f t="shared" si="734"/>
        <v>0</v>
      </c>
      <c r="U1093" s="25">
        <f t="shared" si="735"/>
        <v>0</v>
      </c>
      <c r="V1093" s="25">
        <f t="shared" si="736"/>
        <v>0</v>
      </c>
      <c r="W1093" s="25">
        <f t="shared" si="737"/>
        <v>0</v>
      </c>
      <c r="X1093" s="25">
        <f t="shared" si="738"/>
        <v>0</v>
      </c>
      <c r="Y1093" s="25">
        <f t="shared" si="739"/>
        <v>0</v>
      </c>
      <c r="Z1093" s="25">
        <f t="shared" si="740"/>
        <v>0</v>
      </c>
      <c r="AA1093" s="26"/>
      <c r="AB1093" s="25">
        <f t="shared" si="741"/>
        <v>0</v>
      </c>
      <c r="AC1093" s="25">
        <f t="shared" si="768"/>
        <v>0</v>
      </c>
      <c r="AD1093" s="25"/>
      <c r="AE1093" s="25"/>
      <c r="AF1093" s="25"/>
      <c r="AG1093" s="25"/>
      <c r="AH1093" s="25"/>
      <c r="AI1093" s="25"/>
      <c r="AJ1093" s="26"/>
      <c r="AK1093" s="25"/>
      <c r="AL1093" s="26"/>
      <c r="AM1093" s="25">
        <f t="shared" si="743"/>
        <v>0</v>
      </c>
      <c r="AN1093" s="25">
        <f t="shared" si="744"/>
        <v>0</v>
      </c>
      <c r="AO1093" s="26"/>
      <c r="AP1093" s="26">
        <f t="shared" si="745"/>
        <v>0</v>
      </c>
      <c r="AQ1093" s="101">
        <f t="shared" si="746"/>
        <v>0</v>
      </c>
      <c r="AR1093" s="106">
        <f t="shared" si="747"/>
        <v>0</v>
      </c>
      <c r="AS1093" s="107">
        <f t="shared" si="770"/>
        <v>0</v>
      </c>
      <c r="AT1093" s="107">
        <f t="shared" si="770"/>
        <v>0</v>
      </c>
      <c r="AU1093" s="107">
        <f t="shared" si="770"/>
        <v>0</v>
      </c>
      <c r="AV1093" s="107">
        <f t="shared" si="770"/>
        <v>0</v>
      </c>
      <c r="AW1093" s="107">
        <f t="shared" si="770"/>
        <v>0</v>
      </c>
      <c r="AX1093" s="107">
        <f t="shared" si="770"/>
        <v>0</v>
      </c>
      <c r="AY1093" s="107">
        <f t="shared" si="770"/>
        <v>0</v>
      </c>
      <c r="AZ1093" s="107">
        <f t="shared" si="770"/>
        <v>0</v>
      </c>
      <c r="BA1093" s="108">
        <f t="shared" si="748"/>
        <v>0</v>
      </c>
      <c r="BB1093" s="103">
        <f t="shared" si="749"/>
        <v>0</v>
      </c>
      <c r="BC1093" s="109">
        <f t="shared" si="750"/>
        <v>0</v>
      </c>
      <c r="BD1093" s="107">
        <f t="shared" si="730"/>
        <v>0</v>
      </c>
      <c r="BE1093" s="107">
        <f t="shared" si="771"/>
        <v>0</v>
      </c>
      <c r="BF1093" s="107">
        <f t="shared" si="771"/>
        <v>0</v>
      </c>
      <c r="BG1093" s="107">
        <f t="shared" si="771"/>
        <v>0</v>
      </c>
      <c r="BH1093" s="107">
        <f t="shared" si="771"/>
        <v>0</v>
      </c>
      <c r="BI1093" s="107">
        <f t="shared" si="771"/>
        <v>0</v>
      </c>
      <c r="BJ1093" s="107">
        <f t="shared" si="771"/>
        <v>0</v>
      </c>
      <c r="BK1093" s="107">
        <f t="shared" si="771"/>
        <v>0</v>
      </c>
      <c r="BL1093" s="110">
        <f t="shared" si="751"/>
        <v>0</v>
      </c>
      <c r="BM1093" s="111">
        <f t="shared" si="752"/>
        <v>0</v>
      </c>
      <c r="BN1093" s="111">
        <f t="shared" si="753"/>
        <v>0</v>
      </c>
      <c r="BO1093" s="111">
        <f t="shared" si="754"/>
        <v>0</v>
      </c>
      <c r="BP1093" s="111">
        <f t="shared" si="755"/>
        <v>0</v>
      </c>
      <c r="BQ1093" s="111">
        <f t="shared" si="756"/>
        <v>0</v>
      </c>
      <c r="BR1093" s="111">
        <f t="shared" si="757"/>
        <v>0</v>
      </c>
      <c r="BS1093" s="111">
        <f t="shared" si="758"/>
        <v>0</v>
      </c>
      <c r="BT1093" s="111">
        <f t="shared" si="759"/>
        <v>0</v>
      </c>
      <c r="BU1093" s="112">
        <f t="shared" si="760"/>
        <v>0</v>
      </c>
      <c r="BV1093" s="113">
        <f t="shared" si="761"/>
        <v>0</v>
      </c>
      <c r="BW1093" s="169" t="s">
        <v>135</v>
      </c>
      <c r="BX1093" s="174">
        <v>2021</v>
      </c>
      <c r="BY1093" s="169" t="s">
        <v>2422</v>
      </c>
      <c r="BZ1093" s="169" t="str">
        <f t="shared" si="762"/>
        <v>DICIEMBRE</v>
      </c>
      <c r="CA1093" s="169" t="str">
        <f t="shared" si="763"/>
        <v>YCHO21RT_12.1</v>
      </c>
      <c r="CB1093" s="118" t="e">
        <f>VLOOKUP(F1093,[3]TOTALES!$E:$E,1,0)</f>
        <v>#N/A</v>
      </c>
      <c r="CC1093" s="118" t="str">
        <f>VLOOKUP(E1093,'3.PARAMETROS'!J:L,3,0)</f>
        <v>POLERAS</v>
      </c>
      <c r="CD1093" s="118">
        <f>VLOOKUP(A1093,'[4]1. ARCHIVO COMPRA'!$A:$BU,73,0)</f>
        <v>0</v>
      </c>
      <c r="CF1093" s="128"/>
      <c r="CG1093" s="128"/>
    </row>
    <row r="1094" spans="1:85" x14ac:dyDescent="0.25">
      <c r="A1094" s="128" t="str">
        <f t="shared" si="731"/>
        <v>W1RH10WEFC1G012</v>
      </c>
      <c r="B1094" s="188">
        <v>44531</v>
      </c>
      <c r="C1094" s="128"/>
      <c r="D1094" s="128" t="s">
        <v>557</v>
      </c>
      <c r="E1094" s="128" t="s">
        <v>151</v>
      </c>
      <c r="F1094" s="128" t="s">
        <v>1836</v>
      </c>
      <c r="G1094" s="128" t="s">
        <v>1837</v>
      </c>
      <c r="H1094" s="128" t="s">
        <v>582</v>
      </c>
      <c r="I1094" s="128" t="s">
        <v>583</v>
      </c>
      <c r="J1094" s="128" t="s">
        <v>2174</v>
      </c>
      <c r="K1094" s="128" t="s">
        <v>2252</v>
      </c>
      <c r="L1094" s="128" t="s">
        <v>2255</v>
      </c>
      <c r="M1094" s="137">
        <v>89</v>
      </c>
      <c r="N1094" s="128">
        <f>IFERROR(VLOOKUP(M1094*$M$8*$N$8,'RAM costing'!$A$3:$B$81,2,1),0)</f>
        <v>89000</v>
      </c>
      <c r="O1094" s="128">
        <f>IFERROR(VLOOKUP(M1094*$M$9*$N$9,'RAM costing'!$E$3:$F$81,2,1),0)</f>
        <v>359</v>
      </c>
      <c r="P1094" s="128"/>
      <c r="Q1094" s="129">
        <f t="shared" si="732"/>
        <v>0.31</v>
      </c>
      <c r="R1094" s="18">
        <v>27.59</v>
      </c>
      <c r="S1094" s="25">
        <f t="shared" si="733"/>
        <v>0</v>
      </c>
      <c r="T1094" s="25">
        <f t="shared" si="734"/>
        <v>0</v>
      </c>
      <c r="U1094" s="25">
        <f t="shared" si="735"/>
        <v>0</v>
      </c>
      <c r="V1094" s="25">
        <f t="shared" si="736"/>
        <v>0</v>
      </c>
      <c r="W1094" s="25">
        <f t="shared" si="737"/>
        <v>0</v>
      </c>
      <c r="X1094" s="25">
        <f t="shared" si="738"/>
        <v>0</v>
      </c>
      <c r="Y1094" s="25">
        <f t="shared" si="739"/>
        <v>0</v>
      </c>
      <c r="Z1094" s="25">
        <f t="shared" si="740"/>
        <v>0</v>
      </c>
      <c r="AA1094" s="26"/>
      <c r="AB1094" s="25">
        <f t="shared" si="741"/>
        <v>0</v>
      </c>
      <c r="AC1094" s="25">
        <f t="shared" ref="AC1094:AC1122" si="773">AO1094</f>
        <v>0</v>
      </c>
      <c r="AD1094" s="25"/>
      <c r="AE1094" s="25"/>
      <c r="AF1094" s="25"/>
      <c r="AG1094" s="25"/>
      <c r="AH1094" s="25"/>
      <c r="AI1094" s="25"/>
      <c r="AJ1094" s="26"/>
      <c r="AK1094" s="25"/>
      <c r="AL1094" s="26"/>
      <c r="AM1094" s="25">
        <f t="shared" si="743"/>
        <v>0</v>
      </c>
      <c r="AN1094" s="25">
        <f t="shared" si="744"/>
        <v>0</v>
      </c>
      <c r="AO1094" s="26"/>
      <c r="AP1094" s="26">
        <f t="shared" si="745"/>
        <v>0</v>
      </c>
      <c r="AQ1094" s="101">
        <f t="shared" si="746"/>
        <v>0</v>
      </c>
      <c r="AR1094" s="106">
        <f t="shared" si="747"/>
        <v>0</v>
      </c>
      <c r="AS1094" s="107">
        <f t="shared" si="770"/>
        <v>0</v>
      </c>
      <c r="AT1094" s="107">
        <f t="shared" si="770"/>
        <v>0</v>
      </c>
      <c r="AU1094" s="107">
        <f t="shared" si="770"/>
        <v>0</v>
      </c>
      <c r="AV1094" s="107">
        <f t="shared" si="770"/>
        <v>0</v>
      </c>
      <c r="AW1094" s="107">
        <f t="shared" si="770"/>
        <v>0</v>
      </c>
      <c r="AX1094" s="107">
        <f t="shared" si="770"/>
        <v>0</v>
      </c>
      <c r="AY1094" s="107">
        <f t="shared" si="770"/>
        <v>0</v>
      </c>
      <c r="AZ1094" s="107">
        <f t="shared" si="770"/>
        <v>0</v>
      </c>
      <c r="BA1094" s="108">
        <f t="shared" si="748"/>
        <v>0</v>
      </c>
      <c r="BB1094" s="103">
        <f t="shared" si="749"/>
        <v>0</v>
      </c>
      <c r="BC1094" s="109">
        <f t="shared" si="750"/>
        <v>0</v>
      </c>
      <c r="BD1094" s="107">
        <f t="shared" si="730"/>
        <v>0</v>
      </c>
      <c r="BE1094" s="107">
        <f t="shared" si="771"/>
        <v>0</v>
      </c>
      <c r="BF1094" s="107">
        <f t="shared" si="771"/>
        <v>0</v>
      </c>
      <c r="BG1094" s="107">
        <f t="shared" si="771"/>
        <v>0</v>
      </c>
      <c r="BH1094" s="107">
        <f t="shared" si="771"/>
        <v>0</v>
      </c>
      <c r="BI1094" s="107">
        <f t="shared" si="771"/>
        <v>0</v>
      </c>
      <c r="BJ1094" s="107">
        <f t="shared" si="771"/>
        <v>0</v>
      </c>
      <c r="BK1094" s="107">
        <f t="shared" si="771"/>
        <v>0</v>
      </c>
      <c r="BL1094" s="110">
        <f t="shared" si="751"/>
        <v>0</v>
      </c>
      <c r="BM1094" s="111">
        <f t="shared" si="752"/>
        <v>0</v>
      </c>
      <c r="BN1094" s="111">
        <f t="shared" si="753"/>
        <v>0</v>
      </c>
      <c r="BO1094" s="111">
        <f t="shared" si="754"/>
        <v>0</v>
      </c>
      <c r="BP1094" s="111">
        <f t="shared" si="755"/>
        <v>0</v>
      </c>
      <c r="BQ1094" s="111">
        <f t="shared" si="756"/>
        <v>0</v>
      </c>
      <c r="BR1094" s="111">
        <f t="shared" si="757"/>
        <v>0</v>
      </c>
      <c r="BS1094" s="111">
        <f t="shared" si="758"/>
        <v>0</v>
      </c>
      <c r="BT1094" s="111">
        <f t="shared" si="759"/>
        <v>0</v>
      </c>
      <c r="BU1094" s="112">
        <f t="shared" si="760"/>
        <v>0</v>
      </c>
      <c r="BV1094" s="113">
        <f t="shared" si="761"/>
        <v>0</v>
      </c>
      <c r="BW1094" s="169" t="s">
        <v>135</v>
      </c>
      <c r="BX1094" s="174">
        <v>2021</v>
      </c>
      <c r="BY1094" s="169" t="s">
        <v>2422</v>
      </c>
      <c r="BZ1094" s="169" t="str">
        <f t="shared" si="762"/>
        <v>DICIEMBRE</v>
      </c>
      <c r="CA1094" s="169" t="str">
        <f t="shared" si="763"/>
        <v>YCHO21RT_12.1</v>
      </c>
      <c r="CB1094" s="118" t="str">
        <f>VLOOKUP(F1094,[3]TOTALES!$E:$E,1,0)</f>
        <v>W1RH10WEFC1</v>
      </c>
      <c r="CC1094" s="118" t="str">
        <f>VLOOKUP(E1094,'3.PARAMETROS'!J:L,3,0)</f>
        <v>CAMISAS</v>
      </c>
      <c r="CD1094" s="118">
        <f>VLOOKUP(A1094,'[4]1. ARCHIVO COMPRA'!$A:$BU,73,0)</f>
        <v>0</v>
      </c>
      <c r="CF1094" s="128"/>
      <c r="CG1094" s="128"/>
    </row>
    <row r="1095" spans="1:85" x14ac:dyDescent="0.25">
      <c r="A1095" s="128" t="str">
        <f t="shared" si="731"/>
        <v>W2RA46D3ZTIGADA</v>
      </c>
      <c r="B1095" s="188">
        <v>44531</v>
      </c>
      <c r="C1095" s="128"/>
      <c r="D1095" s="128" t="s">
        <v>563</v>
      </c>
      <c r="E1095" s="128" t="s">
        <v>148</v>
      </c>
      <c r="F1095" s="128" t="s">
        <v>1838</v>
      </c>
      <c r="G1095" s="128" t="s">
        <v>873</v>
      </c>
      <c r="H1095" s="128" t="s">
        <v>1839</v>
      </c>
      <c r="I1095" s="128" t="s">
        <v>1840</v>
      </c>
      <c r="J1095" s="128" t="s">
        <v>2149</v>
      </c>
      <c r="K1095" s="128" t="s">
        <v>689</v>
      </c>
      <c r="L1095" s="128" t="s">
        <v>2257</v>
      </c>
      <c r="M1095" s="137">
        <v>178</v>
      </c>
      <c r="N1095" s="128">
        <f>IFERROR(VLOOKUP(M1095*$M$8*$N$8,'RAM costing'!$A$3:$B$81,2,1),0)</f>
        <v>169000</v>
      </c>
      <c r="O1095" s="128">
        <f>IFERROR(VLOOKUP(M1095*$M$9*$N$9,'RAM costing'!$E$3:$F$81,2,1),0)</f>
        <v>429</v>
      </c>
      <c r="P1095" s="128"/>
      <c r="Q1095" s="129">
        <f t="shared" si="732"/>
        <v>0.37297128589263417</v>
      </c>
      <c r="R1095" s="18">
        <v>66.388888888888886</v>
      </c>
      <c r="S1095" s="25">
        <f t="shared" si="733"/>
        <v>0</v>
      </c>
      <c r="T1095" s="25">
        <f t="shared" si="734"/>
        <v>0</v>
      </c>
      <c r="U1095" s="25">
        <f t="shared" si="735"/>
        <v>0</v>
      </c>
      <c r="V1095" s="25">
        <f t="shared" si="736"/>
        <v>0</v>
      </c>
      <c r="W1095" s="25">
        <f t="shared" si="737"/>
        <v>0</v>
      </c>
      <c r="X1095" s="25">
        <f t="shared" si="738"/>
        <v>0</v>
      </c>
      <c r="Y1095" s="25">
        <f t="shared" si="739"/>
        <v>0</v>
      </c>
      <c r="Z1095" s="25">
        <f t="shared" si="740"/>
        <v>0</v>
      </c>
      <c r="AA1095" s="26"/>
      <c r="AB1095" s="25">
        <f t="shared" si="741"/>
        <v>0</v>
      </c>
      <c r="AC1095" s="25">
        <f t="shared" si="773"/>
        <v>0</v>
      </c>
      <c r="AD1095" s="25"/>
      <c r="AE1095" s="25"/>
      <c r="AF1095" s="25"/>
      <c r="AG1095" s="25"/>
      <c r="AH1095" s="25"/>
      <c r="AI1095" s="25"/>
      <c r="AJ1095" s="26"/>
      <c r="AK1095" s="25"/>
      <c r="AL1095" s="26"/>
      <c r="AM1095" s="25">
        <f t="shared" si="743"/>
        <v>0</v>
      </c>
      <c r="AN1095" s="25">
        <f t="shared" si="744"/>
        <v>0</v>
      </c>
      <c r="AO1095" s="26"/>
      <c r="AP1095" s="26">
        <f t="shared" si="745"/>
        <v>0</v>
      </c>
      <c r="AQ1095" s="101">
        <f t="shared" si="746"/>
        <v>0</v>
      </c>
      <c r="AR1095" s="106">
        <f t="shared" si="747"/>
        <v>0</v>
      </c>
      <c r="AS1095" s="107">
        <f t="shared" si="770"/>
        <v>0</v>
      </c>
      <c r="AT1095" s="107">
        <f t="shared" si="770"/>
        <v>0</v>
      </c>
      <c r="AU1095" s="107">
        <f t="shared" si="770"/>
        <v>0</v>
      </c>
      <c r="AV1095" s="107">
        <f t="shared" si="770"/>
        <v>0</v>
      </c>
      <c r="AW1095" s="107">
        <f t="shared" si="770"/>
        <v>0</v>
      </c>
      <c r="AX1095" s="107">
        <f t="shared" si="770"/>
        <v>0</v>
      </c>
      <c r="AY1095" s="107">
        <f t="shared" si="770"/>
        <v>0</v>
      </c>
      <c r="AZ1095" s="107">
        <f t="shared" si="770"/>
        <v>0</v>
      </c>
      <c r="BA1095" s="108">
        <f t="shared" si="748"/>
        <v>0</v>
      </c>
      <c r="BB1095" s="103">
        <f t="shared" si="749"/>
        <v>0</v>
      </c>
      <c r="BC1095" s="109">
        <f t="shared" si="750"/>
        <v>0</v>
      </c>
      <c r="BD1095" s="107">
        <f t="shared" si="730"/>
        <v>0</v>
      </c>
      <c r="BE1095" s="107">
        <f t="shared" si="771"/>
        <v>0</v>
      </c>
      <c r="BF1095" s="107">
        <f t="shared" si="771"/>
        <v>0</v>
      </c>
      <c r="BG1095" s="107">
        <f t="shared" si="771"/>
        <v>0</v>
      </c>
      <c r="BH1095" s="107">
        <f t="shared" si="771"/>
        <v>0</v>
      </c>
      <c r="BI1095" s="107">
        <f t="shared" si="771"/>
        <v>0</v>
      </c>
      <c r="BJ1095" s="107">
        <f t="shared" si="771"/>
        <v>0</v>
      </c>
      <c r="BK1095" s="107">
        <f t="shared" si="771"/>
        <v>0</v>
      </c>
      <c r="BL1095" s="110">
        <f t="shared" si="751"/>
        <v>0</v>
      </c>
      <c r="BM1095" s="111">
        <f t="shared" si="752"/>
        <v>0</v>
      </c>
      <c r="BN1095" s="111">
        <f t="shared" si="753"/>
        <v>0</v>
      </c>
      <c r="BO1095" s="111">
        <f t="shared" si="754"/>
        <v>0</v>
      </c>
      <c r="BP1095" s="111">
        <f t="shared" si="755"/>
        <v>0</v>
      </c>
      <c r="BQ1095" s="111">
        <f t="shared" si="756"/>
        <v>0</v>
      </c>
      <c r="BR1095" s="111">
        <f t="shared" si="757"/>
        <v>0</v>
      </c>
      <c r="BS1095" s="111">
        <f t="shared" si="758"/>
        <v>0</v>
      </c>
      <c r="BT1095" s="111">
        <f t="shared" si="759"/>
        <v>0</v>
      </c>
      <c r="BU1095" s="112">
        <f t="shared" si="760"/>
        <v>0</v>
      </c>
      <c r="BV1095" s="113">
        <f t="shared" si="761"/>
        <v>0</v>
      </c>
      <c r="BW1095" s="169" t="s">
        <v>135</v>
      </c>
      <c r="BX1095" s="174">
        <v>2021</v>
      </c>
      <c r="BY1095" s="169" t="s">
        <v>2422</v>
      </c>
      <c r="BZ1095" s="169" t="str">
        <f t="shared" si="762"/>
        <v>DICIEMBRE</v>
      </c>
      <c r="CA1095" s="169" t="str">
        <f t="shared" si="763"/>
        <v>YCHO21RT_12.1</v>
      </c>
      <c r="CB1095" s="118" t="e">
        <f>VLOOKUP(F1095,[3]TOTALES!$E:$E,1,0)</f>
        <v>#N/A</v>
      </c>
      <c r="CC1095" s="118" t="str">
        <f>VLOOKUP(E1095,'3.PARAMETROS'!J:L,3,0)</f>
        <v>JEANS</v>
      </c>
      <c r="CD1095" s="118">
        <f>VLOOKUP(A1095,'[4]1. ARCHIVO COMPRA'!$A:$BU,73,0)</f>
        <v>0</v>
      </c>
      <c r="CF1095" s="128"/>
      <c r="CG1095" s="128"/>
    </row>
    <row r="1096" spans="1:85" x14ac:dyDescent="0.25">
      <c r="A1096" s="128" t="str">
        <f t="shared" si="731"/>
        <v>W2RP19K68D2JBLK</v>
      </c>
      <c r="B1096" s="188">
        <v>44531</v>
      </c>
      <c r="C1096" s="128"/>
      <c r="D1096" s="128" t="s">
        <v>562</v>
      </c>
      <c r="E1096" s="128" t="s">
        <v>294</v>
      </c>
      <c r="F1096" s="128" t="s">
        <v>1841</v>
      </c>
      <c r="G1096" s="128" t="s">
        <v>1842</v>
      </c>
      <c r="H1096" s="128" t="s">
        <v>494</v>
      </c>
      <c r="I1096" s="128" t="s">
        <v>520</v>
      </c>
      <c r="J1096" s="128" t="s">
        <v>2108</v>
      </c>
      <c r="K1096" s="128" t="s">
        <v>686</v>
      </c>
      <c r="L1096" s="128" t="s">
        <v>2255</v>
      </c>
      <c r="M1096" s="137">
        <v>49</v>
      </c>
      <c r="N1096" s="128">
        <f>IFERROR(VLOOKUP(M1096*$M$8*$N$8,'RAM costing'!$A$3:$B$81,2,1),0)</f>
        <v>49000</v>
      </c>
      <c r="O1096" s="128">
        <f>IFERROR(VLOOKUP(M1096*$M$9*$N$9,'RAM costing'!$E$3:$F$81,2,1),0)</f>
        <v>199</v>
      </c>
      <c r="P1096" s="128"/>
      <c r="Q1096" s="129">
        <f t="shared" si="732"/>
        <v>0.31</v>
      </c>
      <c r="R1096" s="18">
        <v>15.19</v>
      </c>
      <c r="S1096" s="25">
        <f t="shared" si="733"/>
        <v>0</v>
      </c>
      <c r="T1096" s="25">
        <f t="shared" si="734"/>
        <v>0</v>
      </c>
      <c r="U1096" s="25">
        <f t="shared" si="735"/>
        <v>0</v>
      </c>
      <c r="V1096" s="25">
        <f t="shared" si="736"/>
        <v>0</v>
      </c>
      <c r="W1096" s="25">
        <f t="shared" si="737"/>
        <v>0</v>
      </c>
      <c r="X1096" s="25">
        <f t="shared" si="738"/>
        <v>0</v>
      </c>
      <c r="Y1096" s="25">
        <f t="shared" si="739"/>
        <v>0</v>
      </c>
      <c r="Z1096" s="25">
        <f t="shared" si="740"/>
        <v>0</v>
      </c>
      <c r="AA1096" s="26"/>
      <c r="AB1096" s="25">
        <f t="shared" si="741"/>
        <v>0</v>
      </c>
      <c r="AC1096" s="25">
        <f t="shared" si="773"/>
        <v>0</v>
      </c>
      <c r="AD1096" s="25"/>
      <c r="AE1096" s="25"/>
      <c r="AF1096" s="25"/>
      <c r="AG1096" s="25"/>
      <c r="AH1096" s="25"/>
      <c r="AI1096" s="25"/>
      <c r="AJ1096" s="26"/>
      <c r="AK1096" s="25"/>
      <c r="AL1096" s="26"/>
      <c r="AM1096" s="25">
        <f t="shared" si="743"/>
        <v>0</v>
      </c>
      <c r="AN1096" s="25">
        <f t="shared" si="744"/>
        <v>0</v>
      </c>
      <c r="AO1096" s="26"/>
      <c r="AP1096" s="26">
        <f t="shared" si="745"/>
        <v>0</v>
      </c>
      <c r="AQ1096" s="101">
        <f t="shared" si="746"/>
        <v>0</v>
      </c>
      <c r="AR1096" s="106">
        <f t="shared" si="747"/>
        <v>0</v>
      </c>
      <c r="AS1096" s="107">
        <f t="shared" si="770"/>
        <v>0</v>
      </c>
      <c r="AT1096" s="107">
        <f t="shared" si="770"/>
        <v>0</v>
      </c>
      <c r="AU1096" s="107">
        <f t="shared" si="770"/>
        <v>0</v>
      </c>
      <c r="AV1096" s="107">
        <f t="shared" si="770"/>
        <v>0</v>
      </c>
      <c r="AW1096" s="107">
        <f t="shared" si="770"/>
        <v>0</v>
      </c>
      <c r="AX1096" s="107">
        <f t="shared" si="770"/>
        <v>0</v>
      </c>
      <c r="AY1096" s="107">
        <f t="shared" si="770"/>
        <v>0</v>
      </c>
      <c r="AZ1096" s="107">
        <f t="shared" si="770"/>
        <v>0</v>
      </c>
      <c r="BA1096" s="108">
        <f t="shared" si="748"/>
        <v>0</v>
      </c>
      <c r="BB1096" s="103">
        <f t="shared" si="749"/>
        <v>0</v>
      </c>
      <c r="BC1096" s="109">
        <f t="shared" si="750"/>
        <v>0</v>
      </c>
      <c r="BD1096" s="107">
        <f t="shared" si="730"/>
        <v>0</v>
      </c>
      <c r="BE1096" s="107">
        <f t="shared" si="771"/>
        <v>0</v>
      </c>
      <c r="BF1096" s="107">
        <f t="shared" si="771"/>
        <v>0</v>
      </c>
      <c r="BG1096" s="107">
        <f t="shared" si="771"/>
        <v>0</v>
      </c>
      <c r="BH1096" s="107">
        <f t="shared" si="771"/>
        <v>0</v>
      </c>
      <c r="BI1096" s="107">
        <f t="shared" si="771"/>
        <v>0</v>
      </c>
      <c r="BJ1096" s="107">
        <f t="shared" si="771"/>
        <v>0</v>
      </c>
      <c r="BK1096" s="107">
        <f t="shared" si="771"/>
        <v>0</v>
      </c>
      <c r="BL1096" s="110">
        <f t="shared" si="751"/>
        <v>0</v>
      </c>
      <c r="BM1096" s="111">
        <f t="shared" si="752"/>
        <v>0</v>
      </c>
      <c r="BN1096" s="111">
        <f t="shared" si="753"/>
        <v>0</v>
      </c>
      <c r="BO1096" s="111">
        <f t="shared" si="754"/>
        <v>0</v>
      </c>
      <c r="BP1096" s="111">
        <f t="shared" si="755"/>
        <v>0</v>
      </c>
      <c r="BQ1096" s="111">
        <f t="shared" si="756"/>
        <v>0</v>
      </c>
      <c r="BR1096" s="111">
        <f t="shared" si="757"/>
        <v>0</v>
      </c>
      <c r="BS1096" s="111">
        <f t="shared" si="758"/>
        <v>0</v>
      </c>
      <c r="BT1096" s="111">
        <f t="shared" si="759"/>
        <v>0</v>
      </c>
      <c r="BU1096" s="112">
        <f t="shared" si="760"/>
        <v>0</v>
      </c>
      <c r="BV1096" s="113">
        <f t="shared" si="761"/>
        <v>0</v>
      </c>
      <c r="BW1096" s="169" t="s">
        <v>135</v>
      </c>
      <c r="BX1096" s="174">
        <v>2021</v>
      </c>
      <c r="BY1096" s="169" t="s">
        <v>2422</v>
      </c>
      <c r="BZ1096" s="169" t="str">
        <f t="shared" si="762"/>
        <v>DICIEMBRE</v>
      </c>
      <c r="CA1096" s="169" t="str">
        <f t="shared" si="763"/>
        <v>YCHO21RT_12.1</v>
      </c>
      <c r="CB1096" s="118" t="e">
        <f>VLOOKUP(F1096,[3]TOTALES!$E:$E,1,0)</f>
        <v>#N/A</v>
      </c>
      <c r="CC1096" s="118" t="str">
        <f>VLOOKUP(E1096,'3.PARAMETROS'!J:L,3,0)</f>
        <v>TOPS</v>
      </c>
      <c r="CD1096" s="118">
        <f>VLOOKUP(A1096,'[4]1. ARCHIVO COMPRA'!$A:$BU,73,0)</f>
        <v>0</v>
      </c>
      <c r="CF1096" s="128"/>
      <c r="CG1096" s="128"/>
    </row>
    <row r="1097" spans="1:85" x14ac:dyDescent="0.25">
      <c r="A1097" s="128" t="str">
        <f t="shared" si="731"/>
        <v>W2RP19K68D2G1DQ</v>
      </c>
      <c r="B1097" s="188">
        <v>44531</v>
      </c>
      <c r="C1097" s="128"/>
      <c r="D1097" s="128" t="s">
        <v>562</v>
      </c>
      <c r="E1097" s="128" t="s">
        <v>294</v>
      </c>
      <c r="F1097" s="128" t="s">
        <v>1841</v>
      </c>
      <c r="G1097" s="128" t="s">
        <v>1842</v>
      </c>
      <c r="H1097" s="128" t="s">
        <v>510</v>
      </c>
      <c r="I1097" s="128" t="s">
        <v>537</v>
      </c>
      <c r="J1097" s="128" t="s">
        <v>2108</v>
      </c>
      <c r="K1097" s="128" t="s">
        <v>686</v>
      </c>
      <c r="L1097" s="128" t="s">
        <v>2255</v>
      </c>
      <c r="M1097" s="137">
        <v>49</v>
      </c>
      <c r="N1097" s="128">
        <f>IFERROR(VLOOKUP(M1097*$M$8*$N$8,'RAM costing'!$A$3:$B$81,2,1),0)</f>
        <v>49000</v>
      </c>
      <c r="O1097" s="128">
        <f>IFERROR(VLOOKUP(M1097*$M$9*$N$9,'RAM costing'!$E$3:$F$81,2,1),0)</f>
        <v>199</v>
      </c>
      <c r="P1097" s="128"/>
      <c r="Q1097" s="129">
        <f t="shared" si="732"/>
        <v>0.31</v>
      </c>
      <c r="R1097" s="18">
        <v>15.19</v>
      </c>
      <c r="S1097" s="25">
        <f t="shared" si="733"/>
        <v>0</v>
      </c>
      <c r="T1097" s="25">
        <f t="shared" si="734"/>
        <v>0</v>
      </c>
      <c r="U1097" s="25">
        <f t="shared" si="735"/>
        <v>0</v>
      </c>
      <c r="V1097" s="25">
        <f t="shared" si="736"/>
        <v>0</v>
      </c>
      <c r="W1097" s="25">
        <f t="shared" si="737"/>
        <v>0</v>
      </c>
      <c r="X1097" s="25">
        <f t="shared" si="738"/>
        <v>0</v>
      </c>
      <c r="Y1097" s="25">
        <f t="shared" si="739"/>
        <v>0</v>
      </c>
      <c r="Z1097" s="25">
        <f t="shared" si="740"/>
        <v>0</v>
      </c>
      <c r="AA1097" s="26"/>
      <c r="AB1097" s="25">
        <f t="shared" si="741"/>
        <v>0</v>
      </c>
      <c r="AC1097" s="25">
        <f t="shared" si="773"/>
        <v>0</v>
      </c>
      <c r="AD1097" s="25"/>
      <c r="AE1097" s="25"/>
      <c r="AF1097" s="25"/>
      <c r="AG1097" s="25"/>
      <c r="AH1097" s="25"/>
      <c r="AI1097" s="25"/>
      <c r="AJ1097" s="26"/>
      <c r="AK1097" s="25"/>
      <c r="AL1097" s="26"/>
      <c r="AM1097" s="25">
        <f t="shared" si="743"/>
        <v>0</v>
      </c>
      <c r="AN1097" s="25">
        <f t="shared" si="744"/>
        <v>0</v>
      </c>
      <c r="AO1097" s="26"/>
      <c r="AP1097" s="26">
        <f t="shared" si="745"/>
        <v>0</v>
      </c>
      <c r="AQ1097" s="101">
        <f t="shared" si="746"/>
        <v>0</v>
      </c>
      <c r="AR1097" s="106">
        <f t="shared" si="747"/>
        <v>0</v>
      </c>
      <c r="AS1097" s="107">
        <f t="shared" si="770"/>
        <v>0</v>
      </c>
      <c r="AT1097" s="107">
        <f t="shared" si="770"/>
        <v>0</v>
      </c>
      <c r="AU1097" s="107">
        <f t="shared" si="770"/>
        <v>0</v>
      </c>
      <c r="AV1097" s="107">
        <f t="shared" si="770"/>
        <v>0</v>
      </c>
      <c r="AW1097" s="107">
        <f t="shared" si="770"/>
        <v>0</v>
      </c>
      <c r="AX1097" s="107">
        <f t="shared" si="770"/>
        <v>0</v>
      </c>
      <c r="AY1097" s="107">
        <f t="shared" si="770"/>
        <v>0</v>
      </c>
      <c r="AZ1097" s="107">
        <f t="shared" si="770"/>
        <v>0</v>
      </c>
      <c r="BA1097" s="108">
        <f t="shared" si="748"/>
        <v>0</v>
      </c>
      <c r="BB1097" s="103">
        <f t="shared" si="749"/>
        <v>0</v>
      </c>
      <c r="BC1097" s="109">
        <f t="shared" si="750"/>
        <v>0</v>
      </c>
      <c r="BD1097" s="107">
        <f t="shared" si="730"/>
        <v>0</v>
      </c>
      <c r="BE1097" s="107">
        <f t="shared" si="771"/>
        <v>0</v>
      </c>
      <c r="BF1097" s="107">
        <f t="shared" si="771"/>
        <v>0</v>
      </c>
      <c r="BG1097" s="107">
        <f t="shared" si="771"/>
        <v>0</v>
      </c>
      <c r="BH1097" s="107">
        <f t="shared" si="771"/>
        <v>0</v>
      </c>
      <c r="BI1097" s="107">
        <f t="shared" si="771"/>
        <v>0</v>
      </c>
      <c r="BJ1097" s="107">
        <f t="shared" si="771"/>
        <v>0</v>
      </c>
      <c r="BK1097" s="107">
        <f t="shared" si="771"/>
        <v>0</v>
      </c>
      <c r="BL1097" s="110">
        <f t="shared" si="751"/>
        <v>0</v>
      </c>
      <c r="BM1097" s="111">
        <f t="shared" si="752"/>
        <v>0</v>
      </c>
      <c r="BN1097" s="111">
        <f t="shared" si="753"/>
        <v>0</v>
      </c>
      <c r="BO1097" s="111">
        <f t="shared" si="754"/>
        <v>0</v>
      </c>
      <c r="BP1097" s="111">
        <f t="shared" si="755"/>
        <v>0</v>
      </c>
      <c r="BQ1097" s="111">
        <f t="shared" si="756"/>
        <v>0</v>
      </c>
      <c r="BR1097" s="111">
        <f t="shared" si="757"/>
        <v>0</v>
      </c>
      <c r="BS1097" s="111">
        <f t="shared" si="758"/>
        <v>0</v>
      </c>
      <c r="BT1097" s="111">
        <f t="shared" si="759"/>
        <v>0</v>
      </c>
      <c r="BU1097" s="112">
        <f t="shared" si="760"/>
        <v>0</v>
      </c>
      <c r="BV1097" s="113">
        <f t="shared" si="761"/>
        <v>0</v>
      </c>
      <c r="BW1097" s="169" t="s">
        <v>135</v>
      </c>
      <c r="BX1097" s="174">
        <v>2021</v>
      </c>
      <c r="BY1097" s="169" t="s">
        <v>2422</v>
      </c>
      <c r="BZ1097" s="169" t="str">
        <f t="shared" si="762"/>
        <v>DICIEMBRE</v>
      </c>
      <c r="CA1097" s="169" t="str">
        <f t="shared" si="763"/>
        <v>YCHO21RT_12.1</v>
      </c>
      <c r="CB1097" s="118" t="e">
        <f>VLOOKUP(F1097,[3]TOTALES!$E:$E,1,0)</f>
        <v>#N/A</v>
      </c>
      <c r="CC1097" s="118" t="str">
        <f>VLOOKUP(E1097,'3.PARAMETROS'!J:L,3,0)</f>
        <v>TOPS</v>
      </c>
      <c r="CD1097" s="118">
        <f>VLOOKUP(A1097,'[4]1. ARCHIVO COMPRA'!$A:$BU,73,0)</f>
        <v>0</v>
      </c>
      <c r="CF1097" s="128"/>
      <c r="CG1097" s="128"/>
    </row>
    <row r="1098" spans="1:85" x14ac:dyDescent="0.25">
      <c r="A1098" s="128" t="str">
        <f t="shared" si="731"/>
        <v>W2RP19K68D2G5Q9</v>
      </c>
      <c r="B1098" s="188">
        <v>44531</v>
      </c>
      <c r="C1098" s="128"/>
      <c r="D1098" s="128" t="s">
        <v>562</v>
      </c>
      <c r="E1098" s="128" t="s">
        <v>294</v>
      </c>
      <c r="F1098" s="128" t="s">
        <v>1841</v>
      </c>
      <c r="G1098" s="128" t="s">
        <v>1842</v>
      </c>
      <c r="H1098" s="128" t="s">
        <v>1466</v>
      </c>
      <c r="I1098" s="128" t="s">
        <v>1467</v>
      </c>
      <c r="J1098" s="128" t="s">
        <v>2108</v>
      </c>
      <c r="K1098" s="128" t="s">
        <v>686</v>
      </c>
      <c r="L1098" s="128" t="s">
        <v>2255</v>
      </c>
      <c r="M1098" s="137">
        <v>49</v>
      </c>
      <c r="N1098" s="128">
        <f>IFERROR(VLOOKUP(M1098*$M$8*$N$8,'RAM costing'!$A$3:$B$81,2,1),0)</f>
        <v>49000</v>
      </c>
      <c r="O1098" s="128">
        <f>IFERROR(VLOOKUP(M1098*$M$9*$N$9,'RAM costing'!$E$3:$F$81,2,1),0)</f>
        <v>199</v>
      </c>
      <c r="P1098" s="128"/>
      <c r="Q1098" s="129">
        <f t="shared" si="732"/>
        <v>0.31</v>
      </c>
      <c r="R1098" s="18">
        <v>15.19</v>
      </c>
      <c r="S1098" s="25">
        <f t="shared" si="733"/>
        <v>0</v>
      </c>
      <c r="T1098" s="25">
        <f t="shared" si="734"/>
        <v>0</v>
      </c>
      <c r="U1098" s="25">
        <f t="shared" si="735"/>
        <v>0</v>
      </c>
      <c r="V1098" s="25">
        <f t="shared" si="736"/>
        <v>0</v>
      </c>
      <c r="W1098" s="25">
        <f t="shared" si="737"/>
        <v>0</v>
      </c>
      <c r="X1098" s="25">
        <f t="shared" si="738"/>
        <v>0</v>
      </c>
      <c r="Y1098" s="25">
        <f t="shared" si="739"/>
        <v>0</v>
      </c>
      <c r="Z1098" s="25">
        <f t="shared" si="740"/>
        <v>0</v>
      </c>
      <c r="AA1098" s="26"/>
      <c r="AB1098" s="25">
        <f t="shared" si="741"/>
        <v>0</v>
      </c>
      <c r="AC1098" s="25">
        <f t="shared" si="773"/>
        <v>0</v>
      </c>
      <c r="AD1098" s="25"/>
      <c r="AE1098" s="25"/>
      <c r="AF1098" s="25"/>
      <c r="AG1098" s="25"/>
      <c r="AH1098" s="25"/>
      <c r="AI1098" s="25"/>
      <c r="AJ1098" s="26"/>
      <c r="AK1098" s="25"/>
      <c r="AL1098" s="26"/>
      <c r="AM1098" s="25">
        <f t="shared" si="743"/>
        <v>0</v>
      </c>
      <c r="AN1098" s="25">
        <f t="shared" si="744"/>
        <v>0</v>
      </c>
      <c r="AO1098" s="26"/>
      <c r="AP1098" s="26">
        <f t="shared" si="745"/>
        <v>0</v>
      </c>
      <c r="AQ1098" s="101">
        <f t="shared" si="746"/>
        <v>0</v>
      </c>
      <c r="AR1098" s="106">
        <f t="shared" si="747"/>
        <v>0</v>
      </c>
      <c r="AS1098" s="107">
        <f t="shared" si="770"/>
        <v>0</v>
      </c>
      <c r="AT1098" s="107">
        <f t="shared" si="770"/>
        <v>0</v>
      </c>
      <c r="AU1098" s="107">
        <f t="shared" si="770"/>
        <v>0</v>
      </c>
      <c r="AV1098" s="107">
        <f t="shared" si="770"/>
        <v>0</v>
      </c>
      <c r="AW1098" s="107">
        <f t="shared" si="770"/>
        <v>0</v>
      </c>
      <c r="AX1098" s="107">
        <f t="shared" si="770"/>
        <v>0</v>
      </c>
      <c r="AY1098" s="107">
        <f t="shared" si="770"/>
        <v>0</v>
      </c>
      <c r="AZ1098" s="107">
        <f t="shared" si="770"/>
        <v>0</v>
      </c>
      <c r="BA1098" s="108">
        <f t="shared" si="748"/>
        <v>0</v>
      </c>
      <c r="BB1098" s="103">
        <f t="shared" si="749"/>
        <v>0</v>
      </c>
      <c r="BC1098" s="109">
        <f t="shared" si="750"/>
        <v>0</v>
      </c>
      <c r="BD1098" s="107">
        <f t="shared" si="730"/>
        <v>0</v>
      </c>
      <c r="BE1098" s="107">
        <f t="shared" si="771"/>
        <v>0</v>
      </c>
      <c r="BF1098" s="107">
        <f t="shared" si="771"/>
        <v>0</v>
      </c>
      <c r="BG1098" s="107">
        <f t="shared" si="771"/>
        <v>0</v>
      </c>
      <c r="BH1098" s="107">
        <f t="shared" si="771"/>
        <v>0</v>
      </c>
      <c r="BI1098" s="107">
        <f t="shared" si="771"/>
        <v>0</v>
      </c>
      <c r="BJ1098" s="107">
        <f t="shared" si="771"/>
        <v>0</v>
      </c>
      <c r="BK1098" s="107">
        <f t="shared" si="771"/>
        <v>0</v>
      </c>
      <c r="BL1098" s="110">
        <f t="shared" si="751"/>
        <v>0</v>
      </c>
      <c r="BM1098" s="111">
        <f t="shared" si="752"/>
        <v>0</v>
      </c>
      <c r="BN1098" s="111">
        <f t="shared" si="753"/>
        <v>0</v>
      </c>
      <c r="BO1098" s="111">
        <f t="shared" si="754"/>
        <v>0</v>
      </c>
      <c r="BP1098" s="111">
        <f t="shared" si="755"/>
        <v>0</v>
      </c>
      <c r="BQ1098" s="111">
        <f t="shared" si="756"/>
        <v>0</v>
      </c>
      <c r="BR1098" s="111">
        <f t="shared" si="757"/>
        <v>0</v>
      </c>
      <c r="BS1098" s="111">
        <f t="shared" si="758"/>
        <v>0</v>
      </c>
      <c r="BT1098" s="111">
        <f t="shared" si="759"/>
        <v>0</v>
      </c>
      <c r="BU1098" s="112">
        <f t="shared" si="760"/>
        <v>0</v>
      </c>
      <c r="BV1098" s="113">
        <f t="shared" si="761"/>
        <v>0</v>
      </c>
      <c r="BW1098" s="169" t="s">
        <v>135</v>
      </c>
      <c r="BX1098" s="174">
        <v>2021</v>
      </c>
      <c r="BY1098" s="169" t="s">
        <v>2422</v>
      </c>
      <c r="BZ1098" s="169" t="str">
        <f t="shared" si="762"/>
        <v>DICIEMBRE</v>
      </c>
      <c r="CA1098" s="169" t="str">
        <f t="shared" si="763"/>
        <v>YCHO21RT_12.1</v>
      </c>
      <c r="CB1098" s="118" t="e">
        <f>VLOOKUP(F1098,[3]TOTALES!$E:$E,1,0)</f>
        <v>#N/A</v>
      </c>
      <c r="CC1098" s="118" t="str">
        <f>VLOOKUP(E1098,'3.PARAMETROS'!J:L,3,0)</f>
        <v>TOPS</v>
      </c>
      <c r="CD1098" s="118">
        <f>VLOOKUP(A1098,'[4]1. ARCHIVO COMPRA'!$A:$BU,73,0)</f>
        <v>0</v>
      </c>
      <c r="CF1098" s="128"/>
      <c r="CG1098" s="128"/>
    </row>
    <row r="1099" spans="1:85" x14ac:dyDescent="0.25">
      <c r="A1099" s="128" t="str">
        <f t="shared" si="731"/>
        <v>W2RP19K68D2G011</v>
      </c>
      <c r="B1099" s="188">
        <v>44531</v>
      </c>
      <c r="C1099" s="128"/>
      <c r="D1099" s="128" t="s">
        <v>562</v>
      </c>
      <c r="E1099" s="128" t="s">
        <v>294</v>
      </c>
      <c r="F1099" s="128" t="s">
        <v>1841</v>
      </c>
      <c r="G1099" s="128" t="s">
        <v>1842</v>
      </c>
      <c r="H1099" s="128" t="s">
        <v>496</v>
      </c>
      <c r="I1099" s="128" t="s">
        <v>522</v>
      </c>
      <c r="J1099" s="128" t="s">
        <v>2108</v>
      </c>
      <c r="K1099" s="128" t="s">
        <v>686</v>
      </c>
      <c r="L1099" s="128" t="s">
        <v>2255</v>
      </c>
      <c r="M1099" s="137">
        <v>49</v>
      </c>
      <c r="N1099" s="128">
        <f>IFERROR(VLOOKUP(M1099*$M$8*$N$8,'RAM costing'!$A$3:$B$81,2,1),0)</f>
        <v>49000</v>
      </c>
      <c r="O1099" s="128">
        <f>IFERROR(VLOOKUP(M1099*$M$9*$N$9,'RAM costing'!$E$3:$F$81,2,1),0)</f>
        <v>199</v>
      </c>
      <c r="P1099" s="128"/>
      <c r="Q1099" s="129">
        <f t="shared" si="732"/>
        <v>0.31</v>
      </c>
      <c r="R1099" s="18">
        <v>15.19</v>
      </c>
      <c r="S1099" s="25">
        <f t="shared" si="733"/>
        <v>0</v>
      </c>
      <c r="T1099" s="25">
        <f t="shared" si="734"/>
        <v>0</v>
      </c>
      <c r="U1099" s="25">
        <f t="shared" si="735"/>
        <v>0</v>
      </c>
      <c r="V1099" s="25">
        <f t="shared" si="736"/>
        <v>0</v>
      </c>
      <c r="W1099" s="25">
        <f t="shared" si="737"/>
        <v>0</v>
      </c>
      <c r="X1099" s="25">
        <f t="shared" si="738"/>
        <v>0</v>
      </c>
      <c r="Y1099" s="25">
        <f t="shared" si="739"/>
        <v>0</v>
      </c>
      <c r="Z1099" s="25">
        <f t="shared" si="740"/>
        <v>0</v>
      </c>
      <c r="AA1099" s="26"/>
      <c r="AB1099" s="25">
        <f t="shared" si="741"/>
        <v>0</v>
      </c>
      <c r="AC1099" s="25">
        <f t="shared" si="773"/>
        <v>0</v>
      </c>
      <c r="AD1099" s="25"/>
      <c r="AE1099" s="25"/>
      <c r="AF1099" s="25"/>
      <c r="AG1099" s="25"/>
      <c r="AH1099" s="25"/>
      <c r="AI1099" s="25"/>
      <c r="AJ1099" s="26"/>
      <c r="AK1099" s="25"/>
      <c r="AL1099" s="26"/>
      <c r="AM1099" s="25">
        <f t="shared" si="743"/>
        <v>0</v>
      </c>
      <c r="AN1099" s="25">
        <f t="shared" si="744"/>
        <v>0</v>
      </c>
      <c r="AO1099" s="26"/>
      <c r="AP1099" s="26">
        <f t="shared" si="745"/>
        <v>0</v>
      </c>
      <c r="AQ1099" s="101">
        <f t="shared" si="746"/>
        <v>0</v>
      </c>
      <c r="AR1099" s="106">
        <f t="shared" si="747"/>
        <v>0</v>
      </c>
      <c r="AS1099" s="107">
        <f t="shared" si="770"/>
        <v>0</v>
      </c>
      <c r="AT1099" s="107">
        <f t="shared" si="770"/>
        <v>0</v>
      </c>
      <c r="AU1099" s="107">
        <f t="shared" si="770"/>
        <v>0</v>
      </c>
      <c r="AV1099" s="107">
        <f t="shared" si="770"/>
        <v>0</v>
      </c>
      <c r="AW1099" s="107">
        <f t="shared" si="770"/>
        <v>0</v>
      </c>
      <c r="AX1099" s="107">
        <f t="shared" si="770"/>
        <v>0</v>
      </c>
      <c r="AY1099" s="107">
        <f t="shared" si="770"/>
        <v>0</v>
      </c>
      <c r="AZ1099" s="107">
        <f t="shared" si="770"/>
        <v>0</v>
      </c>
      <c r="BA1099" s="108">
        <f t="shared" si="748"/>
        <v>0</v>
      </c>
      <c r="BB1099" s="103">
        <f t="shared" si="749"/>
        <v>0</v>
      </c>
      <c r="BC1099" s="109">
        <f t="shared" si="750"/>
        <v>0</v>
      </c>
      <c r="BD1099" s="107">
        <f t="shared" si="730"/>
        <v>0</v>
      </c>
      <c r="BE1099" s="107">
        <f t="shared" si="771"/>
        <v>0</v>
      </c>
      <c r="BF1099" s="107">
        <f t="shared" si="771"/>
        <v>0</v>
      </c>
      <c r="BG1099" s="107">
        <f t="shared" si="771"/>
        <v>0</v>
      </c>
      <c r="BH1099" s="107">
        <f t="shared" si="771"/>
        <v>0</v>
      </c>
      <c r="BI1099" s="107">
        <f t="shared" si="771"/>
        <v>0</v>
      </c>
      <c r="BJ1099" s="107">
        <f t="shared" si="771"/>
        <v>0</v>
      </c>
      <c r="BK1099" s="107">
        <f t="shared" si="771"/>
        <v>0</v>
      </c>
      <c r="BL1099" s="110">
        <f t="shared" si="751"/>
        <v>0</v>
      </c>
      <c r="BM1099" s="111">
        <f t="shared" si="752"/>
        <v>0</v>
      </c>
      <c r="BN1099" s="111">
        <f t="shared" si="753"/>
        <v>0</v>
      </c>
      <c r="BO1099" s="111">
        <f t="shared" si="754"/>
        <v>0</v>
      </c>
      <c r="BP1099" s="111">
        <f t="shared" si="755"/>
        <v>0</v>
      </c>
      <c r="BQ1099" s="111">
        <f t="shared" si="756"/>
        <v>0</v>
      </c>
      <c r="BR1099" s="111">
        <f t="shared" si="757"/>
        <v>0</v>
      </c>
      <c r="BS1099" s="111">
        <f t="shared" si="758"/>
        <v>0</v>
      </c>
      <c r="BT1099" s="111">
        <f t="shared" si="759"/>
        <v>0</v>
      </c>
      <c r="BU1099" s="112">
        <f t="shared" si="760"/>
        <v>0</v>
      </c>
      <c r="BV1099" s="113">
        <f t="shared" si="761"/>
        <v>0</v>
      </c>
      <c r="BW1099" s="169" t="s">
        <v>135</v>
      </c>
      <c r="BX1099" s="174">
        <v>2021</v>
      </c>
      <c r="BY1099" s="169" t="s">
        <v>2422</v>
      </c>
      <c r="BZ1099" s="169" t="str">
        <f t="shared" si="762"/>
        <v>DICIEMBRE</v>
      </c>
      <c r="CA1099" s="169" t="str">
        <f t="shared" si="763"/>
        <v>YCHO21RT_12.1</v>
      </c>
      <c r="CB1099" s="118" t="e">
        <f>VLOOKUP(F1099,[3]TOTALES!$E:$E,1,0)</f>
        <v>#N/A</v>
      </c>
      <c r="CC1099" s="118" t="str">
        <f>VLOOKUP(E1099,'3.PARAMETROS'!J:L,3,0)</f>
        <v>TOPS</v>
      </c>
      <c r="CD1099" s="118">
        <f>VLOOKUP(A1099,'[4]1. ARCHIVO COMPRA'!$A:$BU,73,0)</f>
        <v>0</v>
      </c>
      <c r="CF1099" s="128"/>
      <c r="CG1099" s="128"/>
    </row>
    <row r="1100" spans="1:85" x14ac:dyDescent="0.25">
      <c r="A1100" s="128" t="str">
        <f t="shared" si="731"/>
        <v>W2RP19K68D2G012</v>
      </c>
      <c r="B1100" s="188">
        <v>44531</v>
      </c>
      <c r="C1100" s="128"/>
      <c r="D1100" s="128" t="s">
        <v>562</v>
      </c>
      <c r="E1100" s="128" t="s">
        <v>294</v>
      </c>
      <c r="F1100" s="128" t="s">
        <v>1841</v>
      </c>
      <c r="G1100" s="128" t="s">
        <v>1842</v>
      </c>
      <c r="H1100" s="128" t="s">
        <v>582</v>
      </c>
      <c r="I1100" s="128" t="s">
        <v>583</v>
      </c>
      <c r="J1100" s="128" t="s">
        <v>2108</v>
      </c>
      <c r="K1100" s="128" t="s">
        <v>686</v>
      </c>
      <c r="L1100" s="128" t="s">
        <v>2255</v>
      </c>
      <c r="M1100" s="137">
        <v>49</v>
      </c>
      <c r="N1100" s="128">
        <f>IFERROR(VLOOKUP(M1100*$M$8*$N$8,'RAM costing'!$A$3:$B$81,2,1),0)</f>
        <v>49000</v>
      </c>
      <c r="O1100" s="128">
        <f>IFERROR(VLOOKUP(M1100*$M$9*$N$9,'RAM costing'!$E$3:$F$81,2,1),0)</f>
        <v>199</v>
      </c>
      <c r="P1100" s="128"/>
      <c r="Q1100" s="129">
        <f t="shared" si="732"/>
        <v>0.31</v>
      </c>
      <c r="R1100" s="18">
        <v>15.19</v>
      </c>
      <c r="S1100" s="25">
        <f t="shared" si="733"/>
        <v>0</v>
      </c>
      <c r="T1100" s="25">
        <f t="shared" si="734"/>
        <v>0</v>
      </c>
      <c r="U1100" s="25">
        <f t="shared" si="735"/>
        <v>0</v>
      </c>
      <c r="V1100" s="25">
        <f t="shared" si="736"/>
        <v>0</v>
      </c>
      <c r="W1100" s="25">
        <f t="shared" si="737"/>
        <v>0</v>
      </c>
      <c r="X1100" s="25">
        <f t="shared" si="738"/>
        <v>0</v>
      </c>
      <c r="Y1100" s="25">
        <f t="shared" si="739"/>
        <v>0</v>
      </c>
      <c r="Z1100" s="25">
        <f t="shared" si="740"/>
        <v>0</v>
      </c>
      <c r="AA1100" s="26"/>
      <c r="AB1100" s="25">
        <f t="shared" si="741"/>
        <v>0</v>
      </c>
      <c r="AC1100" s="25">
        <f t="shared" si="773"/>
        <v>0</v>
      </c>
      <c r="AD1100" s="25"/>
      <c r="AE1100" s="25"/>
      <c r="AF1100" s="25"/>
      <c r="AG1100" s="25"/>
      <c r="AH1100" s="25"/>
      <c r="AI1100" s="25"/>
      <c r="AJ1100" s="26"/>
      <c r="AK1100" s="25"/>
      <c r="AL1100" s="26"/>
      <c r="AM1100" s="25">
        <f t="shared" si="743"/>
        <v>0</v>
      </c>
      <c r="AN1100" s="25">
        <f t="shared" si="744"/>
        <v>0</v>
      </c>
      <c r="AO1100" s="26"/>
      <c r="AP1100" s="26">
        <f t="shared" si="745"/>
        <v>0</v>
      </c>
      <c r="AQ1100" s="101">
        <f t="shared" si="746"/>
        <v>0</v>
      </c>
      <c r="AR1100" s="106">
        <f t="shared" si="747"/>
        <v>0</v>
      </c>
      <c r="AS1100" s="107">
        <f t="shared" si="770"/>
        <v>0</v>
      </c>
      <c r="AT1100" s="107">
        <f t="shared" si="770"/>
        <v>0</v>
      </c>
      <c r="AU1100" s="107">
        <f t="shared" si="770"/>
        <v>0</v>
      </c>
      <c r="AV1100" s="107">
        <f t="shared" si="770"/>
        <v>0</v>
      </c>
      <c r="AW1100" s="107">
        <f t="shared" si="770"/>
        <v>0</v>
      </c>
      <c r="AX1100" s="107">
        <f t="shared" si="770"/>
        <v>0</v>
      </c>
      <c r="AY1100" s="107">
        <f t="shared" si="770"/>
        <v>0</v>
      </c>
      <c r="AZ1100" s="107">
        <f t="shared" si="770"/>
        <v>0</v>
      </c>
      <c r="BA1100" s="108">
        <f t="shared" si="748"/>
        <v>0</v>
      </c>
      <c r="BB1100" s="103">
        <f t="shared" si="749"/>
        <v>0</v>
      </c>
      <c r="BC1100" s="109">
        <f t="shared" si="750"/>
        <v>0</v>
      </c>
      <c r="BD1100" s="107">
        <f t="shared" si="730"/>
        <v>0</v>
      </c>
      <c r="BE1100" s="107">
        <f t="shared" si="771"/>
        <v>0</v>
      </c>
      <c r="BF1100" s="107">
        <f t="shared" si="771"/>
        <v>0</v>
      </c>
      <c r="BG1100" s="107">
        <f t="shared" si="771"/>
        <v>0</v>
      </c>
      <c r="BH1100" s="107">
        <f t="shared" si="771"/>
        <v>0</v>
      </c>
      <c r="BI1100" s="107">
        <f t="shared" si="771"/>
        <v>0</v>
      </c>
      <c r="BJ1100" s="107">
        <f t="shared" si="771"/>
        <v>0</v>
      </c>
      <c r="BK1100" s="107">
        <f t="shared" si="771"/>
        <v>0</v>
      </c>
      <c r="BL1100" s="110">
        <f t="shared" si="751"/>
        <v>0</v>
      </c>
      <c r="BM1100" s="111">
        <f t="shared" si="752"/>
        <v>0</v>
      </c>
      <c r="BN1100" s="111">
        <f t="shared" si="753"/>
        <v>0</v>
      </c>
      <c r="BO1100" s="111">
        <f t="shared" si="754"/>
        <v>0</v>
      </c>
      <c r="BP1100" s="111">
        <f t="shared" si="755"/>
        <v>0</v>
      </c>
      <c r="BQ1100" s="111">
        <f t="shared" si="756"/>
        <v>0</v>
      </c>
      <c r="BR1100" s="111">
        <f t="shared" si="757"/>
        <v>0</v>
      </c>
      <c r="BS1100" s="111">
        <f t="shared" si="758"/>
        <v>0</v>
      </c>
      <c r="BT1100" s="111">
        <f t="shared" si="759"/>
        <v>0</v>
      </c>
      <c r="BU1100" s="112">
        <f t="shared" si="760"/>
        <v>0</v>
      </c>
      <c r="BV1100" s="113">
        <f t="shared" si="761"/>
        <v>0</v>
      </c>
      <c r="BW1100" s="169" t="s">
        <v>135</v>
      </c>
      <c r="BX1100" s="174">
        <v>2021</v>
      </c>
      <c r="BY1100" s="169" t="s">
        <v>2422</v>
      </c>
      <c r="BZ1100" s="169" t="str">
        <f t="shared" si="762"/>
        <v>DICIEMBRE</v>
      </c>
      <c r="CA1100" s="169" t="str">
        <f t="shared" si="763"/>
        <v>YCHO21RT_12.1</v>
      </c>
      <c r="CB1100" s="118" t="e">
        <f>VLOOKUP(F1100,[3]TOTALES!$E:$E,1,0)</f>
        <v>#N/A</v>
      </c>
      <c r="CC1100" s="118" t="str">
        <f>VLOOKUP(E1100,'3.PARAMETROS'!J:L,3,0)</f>
        <v>TOPS</v>
      </c>
      <c r="CD1100" s="118">
        <f>VLOOKUP(A1100,'[4]1. ARCHIVO COMPRA'!$A:$BU,73,0)</f>
        <v>0</v>
      </c>
      <c r="CF1100" s="128"/>
      <c r="CG1100" s="128"/>
    </row>
    <row r="1101" spans="1:85" x14ac:dyDescent="0.25">
      <c r="A1101" s="128" t="str">
        <f t="shared" si="731"/>
        <v>W2RP19K68D2G7T2</v>
      </c>
      <c r="B1101" s="188">
        <v>44531</v>
      </c>
      <c r="C1101" s="128"/>
      <c r="D1101" s="128" t="s">
        <v>562</v>
      </c>
      <c r="E1101" s="128" t="s">
        <v>294</v>
      </c>
      <c r="F1101" s="128" t="s">
        <v>1841</v>
      </c>
      <c r="G1101" s="128" t="s">
        <v>1842</v>
      </c>
      <c r="H1101" s="128" t="s">
        <v>515</v>
      </c>
      <c r="I1101" s="128" t="s">
        <v>541</v>
      </c>
      <c r="J1101" s="128" t="s">
        <v>2108</v>
      </c>
      <c r="K1101" s="128" t="s">
        <v>686</v>
      </c>
      <c r="L1101" s="128" t="s">
        <v>2255</v>
      </c>
      <c r="M1101" s="137">
        <v>49</v>
      </c>
      <c r="N1101" s="128">
        <f>IFERROR(VLOOKUP(M1101*$M$8*$N$8,'RAM costing'!$A$3:$B$81,2,1),0)</f>
        <v>49000</v>
      </c>
      <c r="O1101" s="128">
        <f>IFERROR(VLOOKUP(M1101*$M$9*$N$9,'RAM costing'!$E$3:$F$81,2,1),0)</f>
        <v>199</v>
      </c>
      <c r="P1101" s="128"/>
      <c r="Q1101" s="129">
        <f t="shared" si="732"/>
        <v>0.31</v>
      </c>
      <c r="R1101" s="18">
        <v>15.19</v>
      </c>
      <c r="S1101" s="25">
        <f t="shared" si="733"/>
        <v>0</v>
      </c>
      <c r="T1101" s="25">
        <f t="shared" si="734"/>
        <v>0</v>
      </c>
      <c r="U1101" s="25">
        <f t="shared" si="735"/>
        <v>0</v>
      </c>
      <c r="V1101" s="25">
        <f t="shared" si="736"/>
        <v>0</v>
      </c>
      <c r="W1101" s="25">
        <f t="shared" si="737"/>
        <v>0</v>
      </c>
      <c r="X1101" s="25">
        <f t="shared" si="738"/>
        <v>0</v>
      </c>
      <c r="Y1101" s="25">
        <f t="shared" si="739"/>
        <v>0</v>
      </c>
      <c r="Z1101" s="25">
        <f t="shared" si="740"/>
        <v>0</v>
      </c>
      <c r="AA1101" s="26"/>
      <c r="AB1101" s="25">
        <f t="shared" si="741"/>
        <v>0</v>
      </c>
      <c r="AC1101" s="25">
        <f t="shared" si="773"/>
        <v>0</v>
      </c>
      <c r="AD1101" s="25"/>
      <c r="AE1101" s="25"/>
      <c r="AF1101" s="25"/>
      <c r="AG1101" s="25"/>
      <c r="AH1101" s="25"/>
      <c r="AI1101" s="25"/>
      <c r="AJ1101" s="26"/>
      <c r="AK1101" s="25"/>
      <c r="AL1101" s="26"/>
      <c r="AM1101" s="25">
        <f t="shared" si="743"/>
        <v>0</v>
      </c>
      <c r="AN1101" s="25">
        <f t="shared" si="744"/>
        <v>0</v>
      </c>
      <c r="AO1101" s="26"/>
      <c r="AP1101" s="26">
        <f t="shared" si="745"/>
        <v>0</v>
      </c>
      <c r="AQ1101" s="101">
        <f t="shared" si="746"/>
        <v>0</v>
      </c>
      <c r="AR1101" s="106">
        <f t="shared" si="747"/>
        <v>0</v>
      </c>
      <c r="AS1101" s="107">
        <f t="shared" si="770"/>
        <v>0</v>
      </c>
      <c r="AT1101" s="107">
        <f t="shared" si="770"/>
        <v>0</v>
      </c>
      <c r="AU1101" s="107">
        <f t="shared" si="770"/>
        <v>0</v>
      </c>
      <c r="AV1101" s="107">
        <f t="shared" si="770"/>
        <v>0</v>
      </c>
      <c r="AW1101" s="107">
        <f t="shared" si="770"/>
        <v>0</v>
      </c>
      <c r="AX1101" s="107">
        <f t="shared" si="770"/>
        <v>0</v>
      </c>
      <c r="AY1101" s="107">
        <f t="shared" si="770"/>
        <v>0</v>
      </c>
      <c r="AZ1101" s="107">
        <f t="shared" si="770"/>
        <v>0</v>
      </c>
      <c r="BA1101" s="108">
        <f t="shared" si="748"/>
        <v>0</v>
      </c>
      <c r="BB1101" s="103">
        <f t="shared" si="749"/>
        <v>0</v>
      </c>
      <c r="BC1101" s="109">
        <f t="shared" si="750"/>
        <v>0</v>
      </c>
      <c r="BD1101" s="107">
        <f t="shared" si="730"/>
        <v>0</v>
      </c>
      <c r="BE1101" s="107">
        <f t="shared" si="771"/>
        <v>0</v>
      </c>
      <c r="BF1101" s="107">
        <f t="shared" si="771"/>
        <v>0</v>
      </c>
      <c r="BG1101" s="107">
        <f t="shared" si="771"/>
        <v>0</v>
      </c>
      <c r="BH1101" s="107">
        <f t="shared" si="771"/>
        <v>0</v>
      </c>
      <c r="BI1101" s="107">
        <f t="shared" si="771"/>
        <v>0</v>
      </c>
      <c r="BJ1101" s="107">
        <f t="shared" si="771"/>
        <v>0</v>
      </c>
      <c r="BK1101" s="107">
        <f t="shared" si="771"/>
        <v>0</v>
      </c>
      <c r="BL1101" s="110">
        <f t="shared" si="751"/>
        <v>0</v>
      </c>
      <c r="BM1101" s="111">
        <f t="shared" si="752"/>
        <v>0</v>
      </c>
      <c r="BN1101" s="111">
        <f t="shared" si="753"/>
        <v>0</v>
      </c>
      <c r="BO1101" s="111">
        <f t="shared" si="754"/>
        <v>0</v>
      </c>
      <c r="BP1101" s="111">
        <f t="shared" si="755"/>
        <v>0</v>
      </c>
      <c r="BQ1101" s="111">
        <f t="shared" si="756"/>
        <v>0</v>
      </c>
      <c r="BR1101" s="111">
        <f t="shared" si="757"/>
        <v>0</v>
      </c>
      <c r="BS1101" s="111">
        <f t="shared" si="758"/>
        <v>0</v>
      </c>
      <c r="BT1101" s="111">
        <f t="shared" si="759"/>
        <v>0</v>
      </c>
      <c r="BU1101" s="112">
        <f t="shared" si="760"/>
        <v>0</v>
      </c>
      <c r="BV1101" s="113">
        <f t="shared" si="761"/>
        <v>0</v>
      </c>
      <c r="BW1101" s="169" t="s">
        <v>135</v>
      </c>
      <c r="BX1101" s="174">
        <v>2021</v>
      </c>
      <c r="BY1101" s="169" t="s">
        <v>2422</v>
      </c>
      <c r="BZ1101" s="169" t="str">
        <f t="shared" si="762"/>
        <v>DICIEMBRE</v>
      </c>
      <c r="CA1101" s="169" t="str">
        <f t="shared" si="763"/>
        <v>YCHO21RT_12.1</v>
      </c>
      <c r="CB1101" s="118" t="e">
        <f>VLOOKUP(F1101,[3]TOTALES!$E:$E,1,0)</f>
        <v>#N/A</v>
      </c>
      <c r="CC1101" s="118" t="str">
        <f>VLOOKUP(E1101,'3.PARAMETROS'!J:L,3,0)</f>
        <v>TOPS</v>
      </c>
      <c r="CD1101" s="118">
        <f>VLOOKUP(A1101,'[4]1. ARCHIVO COMPRA'!$A:$BU,73,0)</f>
        <v>0</v>
      </c>
      <c r="CF1101" s="128"/>
      <c r="CG1101" s="128"/>
    </row>
    <row r="1102" spans="1:85" x14ac:dyDescent="0.25">
      <c r="A1102" s="128" t="str">
        <f t="shared" si="731"/>
        <v>W2RI12I3Z00JBLK</v>
      </c>
      <c r="B1102" s="188">
        <v>44531</v>
      </c>
      <c r="C1102" s="128"/>
      <c r="D1102" s="128" t="s">
        <v>562</v>
      </c>
      <c r="E1102" s="128" t="s">
        <v>710</v>
      </c>
      <c r="F1102" s="128" t="s">
        <v>1843</v>
      </c>
      <c r="G1102" s="128" t="s">
        <v>1844</v>
      </c>
      <c r="H1102" s="128" t="s">
        <v>494</v>
      </c>
      <c r="I1102" s="128" t="s">
        <v>520</v>
      </c>
      <c r="J1102" s="128" t="s">
        <v>669</v>
      </c>
      <c r="K1102" s="128" t="s">
        <v>684</v>
      </c>
      <c r="L1102" s="128" t="s">
        <v>2255</v>
      </c>
      <c r="M1102" s="137">
        <v>49</v>
      </c>
      <c r="N1102" s="128">
        <f>IFERROR(VLOOKUP(M1102*$M$8*$N$8,'RAM costing'!$A$3:$B$81,2,1),0)</f>
        <v>49000</v>
      </c>
      <c r="O1102" s="128">
        <f>IFERROR(VLOOKUP(M1102*$M$9*$N$9,'RAM costing'!$E$3:$F$81,2,1),0)</f>
        <v>199</v>
      </c>
      <c r="P1102" s="128"/>
      <c r="Q1102" s="129">
        <f t="shared" si="732"/>
        <v>0.31</v>
      </c>
      <c r="R1102" s="18">
        <v>15.19</v>
      </c>
      <c r="S1102" s="25">
        <f t="shared" si="733"/>
        <v>0</v>
      </c>
      <c r="T1102" s="25">
        <f t="shared" si="734"/>
        <v>0</v>
      </c>
      <c r="U1102" s="25">
        <f t="shared" si="735"/>
        <v>0</v>
      </c>
      <c r="V1102" s="25">
        <f t="shared" si="736"/>
        <v>0</v>
      </c>
      <c r="W1102" s="25">
        <f t="shared" si="737"/>
        <v>0</v>
      </c>
      <c r="X1102" s="25">
        <f t="shared" si="738"/>
        <v>0</v>
      </c>
      <c r="Y1102" s="25">
        <f t="shared" si="739"/>
        <v>0</v>
      </c>
      <c r="Z1102" s="25">
        <f t="shared" si="740"/>
        <v>0</v>
      </c>
      <c r="AA1102" s="26"/>
      <c r="AB1102" s="25">
        <f t="shared" si="741"/>
        <v>0</v>
      </c>
      <c r="AC1102" s="25">
        <f t="shared" si="773"/>
        <v>0</v>
      </c>
      <c r="AD1102" s="25"/>
      <c r="AE1102" s="25"/>
      <c r="AF1102" s="25"/>
      <c r="AG1102" s="25"/>
      <c r="AH1102" s="25"/>
      <c r="AI1102" s="25"/>
      <c r="AJ1102" s="26"/>
      <c r="AK1102" s="25"/>
      <c r="AL1102" s="26"/>
      <c r="AM1102" s="25">
        <f t="shared" si="743"/>
        <v>0</v>
      </c>
      <c r="AN1102" s="25">
        <f t="shared" si="744"/>
        <v>0</v>
      </c>
      <c r="AO1102" s="26"/>
      <c r="AP1102" s="26">
        <f t="shared" si="745"/>
        <v>0</v>
      </c>
      <c r="AQ1102" s="101">
        <f t="shared" si="746"/>
        <v>0</v>
      </c>
      <c r="AR1102" s="106">
        <f t="shared" si="747"/>
        <v>0</v>
      </c>
      <c r="AS1102" s="107">
        <f t="shared" si="770"/>
        <v>0</v>
      </c>
      <c r="AT1102" s="107">
        <f t="shared" si="770"/>
        <v>0</v>
      </c>
      <c r="AU1102" s="107">
        <f t="shared" si="770"/>
        <v>0</v>
      </c>
      <c r="AV1102" s="107">
        <f t="shared" si="770"/>
        <v>0</v>
      </c>
      <c r="AW1102" s="107">
        <f t="shared" si="770"/>
        <v>0</v>
      </c>
      <c r="AX1102" s="107">
        <f t="shared" si="770"/>
        <v>0</v>
      </c>
      <c r="AY1102" s="107">
        <f t="shared" si="770"/>
        <v>0</v>
      </c>
      <c r="AZ1102" s="107">
        <f t="shared" si="770"/>
        <v>0</v>
      </c>
      <c r="BA1102" s="108">
        <f t="shared" si="748"/>
        <v>0</v>
      </c>
      <c r="BB1102" s="103">
        <f t="shared" si="749"/>
        <v>0</v>
      </c>
      <c r="BC1102" s="109">
        <f t="shared" si="750"/>
        <v>0</v>
      </c>
      <c r="BD1102" s="107">
        <f t="shared" si="730"/>
        <v>0</v>
      </c>
      <c r="BE1102" s="107">
        <f t="shared" si="771"/>
        <v>0</v>
      </c>
      <c r="BF1102" s="107">
        <f t="shared" si="771"/>
        <v>0</v>
      </c>
      <c r="BG1102" s="107">
        <f t="shared" si="771"/>
        <v>0</v>
      </c>
      <c r="BH1102" s="107">
        <f t="shared" si="771"/>
        <v>0</v>
      </c>
      <c r="BI1102" s="107">
        <f t="shared" si="771"/>
        <v>0</v>
      </c>
      <c r="BJ1102" s="107">
        <f t="shared" si="771"/>
        <v>0</v>
      </c>
      <c r="BK1102" s="107">
        <f t="shared" si="771"/>
        <v>0</v>
      </c>
      <c r="BL1102" s="110">
        <f t="shared" si="751"/>
        <v>0</v>
      </c>
      <c r="BM1102" s="111">
        <f t="shared" si="752"/>
        <v>0</v>
      </c>
      <c r="BN1102" s="111">
        <f t="shared" si="753"/>
        <v>0</v>
      </c>
      <c r="BO1102" s="111">
        <f t="shared" si="754"/>
        <v>0</v>
      </c>
      <c r="BP1102" s="111">
        <f t="shared" si="755"/>
        <v>0</v>
      </c>
      <c r="BQ1102" s="111">
        <f t="shared" si="756"/>
        <v>0</v>
      </c>
      <c r="BR1102" s="111">
        <f t="shared" si="757"/>
        <v>0</v>
      </c>
      <c r="BS1102" s="111">
        <f t="shared" si="758"/>
        <v>0</v>
      </c>
      <c r="BT1102" s="111">
        <f t="shared" si="759"/>
        <v>0</v>
      </c>
      <c r="BU1102" s="112">
        <f t="shared" si="760"/>
        <v>0</v>
      </c>
      <c r="BV1102" s="113">
        <f t="shared" si="761"/>
        <v>0</v>
      </c>
      <c r="BW1102" s="169" t="s">
        <v>135</v>
      </c>
      <c r="BX1102" s="174">
        <v>2021</v>
      </c>
      <c r="BY1102" s="169" t="s">
        <v>2422</v>
      </c>
      <c r="BZ1102" s="169" t="str">
        <f t="shared" si="762"/>
        <v>DICIEMBRE</v>
      </c>
      <c r="CA1102" s="169" t="str">
        <f t="shared" si="763"/>
        <v>YCHO21RT_12.1</v>
      </c>
      <c r="CB1102" s="118" t="e">
        <f>VLOOKUP(F1102,[3]TOTALES!$E:$E,1,0)</f>
        <v>#N/A</v>
      </c>
      <c r="CC1102" s="118" t="e">
        <f>VLOOKUP(E1102,'3.PARAMETROS'!J:L,3,0)</f>
        <v>#N/A</v>
      </c>
      <c r="CD1102" s="118">
        <f>VLOOKUP(A1102,'[4]1. ARCHIVO COMPRA'!$A:$BU,73,0)</f>
        <v>0</v>
      </c>
      <c r="CF1102" s="128"/>
      <c r="CG1102" s="128"/>
    </row>
    <row r="1103" spans="1:85" x14ac:dyDescent="0.25">
      <c r="A1103" s="128" t="str">
        <f t="shared" si="731"/>
        <v>W2RI12I3Z00A405</v>
      </c>
      <c r="B1103" s="188">
        <v>44531</v>
      </c>
      <c r="C1103" s="128"/>
      <c r="D1103" s="128" t="s">
        <v>562</v>
      </c>
      <c r="E1103" s="128" t="s">
        <v>710</v>
      </c>
      <c r="F1103" s="128" t="s">
        <v>1843</v>
      </c>
      <c r="G1103" s="128" t="s">
        <v>1844</v>
      </c>
      <c r="H1103" s="128" t="s">
        <v>998</v>
      </c>
      <c r="I1103" s="128" t="s">
        <v>999</v>
      </c>
      <c r="J1103" s="128" t="s">
        <v>669</v>
      </c>
      <c r="K1103" s="128" t="s">
        <v>684</v>
      </c>
      <c r="L1103" s="128" t="s">
        <v>2255</v>
      </c>
      <c r="M1103" s="137">
        <v>49</v>
      </c>
      <c r="N1103" s="128">
        <f>IFERROR(VLOOKUP(M1103*$M$8*$N$8,'RAM costing'!$A$3:$B$81,2,1),0)</f>
        <v>49000</v>
      </c>
      <c r="O1103" s="128">
        <f>IFERROR(VLOOKUP(M1103*$M$9*$N$9,'RAM costing'!$E$3:$F$81,2,1),0)</f>
        <v>199</v>
      </c>
      <c r="P1103" s="128"/>
      <c r="Q1103" s="129">
        <f t="shared" si="732"/>
        <v>0.31</v>
      </c>
      <c r="R1103" s="18">
        <v>15.19</v>
      </c>
      <c r="S1103" s="25">
        <f t="shared" si="733"/>
        <v>0</v>
      </c>
      <c r="T1103" s="25">
        <f t="shared" si="734"/>
        <v>0</v>
      </c>
      <c r="U1103" s="25">
        <f t="shared" si="735"/>
        <v>0</v>
      </c>
      <c r="V1103" s="25">
        <f t="shared" si="736"/>
        <v>0</v>
      </c>
      <c r="W1103" s="25">
        <f t="shared" si="737"/>
        <v>0</v>
      </c>
      <c r="X1103" s="25">
        <f t="shared" si="738"/>
        <v>0</v>
      </c>
      <c r="Y1103" s="25">
        <f t="shared" si="739"/>
        <v>0</v>
      </c>
      <c r="Z1103" s="25">
        <f t="shared" si="740"/>
        <v>0</v>
      </c>
      <c r="AA1103" s="26"/>
      <c r="AB1103" s="25">
        <f t="shared" si="741"/>
        <v>0</v>
      </c>
      <c r="AC1103" s="25">
        <f t="shared" si="773"/>
        <v>0</v>
      </c>
      <c r="AD1103" s="25"/>
      <c r="AE1103" s="25"/>
      <c r="AF1103" s="25"/>
      <c r="AG1103" s="25"/>
      <c r="AH1103" s="25"/>
      <c r="AI1103" s="25"/>
      <c r="AJ1103" s="26"/>
      <c r="AK1103" s="25"/>
      <c r="AL1103" s="26"/>
      <c r="AM1103" s="25">
        <f t="shared" si="743"/>
        <v>0</v>
      </c>
      <c r="AN1103" s="25">
        <f t="shared" si="744"/>
        <v>0</v>
      </c>
      <c r="AO1103" s="26"/>
      <c r="AP1103" s="26">
        <f t="shared" si="745"/>
        <v>0</v>
      </c>
      <c r="AQ1103" s="101">
        <f t="shared" si="746"/>
        <v>0</v>
      </c>
      <c r="AR1103" s="106">
        <f t="shared" si="747"/>
        <v>0</v>
      </c>
      <c r="AS1103" s="107">
        <f t="shared" si="770"/>
        <v>0</v>
      </c>
      <c r="AT1103" s="107">
        <f t="shared" si="770"/>
        <v>0</v>
      </c>
      <c r="AU1103" s="107">
        <f t="shared" si="770"/>
        <v>0</v>
      </c>
      <c r="AV1103" s="107">
        <f t="shared" si="770"/>
        <v>0</v>
      </c>
      <c r="AW1103" s="107">
        <f t="shared" si="770"/>
        <v>0</v>
      </c>
      <c r="AX1103" s="107">
        <f t="shared" si="770"/>
        <v>0</v>
      </c>
      <c r="AY1103" s="107">
        <f t="shared" si="770"/>
        <v>0</v>
      </c>
      <c r="AZ1103" s="107">
        <f t="shared" si="770"/>
        <v>0</v>
      </c>
      <c r="BA1103" s="108">
        <f t="shared" si="748"/>
        <v>0</v>
      </c>
      <c r="BB1103" s="103">
        <f t="shared" si="749"/>
        <v>0</v>
      </c>
      <c r="BC1103" s="109">
        <f t="shared" si="750"/>
        <v>0</v>
      </c>
      <c r="BD1103" s="107">
        <f t="shared" ref="BD1103:BD1166" si="774">ROUND(IF($L1103=$L$4,($BB1103*BD$4),IF($L1103=$L$5,($BB1103*BD$5),IF($L1103=$L$6,($BB1103*BD$6),IF($L1103=$L$7,($BB1103*BD$7))))),0)</f>
        <v>0</v>
      </c>
      <c r="BE1103" s="107">
        <f t="shared" si="771"/>
        <v>0</v>
      </c>
      <c r="BF1103" s="107">
        <f t="shared" si="771"/>
        <v>0</v>
      </c>
      <c r="BG1103" s="107">
        <f t="shared" si="771"/>
        <v>0</v>
      </c>
      <c r="BH1103" s="107">
        <f t="shared" si="771"/>
        <v>0</v>
      </c>
      <c r="BI1103" s="107">
        <f t="shared" si="771"/>
        <v>0</v>
      </c>
      <c r="BJ1103" s="107">
        <f t="shared" si="771"/>
        <v>0</v>
      </c>
      <c r="BK1103" s="107">
        <f t="shared" si="771"/>
        <v>0</v>
      </c>
      <c r="BL1103" s="110">
        <f t="shared" si="751"/>
        <v>0</v>
      </c>
      <c r="BM1103" s="111">
        <f t="shared" si="752"/>
        <v>0</v>
      </c>
      <c r="BN1103" s="111">
        <f t="shared" si="753"/>
        <v>0</v>
      </c>
      <c r="BO1103" s="111">
        <f t="shared" si="754"/>
        <v>0</v>
      </c>
      <c r="BP1103" s="111">
        <f t="shared" si="755"/>
        <v>0</v>
      </c>
      <c r="BQ1103" s="111">
        <f t="shared" si="756"/>
        <v>0</v>
      </c>
      <c r="BR1103" s="111">
        <f t="shared" si="757"/>
        <v>0</v>
      </c>
      <c r="BS1103" s="111">
        <f t="shared" si="758"/>
        <v>0</v>
      </c>
      <c r="BT1103" s="111">
        <f t="shared" si="759"/>
        <v>0</v>
      </c>
      <c r="BU1103" s="112">
        <f t="shared" si="760"/>
        <v>0</v>
      </c>
      <c r="BV1103" s="113">
        <f t="shared" si="761"/>
        <v>0</v>
      </c>
      <c r="BW1103" s="169" t="s">
        <v>135</v>
      </c>
      <c r="BX1103" s="174">
        <v>2021</v>
      </c>
      <c r="BY1103" s="169" t="s">
        <v>2422</v>
      </c>
      <c r="BZ1103" s="169" t="str">
        <f t="shared" si="762"/>
        <v>DICIEMBRE</v>
      </c>
      <c r="CA1103" s="169" t="str">
        <f t="shared" si="763"/>
        <v>YCHO21RT_12.1</v>
      </c>
      <c r="CB1103" s="118" t="e">
        <f>VLOOKUP(F1103,[3]TOTALES!$E:$E,1,0)</f>
        <v>#N/A</v>
      </c>
      <c r="CC1103" s="118" t="e">
        <f>VLOOKUP(E1103,'3.PARAMETROS'!J:L,3,0)</f>
        <v>#N/A</v>
      </c>
      <c r="CD1103" s="118">
        <f>VLOOKUP(A1103,'[4]1. ARCHIVO COMPRA'!$A:$BU,73,0)</f>
        <v>0</v>
      </c>
      <c r="CF1103" s="128"/>
      <c r="CG1103" s="128"/>
    </row>
    <row r="1104" spans="1:85" x14ac:dyDescent="0.25">
      <c r="A1104" s="128" t="str">
        <f t="shared" ref="A1104:A1167" si="775">F1104&amp;H1104</f>
        <v>W2RI12I3Z00G011</v>
      </c>
      <c r="B1104" s="188">
        <v>44531</v>
      </c>
      <c r="C1104" s="128"/>
      <c r="D1104" s="128" t="s">
        <v>562</v>
      </c>
      <c r="E1104" s="128" t="s">
        <v>710</v>
      </c>
      <c r="F1104" s="128" t="s">
        <v>1843</v>
      </c>
      <c r="G1104" s="128" t="s">
        <v>1844</v>
      </c>
      <c r="H1104" s="128" t="s">
        <v>496</v>
      </c>
      <c r="I1104" s="128" t="s">
        <v>522</v>
      </c>
      <c r="J1104" s="128" t="s">
        <v>669</v>
      </c>
      <c r="K1104" s="128" t="s">
        <v>684</v>
      </c>
      <c r="L1104" s="128" t="s">
        <v>2255</v>
      </c>
      <c r="M1104" s="137">
        <v>49</v>
      </c>
      <c r="N1104" s="128">
        <f>IFERROR(VLOOKUP(M1104*$M$8*$N$8,'RAM costing'!$A$3:$B$81,2,1),0)</f>
        <v>49000</v>
      </c>
      <c r="O1104" s="128">
        <f>IFERROR(VLOOKUP(M1104*$M$9*$N$9,'RAM costing'!$E$3:$F$81,2,1),0)</f>
        <v>199</v>
      </c>
      <c r="P1104" s="128"/>
      <c r="Q1104" s="129">
        <f t="shared" ref="Q1104:Q1122" si="776">R1104/M1104</f>
        <v>0.31</v>
      </c>
      <c r="R1104" s="18">
        <v>15.19</v>
      </c>
      <c r="S1104" s="25">
        <f t="shared" ref="S1104:S1167" si="777">AO1104</f>
        <v>0</v>
      </c>
      <c r="T1104" s="25">
        <f t="shared" ref="T1104:T1167" si="778">AO1104</f>
        <v>0</v>
      </c>
      <c r="U1104" s="25">
        <f t="shared" ref="U1104:U1167" si="779">AO1104</f>
        <v>0</v>
      </c>
      <c r="V1104" s="25">
        <f t="shared" ref="V1104:V1167" si="780">IF(AO1104&gt;0,AO1104-2,0)</f>
        <v>0</v>
      </c>
      <c r="W1104" s="25">
        <f t="shared" ref="W1104:W1167" si="781">IF(AO1104&gt;0,AO1104-4,0)</f>
        <v>0</v>
      </c>
      <c r="X1104" s="25">
        <f t="shared" ref="X1104:X1167" si="782">IF(AO1104&gt;0,AO1104-2,0)</f>
        <v>0</v>
      </c>
      <c r="Y1104" s="25">
        <f t="shared" ref="Y1104:Y1167" si="783">IF(AO1104&gt;0,AO1104-3,0)</f>
        <v>0</v>
      </c>
      <c r="Z1104" s="25">
        <f t="shared" ref="Z1104:Z1167" si="784">IF(AO1104&gt;0,AO1104-5,0)</f>
        <v>0</v>
      </c>
      <c r="AA1104" s="26"/>
      <c r="AB1104" s="25">
        <f t="shared" ref="AB1104:AB1167" si="785">IF(AO1104&gt;0,AO1104-3,0)</f>
        <v>0</v>
      </c>
      <c r="AC1104" s="25">
        <f t="shared" si="773"/>
        <v>0</v>
      </c>
      <c r="AD1104" s="25"/>
      <c r="AE1104" s="25"/>
      <c r="AF1104" s="25"/>
      <c r="AG1104" s="25"/>
      <c r="AH1104" s="25"/>
      <c r="AI1104" s="25"/>
      <c r="AJ1104" s="26"/>
      <c r="AK1104" s="25"/>
      <c r="AL1104" s="26"/>
      <c r="AM1104" s="25">
        <f t="shared" ref="AM1104:AM1167" si="786">IF(AO1104&gt;0,AO1104-2,0)</f>
        <v>0</v>
      </c>
      <c r="AN1104" s="25">
        <f t="shared" ref="AN1104:AN1167" si="787">IF(AO1104&gt;0,AO1104-2,0)</f>
        <v>0</v>
      </c>
      <c r="AO1104" s="26"/>
      <c r="AP1104" s="26">
        <f t="shared" ref="AP1104:AP1167" si="788">AO1104</f>
        <v>0</v>
      </c>
      <c r="AQ1104" s="101">
        <f t="shared" ref="AQ1104:AQ1167" si="789">SUM(S1104:AI1104)</f>
        <v>0</v>
      </c>
      <c r="AR1104" s="106">
        <f t="shared" ref="AR1104:AR1109" si="790">BA1104*R1104</f>
        <v>0</v>
      </c>
      <c r="AS1104" s="107">
        <f t="shared" si="770"/>
        <v>0</v>
      </c>
      <c r="AT1104" s="107">
        <f t="shared" si="770"/>
        <v>0</v>
      </c>
      <c r="AU1104" s="107">
        <f t="shared" si="770"/>
        <v>0</v>
      </c>
      <c r="AV1104" s="107">
        <f t="shared" si="770"/>
        <v>0</v>
      </c>
      <c r="AW1104" s="107">
        <f t="shared" si="770"/>
        <v>0</v>
      </c>
      <c r="AX1104" s="107">
        <f t="shared" si="770"/>
        <v>0</v>
      </c>
      <c r="AY1104" s="107">
        <f t="shared" si="770"/>
        <v>0</v>
      </c>
      <c r="AZ1104" s="107">
        <f t="shared" si="770"/>
        <v>0</v>
      </c>
      <c r="BA1104" s="108">
        <f t="shared" ref="BA1104:BA1109" si="791">SUM(AS1104:AZ1104)</f>
        <v>0</v>
      </c>
      <c r="BB1104" s="103">
        <f t="shared" ref="BB1104:BB1167" si="792">SUM(AJ1104:AP1104)</f>
        <v>0</v>
      </c>
      <c r="BC1104" s="109">
        <f t="shared" ref="BC1104:BC1109" si="793">BL1104*R1104</f>
        <v>0</v>
      </c>
      <c r="BD1104" s="107">
        <f t="shared" si="774"/>
        <v>0</v>
      </c>
      <c r="BE1104" s="107">
        <f t="shared" si="771"/>
        <v>0</v>
      </c>
      <c r="BF1104" s="107">
        <f t="shared" si="771"/>
        <v>0</v>
      </c>
      <c r="BG1104" s="107">
        <f t="shared" si="771"/>
        <v>0</v>
      </c>
      <c r="BH1104" s="107">
        <f t="shared" si="771"/>
        <v>0</v>
      </c>
      <c r="BI1104" s="107">
        <f t="shared" si="771"/>
        <v>0</v>
      </c>
      <c r="BJ1104" s="107">
        <f t="shared" si="771"/>
        <v>0</v>
      </c>
      <c r="BK1104" s="107">
        <f t="shared" si="771"/>
        <v>0</v>
      </c>
      <c r="BL1104" s="110">
        <f t="shared" ref="BL1104:BL1109" si="794">SUM(BD1104:BK1104)</f>
        <v>0</v>
      </c>
      <c r="BM1104" s="111">
        <f t="shared" ref="BM1104:BM1109" si="795">AS1104+BD1104</f>
        <v>0</v>
      </c>
      <c r="BN1104" s="111">
        <f t="shared" ref="BN1104:BN1109" si="796">AT1104+BE1104</f>
        <v>0</v>
      </c>
      <c r="BO1104" s="111">
        <f t="shared" ref="BO1104:BO1109" si="797">AU1104+BF1104</f>
        <v>0</v>
      </c>
      <c r="BP1104" s="111">
        <f t="shared" ref="BP1104:BP1109" si="798">AV1104+BG1104</f>
        <v>0</v>
      </c>
      <c r="BQ1104" s="111">
        <f t="shared" ref="BQ1104:BQ1109" si="799">AW1104+BH1104</f>
        <v>0</v>
      </c>
      <c r="BR1104" s="111">
        <f t="shared" ref="BR1104:BR1109" si="800">AX1104+BI1104</f>
        <v>0</v>
      </c>
      <c r="BS1104" s="111">
        <f t="shared" ref="BS1104:BS1109" si="801">AY1104+BJ1104</f>
        <v>0</v>
      </c>
      <c r="BT1104" s="111">
        <f t="shared" ref="BT1104:BT1109" si="802">AZ1104+BK1104</f>
        <v>0</v>
      </c>
      <c r="BU1104" s="112">
        <f t="shared" ref="BU1104:BU1109" si="803">SUM(BM1104:BT1104)</f>
        <v>0</v>
      </c>
      <c r="BV1104" s="113">
        <f t="shared" ref="BV1104:BV1109" si="804">SUM(R1104*BU1104)</f>
        <v>0</v>
      </c>
      <c r="BW1104" s="169" t="s">
        <v>135</v>
      </c>
      <c r="BX1104" s="174">
        <v>2021</v>
      </c>
      <c r="BY1104" s="169" t="s">
        <v>2422</v>
      </c>
      <c r="BZ1104" s="169" t="str">
        <f t="shared" ref="BZ1104:BZ1167" si="805">UPPER(TEXT(MID(B1104,1,10),"MMMM"))</f>
        <v>DICIEMBRE</v>
      </c>
      <c r="CA1104" s="169" t="str">
        <f t="shared" ref="CA1104:CA1167" si="806">VLOOKUP(BZ1104,$B$10:$D$12,3,0)</f>
        <v>YCHO21RT_12.1</v>
      </c>
      <c r="CB1104" s="118" t="e">
        <f>VLOOKUP(F1104,[3]TOTALES!$E:$E,1,0)</f>
        <v>#N/A</v>
      </c>
      <c r="CC1104" s="118" t="e">
        <f>VLOOKUP(E1104,'3.PARAMETROS'!J:L,3,0)</f>
        <v>#N/A</v>
      </c>
      <c r="CD1104" s="118">
        <f>VLOOKUP(A1104,'[4]1. ARCHIVO COMPRA'!$A:$BU,73,0)</f>
        <v>0</v>
      </c>
      <c r="CF1104" s="128"/>
      <c r="CG1104" s="128"/>
    </row>
    <row r="1105" spans="1:85" x14ac:dyDescent="0.25">
      <c r="A1105" s="128" t="str">
        <f t="shared" si="775"/>
        <v>W2RI12I3Z00LHY</v>
      </c>
      <c r="B1105" s="188">
        <v>44531</v>
      </c>
      <c r="C1105" s="128"/>
      <c r="D1105" s="128" t="s">
        <v>562</v>
      </c>
      <c r="E1105" s="128" t="s">
        <v>710</v>
      </c>
      <c r="F1105" s="128" t="s">
        <v>1843</v>
      </c>
      <c r="G1105" s="128" t="s">
        <v>1844</v>
      </c>
      <c r="H1105" s="128" t="s">
        <v>599</v>
      </c>
      <c r="I1105" s="128" t="s">
        <v>600</v>
      </c>
      <c r="J1105" s="128" t="s">
        <v>669</v>
      </c>
      <c r="K1105" s="128" t="s">
        <v>684</v>
      </c>
      <c r="L1105" s="128" t="s">
        <v>2255</v>
      </c>
      <c r="M1105" s="137">
        <v>49</v>
      </c>
      <c r="N1105" s="128">
        <f>IFERROR(VLOOKUP(M1105*$M$8*$N$8,'RAM costing'!$A$3:$B$81,2,1),0)</f>
        <v>49000</v>
      </c>
      <c r="O1105" s="128">
        <f>IFERROR(VLOOKUP(M1105*$M$9*$N$9,'RAM costing'!$E$3:$F$81,2,1),0)</f>
        <v>199</v>
      </c>
      <c r="P1105" s="128"/>
      <c r="Q1105" s="129">
        <f t="shared" si="776"/>
        <v>0.31</v>
      </c>
      <c r="R1105" s="18">
        <v>15.19</v>
      </c>
      <c r="S1105" s="25">
        <f t="shared" si="777"/>
        <v>0</v>
      </c>
      <c r="T1105" s="25">
        <f t="shared" si="778"/>
        <v>0</v>
      </c>
      <c r="U1105" s="25">
        <f t="shared" si="779"/>
        <v>0</v>
      </c>
      <c r="V1105" s="25">
        <f t="shared" si="780"/>
        <v>0</v>
      </c>
      <c r="W1105" s="25">
        <f t="shared" si="781"/>
        <v>0</v>
      </c>
      <c r="X1105" s="25">
        <f t="shared" si="782"/>
        <v>0</v>
      </c>
      <c r="Y1105" s="25">
        <f t="shared" si="783"/>
        <v>0</v>
      </c>
      <c r="Z1105" s="25">
        <f t="shared" si="784"/>
        <v>0</v>
      </c>
      <c r="AA1105" s="26"/>
      <c r="AB1105" s="25">
        <f t="shared" si="785"/>
        <v>0</v>
      </c>
      <c r="AC1105" s="25">
        <f t="shared" si="773"/>
        <v>0</v>
      </c>
      <c r="AD1105" s="25"/>
      <c r="AE1105" s="25"/>
      <c r="AF1105" s="25"/>
      <c r="AG1105" s="25"/>
      <c r="AH1105" s="25"/>
      <c r="AI1105" s="25"/>
      <c r="AJ1105" s="26"/>
      <c r="AK1105" s="25"/>
      <c r="AL1105" s="26"/>
      <c r="AM1105" s="25">
        <f t="shared" si="786"/>
        <v>0</v>
      </c>
      <c r="AN1105" s="25">
        <f t="shared" si="787"/>
        <v>0</v>
      </c>
      <c r="AO1105" s="26"/>
      <c r="AP1105" s="26">
        <f t="shared" si="788"/>
        <v>0</v>
      </c>
      <c r="AQ1105" s="101">
        <f t="shared" si="789"/>
        <v>0</v>
      </c>
      <c r="AR1105" s="106">
        <f t="shared" si="790"/>
        <v>0</v>
      </c>
      <c r="AS1105" s="107">
        <f t="shared" si="770"/>
        <v>0</v>
      </c>
      <c r="AT1105" s="107">
        <f t="shared" si="770"/>
        <v>0</v>
      </c>
      <c r="AU1105" s="107">
        <f t="shared" si="770"/>
        <v>0</v>
      </c>
      <c r="AV1105" s="107">
        <f t="shared" si="770"/>
        <v>0</v>
      </c>
      <c r="AW1105" s="107">
        <f t="shared" si="770"/>
        <v>0</v>
      </c>
      <c r="AX1105" s="107">
        <f t="shared" si="770"/>
        <v>0</v>
      </c>
      <c r="AY1105" s="107">
        <f t="shared" si="770"/>
        <v>0</v>
      </c>
      <c r="AZ1105" s="107">
        <f t="shared" si="770"/>
        <v>0</v>
      </c>
      <c r="BA1105" s="108">
        <f t="shared" si="791"/>
        <v>0</v>
      </c>
      <c r="BB1105" s="103">
        <f t="shared" si="792"/>
        <v>0</v>
      </c>
      <c r="BC1105" s="109">
        <f t="shared" si="793"/>
        <v>0</v>
      </c>
      <c r="BD1105" s="107">
        <f t="shared" si="774"/>
        <v>0</v>
      </c>
      <c r="BE1105" s="107">
        <f t="shared" si="771"/>
        <v>0</v>
      </c>
      <c r="BF1105" s="107">
        <f t="shared" si="771"/>
        <v>0</v>
      </c>
      <c r="BG1105" s="107">
        <f t="shared" si="771"/>
        <v>0</v>
      </c>
      <c r="BH1105" s="107">
        <f t="shared" si="771"/>
        <v>0</v>
      </c>
      <c r="BI1105" s="107">
        <f t="shared" si="771"/>
        <v>0</v>
      </c>
      <c r="BJ1105" s="107">
        <f t="shared" si="771"/>
        <v>0</v>
      </c>
      <c r="BK1105" s="107">
        <f t="shared" si="771"/>
        <v>0</v>
      </c>
      <c r="BL1105" s="110">
        <f t="shared" si="794"/>
        <v>0</v>
      </c>
      <c r="BM1105" s="111">
        <f t="shared" si="795"/>
        <v>0</v>
      </c>
      <c r="BN1105" s="111">
        <f t="shared" si="796"/>
        <v>0</v>
      </c>
      <c r="BO1105" s="111">
        <f t="shared" si="797"/>
        <v>0</v>
      </c>
      <c r="BP1105" s="111">
        <f t="shared" si="798"/>
        <v>0</v>
      </c>
      <c r="BQ1105" s="111">
        <f t="shared" si="799"/>
        <v>0</v>
      </c>
      <c r="BR1105" s="111">
        <f t="shared" si="800"/>
        <v>0</v>
      </c>
      <c r="BS1105" s="111">
        <f t="shared" si="801"/>
        <v>0</v>
      </c>
      <c r="BT1105" s="111">
        <f t="shared" si="802"/>
        <v>0</v>
      </c>
      <c r="BU1105" s="112">
        <f t="shared" si="803"/>
        <v>0</v>
      </c>
      <c r="BV1105" s="113">
        <f t="shared" si="804"/>
        <v>0</v>
      </c>
      <c r="BW1105" s="169" t="s">
        <v>135</v>
      </c>
      <c r="BX1105" s="174">
        <v>2021</v>
      </c>
      <c r="BY1105" s="169" t="s">
        <v>2422</v>
      </c>
      <c r="BZ1105" s="169" t="str">
        <f t="shared" si="805"/>
        <v>DICIEMBRE</v>
      </c>
      <c r="CA1105" s="169" t="str">
        <f t="shared" si="806"/>
        <v>YCHO21RT_12.1</v>
      </c>
      <c r="CB1105" s="118" t="e">
        <f>VLOOKUP(F1105,[3]TOTALES!$E:$E,1,0)</f>
        <v>#N/A</v>
      </c>
      <c r="CC1105" s="118" t="e">
        <f>VLOOKUP(E1105,'3.PARAMETROS'!J:L,3,0)</f>
        <v>#N/A</v>
      </c>
      <c r="CD1105" s="118">
        <f>VLOOKUP(A1105,'[4]1. ARCHIVO COMPRA'!$A:$BU,73,0)</f>
        <v>0</v>
      </c>
      <c r="CF1105" s="128"/>
      <c r="CG1105" s="128"/>
    </row>
    <row r="1106" spans="1:85" x14ac:dyDescent="0.25">
      <c r="A1106" s="128" t="str">
        <f t="shared" si="775"/>
        <v>W2RA16D4LZ1TRMN</v>
      </c>
      <c r="B1106" s="188">
        <v>44531</v>
      </c>
      <c r="C1106" s="128"/>
      <c r="D1106" s="128" t="s">
        <v>563</v>
      </c>
      <c r="E1106" s="128" t="s">
        <v>148</v>
      </c>
      <c r="F1106" s="128" t="s">
        <v>1845</v>
      </c>
      <c r="G1106" s="128" t="s">
        <v>892</v>
      </c>
      <c r="H1106" s="128" t="s">
        <v>1846</v>
      </c>
      <c r="I1106" s="128" t="s">
        <v>1847</v>
      </c>
      <c r="J1106" s="128" t="s">
        <v>2225</v>
      </c>
      <c r="K1106" s="128" t="s">
        <v>689</v>
      </c>
      <c r="L1106" s="128" t="s">
        <v>2257</v>
      </c>
      <c r="M1106" s="137">
        <v>108</v>
      </c>
      <c r="N1106" s="128">
        <f>IFERROR(VLOOKUP(M1106*$M$8*$N$8,'RAM costing'!$A$3:$B$81,2,1),0)</f>
        <v>109000</v>
      </c>
      <c r="O1106" s="128">
        <f>IFERROR(VLOOKUP(M1106*$M$9*$N$9,'RAM costing'!$E$3:$F$81,2,1),0)</f>
        <v>429</v>
      </c>
      <c r="P1106" s="128"/>
      <c r="Q1106" s="129">
        <f t="shared" si="776"/>
        <v>0.31</v>
      </c>
      <c r="R1106" s="18">
        <v>33.479999999999997</v>
      </c>
      <c r="S1106" s="25">
        <f t="shared" si="777"/>
        <v>0</v>
      </c>
      <c r="T1106" s="25">
        <f t="shared" si="778"/>
        <v>0</v>
      </c>
      <c r="U1106" s="25">
        <f t="shared" si="779"/>
        <v>0</v>
      </c>
      <c r="V1106" s="25">
        <f t="shared" si="780"/>
        <v>0</v>
      </c>
      <c r="W1106" s="25">
        <f t="shared" si="781"/>
        <v>0</v>
      </c>
      <c r="X1106" s="25">
        <f t="shared" si="782"/>
        <v>0</v>
      </c>
      <c r="Y1106" s="25">
        <f t="shared" si="783"/>
        <v>0</v>
      </c>
      <c r="Z1106" s="25">
        <f t="shared" si="784"/>
        <v>0</v>
      </c>
      <c r="AA1106" s="26"/>
      <c r="AB1106" s="25">
        <f t="shared" si="785"/>
        <v>0</v>
      </c>
      <c r="AC1106" s="25">
        <f t="shared" si="773"/>
        <v>0</v>
      </c>
      <c r="AD1106" s="25"/>
      <c r="AE1106" s="25"/>
      <c r="AF1106" s="25"/>
      <c r="AG1106" s="25"/>
      <c r="AH1106" s="25"/>
      <c r="AI1106" s="25"/>
      <c r="AJ1106" s="26"/>
      <c r="AK1106" s="25"/>
      <c r="AL1106" s="26"/>
      <c r="AM1106" s="25">
        <f t="shared" si="786"/>
        <v>0</v>
      </c>
      <c r="AN1106" s="25">
        <f t="shared" si="787"/>
        <v>0</v>
      </c>
      <c r="AO1106" s="26"/>
      <c r="AP1106" s="26">
        <f t="shared" si="788"/>
        <v>0</v>
      </c>
      <c r="AQ1106" s="101">
        <f t="shared" si="789"/>
        <v>0</v>
      </c>
      <c r="AR1106" s="106">
        <f t="shared" si="790"/>
        <v>0</v>
      </c>
      <c r="AS1106" s="107">
        <f t="shared" si="770"/>
        <v>0</v>
      </c>
      <c r="AT1106" s="107">
        <f t="shared" si="770"/>
        <v>0</v>
      </c>
      <c r="AU1106" s="107">
        <f t="shared" si="770"/>
        <v>0</v>
      </c>
      <c r="AV1106" s="107">
        <f t="shared" si="770"/>
        <v>0</v>
      </c>
      <c r="AW1106" s="107">
        <f t="shared" si="770"/>
        <v>0</v>
      </c>
      <c r="AX1106" s="107">
        <f t="shared" si="770"/>
        <v>0</v>
      </c>
      <c r="AY1106" s="107">
        <f t="shared" si="770"/>
        <v>0</v>
      </c>
      <c r="AZ1106" s="107">
        <f t="shared" si="770"/>
        <v>0</v>
      </c>
      <c r="BA1106" s="108">
        <f t="shared" si="791"/>
        <v>0</v>
      </c>
      <c r="BB1106" s="103">
        <f t="shared" si="792"/>
        <v>0</v>
      </c>
      <c r="BC1106" s="109">
        <f t="shared" si="793"/>
        <v>0</v>
      </c>
      <c r="BD1106" s="107">
        <f t="shared" si="774"/>
        <v>0</v>
      </c>
      <c r="BE1106" s="107">
        <f t="shared" si="771"/>
        <v>0</v>
      </c>
      <c r="BF1106" s="107">
        <f t="shared" si="771"/>
        <v>0</v>
      </c>
      <c r="BG1106" s="107">
        <f t="shared" si="771"/>
        <v>0</v>
      </c>
      <c r="BH1106" s="107">
        <f t="shared" si="771"/>
        <v>0</v>
      </c>
      <c r="BI1106" s="107">
        <f t="shared" si="771"/>
        <v>0</v>
      </c>
      <c r="BJ1106" s="107">
        <f t="shared" si="771"/>
        <v>0</v>
      </c>
      <c r="BK1106" s="107">
        <f t="shared" si="771"/>
        <v>0</v>
      </c>
      <c r="BL1106" s="110">
        <f t="shared" si="794"/>
        <v>0</v>
      </c>
      <c r="BM1106" s="111">
        <f t="shared" si="795"/>
        <v>0</v>
      </c>
      <c r="BN1106" s="111">
        <f t="shared" si="796"/>
        <v>0</v>
      </c>
      <c r="BO1106" s="111">
        <f t="shared" si="797"/>
        <v>0</v>
      </c>
      <c r="BP1106" s="111">
        <f t="shared" si="798"/>
        <v>0</v>
      </c>
      <c r="BQ1106" s="111">
        <f t="shared" si="799"/>
        <v>0</v>
      </c>
      <c r="BR1106" s="111">
        <f t="shared" si="800"/>
        <v>0</v>
      </c>
      <c r="BS1106" s="111">
        <f t="shared" si="801"/>
        <v>0</v>
      </c>
      <c r="BT1106" s="111">
        <f t="shared" si="802"/>
        <v>0</v>
      </c>
      <c r="BU1106" s="112">
        <f t="shared" si="803"/>
        <v>0</v>
      </c>
      <c r="BV1106" s="113">
        <f t="shared" si="804"/>
        <v>0</v>
      </c>
      <c r="BW1106" s="169" t="s">
        <v>135</v>
      </c>
      <c r="BX1106" s="174">
        <v>2021</v>
      </c>
      <c r="BY1106" s="169" t="s">
        <v>2422</v>
      </c>
      <c r="BZ1106" s="169" t="str">
        <f t="shared" si="805"/>
        <v>DICIEMBRE</v>
      </c>
      <c r="CA1106" s="169" t="str">
        <f t="shared" si="806"/>
        <v>YCHO21RT_12.1</v>
      </c>
      <c r="CB1106" s="118" t="str">
        <f>VLOOKUP(F1106,[3]TOTALES!$E:$E,1,0)</f>
        <v>W2RA16D4LZ1</v>
      </c>
      <c r="CC1106" s="118" t="str">
        <f>VLOOKUP(E1106,'3.PARAMETROS'!J:L,3,0)</f>
        <v>JEANS</v>
      </c>
      <c r="CD1106" s="118">
        <f>VLOOKUP(A1106,'[4]1. ARCHIVO COMPRA'!$A:$BU,73,0)</f>
        <v>0</v>
      </c>
      <c r="CF1106" s="128"/>
      <c r="CG1106" s="128"/>
    </row>
    <row r="1107" spans="1:85" x14ac:dyDescent="0.25">
      <c r="A1107" s="128" t="str">
        <f t="shared" si="775"/>
        <v>W2RA46WE641P9DR</v>
      </c>
      <c r="B1107" s="188">
        <v>44531</v>
      </c>
      <c r="C1107" s="128"/>
      <c r="D1107" s="128" t="s">
        <v>557</v>
      </c>
      <c r="E1107" s="128" t="s">
        <v>222</v>
      </c>
      <c r="F1107" s="128" t="s">
        <v>1848</v>
      </c>
      <c r="G1107" s="128" t="s">
        <v>873</v>
      </c>
      <c r="H1107" s="128" t="s">
        <v>1849</v>
      </c>
      <c r="I1107" s="128" t="s">
        <v>1850</v>
      </c>
      <c r="J1107" s="128" t="s">
        <v>2226</v>
      </c>
      <c r="K1107" s="128" t="s">
        <v>688</v>
      </c>
      <c r="L1107" s="128" t="s">
        <v>2257</v>
      </c>
      <c r="M1107" s="137">
        <v>118</v>
      </c>
      <c r="N1107" s="128">
        <f>IFERROR(VLOOKUP(M1107*$M$8*$N$8,'RAM costing'!$A$3:$B$81,2,1),0)</f>
        <v>119000</v>
      </c>
      <c r="O1107" s="128">
        <f>IFERROR(VLOOKUP(M1107*$M$9*$N$9,'RAM costing'!$E$3:$F$81,2,1),0)</f>
        <v>429</v>
      </c>
      <c r="P1107" s="128"/>
      <c r="Q1107" s="129">
        <f t="shared" si="776"/>
        <v>0.31</v>
      </c>
      <c r="R1107" s="18">
        <v>36.58</v>
      </c>
      <c r="S1107" s="25">
        <f t="shared" si="777"/>
        <v>0</v>
      </c>
      <c r="T1107" s="25">
        <f t="shared" si="778"/>
        <v>0</v>
      </c>
      <c r="U1107" s="25">
        <f t="shared" si="779"/>
        <v>0</v>
      </c>
      <c r="V1107" s="25">
        <f t="shared" si="780"/>
        <v>0</v>
      </c>
      <c r="W1107" s="25">
        <f t="shared" si="781"/>
        <v>0</v>
      </c>
      <c r="X1107" s="25">
        <f t="shared" si="782"/>
        <v>0</v>
      </c>
      <c r="Y1107" s="25">
        <f t="shared" si="783"/>
        <v>0</v>
      </c>
      <c r="Z1107" s="25">
        <f t="shared" si="784"/>
        <v>0</v>
      </c>
      <c r="AA1107" s="26"/>
      <c r="AB1107" s="25">
        <f t="shared" si="785"/>
        <v>0</v>
      </c>
      <c r="AC1107" s="25">
        <f t="shared" si="773"/>
        <v>0</v>
      </c>
      <c r="AD1107" s="25"/>
      <c r="AE1107" s="25"/>
      <c r="AF1107" s="25"/>
      <c r="AG1107" s="25"/>
      <c r="AH1107" s="25"/>
      <c r="AI1107" s="25"/>
      <c r="AJ1107" s="26"/>
      <c r="AK1107" s="25"/>
      <c r="AL1107" s="26"/>
      <c r="AM1107" s="25">
        <f t="shared" si="786"/>
        <v>0</v>
      </c>
      <c r="AN1107" s="25">
        <f t="shared" si="787"/>
        <v>0</v>
      </c>
      <c r="AO1107" s="26"/>
      <c r="AP1107" s="26">
        <f t="shared" si="788"/>
        <v>0</v>
      </c>
      <c r="AQ1107" s="101">
        <f t="shared" si="789"/>
        <v>0</v>
      </c>
      <c r="AR1107" s="106">
        <f t="shared" si="790"/>
        <v>0</v>
      </c>
      <c r="AS1107" s="107">
        <f t="shared" si="770"/>
        <v>0</v>
      </c>
      <c r="AT1107" s="107">
        <f t="shared" si="770"/>
        <v>0</v>
      </c>
      <c r="AU1107" s="107">
        <f t="shared" si="770"/>
        <v>0</v>
      </c>
      <c r="AV1107" s="107">
        <f t="shared" si="770"/>
        <v>0</v>
      </c>
      <c r="AW1107" s="107">
        <f t="shared" si="770"/>
        <v>0</v>
      </c>
      <c r="AX1107" s="107">
        <f t="shared" si="770"/>
        <v>0</v>
      </c>
      <c r="AY1107" s="107">
        <f t="shared" si="770"/>
        <v>0</v>
      </c>
      <c r="AZ1107" s="107">
        <f t="shared" si="770"/>
        <v>0</v>
      </c>
      <c r="BA1107" s="108">
        <f t="shared" si="791"/>
        <v>0</v>
      </c>
      <c r="BB1107" s="103">
        <f t="shared" si="792"/>
        <v>0</v>
      </c>
      <c r="BC1107" s="109">
        <f t="shared" si="793"/>
        <v>0</v>
      </c>
      <c r="BD1107" s="107">
        <f t="shared" si="774"/>
        <v>0</v>
      </c>
      <c r="BE1107" s="107">
        <f t="shared" si="771"/>
        <v>0</v>
      </c>
      <c r="BF1107" s="107">
        <f t="shared" si="771"/>
        <v>0</v>
      </c>
      <c r="BG1107" s="107">
        <f t="shared" si="771"/>
        <v>0</v>
      </c>
      <c r="BH1107" s="107">
        <f t="shared" si="771"/>
        <v>0</v>
      </c>
      <c r="BI1107" s="107">
        <f t="shared" si="771"/>
        <v>0</v>
      </c>
      <c r="BJ1107" s="107">
        <f t="shared" si="771"/>
        <v>0</v>
      </c>
      <c r="BK1107" s="107">
        <f t="shared" si="771"/>
        <v>0</v>
      </c>
      <c r="BL1107" s="110">
        <f t="shared" si="794"/>
        <v>0</v>
      </c>
      <c r="BM1107" s="111">
        <f t="shared" si="795"/>
        <v>0</v>
      </c>
      <c r="BN1107" s="111">
        <f t="shared" si="796"/>
        <v>0</v>
      </c>
      <c r="BO1107" s="111">
        <f t="shared" si="797"/>
        <v>0</v>
      </c>
      <c r="BP1107" s="111">
        <f t="shared" si="798"/>
        <v>0</v>
      </c>
      <c r="BQ1107" s="111">
        <f t="shared" si="799"/>
        <v>0</v>
      </c>
      <c r="BR1107" s="111">
        <f t="shared" si="800"/>
        <v>0</v>
      </c>
      <c r="BS1107" s="111">
        <f t="shared" si="801"/>
        <v>0</v>
      </c>
      <c r="BT1107" s="111">
        <f t="shared" si="802"/>
        <v>0</v>
      </c>
      <c r="BU1107" s="112">
        <f t="shared" si="803"/>
        <v>0</v>
      </c>
      <c r="BV1107" s="113">
        <f t="shared" si="804"/>
        <v>0</v>
      </c>
      <c r="BW1107" s="169" t="s">
        <v>135</v>
      </c>
      <c r="BX1107" s="174">
        <v>2021</v>
      </c>
      <c r="BY1107" s="169" t="s">
        <v>2422</v>
      </c>
      <c r="BZ1107" s="169" t="str">
        <f t="shared" si="805"/>
        <v>DICIEMBRE</v>
      </c>
      <c r="CA1107" s="169" t="str">
        <f t="shared" si="806"/>
        <v>YCHO21RT_12.1</v>
      </c>
      <c r="CB1107" s="118" t="e">
        <f>VLOOKUP(F1107,[3]TOTALES!$E:$E,1,0)</f>
        <v>#N/A</v>
      </c>
      <c r="CC1107" s="118" t="str">
        <f>VLOOKUP(E1107,'3.PARAMETROS'!J:L,3,0)</f>
        <v>PANTALONES</v>
      </c>
      <c r="CD1107" s="118">
        <f>VLOOKUP(A1107,'[4]1. ARCHIVO COMPRA'!$A:$BU,73,0)</f>
        <v>0</v>
      </c>
      <c r="CF1107" s="128"/>
      <c r="CG1107" s="128"/>
    </row>
    <row r="1108" spans="1:85" x14ac:dyDescent="0.25">
      <c r="A1108" s="128" t="str">
        <f t="shared" si="775"/>
        <v>W2RA46WE641P50R</v>
      </c>
      <c r="B1108" s="188">
        <v>44531</v>
      </c>
      <c r="C1108" s="128"/>
      <c r="D1108" s="128" t="s">
        <v>557</v>
      </c>
      <c r="E1108" s="128" t="s">
        <v>222</v>
      </c>
      <c r="F1108" s="128" t="s">
        <v>1848</v>
      </c>
      <c r="G1108" s="128" t="s">
        <v>873</v>
      </c>
      <c r="H1108" s="128" t="s">
        <v>1851</v>
      </c>
      <c r="I1108" s="128" t="s">
        <v>1852</v>
      </c>
      <c r="J1108" s="128" t="s">
        <v>2226</v>
      </c>
      <c r="K1108" s="128" t="s">
        <v>688</v>
      </c>
      <c r="L1108" s="128" t="s">
        <v>2257</v>
      </c>
      <c r="M1108" s="137">
        <v>118</v>
      </c>
      <c r="N1108" s="128">
        <f>IFERROR(VLOOKUP(M1108*$M$8*$N$8,'RAM costing'!$A$3:$B$81,2,1),0)</f>
        <v>119000</v>
      </c>
      <c r="O1108" s="128">
        <f>IFERROR(VLOOKUP(M1108*$M$9*$N$9,'RAM costing'!$E$3:$F$81,2,1),0)</f>
        <v>429</v>
      </c>
      <c r="P1108" s="128"/>
      <c r="Q1108" s="129">
        <f t="shared" si="776"/>
        <v>0.31</v>
      </c>
      <c r="R1108" s="18">
        <v>36.58</v>
      </c>
      <c r="S1108" s="25">
        <f t="shared" si="777"/>
        <v>0</v>
      </c>
      <c r="T1108" s="25">
        <f t="shared" si="778"/>
        <v>0</v>
      </c>
      <c r="U1108" s="25">
        <f t="shared" si="779"/>
        <v>0</v>
      </c>
      <c r="V1108" s="25">
        <f t="shared" si="780"/>
        <v>0</v>
      </c>
      <c r="W1108" s="25">
        <f t="shared" si="781"/>
        <v>0</v>
      </c>
      <c r="X1108" s="25">
        <f t="shared" si="782"/>
        <v>0</v>
      </c>
      <c r="Y1108" s="25">
        <f t="shared" si="783"/>
        <v>0</v>
      </c>
      <c r="Z1108" s="25">
        <f t="shared" si="784"/>
        <v>0</v>
      </c>
      <c r="AA1108" s="26"/>
      <c r="AB1108" s="25">
        <f t="shared" si="785"/>
        <v>0</v>
      </c>
      <c r="AC1108" s="25">
        <f t="shared" si="773"/>
        <v>0</v>
      </c>
      <c r="AD1108" s="25"/>
      <c r="AE1108" s="25"/>
      <c r="AF1108" s="25"/>
      <c r="AG1108" s="25"/>
      <c r="AH1108" s="25"/>
      <c r="AI1108" s="25"/>
      <c r="AJ1108" s="26"/>
      <c r="AK1108" s="25"/>
      <c r="AL1108" s="26"/>
      <c r="AM1108" s="25">
        <f t="shared" si="786"/>
        <v>0</v>
      </c>
      <c r="AN1108" s="25">
        <f t="shared" si="787"/>
        <v>0</v>
      </c>
      <c r="AO1108" s="26"/>
      <c r="AP1108" s="26">
        <f t="shared" si="788"/>
        <v>0</v>
      </c>
      <c r="AQ1108" s="101">
        <f t="shared" si="789"/>
        <v>0</v>
      </c>
      <c r="AR1108" s="106">
        <f t="shared" si="790"/>
        <v>0</v>
      </c>
      <c r="AS1108" s="107">
        <f t="shared" si="770"/>
        <v>0</v>
      </c>
      <c r="AT1108" s="107">
        <f t="shared" si="770"/>
        <v>0</v>
      </c>
      <c r="AU1108" s="107">
        <f t="shared" si="770"/>
        <v>0</v>
      </c>
      <c r="AV1108" s="107">
        <f t="shared" si="770"/>
        <v>0</v>
      </c>
      <c r="AW1108" s="107">
        <f t="shared" si="770"/>
        <v>0</v>
      </c>
      <c r="AX1108" s="107">
        <f t="shared" si="770"/>
        <v>0</v>
      </c>
      <c r="AY1108" s="107">
        <f t="shared" si="770"/>
        <v>0</v>
      </c>
      <c r="AZ1108" s="107">
        <f t="shared" si="770"/>
        <v>0</v>
      </c>
      <c r="BA1108" s="108">
        <f t="shared" si="791"/>
        <v>0</v>
      </c>
      <c r="BB1108" s="103">
        <f t="shared" si="792"/>
        <v>0</v>
      </c>
      <c r="BC1108" s="109">
        <f t="shared" si="793"/>
        <v>0</v>
      </c>
      <c r="BD1108" s="107">
        <f t="shared" si="774"/>
        <v>0</v>
      </c>
      <c r="BE1108" s="107">
        <f t="shared" si="771"/>
        <v>0</v>
      </c>
      <c r="BF1108" s="107">
        <f t="shared" si="771"/>
        <v>0</v>
      </c>
      <c r="BG1108" s="107">
        <f t="shared" si="771"/>
        <v>0</v>
      </c>
      <c r="BH1108" s="107">
        <f t="shared" si="771"/>
        <v>0</v>
      </c>
      <c r="BI1108" s="107">
        <f t="shared" si="771"/>
        <v>0</v>
      </c>
      <c r="BJ1108" s="107">
        <f t="shared" si="771"/>
        <v>0</v>
      </c>
      <c r="BK1108" s="107">
        <f t="shared" si="771"/>
        <v>0</v>
      </c>
      <c r="BL1108" s="110">
        <f t="shared" si="794"/>
        <v>0</v>
      </c>
      <c r="BM1108" s="111">
        <f t="shared" si="795"/>
        <v>0</v>
      </c>
      <c r="BN1108" s="111">
        <f t="shared" si="796"/>
        <v>0</v>
      </c>
      <c r="BO1108" s="111">
        <f t="shared" si="797"/>
        <v>0</v>
      </c>
      <c r="BP1108" s="111">
        <f t="shared" si="798"/>
        <v>0</v>
      </c>
      <c r="BQ1108" s="111">
        <f t="shared" si="799"/>
        <v>0</v>
      </c>
      <c r="BR1108" s="111">
        <f t="shared" si="800"/>
        <v>0</v>
      </c>
      <c r="BS1108" s="111">
        <f t="shared" si="801"/>
        <v>0</v>
      </c>
      <c r="BT1108" s="111">
        <f t="shared" si="802"/>
        <v>0</v>
      </c>
      <c r="BU1108" s="112">
        <f t="shared" si="803"/>
        <v>0</v>
      </c>
      <c r="BV1108" s="113">
        <f t="shared" si="804"/>
        <v>0</v>
      </c>
      <c r="BW1108" s="169" t="s">
        <v>135</v>
      </c>
      <c r="BX1108" s="174">
        <v>2021</v>
      </c>
      <c r="BY1108" s="169" t="s">
        <v>2422</v>
      </c>
      <c r="BZ1108" s="169" t="str">
        <f t="shared" si="805"/>
        <v>DICIEMBRE</v>
      </c>
      <c r="CA1108" s="169" t="str">
        <f t="shared" si="806"/>
        <v>YCHO21RT_12.1</v>
      </c>
      <c r="CB1108" s="118" t="e">
        <f>VLOOKUP(F1108,[3]TOTALES!$E:$E,1,0)</f>
        <v>#N/A</v>
      </c>
      <c r="CC1108" s="118" t="str">
        <f>VLOOKUP(E1108,'3.PARAMETROS'!J:L,3,0)</f>
        <v>PANTALONES</v>
      </c>
      <c r="CD1108" s="118">
        <f>VLOOKUP(A1108,'[4]1. ARCHIVO COMPRA'!$A:$BU,73,0)</f>
        <v>0</v>
      </c>
      <c r="CF1108" s="128"/>
      <c r="CG1108" s="128"/>
    </row>
    <row r="1109" spans="1:85" x14ac:dyDescent="0.25">
      <c r="A1109" s="128" t="str">
        <f t="shared" si="775"/>
        <v>W2RA46WE641P81O</v>
      </c>
      <c r="B1109" s="188">
        <v>44531</v>
      </c>
      <c r="C1109" s="128"/>
      <c r="D1109" s="128" t="s">
        <v>557</v>
      </c>
      <c r="E1109" s="128" t="s">
        <v>222</v>
      </c>
      <c r="F1109" s="128" t="s">
        <v>1848</v>
      </c>
      <c r="G1109" s="128" t="s">
        <v>873</v>
      </c>
      <c r="H1109" s="128" t="s">
        <v>1853</v>
      </c>
      <c r="I1109" s="128" t="s">
        <v>1854</v>
      </c>
      <c r="J1109" s="128" t="s">
        <v>2226</v>
      </c>
      <c r="K1109" s="128" t="s">
        <v>688</v>
      </c>
      <c r="L1109" s="128" t="s">
        <v>2257</v>
      </c>
      <c r="M1109" s="137">
        <v>118</v>
      </c>
      <c r="N1109" s="128">
        <f>IFERROR(VLOOKUP(M1109*$M$8*$N$8,'RAM costing'!$A$3:$B$81,2,1),0)</f>
        <v>119000</v>
      </c>
      <c r="O1109" s="128">
        <f>IFERROR(VLOOKUP(M1109*$M$9*$N$9,'RAM costing'!$E$3:$F$81,2,1),0)</f>
        <v>429</v>
      </c>
      <c r="P1109" s="128"/>
      <c r="Q1109" s="129">
        <f t="shared" si="776"/>
        <v>0.31</v>
      </c>
      <c r="R1109" s="18">
        <v>36.58</v>
      </c>
      <c r="S1109" s="25">
        <f t="shared" si="777"/>
        <v>0</v>
      </c>
      <c r="T1109" s="25">
        <f t="shared" si="778"/>
        <v>0</v>
      </c>
      <c r="U1109" s="25">
        <f t="shared" si="779"/>
        <v>0</v>
      </c>
      <c r="V1109" s="25">
        <f t="shared" si="780"/>
        <v>0</v>
      </c>
      <c r="W1109" s="25">
        <f t="shared" si="781"/>
        <v>0</v>
      </c>
      <c r="X1109" s="25">
        <f t="shared" si="782"/>
        <v>0</v>
      </c>
      <c r="Y1109" s="25">
        <f t="shared" si="783"/>
        <v>0</v>
      </c>
      <c r="Z1109" s="25">
        <f t="shared" si="784"/>
        <v>0</v>
      </c>
      <c r="AA1109" s="26"/>
      <c r="AB1109" s="25">
        <f t="shared" si="785"/>
        <v>0</v>
      </c>
      <c r="AC1109" s="25">
        <f t="shared" si="773"/>
        <v>0</v>
      </c>
      <c r="AD1109" s="25"/>
      <c r="AE1109" s="25"/>
      <c r="AF1109" s="25"/>
      <c r="AG1109" s="25"/>
      <c r="AH1109" s="25"/>
      <c r="AI1109" s="25"/>
      <c r="AJ1109" s="26"/>
      <c r="AK1109" s="25"/>
      <c r="AL1109" s="26"/>
      <c r="AM1109" s="25">
        <f t="shared" si="786"/>
        <v>0</v>
      </c>
      <c r="AN1109" s="25">
        <f t="shared" si="787"/>
        <v>0</v>
      </c>
      <c r="AO1109" s="26"/>
      <c r="AP1109" s="26">
        <f t="shared" si="788"/>
        <v>0</v>
      </c>
      <c r="AQ1109" s="101">
        <f t="shared" si="789"/>
        <v>0</v>
      </c>
      <c r="AR1109" s="106">
        <f t="shared" si="790"/>
        <v>0</v>
      </c>
      <c r="AS1109" s="107">
        <f t="shared" si="770"/>
        <v>0</v>
      </c>
      <c r="AT1109" s="107">
        <f t="shared" si="770"/>
        <v>0</v>
      </c>
      <c r="AU1109" s="107">
        <f t="shared" si="770"/>
        <v>0</v>
      </c>
      <c r="AV1109" s="107">
        <f t="shared" si="770"/>
        <v>0</v>
      </c>
      <c r="AW1109" s="107">
        <f t="shared" si="770"/>
        <v>0</v>
      </c>
      <c r="AX1109" s="107">
        <f t="shared" si="770"/>
        <v>0</v>
      </c>
      <c r="AY1109" s="107">
        <f t="shared" si="770"/>
        <v>0</v>
      </c>
      <c r="AZ1109" s="107">
        <f t="shared" si="770"/>
        <v>0</v>
      </c>
      <c r="BA1109" s="108">
        <f t="shared" si="791"/>
        <v>0</v>
      </c>
      <c r="BB1109" s="103">
        <f t="shared" si="792"/>
        <v>0</v>
      </c>
      <c r="BC1109" s="109">
        <f t="shared" si="793"/>
        <v>0</v>
      </c>
      <c r="BD1109" s="107">
        <f t="shared" si="774"/>
        <v>0</v>
      </c>
      <c r="BE1109" s="107">
        <f t="shared" si="771"/>
        <v>0</v>
      </c>
      <c r="BF1109" s="107">
        <f t="shared" si="771"/>
        <v>0</v>
      </c>
      <c r="BG1109" s="107">
        <f t="shared" si="771"/>
        <v>0</v>
      </c>
      <c r="BH1109" s="107">
        <f t="shared" si="771"/>
        <v>0</v>
      </c>
      <c r="BI1109" s="107">
        <f t="shared" si="771"/>
        <v>0</v>
      </c>
      <c r="BJ1109" s="107">
        <f t="shared" si="771"/>
        <v>0</v>
      </c>
      <c r="BK1109" s="107">
        <f t="shared" si="771"/>
        <v>0</v>
      </c>
      <c r="BL1109" s="110">
        <f t="shared" si="794"/>
        <v>0</v>
      </c>
      <c r="BM1109" s="111">
        <f t="shared" si="795"/>
        <v>0</v>
      </c>
      <c r="BN1109" s="111">
        <f t="shared" si="796"/>
        <v>0</v>
      </c>
      <c r="BO1109" s="111">
        <f t="shared" si="797"/>
        <v>0</v>
      </c>
      <c r="BP1109" s="111">
        <f t="shared" si="798"/>
        <v>0</v>
      </c>
      <c r="BQ1109" s="111">
        <f t="shared" si="799"/>
        <v>0</v>
      </c>
      <c r="BR1109" s="111">
        <f t="shared" si="800"/>
        <v>0</v>
      </c>
      <c r="BS1109" s="111">
        <f t="shared" si="801"/>
        <v>0</v>
      </c>
      <c r="BT1109" s="111">
        <f t="shared" si="802"/>
        <v>0</v>
      </c>
      <c r="BU1109" s="112">
        <f t="shared" si="803"/>
        <v>0</v>
      </c>
      <c r="BV1109" s="113">
        <f t="shared" si="804"/>
        <v>0</v>
      </c>
      <c r="BW1109" s="169" t="s">
        <v>135</v>
      </c>
      <c r="BX1109" s="174">
        <v>2021</v>
      </c>
      <c r="BY1109" s="169" t="s">
        <v>2422</v>
      </c>
      <c r="BZ1109" s="169" t="str">
        <f t="shared" si="805"/>
        <v>DICIEMBRE</v>
      </c>
      <c r="CA1109" s="169" t="str">
        <f t="shared" si="806"/>
        <v>YCHO21RT_12.1</v>
      </c>
      <c r="CB1109" s="118" t="e">
        <f>VLOOKUP(F1109,[3]TOTALES!$E:$E,1,0)</f>
        <v>#N/A</v>
      </c>
      <c r="CC1109" s="118" t="str">
        <f>VLOOKUP(E1109,'3.PARAMETROS'!J:L,3,0)</f>
        <v>PANTALONES</v>
      </c>
      <c r="CD1109" s="118">
        <f>VLOOKUP(A1109,'[4]1. ARCHIVO COMPRA'!$A:$BU,73,0)</f>
        <v>0</v>
      </c>
      <c r="CF1109" s="128"/>
      <c r="CG1109" s="128"/>
    </row>
    <row r="1110" spans="1:85" x14ac:dyDescent="0.25">
      <c r="A1110" s="128" t="str">
        <f t="shared" si="775"/>
        <v>W1BL58WEA90F60M</v>
      </c>
      <c r="B1110" s="188">
        <v>44531</v>
      </c>
      <c r="C1110" s="128"/>
      <c r="D1110" s="128" t="s">
        <v>557</v>
      </c>
      <c r="E1110" s="128" t="s">
        <v>215</v>
      </c>
      <c r="F1110" s="128" t="s">
        <v>1855</v>
      </c>
      <c r="G1110" s="128" t="s">
        <v>1856</v>
      </c>
      <c r="H1110" s="128" t="s">
        <v>1857</v>
      </c>
      <c r="I1110" s="128" t="s">
        <v>1858</v>
      </c>
      <c r="J1110" s="128" t="s">
        <v>2227</v>
      </c>
      <c r="K1110" s="128" t="s">
        <v>683</v>
      </c>
      <c r="L1110" s="128" t="s">
        <v>2255</v>
      </c>
      <c r="M1110" s="137">
        <v>258</v>
      </c>
      <c r="N1110" s="128">
        <f>IFERROR(VLOOKUP(M1110*$M$8*$N$8,'RAM costing'!$A$3:$B$81,2,1),0)</f>
        <v>249000</v>
      </c>
      <c r="O1110" s="128">
        <f>IFERROR(VLOOKUP(M1110*$M$9*$N$9,'RAM costing'!$E$3:$F$81,2,1),0)</f>
        <v>429</v>
      </c>
      <c r="P1110" s="128"/>
      <c r="Q1110" s="129">
        <f t="shared" si="776"/>
        <v>0.31</v>
      </c>
      <c r="R1110" s="18">
        <v>79.98</v>
      </c>
      <c r="S1110" s="25">
        <f t="shared" si="777"/>
        <v>0</v>
      </c>
      <c r="T1110" s="25">
        <f t="shared" si="778"/>
        <v>0</v>
      </c>
      <c r="U1110" s="25">
        <f t="shared" si="779"/>
        <v>0</v>
      </c>
      <c r="V1110" s="25">
        <f t="shared" si="780"/>
        <v>0</v>
      </c>
      <c r="W1110" s="25">
        <f t="shared" si="781"/>
        <v>0</v>
      </c>
      <c r="X1110" s="25">
        <f t="shared" si="782"/>
        <v>0</v>
      </c>
      <c r="Y1110" s="25">
        <f t="shared" si="783"/>
        <v>0</v>
      </c>
      <c r="Z1110" s="25">
        <f t="shared" si="784"/>
        <v>0</v>
      </c>
      <c r="AA1110" s="26"/>
      <c r="AB1110" s="25">
        <f t="shared" si="785"/>
        <v>0</v>
      </c>
      <c r="AC1110" s="25">
        <f t="shared" si="773"/>
        <v>0</v>
      </c>
      <c r="AD1110" s="25"/>
      <c r="AE1110" s="25"/>
      <c r="AF1110" s="25"/>
      <c r="AG1110" s="25"/>
      <c r="AH1110" s="25"/>
      <c r="AI1110" s="25"/>
      <c r="AJ1110" s="26"/>
      <c r="AK1110" s="25"/>
      <c r="AL1110" s="26"/>
      <c r="AM1110" s="25">
        <f t="shared" si="786"/>
        <v>0</v>
      </c>
      <c r="AN1110" s="25">
        <f t="shared" si="787"/>
        <v>0</v>
      </c>
      <c r="AO1110" s="26"/>
      <c r="AP1110" s="26">
        <f t="shared" si="788"/>
        <v>0</v>
      </c>
      <c r="AQ1110" s="101">
        <f t="shared" si="789"/>
        <v>0</v>
      </c>
      <c r="AR1110" s="106">
        <f t="shared" ref="AR1110:AR1122" si="807">BA1110*R1110</f>
        <v>0</v>
      </c>
      <c r="AS1110" s="107">
        <f t="shared" si="770"/>
        <v>0</v>
      </c>
      <c r="AT1110" s="107">
        <f t="shared" si="770"/>
        <v>0</v>
      </c>
      <c r="AU1110" s="107">
        <f t="shared" si="770"/>
        <v>0</v>
      </c>
      <c r="AV1110" s="107">
        <f t="shared" si="770"/>
        <v>0</v>
      </c>
      <c r="AW1110" s="107">
        <f t="shared" si="770"/>
        <v>0</v>
      </c>
      <c r="AX1110" s="107">
        <f t="shared" si="770"/>
        <v>0</v>
      </c>
      <c r="AY1110" s="107">
        <f t="shared" si="770"/>
        <v>0</v>
      </c>
      <c r="AZ1110" s="107">
        <f t="shared" si="770"/>
        <v>0</v>
      </c>
      <c r="BA1110" s="108">
        <f t="shared" ref="BA1110:BA1122" si="808">SUM(AS1110:AZ1110)</f>
        <v>0</v>
      </c>
      <c r="BB1110" s="103">
        <f t="shared" si="792"/>
        <v>0</v>
      </c>
      <c r="BC1110" s="109">
        <f t="shared" ref="BC1110:BC1122" si="809">BL1110*R1110</f>
        <v>0</v>
      </c>
      <c r="BD1110" s="107">
        <f t="shared" si="774"/>
        <v>0</v>
      </c>
      <c r="BE1110" s="107">
        <f t="shared" si="771"/>
        <v>0</v>
      </c>
      <c r="BF1110" s="107">
        <f t="shared" si="771"/>
        <v>0</v>
      </c>
      <c r="BG1110" s="107">
        <f t="shared" si="771"/>
        <v>0</v>
      </c>
      <c r="BH1110" s="107">
        <f t="shared" si="771"/>
        <v>0</v>
      </c>
      <c r="BI1110" s="107">
        <f t="shared" si="771"/>
        <v>0</v>
      </c>
      <c r="BJ1110" s="107">
        <f t="shared" si="771"/>
        <v>0</v>
      </c>
      <c r="BK1110" s="107">
        <f t="shared" si="771"/>
        <v>0</v>
      </c>
      <c r="BL1110" s="110">
        <f t="shared" ref="BL1110:BL1122" si="810">SUM(BD1110:BK1110)</f>
        <v>0</v>
      </c>
      <c r="BM1110" s="111">
        <f t="shared" ref="BM1110:BM1122" si="811">AS1110+BD1110</f>
        <v>0</v>
      </c>
      <c r="BN1110" s="111">
        <f t="shared" ref="BN1110:BN1122" si="812">AT1110+BE1110</f>
        <v>0</v>
      </c>
      <c r="BO1110" s="111">
        <f t="shared" ref="BO1110:BO1122" si="813">AU1110+BF1110</f>
        <v>0</v>
      </c>
      <c r="BP1110" s="111">
        <f t="shared" ref="BP1110:BP1122" si="814">AV1110+BG1110</f>
        <v>0</v>
      </c>
      <c r="BQ1110" s="111">
        <f t="shared" ref="BQ1110:BQ1122" si="815">AW1110+BH1110</f>
        <v>0</v>
      </c>
      <c r="BR1110" s="111">
        <f t="shared" ref="BR1110:BR1122" si="816">AX1110+BI1110</f>
        <v>0</v>
      </c>
      <c r="BS1110" s="111">
        <f t="shared" ref="BS1110:BS1122" si="817">AY1110+BJ1110</f>
        <v>0</v>
      </c>
      <c r="BT1110" s="111">
        <f t="shared" ref="BT1110:BT1122" si="818">AZ1110+BK1110</f>
        <v>0</v>
      </c>
      <c r="BU1110" s="112">
        <f t="shared" ref="BU1110:BU1122" si="819">SUM(BM1110:BT1110)</f>
        <v>0</v>
      </c>
      <c r="BV1110" s="113">
        <f t="shared" ref="BV1110:BV1122" si="820">SUM(R1110*BU1110)</f>
        <v>0</v>
      </c>
      <c r="BW1110" s="169" t="s">
        <v>135</v>
      </c>
      <c r="BX1110" s="174">
        <v>2021</v>
      </c>
      <c r="BY1110" s="169" t="s">
        <v>2422</v>
      </c>
      <c r="BZ1110" s="169" t="str">
        <f t="shared" si="805"/>
        <v>DICIEMBRE</v>
      </c>
      <c r="CA1110" s="169" t="str">
        <f t="shared" si="806"/>
        <v>YCHO21RT_12.1</v>
      </c>
      <c r="CB1110" s="118" t="e">
        <f>VLOOKUP(F1110,[3]TOTALES!$E:$E,1,0)</f>
        <v>#N/A</v>
      </c>
      <c r="CC1110" s="118" t="str">
        <f>VLOOKUP(E1110,'3.PARAMETROS'!J:L,3,0)</f>
        <v>OUTERWEAR</v>
      </c>
      <c r="CD1110" s="118">
        <f>VLOOKUP(A1110,'[4]1. ARCHIVO COMPRA'!$A:$BU,73,0)</f>
        <v>0</v>
      </c>
      <c r="CF1110" s="128"/>
      <c r="CG1110" s="128"/>
    </row>
    <row r="1111" spans="1:85" x14ac:dyDescent="0.25">
      <c r="A1111" s="128" t="str">
        <f t="shared" si="775"/>
        <v>W2RK31WE5A2P00Q</v>
      </c>
      <c r="B1111" s="188">
        <v>44531</v>
      </c>
      <c r="C1111" s="128"/>
      <c r="D1111" s="128" t="s">
        <v>557</v>
      </c>
      <c r="E1111" s="128" t="s">
        <v>699</v>
      </c>
      <c r="F1111" s="128" t="s">
        <v>1859</v>
      </c>
      <c r="G1111" s="128" t="s">
        <v>1860</v>
      </c>
      <c r="H1111" s="128" t="s">
        <v>1400</v>
      </c>
      <c r="I1111" s="128" t="s">
        <v>1401</v>
      </c>
      <c r="J1111" s="128" t="s">
        <v>2228</v>
      </c>
      <c r="K1111" s="128" t="s">
        <v>683</v>
      </c>
      <c r="L1111" s="128" t="s">
        <v>2255</v>
      </c>
      <c r="M1111" s="137">
        <v>168</v>
      </c>
      <c r="N1111" s="128">
        <f>IFERROR(VLOOKUP(M1111*$M$8*$N$8,'RAM costing'!$A$3:$B$81,2,1),0)</f>
        <v>159000</v>
      </c>
      <c r="O1111" s="128">
        <f>IFERROR(VLOOKUP(M1111*$M$9*$N$9,'RAM costing'!$E$3:$F$81,2,1),0)</f>
        <v>429</v>
      </c>
      <c r="P1111" s="128"/>
      <c r="Q1111" s="129">
        <f t="shared" si="776"/>
        <v>0.31</v>
      </c>
      <c r="R1111" s="18">
        <v>52.08</v>
      </c>
      <c r="S1111" s="25">
        <f t="shared" si="777"/>
        <v>0</v>
      </c>
      <c r="T1111" s="25">
        <f t="shared" si="778"/>
        <v>0</v>
      </c>
      <c r="U1111" s="25">
        <f t="shared" si="779"/>
        <v>0</v>
      </c>
      <c r="V1111" s="25">
        <f t="shared" si="780"/>
        <v>0</v>
      </c>
      <c r="W1111" s="25">
        <f t="shared" si="781"/>
        <v>0</v>
      </c>
      <c r="X1111" s="25">
        <f t="shared" si="782"/>
        <v>0</v>
      </c>
      <c r="Y1111" s="25">
        <f t="shared" si="783"/>
        <v>0</v>
      </c>
      <c r="Z1111" s="25">
        <f t="shared" si="784"/>
        <v>0</v>
      </c>
      <c r="AA1111" s="26"/>
      <c r="AB1111" s="25">
        <f t="shared" si="785"/>
        <v>0</v>
      </c>
      <c r="AC1111" s="25">
        <f t="shared" si="773"/>
        <v>0</v>
      </c>
      <c r="AD1111" s="25"/>
      <c r="AE1111" s="25"/>
      <c r="AF1111" s="25"/>
      <c r="AG1111" s="25"/>
      <c r="AH1111" s="25"/>
      <c r="AI1111" s="25"/>
      <c r="AJ1111" s="26"/>
      <c r="AK1111" s="25"/>
      <c r="AL1111" s="26"/>
      <c r="AM1111" s="25">
        <f t="shared" si="786"/>
        <v>0</v>
      </c>
      <c r="AN1111" s="25">
        <f t="shared" si="787"/>
        <v>0</v>
      </c>
      <c r="AO1111" s="26"/>
      <c r="AP1111" s="26">
        <f t="shared" si="788"/>
        <v>0</v>
      </c>
      <c r="AQ1111" s="101">
        <f t="shared" si="789"/>
        <v>0</v>
      </c>
      <c r="AR1111" s="106">
        <f t="shared" si="807"/>
        <v>0</v>
      </c>
      <c r="AS1111" s="107">
        <f t="shared" ref="AS1111:AZ1126" si="821">ROUND(IF($L1111=$L$4,($AQ1111*AS$4),IF($L1111=$L$5,($AQ1111*AS$5),IF($L1111=$L$6,($AQ1111*AS$6),IF($L1111=$L$7,($AQ1111*AS$7))))),0)</f>
        <v>0</v>
      </c>
      <c r="AT1111" s="107">
        <f t="shared" si="821"/>
        <v>0</v>
      </c>
      <c r="AU1111" s="107">
        <f t="shared" si="821"/>
        <v>0</v>
      </c>
      <c r="AV1111" s="107">
        <f t="shared" si="821"/>
        <v>0</v>
      </c>
      <c r="AW1111" s="107">
        <f t="shared" si="821"/>
        <v>0</v>
      </c>
      <c r="AX1111" s="107">
        <f t="shared" si="821"/>
        <v>0</v>
      </c>
      <c r="AY1111" s="107">
        <f t="shared" si="821"/>
        <v>0</v>
      </c>
      <c r="AZ1111" s="107">
        <f t="shared" si="821"/>
        <v>0</v>
      </c>
      <c r="BA1111" s="108">
        <f t="shared" si="808"/>
        <v>0</v>
      </c>
      <c r="BB1111" s="103">
        <f t="shared" si="792"/>
        <v>0</v>
      </c>
      <c r="BC1111" s="109">
        <f t="shared" si="809"/>
        <v>0</v>
      </c>
      <c r="BD1111" s="107">
        <f t="shared" si="774"/>
        <v>0</v>
      </c>
      <c r="BE1111" s="107">
        <f t="shared" ref="BE1111:BK1126" si="822">ROUND(IF($L1111=$L$4,($BB1111*BE$4),IF($L1111=$L$5,($BB1111*BE$5),IF($L1111=$L$6,($BB1111*BE$6),IF($L1111=$L$7,($BB1111*BE$7))))),0)</f>
        <v>0</v>
      </c>
      <c r="BF1111" s="107">
        <f t="shared" si="822"/>
        <v>0</v>
      </c>
      <c r="BG1111" s="107">
        <f t="shared" si="822"/>
        <v>0</v>
      </c>
      <c r="BH1111" s="107">
        <f t="shared" si="822"/>
        <v>0</v>
      </c>
      <c r="BI1111" s="107">
        <f t="shared" si="822"/>
        <v>0</v>
      </c>
      <c r="BJ1111" s="107">
        <f t="shared" si="822"/>
        <v>0</v>
      </c>
      <c r="BK1111" s="107">
        <f t="shared" si="822"/>
        <v>0</v>
      </c>
      <c r="BL1111" s="110">
        <f t="shared" si="810"/>
        <v>0</v>
      </c>
      <c r="BM1111" s="111">
        <f t="shared" si="811"/>
        <v>0</v>
      </c>
      <c r="BN1111" s="111">
        <f t="shared" si="812"/>
        <v>0</v>
      </c>
      <c r="BO1111" s="111">
        <f t="shared" si="813"/>
        <v>0</v>
      </c>
      <c r="BP1111" s="111">
        <f t="shared" si="814"/>
        <v>0</v>
      </c>
      <c r="BQ1111" s="111">
        <f t="shared" si="815"/>
        <v>0</v>
      </c>
      <c r="BR1111" s="111">
        <f t="shared" si="816"/>
        <v>0</v>
      </c>
      <c r="BS1111" s="111">
        <f t="shared" si="817"/>
        <v>0</v>
      </c>
      <c r="BT1111" s="111">
        <f t="shared" si="818"/>
        <v>0</v>
      </c>
      <c r="BU1111" s="112">
        <f t="shared" si="819"/>
        <v>0</v>
      </c>
      <c r="BV1111" s="113">
        <f t="shared" si="820"/>
        <v>0</v>
      </c>
      <c r="BW1111" s="169" t="s">
        <v>135</v>
      </c>
      <c r="BX1111" s="174">
        <v>2021</v>
      </c>
      <c r="BY1111" s="169" t="s">
        <v>2422</v>
      </c>
      <c r="BZ1111" s="169" t="str">
        <f t="shared" si="805"/>
        <v>DICIEMBRE</v>
      </c>
      <c r="CA1111" s="169" t="str">
        <f t="shared" si="806"/>
        <v>YCHO21RT_12.1</v>
      </c>
      <c r="CB1111" s="118" t="e">
        <f>VLOOKUP(F1111,[3]TOTALES!$E:$E,1,0)</f>
        <v>#N/A</v>
      </c>
      <c r="CC1111" s="118" t="e">
        <f>VLOOKUP(E1111,'3.PARAMETROS'!J:L,3,0)</f>
        <v>#N/A</v>
      </c>
      <c r="CD1111" s="118">
        <f>VLOOKUP(A1111,'[4]1. ARCHIVO COMPRA'!$A:$BU,73,0)</f>
        <v>0</v>
      </c>
      <c r="CF1111" s="128"/>
      <c r="CG1111" s="128"/>
    </row>
    <row r="1112" spans="1:85" x14ac:dyDescent="0.25">
      <c r="A1112" s="128" t="str">
        <f t="shared" si="775"/>
        <v>W2RH14WAF10G64W</v>
      </c>
      <c r="B1112" s="188">
        <v>44531</v>
      </c>
      <c r="C1112" s="128"/>
      <c r="D1112" s="128" t="s">
        <v>557</v>
      </c>
      <c r="E1112" s="128" t="s">
        <v>151</v>
      </c>
      <c r="F1112" s="128" t="s">
        <v>1861</v>
      </c>
      <c r="G1112" s="128" t="s">
        <v>1862</v>
      </c>
      <c r="H1112" s="128" t="s">
        <v>1266</v>
      </c>
      <c r="I1112" s="128" t="s">
        <v>1267</v>
      </c>
      <c r="J1112" s="128" t="s">
        <v>662</v>
      </c>
      <c r="K1112" s="128" t="s">
        <v>683</v>
      </c>
      <c r="L1112" s="128" t="s">
        <v>2255</v>
      </c>
      <c r="M1112" s="137">
        <v>79</v>
      </c>
      <c r="N1112" s="128">
        <f>IFERROR(VLOOKUP(M1112*$M$8*$N$8,'RAM costing'!$A$3:$B$81,2,1),0)</f>
        <v>79000</v>
      </c>
      <c r="O1112" s="128">
        <f>IFERROR(VLOOKUP(M1112*$M$9*$N$9,'RAM costing'!$E$3:$F$81,2,1),0)</f>
        <v>319</v>
      </c>
      <c r="P1112" s="128"/>
      <c r="Q1112" s="129">
        <f t="shared" si="776"/>
        <v>0.31</v>
      </c>
      <c r="R1112" s="18">
        <v>24.49</v>
      </c>
      <c r="S1112" s="25">
        <f t="shared" si="777"/>
        <v>0</v>
      </c>
      <c r="T1112" s="25">
        <f t="shared" si="778"/>
        <v>0</v>
      </c>
      <c r="U1112" s="25">
        <f t="shared" si="779"/>
        <v>0</v>
      </c>
      <c r="V1112" s="25">
        <f t="shared" si="780"/>
        <v>0</v>
      </c>
      <c r="W1112" s="25">
        <f t="shared" si="781"/>
        <v>0</v>
      </c>
      <c r="X1112" s="25">
        <f t="shared" si="782"/>
        <v>0</v>
      </c>
      <c r="Y1112" s="25">
        <f t="shared" si="783"/>
        <v>0</v>
      </c>
      <c r="Z1112" s="25">
        <f t="shared" si="784"/>
        <v>0</v>
      </c>
      <c r="AA1112" s="26"/>
      <c r="AB1112" s="25">
        <f t="shared" si="785"/>
        <v>0</v>
      </c>
      <c r="AC1112" s="25">
        <f t="shared" si="773"/>
        <v>0</v>
      </c>
      <c r="AD1112" s="25"/>
      <c r="AE1112" s="25"/>
      <c r="AF1112" s="25"/>
      <c r="AG1112" s="25"/>
      <c r="AH1112" s="25"/>
      <c r="AI1112" s="25"/>
      <c r="AJ1112" s="26"/>
      <c r="AK1112" s="25"/>
      <c r="AL1112" s="26"/>
      <c r="AM1112" s="25">
        <f t="shared" si="786"/>
        <v>0</v>
      </c>
      <c r="AN1112" s="25">
        <f t="shared" si="787"/>
        <v>0</v>
      </c>
      <c r="AO1112" s="26"/>
      <c r="AP1112" s="26">
        <f t="shared" si="788"/>
        <v>0</v>
      </c>
      <c r="AQ1112" s="101">
        <f t="shared" si="789"/>
        <v>0</v>
      </c>
      <c r="AR1112" s="106">
        <f t="shared" si="807"/>
        <v>0</v>
      </c>
      <c r="AS1112" s="107">
        <f t="shared" si="821"/>
        <v>0</v>
      </c>
      <c r="AT1112" s="107">
        <f t="shared" si="821"/>
        <v>0</v>
      </c>
      <c r="AU1112" s="107">
        <f t="shared" si="821"/>
        <v>0</v>
      </c>
      <c r="AV1112" s="107">
        <f t="shared" si="821"/>
        <v>0</v>
      </c>
      <c r="AW1112" s="107">
        <f t="shared" si="821"/>
        <v>0</v>
      </c>
      <c r="AX1112" s="107">
        <f t="shared" si="821"/>
        <v>0</v>
      </c>
      <c r="AY1112" s="107">
        <f t="shared" si="821"/>
        <v>0</v>
      </c>
      <c r="AZ1112" s="107">
        <f t="shared" si="821"/>
        <v>0</v>
      </c>
      <c r="BA1112" s="108">
        <f t="shared" si="808"/>
        <v>0</v>
      </c>
      <c r="BB1112" s="103">
        <f t="shared" si="792"/>
        <v>0</v>
      </c>
      <c r="BC1112" s="109">
        <f t="shared" si="809"/>
        <v>0</v>
      </c>
      <c r="BD1112" s="107">
        <f t="shared" si="774"/>
        <v>0</v>
      </c>
      <c r="BE1112" s="107">
        <f t="shared" si="822"/>
        <v>0</v>
      </c>
      <c r="BF1112" s="107">
        <f t="shared" si="822"/>
        <v>0</v>
      </c>
      <c r="BG1112" s="107">
        <f t="shared" si="822"/>
        <v>0</v>
      </c>
      <c r="BH1112" s="107">
        <f t="shared" si="822"/>
        <v>0</v>
      </c>
      <c r="BI1112" s="107">
        <f t="shared" si="822"/>
        <v>0</v>
      </c>
      <c r="BJ1112" s="107">
        <f t="shared" si="822"/>
        <v>0</v>
      </c>
      <c r="BK1112" s="107">
        <f t="shared" si="822"/>
        <v>0</v>
      </c>
      <c r="BL1112" s="110">
        <f t="shared" si="810"/>
        <v>0</v>
      </c>
      <c r="BM1112" s="111">
        <f t="shared" si="811"/>
        <v>0</v>
      </c>
      <c r="BN1112" s="111">
        <f t="shared" si="812"/>
        <v>0</v>
      </c>
      <c r="BO1112" s="111">
        <f t="shared" si="813"/>
        <v>0</v>
      </c>
      <c r="BP1112" s="111">
        <f t="shared" si="814"/>
        <v>0</v>
      </c>
      <c r="BQ1112" s="111">
        <f t="shared" si="815"/>
        <v>0</v>
      </c>
      <c r="BR1112" s="111">
        <f t="shared" si="816"/>
        <v>0</v>
      </c>
      <c r="BS1112" s="111">
        <f t="shared" si="817"/>
        <v>0</v>
      </c>
      <c r="BT1112" s="111">
        <f t="shared" si="818"/>
        <v>0</v>
      </c>
      <c r="BU1112" s="112">
        <f t="shared" si="819"/>
        <v>0</v>
      </c>
      <c r="BV1112" s="113">
        <f t="shared" si="820"/>
        <v>0</v>
      </c>
      <c r="BW1112" s="169" t="s">
        <v>135</v>
      </c>
      <c r="BX1112" s="174">
        <v>2021</v>
      </c>
      <c r="BY1112" s="169" t="s">
        <v>2422</v>
      </c>
      <c r="BZ1112" s="169" t="str">
        <f t="shared" si="805"/>
        <v>DICIEMBRE</v>
      </c>
      <c r="CA1112" s="169" t="str">
        <f t="shared" si="806"/>
        <v>YCHO21RT_12.1</v>
      </c>
      <c r="CB1112" s="118" t="e">
        <f>VLOOKUP(F1112,[3]TOTALES!$E:$E,1,0)</f>
        <v>#N/A</v>
      </c>
      <c r="CC1112" s="118" t="str">
        <f>VLOOKUP(E1112,'3.PARAMETROS'!J:L,3,0)</f>
        <v>CAMISAS</v>
      </c>
      <c r="CD1112" s="118">
        <f>VLOOKUP(A1112,'[4]1. ARCHIVO COMPRA'!$A:$BU,73,0)</f>
        <v>0</v>
      </c>
      <c r="CF1112" s="128"/>
      <c r="CG1112" s="128"/>
    </row>
    <row r="1113" spans="1:85" x14ac:dyDescent="0.25">
      <c r="A1113" s="128" t="str">
        <f t="shared" si="775"/>
        <v>W2RH14WAF10G5A8</v>
      </c>
      <c r="B1113" s="188">
        <v>44531</v>
      </c>
      <c r="C1113" s="128"/>
      <c r="D1113" s="128" t="s">
        <v>557</v>
      </c>
      <c r="E1113" s="128" t="s">
        <v>151</v>
      </c>
      <c r="F1113" s="128" t="s">
        <v>1861</v>
      </c>
      <c r="G1113" s="128" t="s">
        <v>1862</v>
      </c>
      <c r="H1113" s="128" t="s">
        <v>1183</v>
      </c>
      <c r="I1113" s="128" t="s">
        <v>1184</v>
      </c>
      <c r="J1113" s="128" t="s">
        <v>662</v>
      </c>
      <c r="K1113" s="128" t="s">
        <v>683</v>
      </c>
      <c r="L1113" s="128" t="s">
        <v>2255</v>
      </c>
      <c r="M1113" s="137">
        <v>79</v>
      </c>
      <c r="N1113" s="128">
        <f>IFERROR(VLOOKUP(M1113*$M$8*$N$8,'RAM costing'!$A$3:$B$81,2,1),0)</f>
        <v>79000</v>
      </c>
      <c r="O1113" s="128">
        <f>IFERROR(VLOOKUP(M1113*$M$9*$N$9,'RAM costing'!$E$3:$F$81,2,1),0)</f>
        <v>319</v>
      </c>
      <c r="P1113" s="128"/>
      <c r="Q1113" s="129">
        <f t="shared" si="776"/>
        <v>0.31</v>
      </c>
      <c r="R1113" s="18">
        <v>24.49</v>
      </c>
      <c r="S1113" s="25">
        <f t="shared" si="777"/>
        <v>0</v>
      </c>
      <c r="T1113" s="25">
        <f t="shared" si="778"/>
        <v>0</v>
      </c>
      <c r="U1113" s="25">
        <f t="shared" si="779"/>
        <v>0</v>
      </c>
      <c r="V1113" s="25">
        <f t="shared" si="780"/>
        <v>0</v>
      </c>
      <c r="W1113" s="25">
        <f t="shared" si="781"/>
        <v>0</v>
      </c>
      <c r="X1113" s="25">
        <f t="shared" si="782"/>
        <v>0</v>
      </c>
      <c r="Y1113" s="25">
        <f t="shared" si="783"/>
        <v>0</v>
      </c>
      <c r="Z1113" s="25">
        <f t="shared" si="784"/>
        <v>0</v>
      </c>
      <c r="AA1113" s="26"/>
      <c r="AB1113" s="25">
        <f t="shared" si="785"/>
        <v>0</v>
      </c>
      <c r="AC1113" s="25">
        <f t="shared" si="773"/>
        <v>0</v>
      </c>
      <c r="AD1113" s="25"/>
      <c r="AE1113" s="25"/>
      <c r="AF1113" s="25"/>
      <c r="AG1113" s="25"/>
      <c r="AH1113" s="25"/>
      <c r="AI1113" s="25"/>
      <c r="AJ1113" s="26"/>
      <c r="AK1113" s="25"/>
      <c r="AL1113" s="26"/>
      <c r="AM1113" s="25">
        <f t="shared" si="786"/>
        <v>0</v>
      </c>
      <c r="AN1113" s="25">
        <f t="shared" si="787"/>
        <v>0</v>
      </c>
      <c r="AO1113" s="26"/>
      <c r="AP1113" s="26">
        <f t="shared" si="788"/>
        <v>0</v>
      </c>
      <c r="AQ1113" s="101">
        <f t="shared" si="789"/>
        <v>0</v>
      </c>
      <c r="AR1113" s="106">
        <f t="shared" si="807"/>
        <v>0</v>
      </c>
      <c r="AS1113" s="107">
        <f t="shared" si="821"/>
        <v>0</v>
      </c>
      <c r="AT1113" s="107">
        <f t="shared" si="821"/>
        <v>0</v>
      </c>
      <c r="AU1113" s="107">
        <f t="shared" si="821"/>
        <v>0</v>
      </c>
      <c r="AV1113" s="107">
        <f t="shared" si="821"/>
        <v>0</v>
      </c>
      <c r="AW1113" s="107">
        <f t="shared" si="821"/>
        <v>0</v>
      </c>
      <c r="AX1113" s="107">
        <f t="shared" si="821"/>
        <v>0</v>
      </c>
      <c r="AY1113" s="107">
        <f t="shared" si="821"/>
        <v>0</v>
      </c>
      <c r="AZ1113" s="107">
        <f t="shared" si="821"/>
        <v>0</v>
      </c>
      <c r="BA1113" s="108">
        <f t="shared" si="808"/>
        <v>0</v>
      </c>
      <c r="BB1113" s="103">
        <f t="shared" si="792"/>
        <v>0</v>
      </c>
      <c r="BC1113" s="109">
        <f t="shared" si="809"/>
        <v>0</v>
      </c>
      <c r="BD1113" s="107">
        <f t="shared" si="774"/>
        <v>0</v>
      </c>
      <c r="BE1113" s="107">
        <f t="shared" si="822"/>
        <v>0</v>
      </c>
      <c r="BF1113" s="107">
        <f t="shared" si="822"/>
        <v>0</v>
      </c>
      <c r="BG1113" s="107">
        <f t="shared" si="822"/>
        <v>0</v>
      </c>
      <c r="BH1113" s="107">
        <f t="shared" si="822"/>
        <v>0</v>
      </c>
      <c r="BI1113" s="107">
        <f t="shared" si="822"/>
        <v>0</v>
      </c>
      <c r="BJ1113" s="107">
        <f t="shared" si="822"/>
        <v>0</v>
      </c>
      <c r="BK1113" s="107">
        <f t="shared" si="822"/>
        <v>0</v>
      </c>
      <c r="BL1113" s="110">
        <f t="shared" si="810"/>
        <v>0</v>
      </c>
      <c r="BM1113" s="111">
        <f t="shared" si="811"/>
        <v>0</v>
      </c>
      <c r="BN1113" s="111">
        <f t="shared" si="812"/>
        <v>0</v>
      </c>
      <c r="BO1113" s="111">
        <f t="shared" si="813"/>
        <v>0</v>
      </c>
      <c r="BP1113" s="111">
        <f t="shared" si="814"/>
        <v>0</v>
      </c>
      <c r="BQ1113" s="111">
        <f t="shared" si="815"/>
        <v>0</v>
      </c>
      <c r="BR1113" s="111">
        <f t="shared" si="816"/>
        <v>0</v>
      </c>
      <c r="BS1113" s="111">
        <f t="shared" si="817"/>
        <v>0</v>
      </c>
      <c r="BT1113" s="111">
        <f t="shared" si="818"/>
        <v>0</v>
      </c>
      <c r="BU1113" s="112">
        <f t="shared" si="819"/>
        <v>0</v>
      </c>
      <c r="BV1113" s="113">
        <f t="shared" si="820"/>
        <v>0</v>
      </c>
      <c r="BW1113" s="169" t="s">
        <v>135</v>
      </c>
      <c r="BX1113" s="174">
        <v>2021</v>
      </c>
      <c r="BY1113" s="169" t="s">
        <v>2422</v>
      </c>
      <c r="BZ1113" s="169" t="str">
        <f t="shared" si="805"/>
        <v>DICIEMBRE</v>
      </c>
      <c r="CA1113" s="169" t="str">
        <f t="shared" si="806"/>
        <v>YCHO21RT_12.1</v>
      </c>
      <c r="CB1113" s="118" t="e">
        <f>VLOOKUP(F1113,[3]TOTALES!$E:$E,1,0)</f>
        <v>#N/A</v>
      </c>
      <c r="CC1113" s="118" t="str">
        <f>VLOOKUP(E1113,'3.PARAMETROS'!J:L,3,0)</f>
        <v>CAMISAS</v>
      </c>
      <c r="CD1113" s="118">
        <f>VLOOKUP(A1113,'[4]1. ARCHIVO COMPRA'!$A:$BU,73,0)</f>
        <v>0</v>
      </c>
      <c r="CF1113" s="128"/>
      <c r="CG1113" s="128"/>
    </row>
    <row r="1114" spans="1:85" x14ac:dyDescent="0.25">
      <c r="A1114" s="128" t="str">
        <f t="shared" si="775"/>
        <v>W2RH14WAF10JBLK</v>
      </c>
      <c r="B1114" s="188">
        <v>44531</v>
      </c>
      <c r="C1114" s="128"/>
      <c r="D1114" s="128" t="s">
        <v>557</v>
      </c>
      <c r="E1114" s="128" t="s">
        <v>151</v>
      </c>
      <c r="F1114" s="128" t="s">
        <v>1861</v>
      </c>
      <c r="G1114" s="128" t="s">
        <v>1862</v>
      </c>
      <c r="H1114" s="128" t="s">
        <v>494</v>
      </c>
      <c r="I1114" s="128" t="s">
        <v>520</v>
      </c>
      <c r="J1114" s="128" t="s">
        <v>662</v>
      </c>
      <c r="K1114" s="128" t="s">
        <v>683</v>
      </c>
      <c r="L1114" s="128" t="s">
        <v>2255</v>
      </c>
      <c r="M1114" s="137">
        <v>79</v>
      </c>
      <c r="N1114" s="128">
        <f>IFERROR(VLOOKUP(M1114*$M$8*$N$8,'RAM costing'!$A$3:$B$81,2,1),0)</f>
        <v>79000</v>
      </c>
      <c r="O1114" s="128">
        <f>IFERROR(VLOOKUP(M1114*$M$9*$N$9,'RAM costing'!$E$3:$F$81,2,1),0)</f>
        <v>319</v>
      </c>
      <c r="P1114" s="128"/>
      <c r="Q1114" s="129">
        <f t="shared" si="776"/>
        <v>0.31</v>
      </c>
      <c r="R1114" s="18">
        <v>24.49</v>
      </c>
      <c r="S1114" s="25">
        <f t="shared" si="777"/>
        <v>0</v>
      </c>
      <c r="T1114" s="25">
        <f t="shared" si="778"/>
        <v>0</v>
      </c>
      <c r="U1114" s="25">
        <f t="shared" si="779"/>
        <v>0</v>
      </c>
      <c r="V1114" s="25">
        <f t="shared" si="780"/>
        <v>0</v>
      </c>
      <c r="W1114" s="25">
        <f t="shared" si="781"/>
        <v>0</v>
      </c>
      <c r="X1114" s="25">
        <f t="shared" si="782"/>
        <v>0</v>
      </c>
      <c r="Y1114" s="25">
        <f t="shared" si="783"/>
        <v>0</v>
      </c>
      <c r="Z1114" s="25">
        <f t="shared" si="784"/>
        <v>0</v>
      </c>
      <c r="AA1114" s="26"/>
      <c r="AB1114" s="25">
        <f t="shared" si="785"/>
        <v>0</v>
      </c>
      <c r="AC1114" s="25">
        <f t="shared" si="773"/>
        <v>0</v>
      </c>
      <c r="AD1114" s="25"/>
      <c r="AE1114" s="25"/>
      <c r="AF1114" s="25"/>
      <c r="AG1114" s="25"/>
      <c r="AH1114" s="25"/>
      <c r="AI1114" s="25"/>
      <c r="AJ1114" s="26"/>
      <c r="AK1114" s="25"/>
      <c r="AL1114" s="26"/>
      <c r="AM1114" s="25">
        <f t="shared" si="786"/>
        <v>0</v>
      </c>
      <c r="AN1114" s="25">
        <f t="shared" si="787"/>
        <v>0</v>
      </c>
      <c r="AO1114" s="26"/>
      <c r="AP1114" s="26">
        <f t="shared" si="788"/>
        <v>0</v>
      </c>
      <c r="AQ1114" s="101">
        <f t="shared" si="789"/>
        <v>0</v>
      </c>
      <c r="AR1114" s="106">
        <f t="shared" si="807"/>
        <v>0</v>
      </c>
      <c r="AS1114" s="107">
        <f t="shared" si="821"/>
        <v>0</v>
      </c>
      <c r="AT1114" s="107">
        <f t="shared" si="821"/>
        <v>0</v>
      </c>
      <c r="AU1114" s="107">
        <f t="shared" si="821"/>
        <v>0</v>
      </c>
      <c r="AV1114" s="107">
        <f t="shared" si="821"/>
        <v>0</v>
      </c>
      <c r="AW1114" s="107">
        <f t="shared" si="821"/>
        <v>0</v>
      </c>
      <c r="AX1114" s="107">
        <f t="shared" si="821"/>
        <v>0</v>
      </c>
      <c r="AY1114" s="107">
        <f t="shared" si="821"/>
        <v>0</v>
      </c>
      <c r="AZ1114" s="107">
        <f t="shared" si="821"/>
        <v>0</v>
      </c>
      <c r="BA1114" s="108">
        <f t="shared" si="808"/>
        <v>0</v>
      </c>
      <c r="BB1114" s="103">
        <f t="shared" si="792"/>
        <v>0</v>
      </c>
      <c r="BC1114" s="109">
        <f t="shared" si="809"/>
        <v>0</v>
      </c>
      <c r="BD1114" s="107">
        <f t="shared" si="774"/>
        <v>0</v>
      </c>
      <c r="BE1114" s="107">
        <f t="shared" si="822"/>
        <v>0</v>
      </c>
      <c r="BF1114" s="107">
        <f t="shared" si="822"/>
        <v>0</v>
      </c>
      <c r="BG1114" s="107">
        <f t="shared" si="822"/>
        <v>0</v>
      </c>
      <c r="BH1114" s="107">
        <f t="shared" si="822"/>
        <v>0</v>
      </c>
      <c r="BI1114" s="107">
        <f t="shared" si="822"/>
        <v>0</v>
      </c>
      <c r="BJ1114" s="107">
        <f t="shared" si="822"/>
        <v>0</v>
      </c>
      <c r="BK1114" s="107">
        <f t="shared" si="822"/>
        <v>0</v>
      </c>
      <c r="BL1114" s="110">
        <f t="shared" si="810"/>
        <v>0</v>
      </c>
      <c r="BM1114" s="111">
        <f t="shared" si="811"/>
        <v>0</v>
      </c>
      <c r="BN1114" s="111">
        <f t="shared" si="812"/>
        <v>0</v>
      </c>
      <c r="BO1114" s="111">
        <f t="shared" si="813"/>
        <v>0</v>
      </c>
      <c r="BP1114" s="111">
        <f t="shared" si="814"/>
        <v>0</v>
      </c>
      <c r="BQ1114" s="111">
        <f t="shared" si="815"/>
        <v>0</v>
      </c>
      <c r="BR1114" s="111">
        <f t="shared" si="816"/>
        <v>0</v>
      </c>
      <c r="BS1114" s="111">
        <f t="shared" si="817"/>
        <v>0</v>
      </c>
      <c r="BT1114" s="111">
        <f t="shared" si="818"/>
        <v>0</v>
      </c>
      <c r="BU1114" s="112">
        <f t="shared" si="819"/>
        <v>0</v>
      </c>
      <c r="BV1114" s="113">
        <f t="shared" si="820"/>
        <v>0</v>
      </c>
      <c r="BW1114" s="169" t="s">
        <v>135</v>
      </c>
      <c r="BX1114" s="174">
        <v>2021</v>
      </c>
      <c r="BY1114" s="169" t="s">
        <v>2422</v>
      </c>
      <c r="BZ1114" s="169" t="str">
        <f t="shared" si="805"/>
        <v>DICIEMBRE</v>
      </c>
      <c r="CA1114" s="169" t="str">
        <f t="shared" si="806"/>
        <v>YCHO21RT_12.1</v>
      </c>
      <c r="CB1114" s="118" t="e">
        <f>VLOOKUP(F1114,[3]TOTALES!$E:$E,1,0)</f>
        <v>#N/A</v>
      </c>
      <c r="CC1114" s="118" t="str">
        <f>VLOOKUP(E1114,'3.PARAMETROS'!J:L,3,0)</f>
        <v>CAMISAS</v>
      </c>
      <c r="CD1114" s="118">
        <f>VLOOKUP(A1114,'[4]1. ARCHIVO COMPRA'!$A:$BU,73,0)</f>
        <v>0</v>
      </c>
      <c r="CF1114" s="128"/>
      <c r="CG1114" s="128"/>
    </row>
    <row r="1115" spans="1:85" x14ac:dyDescent="0.25">
      <c r="A1115" s="128" t="str">
        <f t="shared" si="775"/>
        <v>W2RH14WAF10G011</v>
      </c>
      <c r="B1115" s="188">
        <v>44531</v>
      </c>
      <c r="C1115" s="128"/>
      <c r="D1115" s="128" t="s">
        <v>557</v>
      </c>
      <c r="E1115" s="128" t="s">
        <v>151</v>
      </c>
      <c r="F1115" s="128" t="s">
        <v>1861</v>
      </c>
      <c r="G1115" s="128" t="s">
        <v>1862</v>
      </c>
      <c r="H1115" s="128" t="s">
        <v>496</v>
      </c>
      <c r="I1115" s="128" t="s">
        <v>522</v>
      </c>
      <c r="J1115" s="128" t="s">
        <v>662</v>
      </c>
      <c r="K1115" s="128" t="s">
        <v>683</v>
      </c>
      <c r="L1115" s="128" t="s">
        <v>2255</v>
      </c>
      <c r="M1115" s="137">
        <v>79</v>
      </c>
      <c r="N1115" s="128">
        <f>IFERROR(VLOOKUP(M1115*$M$8*$N$8,'RAM costing'!$A$3:$B$81,2,1),0)</f>
        <v>79000</v>
      </c>
      <c r="O1115" s="128">
        <f>IFERROR(VLOOKUP(M1115*$M$9*$N$9,'RAM costing'!$E$3:$F$81,2,1),0)</f>
        <v>319</v>
      </c>
      <c r="P1115" s="128"/>
      <c r="Q1115" s="129">
        <f t="shared" si="776"/>
        <v>0.31</v>
      </c>
      <c r="R1115" s="18">
        <v>24.49</v>
      </c>
      <c r="S1115" s="25">
        <f t="shared" si="777"/>
        <v>0</v>
      </c>
      <c r="T1115" s="25">
        <f t="shared" si="778"/>
        <v>0</v>
      </c>
      <c r="U1115" s="25">
        <f t="shared" si="779"/>
        <v>0</v>
      </c>
      <c r="V1115" s="25">
        <f t="shared" si="780"/>
        <v>0</v>
      </c>
      <c r="W1115" s="25">
        <f t="shared" si="781"/>
        <v>0</v>
      </c>
      <c r="X1115" s="25">
        <f t="shared" si="782"/>
        <v>0</v>
      </c>
      <c r="Y1115" s="25">
        <f t="shared" si="783"/>
        <v>0</v>
      </c>
      <c r="Z1115" s="25">
        <f t="shared" si="784"/>
        <v>0</v>
      </c>
      <c r="AA1115" s="26"/>
      <c r="AB1115" s="25">
        <f t="shared" si="785"/>
        <v>0</v>
      </c>
      <c r="AC1115" s="25">
        <f t="shared" si="773"/>
        <v>0</v>
      </c>
      <c r="AD1115" s="25"/>
      <c r="AE1115" s="25"/>
      <c r="AF1115" s="25"/>
      <c r="AG1115" s="25"/>
      <c r="AH1115" s="25"/>
      <c r="AI1115" s="25"/>
      <c r="AJ1115" s="26"/>
      <c r="AK1115" s="25"/>
      <c r="AL1115" s="26"/>
      <c r="AM1115" s="25">
        <f t="shared" si="786"/>
        <v>0</v>
      </c>
      <c r="AN1115" s="25">
        <f t="shared" si="787"/>
        <v>0</v>
      </c>
      <c r="AO1115" s="26"/>
      <c r="AP1115" s="26">
        <f t="shared" si="788"/>
        <v>0</v>
      </c>
      <c r="AQ1115" s="101">
        <f t="shared" si="789"/>
        <v>0</v>
      </c>
      <c r="AR1115" s="106">
        <f t="shared" si="807"/>
        <v>0</v>
      </c>
      <c r="AS1115" s="107">
        <f t="shared" si="821"/>
        <v>0</v>
      </c>
      <c r="AT1115" s="107">
        <f t="shared" si="821"/>
        <v>0</v>
      </c>
      <c r="AU1115" s="107">
        <f t="shared" si="821"/>
        <v>0</v>
      </c>
      <c r="AV1115" s="107">
        <f t="shared" si="821"/>
        <v>0</v>
      </c>
      <c r="AW1115" s="107">
        <f t="shared" si="821"/>
        <v>0</v>
      </c>
      <c r="AX1115" s="107">
        <f t="shared" si="821"/>
        <v>0</v>
      </c>
      <c r="AY1115" s="107">
        <f t="shared" si="821"/>
        <v>0</v>
      </c>
      <c r="AZ1115" s="107">
        <f t="shared" si="821"/>
        <v>0</v>
      </c>
      <c r="BA1115" s="108">
        <f t="shared" si="808"/>
        <v>0</v>
      </c>
      <c r="BB1115" s="103">
        <f t="shared" si="792"/>
        <v>0</v>
      </c>
      <c r="BC1115" s="109">
        <f t="shared" si="809"/>
        <v>0</v>
      </c>
      <c r="BD1115" s="107">
        <f t="shared" si="774"/>
        <v>0</v>
      </c>
      <c r="BE1115" s="107">
        <f t="shared" si="822"/>
        <v>0</v>
      </c>
      <c r="BF1115" s="107">
        <f t="shared" si="822"/>
        <v>0</v>
      </c>
      <c r="BG1115" s="107">
        <f t="shared" si="822"/>
        <v>0</v>
      </c>
      <c r="BH1115" s="107">
        <f t="shared" si="822"/>
        <v>0</v>
      </c>
      <c r="BI1115" s="107">
        <f t="shared" si="822"/>
        <v>0</v>
      </c>
      <c r="BJ1115" s="107">
        <f t="shared" si="822"/>
        <v>0</v>
      </c>
      <c r="BK1115" s="107">
        <f t="shared" si="822"/>
        <v>0</v>
      </c>
      <c r="BL1115" s="110">
        <f t="shared" si="810"/>
        <v>0</v>
      </c>
      <c r="BM1115" s="111">
        <f t="shared" si="811"/>
        <v>0</v>
      </c>
      <c r="BN1115" s="111">
        <f t="shared" si="812"/>
        <v>0</v>
      </c>
      <c r="BO1115" s="111">
        <f t="shared" si="813"/>
        <v>0</v>
      </c>
      <c r="BP1115" s="111">
        <f t="shared" si="814"/>
        <v>0</v>
      </c>
      <c r="BQ1115" s="111">
        <f t="shared" si="815"/>
        <v>0</v>
      </c>
      <c r="BR1115" s="111">
        <f t="shared" si="816"/>
        <v>0</v>
      </c>
      <c r="BS1115" s="111">
        <f t="shared" si="817"/>
        <v>0</v>
      </c>
      <c r="BT1115" s="111">
        <f t="shared" si="818"/>
        <v>0</v>
      </c>
      <c r="BU1115" s="112">
        <f t="shared" si="819"/>
        <v>0</v>
      </c>
      <c r="BV1115" s="113">
        <f t="shared" si="820"/>
        <v>0</v>
      </c>
      <c r="BW1115" s="169" t="s">
        <v>135</v>
      </c>
      <c r="BX1115" s="174">
        <v>2021</v>
      </c>
      <c r="BY1115" s="169" t="s">
        <v>2422</v>
      </c>
      <c r="BZ1115" s="169" t="str">
        <f t="shared" si="805"/>
        <v>DICIEMBRE</v>
      </c>
      <c r="CA1115" s="169" t="str">
        <f t="shared" si="806"/>
        <v>YCHO21RT_12.1</v>
      </c>
      <c r="CB1115" s="118" t="e">
        <f>VLOOKUP(F1115,[3]TOTALES!$E:$E,1,0)</f>
        <v>#N/A</v>
      </c>
      <c r="CC1115" s="118" t="str">
        <f>VLOOKUP(E1115,'3.PARAMETROS'!J:L,3,0)</f>
        <v>CAMISAS</v>
      </c>
      <c r="CD1115" s="118">
        <f>VLOOKUP(A1115,'[4]1. ARCHIVO COMPRA'!$A:$BU,73,0)</f>
        <v>0</v>
      </c>
      <c r="CF1115" s="128"/>
      <c r="CG1115" s="128"/>
    </row>
    <row r="1116" spans="1:85" x14ac:dyDescent="0.25">
      <c r="A1116" s="128" t="str">
        <f t="shared" si="775"/>
        <v>W2RR07Z2Y50JBLK</v>
      </c>
      <c r="B1116" s="188">
        <v>44531</v>
      </c>
      <c r="C1116" s="128"/>
      <c r="D1116" s="128" t="s">
        <v>560</v>
      </c>
      <c r="E1116" s="128" t="s">
        <v>561</v>
      </c>
      <c r="F1116" s="128" t="s">
        <v>1863</v>
      </c>
      <c r="G1116" s="128" t="s">
        <v>1864</v>
      </c>
      <c r="H1116" s="128" t="s">
        <v>494</v>
      </c>
      <c r="I1116" s="128" t="s">
        <v>520</v>
      </c>
      <c r="J1116" s="128" t="s">
        <v>2229</v>
      </c>
      <c r="K1116" s="128" t="s">
        <v>683</v>
      </c>
      <c r="L1116" s="128" t="s">
        <v>2255</v>
      </c>
      <c r="M1116" s="137">
        <v>98</v>
      </c>
      <c r="N1116" s="128">
        <f>IFERROR(VLOOKUP(M1116*$M$8*$N$8,'RAM costing'!$A$3:$B$81,2,1),0)</f>
        <v>99000</v>
      </c>
      <c r="O1116" s="128">
        <f>IFERROR(VLOOKUP(M1116*$M$9*$N$9,'RAM costing'!$E$3:$F$81,2,1),0)</f>
        <v>399</v>
      </c>
      <c r="P1116" s="128"/>
      <c r="Q1116" s="129">
        <f t="shared" si="776"/>
        <v>0.31</v>
      </c>
      <c r="R1116" s="18">
        <v>30.38</v>
      </c>
      <c r="S1116" s="25">
        <f t="shared" si="777"/>
        <v>0</v>
      </c>
      <c r="T1116" s="25">
        <f t="shared" si="778"/>
        <v>0</v>
      </c>
      <c r="U1116" s="25">
        <f t="shared" si="779"/>
        <v>0</v>
      </c>
      <c r="V1116" s="25">
        <f t="shared" si="780"/>
        <v>0</v>
      </c>
      <c r="W1116" s="25">
        <f t="shared" si="781"/>
        <v>0</v>
      </c>
      <c r="X1116" s="25">
        <f t="shared" si="782"/>
        <v>0</v>
      </c>
      <c r="Y1116" s="25">
        <f t="shared" si="783"/>
        <v>0</v>
      </c>
      <c r="Z1116" s="25">
        <f t="shared" si="784"/>
        <v>0</v>
      </c>
      <c r="AA1116" s="26"/>
      <c r="AB1116" s="25">
        <f t="shared" si="785"/>
        <v>0</v>
      </c>
      <c r="AC1116" s="25">
        <f t="shared" si="773"/>
        <v>0</v>
      </c>
      <c r="AD1116" s="25"/>
      <c r="AE1116" s="25"/>
      <c r="AF1116" s="25"/>
      <c r="AG1116" s="25"/>
      <c r="AH1116" s="25"/>
      <c r="AI1116" s="25"/>
      <c r="AJ1116" s="26"/>
      <c r="AK1116" s="25"/>
      <c r="AL1116" s="26"/>
      <c r="AM1116" s="25">
        <f t="shared" si="786"/>
        <v>0</v>
      </c>
      <c r="AN1116" s="25">
        <f t="shared" si="787"/>
        <v>0</v>
      </c>
      <c r="AO1116" s="26"/>
      <c r="AP1116" s="26">
        <f t="shared" si="788"/>
        <v>0</v>
      </c>
      <c r="AQ1116" s="101">
        <f t="shared" si="789"/>
        <v>0</v>
      </c>
      <c r="AR1116" s="106">
        <f t="shared" si="807"/>
        <v>0</v>
      </c>
      <c r="AS1116" s="107">
        <f t="shared" si="821"/>
        <v>0</v>
      </c>
      <c r="AT1116" s="107">
        <f t="shared" si="821"/>
        <v>0</v>
      </c>
      <c r="AU1116" s="107">
        <f t="shared" si="821"/>
        <v>0</v>
      </c>
      <c r="AV1116" s="107">
        <f t="shared" si="821"/>
        <v>0</v>
      </c>
      <c r="AW1116" s="107">
        <f t="shared" si="821"/>
        <v>0</v>
      </c>
      <c r="AX1116" s="107">
        <f t="shared" si="821"/>
        <v>0</v>
      </c>
      <c r="AY1116" s="107">
        <f t="shared" si="821"/>
        <v>0</v>
      </c>
      <c r="AZ1116" s="107">
        <f t="shared" si="821"/>
        <v>0</v>
      </c>
      <c r="BA1116" s="108">
        <f t="shared" si="808"/>
        <v>0</v>
      </c>
      <c r="BB1116" s="103">
        <f t="shared" si="792"/>
        <v>0</v>
      </c>
      <c r="BC1116" s="109">
        <f t="shared" si="809"/>
        <v>0</v>
      </c>
      <c r="BD1116" s="107">
        <f t="shared" si="774"/>
        <v>0</v>
      </c>
      <c r="BE1116" s="107">
        <f t="shared" si="822"/>
        <v>0</v>
      </c>
      <c r="BF1116" s="107">
        <f t="shared" si="822"/>
        <v>0</v>
      </c>
      <c r="BG1116" s="107">
        <f t="shared" si="822"/>
        <v>0</v>
      </c>
      <c r="BH1116" s="107">
        <f t="shared" si="822"/>
        <v>0</v>
      </c>
      <c r="BI1116" s="107">
        <f t="shared" si="822"/>
        <v>0</v>
      </c>
      <c r="BJ1116" s="107">
        <f t="shared" si="822"/>
        <v>0</v>
      </c>
      <c r="BK1116" s="107">
        <f t="shared" si="822"/>
        <v>0</v>
      </c>
      <c r="BL1116" s="110">
        <f t="shared" si="810"/>
        <v>0</v>
      </c>
      <c r="BM1116" s="111">
        <f t="shared" si="811"/>
        <v>0</v>
      </c>
      <c r="BN1116" s="111">
        <f t="shared" si="812"/>
        <v>0</v>
      </c>
      <c r="BO1116" s="111">
        <f t="shared" si="813"/>
        <v>0</v>
      </c>
      <c r="BP1116" s="111">
        <f t="shared" si="814"/>
        <v>0</v>
      </c>
      <c r="BQ1116" s="111">
        <f t="shared" si="815"/>
        <v>0</v>
      </c>
      <c r="BR1116" s="111">
        <f t="shared" si="816"/>
        <v>0</v>
      </c>
      <c r="BS1116" s="111">
        <f t="shared" si="817"/>
        <v>0</v>
      </c>
      <c r="BT1116" s="111">
        <f t="shared" si="818"/>
        <v>0</v>
      </c>
      <c r="BU1116" s="112">
        <f t="shared" si="819"/>
        <v>0</v>
      </c>
      <c r="BV1116" s="113">
        <f t="shared" si="820"/>
        <v>0</v>
      </c>
      <c r="BW1116" s="169" t="s">
        <v>135</v>
      </c>
      <c r="BX1116" s="174">
        <v>2021</v>
      </c>
      <c r="BY1116" s="169" t="s">
        <v>2422</v>
      </c>
      <c r="BZ1116" s="169" t="str">
        <f t="shared" si="805"/>
        <v>DICIEMBRE</v>
      </c>
      <c r="CA1116" s="169" t="str">
        <f t="shared" si="806"/>
        <v>YCHO21RT_12.1</v>
      </c>
      <c r="CB1116" s="118" t="str">
        <f>VLOOKUP(F1116,[3]TOTALES!$E:$E,1,0)</f>
        <v>W2RR07Z2Y50</v>
      </c>
      <c r="CC1116" s="118" t="e">
        <f>VLOOKUP(E1116,'3.PARAMETROS'!J:L,3,0)</f>
        <v>#N/A</v>
      </c>
      <c r="CD1116" s="118">
        <f>VLOOKUP(A1116,'[4]1. ARCHIVO COMPRA'!$A:$BU,73,0)</f>
        <v>0</v>
      </c>
      <c r="CF1116" s="128"/>
      <c r="CG1116" s="128"/>
    </row>
    <row r="1117" spans="1:85" x14ac:dyDescent="0.25">
      <c r="A1117" s="128" t="str">
        <f t="shared" si="775"/>
        <v>W2RR07Z2Y50F1H9</v>
      </c>
      <c r="B1117" s="188">
        <v>44531</v>
      </c>
      <c r="C1117" s="128"/>
      <c r="D1117" s="128" t="s">
        <v>560</v>
      </c>
      <c r="E1117" s="128" t="s">
        <v>561</v>
      </c>
      <c r="F1117" s="128" t="s">
        <v>1863</v>
      </c>
      <c r="G1117" s="128" t="s">
        <v>1864</v>
      </c>
      <c r="H1117" s="128" t="s">
        <v>905</v>
      </c>
      <c r="I1117" s="128" t="s">
        <v>906</v>
      </c>
      <c r="J1117" s="128" t="s">
        <v>2229</v>
      </c>
      <c r="K1117" s="128" t="s">
        <v>683</v>
      </c>
      <c r="L1117" s="128" t="s">
        <v>2255</v>
      </c>
      <c r="M1117" s="137">
        <v>98</v>
      </c>
      <c r="N1117" s="128">
        <f>IFERROR(VLOOKUP(M1117*$M$8*$N$8,'RAM costing'!$A$3:$B$81,2,1),0)</f>
        <v>99000</v>
      </c>
      <c r="O1117" s="128">
        <f>IFERROR(VLOOKUP(M1117*$M$9*$N$9,'RAM costing'!$E$3:$F$81,2,1),0)</f>
        <v>399</v>
      </c>
      <c r="P1117" s="128"/>
      <c r="Q1117" s="129">
        <f t="shared" si="776"/>
        <v>0.31</v>
      </c>
      <c r="R1117" s="18">
        <v>30.38</v>
      </c>
      <c r="S1117" s="25">
        <f t="shared" si="777"/>
        <v>0</v>
      </c>
      <c r="T1117" s="25">
        <f t="shared" si="778"/>
        <v>0</v>
      </c>
      <c r="U1117" s="25">
        <f t="shared" si="779"/>
        <v>0</v>
      </c>
      <c r="V1117" s="25">
        <f t="shared" si="780"/>
        <v>0</v>
      </c>
      <c r="W1117" s="25">
        <f t="shared" si="781"/>
        <v>0</v>
      </c>
      <c r="X1117" s="25">
        <f t="shared" si="782"/>
        <v>0</v>
      </c>
      <c r="Y1117" s="25">
        <f t="shared" si="783"/>
        <v>0</v>
      </c>
      <c r="Z1117" s="25">
        <f t="shared" si="784"/>
        <v>0</v>
      </c>
      <c r="AA1117" s="26"/>
      <c r="AB1117" s="25">
        <f t="shared" si="785"/>
        <v>0</v>
      </c>
      <c r="AC1117" s="25">
        <f t="shared" si="773"/>
        <v>0</v>
      </c>
      <c r="AD1117" s="25"/>
      <c r="AE1117" s="25"/>
      <c r="AF1117" s="25"/>
      <c r="AG1117" s="25"/>
      <c r="AH1117" s="25"/>
      <c r="AI1117" s="25"/>
      <c r="AJ1117" s="26"/>
      <c r="AK1117" s="25"/>
      <c r="AL1117" s="26"/>
      <c r="AM1117" s="25">
        <f t="shared" si="786"/>
        <v>0</v>
      </c>
      <c r="AN1117" s="25">
        <f t="shared" si="787"/>
        <v>0</v>
      </c>
      <c r="AO1117" s="26"/>
      <c r="AP1117" s="26">
        <f t="shared" si="788"/>
        <v>0</v>
      </c>
      <c r="AQ1117" s="101">
        <f t="shared" si="789"/>
        <v>0</v>
      </c>
      <c r="AR1117" s="106">
        <f t="shared" si="807"/>
        <v>0</v>
      </c>
      <c r="AS1117" s="107">
        <f t="shared" si="821"/>
        <v>0</v>
      </c>
      <c r="AT1117" s="107">
        <f t="shared" si="821"/>
        <v>0</v>
      </c>
      <c r="AU1117" s="107">
        <f t="shared" si="821"/>
        <v>0</v>
      </c>
      <c r="AV1117" s="107">
        <f t="shared" si="821"/>
        <v>0</v>
      </c>
      <c r="AW1117" s="107">
        <f t="shared" si="821"/>
        <v>0</v>
      </c>
      <c r="AX1117" s="107">
        <f t="shared" si="821"/>
        <v>0</v>
      </c>
      <c r="AY1117" s="107">
        <f t="shared" si="821"/>
        <v>0</v>
      </c>
      <c r="AZ1117" s="107">
        <f t="shared" si="821"/>
        <v>0</v>
      </c>
      <c r="BA1117" s="108">
        <f t="shared" si="808"/>
        <v>0</v>
      </c>
      <c r="BB1117" s="103">
        <f t="shared" si="792"/>
        <v>0</v>
      </c>
      <c r="BC1117" s="109">
        <f t="shared" si="809"/>
        <v>0</v>
      </c>
      <c r="BD1117" s="107">
        <f t="shared" si="774"/>
        <v>0</v>
      </c>
      <c r="BE1117" s="107">
        <f t="shared" si="822"/>
        <v>0</v>
      </c>
      <c r="BF1117" s="107">
        <f t="shared" si="822"/>
        <v>0</v>
      </c>
      <c r="BG1117" s="107">
        <f t="shared" si="822"/>
        <v>0</v>
      </c>
      <c r="BH1117" s="107">
        <f t="shared" si="822"/>
        <v>0</v>
      </c>
      <c r="BI1117" s="107">
        <f t="shared" si="822"/>
        <v>0</v>
      </c>
      <c r="BJ1117" s="107">
        <f t="shared" si="822"/>
        <v>0</v>
      </c>
      <c r="BK1117" s="107">
        <f t="shared" si="822"/>
        <v>0</v>
      </c>
      <c r="BL1117" s="110">
        <f t="shared" si="810"/>
        <v>0</v>
      </c>
      <c r="BM1117" s="111">
        <f t="shared" si="811"/>
        <v>0</v>
      </c>
      <c r="BN1117" s="111">
        <f t="shared" si="812"/>
        <v>0</v>
      </c>
      <c r="BO1117" s="111">
        <f t="shared" si="813"/>
        <v>0</v>
      </c>
      <c r="BP1117" s="111">
        <f t="shared" si="814"/>
        <v>0</v>
      </c>
      <c r="BQ1117" s="111">
        <f t="shared" si="815"/>
        <v>0</v>
      </c>
      <c r="BR1117" s="111">
        <f t="shared" si="816"/>
        <v>0</v>
      </c>
      <c r="BS1117" s="111">
        <f t="shared" si="817"/>
        <v>0</v>
      </c>
      <c r="BT1117" s="111">
        <f t="shared" si="818"/>
        <v>0</v>
      </c>
      <c r="BU1117" s="112">
        <f t="shared" si="819"/>
        <v>0</v>
      </c>
      <c r="BV1117" s="113">
        <f t="shared" si="820"/>
        <v>0</v>
      </c>
      <c r="BW1117" s="169" t="s">
        <v>135</v>
      </c>
      <c r="BX1117" s="174">
        <v>2021</v>
      </c>
      <c r="BY1117" s="169" t="s">
        <v>2422</v>
      </c>
      <c r="BZ1117" s="169" t="str">
        <f t="shared" si="805"/>
        <v>DICIEMBRE</v>
      </c>
      <c r="CA1117" s="169" t="str">
        <f t="shared" si="806"/>
        <v>YCHO21RT_12.1</v>
      </c>
      <c r="CB1117" s="118" t="str">
        <f>VLOOKUP(F1117,[3]TOTALES!$E:$E,1,0)</f>
        <v>W2RR07Z2Y50</v>
      </c>
      <c r="CC1117" s="118" t="e">
        <f>VLOOKUP(E1117,'3.PARAMETROS'!J:L,3,0)</f>
        <v>#N/A</v>
      </c>
      <c r="CD1117" s="118">
        <f>VLOOKUP(A1117,'[4]1. ARCHIVO COMPRA'!$A:$BU,73,0)</f>
        <v>0</v>
      </c>
      <c r="CF1117" s="128"/>
      <c r="CG1117" s="128"/>
    </row>
    <row r="1118" spans="1:85" x14ac:dyDescent="0.25">
      <c r="A1118" s="128" t="str">
        <f t="shared" si="775"/>
        <v>W2RR06Z2R90F20V</v>
      </c>
      <c r="B1118" s="188">
        <v>44531</v>
      </c>
      <c r="C1118" s="128"/>
      <c r="D1118" s="128" t="s">
        <v>560</v>
      </c>
      <c r="E1118" s="128" t="s">
        <v>561</v>
      </c>
      <c r="F1118" s="128" t="s">
        <v>1865</v>
      </c>
      <c r="G1118" s="128" t="s">
        <v>1866</v>
      </c>
      <c r="H1118" s="128" t="s">
        <v>1867</v>
      </c>
      <c r="I1118" s="128" t="s">
        <v>1868</v>
      </c>
      <c r="J1118" s="128" t="s">
        <v>2230</v>
      </c>
      <c r="K1118" s="128" t="s">
        <v>689</v>
      </c>
      <c r="L1118" s="128" t="s">
        <v>2255</v>
      </c>
      <c r="M1118" s="137">
        <v>128</v>
      </c>
      <c r="N1118" s="128">
        <f>IFERROR(VLOOKUP(M1118*$M$8*$N$8,'RAM costing'!$A$3:$B$81,2,1),0)</f>
        <v>119000</v>
      </c>
      <c r="O1118" s="128">
        <f>IFERROR(VLOOKUP(M1118*$M$9*$N$9,'RAM costing'!$E$3:$F$81,2,1),0)</f>
        <v>429</v>
      </c>
      <c r="P1118" s="128"/>
      <c r="Q1118" s="129">
        <f t="shared" si="776"/>
        <v>0.34802083333333333</v>
      </c>
      <c r="R1118" s="18">
        <v>44.546666666666667</v>
      </c>
      <c r="S1118" s="25">
        <f t="shared" si="777"/>
        <v>0</v>
      </c>
      <c r="T1118" s="25">
        <f t="shared" si="778"/>
        <v>0</v>
      </c>
      <c r="U1118" s="25">
        <f t="shared" si="779"/>
        <v>0</v>
      </c>
      <c r="V1118" s="25">
        <f t="shared" si="780"/>
        <v>0</v>
      </c>
      <c r="W1118" s="25">
        <f t="shared" si="781"/>
        <v>0</v>
      </c>
      <c r="X1118" s="25">
        <f t="shared" si="782"/>
        <v>0</v>
      </c>
      <c r="Y1118" s="25">
        <f t="shared" si="783"/>
        <v>0</v>
      </c>
      <c r="Z1118" s="25">
        <f t="shared" si="784"/>
        <v>0</v>
      </c>
      <c r="AA1118" s="26"/>
      <c r="AB1118" s="25">
        <f t="shared" si="785"/>
        <v>0</v>
      </c>
      <c r="AC1118" s="25">
        <f t="shared" si="773"/>
        <v>0</v>
      </c>
      <c r="AD1118" s="25"/>
      <c r="AE1118" s="25"/>
      <c r="AF1118" s="25"/>
      <c r="AG1118" s="25"/>
      <c r="AH1118" s="25"/>
      <c r="AI1118" s="25"/>
      <c r="AJ1118" s="26"/>
      <c r="AK1118" s="25"/>
      <c r="AL1118" s="26"/>
      <c r="AM1118" s="25">
        <f t="shared" si="786"/>
        <v>0</v>
      </c>
      <c r="AN1118" s="25">
        <f t="shared" si="787"/>
        <v>0</v>
      </c>
      <c r="AO1118" s="26"/>
      <c r="AP1118" s="26">
        <f t="shared" si="788"/>
        <v>0</v>
      </c>
      <c r="AQ1118" s="101">
        <f t="shared" si="789"/>
        <v>0</v>
      </c>
      <c r="AR1118" s="106">
        <f t="shared" si="807"/>
        <v>0</v>
      </c>
      <c r="AS1118" s="107">
        <f t="shared" si="821"/>
        <v>0</v>
      </c>
      <c r="AT1118" s="107">
        <f t="shared" si="821"/>
        <v>0</v>
      </c>
      <c r="AU1118" s="107">
        <f t="shared" si="821"/>
        <v>0</v>
      </c>
      <c r="AV1118" s="107">
        <f t="shared" si="821"/>
        <v>0</v>
      </c>
      <c r="AW1118" s="107">
        <f t="shared" si="821"/>
        <v>0</v>
      </c>
      <c r="AX1118" s="107">
        <f t="shared" si="821"/>
        <v>0</v>
      </c>
      <c r="AY1118" s="107">
        <f t="shared" si="821"/>
        <v>0</v>
      </c>
      <c r="AZ1118" s="107">
        <f t="shared" si="821"/>
        <v>0</v>
      </c>
      <c r="BA1118" s="108">
        <f t="shared" si="808"/>
        <v>0</v>
      </c>
      <c r="BB1118" s="103">
        <f t="shared" si="792"/>
        <v>0</v>
      </c>
      <c r="BC1118" s="109">
        <f t="shared" si="809"/>
        <v>0</v>
      </c>
      <c r="BD1118" s="107">
        <f t="shared" si="774"/>
        <v>0</v>
      </c>
      <c r="BE1118" s="107">
        <f t="shared" si="822"/>
        <v>0</v>
      </c>
      <c r="BF1118" s="107">
        <f t="shared" si="822"/>
        <v>0</v>
      </c>
      <c r="BG1118" s="107">
        <f t="shared" si="822"/>
        <v>0</v>
      </c>
      <c r="BH1118" s="107">
        <f t="shared" si="822"/>
        <v>0</v>
      </c>
      <c r="BI1118" s="107">
        <f t="shared" si="822"/>
        <v>0</v>
      </c>
      <c r="BJ1118" s="107">
        <f t="shared" si="822"/>
        <v>0</v>
      </c>
      <c r="BK1118" s="107">
        <f t="shared" si="822"/>
        <v>0</v>
      </c>
      <c r="BL1118" s="110">
        <f t="shared" si="810"/>
        <v>0</v>
      </c>
      <c r="BM1118" s="111">
        <f t="shared" si="811"/>
        <v>0</v>
      </c>
      <c r="BN1118" s="111">
        <f t="shared" si="812"/>
        <v>0</v>
      </c>
      <c r="BO1118" s="111">
        <f t="shared" si="813"/>
        <v>0</v>
      </c>
      <c r="BP1118" s="111">
        <f t="shared" si="814"/>
        <v>0</v>
      </c>
      <c r="BQ1118" s="111">
        <f t="shared" si="815"/>
        <v>0</v>
      </c>
      <c r="BR1118" s="111">
        <f t="shared" si="816"/>
        <v>0</v>
      </c>
      <c r="BS1118" s="111">
        <f t="shared" si="817"/>
        <v>0</v>
      </c>
      <c r="BT1118" s="111">
        <f t="shared" si="818"/>
        <v>0</v>
      </c>
      <c r="BU1118" s="112">
        <f t="shared" si="819"/>
        <v>0</v>
      </c>
      <c r="BV1118" s="113">
        <f t="shared" si="820"/>
        <v>0</v>
      </c>
      <c r="BW1118" s="169" t="s">
        <v>135</v>
      </c>
      <c r="BX1118" s="174">
        <v>2021</v>
      </c>
      <c r="BY1118" s="169" t="s">
        <v>2422</v>
      </c>
      <c r="BZ1118" s="169" t="str">
        <f t="shared" si="805"/>
        <v>DICIEMBRE</v>
      </c>
      <c r="CA1118" s="169" t="str">
        <f t="shared" si="806"/>
        <v>YCHO21RT_12.1</v>
      </c>
      <c r="CB1118" s="118" t="e">
        <f>VLOOKUP(F1118,[3]TOTALES!$E:$E,1,0)</f>
        <v>#N/A</v>
      </c>
      <c r="CC1118" s="118" t="e">
        <f>VLOOKUP(E1118,'3.PARAMETROS'!J:L,3,0)</f>
        <v>#N/A</v>
      </c>
      <c r="CD1118" s="118">
        <f>VLOOKUP(A1118,'[4]1. ARCHIVO COMPRA'!$A:$BU,73,0)</f>
        <v>0</v>
      </c>
      <c r="CF1118" s="128"/>
      <c r="CG1118" s="128"/>
    </row>
    <row r="1119" spans="1:85" x14ac:dyDescent="0.25">
      <c r="A1119" s="128" t="str">
        <f t="shared" si="775"/>
        <v>W2RR06Z2R90F61C</v>
      </c>
      <c r="B1119" s="188">
        <v>44531</v>
      </c>
      <c r="C1119" s="128"/>
      <c r="D1119" s="128" t="s">
        <v>560</v>
      </c>
      <c r="E1119" s="128" t="s">
        <v>561</v>
      </c>
      <c r="F1119" s="128" t="s">
        <v>1865</v>
      </c>
      <c r="G1119" s="128" t="s">
        <v>1866</v>
      </c>
      <c r="H1119" s="128" t="s">
        <v>1869</v>
      </c>
      <c r="I1119" s="128" t="s">
        <v>1870</v>
      </c>
      <c r="J1119" s="128" t="s">
        <v>2230</v>
      </c>
      <c r="K1119" s="128" t="s">
        <v>689</v>
      </c>
      <c r="L1119" s="128" t="s">
        <v>2255</v>
      </c>
      <c r="M1119" s="137">
        <v>128</v>
      </c>
      <c r="N1119" s="128">
        <f>IFERROR(VLOOKUP(M1119*$M$8*$N$8,'RAM costing'!$A$3:$B$81,2,1),0)</f>
        <v>119000</v>
      </c>
      <c r="O1119" s="128">
        <f>IFERROR(VLOOKUP(M1119*$M$9*$N$9,'RAM costing'!$E$3:$F$81,2,1),0)</f>
        <v>429</v>
      </c>
      <c r="P1119" s="128"/>
      <c r="Q1119" s="129">
        <f t="shared" si="776"/>
        <v>0.34802083333333333</v>
      </c>
      <c r="R1119" s="18">
        <v>44.546666666666667</v>
      </c>
      <c r="S1119" s="25">
        <f t="shared" si="777"/>
        <v>0</v>
      </c>
      <c r="T1119" s="25">
        <f t="shared" si="778"/>
        <v>0</v>
      </c>
      <c r="U1119" s="25">
        <f t="shared" si="779"/>
        <v>0</v>
      </c>
      <c r="V1119" s="25">
        <f t="shared" si="780"/>
        <v>0</v>
      </c>
      <c r="W1119" s="25">
        <f t="shared" si="781"/>
        <v>0</v>
      </c>
      <c r="X1119" s="25">
        <f t="shared" si="782"/>
        <v>0</v>
      </c>
      <c r="Y1119" s="25">
        <f t="shared" si="783"/>
        <v>0</v>
      </c>
      <c r="Z1119" s="25">
        <f t="shared" si="784"/>
        <v>0</v>
      </c>
      <c r="AA1119" s="26"/>
      <c r="AB1119" s="25">
        <f t="shared" si="785"/>
        <v>0</v>
      </c>
      <c r="AC1119" s="25">
        <f t="shared" si="773"/>
        <v>0</v>
      </c>
      <c r="AD1119" s="25"/>
      <c r="AE1119" s="25"/>
      <c r="AF1119" s="25"/>
      <c r="AG1119" s="25"/>
      <c r="AH1119" s="25"/>
      <c r="AI1119" s="25"/>
      <c r="AJ1119" s="26"/>
      <c r="AK1119" s="25"/>
      <c r="AL1119" s="26"/>
      <c r="AM1119" s="25">
        <f t="shared" si="786"/>
        <v>0</v>
      </c>
      <c r="AN1119" s="25">
        <f t="shared" si="787"/>
        <v>0</v>
      </c>
      <c r="AO1119" s="26"/>
      <c r="AP1119" s="26">
        <f t="shared" si="788"/>
        <v>0</v>
      </c>
      <c r="AQ1119" s="101">
        <f t="shared" si="789"/>
        <v>0</v>
      </c>
      <c r="AR1119" s="106">
        <f t="shared" si="807"/>
        <v>0</v>
      </c>
      <c r="AS1119" s="107">
        <f t="shared" si="821"/>
        <v>0</v>
      </c>
      <c r="AT1119" s="107">
        <f t="shared" si="821"/>
        <v>0</v>
      </c>
      <c r="AU1119" s="107">
        <f t="shared" si="821"/>
        <v>0</v>
      </c>
      <c r="AV1119" s="107">
        <f t="shared" si="821"/>
        <v>0</v>
      </c>
      <c r="AW1119" s="107">
        <f t="shared" si="821"/>
        <v>0</v>
      </c>
      <c r="AX1119" s="107">
        <f t="shared" si="821"/>
        <v>0</v>
      </c>
      <c r="AY1119" s="107">
        <f t="shared" si="821"/>
        <v>0</v>
      </c>
      <c r="AZ1119" s="107">
        <f t="shared" si="821"/>
        <v>0</v>
      </c>
      <c r="BA1119" s="108">
        <f t="shared" si="808"/>
        <v>0</v>
      </c>
      <c r="BB1119" s="103">
        <f t="shared" si="792"/>
        <v>0</v>
      </c>
      <c r="BC1119" s="109">
        <f t="shared" si="809"/>
        <v>0</v>
      </c>
      <c r="BD1119" s="107">
        <f t="shared" si="774"/>
        <v>0</v>
      </c>
      <c r="BE1119" s="107">
        <f t="shared" si="822"/>
        <v>0</v>
      </c>
      <c r="BF1119" s="107">
        <f t="shared" si="822"/>
        <v>0</v>
      </c>
      <c r="BG1119" s="107">
        <f t="shared" si="822"/>
        <v>0</v>
      </c>
      <c r="BH1119" s="107">
        <f t="shared" si="822"/>
        <v>0</v>
      </c>
      <c r="BI1119" s="107">
        <f t="shared" si="822"/>
        <v>0</v>
      </c>
      <c r="BJ1119" s="107">
        <f t="shared" si="822"/>
        <v>0</v>
      </c>
      <c r="BK1119" s="107">
        <f t="shared" si="822"/>
        <v>0</v>
      </c>
      <c r="BL1119" s="110">
        <f t="shared" si="810"/>
        <v>0</v>
      </c>
      <c r="BM1119" s="111">
        <f t="shared" si="811"/>
        <v>0</v>
      </c>
      <c r="BN1119" s="111">
        <f t="shared" si="812"/>
        <v>0</v>
      </c>
      <c r="BO1119" s="111">
        <f t="shared" si="813"/>
        <v>0</v>
      </c>
      <c r="BP1119" s="111">
        <f t="shared" si="814"/>
        <v>0</v>
      </c>
      <c r="BQ1119" s="111">
        <f t="shared" si="815"/>
        <v>0</v>
      </c>
      <c r="BR1119" s="111">
        <f t="shared" si="816"/>
        <v>0</v>
      </c>
      <c r="BS1119" s="111">
        <f t="shared" si="817"/>
        <v>0</v>
      </c>
      <c r="BT1119" s="111">
        <f t="shared" si="818"/>
        <v>0</v>
      </c>
      <c r="BU1119" s="112">
        <f t="shared" si="819"/>
        <v>0</v>
      </c>
      <c r="BV1119" s="113">
        <f t="shared" si="820"/>
        <v>0</v>
      </c>
      <c r="BW1119" s="169" t="s">
        <v>135</v>
      </c>
      <c r="BX1119" s="174">
        <v>2021</v>
      </c>
      <c r="BY1119" s="169" t="s">
        <v>2422</v>
      </c>
      <c r="BZ1119" s="169" t="str">
        <f t="shared" si="805"/>
        <v>DICIEMBRE</v>
      </c>
      <c r="CA1119" s="169" t="str">
        <f t="shared" si="806"/>
        <v>YCHO21RT_12.1</v>
      </c>
      <c r="CB1119" s="118" t="e">
        <f>VLOOKUP(F1119,[3]TOTALES!$E:$E,1,0)</f>
        <v>#N/A</v>
      </c>
      <c r="CC1119" s="118" t="e">
        <f>VLOOKUP(E1119,'3.PARAMETROS'!J:L,3,0)</f>
        <v>#N/A</v>
      </c>
      <c r="CD1119" s="118">
        <f>VLOOKUP(A1119,'[4]1. ARCHIVO COMPRA'!$A:$BU,73,0)</f>
        <v>0</v>
      </c>
      <c r="CF1119" s="128"/>
      <c r="CG1119" s="128"/>
    </row>
    <row r="1120" spans="1:85" x14ac:dyDescent="0.25">
      <c r="A1120" s="128" t="str">
        <f t="shared" si="775"/>
        <v>W2RR06Z2R90F18H</v>
      </c>
      <c r="B1120" s="188">
        <v>44531</v>
      </c>
      <c r="C1120" s="128"/>
      <c r="D1120" s="128" t="s">
        <v>560</v>
      </c>
      <c r="E1120" s="128" t="s">
        <v>561</v>
      </c>
      <c r="F1120" s="128" t="s">
        <v>1865</v>
      </c>
      <c r="G1120" s="128" t="s">
        <v>1866</v>
      </c>
      <c r="H1120" s="128" t="s">
        <v>1871</v>
      </c>
      <c r="I1120" s="128" t="s">
        <v>1872</v>
      </c>
      <c r="J1120" s="128" t="s">
        <v>2230</v>
      </c>
      <c r="K1120" s="128" t="s">
        <v>689</v>
      </c>
      <c r="L1120" s="128" t="s">
        <v>2255</v>
      </c>
      <c r="M1120" s="137">
        <v>128</v>
      </c>
      <c r="N1120" s="128">
        <f>IFERROR(VLOOKUP(M1120*$M$8*$N$8,'RAM costing'!$A$3:$B$81,2,1),0)</f>
        <v>119000</v>
      </c>
      <c r="O1120" s="128">
        <f>IFERROR(VLOOKUP(M1120*$M$9*$N$9,'RAM costing'!$E$3:$F$81,2,1),0)</f>
        <v>429</v>
      </c>
      <c r="P1120" s="128"/>
      <c r="Q1120" s="129">
        <f t="shared" si="776"/>
        <v>0.34802083333333333</v>
      </c>
      <c r="R1120" s="18">
        <v>44.546666666666667</v>
      </c>
      <c r="S1120" s="25">
        <f t="shared" si="777"/>
        <v>0</v>
      </c>
      <c r="T1120" s="25">
        <f t="shared" si="778"/>
        <v>0</v>
      </c>
      <c r="U1120" s="25">
        <f t="shared" si="779"/>
        <v>0</v>
      </c>
      <c r="V1120" s="25">
        <f t="shared" si="780"/>
        <v>0</v>
      </c>
      <c r="W1120" s="25">
        <f t="shared" si="781"/>
        <v>0</v>
      </c>
      <c r="X1120" s="25">
        <f t="shared" si="782"/>
        <v>0</v>
      </c>
      <c r="Y1120" s="25">
        <f t="shared" si="783"/>
        <v>0</v>
      </c>
      <c r="Z1120" s="25">
        <f t="shared" si="784"/>
        <v>0</v>
      </c>
      <c r="AA1120" s="26"/>
      <c r="AB1120" s="25">
        <f t="shared" si="785"/>
        <v>0</v>
      </c>
      <c r="AC1120" s="25">
        <f t="shared" si="773"/>
        <v>0</v>
      </c>
      <c r="AD1120" s="25"/>
      <c r="AE1120" s="25"/>
      <c r="AF1120" s="25"/>
      <c r="AG1120" s="25"/>
      <c r="AH1120" s="25"/>
      <c r="AI1120" s="25"/>
      <c r="AJ1120" s="26"/>
      <c r="AK1120" s="25"/>
      <c r="AL1120" s="26"/>
      <c r="AM1120" s="25">
        <f t="shared" si="786"/>
        <v>0</v>
      </c>
      <c r="AN1120" s="25">
        <f t="shared" si="787"/>
        <v>0</v>
      </c>
      <c r="AO1120" s="26"/>
      <c r="AP1120" s="26">
        <f t="shared" si="788"/>
        <v>0</v>
      </c>
      <c r="AQ1120" s="101">
        <f t="shared" si="789"/>
        <v>0</v>
      </c>
      <c r="AR1120" s="106">
        <f t="shared" si="807"/>
        <v>0</v>
      </c>
      <c r="AS1120" s="107">
        <f t="shared" si="821"/>
        <v>0</v>
      </c>
      <c r="AT1120" s="107">
        <f t="shared" si="821"/>
        <v>0</v>
      </c>
      <c r="AU1120" s="107">
        <f t="shared" si="821"/>
        <v>0</v>
      </c>
      <c r="AV1120" s="107">
        <f t="shared" si="821"/>
        <v>0</v>
      </c>
      <c r="AW1120" s="107">
        <f t="shared" si="821"/>
        <v>0</v>
      </c>
      <c r="AX1120" s="107">
        <f t="shared" si="821"/>
        <v>0</v>
      </c>
      <c r="AY1120" s="107">
        <f t="shared" si="821"/>
        <v>0</v>
      </c>
      <c r="AZ1120" s="107">
        <f t="shared" si="821"/>
        <v>0</v>
      </c>
      <c r="BA1120" s="108">
        <f t="shared" si="808"/>
        <v>0</v>
      </c>
      <c r="BB1120" s="103">
        <f t="shared" si="792"/>
        <v>0</v>
      </c>
      <c r="BC1120" s="109">
        <f t="shared" si="809"/>
        <v>0</v>
      </c>
      <c r="BD1120" s="107">
        <f t="shared" si="774"/>
        <v>0</v>
      </c>
      <c r="BE1120" s="107">
        <f t="shared" si="822"/>
        <v>0</v>
      </c>
      <c r="BF1120" s="107">
        <f t="shared" si="822"/>
        <v>0</v>
      </c>
      <c r="BG1120" s="107">
        <f t="shared" si="822"/>
        <v>0</v>
      </c>
      <c r="BH1120" s="107">
        <f t="shared" si="822"/>
        <v>0</v>
      </c>
      <c r="BI1120" s="107">
        <f t="shared" si="822"/>
        <v>0</v>
      </c>
      <c r="BJ1120" s="107">
        <f t="shared" si="822"/>
        <v>0</v>
      </c>
      <c r="BK1120" s="107">
        <f t="shared" si="822"/>
        <v>0</v>
      </c>
      <c r="BL1120" s="110">
        <f t="shared" si="810"/>
        <v>0</v>
      </c>
      <c r="BM1120" s="111">
        <f t="shared" si="811"/>
        <v>0</v>
      </c>
      <c r="BN1120" s="111">
        <f t="shared" si="812"/>
        <v>0</v>
      </c>
      <c r="BO1120" s="111">
        <f t="shared" si="813"/>
        <v>0</v>
      </c>
      <c r="BP1120" s="111">
        <f t="shared" si="814"/>
        <v>0</v>
      </c>
      <c r="BQ1120" s="111">
        <f t="shared" si="815"/>
        <v>0</v>
      </c>
      <c r="BR1120" s="111">
        <f t="shared" si="816"/>
        <v>0</v>
      </c>
      <c r="BS1120" s="111">
        <f t="shared" si="817"/>
        <v>0</v>
      </c>
      <c r="BT1120" s="111">
        <f t="shared" si="818"/>
        <v>0</v>
      </c>
      <c r="BU1120" s="112">
        <f t="shared" si="819"/>
        <v>0</v>
      </c>
      <c r="BV1120" s="113">
        <f t="shared" si="820"/>
        <v>0</v>
      </c>
      <c r="BW1120" s="169" t="s">
        <v>135</v>
      </c>
      <c r="BX1120" s="174">
        <v>2021</v>
      </c>
      <c r="BY1120" s="169" t="s">
        <v>2422</v>
      </c>
      <c r="BZ1120" s="169" t="str">
        <f t="shared" si="805"/>
        <v>DICIEMBRE</v>
      </c>
      <c r="CA1120" s="169" t="str">
        <f t="shared" si="806"/>
        <v>YCHO21RT_12.1</v>
      </c>
      <c r="CB1120" s="118" t="e">
        <f>VLOOKUP(F1120,[3]TOTALES!$E:$E,1,0)</f>
        <v>#N/A</v>
      </c>
      <c r="CC1120" s="118" t="e">
        <f>VLOOKUP(E1120,'3.PARAMETROS'!J:L,3,0)</f>
        <v>#N/A</v>
      </c>
      <c r="CD1120" s="118">
        <f>VLOOKUP(A1120,'[4]1. ARCHIVO COMPRA'!$A:$BU,73,0)</f>
        <v>0</v>
      </c>
      <c r="CF1120" s="128"/>
      <c r="CG1120" s="128"/>
    </row>
    <row r="1121" spans="1:85" x14ac:dyDescent="0.25">
      <c r="A1121" s="128" t="str">
        <f t="shared" si="775"/>
        <v>W2RR06Z2R90F9P8</v>
      </c>
      <c r="B1121" s="188">
        <v>44531</v>
      </c>
      <c r="C1121" s="128"/>
      <c r="D1121" s="128" t="s">
        <v>560</v>
      </c>
      <c r="E1121" s="128" t="s">
        <v>561</v>
      </c>
      <c r="F1121" s="128" t="s">
        <v>1865</v>
      </c>
      <c r="G1121" s="128" t="s">
        <v>1866</v>
      </c>
      <c r="H1121" s="128" t="s">
        <v>1873</v>
      </c>
      <c r="I1121" s="128" t="s">
        <v>1874</v>
      </c>
      <c r="J1121" s="128" t="s">
        <v>2230</v>
      </c>
      <c r="K1121" s="128" t="s">
        <v>689</v>
      </c>
      <c r="L1121" s="128" t="s">
        <v>2255</v>
      </c>
      <c r="M1121" s="137">
        <v>128</v>
      </c>
      <c r="N1121" s="128">
        <f>IFERROR(VLOOKUP(M1121*$M$8*$N$8,'RAM costing'!$A$3:$B$81,2,1),0)</f>
        <v>119000</v>
      </c>
      <c r="O1121" s="128">
        <f>IFERROR(VLOOKUP(M1121*$M$9*$N$9,'RAM costing'!$E$3:$F$81,2,1),0)</f>
        <v>429</v>
      </c>
      <c r="P1121" s="128"/>
      <c r="Q1121" s="129">
        <f t="shared" si="776"/>
        <v>0.34802083333333333</v>
      </c>
      <c r="R1121" s="18">
        <v>44.546666666666667</v>
      </c>
      <c r="S1121" s="25">
        <f t="shared" si="777"/>
        <v>0</v>
      </c>
      <c r="T1121" s="25">
        <f t="shared" si="778"/>
        <v>0</v>
      </c>
      <c r="U1121" s="25">
        <f t="shared" si="779"/>
        <v>0</v>
      </c>
      <c r="V1121" s="25">
        <f t="shared" si="780"/>
        <v>0</v>
      </c>
      <c r="W1121" s="25">
        <f t="shared" si="781"/>
        <v>0</v>
      </c>
      <c r="X1121" s="25">
        <f t="shared" si="782"/>
        <v>0</v>
      </c>
      <c r="Y1121" s="25">
        <f t="shared" si="783"/>
        <v>0</v>
      </c>
      <c r="Z1121" s="25">
        <f t="shared" si="784"/>
        <v>0</v>
      </c>
      <c r="AA1121" s="26"/>
      <c r="AB1121" s="25">
        <f t="shared" si="785"/>
        <v>0</v>
      </c>
      <c r="AC1121" s="25">
        <f t="shared" si="773"/>
        <v>0</v>
      </c>
      <c r="AD1121" s="25"/>
      <c r="AE1121" s="25"/>
      <c r="AF1121" s="25"/>
      <c r="AG1121" s="25"/>
      <c r="AH1121" s="25"/>
      <c r="AI1121" s="25"/>
      <c r="AJ1121" s="26"/>
      <c r="AK1121" s="25"/>
      <c r="AL1121" s="26"/>
      <c r="AM1121" s="25">
        <f t="shared" si="786"/>
        <v>0</v>
      </c>
      <c r="AN1121" s="25">
        <f t="shared" si="787"/>
        <v>0</v>
      </c>
      <c r="AO1121" s="26"/>
      <c r="AP1121" s="26">
        <f t="shared" si="788"/>
        <v>0</v>
      </c>
      <c r="AQ1121" s="101">
        <f t="shared" si="789"/>
        <v>0</v>
      </c>
      <c r="AR1121" s="106">
        <f t="shared" si="807"/>
        <v>0</v>
      </c>
      <c r="AS1121" s="107">
        <f t="shared" si="821"/>
        <v>0</v>
      </c>
      <c r="AT1121" s="107">
        <f t="shared" si="821"/>
        <v>0</v>
      </c>
      <c r="AU1121" s="107">
        <f t="shared" si="821"/>
        <v>0</v>
      </c>
      <c r="AV1121" s="107">
        <f t="shared" si="821"/>
        <v>0</v>
      </c>
      <c r="AW1121" s="107">
        <f t="shared" si="821"/>
        <v>0</v>
      </c>
      <c r="AX1121" s="107">
        <f t="shared" si="821"/>
        <v>0</v>
      </c>
      <c r="AY1121" s="107">
        <f t="shared" si="821"/>
        <v>0</v>
      </c>
      <c r="AZ1121" s="107">
        <f t="shared" si="821"/>
        <v>0</v>
      </c>
      <c r="BA1121" s="108">
        <f t="shared" si="808"/>
        <v>0</v>
      </c>
      <c r="BB1121" s="103">
        <f t="shared" si="792"/>
        <v>0</v>
      </c>
      <c r="BC1121" s="109">
        <f t="shared" si="809"/>
        <v>0</v>
      </c>
      <c r="BD1121" s="107">
        <f t="shared" si="774"/>
        <v>0</v>
      </c>
      <c r="BE1121" s="107">
        <f t="shared" si="822"/>
        <v>0</v>
      </c>
      <c r="BF1121" s="107">
        <f t="shared" si="822"/>
        <v>0</v>
      </c>
      <c r="BG1121" s="107">
        <f t="shared" si="822"/>
        <v>0</v>
      </c>
      <c r="BH1121" s="107">
        <f t="shared" si="822"/>
        <v>0</v>
      </c>
      <c r="BI1121" s="107">
        <f t="shared" si="822"/>
        <v>0</v>
      </c>
      <c r="BJ1121" s="107">
        <f t="shared" si="822"/>
        <v>0</v>
      </c>
      <c r="BK1121" s="107">
        <f t="shared" si="822"/>
        <v>0</v>
      </c>
      <c r="BL1121" s="110">
        <f t="shared" si="810"/>
        <v>0</v>
      </c>
      <c r="BM1121" s="111">
        <f t="shared" si="811"/>
        <v>0</v>
      </c>
      <c r="BN1121" s="111">
        <f t="shared" si="812"/>
        <v>0</v>
      </c>
      <c r="BO1121" s="111">
        <f t="shared" si="813"/>
        <v>0</v>
      </c>
      <c r="BP1121" s="111">
        <f t="shared" si="814"/>
        <v>0</v>
      </c>
      <c r="BQ1121" s="111">
        <f t="shared" si="815"/>
        <v>0</v>
      </c>
      <c r="BR1121" s="111">
        <f t="shared" si="816"/>
        <v>0</v>
      </c>
      <c r="BS1121" s="111">
        <f t="shared" si="817"/>
        <v>0</v>
      </c>
      <c r="BT1121" s="111">
        <f t="shared" si="818"/>
        <v>0</v>
      </c>
      <c r="BU1121" s="112">
        <f t="shared" si="819"/>
        <v>0</v>
      </c>
      <c r="BV1121" s="113">
        <f t="shared" si="820"/>
        <v>0</v>
      </c>
      <c r="BW1121" s="169" t="s">
        <v>135</v>
      </c>
      <c r="BX1121" s="174">
        <v>2021</v>
      </c>
      <c r="BY1121" s="169" t="s">
        <v>2422</v>
      </c>
      <c r="BZ1121" s="169" t="str">
        <f t="shared" si="805"/>
        <v>DICIEMBRE</v>
      </c>
      <c r="CA1121" s="169" t="str">
        <f t="shared" si="806"/>
        <v>YCHO21RT_12.1</v>
      </c>
      <c r="CB1121" s="118" t="e">
        <f>VLOOKUP(F1121,[3]TOTALES!$E:$E,1,0)</f>
        <v>#N/A</v>
      </c>
      <c r="CC1121" s="118" t="e">
        <f>VLOOKUP(E1121,'3.PARAMETROS'!J:L,3,0)</f>
        <v>#N/A</v>
      </c>
      <c r="CD1121" s="118">
        <f>VLOOKUP(A1121,'[4]1. ARCHIVO COMPRA'!$A:$BU,73,0)</f>
        <v>0</v>
      </c>
      <c r="CF1121" s="128"/>
      <c r="CG1121" s="128"/>
    </row>
    <row r="1122" spans="1:85" x14ac:dyDescent="0.25">
      <c r="A1122" s="128" t="str">
        <f t="shared" si="775"/>
        <v>W2RR06Z2R90F7DB</v>
      </c>
      <c r="B1122" s="188">
        <v>44531</v>
      </c>
      <c r="C1122" s="128"/>
      <c r="D1122" s="128" t="s">
        <v>560</v>
      </c>
      <c r="E1122" s="128" t="s">
        <v>561</v>
      </c>
      <c r="F1122" s="128" t="s">
        <v>1865</v>
      </c>
      <c r="G1122" s="128" t="s">
        <v>1866</v>
      </c>
      <c r="H1122" s="128" t="s">
        <v>1875</v>
      </c>
      <c r="I1122" s="128" t="s">
        <v>1876</v>
      </c>
      <c r="J1122" s="128" t="s">
        <v>2230</v>
      </c>
      <c r="K1122" s="128" t="s">
        <v>689</v>
      </c>
      <c r="L1122" s="128" t="s">
        <v>2255</v>
      </c>
      <c r="M1122" s="137">
        <v>128</v>
      </c>
      <c r="N1122" s="128">
        <f>IFERROR(VLOOKUP(M1122*$M$8*$N$8,'RAM costing'!$A$3:$B$81,2,1),0)</f>
        <v>119000</v>
      </c>
      <c r="O1122" s="128">
        <f>IFERROR(VLOOKUP(M1122*$M$9*$N$9,'RAM costing'!$E$3:$F$81,2,1),0)</f>
        <v>429</v>
      </c>
      <c r="P1122" s="128"/>
      <c r="Q1122" s="129">
        <f t="shared" si="776"/>
        <v>0.34802083333333333</v>
      </c>
      <c r="R1122" s="18">
        <v>44.546666666666667</v>
      </c>
      <c r="S1122" s="25">
        <f t="shared" si="777"/>
        <v>0</v>
      </c>
      <c r="T1122" s="25">
        <f t="shared" si="778"/>
        <v>0</v>
      </c>
      <c r="U1122" s="25">
        <f t="shared" si="779"/>
        <v>0</v>
      </c>
      <c r="V1122" s="25">
        <f t="shared" si="780"/>
        <v>0</v>
      </c>
      <c r="W1122" s="25">
        <f t="shared" si="781"/>
        <v>0</v>
      </c>
      <c r="X1122" s="25">
        <f t="shared" si="782"/>
        <v>0</v>
      </c>
      <c r="Y1122" s="25">
        <f t="shared" si="783"/>
        <v>0</v>
      </c>
      <c r="Z1122" s="25">
        <f t="shared" si="784"/>
        <v>0</v>
      </c>
      <c r="AA1122" s="26"/>
      <c r="AB1122" s="25">
        <f t="shared" si="785"/>
        <v>0</v>
      </c>
      <c r="AC1122" s="25">
        <f t="shared" si="773"/>
        <v>0</v>
      </c>
      <c r="AD1122" s="25"/>
      <c r="AE1122" s="25"/>
      <c r="AF1122" s="25"/>
      <c r="AG1122" s="25"/>
      <c r="AH1122" s="25"/>
      <c r="AI1122" s="25"/>
      <c r="AJ1122" s="26"/>
      <c r="AK1122" s="25"/>
      <c r="AL1122" s="26"/>
      <c r="AM1122" s="25">
        <f t="shared" si="786"/>
        <v>0</v>
      </c>
      <c r="AN1122" s="25">
        <f t="shared" si="787"/>
        <v>0</v>
      </c>
      <c r="AO1122" s="26"/>
      <c r="AP1122" s="26">
        <f t="shared" si="788"/>
        <v>0</v>
      </c>
      <c r="AQ1122" s="101">
        <f t="shared" si="789"/>
        <v>0</v>
      </c>
      <c r="AR1122" s="106">
        <f t="shared" si="807"/>
        <v>0</v>
      </c>
      <c r="AS1122" s="107">
        <f t="shared" si="821"/>
        <v>0</v>
      </c>
      <c r="AT1122" s="107">
        <f t="shared" si="821"/>
        <v>0</v>
      </c>
      <c r="AU1122" s="107">
        <f t="shared" si="821"/>
        <v>0</v>
      </c>
      <c r="AV1122" s="107">
        <f t="shared" si="821"/>
        <v>0</v>
      </c>
      <c r="AW1122" s="107">
        <f t="shared" si="821"/>
        <v>0</v>
      </c>
      <c r="AX1122" s="107">
        <f t="shared" si="821"/>
        <v>0</v>
      </c>
      <c r="AY1122" s="107">
        <f t="shared" si="821"/>
        <v>0</v>
      </c>
      <c r="AZ1122" s="107">
        <f t="shared" si="821"/>
        <v>0</v>
      </c>
      <c r="BA1122" s="108">
        <f t="shared" si="808"/>
        <v>0</v>
      </c>
      <c r="BB1122" s="103">
        <f t="shared" si="792"/>
        <v>0</v>
      </c>
      <c r="BC1122" s="109">
        <f t="shared" si="809"/>
        <v>0</v>
      </c>
      <c r="BD1122" s="107">
        <f t="shared" si="774"/>
        <v>0</v>
      </c>
      <c r="BE1122" s="107">
        <f t="shared" si="822"/>
        <v>0</v>
      </c>
      <c r="BF1122" s="107">
        <f t="shared" si="822"/>
        <v>0</v>
      </c>
      <c r="BG1122" s="107">
        <f t="shared" si="822"/>
        <v>0</v>
      </c>
      <c r="BH1122" s="107">
        <f t="shared" si="822"/>
        <v>0</v>
      </c>
      <c r="BI1122" s="107">
        <f t="shared" si="822"/>
        <v>0</v>
      </c>
      <c r="BJ1122" s="107">
        <f t="shared" si="822"/>
        <v>0</v>
      </c>
      <c r="BK1122" s="107">
        <f t="shared" si="822"/>
        <v>0</v>
      </c>
      <c r="BL1122" s="110">
        <f t="shared" si="810"/>
        <v>0</v>
      </c>
      <c r="BM1122" s="111">
        <f t="shared" si="811"/>
        <v>0</v>
      </c>
      <c r="BN1122" s="111">
        <f t="shared" si="812"/>
        <v>0</v>
      </c>
      <c r="BO1122" s="111">
        <f t="shared" si="813"/>
        <v>0</v>
      </c>
      <c r="BP1122" s="111">
        <f t="shared" si="814"/>
        <v>0</v>
      </c>
      <c r="BQ1122" s="111">
        <f t="shared" si="815"/>
        <v>0</v>
      </c>
      <c r="BR1122" s="111">
        <f t="shared" si="816"/>
        <v>0</v>
      </c>
      <c r="BS1122" s="111">
        <f t="shared" si="817"/>
        <v>0</v>
      </c>
      <c r="BT1122" s="111">
        <f t="shared" si="818"/>
        <v>0</v>
      </c>
      <c r="BU1122" s="112">
        <f t="shared" si="819"/>
        <v>0</v>
      </c>
      <c r="BV1122" s="113">
        <f t="shared" si="820"/>
        <v>0</v>
      </c>
      <c r="BW1122" s="169" t="s">
        <v>135</v>
      </c>
      <c r="BX1122" s="174">
        <v>2021</v>
      </c>
      <c r="BY1122" s="169" t="s">
        <v>2422</v>
      </c>
      <c r="BZ1122" s="169" t="str">
        <f t="shared" si="805"/>
        <v>DICIEMBRE</v>
      </c>
      <c r="CA1122" s="169" t="str">
        <f t="shared" si="806"/>
        <v>YCHO21RT_12.1</v>
      </c>
      <c r="CB1122" s="118" t="e">
        <f>VLOOKUP(F1122,[3]TOTALES!$E:$E,1,0)</f>
        <v>#N/A</v>
      </c>
      <c r="CC1122" s="118" t="e">
        <f>VLOOKUP(E1122,'3.PARAMETROS'!J:L,3,0)</f>
        <v>#N/A</v>
      </c>
      <c r="CD1122" s="118">
        <f>VLOOKUP(A1122,'[4]1. ARCHIVO COMPRA'!$A:$BU,73,0)</f>
        <v>0</v>
      </c>
      <c r="CF1122" s="128"/>
      <c r="CG1122" s="128"/>
    </row>
    <row r="1123" spans="1:85" x14ac:dyDescent="0.25">
      <c r="A1123" s="128" t="str">
        <f t="shared" si="775"/>
        <v>W2RB13KAL10JBLK</v>
      </c>
      <c r="B1123" s="187">
        <v>44531</v>
      </c>
      <c r="C1123" s="128"/>
      <c r="D1123" s="128" t="s">
        <v>562</v>
      </c>
      <c r="E1123" s="128" t="s">
        <v>704</v>
      </c>
      <c r="F1123" s="128" t="s">
        <v>1877</v>
      </c>
      <c r="G1123" s="128" t="s">
        <v>1878</v>
      </c>
      <c r="H1123" s="128" t="s">
        <v>494</v>
      </c>
      <c r="I1123" s="128" t="s">
        <v>520</v>
      </c>
      <c r="J1123" s="128" t="s">
        <v>2140</v>
      </c>
      <c r="K1123" s="128" t="s">
        <v>683</v>
      </c>
      <c r="L1123" s="128" t="s">
        <v>2255</v>
      </c>
      <c r="M1123" s="137">
        <v>69</v>
      </c>
      <c r="N1123" s="128">
        <f>IFERROR(VLOOKUP(M1123*$M$8*$N$8,'RAM costing'!$A$3:$B$81,2,1),0)</f>
        <v>69000</v>
      </c>
      <c r="O1123" s="128">
        <f>IFERROR(VLOOKUP(M1123*$M$9*$N$9,'RAM costing'!$E$3:$F$81,2,1),0)</f>
        <v>279</v>
      </c>
      <c r="P1123" s="128"/>
      <c r="Q1123" s="129">
        <f t="shared" ref="Q1123:Q1186" si="823">R1123/M1123</f>
        <v>0.31</v>
      </c>
      <c r="R1123" s="18">
        <v>21.39</v>
      </c>
      <c r="S1123" s="25">
        <f t="shared" si="777"/>
        <v>10</v>
      </c>
      <c r="T1123" s="25">
        <f t="shared" si="778"/>
        <v>10</v>
      </c>
      <c r="U1123" s="25">
        <f t="shared" si="779"/>
        <v>10</v>
      </c>
      <c r="V1123" s="25">
        <f t="shared" si="780"/>
        <v>8</v>
      </c>
      <c r="W1123" s="25">
        <f t="shared" si="781"/>
        <v>6</v>
      </c>
      <c r="X1123" s="25">
        <f t="shared" si="782"/>
        <v>8</v>
      </c>
      <c r="Y1123" s="25">
        <f t="shared" si="783"/>
        <v>7</v>
      </c>
      <c r="Z1123" s="25">
        <f t="shared" si="784"/>
        <v>5</v>
      </c>
      <c r="AA1123" s="26"/>
      <c r="AB1123" s="25">
        <f t="shared" si="785"/>
        <v>7</v>
      </c>
      <c r="AC1123" s="26">
        <f>AO1123</f>
        <v>10</v>
      </c>
      <c r="AD1123" s="25"/>
      <c r="AE1123" s="25"/>
      <c r="AF1123" s="25"/>
      <c r="AG1123" s="25"/>
      <c r="AH1123" s="25"/>
      <c r="AI1123" s="25">
        <v>8</v>
      </c>
      <c r="AJ1123" s="26"/>
      <c r="AK1123" s="25"/>
      <c r="AL1123" s="26"/>
      <c r="AM1123" s="25">
        <f t="shared" si="786"/>
        <v>8</v>
      </c>
      <c r="AN1123" s="25">
        <f t="shared" si="787"/>
        <v>8</v>
      </c>
      <c r="AO1123" s="26">
        <v>10</v>
      </c>
      <c r="AP1123" s="26">
        <f t="shared" si="788"/>
        <v>10</v>
      </c>
      <c r="AQ1123" s="101">
        <f t="shared" si="789"/>
        <v>89</v>
      </c>
      <c r="AR1123" s="106">
        <f t="shared" ref="AR1123:AR1186" si="824">BA1123*R1123</f>
        <v>1882.3200000000002</v>
      </c>
      <c r="AS1123" s="107">
        <f t="shared" si="821"/>
        <v>20</v>
      </c>
      <c r="AT1123" s="107">
        <f t="shared" si="821"/>
        <v>32</v>
      </c>
      <c r="AU1123" s="107">
        <f t="shared" si="821"/>
        <v>24</v>
      </c>
      <c r="AV1123" s="107">
        <f t="shared" si="821"/>
        <v>12</v>
      </c>
      <c r="AW1123" s="107">
        <f t="shared" si="821"/>
        <v>0</v>
      </c>
      <c r="AX1123" s="107">
        <f t="shared" si="821"/>
        <v>0</v>
      </c>
      <c r="AY1123" s="107">
        <f t="shared" si="821"/>
        <v>0</v>
      </c>
      <c r="AZ1123" s="107">
        <f t="shared" si="821"/>
        <v>0</v>
      </c>
      <c r="BA1123" s="108">
        <f t="shared" ref="BA1123:BA1186" si="825">SUM(AS1123:AZ1123)</f>
        <v>88</v>
      </c>
      <c r="BB1123" s="103">
        <f t="shared" si="792"/>
        <v>36</v>
      </c>
      <c r="BC1123" s="109">
        <f t="shared" ref="BC1123:BC1186" si="826">BL1123*R1123</f>
        <v>770.04</v>
      </c>
      <c r="BD1123" s="107">
        <f t="shared" si="774"/>
        <v>8</v>
      </c>
      <c r="BE1123" s="107">
        <f t="shared" si="822"/>
        <v>13</v>
      </c>
      <c r="BF1123" s="107">
        <f t="shared" si="822"/>
        <v>10</v>
      </c>
      <c r="BG1123" s="107">
        <f t="shared" si="822"/>
        <v>5</v>
      </c>
      <c r="BH1123" s="107">
        <f t="shared" si="822"/>
        <v>0</v>
      </c>
      <c r="BI1123" s="107">
        <f t="shared" si="822"/>
        <v>0</v>
      </c>
      <c r="BJ1123" s="107">
        <f t="shared" si="822"/>
        <v>0</v>
      </c>
      <c r="BK1123" s="107">
        <f t="shared" si="822"/>
        <v>0</v>
      </c>
      <c r="BL1123" s="110">
        <f t="shared" ref="BL1123:BL1186" si="827">SUM(BD1123:BK1123)</f>
        <v>36</v>
      </c>
      <c r="BM1123" s="111">
        <f t="shared" ref="BM1123:BM1186" si="828">AS1123+BD1123</f>
        <v>28</v>
      </c>
      <c r="BN1123" s="111">
        <f t="shared" ref="BN1123:BN1186" si="829">AT1123+BE1123</f>
        <v>45</v>
      </c>
      <c r="BO1123" s="111">
        <f t="shared" ref="BO1123:BO1186" si="830">AU1123+BF1123</f>
        <v>34</v>
      </c>
      <c r="BP1123" s="111">
        <f t="shared" ref="BP1123:BP1186" si="831">AV1123+BG1123</f>
        <v>17</v>
      </c>
      <c r="BQ1123" s="111">
        <f t="shared" ref="BQ1123:BQ1186" si="832">AW1123+BH1123</f>
        <v>0</v>
      </c>
      <c r="BR1123" s="111">
        <f t="shared" ref="BR1123:BR1186" si="833">AX1123+BI1123</f>
        <v>0</v>
      </c>
      <c r="BS1123" s="111">
        <f t="shared" ref="BS1123:BS1186" si="834">AY1123+BJ1123</f>
        <v>0</v>
      </c>
      <c r="BT1123" s="111">
        <f t="shared" ref="BT1123:BT1186" si="835">AZ1123+BK1123</f>
        <v>0</v>
      </c>
      <c r="BU1123" s="143">
        <f t="shared" ref="BU1123:BU1186" si="836">SUM(BM1123:BT1123)</f>
        <v>124</v>
      </c>
      <c r="BV1123" s="113">
        <f t="shared" ref="BV1123:BV1186" si="837">SUM(R1123*BU1123)</f>
        <v>2652.36</v>
      </c>
      <c r="BW1123" s="169" t="s">
        <v>135</v>
      </c>
      <c r="BX1123" s="174">
        <v>2021</v>
      </c>
      <c r="BY1123" s="169" t="s">
        <v>2422</v>
      </c>
      <c r="BZ1123" s="169" t="str">
        <f t="shared" si="805"/>
        <v>DICIEMBRE</v>
      </c>
      <c r="CA1123" s="169" t="str">
        <f t="shared" si="806"/>
        <v>YCHO21RT_12.1</v>
      </c>
      <c r="CB1123" s="118" t="e">
        <f>VLOOKUP(F1123,[3]TOTALES!$E:$E,1,0)</f>
        <v>#N/A</v>
      </c>
      <c r="CC1123" s="118" t="str">
        <f>VLOOKUP(E1123,'3.PARAMETROS'!J:L,3,0)</f>
        <v>PANTALONES</v>
      </c>
      <c r="CD1123" s="118">
        <f>VLOOKUP(A1123,'[4]1. ARCHIVO COMPRA'!$A:$BU,73,0)</f>
        <v>0</v>
      </c>
      <c r="CF1123" s="164">
        <v>44331</v>
      </c>
      <c r="CG1123" s="128"/>
    </row>
    <row r="1124" spans="1:85" x14ac:dyDescent="0.25">
      <c r="A1124" s="128" t="str">
        <f t="shared" si="775"/>
        <v>W1RR15Z17X4F50U</v>
      </c>
      <c r="B1124" s="188">
        <v>44531</v>
      </c>
      <c r="C1124" s="128"/>
      <c r="D1124" s="128" t="s">
        <v>560</v>
      </c>
      <c r="E1124" s="128" t="s">
        <v>702</v>
      </c>
      <c r="F1124" s="128" t="s">
        <v>1879</v>
      </c>
      <c r="G1124" s="128" t="s">
        <v>1880</v>
      </c>
      <c r="H1124" s="128" t="s">
        <v>1827</v>
      </c>
      <c r="I1124" s="128" t="s">
        <v>1828</v>
      </c>
      <c r="J1124" s="128" t="s">
        <v>2109</v>
      </c>
      <c r="K1124" s="128" t="s">
        <v>683</v>
      </c>
      <c r="L1124" s="128" t="s">
        <v>2255</v>
      </c>
      <c r="M1124" s="137">
        <v>69</v>
      </c>
      <c r="N1124" s="128">
        <f>IFERROR(VLOOKUP(M1124*$M$8*$N$8,'RAM costing'!$A$3:$B$81,2,1),0)</f>
        <v>69000</v>
      </c>
      <c r="O1124" s="128">
        <f>IFERROR(VLOOKUP(M1124*$M$9*$N$9,'RAM costing'!$E$3:$F$81,2,1),0)</f>
        <v>279</v>
      </c>
      <c r="P1124" s="128"/>
      <c r="Q1124" s="129">
        <f t="shared" si="823"/>
        <v>0.31</v>
      </c>
      <c r="R1124" s="18">
        <v>21.39</v>
      </c>
      <c r="S1124" s="25">
        <f t="shared" si="777"/>
        <v>0</v>
      </c>
      <c r="T1124" s="25">
        <f t="shared" si="778"/>
        <v>0</v>
      </c>
      <c r="U1124" s="25">
        <f t="shared" si="779"/>
        <v>0</v>
      </c>
      <c r="V1124" s="25">
        <f t="shared" si="780"/>
        <v>0</v>
      </c>
      <c r="W1124" s="25">
        <f t="shared" si="781"/>
        <v>0</v>
      </c>
      <c r="X1124" s="25">
        <f t="shared" si="782"/>
        <v>0</v>
      </c>
      <c r="Y1124" s="25">
        <f t="shared" si="783"/>
        <v>0</v>
      </c>
      <c r="Z1124" s="25">
        <f t="shared" si="784"/>
        <v>0</v>
      </c>
      <c r="AA1124" s="26"/>
      <c r="AB1124" s="25">
        <f t="shared" si="785"/>
        <v>0</v>
      </c>
      <c r="AC1124" s="25">
        <f t="shared" ref="AC1124:AC1135" si="838">AO1124</f>
        <v>0</v>
      </c>
      <c r="AD1124" s="25"/>
      <c r="AE1124" s="25"/>
      <c r="AF1124" s="25"/>
      <c r="AG1124" s="25"/>
      <c r="AH1124" s="25"/>
      <c r="AI1124" s="25"/>
      <c r="AJ1124" s="26"/>
      <c r="AK1124" s="25"/>
      <c r="AL1124" s="26"/>
      <c r="AM1124" s="25">
        <f t="shared" si="786"/>
        <v>0</v>
      </c>
      <c r="AN1124" s="25">
        <f t="shared" si="787"/>
        <v>0</v>
      </c>
      <c r="AO1124" s="26"/>
      <c r="AP1124" s="26">
        <f t="shared" si="788"/>
        <v>0</v>
      </c>
      <c r="AQ1124" s="101">
        <f t="shared" si="789"/>
        <v>0</v>
      </c>
      <c r="AR1124" s="106">
        <f t="shared" si="824"/>
        <v>0</v>
      </c>
      <c r="AS1124" s="107">
        <f t="shared" si="821"/>
        <v>0</v>
      </c>
      <c r="AT1124" s="107">
        <f t="shared" si="821"/>
        <v>0</v>
      </c>
      <c r="AU1124" s="107">
        <f t="shared" si="821"/>
        <v>0</v>
      </c>
      <c r="AV1124" s="107">
        <f t="shared" si="821"/>
        <v>0</v>
      </c>
      <c r="AW1124" s="107">
        <f t="shared" si="821"/>
        <v>0</v>
      </c>
      <c r="AX1124" s="107">
        <f t="shared" si="821"/>
        <v>0</v>
      </c>
      <c r="AY1124" s="107">
        <f t="shared" si="821"/>
        <v>0</v>
      </c>
      <c r="AZ1124" s="107">
        <f t="shared" si="821"/>
        <v>0</v>
      </c>
      <c r="BA1124" s="108">
        <f t="shared" si="825"/>
        <v>0</v>
      </c>
      <c r="BB1124" s="103">
        <f t="shared" si="792"/>
        <v>0</v>
      </c>
      <c r="BC1124" s="109">
        <f t="shared" si="826"/>
        <v>0</v>
      </c>
      <c r="BD1124" s="107">
        <f t="shared" si="774"/>
        <v>0</v>
      </c>
      <c r="BE1124" s="107">
        <f t="shared" si="822"/>
        <v>0</v>
      </c>
      <c r="BF1124" s="107">
        <f t="shared" si="822"/>
        <v>0</v>
      </c>
      <c r="BG1124" s="107">
        <f t="shared" si="822"/>
        <v>0</v>
      </c>
      <c r="BH1124" s="107">
        <f t="shared" si="822"/>
        <v>0</v>
      </c>
      <c r="BI1124" s="107">
        <f t="shared" si="822"/>
        <v>0</v>
      </c>
      <c r="BJ1124" s="107">
        <f t="shared" si="822"/>
        <v>0</v>
      </c>
      <c r="BK1124" s="107">
        <f t="shared" si="822"/>
        <v>0</v>
      </c>
      <c r="BL1124" s="110">
        <f t="shared" si="827"/>
        <v>0</v>
      </c>
      <c r="BM1124" s="111">
        <f t="shared" si="828"/>
        <v>0</v>
      </c>
      <c r="BN1124" s="111">
        <f t="shared" si="829"/>
        <v>0</v>
      </c>
      <c r="BO1124" s="111">
        <f t="shared" si="830"/>
        <v>0</v>
      </c>
      <c r="BP1124" s="111">
        <f t="shared" si="831"/>
        <v>0</v>
      </c>
      <c r="BQ1124" s="111">
        <f t="shared" si="832"/>
        <v>0</v>
      </c>
      <c r="BR1124" s="111">
        <f t="shared" si="833"/>
        <v>0</v>
      </c>
      <c r="BS1124" s="111">
        <f t="shared" si="834"/>
        <v>0</v>
      </c>
      <c r="BT1124" s="111">
        <f t="shared" si="835"/>
        <v>0</v>
      </c>
      <c r="BU1124" s="112">
        <f t="shared" si="836"/>
        <v>0</v>
      </c>
      <c r="BV1124" s="113">
        <f t="shared" si="837"/>
        <v>0</v>
      </c>
      <c r="BW1124" s="169" t="s">
        <v>135</v>
      </c>
      <c r="BX1124" s="174">
        <v>2021</v>
      </c>
      <c r="BY1124" s="169" t="s">
        <v>2422</v>
      </c>
      <c r="BZ1124" s="169" t="str">
        <f t="shared" si="805"/>
        <v>DICIEMBRE</v>
      </c>
      <c r="CA1124" s="169" t="str">
        <f t="shared" si="806"/>
        <v>YCHO21RT_12.1</v>
      </c>
      <c r="CB1124" s="118" t="e">
        <f>VLOOKUP(F1124,[3]TOTALES!$E:$E,1,0)</f>
        <v>#N/A</v>
      </c>
      <c r="CC1124" s="118" t="s">
        <v>221</v>
      </c>
      <c r="CD1124" s="118">
        <f>VLOOKUP(A1124,'[4]1. ARCHIVO COMPRA'!$A:$BU,73,0)</f>
        <v>0</v>
      </c>
      <c r="CF1124" s="128"/>
      <c r="CG1124" s="128"/>
    </row>
    <row r="1125" spans="1:85" x14ac:dyDescent="0.25">
      <c r="A1125" s="128" t="str">
        <f t="shared" si="775"/>
        <v>W1RR15Z17X4F9DJ</v>
      </c>
      <c r="B1125" s="188">
        <v>44531</v>
      </c>
      <c r="C1125" s="128"/>
      <c r="D1125" s="128" t="s">
        <v>560</v>
      </c>
      <c r="E1125" s="128" t="s">
        <v>702</v>
      </c>
      <c r="F1125" s="128" t="s">
        <v>1879</v>
      </c>
      <c r="G1125" s="128" t="s">
        <v>1880</v>
      </c>
      <c r="H1125" s="128" t="s">
        <v>1829</v>
      </c>
      <c r="I1125" s="128" t="s">
        <v>1830</v>
      </c>
      <c r="J1125" s="128" t="s">
        <v>2109</v>
      </c>
      <c r="K1125" s="128" t="s">
        <v>683</v>
      </c>
      <c r="L1125" s="128" t="s">
        <v>2255</v>
      </c>
      <c r="M1125" s="137">
        <v>69</v>
      </c>
      <c r="N1125" s="128">
        <f>IFERROR(VLOOKUP(M1125*$M$8*$N$8,'RAM costing'!$A$3:$B$81,2,1),0)</f>
        <v>69000</v>
      </c>
      <c r="O1125" s="128">
        <f>IFERROR(VLOOKUP(M1125*$M$9*$N$9,'RAM costing'!$E$3:$F$81,2,1),0)</f>
        <v>279</v>
      </c>
      <c r="P1125" s="128"/>
      <c r="Q1125" s="129">
        <f t="shared" si="823"/>
        <v>0.31</v>
      </c>
      <c r="R1125" s="18">
        <v>21.39</v>
      </c>
      <c r="S1125" s="25">
        <f t="shared" si="777"/>
        <v>0</v>
      </c>
      <c r="T1125" s="25">
        <f t="shared" si="778"/>
        <v>0</v>
      </c>
      <c r="U1125" s="25">
        <f t="shared" si="779"/>
        <v>0</v>
      </c>
      <c r="V1125" s="25">
        <f t="shared" si="780"/>
        <v>0</v>
      </c>
      <c r="W1125" s="25">
        <f t="shared" si="781"/>
        <v>0</v>
      </c>
      <c r="X1125" s="25">
        <f t="shared" si="782"/>
        <v>0</v>
      </c>
      <c r="Y1125" s="25">
        <f t="shared" si="783"/>
        <v>0</v>
      </c>
      <c r="Z1125" s="25">
        <f t="shared" si="784"/>
        <v>0</v>
      </c>
      <c r="AA1125" s="26"/>
      <c r="AB1125" s="25">
        <f t="shared" si="785"/>
        <v>0</v>
      </c>
      <c r="AC1125" s="25">
        <f t="shared" si="838"/>
        <v>0</v>
      </c>
      <c r="AD1125" s="25"/>
      <c r="AE1125" s="25"/>
      <c r="AF1125" s="25"/>
      <c r="AG1125" s="25"/>
      <c r="AH1125" s="25"/>
      <c r="AI1125" s="25"/>
      <c r="AJ1125" s="26"/>
      <c r="AK1125" s="25"/>
      <c r="AL1125" s="26"/>
      <c r="AM1125" s="25">
        <f t="shared" si="786"/>
        <v>0</v>
      </c>
      <c r="AN1125" s="25">
        <f t="shared" si="787"/>
        <v>0</v>
      </c>
      <c r="AO1125" s="26"/>
      <c r="AP1125" s="26">
        <f t="shared" si="788"/>
        <v>0</v>
      </c>
      <c r="AQ1125" s="101">
        <f t="shared" si="789"/>
        <v>0</v>
      </c>
      <c r="AR1125" s="106">
        <f t="shared" si="824"/>
        <v>0</v>
      </c>
      <c r="AS1125" s="107">
        <f t="shared" si="821"/>
        <v>0</v>
      </c>
      <c r="AT1125" s="107">
        <f t="shared" si="821"/>
        <v>0</v>
      </c>
      <c r="AU1125" s="107">
        <f t="shared" si="821"/>
        <v>0</v>
      </c>
      <c r="AV1125" s="107">
        <f t="shared" si="821"/>
        <v>0</v>
      </c>
      <c r="AW1125" s="107">
        <f t="shared" si="821"/>
        <v>0</v>
      </c>
      <c r="AX1125" s="107">
        <f t="shared" si="821"/>
        <v>0</v>
      </c>
      <c r="AY1125" s="107">
        <f t="shared" si="821"/>
        <v>0</v>
      </c>
      <c r="AZ1125" s="107">
        <f t="shared" si="821"/>
        <v>0</v>
      </c>
      <c r="BA1125" s="108">
        <f t="shared" si="825"/>
        <v>0</v>
      </c>
      <c r="BB1125" s="103">
        <f t="shared" si="792"/>
        <v>0</v>
      </c>
      <c r="BC1125" s="109">
        <f t="shared" si="826"/>
        <v>0</v>
      </c>
      <c r="BD1125" s="107">
        <f t="shared" si="774"/>
        <v>0</v>
      </c>
      <c r="BE1125" s="107">
        <f t="shared" si="822"/>
        <v>0</v>
      </c>
      <c r="BF1125" s="107">
        <f t="shared" si="822"/>
        <v>0</v>
      </c>
      <c r="BG1125" s="107">
        <f t="shared" si="822"/>
        <v>0</v>
      </c>
      <c r="BH1125" s="107">
        <f t="shared" si="822"/>
        <v>0</v>
      </c>
      <c r="BI1125" s="107">
        <f t="shared" si="822"/>
        <v>0</v>
      </c>
      <c r="BJ1125" s="107">
        <f t="shared" si="822"/>
        <v>0</v>
      </c>
      <c r="BK1125" s="107">
        <f t="shared" si="822"/>
        <v>0</v>
      </c>
      <c r="BL1125" s="110">
        <f t="shared" si="827"/>
        <v>0</v>
      </c>
      <c r="BM1125" s="111">
        <f t="shared" si="828"/>
        <v>0</v>
      </c>
      <c r="BN1125" s="111">
        <f t="shared" si="829"/>
        <v>0</v>
      </c>
      <c r="BO1125" s="111">
        <f t="shared" si="830"/>
        <v>0</v>
      </c>
      <c r="BP1125" s="111">
        <f t="shared" si="831"/>
        <v>0</v>
      </c>
      <c r="BQ1125" s="111">
        <f t="shared" si="832"/>
        <v>0</v>
      </c>
      <c r="BR1125" s="111">
        <f t="shared" si="833"/>
        <v>0</v>
      </c>
      <c r="BS1125" s="111">
        <f t="shared" si="834"/>
        <v>0</v>
      </c>
      <c r="BT1125" s="111">
        <f t="shared" si="835"/>
        <v>0</v>
      </c>
      <c r="BU1125" s="112">
        <f t="shared" si="836"/>
        <v>0</v>
      </c>
      <c r="BV1125" s="113">
        <f t="shared" si="837"/>
        <v>0</v>
      </c>
      <c r="BW1125" s="169" t="s">
        <v>135</v>
      </c>
      <c r="BX1125" s="174">
        <v>2021</v>
      </c>
      <c r="BY1125" s="169" t="s">
        <v>2422</v>
      </c>
      <c r="BZ1125" s="169" t="str">
        <f t="shared" si="805"/>
        <v>DICIEMBRE</v>
      </c>
      <c r="CA1125" s="169" t="str">
        <f t="shared" si="806"/>
        <v>YCHO21RT_12.1</v>
      </c>
      <c r="CB1125" s="118" t="e">
        <f>VLOOKUP(F1125,[3]TOTALES!$E:$E,1,0)</f>
        <v>#N/A</v>
      </c>
      <c r="CC1125" s="118" t="s">
        <v>221</v>
      </c>
      <c r="CD1125" s="118">
        <f>VLOOKUP(A1125,'[4]1. ARCHIVO COMPRA'!$A:$BU,73,0)</f>
        <v>0</v>
      </c>
      <c r="CF1125" s="128"/>
      <c r="CG1125" s="128"/>
    </row>
    <row r="1126" spans="1:85" x14ac:dyDescent="0.25">
      <c r="A1126" s="128" t="str">
        <f t="shared" si="775"/>
        <v>W1RR15Z17X4F92I</v>
      </c>
      <c r="B1126" s="188">
        <v>44531</v>
      </c>
      <c r="C1126" s="128"/>
      <c r="D1126" s="128" t="s">
        <v>560</v>
      </c>
      <c r="E1126" s="128" t="s">
        <v>702</v>
      </c>
      <c r="F1126" s="128" t="s">
        <v>1879</v>
      </c>
      <c r="G1126" s="128" t="s">
        <v>1880</v>
      </c>
      <c r="H1126" s="128" t="s">
        <v>1831</v>
      </c>
      <c r="I1126" s="128" t="s">
        <v>1832</v>
      </c>
      <c r="J1126" s="128" t="s">
        <v>2109</v>
      </c>
      <c r="K1126" s="128" t="s">
        <v>683</v>
      </c>
      <c r="L1126" s="128" t="s">
        <v>2255</v>
      </c>
      <c r="M1126" s="137">
        <v>69</v>
      </c>
      <c r="N1126" s="128">
        <f>IFERROR(VLOOKUP(M1126*$M$8*$N$8,'RAM costing'!$A$3:$B$81,2,1),0)</f>
        <v>69000</v>
      </c>
      <c r="O1126" s="128">
        <f>IFERROR(VLOOKUP(M1126*$M$9*$N$9,'RAM costing'!$E$3:$F$81,2,1),0)</f>
        <v>279</v>
      </c>
      <c r="P1126" s="128"/>
      <c r="Q1126" s="129">
        <f t="shared" si="823"/>
        <v>0.31</v>
      </c>
      <c r="R1126" s="18">
        <v>21.39</v>
      </c>
      <c r="S1126" s="25">
        <f t="shared" si="777"/>
        <v>0</v>
      </c>
      <c r="T1126" s="25">
        <f t="shared" si="778"/>
        <v>0</v>
      </c>
      <c r="U1126" s="25">
        <f t="shared" si="779"/>
        <v>0</v>
      </c>
      <c r="V1126" s="25">
        <f t="shared" si="780"/>
        <v>0</v>
      </c>
      <c r="W1126" s="25">
        <f t="shared" si="781"/>
        <v>0</v>
      </c>
      <c r="X1126" s="25">
        <f t="shared" si="782"/>
        <v>0</v>
      </c>
      <c r="Y1126" s="25">
        <f t="shared" si="783"/>
        <v>0</v>
      </c>
      <c r="Z1126" s="25">
        <f t="shared" si="784"/>
        <v>0</v>
      </c>
      <c r="AA1126" s="26"/>
      <c r="AB1126" s="25">
        <f t="shared" si="785"/>
        <v>0</v>
      </c>
      <c r="AC1126" s="25">
        <f t="shared" si="838"/>
        <v>0</v>
      </c>
      <c r="AD1126" s="25"/>
      <c r="AE1126" s="25"/>
      <c r="AF1126" s="25"/>
      <c r="AG1126" s="25"/>
      <c r="AH1126" s="25"/>
      <c r="AI1126" s="25"/>
      <c r="AJ1126" s="26"/>
      <c r="AK1126" s="25"/>
      <c r="AL1126" s="26"/>
      <c r="AM1126" s="25">
        <f t="shared" si="786"/>
        <v>0</v>
      </c>
      <c r="AN1126" s="25">
        <f t="shared" si="787"/>
        <v>0</v>
      </c>
      <c r="AO1126" s="26"/>
      <c r="AP1126" s="26">
        <f t="shared" si="788"/>
        <v>0</v>
      </c>
      <c r="AQ1126" s="101">
        <f t="shared" si="789"/>
        <v>0</v>
      </c>
      <c r="AR1126" s="106">
        <f t="shared" si="824"/>
        <v>0</v>
      </c>
      <c r="AS1126" s="107">
        <f t="shared" si="821"/>
        <v>0</v>
      </c>
      <c r="AT1126" s="107">
        <f t="shared" si="821"/>
        <v>0</v>
      </c>
      <c r="AU1126" s="107">
        <f t="shared" si="821"/>
        <v>0</v>
      </c>
      <c r="AV1126" s="107">
        <f t="shared" si="821"/>
        <v>0</v>
      </c>
      <c r="AW1126" s="107">
        <f t="shared" si="821"/>
        <v>0</v>
      </c>
      <c r="AX1126" s="107">
        <f t="shared" si="821"/>
        <v>0</v>
      </c>
      <c r="AY1126" s="107">
        <f t="shared" si="821"/>
        <v>0</v>
      </c>
      <c r="AZ1126" s="107">
        <f t="shared" si="821"/>
        <v>0</v>
      </c>
      <c r="BA1126" s="108">
        <f t="shared" si="825"/>
        <v>0</v>
      </c>
      <c r="BB1126" s="103">
        <f t="shared" si="792"/>
        <v>0</v>
      </c>
      <c r="BC1126" s="109">
        <f t="shared" si="826"/>
        <v>0</v>
      </c>
      <c r="BD1126" s="107">
        <f t="shared" si="774"/>
        <v>0</v>
      </c>
      <c r="BE1126" s="107">
        <f t="shared" si="822"/>
        <v>0</v>
      </c>
      <c r="BF1126" s="107">
        <f t="shared" si="822"/>
        <v>0</v>
      </c>
      <c r="BG1126" s="107">
        <f t="shared" si="822"/>
        <v>0</v>
      </c>
      <c r="BH1126" s="107">
        <f t="shared" si="822"/>
        <v>0</v>
      </c>
      <c r="BI1126" s="107">
        <f t="shared" si="822"/>
        <v>0</v>
      </c>
      <c r="BJ1126" s="107">
        <f t="shared" si="822"/>
        <v>0</v>
      </c>
      <c r="BK1126" s="107">
        <f t="shared" si="822"/>
        <v>0</v>
      </c>
      <c r="BL1126" s="110">
        <f t="shared" si="827"/>
        <v>0</v>
      </c>
      <c r="BM1126" s="111">
        <f t="shared" si="828"/>
        <v>0</v>
      </c>
      <c r="BN1126" s="111">
        <f t="shared" si="829"/>
        <v>0</v>
      </c>
      <c r="BO1126" s="111">
        <f t="shared" si="830"/>
        <v>0</v>
      </c>
      <c r="BP1126" s="111">
        <f t="shared" si="831"/>
        <v>0</v>
      </c>
      <c r="BQ1126" s="111">
        <f t="shared" si="832"/>
        <v>0</v>
      </c>
      <c r="BR1126" s="111">
        <f t="shared" si="833"/>
        <v>0</v>
      </c>
      <c r="BS1126" s="111">
        <f t="shared" si="834"/>
        <v>0</v>
      </c>
      <c r="BT1126" s="111">
        <f t="shared" si="835"/>
        <v>0</v>
      </c>
      <c r="BU1126" s="112">
        <f t="shared" si="836"/>
        <v>0</v>
      </c>
      <c r="BV1126" s="113">
        <f t="shared" si="837"/>
        <v>0</v>
      </c>
      <c r="BW1126" s="169" t="s">
        <v>135</v>
      </c>
      <c r="BX1126" s="174">
        <v>2021</v>
      </c>
      <c r="BY1126" s="169" t="s">
        <v>2422</v>
      </c>
      <c r="BZ1126" s="169" t="str">
        <f t="shared" si="805"/>
        <v>DICIEMBRE</v>
      </c>
      <c r="CA1126" s="169" t="str">
        <f t="shared" si="806"/>
        <v>YCHO21RT_12.1</v>
      </c>
      <c r="CB1126" s="118" t="e">
        <f>VLOOKUP(F1126,[3]TOTALES!$E:$E,1,0)</f>
        <v>#N/A</v>
      </c>
      <c r="CC1126" s="118" t="s">
        <v>221</v>
      </c>
      <c r="CD1126" s="118">
        <f>VLOOKUP(A1126,'[4]1. ARCHIVO COMPRA'!$A:$BU,73,0)</f>
        <v>0</v>
      </c>
      <c r="CF1126" s="128"/>
      <c r="CG1126" s="128"/>
    </row>
    <row r="1127" spans="1:85" x14ac:dyDescent="0.25">
      <c r="A1127" s="128" t="str">
        <f t="shared" si="775"/>
        <v>W2RD26KL002JBLK</v>
      </c>
      <c r="B1127" s="188">
        <v>44531</v>
      </c>
      <c r="C1127" s="128"/>
      <c r="D1127" s="128" t="s">
        <v>562</v>
      </c>
      <c r="E1127" s="128" t="s">
        <v>466</v>
      </c>
      <c r="F1127" s="128" t="s">
        <v>1881</v>
      </c>
      <c r="G1127" s="128" t="s">
        <v>1882</v>
      </c>
      <c r="H1127" s="128" t="s">
        <v>494</v>
      </c>
      <c r="I1127" s="128" t="s">
        <v>520</v>
      </c>
      <c r="J1127" s="128" t="s">
        <v>548</v>
      </c>
      <c r="K1127" s="128" t="s">
        <v>683</v>
      </c>
      <c r="L1127" s="128" t="s">
        <v>2255</v>
      </c>
      <c r="M1127" s="137">
        <v>148</v>
      </c>
      <c r="N1127" s="128">
        <f>IFERROR(VLOOKUP(M1127*$M$8*$N$8,'RAM costing'!$A$3:$B$81,2,1),0)</f>
        <v>139000</v>
      </c>
      <c r="O1127" s="128">
        <f>IFERROR(VLOOKUP(M1127*$M$9*$N$9,'RAM costing'!$E$3:$F$81,2,1),0)</f>
        <v>429</v>
      </c>
      <c r="P1127" s="128"/>
      <c r="Q1127" s="129">
        <f t="shared" si="823"/>
        <v>0.31</v>
      </c>
      <c r="R1127" s="18">
        <v>45.88</v>
      </c>
      <c r="S1127" s="25">
        <f t="shared" si="777"/>
        <v>0</v>
      </c>
      <c r="T1127" s="25">
        <f t="shared" si="778"/>
        <v>0</v>
      </c>
      <c r="U1127" s="25">
        <f t="shared" si="779"/>
        <v>0</v>
      </c>
      <c r="V1127" s="25">
        <f t="shared" si="780"/>
        <v>0</v>
      </c>
      <c r="W1127" s="25">
        <f t="shared" si="781"/>
        <v>0</v>
      </c>
      <c r="X1127" s="25">
        <f t="shared" si="782"/>
        <v>0</v>
      </c>
      <c r="Y1127" s="25">
        <f t="shared" si="783"/>
        <v>0</v>
      </c>
      <c r="Z1127" s="25">
        <f t="shared" si="784"/>
        <v>0</v>
      </c>
      <c r="AA1127" s="26"/>
      <c r="AB1127" s="25">
        <f t="shared" si="785"/>
        <v>0</v>
      </c>
      <c r="AC1127" s="25">
        <f t="shared" si="838"/>
        <v>0</v>
      </c>
      <c r="AD1127" s="25"/>
      <c r="AE1127" s="25"/>
      <c r="AF1127" s="25"/>
      <c r="AG1127" s="25"/>
      <c r="AH1127" s="25"/>
      <c r="AI1127" s="25"/>
      <c r="AJ1127" s="26"/>
      <c r="AK1127" s="25"/>
      <c r="AL1127" s="26"/>
      <c r="AM1127" s="25">
        <f t="shared" si="786"/>
        <v>0</v>
      </c>
      <c r="AN1127" s="25">
        <f t="shared" si="787"/>
        <v>0</v>
      </c>
      <c r="AO1127" s="26"/>
      <c r="AP1127" s="26">
        <f t="shared" si="788"/>
        <v>0</v>
      </c>
      <c r="AQ1127" s="101">
        <f t="shared" si="789"/>
        <v>0</v>
      </c>
      <c r="AR1127" s="106">
        <f t="shared" si="824"/>
        <v>0</v>
      </c>
      <c r="AS1127" s="107">
        <f t="shared" ref="AS1127:AZ1158" si="839">ROUND(IF($L1127=$L$4,($AQ1127*AS$4),IF($L1127=$L$5,($AQ1127*AS$5),IF($L1127=$L$6,($AQ1127*AS$6),IF($L1127=$L$7,($AQ1127*AS$7))))),0)</f>
        <v>0</v>
      </c>
      <c r="AT1127" s="107">
        <f t="shared" si="839"/>
        <v>0</v>
      </c>
      <c r="AU1127" s="107">
        <f t="shared" si="839"/>
        <v>0</v>
      </c>
      <c r="AV1127" s="107">
        <f t="shared" si="839"/>
        <v>0</v>
      </c>
      <c r="AW1127" s="107">
        <f t="shared" si="839"/>
        <v>0</v>
      </c>
      <c r="AX1127" s="107">
        <f t="shared" si="839"/>
        <v>0</v>
      </c>
      <c r="AY1127" s="107">
        <f t="shared" si="839"/>
        <v>0</v>
      </c>
      <c r="AZ1127" s="107">
        <f t="shared" si="839"/>
        <v>0</v>
      </c>
      <c r="BA1127" s="108">
        <f t="shared" si="825"/>
        <v>0</v>
      </c>
      <c r="BB1127" s="103">
        <f t="shared" si="792"/>
        <v>0</v>
      </c>
      <c r="BC1127" s="109">
        <f t="shared" si="826"/>
        <v>0</v>
      </c>
      <c r="BD1127" s="107">
        <f t="shared" si="774"/>
        <v>0</v>
      </c>
      <c r="BE1127" s="107">
        <f t="shared" ref="BE1127:BK1158" si="840">ROUND(IF($L1127=$L$4,($BB1127*BE$4),IF($L1127=$L$5,($BB1127*BE$5),IF($L1127=$L$6,($BB1127*BE$6),IF($L1127=$L$7,($BB1127*BE$7))))),0)</f>
        <v>0</v>
      </c>
      <c r="BF1127" s="107">
        <f t="shared" si="840"/>
        <v>0</v>
      </c>
      <c r="BG1127" s="107">
        <f t="shared" si="840"/>
        <v>0</v>
      </c>
      <c r="BH1127" s="107">
        <f t="shared" si="840"/>
        <v>0</v>
      </c>
      <c r="BI1127" s="107">
        <f t="shared" si="840"/>
        <v>0</v>
      </c>
      <c r="BJ1127" s="107">
        <f t="shared" si="840"/>
        <v>0</v>
      </c>
      <c r="BK1127" s="107">
        <f t="shared" si="840"/>
        <v>0</v>
      </c>
      <c r="BL1127" s="110">
        <f t="shared" si="827"/>
        <v>0</v>
      </c>
      <c r="BM1127" s="111">
        <f t="shared" si="828"/>
        <v>0</v>
      </c>
      <c r="BN1127" s="111">
        <f t="shared" si="829"/>
        <v>0</v>
      </c>
      <c r="BO1127" s="111">
        <f t="shared" si="830"/>
        <v>0</v>
      </c>
      <c r="BP1127" s="111">
        <f t="shared" si="831"/>
        <v>0</v>
      </c>
      <c r="BQ1127" s="111">
        <f t="shared" si="832"/>
        <v>0</v>
      </c>
      <c r="BR1127" s="111">
        <f t="shared" si="833"/>
        <v>0</v>
      </c>
      <c r="BS1127" s="111">
        <f t="shared" si="834"/>
        <v>0</v>
      </c>
      <c r="BT1127" s="111">
        <f t="shared" si="835"/>
        <v>0</v>
      </c>
      <c r="BU1127" s="112">
        <f t="shared" si="836"/>
        <v>0</v>
      </c>
      <c r="BV1127" s="113">
        <f t="shared" si="837"/>
        <v>0</v>
      </c>
      <c r="BW1127" s="169" t="s">
        <v>135</v>
      </c>
      <c r="BX1127" s="174">
        <v>2021</v>
      </c>
      <c r="BY1127" s="169" t="s">
        <v>2422</v>
      </c>
      <c r="BZ1127" s="169" t="str">
        <f t="shared" si="805"/>
        <v>DICIEMBRE</v>
      </c>
      <c r="CA1127" s="169" t="str">
        <f t="shared" si="806"/>
        <v>YCHO21RT_12.1</v>
      </c>
      <c r="CB1127" s="118" t="e">
        <f>VLOOKUP(F1127,[3]TOTALES!$E:$E,1,0)</f>
        <v>#N/A</v>
      </c>
      <c r="CC1127" s="118" t="str">
        <f>VLOOKUP(E1127,'3.PARAMETROS'!J:L,3,0)</f>
        <v>ENTERITOS</v>
      </c>
      <c r="CD1127" s="118">
        <f>VLOOKUP(A1127,'[4]1. ARCHIVO COMPRA'!$A:$BU,73,0)</f>
        <v>0</v>
      </c>
      <c r="CF1127" s="128"/>
      <c r="CG1127" s="128"/>
    </row>
    <row r="1128" spans="1:85" x14ac:dyDescent="0.25">
      <c r="A1128" s="128" t="str">
        <f t="shared" si="775"/>
        <v>W2RK26Z2V62G5B7</v>
      </c>
      <c r="B1128" s="188">
        <v>44531</v>
      </c>
      <c r="C1128" s="128"/>
      <c r="D1128" s="128" t="s">
        <v>560</v>
      </c>
      <c r="E1128" s="128" t="s">
        <v>259</v>
      </c>
      <c r="F1128" s="128" t="s">
        <v>1883</v>
      </c>
      <c r="G1128" s="128" t="s">
        <v>1884</v>
      </c>
      <c r="H1128" s="128" t="s">
        <v>1111</v>
      </c>
      <c r="I1128" s="128" t="s">
        <v>1112</v>
      </c>
      <c r="J1128" s="128" t="s">
        <v>2231</v>
      </c>
      <c r="K1128" s="128" t="s">
        <v>683</v>
      </c>
      <c r="L1128" s="128" t="s">
        <v>2255</v>
      </c>
      <c r="M1128" s="137">
        <v>98</v>
      </c>
      <c r="N1128" s="128">
        <f>IFERROR(VLOOKUP(M1128*$M$8*$N$8,'RAM costing'!$A$3:$B$81,2,1),0)</f>
        <v>99000</v>
      </c>
      <c r="O1128" s="128">
        <f>IFERROR(VLOOKUP(M1128*$M$9*$N$9,'RAM costing'!$E$3:$F$81,2,1),0)</f>
        <v>399</v>
      </c>
      <c r="P1128" s="128"/>
      <c r="Q1128" s="129">
        <f t="shared" si="823"/>
        <v>0.31</v>
      </c>
      <c r="R1128" s="18">
        <v>30.38</v>
      </c>
      <c r="S1128" s="25">
        <f t="shared" si="777"/>
        <v>0</v>
      </c>
      <c r="T1128" s="25">
        <f t="shared" si="778"/>
        <v>0</v>
      </c>
      <c r="U1128" s="25">
        <f t="shared" si="779"/>
        <v>0</v>
      </c>
      <c r="V1128" s="25">
        <f t="shared" si="780"/>
        <v>0</v>
      </c>
      <c r="W1128" s="25">
        <f t="shared" si="781"/>
        <v>0</v>
      </c>
      <c r="X1128" s="25">
        <f t="shared" si="782"/>
        <v>0</v>
      </c>
      <c r="Y1128" s="25">
        <f t="shared" si="783"/>
        <v>0</v>
      </c>
      <c r="Z1128" s="25">
        <f t="shared" si="784"/>
        <v>0</v>
      </c>
      <c r="AA1128" s="26"/>
      <c r="AB1128" s="25">
        <f t="shared" si="785"/>
        <v>0</v>
      </c>
      <c r="AC1128" s="25">
        <f t="shared" si="838"/>
        <v>0</v>
      </c>
      <c r="AD1128" s="25"/>
      <c r="AE1128" s="25"/>
      <c r="AF1128" s="25"/>
      <c r="AG1128" s="25"/>
      <c r="AH1128" s="25"/>
      <c r="AI1128" s="25"/>
      <c r="AJ1128" s="26"/>
      <c r="AK1128" s="25"/>
      <c r="AL1128" s="26"/>
      <c r="AM1128" s="25">
        <f t="shared" si="786"/>
        <v>0</v>
      </c>
      <c r="AN1128" s="25">
        <f t="shared" si="787"/>
        <v>0</v>
      </c>
      <c r="AO1128" s="26"/>
      <c r="AP1128" s="26">
        <f t="shared" si="788"/>
        <v>0</v>
      </c>
      <c r="AQ1128" s="101">
        <f t="shared" si="789"/>
        <v>0</v>
      </c>
      <c r="AR1128" s="106">
        <f t="shared" si="824"/>
        <v>0</v>
      </c>
      <c r="AS1128" s="107">
        <f t="shared" si="839"/>
        <v>0</v>
      </c>
      <c r="AT1128" s="107">
        <f t="shared" si="839"/>
        <v>0</v>
      </c>
      <c r="AU1128" s="107">
        <f t="shared" si="839"/>
        <v>0</v>
      </c>
      <c r="AV1128" s="107">
        <f t="shared" si="839"/>
        <v>0</v>
      </c>
      <c r="AW1128" s="107">
        <f t="shared" si="839"/>
        <v>0</v>
      </c>
      <c r="AX1128" s="107">
        <f t="shared" si="839"/>
        <v>0</v>
      </c>
      <c r="AY1128" s="107">
        <f t="shared" si="839"/>
        <v>0</v>
      </c>
      <c r="AZ1128" s="107">
        <f t="shared" si="839"/>
        <v>0</v>
      </c>
      <c r="BA1128" s="108">
        <f t="shared" si="825"/>
        <v>0</v>
      </c>
      <c r="BB1128" s="103">
        <f t="shared" si="792"/>
        <v>0</v>
      </c>
      <c r="BC1128" s="109">
        <f t="shared" si="826"/>
        <v>0</v>
      </c>
      <c r="BD1128" s="107">
        <f t="shared" si="774"/>
        <v>0</v>
      </c>
      <c r="BE1128" s="107">
        <f t="shared" si="840"/>
        <v>0</v>
      </c>
      <c r="BF1128" s="107">
        <f t="shared" si="840"/>
        <v>0</v>
      </c>
      <c r="BG1128" s="107">
        <f t="shared" si="840"/>
        <v>0</v>
      </c>
      <c r="BH1128" s="107">
        <f t="shared" si="840"/>
        <v>0</v>
      </c>
      <c r="BI1128" s="107">
        <f t="shared" si="840"/>
        <v>0</v>
      </c>
      <c r="BJ1128" s="107">
        <f t="shared" si="840"/>
        <v>0</v>
      </c>
      <c r="BK1128" s="107">
        <f t="shared" si="840"/>
        <v>0</v>
      </c>
      <c r="BL1128" s="110">
        <f t="shared" si="827"/>
        <v>0</v>
      </c>
      <c r="BM1128" s="111">
        <f t="shared" si="828"/>
        <v>0</v>
      </c>
      <c r="BN1128" s="111">
        <f t="shared" si="829"/>
        <v>0</v>
      </c>
      <c r="BO1128" s="111">
        <f t="shared" si="830"/>
        <v>0</v>
      </c>
      <c r="BP1128" s="111">
        <f t="shared" si="831"/>
        <v>0</v>
      </c>
      <c r="BQ1128" s="111">
        <f t="shared" si="832"/>
        <v>0</v>
      </c>
      <c r="BR1128" s="111">
        <f t="shared" si="833"/>
        <v>0</v>
      </c>
      <c r="BS1128" s="111">
        <f t="shared" si="834"/>
        <v>0</v>
      </c>
      <c r="BT1128" s="111">
        <f t="shared" si="835"/>
        <v>0</v>
      </c>
      <c r="BU1128" s="112">
        <f t="shared" si="836"/>
        <v>0</v>
      </c>
      <c r="BV1128" s="113">
        <f t="shared" si="837"/>
        <v>0</v>
      </c>
      <c r="BW1128" s="169" t="s">
        <v>135</v>
      </c>
      <c r="BX1128" s="174">
        <v>2021</v>
      </c>
      <c r="BY1128" s="169" t="s">
        <v>2422</v>
      </c>
      <c r="BZ1128" s="169" t="str">
        <f t="shared" si="805"/>
        <v>DICIEMBRE</v>
      </c>
      <c r="CA1128" s="169" t="str">
        <f t="shared" si="806"/>
        <v>YCHO21RT_12.1</v>
      </c>
      <c r="CB1128" s="118" t="str">
        <f>VLOOKUP(F1128,[3]TOTALES!$E:$E,1,0)</f>
        <v>W2RK26Z2V62</v>
      </c>
      <c r="CC1128" s="118" t="str">
        <f>VLOOKUP(E1128,'3.PARAMETROS'!J:L,3,0)</f>
        <v>VESTIDOS</v>
      </c>
      <c r="CD1128" s="118">
        <f>VLOOKUP(A1128,'[4]1. ARCHIVO COMPRA'!$A:$BU,73,0)</f>
        <v>0</v>
      </c>
      <c r="CF1128" s="128"/>
      <c r="CG1128" s="128"/>
    </row>
    <row r="1129" spans="1:85" x14ac:dyDescent="0.25">
      <c r="A1129" s="128" t="str">
        <f t="shared" si="775"/>
        <v>W2RK26Z2V62G5A8</v>
      </c>
      <c r="B1129" s="188">
        <v>44531</v>
      </c>
      <c r="C1129" s="128"/>
      <c r="D1129" s="128" t="s">
        <v>560</v>
      </c>
      <c r="E1129" s="128" t="s">
        <v>259</v>
      </c>
      <c r="F1129" s="128" t="s">
        <v>1883</v>
      </c>
      <c r="G1129" s="128" t="s">
        <v>1884</v>
      </c>
      <c r="H1129" s="128" t="s">
        <v>1183</v>
      </c>
      <c r="I1129" s="128" t="s">
        <v>1184</v>
      </c>
      <c r="J1129" s="128" t="s">
        <v>2231</v>
      </c>
      <c r="K1129" s="128" t="s">
        <v>683</v>
      </c>
      <c r="L1129" s="128" t="s">
        <v>2255</v>
      </c>
      <c r="M1129" s="137">
        <v>98</v>
      </c>
      <c r="N1129" s="128">
        <f>IFERROR(VLOOKUP(M1129*$M$8*$N$8,'RAM costing'!$A$3:$B$81,2,1),0)</f>
        <v>99000</v>
      </c>
      <c r="O1129" s="128">
        <f>IFERROR(VLOOKUP(M1129*$M$9*$N$9,'RAM costing'!$E$3:$F$81,2,1),0)</f>
        <v>399</v>
      </c>
      <c r="P1129" s="128"/>
      <c r="Q1129" s="129">
        <f t="shared" si="823"/>
        <v>0.31</v>
      </c>
      <c r="R1129" s="18">
        <v>30.38</v>
      </c>
      <c r="S1129" s="25">
        <f t="shared" si="777"/>
        <v>0</v>
      </c>
      <c r="T1129" s="25">
        <f t="shared" si="778"/>
        <v>0</v>
      </c>
      <c r="U1129" s="25">
        <f t="shared" si="779"/>
        <v>0</v>
      </c>
      <c r="V1129" s="25">
        <f t="shared" si="780"/>
        <v>0</v>
      </c>
      <c r="W1129" s="25">
        <f t="shared" si="781"/>
        <v>0</v>
      </c>
      <c r="X1129" s="25">
        <f t="shared" si="782"/>
        <v>0</v>
      </c>
      <c r="Y1129" s="25">
        <f t="shared" si="783"/>
        <v>0</v>
      </c>
      <c r="Z1129" s="25">
        <f t="shared" si="784"/>
        <v>0</v>
      </c>
      <c r="AA1129" s="26"/>
      <c r="AB1129" s="25">
        <f t="shared" si="785"/>
        <v>0</v>
      </c>
      <c r="AC1129" s="25">
        <f t="shared" si="838"/>
        <v>0</v>
      </c>
      <c r="AD1129" s="25"/>
      <c r="AE1129" s="25"/>
      <c r="AF1129" s="25"/>
      <c r="AG1129" s="25"/>
      <c r="AH1129" s="25"/>
      <c r="AI1129" s="25"/>
      <c r="AJ1129" s="26"/>
      <c r="AK1129" s="25"/>
      <c r="AL1129" s="26"/>
      <c r="AM1129" s="25">
        <f t="shared" si="786"/>
        <v>0</v>
      </c>
      <c r="AN1129" s="25">
        <f t="shared" si="787"/>
        <v>0</v>
      </c>
      <c r="AO1129" s="26"/>
      <c r="AP1129" s="26">
        <f t="shared" si="788"/>
        <v>0</v>
      </c>
      <c r="AQ1129" s="101">
        <f t="shared" si="789"/>
        <v>0</v>
      </c>
      <c r="AR1129" s="106">
        <f t="shared" si="824"/>
        <v>0</v>
      </c>
      <c r="AS1129" s="107">
        <f t="shared" si="839"/>
        <v>0</v>
      </c>
      <c r="AT1129" s="107">
        <f t="shared" si="839"/>
        <v>0</v>
      </c>
      <c r="AU1129" s="107">
        <f t="shared" si="839"/>
        <v>0</v>
      </c>
      <c r="AV1129" s="107">
        <f t="shared" si="839"/>
        <v>0</v>
      </c>
      <c r="AW1129" s="107">
        <f t="shared" si="839"/>
        <v>0</v>
      </c>
      <c r="AX1129" s="107">
        <f t="shared" si="839"/>
        <v>0</v>
      </c>
      <c r="AY1129" s="107">
        <f t="shared" si="839"/>
        <v>0</v>
      </c>
      <c r="AZ1129" s="107">
        <f t="shared" si="839"/>
        <v>0</v>
      </c>
      <c r="BA1129" s="108">
        <f t="shared" si="825"/>
        <v>0</v>
      </c>
      <c r="BB1129" s="103">
        <f t="shared" si="792"/>
        <v>0</v>
      </c>
      <c r="BC1129" s="109">
        <f t="shared" si="826"/>
        <v>0</v>
      </c>
      <c r="BD1129" s="107">
        <f t="shared" si="774"/>
        <v>0</v>
      </c>
      <c r="BE1129" s="107">
        <f t="shared" si="840"/>
        <v>0</v>
      </c>
      <c r="BF1129" s="107">
        <f t="shared" si="840"/>
        <v>0</v>
      </c>
      <c r="BG1129" s="107">
        <f t="shared" si="840"/>
        <v>0</v>
      </c>
      <c r="BH1129" s="107">
        <f t="shared" si="840"/>
        <v>0</v>
      </c>
      <c r="BI1129" s="107">
        <f t="shared" si="840"/>
        <v>0</v>
      </c>
      <c r="BJ1129" s="107">
        <f t="shared" si="840"/>
        <v>0</v>
      </c>
      <c r="BK1129" s="107">
        <f t="shared" si="840"/>
        <v>0</v>
      </c>
      <c r="BL1129" s="110">
        <f t="shared" si="827"/>
        <v>0</v>
      </c>
      <c r="BM1129" s="111">
        <f t="shared" si="828"/>
        <v>0</v>
      </c>
      <c r="BN1129" s="111">
        <f t="shared" si="829"/>
        <v>0</v>
      </c>
      <c r="BO1129" s="111">
        <f t="shared" si="830"/>
        <v>0</v>
      </c>
      <c r="BP1129" s="111">
        <f t="shared" si="831"/>
        <v>0</v>
      </c>
      <c r="BQ1129" s="111">
        <f t="shared" si="832"/>
        <v>0</v>
      </c>
      <c r="BR1129" s="111">
        <f t="shared" si="833"/>
        <v>0</v>
      </c>
      <c r="BS1129" s="111">
        <f t="shared" si="834"/>
        <v>0</v>
      </c>
      <c r="BT1129" s="111">
        <f t="shared" si="835"/>
        <v>0</v>
      </c>
      <c r="BU1129" s="112">
        <f t="shared" si="836"/>
        <v>0</v>
      </c>
      <c r="BV1129" s="113">
        <f t="shared" si="837"/>
        <v>0</v>
      </c>
      <c r="BW1129" s="169" t="s">
        <v>135</v>
      </c>
      <c r="BX1129" s="174">
        <v>2021</v>
      </c>
      <c r="BY1129" s="169" t="s">
        <v>2422</v>
      </c>
      <c r="BZ1129" s="169" t="str">
        <f t="shared" si="805"/>
        <v>DICIEMBRE</v>
      </c>
      <c r="CA1129" s="169" t="str">
        <f t="shared" si="806"/>
        <v>YCHO21RT_12.1</v>
      </c>
      <c r="CB1129" s="118" t="str">
        <f>VLOOKUP(F1129,[3]TOTALES!$E:$E,1,0)</f>
        <v>W2RK26Z2V62</v>
      </c>
      <c r="CC1129" s="118" t="str">
        <f>VLOOKUP(E1129,'3.PARAMETROS'!J:L,3,0)</f>
        <v>VESTIDOS</v>
      </c>
      <c r="CD1129" s="118">
        <f>VLOOKUP(A1129,'[4]1. ARCHIVO COMPRA'!$A:$BU,73,0)</f>
        <v>0</v>
      </c>
      <c r="CF1129" s="128"/>
      <c r="CG1129" s="128"/>
    </row>
    <row r="1130" spans="1:85" x14ac:dyDescent="0.25">
      <c r="A1130" s="128" t="str">
        <f t="shared" si="775"/>
        <v>W2RK26Z2V62JBLK</v>
      </c>
      <c r="B1130" s="188">
        <v>44531</v>
      </c>
      <c r="C1130" s="128"/>
      <c r="D1130" s="128" t="s">
        <v>560</v>
      </c>
      <c r="E1130" s="128" t="s">
        <v>259</v>
      </c>
      <c r="F1130" s="128" t="s">
        <v>1883</v>
      </c>
      <c r="G1130" s="128" t="s">
        <v>1884</v>
      </c>
      <c r="H1130" s="128" t="s">
        <v>494</v>
      </c>
      <c r="I1130" s="128" t="s">
        <v>520</v>
      </c>
      <c r="J1130" s="128" t="s">
        <v>2231</v>
      </c>
      <c r="K1130" s="128" t="s">
        <v>683</v>
      </c>
      <c r="L1130" s="128" t="s">
        <v>2255</v>
      </c>
      <c r="M1130" s="137">
        <v>98</v>
      </c>
      <c r="N1130" s="128">
        <f>IFERROR(VLOOKUP(M1130*$M$8*$N$8,'RAM costing'!$A$3:$B$81,2,1),0)</f>
        <v>99000</v>
      </c>
      <c r="O1130" s="128">
        <f>IFERROR(VLOOKUP(M1130*$M$9*$N$9,'RAM costing'!$E$3:$F$81,2,1),0)</f>
        <v>399</v>
      </c>
      <c r="P1130" s="128"/>
      <c r="Q1130" s="129">
        <f t="shared" si="823"/>
        <v>0.31</v>
      </c>
      <c r="R1130" s="18">
        <v>30.38</v>
      </c>
      <c r="S1130" s="25">
        <f t="shared" si="777"/>
        <v>0</v>
      </c>
      <c r="T1130" s="25">
        <f t="shared" si="778"/>
        <v>0</v>
      </c>
      <c r="U1130" s="25">
        <f t="shared" si="779"/>
        <v>0</v>
      </c>
      <c r="V1130" s="25">
        <f t="shared" si="780"/>
        <v>0</v>
      </c>
      <c r="W1130" s="25">
        <f t="shared" si="781"/>
        <v>0</v>
      </c>
      <c r="X1130" s="25">
        <f t="shared" si="782"/>
        <v>0</v>
      </c>
      <c r="Y1130" s="25">
        <f t="shared" si="783"/>
        <v>0</v>
      </c>
      <c r="Z1130" s="25">
        <f t="shared" si="784"/>
        <v>0</v>
      </c>
      <c r="AA1130" s="26"/>
      <c r="AB1130" s="25">
        <f t="shared" si="785"/>
        <v>0</v>
      </c>
      <c r="AC1130" s="25">
        <f t="shared" si="838"/>
        <v>0</v>
      </c>
      <c r="AD1130" s="25"/>
      <c r="AE1130" s="25"/>
      <c r="AF1130" s="25"/>
      <c r="AG1130" s="25"/>
      <c r="AH1130" s="25"/>
      <c r="AI1130" s="25"/>
      <c r="AJ1130" s="26"/>
      <c r="AK1130" s="25"/>
      <c r="AL1130" s="26"/>
      <c r="AM1130" s="25">
        <f t="shared" si="786"/>
        <v>0</v>
      </c>
      <c r="AN1130" s="25">
        <f t="shared" si="787"/>
        <v>0</v>
      </c>
      <c r="AO1130" s="26"/>
      <c r="AP1130" s="26">
        <f t="shared" si="788"/>
        <v>0</v>
      </c>
      <c r="AQ1130" s="101">
        <f t="shared" si="789"/>
        <v>0</v>
      </c>
      <c r="AR1130" s="106">
        <f t="shared" si="824"/>
        <v>0</v>
      </c>
      <c r="AS1130" s="107">
        <f t="shared" si="839"/>
        <v>0</v>
      </c>
      <c r="AT1130" s="107">
        <f t="shared" si="839"/>
        <v>0</v>
      </c>
      <c r="AU1130" s="107">
        <f t="shared" si="839"/>
        <v>0</v>
      </c>
      <c r="AV1130" s="107">
        <f t="shared" si="839"/>
        <v>0</v>
      </c>
      <c r="AW1130" s="107">
        <f t="shared" si="839"/>
        <v>0</v>
      </c>
      <c r="AX1130" s="107">
        <f t="shared" si="839"/>
        <v>0</v>
      </c>
      <c r="AY1130" s="107">
        <f t="shared" si="839"/>
        <v>0</v>
      </c>
      <c r="AZ1130" s="107">
        <f t="shared" si="839"/>
        <v>0</v>
      </c>
      <c r="BA1130" s="108">
        <f t="shared" si="825"/>
        <v>0</v>
      </c>
      <c r="BB1130" s="103">
        <f t="shared" si="792"/>
        <v>0</v>
      </c>
      <c r="BC1130" s="109">
        <f t="shared" si="826"/>
        <v>0</v>
      </c>
      <c r="BD1130" s="107">
        <f t="shared" si="774"/>
        <v>0</v>
      </c>
      <c r="BE1130" s="107">
        <f t="shared" si="840"/>
        <v>0</v>
      </c>
      <c r="BF1130" s="107">
        <f t="shared" si="840"/>
        <v>0</v>
      </c>
      <c r="BG1130" s="107">
        <f t="shared" si="840"/>
        <v>0</v>
      </c>
      <c r="BH1130" s="107">
        <f t="shared" si="840"/>
        <v>0</v>
      </c>
      <c r="BI1130" s="107">
        <f t="shared" si="840"/>
        <v>0</v>
      </c>
      <c r="BJ1130" s="107">
        <f t="shared" si="840"/>
        <v>0</v>
      </c>
      <c r="BK1130" s="107">
        <f t="shared" si="840"/>
        <v>0</v>
      </c>
      <c r="BL1130" s="110">
        <f t="shared" si="827"/>
        <v>0</v>
      </c>
      <c r="BM1130" s="111">
        <f t="shared" si="828"/>
        <v>0</v>
      </c>
      <c r="BN1130" s="111">
        <f t="shared" si="829"/>
        <v>0</v>
      </c>
      <c r="BO1130" s="111">
        <f t="shared" si="830"/>
        <v>0</v>
      </c>
      <c r="BP1130" s="111">
        <f t="shared" si="831"/>
        <v>0</v>
      </c>
      <c r="BQ1130" s="111">
        <f t="shared" si="832"/>
        <v>0</v>
      </c>
      <c r="BR1130" s="111">
        <f t="shared" si="833"/>
        <v>0</v>
      </c>
      <c r="BS1130" s="111">
        <f t="shared" si="834"/>
        <v>0</v>
      </c>
      <c r="BT1130" s="111">
        <f t="shared" si="835"/>
        <v>0</v>
      </c>
      <c r="BU1130" s="112">
        <f t="shared" si="836"/>
        <v>0</v>
      </c>
      <c r="BV1130" s="113">
        <f t="shared" si="837"/>
        <v>0</v>
      </c>
      <c r="BW1130" s="169" t="s">
        <v>135</v>
      </c>
      <c r="BX1130" s="174">
        <v>2021</v>
      </c>
      <c r="BY1130" s="169" t="s">
        <v>2422</v>
      </c>
      <c r="BZ1130" s="169" t="str">
        <f t="shared" si="805"/>
        <v>DICIEMBRE</v>
      </c>
      <c r="CA1130" s="169" t="str">
        <f t="shared" si="806"/>
        <v>YCHO21RT_12.1</v>
      </c>
      <c r="CB1130" s="118" t="str">
        <f>VLOOKUP(F1130,[3]TOTALES!$E:$E,1,0)</f>
        <v>W2RK26Z2V62</v>
      </c>
      <c r="CC1130" s="118" t="str">
        <f>VLOOKUP(E1130,'3.PARAMETROS'!J:L,3,0)</f>
        <v>VESTIDOS</v>
      </c>
      <c r="CD1130" s="118">
        <f>VLOOKUP(A1130,'[4]1. ARCHIVO COMPRA'!$A:$BU,73,0)</f>
        <v>0</v>
      </c>
      <c r="CF1130" s="128"/>
      <c r="CG1130" s="128"/>
    </row>
    <row r="1131" spans="1:85" x14ac:dyDescent="0.25">
      <c r="A1131" s="128" t="str">
        <f t="shared" si="775"/>
        <v>W2RK26Z2V62G1DQ</v>
      </c>
      <c r="B1131" s="188">
        <v>44531</v>
      </c>
      <c r="C1131" s="128"/>
      <c r="D1131" s="128" t="s">
        <v>560</v>
      </c>
      <c r="E1131" s="128" t="s">
        <v>259</v>
      </c>
      <c r="F1131" s="128" t="s">
        <v>1883</v>
      </c>
      <c r="G1131" s="128" t="s">
        <v>1884</v>
      </c>
      <c r="H1131" s="128" t="s">
        <v>510</v>
      </c>
      <c r="I1131" s="128" t="s">
        <v>537</v>
      </c>
      <c r="J1131" s="128" t="s">
        <v>2231</v>
      </c>
      <c r="K1131" s="128" t="s">
        <v>683</v>
      </c>
      <c r="L1131" s="128" t="s">
        <v>2255</v>
      </c>
      <c r="M1131" s="137">
        <v>98</v>
      </c>
      <c r="N1131" s="128">
        <f>IFERROR(VLOOKUP(M1131*$M$8*$N$8,'RAM costing'!$A$3:$B$81,2,1),0)</f>
        <v>99000</v>
      </c>
      <c r="O1131" s="128">
        <f>IFERROR(VLOOKUP(M1131*$M$9*$N$9,'RAM costing'!$E$3:$F$81,2,1),0)</f>
        <v>399</v>
      </c>
      <c r="P1131" s="128"/>
      <c r="Q1131" s="129">
        <f t="shared" si="823"/>
        <v>0.31</v>
      </c>
      <c r="R1131" s="18">
        <v>30.38</v>
      </c>
      <c r="S1131" s="25">
        <f t="shared" si="777"/>
        <v>0</v>
      </c>
      <c r="T1131" s="25">
        <f t="shared" si="778"/>
        <v>0</v>
      </c>
      <c r="U1131" s="25">
        <f t="shared" si="779"/>
        <v>0</v>
      </c>
      <c r="V1131" s="25">
        <f t="shared" si="780"/>
        <v>0</v>
      </c>
      <c r="W1131" s="25">
        <f t="shared" si="781"/>
        <v>0</v>
      </c>
      <c r="X1131" s="25">
        <f t="shared" si="782"/>
        <v>0</v>
      </c>
      <c r="Y1131" s="25">
        <f t="shared" si="783"/>
        <v>0</v>
      </c>
      <c r="Z1131" s="25">
        <f t="shared" si="784"/>
        <v>0</v>
      </c>
      <c r="AA1131" s="26"/>
      <c r="AB1131" s="25">
        <f t="shared" si="785"/>
        <v>0</v>
      </c>
      <c r="AC1131" s="25">
        <f t="shared" si="838"/>
        <v>0</v>
      </c>
      <c r="AD1131" s="25"/>
      <c r="AE1131" s="25"/>
      <c r="AF1131" s="25"/>
      <c r="AG1131" s="25"/>
      <c r="AH1131" s="25"/>
      <c r="AI1131" s="25"/>
      <c r="AJ1131" s="26"/>
      <c r="AK1131" s="25"/>
      <c r="AL1131" s="26"/>
      <c r="AM1131" s="25">
        <f t="shared" si="786"/>
        <v>0</v>
      </c>
      <c r="AN1131" s="25">
        <f t="shared" si="787"/>
        <v>0</v>
      </c>
      <c r="AO1131" s="26"/>
      <c r="AP1131" s="26">
        <f t="shared" si="788"/>
        <v>0</v>
      </c>
      <c r="AQ1131" s="101">
        <f t="shared" si="789"/>
        <v>0</v>
      </c>
      <c r="AR1131" s="106">
        <f t="shared" si="824"/>
        <v>0</v>
      </c>
      <c r="AS1131" s="107">
        <f t="shared" si="839"/>
        <v>0</v>
      </c>
      <c r="AT1131" s="107">
        <f t="shared" si="839"/>
        <v>0</v>
      </c>
      <c r="AU1131" s="107">
        <f t="shared" si="839"/>
        <v>0</v>
      </c>
      <c r="AV1131" s="107">
        <f t="shared" si="839"/>
        <v>0</v>
      </c>
      <c r="AW1131" s="107">
        <f t="shared" si="839"/>
        <v>0</v>
      </c>
      <c r="AX1131" s="107">
        <f t="shared" si="839"/>
        <v>0</v>
      </c>
      <c r="AY1131" s="107">
        <f t="shared" si="839"/>
        <v>0</v>
      </c>
      <c r="AZ1131" s="107">
        <f t="shared" si="839"/>
        <v>0</v>
      </c>
      <c r="BA1131" s="108">
        <f t="shared" si="825"/>
        <v>0</v>
      </c>
      <c r="BB1131" s="103">
        <f t="shared" si="792"/>
        <v>0</v>
      </c>
      <c r="BC1131" s="109">
        <f t="shared" si="826"/>
        <v>0</v>
      </c>
      <c r="BD1131" s="107">
        <f t="shared" si="774"/>
        <v>0</v>
      </c>
      <c r="BE1131" s="107">
        <f t="shared" si="840"/>
        <v>0</v>
      </c>
      <c r="BF1131" s="107">
        <f t="shared" si="840"/>
        <v>0</v>
      </c>
      <c r="BG1131" s="107">
        <f t="shared" si="840"/>
        <v>0</v>
      </c>
      <c r="BH1131" s="107">
        <f t="shared" si="840"/>
        <v>0</v>
      </c>
      <c r="BI1131" s="107">
        <f t="shared" si="840"/>
        <v>0</v>
      </c>
      <c r="BJ1131" s="107">
        <f t="shared" si="840"/>
        <v>0</v>
      </c>
      <c r="BK1131" s="107">
        <f t="shared" si="840"/>
        <v>0</v>
      </c>
      <c r="BL1131" s="110">
        <f t="shared" si="827"/>
        <v>0</v>
      </c>
      <c r="BM1131" s="111">
        <f t="shared" si="828"/>
        <v>0</v>
      </c>
      <c r="BN1131" s="111">
        <f t="shared" si="829"/>
        <v>0</v>
      </c>
      <c r="BO1131" s="111">
        <f t="shared" si="830"/>
        <v>0</v>
      </c>
      <c r="BP1131" s="111">
        <f t="shared" si="831"/>
        <v>0</v>
      </c>
      <c r="BQ1131" s="111">
        <f t="shared" si="832"/>
        <v>0</v>
      </c>
      <c r="BR1131" s="111">
        <f t="shared" si="833"/>
        <v>0</v>
      </c>
      <c r="BS1131" s="111">
        <f t="shared" si="834"/>
        <v>0</v>
      </c>
      <c r="BT1131" s="111">
        <f t="shared" si="835"/>
        <v>0</v>
      </c>
      <c r="BU1131" s="112">
        <f t="shared" si="836"/>
        <v>0</v>
      </c>
      <c r="BV1131" s="113">
        <f t="shared" si="837"/>
        <v>0</v>
      </c>
      <c r="BW1131" s="169" t="s">
        <v>135</v>
      </c>
      <c r="BX1131" s="174">
        <v>2021</v>
      </c>
      <c r="BY1131" s="169" t="s">
        <v>2422</v>
      </c>
      <c r="BZ1131" s="169" t="str">
        <f t="shared" si="805"/>
        <v>DICIEMBRE</v>
      </c>
      <c r="CA1131" s="169" t="str">
        <f t="shared" si="806"/>
        <v>YCHO21RT_12.1</v>
      </c>
      <c r="CB1131" s="118" t="str">
        <f>VLOOKUP(F1131,[3]TOTALES!$E:$E,1,0)</f>
        <v>W2RK26Z2V62</v>
      </c>
      <c r="CC1131" s="118" t="str">
        <f>VLOOKUP(E1131,'3.PARAMETROS'!J:L,3,0)</f>
        <v>VESTIDOS</v>
      </c>
      <c r="CD1131" s="118">
        <f>VLOOKUP(A1131,'[4]1. ARCHIVO COMPRA'!$A:$BU,73,0)</f>
        <v>0</v>
      </c>
      <c r="CF1131" s="128"/>
      <c r="CG1131" s="128"/>
    </row>
    <row r="1132" spans="1:85" x14ac:dyDescent="0.25">
      <c r="A1132" s="128" t="str">
        <f t="shared" si="775"/>
        <v>W2RK26Z2V62G7T2</v>
      </c>
      <c r="B1132" s="188">
        <v>44531</v>
      </c>
      <c r="C1132" s="128"/>
      <c r="D1132" s="128" t="s">
        <v>560</v>
      </c>
      <c r="E1132" s="128" t="s">
        <v>259</v>
      </c>
      <c r="F1132" s="128" t="s">
        <v>1883</v>
      </c>
      <c r="G1132" s="128" t="s">
        <v>1884</v>
      </c>
      <c r="H1132" s="128" t="s">
        <v>515</v>
      </c>
      <c r="I1132" s="128" t="s">
        <v>541</v>
      </c>
      <c r="J1132" s="128" t="s">
        <v>2231</v>
      </c>
      <c r="K1132" s="128" t="s">
        <v>683</v>
      </c>
      <c r="L1132" s="128" t="s">
        <v>2255</v>
      </c>
      <c r="M1132" s="137">
        <v>98</v>
      </c>
      <c r="N1132" s="128">
        <f>IFERROR(VLOOKUP(M1132*$M$8*$N$8,'RAM costing'!$A$3:$B$81,2,1),0)</f>
        <v>99000</v>
      </c>
      <c r="O1132" s="128">
        <f>IFERROR(VLOOKUP(M1132*$M$9*$N$9,'RAM costing'!$E$3:$F$81,2,1),0)</f>
        <v>399</v>
      </c>
      <c r="P1132" s="128"/>
      <c r="Q1132" s="129">
        <f t="shared" si="823"/>
        <v>0.31</v>
      </c>
      <c r="R1132" s="18">
        <v>30.38</v>
      </c>
      <c r="S1132" s="25">
        <f t="shared" si="777"/>
        <v>0</v>
      </c>
      <c r="T1132" s="25">
        <f t="shared" si="778"/>
        <v>0</v>
      </c>
      <c r="U1132" s="25">
        <f t="shared" si="779"/>
        <v>0</v>
      </c>
      <c r="V1132" s="25">
        <f t="shared" si="780"/>
        <v>0</v>
      </c>
      <c r="W1132" s="25">
        <f t="shared" si="781"/>
        <v>0</v>
      </c>
      <c r="X1132" s="25">
        <f t="shared" si="782"/>
        <v>0</v>
      </c>
      <c r="Y1132" s="25">
        <f t="shared" si="783"/>
        <v>0</v>
      </c>
      <c r="Z1132" s="25">
        <f t="shared" si="784"/>
        <v>0</v>
      </c>
      <c r="AA1132" s="26"/>
      <c r="AB1132" s="25">
        <f t="shared" si="785"/>
        <v>0</v>
      </c>
      <c r="AC1132" s="25">
        <f t="shared" si="838"/>
        <v>0</v>
      </c>
      <c r="AD1132" s="25"/>
      <c r="AE1132" s="25"/>
      <c r="AF1132" s="25"/>
      <c r="AG1132" s="25"/>
      <c r="AH1132" s="25"/>
      <c r="AI1132" s="25"/>
      <c r="AJ1132" s="26"/>
      <c r="AK1132" s="25"/>
      <c r="AL1132" s="26"/>
      <c r="AM1132" s="25">
        <f t="shared" si="786"/>
        <v>0</v>
      </c>
      <c r="AN1132" s="25">
        <f t="shared" si="787"/>
        <v>0</v>
      </c>
      <c r="AO1132" s="26"/>
      <c r="AP1132" s="26">
        <f t="shared" si="788"/>
        <v>0</v>
      </c>
      <c r="AQ1132" s="101">
        <f t="shared" si="789"/>
        <v>0</v>
      </c>
      <c r="AR1132" s="106">
        <f t="shared" si="824"/>
        <v>0</v>
      </c>
      <c r="AS1132" s="107">
        <f t="shared" si="839"/>
        <v>0</v>
      </c>
      <c r="AT1132" s="107">
        <f t="shared" si="839"/>
        <v>0</v>
      </c>
      <c r="AU1132" s="107">
        <f t="shared" si="839"/>
        <v>0</v>
      </c>
      <c r="AV1132" s="107">
        <f t="shared" si="839"/>
        <v>0</v>
      </c>
      <c r="AW1132" s="107">
        <f t="shared" si="839"/>
        <v>0</v>
      </c>
      <c r="AX1132" s="107">
        <f t="shared" si="839"/>
        <v>0</v>
      </c>
      <c r="AY1132" s="107">
        <f t="shared" si="839"/>
        <v>0</v>
      </c>
      <c r="AZ1132" s="107">
        <f t="shared" si="839"/>
        <v>0</v>
      </c>
      <c r="BA1132" s="108">
        <f t="shared" si="825"/>
        <v>0</v>
      </c>
      <c r="BB1132" s="103">
        <f t="shared" si="792"/>
        <v>0</v>
      </c>
      <c r="BC1132" s="109">
        <f t="shared" si="826"/>
        <v>0</v>
      </c>
      <c r="BD1132" s="107">
        <f t="shared" si="774"/>
        <v>0</v>
      </c>
      <c r="BE1132" s="107">
        <f t="shared" si="840"/>
        <v>0</v>
      </c>
      <c r="BF1132" s="107">
        <f t="shared" si="840"/>
        <v>0</v>
      </c>
      <c r="BG1132" s="107">
        <f t="shared" si="840"/>
        <v>0</v>
      </c>
      <c r="BH1132" s="107">
        <f t="shared" si="840"/>
        <v>0</v>
      </c>
      <c r="BI1132" s="107">
        <f t="shared" si="840"/>
        <v>0</v>
      </c>
      <c r="BJ1132" s="107">
        <f t="shared" si="840"/>
        <v>0</v>
      </c>
      <c r="BK1132" s="107">
        <f t="shared" si="840"/>
        <v>0</v>
      </c>
      <c r="BL1132" s="110">
        <f t="shared" si="827"/>
        <v>0</v>
      </c>
      <c r="BM1132" s="111">
        <f t="shared" si="828"/>
        <v>0</v>
      </c>
      <c r="BN1132" s="111">
        <f t="shared" si="829"/>
        <v>0</v>
      </c>
      <c r="BO1132" s="111">
        <f t="shared" si="830"/>
        <v>0</v>
      </c>
      <c r="BP1132" s="111">
        <f t="shared" si="831"/>
        <v>0</v>
      </c>
      <c r="BQ1132" s="111">
        <f t="shared" si="832"/>
        <v>0</v>
      </c>
      <c r="BR1132" s="111">
        <f t="shared" si="833"/>
        <v>0</v>
      </c>
      <c r="BS1132" s="111">
        <f t="shared" si="834"/>
        <v>0</v>
      </c>
      <c r="BT1132" s="111">
        <f t="shared" si="835"/>
        <v>0</v>
      </c>
      <c r="BU1132" s="112">
        <f t="shared" si="836"/>
        <v>0</v>
      </c>
      <c r="BV1132" s="113">
        <f t="shared" si="837"/>
        <v>0</v>
      </c>
      <c r="BW1132" s="169" t="s">
        <v>135</v>
      </c>
      <c r="BX1132" s="174">
        <v>2021</v>
      </c>
      <c r="BY1132" s="169" t="s">
        <v>2422</v>
      </c>
      <c r="BZ1132" s="169" t="str">
        <f t="shared" si="805"/>
        <v>DICIEMBRE</v>
      </c>
      <c r="CA1132" s="169" t="str">
        <f t="shared" si="806"/>
        <v>YCHO21RT_12.1</v>
      </c>
      <c r="CB1132" s="118" t="str">
        <f>VLOOKUP(F1132,[3]TOTALES!$E:$E,1,0)</f>
        <v>W2RK26Z2V62</v>
      </c>
      <c r="CC1132" s="118" t="str">
        <f>VLOOKUP(E1132,'3.PARAMETROS'!J:L,3,0)</f>
        <v>VESTIDOS</v>
      </c>
      <c r="CD1132" s="118">
        <f>VLOOKUP(A1132,'[4]1. ARCHIVO COMPRA'!$A:$BU,73,0)</f>
        <v>0</v>
      </c>
      <c r="CF1132" s="128"/>
      <c r="CG1132" s="128"/>
    </row>
    <row r="1133" spans="1:85" x14ac:dyDescent="0.25">
      <c r="A1133" s="128" t="str">
        <f t="shared" si="775"/>
        <v>W1RK10KA2O2G5Q8</v>
      </c>
      <c r="B1133" s="188">
        <v>44531</v>
      </c>
      <c r="C1133" s="128"/>
      <c r="D1133" s="128" t="s">
        <v>562</v>
      </c>
      <c r="E1133" s="128" t="s">
        <v>699</v>
      </c>
      <c r="F1133" s="128" t="s">
        <v>1885</v>
      </c>
      <c r="G1133" s="128" t="s">
        <v>1886</v>
      </c>
      <c r="H1133" s="128" t="s">
        <v>1175</v>
      </c>
      <c r="I1133" s="128" t="s">
        <v>1176</v>
      </c>
      <c r="J1133" s="128" t="s">
        <v>2110</v>
      </c>
      <c r="K1133" s="128" t="s">
        <v>2254</v>
      </c>
      <c r="L1133" s="128" t="s">
        <v>2255</v>
      </c>
      <c r="M1133" s="137">
        <v>108</v>
      </c>
      <c r="N1133" s="128">
        <f>IFERROR(VLOOKUP(M1133*$M$8*$N$8,'RAM costing'!$A$3:$B$81,2,1),0)</f>
        <v>109000</v>
      </c>
      <c r="O1133" s="128">
        <f>IFERROR(VLOOKUP(M1133*$M$9*$N$9,'RAM costing'!$E$3:$F$81,2,1),0)</f>
        <v>429</v>
      </c>
      <c r="P1133" s="128"/>
      <c r="Q1133" s="129">
        <f t="shared" si="823"/>
        <v>0.31</v>
      </c>
      <c r="R1133" s="18">
        <v>33.479999999999997</v>
      </c>
      <c r="S1133" s="25">
        <f t="shared" si="777"/>
        <v>0</v>
      </c>
      <c r="T1133" s="25">
        <f t="shared" si="778"/>
        <v>0</v>
      </c>
      <c r="U1133" s="25">
        <f t="shared" si="779"/>
        <v>0</v>
      </c>
      <c r="V1133" s="25">
        <f t="shared" si="780"/>
        <v>0</v>
      </c>
      <c r="W1133" s="25">
        <f t="shared" si="781"/>
        <v>0</v>
      </c>
      <c r="X1133" s="25">
        <f t="shared" si="782"/>
        <v>0</v>
      </c>
      <c r="Y1133" s="25">
        <f t="shared" si="783"/>
        <v>0</v>
      </c>
      <c r="Z1133" s="25">
        <f t="shared" si="784"/>
        <v>0</v>
      </c>
      <c r="AA1133" s="26"/>
      <c r="AB1133" s="25">
        <f t="shared" si="785"/>
        <v>0</v>
      </c>
      <c r="AC1133" s="25">
        <f t="shared" si="838"/>
        <v>0</v>
      </c>
      <c r="AD1133" s="25"/>
      <c r="AE1133" s="25"/>
      <c r="AF1133" s="25"/>
      <c r="AG1133" s="25"/>
      <c r="AH1133" s="25"/>
      <c r="AI1133" s="25"/>
      <c r="AJ1133" s="26"/>
      <c r="AK1133" s="25"/>
      <c r="AL1133" s="26"/>
      <c r="AM1133" s="25">
        <f t="shared" si="786"/>
        <v>0</v>
      </c>
      <c r="AN1133" s="25">
        <f t="shared" si="787"/>
        <v>0</v>
      </c>
      <c r="AO1133" s="26"/>
      <c r="AP1133" s="26">
        <f t="shared" si="788"/>
        <v>0</v>
      </c>
      <c r="AQ1133" s="101">
        <f t="shared" si="789"/>
        <v>0</v>
      </c>
      <c r="AR1133" s="106">
        <f t="shared" si="824"/>
        <v>0</v>
      </c>
      <c r="AS1133" s="107">
        <f t="shared" si="839"/>
        <v>0</v>
      </c>
      <c r="AT1133" s="107">
        <f t="shared" si="839"/>
        <v>0</v>
      </c>
      <c r="AU1133" s="107">
        <f t="shared" si="839"/>
        <v>0</v>
      </c>
      <c r="AV1133" s="107">
        <f t="shared" si="839"/>
        <v>0</v>
      </c>
      <c r="AW1133" s="107">
        <f t="shared" si="839"/>
        <v>0</v>
      </c>
      <c r="AX1133" s="107">
        <f t="shared" si="839"/>
        <v>0</v>
      </c>
      <c r="AY1133" s="107">
        <f t="shared" si="839"/>
        <v>0</v>
      </c>
      <c r="AZ1133" s="107">
        <f t="shared" si="839"/>
        <v>0</v>
      </c>
      <c r="BA1133" s="108">
        <f t="shared" si="825"/>
        <v>0</v>
      </c>
      <c r="BB1133" s="103">
        <f t="shared" si="792"/>
        <v>0</v>
      </c>
      <c r="BC1133" s="109">
        <f t="shared" si="826"/>
        <v>0</v>
      </c>
      <c r="BD1133" s="107">
        <f t="shared" si="774"/>
        <v>0</v>
      </c>
      <c r="BE1133" s="107">
        <f t="shared" si="840"/>
        <v>0</v>
      </c>
      <c r="BF1133" s="107">
        <f t="shared" si="840"/>
        <v>0</v>
      </c>
      <c r="BG1133" s="107">
        <f t="shared" si="840"/>
        <v>0</v>
      </c>
      <c r="BH1133" s="107">
        <f t="shared" si="840"/>
        <v>0</v>
      </c>
      <c r="BI1133" s="107">
        <f t="shared" si="840"/>
        <v>0</v>
      </c>
      <c r="BJ1133" s="107">
        <f t="shared" si="840"/>
        <v>0</v>
      </c>
      <c r="BK1133" s="107">
        <f t="shared" si="840"/>
        <v>0</v>
      </c>
      <c r="BL1133" s="110">
        <f t="shared" si="827"/>
        <v>0</v>
      </c>
      <c r="BM1133" s="111">
        <f t="shared" si="828"/>
        <v>0</v>
      </c>
      <c r="BN1133" s="111">
        <f t="shared" si="829"/>
        <v>0</v>
      </c>
      <c r="BO1133" s="111">
        <f t="shared" si="830"/>
        <v>0</v>
      </c>
      <c r="BP1133" s="111">
        <f t="shared" si="831"/>
        <v>0</v>
      </c>
      <c r="BQ1133" s="111">
        <f t="shared" si="832"/>
        <v>0</v>
      </c>
      <c r="BR1133" s="111">
        <f t="shared" si="833"/>
        <v>0</v>
      </c>
      <c r="BS1133" s="111">
        <f t="shared" si="834"/>
        <v>0</v>
      </c>
      <c r="BT1133" s="111">
        <f t="shared" si="835"/>
        <v>0</v>
      </c>
      <c r="BU1133" s="112">
        <f t="shared" si="836"/>
        <v>0</v>
      </c>
      <c r="BV1133" s="113">
        <f t="shared" si="837"/>
        <v>0</v>
      </c>
      <c r="BW1133" s="169" t="s">
        <v>135</v>
      </c>
      <c r="BX1133" s="174">
        <v>2021</v>
      </c>
      <c r="BY1133" s="169" t="s">
        <v>2422</v>
      </c>
      <c r="BZ1133" s="169" t="str">
        <f t="shared" si="805"/>
        <v>DICIEMBRE</v>
      </c>
      <c r="CA1133" s="169" t="str">
        <f t="shared" si="806"/>
        <v>YCHO21RT_12.1</v>
      </c>
      <c r="CB1133" s="118" t="str">
        <f>VLOOKUP(F1133,[3]TOTALES!$E:$E,1,0)</f>
        <v>W1RK10KA2O2</v>
      </c>
      <c r="CC1133" s="118" t="s">
        <v>257</v>
      </c>
      <c r="CD1133" s="118">
        <f>VLOOKUP(A1133,'[4]1. ARCHIVO COMPRA'!$A:$BU,73,0)</f>
        <v>0</v>
      </c>
      <c r="CF1133" s="128"/>
      <c r="CG1133" s="128"/>
    </row>
    <row r="1134" spans="1:85" x14ac:dyDescent="0.25">
      <c r="A1134" s="128" t="str">
        <f t="shared" si="775"/>
        <v>W2RK23WEE82P73B</v>
      </c>
      <c r="B1134" s="188">
        <v>44531</v>
      </c>
      <c r="C1134" s="128"/>
      <c r="D1134" s="128" t="s">
        <v>557</v>
      </c>
      <c r="E1134" s="128" t="s">
        <v>699</v>
      </c>
      <c r="F1134" s="128" t="s">
        <v>1887</v>
      </c>
      <c r="G1134" s="128" t="s">
        <v>1888</v>
      </c>
      <c r="H1134" s="128" t="s">
        <v>762</v>
      </c>
      <c r="I1134" s="128" t="s">
        <v>763</v>
      </c>
      <c r="J1134" s="128" t="s">
        <v>2116</v>
      </c>
      <c r="K1134" s="128" t="s">
        <v>683</v>
      </c>
      <c r="L1134" s="128" t="s">
        <v>2255</v>
      </c>
      <c r="M1134" s="137">
        <v>128</v>
      </c>
      <c r="N1134" s="128">
        <f>IFERROR(VLOOKUP(M1134*$M$8*$N$8,'RAM costing'!$A$3:$B$81,2,1),0)</f>
        <v>119000</v>
      </c>
      <c r="O1134" s="128">
        <f>IFERROR(VLOOKUP(M1134*$M$9*$N$9,'RAM costing'!$E$3:$F$81,2,1),0)</f>
        <v>429</v>
      </c>
      <c r="P1134" s="128"/>
      <c r="Q1134" s="129">
        <f t="shared" si="823"/>
        <v>0.31</v>
      </c>
      <c r="R1134" s="18">
        <v>39.68</v>
      </c>
      <c r="S1134" s="25">
        <f t="shared" si="777"/>
        <v>0</v>
      </c>
      <c r="T1134" s="25">
        <f t="shared" si="778"/>
        <v>0</v>
      </c>
      <c r="U1134" s="25">
        <f t="shared" si="779"/>
        <v>0</v>
      </c>
      <c r="V1134" s="25">
        <f t="shared" si="780"/>
        <v>0</v>
      </c>
      <c r="W1134" s="25">
        <f t="shared" si="781"/>
        <v>0</v>
      </c>
      <c r="X1134" s="25">
        <f t="shared" si="782"/>
        <v>0</v>
      </c>
      <c r="Y1134" s="25">
        <f t="shared" si="783"/>
        <v>0</v>
      </c>
      <c r="Z1134" s="25">
        <f t="shared" si="784"/>
        <v>0</v>
      </c>
      <c r="AA1134" s="26"/>
      <c r="AB1134" s="25">
        <f t="shared" si="785"/>
        <v>0</v>
      </c>
      <c r="AC1134" s="25">
        <f t="shared" si="838"/>
        <v>0</v>
      </c>
      <c r="AD1134" s="25"/>
      <c r="AE1134" s="25"/>
      <c r="AF1134" s="25"/>
      <c r="AG1134" s="25"/>
      <c r="AH1134" s="25"/>
      <c r="AI1134" s="25"/>
      <c r="AJ1134" s="26"/>
      <c r="AK1134" s="25"/>
      <c r="AL1134" s="26"/>
      <c r="AM1134" s="25">
        <f t="shared" si="786"/>
        <v>0</v>
      </c>
      <c r="AN1134" s="25">
        <f t="shared" si="787"/>
        <v>0</v>
      </c>
      <c r="AO1134" s="26"/>
      <c r="AP1134" s="26">
        <f t="shared" si="788"/>
        <v>0</v>
      </c>
      <c r="AQ1134" s="101">
        <f t="shared" si="789"/>
        <v>0</v>
      </c>
      <c r="AR1134" s="106">
        <f t="shared" si="824"/>
        <v>0</v>
      </c>
      <c r="AS1134" s="107">
        <f t="shared" si="839"/>
        <v>0</v>
      </c>
      <c r="AT1134" s="107">
        <f t="shared" si="839"/>
        <v>0</v>
      </c>
      <c r="AU1134" s="107">
        <f t="shared" si="839"/>
        <v>0</v>
      </c>
      <c r="AV1134" s="107">
        <f t="shared" si="839"/>
        <v>0</v>
      </c>
      <c r="AW1134" s="107">
        <f t="shared" si="839"/>
        <v>0</v>
      </c>
      <c r="AX1134" s="107">
        <f t="shared" si="839"/>
        <v>0</v>
      </c>
      <c r="AY1134" s="107">
        <f t="shared" si="839"/>
        <v>0</v>
      </c>
      <c r="AZ1134" s="107">
        <f t="shared" si="839"/>
        <v>0</v>
      </c>
      <c r="BA1134" s="108">
        <f t="shared" si="825"/>
        <v>0</v>
      </c>
      <c r="BB1134" s="103">
        <f t="shared" si="792"/>
        <v>0</v>
      </c>
      <c r="BC1134" s="109">
        <f t="shared" si="826"/>
        <v>0</v>
      </c>
      <c r="BD1134" s="107">
        <f t="shared" si="774"/>
        <v>0</v>
      </c>
      <c r="BE1134" s="107">
        <f t="shared" si="840"/>
        <v>0</v>
      </c>
      <c r="BF1134" s="107">
        <f t="shared" si="840"/>
        <v>0</v>
      </c>
      <c r="BG1134" s="107">
        <f t="shared" si="840"/>
        <v>0</v>
      </c>
      <c r="BH1134" s="107">
        <f t="shared" si="840"/>
        <v>0</v>
      </c>
      <c r="BI1134" s="107">
        <f t="shared" si="840"/>
        <v>0</v>
      </c>
      <c r="BJ1134" s="107">
        <f t="shared" si="840"/>
        <v>0</v>
      </c>
      <c r="BK1134" s="107">
        <f t="shared" si="840"/>
        <v>0</v>
      </c>
      <c r="BL1134" s="110">
        <f t="shared" si="827"/>
        <v>0</v>
      </c>
      <c r="BM1134" s="111">
        <f t="shared" si="828"/>
        <v>0</v>
      </c>
      <c r="BN1134" s="111">
        <f t="shared" si="829"/>
        <v>0</v>
      </c>
      <c r="BO1134" s="111">
        <f t="shared" si="830"/>
        <v>0</v>
      </c>
      <c r="BP1134" s="111">
        <f t="shared" si="831"/>
        <v>0</v>
      </c>
      <c r="BQ1134" s="111">
        <f t="shared" si="832"/>
        <v>0</v>
      </c>
      <c r="BR1134" s="111">
        <f t="shared" si="833"/>
        <v>0</v>
      </c>
      <c r="BS1134" s="111">
        <f t="shared" si="834"/>
        <v>0</v>
      </c>
      <c r="BT1134" s="111">
        <f t="shared" si="835"/>
        <v>0</v>
      </c>
      <c r="BU1134" s="112">
        <f t="shared" si="836"/>
        <v>0</v>
      </c>
      <c r="BV1134" s="113">
        <f t="shared" si="837"/>
        <v>0</v>
      </c>
      <c r="BW1134" s="169" t="s">
        <v>135</v>
      </c>
      <c r="BX1134" s="174">
        <v>2021</v>
      </c>
      <c r="BY1134" s="169" t="s">
        <v>2422</v>
      </c>
      <c r="BZ1134" s="169" t="str">
        <f t="shared" si="805"/>
        <v>DICIEMBRE</v>
      </c>
      <c r="CA1134" s="169" t="str">
        <f t="shared" si="806"/>
        <v>YCHO21RT_12.1</v>
      </c>
      <c r="CB1134" s="118" t="str">
        <f>VLOOKUP(F1134,[3]TOTALES!$E:$E,1,0)</f>
        <v>W2RK23WEE82</v>
      </c>
      <c r="CC1134" s="118" t="s">
        <v>257</v>
      </c>
      <c r="CD1134" s="118">
        <f>VLOOKUP(A1134,'[4]1. ARCHIVO COMPRA'!$A:$BU,73,0)</f>
        <v>0</v>
      </c>
      <c r="CF1134" s="128"/>
      <c r="CG1134" s="128"/>
    </row>
    <row r="1135" spans="1:85" x14ac:dyDescent="0.25">
      <c r="A1135" s="128" t="str">
        <f t="shared" si="775"/>
        <v>W2RK23WEE82P72T</v>
      </c>
      <c r="B1135" s="188">
        <v>44531</v>
      </c>
      <c r="C1135" s="128"/>
      <c r="D1135" s="128" t="s">
        <v>557</v>
      </c>
      <c r="E1135" s="128" t="s">
        <v>699</v>
      </c>
      <c r="F1135" s="128" t="s">
        <v>1887</v>
      </c>
      <c r="G1135" s="128" t="s">
        <v>1888</v>
      </c>
      <c r="H1135" s="128" t="s">
        <v>764</v>
      </c>
      <c r="I1135" s="128" t="s">
        <v>765</v>
      </c>
      <c r="J1135" s="128" t="s">
        <v>2116</v>
      </c>
      <c r="K1135" s="128" t="s">
        <v>683</v>
      </c>
      <c r="L1135" s="128" t="s">
        <v>2255</v>
      </c>
      <c r="M1135" s="137">
        <v>128</v>
      </c>
      <c r="N1135" s="128">
        <f>IFERROR(VLOOKUP(M1135*$M$8*$N$8,'RAM costing'!$A$3:$B$81,2,1),0)</f>
        <v>119000</v>
      </c>
      <c r="O1135" s="128">
        <f>IFERROR(VLOOKUP(M1135*$M$9*$N$9,'RAM costing'!$E$3:$F$81,2,1),0)</f>
        <v>429</v>
      </c>
      <c r="P1135" s="128"/>
      <c r="Q1135" s="129">
        <f t="shared" si="823"/>
        <v>0.31</v>
      </c>
      <c r="R1135" s="18">
        <v>39.68</v>
      </c>
      <c r="S1135" s="25">
        <f t="shared" si="777"/>
        <v>0</v>
      </c>
      <c r="T1135" s="25">
        <f t="shared" si="778"/>
        <v>0</v>
      </c>
      <c r="U1135" s="25">
        <f t="shared" si="779"/>
        <v>0</v>
      </c>
      <c r="V1135" s="25">
        <f t="shared" si="780"/>
        <v>0</v>
      </c>
      <c r="W1135" s="25">
        <f t="shared" si="781"/>
        <v>0</v>
      </c>
      <c r="X1135" s="25">
        <f t="shared" si="782"/>
        <v>0</v>
      </c>
      <c r="Y1135" s="25">
        <f t="shared" si="783"/>
        <v>0</v>
      </c>
      <c r="Z1135" s="25">
        <f t="shared" si="784"/>
        <v>0</v>
      </c>
      <c r="AA1135" s="26"/>
      <c r="AB1135" s="25">
        <f t="shared" si="785"/>
        <v>0</v>
      </c>
      <c r="AC1135" s="25">
        <f t="shared" si="838"/>
        <v>0</v>
      </c>
      <c r="AD1135" s="25"/>
      <c r="AE1135" s="25"/>
      <c r="AF1135" s="25"/>
      <c r="AG1135" s="25"/>
      <c r="AH1135" s="25"/>
      <c r="AI1135" s="25"/>
      <c r="AJ1135" s="26"/>
      <c r="AK1135" s="25"/>
      <c r="AL1135" s="26"/>
      <c r="AM1135" s="25">
        <f t="shared" si="786"/>
        <v>0</v>
      </c>
      <c r="AN1135" s="25">
        <f t="shared" si="787"/>
        <v>0</v>
      </c>
      <c r="AO1135" s="26"/>
      <c r="AP1135" s="26">
        <f t="shared" si="788"/>
        <v>0</v>
      </c>
      <c r="AQ1135" s="101">
        <f t="shared" si="789"/>
        <v>0</v>
      </c>
      <c r="AR1135" s="106">
        <f t="shared" si="824"/>
        <v>0</v>
      </c>
      <c r="AS1135" s="107">
        <f t="shared" si="839"/>
        <v>0</v>
      </c>
      <c r="AT1135" s="107">
        <f t="shared" si="839"/>
        <v>0</v>
      </c>
      <c r="AU1135" s="107">
        <f t="shared" si="839"/>
        <v>0</v>
      </c>
      <c r="AV1135" s="107">
        <f t="shared" si="839"/>
        <v>0</v>
      </c>
      <c r="AW1135" s="107">
        <f t="shared" si="839"/>
        <v>0</v>
      </c>
      <c r="AX1135" s="107">
        <f t="shared" si="839"/>
        <v>0</v>
      </c>
      <c r="AY1135" s="107">
        <f t="shared" si="839"/>
        <v>0</v>
      </c>
      <c r="AZ1135" s="107">
        <f t="shared" si="839"/>
        <v>0</v>
      </c>
      <c r="BA1135" s="108">
        <f t="shared" si="825"/>
        <v>0</v>
      </c>
      <c r="BB1135" s="103">
        <f t="shared" si="792"/>
        <v>0</v>
      </c>
      <c r="BC1135" s="109">
        <f t="shared" si="826"/>
        <v>0</v>
      </c>
      <c r="BD1135" s="107">
        <f t="shared" si="774"/>
        <v>0</v>
      </c>
      <c r="BE1135" s="107">
        <f t="shared" si="840"/>
        <v>0</v>
      </c>
      <c r="BF1135" s="107">
        <f t="shared" si="840"/>
        <v>0</v>
      </c>
      <c r="BG1135" s="107">
        <f t="shared" si="840"/>
        <v>0</v>
      </c>
      <c r="BH1135" s="107">
        <f t="shared" si="840"/>
        <v>0</v>
      </c>
      <c r="BI1135" s="107">
        <f t="shared" si="840"/>
        <v>0</v>
      </c>
      <c r="BJ1135" s="107">
        <f t="shared" si="840"/>
        <v>0</v>
      </c>
      <c r="BK1135" s="107">
        <f t="shared" si="840"/>
        <v>0</v>
      </c>
      <c r="BL1135" s="110">
        <f t="shared" si="827"/>
        <v>0</v>
      </c>
      <c r="BM1135" s="111">
        <f t="shared" si="828"/>
        <v>0</v>
      </c>
      <c r="BN1135" s="111">
        <f t="shared" si="829"/>
        <v>0</v>
      </c>
      <c r="BO1135" s="111">
        <f t="shared" si="830"/>
        <v>0</v>
      </c>
      <c r="BP1135" s="111">
        <f t="shared" si="831"/>
        <v>0</v>
      </c>
      <c r="BQ1135" s="111">
        <f t="shared" si="832"/>
        <v>0</v>
      </c>
      <c r="BR1135" s="111">
        <f t="shared" si="833"/>
        <v>0</v>
      </c>
      <c r="BS1135" s="111">
        <f t="shared" si="834"/>
        <v>0</v>
      </c>
      <c r="BT1135" s="111">
        <f t="shared" si="835"/>
        <v>0</v>
      </c>
      <c r="BU1135" s="112">
        <f t="shared" si="836"/>
        <v>0</v>
      </c>
      <c r="BV1135" s="113">
        <f t="shared" si="837"/>
        <v>0</v>
      </c>
      <c r="BW1135" s="169" t="s">
        <v>135</v>
      </c>
      <c r="BX1135" s="174">
        <v>2021</v>
      </c>
      <c r="BY1135" s="169" t="s">
        <v>2422</v>
      </c>
      <c r="BZ1135" s="169" t="str">
        <f t="shared" si="805"/>
        <v>DICIEMBRE</v>
      </c>
      <c r="CA1135" s="169" t="str">
        <f t="shared" si="806"/>
        <v>YCHO21RT_12.1</v>
      </c>
      <c r="CB1135" s="118" t="str">
        <f>VLOOKUP(F1135,[3]TOTALES!$E:$E,1,0)</f>
        <v>W2RK23WEE82</v>
      </c>
      <c r="CC1135" s="118" t="s">
        <v>257</v>
      </c>
      <c r="CD1135" s="118">
        <f>VLOOKUP(A1135,'[4]1. ARCHIVO COMPRA'!$A:$BU,73,0)</f>
        <v>0</v>
      </c>
      <c r="CF1135" s="128"/>
      <c r="CG1135" s="128"/>
    </row>
    <row r="1136" spans="1:85" x14ac:dyDescent="0.25">
      <c r="A1136" s="128" t="str">
        <f t="shared" si="775"/>
        <v>W2RK23WEE82P11K</v>
      </c>
      <c r="B1136" s="191">
        <v>44501</v>
      </c>
      <c r="C1136" s="128"/>
      <c r="D1136" s="128" t="s">
        <v>557</v>
      </c>
      <c r="E1136" s="128" t="s">
        <v>699</v>
      </c>
      <c r="F1136" s="128" t="s">
        <v>1887</v>
      </c>
      <c r="G1136" s="128" t="s">
        <v>1888</v>
      </c>
      <c r="H1136" s="128" t="s">
        <v>1408</v>
      </c>
      <c r="I1136" s="128" t="s">
        <v>1409</v>
      </c>
      <c r="J1136" s="128" t="s">
        <v>2116</v>
      </c>
      <c r="K1136" s="128" t="s">
        <v>683</v>
      </c>
      <c r="L1136" s="128" t="s">
        <v>2255</v>
      </c>
      <c r="M1136" s="137">
        <v>128</v>
      </c>
      <c r="N1136" s="128">
        <f>IFERROR(VLOOKUP(M1136*$M$8*$N$8,'RAM costing'!$A$3:$B$81,2,1),0)</f>
        <v>119000</v>
      </c>
      <c r="O1136" s="128">
        <f>IFERROR(VLOOKUP(M1136*$M$9*$N$9,'RAM costing'!$E$3:$F$81,2,1),0)</f>
        <v>429</v>
      </c>
      <c r="P1136" s="128"/>
      <c r="Q1136" s="129">
        <f t="shared" si="823"/>
        <v>0.31</v>
      </c>
      <c r="R1136" s="18">
        <v>39.68</v>
      </c>
      <c r="S1136" s="25">
        <f t="shared" si="777"/>
        <v>12</v>
      </c>
      <c r="T1136" s="25">
        <f t="shared" si="778"/>
        <v>12</v>
      </c>
      <c r="U1136" s="25">
        <f t="shared" si="779"/>
        <v>12</v>
      </c>
      <c r="V1136" s="25">
        <f t="shared" si="780"/>
        <v>10</v>
      </c>
      <c r="W1136" s="25">
        <f t="shared" si="781"/>
        <v>8</v>
      </c>
      <c r="X1136" s="25">
        <f t="shared" si="782"/>
        <v>10</v>
      </c>
      <c r="Y1136" s="25">
        <f t="shared" si="783"/>
        <v>9</v>
      </c>
      <c r="Z1136" s="25">
        <f t="shared" si="784"/>
        <v>7</v>
      </c>
      <c r="AA1136" s="26"/>
      <c r="AB1136" s="25">
        <f t="shared" si="785"/>
        <v>9</v>
      </c>
      <c r="AC1136" s="26">
        <f>AO1136</f>
        <v>12</v>
      </c>
      <c r="AD1136" s="25"/>
      <c r="AE1136" s="25"/>
      <c r="AF1136" s="25"/>
      <c r="AG1136" s="25"/>
      <c r="AH1136" s="25"/>
      <c r="AI1136" s="25"/>
      <c r="AJ1136" s="26"/>
      <c r="AK1136" s="25"/>
      <c r="AL1136" s="26"/>
      <c r="AM1136" s="25">
        <f t="shared" si="786"/>
        <v>10</v>
      </c>
      <c r="AN1136" s="25">
        <f t="shared" si="787"/>
        <v>10</v>
      </c>
      <c r="AO1136" s="26">
        <v>12</v>
      </c>
      <c r="AP1136" s="26">
        <f t="shared" si="788"/>
        <v>12</v>
      </c>
      <c r="AQ1136" s="101">
        <f t="shared" si="789"/>
        <v>101</v>
      </c>
      <c r="AR1136" s="106">
        <f t="shared" si="824"/>
        <v>3968</v>
      </c>
      <c r="AS1136" s="107">
        <f t="shared" si="839"/>
        <v>23</v>
      </c>
      <c r="AT1136" s="107">
        <f t="shared" si="839"/>
        <v>36</v>
      </c>
      <c r="AU1136" s="107">
        <f t="shared" si="839"/>
        <v>27</v>
      </c>
      <c r="AV1136" s="107">
        <f t="shared" si="839"/>
        <v>14</v>
      </c>
      <c r="AW1136" s="107">
        <f t="shared" si="839"/>
        <v>0</v>
      </c>
      <c r="AX1136" s="107">
        <f t="shared" si="839"/>
        <v>0</v>
      </c>
      <c r="AY1136" s="107">
        <f t="shared" si="839"/>
        <v>0</v>
      </c>
      <c r="AZ1136" s="107">
        <f t="shared" si="839"/>
        <v>0</v>
      </c>
      <c r="BA1136" s="108">
        <f t="shared" si="825"/>
        <v>100</v>
      </c>
      <c r="BB1136" s="103">
        <f t="shared" si="792"/>
        <v>44</v>
      </c>
      <c r="BC1136" s="109">
        <f t="shared" si="826"/>
        <v>1745.92</v>
      </c>
      <c r="BD1136" s="107">
        <f t="shared" si="774"/>
        <v>10</v>
      </c>
      <c r="BE1136" s="107">
        <f t="shared" si="840"/>
        <v>16</v>
      </c>
      <c r="BF1136" s="107">
        <f t="shared" si="840"/>
        <v>12</v>
      </c>
      <c r="BG1136" s="107">
        <f t="shared" si="840"/>
        <v>6</v>
      </c>
      <c r="BH1136" s="107">
        <f t="shared" si="840"/>
        <v>0</v>
      </c>
      <c r="BI1136" s="107">
        <f t="shared" si="840"/>
        <v>0</v>
      </c>
      <c r="BJ1136" s="107">
        <f t="shared" si="840"/>
        <v>0</v>
      </c>
      <c r="BK1136" s="107">
        <f t="shared" si="840"/>
        <v>0</v>
      </c>
      <c r="BL1136" s="110">
        <f t="shared" si="827"/>
        <v>44</v>
      </c>
      <c r="BM1136" s="111">
        <f t="shared" si="828"/>
        <v>33</v>
      </c>
      <c r="BN1136" s="111">
        <f t="shared" si="829"/>
        <v>52</v>
      </c>
      <c r="BO1136" s="111">
        <f t="shared" si="830"/>
        <v>39</v>
      </c>
      <c r="BP1136" s="111">
        <f t="shared" si="831"/>
        <v>20</v>
      </c>
      <c r="BQ1136" s="111">
        <f t="shared" si="832"/>
        <v>0</v>
      </c>
      <c r="BR1136" s="111">
        <f t="shared" si="833"/>
        <v>0</v>
      </c>
      <c r="BS1136" s="111">
        <f t="shared" si="834"/>
        <v>0</v>
      </c>
      <c r="BT1136" s="111">
        <f t="shared" si="835"/>
        <v>0</v>
      </c>
      <c r="BU1136" s="143">
        <f t="shared" si="836"/>
        <v>144</v>
      </c>
      <c r="BV1136" s="113">
        <f t="shared" si="837"/>
        <v>5713.92</v>
      </c>
      <c r="BW1136" s="169" t="s">
        <v>135</v>
      </c>
      <c r="BX1136" s="174">
        <v>2021</v>
      </c>
      <c r="BY1136" s="169" t="s">
        <v>2422</v>
      </c>
      <c r="BZ1136" s="169" t="str">
        <f t="shared" si="805"/>
        <v>NOVIEMBRE</v>
      </c>
      <c r="CA1136" s="169" t="str">
        <f t="shared" si="806"/>
        <v>YCHO21RT_11.1</v>
      </c>
      <c r="CB1136" s="118" t="str">
        <f>VLOOKUP(F1136,[3]TOTALES!$E:$E,1,0)</f>
        <v>W2RK23WEE82</v>
      </c>
      <c r="CC1136" s="118" t="s">
        <v>257</v>
      </c>
      <c r="CD1136" s="118">
        <f>VLOOKUP(A1136,'[4]1. ARCHIVO COMPRA'!$A:$BU,73,0)</f>
        <v>0</v>
      </c>
      <c r="CF1136" s="164">
        <v>44331</v>
      </c>
      <c r="CG1136" s="166" t="s">
        <v>2419</v>
      </c>
    </row>
    <row r="1137" spans="1:85" x14ac:dyDescent="0.25">
      <c r="A1137" s="128" t="str">
        <f t="shared" si="775"/>
        <v>W2RK23WEE82P9JK</v>
      </c>
      <c r="B1137" s="188">
        <v>44531</v>
      </c>
      <c r="C1137" s="128"/>
      <c r="D1137" s="128" t="s">
        <v>557</v>
      </c>
      <c r="E1137" s="128" t="s">
        <v>699</v>
      </c>
      <c r="F1137" s="128" t="s">
        <v>1887</v>
      </c>
      <c r="G1137" s="128" t="s">
        <v>1888</v>
      </c>
      <c r="H1137" s="128" t="s">
        <v>876</v>
      </c>
      <c r="I1137" s="128" t="s">
        <v>877</v>
      </c>
      <c r="J1137" s="128" t="s">
        <v>2116</v>
      </c>
      <c r="K1137" s="128" t="s">
        <v>683</v>
      </c>
      <c r="L1137" s="128" t="s">
        <v>2255</v>
      </c>
      <c r="M1137" s="137">
        <v>128</v>
      </c>
      <c r="N1137" s="128">
        <f>IFERROR(VLOOKUP(M1137*$M$8*$N$8,'RAM costing'!$A$3:$B$81,2,1),0)</f>
        <v>119000</v>
      </c>
      <c r="O1137" s="128">
        <f>IFERROR(VLOOKUP(M1137*$M$9*$N$9,'RAM costing'!$E$3:$F$81,2,1),0)</f>
        <v>429</v>
      </c>
      <c r="P1137" s="128"/>
      <c r="Q1137" s="129">
        <f t="shared" si="823"/>
        <v>0.31</v>
      </c>
      <c r="R1137" s="18">
        <v>39.68</v>
      </c>
      <c r="S1137" s="25">
        <f t="shared" si="777"/>
        <v>0</v>
      </c>
      <c r="T1137" s="25">
        <f t="shared" si="778"/>
        <v>0</v>
      </c>
      <c r="U1137" s="25">
        <f t="shared" si="779"/>
        <v>0</v>
      </c>
      <c r="V1137" s="25">
        <f t="shared" si="780"/>
        <v>0</v>
      </c>
      <c r="W1137" s="25">
        <f t="shared" si="781"/>
        <v>0</v>
      </c>
      <c r="X1137" s="25">
        <f t="shared" si="782"/>
        <v>0</v>
      </c>
      <c r="Y1137" s="25">
        <f t="shared" si="783"/>
        <v>0</v>
      </c>
      <c r="Z1137" s="25">
        <f t="shared" si="784"/>
        <v>0</v>
      </c>
      <c r="AA1137" s="26"/>
      <c r="AB1137" s="25">
        <f t="shared" si="785"/>
        <v>0</v>
      </c>
      <c r="AC1137" s="25">
        <f t="shared" ref="AC1137:AC1156" si="841">AO1137</f>
        <v>0</v>
      </c>
      <c r="AD1137" s="25"/>
      <c r="AE1137" s="25"/>
      <c r="AF1137" s="25"/>
      <c r="AG1137" s="25"/>
      <c r="AH1137" s="25"/>
      <c r="AI1137" s="25"/>
      <c r="AJ1137" s="26"/>
      <c r="AK1137" s="25"/>
      <c r="AL1137" s="26"/>
      <c r="AM1137" s="25">
        <f t="shared" si="786"/>
        <v>0</v>
      </c>
      <c r="AN1137" s="25">
        <f t="shared" si="787"/>
        <v>0</v>
      </c>
      <c r="AO1137" s="26"/>
      <c r="AP1137" s="26">
        <f t="shared" si="788"/>
        <v>0</v>
      </c>
      <c r="AQ1137" s="101">
        <f t="shared" si="789"/>
        <v>0</v>
      </c>
      <c r="AR1137" s="106">
        <f t="shared" si="824"/>
        <v>0</v>
      </c>
      <c r="AS1137" s="107">
        <f t="shared" si="839"/>
        <v>0</v>
      </c>
      <c r="AT1137" s="107">
        <f t="shared" si="839"/>
        <v>0</v>
      </c>
      <c r="AU1137" s="107">
        <f t="shared" si="839"/>
        <v>0</v>
      </c>
      <c r="AV1137" s="107">
        <f t="shared" si="839"/>
        <v>0</v>
      </c>
      <c r="AW1137" s="107">
        <f t="shared" si="839"/>
        <v>0</v>
      </c>
      <c r="AX1137" s="107">
        <f t="shared" si="839"/>
        <v>0</v>
      </c>
      <c r="AY1137" s="107">
        <f t="shared" si="839"/>
        <v>0</v>
      </c>
      <c r="AZ1137" s="107">
        <f t="shared" si="839"/>
        <v>0</v>
      </c>
      <c r="BA1137" s="108">
        <f t="shared" si="825"/>
        <v>0</v>
      </c>
      <c r="BB1137" s="103">
        <f t="shared" si="792"/>
        <v>0</v>
      </c>
      <c r="BC1137" s="109">
        <f t="shared" si="826"/>
        <v>0</v>
      </c>
      <c r="BD1137" s="107">
        <f t="shared" si="774"/>
        <v>0</v>
      </c>
      <c r="BE1137" s="107">
        <f t="shared" si="840"/>
        <v>0</v>
      </c>
      <c r="BF1137" s="107">
        <f t="shared" si="840"/>
        <v>0</v>
      </c>
      <c r="BG1137" s="107">
        <f t="shared" si="840"/>
        <v>0</v>
      </c>
      <c r="BH1137" s="107">
        <f t="shared" si="840"/>
        <v>0</v>
      </c>
      <c r="BI1137" s="107">
        <f t="shared" si="840"/>
        <v>0</v>
      </c>
      <c r="BJ1137" s="107">
        <f t="shared" si="840"/>
        <v>0</v>
      </c>
      <c r="BK1137" s="107">
        <f t="shared" si="840"/>
        <v>0</v>
      </c>
      <c r="BL1137" s="110">
        <f t="shared" si="827"/>
        <v>0</v>
      </c>
      <c r="BM1137" s="111">
        <f t="shared" si="828"/>
        <v>0</v>
      </c>
      <c r="BN1137" s="111">
        <f t="shared" si="829"/>
        <v>0</v>
      </c>
      <c r="BO1137" s="111">
        <f t="shared" si="830"/>
        <v>0</v>
      </c>
      <c r="BP1137" s="111">
        <f t="shared" si="831"/>
        <v>0</v>
      </c>
      <c r="BQ1137" s="111">
        <f t="shared" si="832"/>
        <v>0</v>
      </c>
      <c r="BR1137" s="111">
        <f t="shared" si="833"/>
        <v>0</v>
      </c>
      <c r="BS1137" s="111">
        <f t="shared" si="834"/>
        <v>0</v>
      </c>
      <c r="BT1137" s="111">
        <f t="shared" si="835"/>
        <v>0</v>
      </c>
      <c r="BU1137" s="112">
        <f t="shared" si="836"/>
        <v>0</v>
      </c>
      <c r="BV1137" s="113">
        <f t="shared" si="837"/>
        <v>0</v>
      </c>
      <c r="BW1137" s="169" t="s">
        <v>135</v>
      </c>
      <c r="BX1137" s="174">
        <v>2021</v>
      </c>
      <c r="BY1137" s="169" t="s">
        <v>2422</v>
      </c>
      <c r="BZ1137" s="169" t="str">
        <f t="shared" si="805"/>
        <v>DICIEMBRE</v>
      </c>
      <c r="CA1137" s="169" t="str">
        <f t="shared" si="806"/>
        <v>YCHO21RT_12.1</v>
      </c>
      <c r="CB1137" s="118" t="str">
        <f>VLOOKUP(F1137,[3]TOTALES!$E:$E,1,0)</f>
        <v>W2RK23WEE82</v>
      </c>
      <c r="CC1137" s="118" t="s">
        <v>257</v>
      </c>
      <c r="CD1137" s="118">
        <f>VLOOKUP(A1137,'[4]1. ARCHIVO COMPRA'!$A:$BU,73,0)</f>
        <v>0</v>
      </c>
      <c r="CF1137" s="128"/>
      <c r="CG1137" s="128"/>
    </row>
    <row r="1138" spans="1:85" x14ac:dyDescent="0.25">
      <c r="A1138" s="128" t="str">
        <f t="shared" si="775"/>
        <v>W2RQ14KAOR0F61F</v>
      </c>
      <c r="B1138" s="188">
        <v>44531</v>
      </c>
      <c r="C1138" s="128"/>
      <c r="D1138" s="128" t="s">
        <v>562</v>
      </c>
      <c r="E1138" s="128" t="s">
        <v>565</v>
      </c>
      <c r="F1138" s="128" t="s">
        <v>1889</v>
      </c>
      <c r="G1138" s="128" t="s">
        <v>1890</v>
      </c>
      <c r="H1138" s="128" t="s">
        <v>1891</v>
      </c>
      <c r="I1138" s="128" t="s">
        <v>1892</v>
      </c>
      <c r="J1138" s="128" t="s">
        <v>2232</v>
      </c>
      <c r="K1138" s="128" t="s">
        <v>684</v>
      </c>
      <c r="L1138" s="128" t="s">
        <v>2255</v>
      </c>
      <c r="M1138" s="137">
        <v>98</v>
      </c>
      <c r="N1138" s="128">
        <f>IFERROR(VLOOKUP(M1138*$M$8*$N$8,'RAM costing'!$A$3:$B$81,2,1),0)</f>
        <v>99000</v>
      </c>
      <c r="O1138" s="128">
        <f>IFERROR(VLOOKUP(M1138*$M$9*$N$9,'RAM costing'!$E$3:$F$81,2,1),0)</f>
        <v>399</v>
      </c>
      <c r="P1138" s="128"/>
      <c r="Q1138" s="129">
        <f t="shared" si="823"/>
        <v>0.31</v>
      </c>
      <c r="R1138" s="18">
        <v>30.38</v>
      </c>
      <c r="S1138" s="25">
        <f t="shared" si="777"/>
        <v>0</v>
      </c>
      <c r="T1138" s="25">
        <f t="shared" si="778"/>
        <v>0</v>
      </c>
      <c r="U1138" s="25">
        <f t="shared" si="779"/>
        <v>0</v>
      </c>
      <c r="V1138" s="25">
        <f t="shared" si="780"/>
        <v>0</v>
      </c>
      <c r="W1138" s="25">
        <f t="shared" si="781"/>
        <v>0</v>
      </c>
      <c r="X1138" s="25">
        <f t="shared" si="782"/>
        <v>0</v>
      </c>
      <c r="Y1138" s="25">
        <f t="shared" si="783"/>
        <v>0</v>
      </c>
      <c r="Z1138" s="25">
        <f t="shared" si="784"/>
        <v>0</v>
      </c>
      <c r="AA1138" s="26"/>
      <c r="AB1138" s="25">
        <f t="shared" si="785"/>
        <v>0</v>
      </c>
      <c r="AC1138" s="25">
        <f t="shared" si="841"/>
        <v>0</v>
      </c>
      <c r="AD1138" s="25"/>
      <c r="AE1138" s="25"/>
      <c r="AF1138" s="25"/>
      <c r="AG1138" s="25"/>
      <c r="AH1138" s="25"/>
      <c r="AI1138" s="25"/>
      <c r="AJ1138" s="26"/>
      <c r="AK1138" s="25"/>
      <c r="AL1138" s="26"/>
      <c r="AM1138" s="25">
        <f t="shared" si="786"/>
        <v>0</v>
      </c>
      <c r="AN1138" s="25">
        <f t="shared" si="787"/>
        <v>0</v>
      </c>
      <c r="AO1138" s="26"/>
      <c r="AP1138" s="26">
        <f t="shared" si="788"/>
        <v>0</v>
      </c>
      <c r="AQ1138" s="101">
        <f t="shared" si="789"/>
        <v>0</v>
      </c>
      <c r="AR1138" s="106">
        <f t="shared" si="824"/>
        <v>0</v>
      </c>
      <c r="AS1138" s="107">
        <f t="shared" si="839"/>
        <v>0</v>
      </c>
      <c r="AT1138" s="107">
        <f t="shared" si="839"/>
        <v>0</v>
      </c>
      <c r="AU1138" s="107">
        <f t="shared" si="839"/>
        <v>0</v>
      </c>
      <c r="AV1138" s="107">
        <f t="shared" si="839"/>
        <v>0</v>
      </c>
      <c r="AW1138" s="107">
        <f t="shared" si="839"/>
        <v>0</v>
      </c>
      <c r="AX1138" s="107">
        <f t="shared" si="839"/>
        <v>0</v>
      </c>
      <c r="AY1138" s="107">
        <f t="shared" si="839"/>
        <v>0</v>
      </c>
      <c r="AZ1138" s="107">
        <f t="shared" si="839"/>
        <v>0</v>
      </c>
      <c r="BA1138" s="108">
        <f t="shared" si="825"/>
        <v>0</v>
      </c>
      <c r="BB1138" s="103">
        <f t="shared" si="792"/>
        <v>0</v>
      </c>
      <c r="BC1138" s="109">
        <f t="shared" si="826"/>
        <v>0</v>
      </c>
      <c r="BD1138" s="107">
        <f t="shared" si="774"/>
        <v>0</v>
      </c>
      <c r="BE1138" s="107">
        <f t="shared" si="840"/>
        <v>0</v>
      </c>
      <c r="BF1138" s="107">
        <f t="shared" si="840"/>
        <v>0</v>
      </c>
      <c r="BG1138" s="107">
        <f t="shared" si="840"/>
        <v>0</v>
      </c>
      <c r="BH1138" s="107">
        <f t="shared" si="840"/>
        <v>0</v>
      </c>
      <c r="BI1138" s="107">
        <f t="shared" si="840"/>
        <v>0</v>
      </c>
      <c r="BJ1138" s="107">
        <f t="shared" si="840"/>
        <v>0</v>
      </c>
      <c r="BK1138" s="107">
        <f t="shared" si="840"/>
        <v>0</v>
      </c>
      <c r="BL1138" s="110">
        <f t="shared" si="827"/>
        <v>0</v>
      </c>
      <c r="BM1138" s="111">
        <f t="shared" si="828"/>
        <v>0</v>
      </c>
      <c r="BN1138" s="111">
        <f t="shared" si="829"/>
        <v>0</v>
      </c>
      <c r="BO1138" s="111">
        <f t="shared" si="830"/>
        <v>0</v>
      </c>
      <c r="BP1138" s="111">
        <f t="shared" si="831"/>
        <v>0</v>
      </c>
      <c r="BQ1138" s="111">
        <f t="shared" si="832"/>
        <v>0</v>
      </c>
      <c r="BR1138" s="111">
        <f t="shared" si="833"/>
        <v>0</v>
      </c>
      <c r="BS1138" s="111">
        <f t="shared" si="834"/>
        <v>0</v>
      </c>
      <c r="BT1138" s="111">
        <f t="shared" si="835"/>
        <v>0</v>
      </c>
      <c r="BU1138" s="112">
        <f t="shared" si="836"/>
        <v>0</v>
      </c>
      <c r="BV1138" s="113">
        <f t="shared" si="837"/>
        <v>0</v>
      </c>
      <c r="BW1138" s="169" t="s">
        <v>135</v>
      </c>
      <c r="BX1138" s="174">
        <v>2021</v>
      </c>
      <c r="BY1138" s="169" t="s">
        <v>2422</v>
      </c>
      <c r="BZ1138" s="169" t="str">
        <f t="shared" si="805"/>
        <v>DICIEMBRE</v>
      </c>
      <c r="CA1138" s="169" t="str">
        <f t="shared" si="806"/>
        <v>YCHO21RT_12.1</v>
      </c>
      <c r="CB1138" s="118" t="str">
        <f>VLOOKUP(F1138,[3]TOTALES!$E:$E,1,0)</f>
        <v>W2RQ14KAOR0</v>
      </c>
      <c r="CC1138" s="118" t="s">
        <v>243</v>
      </c>
      <c r="CD1138" s="118">
        <f>VLOOKUP(A1138,'[4]1. ARCHIVO COMPRA'!$A:$BU,73,0)</f>
        <v>0</v>
      </c>
      <c r="CF1138" s="128"/>
      <c r="CG1138" s="128"/>
    </row>
    <row r="1139" spans="1:85" x14ac:dyDescent="0.25">
      <c r="A1139" s="128" t="str">
        <f t="shared" si="775"/>
        <v>W2RQ14KAOR0F9P6</v>
      </c>
      <c r="B1139" s="187">
        <v>44531</v>
      </c>
      <c r="C1139" s="128"/>
      <c r="D1139" s="128" t="s">
        <v>562</v>
      </c>
      <c r="E1139" s="128" t="s">
        <v>565</v>
      </c>
      <c r="F1139" s="128" t="s">
        <v>1889</v>
      </c>
      <c r="G1139" s="128" t="s">
        <v>1890</v>
      </c>
      <c r="H1139" s="128" t="s">
        <v>1388</v>
      </c>
      <c r="I1139" s="128" t="s">
        <v>1389</v>
      </c>
      <c r="J1139" s="128" t="s">
        <v>2232</v>
      </c>
      <c r="K1139" s="128" t="s">
        <v>684</v>
      </c>
      <c r="L1139" s="128" t="s">
        <v>2255</v>
      </c>
      <c r="M1139" s="137">
        <v>98</v>
      </c>
      <c r="N1139" s="128">
        <f>IFERROR(VLOOKUP(M1139*$M$8*$N$8,'RAM costing'!$A$3:$B$81,2,1),0)</f>
        <v>99000</v>
      </c>
      <c r="O1139" s="128">
        <f>IFERROR(VLOOKUP(M1139*$M$9*$N$9,'RAM costing'!$E$3:$F$81,2,1),0)</f>
        <v>399</v>
      </c>
      <c r="P1139" s="128"/>
      <c r="Q1139" s="129">
        <f t="shared" si="823"/>
        <v>0.31</v>
      </c>
      <c r="R1139" s="18">
        <v>30.38</v>
      </c>
      <c r="S1139" s="25">
        <f t="shared" si="777"/>
        <v>10</v>
      </c>
      <c r="T1139" s="25">
        <f t="shared" si="778"/>
        <v>10</v>
      </c>
      <c r="U1139" s="25">
        <f t="shared" si="779"/>
        <v>10</v>
      </c>
      <c r="V1139" s="25">
        <f t="shared" si="780"/>
        <v>8</v>
      </c>
      <c r="W1139" s="25">
        <f t="shared" si="781"/>
        <v>6</v>
      </c>
      <c r="X1139" s="25">
        <f t="shared" si="782"/>
        <v>8</v>
      </c>
      <c r="Y1139" s="25">
        <f t="shared" si="783"/>
        <v>7</v>
      </c>
      <c r="Z1139" s="25">
        <f t="shared" si="784"/>
        <v>5</v>
      </c>
      <c r="AA1139" s="26"/>
      <c r="AB1139" s="25">
        <f t="shared" si="785"/>
        <v>7</v>
      </c>
      <c r="AC1139" s="25">
        <f t="shared" si="841"/>
        <v>10</v>
      </c>
      <c r="AD1139" s="25"/>
      <c r="AE1139" s="25"/>
      <c r="AF1139" s="25"/>
      <c r="AG1139" s="25"/>
      <c r="AH1139" s="25"/>
      <c r="AI1139" s="25"/>
      <c r="AJ1139" s="26"/>
      <c r="AK1139" s="25"/>
      <c r="AL1139" s="26"/>
      <c r="AM1139" s="25">
        <f t="shared" si="786"/>
        <v>8</v>
      </c>
      <c r="AN1139" s="25">
        <f t="shared" si="787"/>
        <v>8</v>
      </c>
      <c r="AO1139" s="26">
        <v>10</v>
      </c>
      <c r="AP1139" s="26">
        <f t="shared" si="788"/>
        <v>10</v>
      </c>
      <c r="AQ1139" s="101">
        <f t="shared" si="789"/>
        <v>81</v>
      </c>
      <c r="AR1139" s="106">
        <f t="shared" si="824"/>
        <v>2460.7799999999997</v>
      </c>
      <c r="AS1139" s="107">
        <f t="shared" si="839"/>
        <v>19</v>
      </c>
      <c r="AT1139" s="107">
        <f t="shared" si="839"/>
        <v>29</v>
      </c>
      <c r="AU1139" s="107">
        <f t="shared" si="839"/>
        <v>22</v>
      </c>
      <c r="AV1139" s="107">
        <f t="shared" si="839"/>
        <v>11</v>
      </c>
      <c r="AW1139" s="107">
        <f t="shared" si="839"/>
        <v>0</v>
      </c>
      <c r="AX1139" s="107">
        <f t="shared" si="839"/>
        <v>0</v>
      </c>
      <c r="AY1139" s="107">
        <f t="shared" si="839"/>
        <v>0</v>
      </c>
      <c r="AZ1139" s="107">
        <f t="shared" si="839"/>
        <v>0</v>
      </c>
      <c r="BA1139" s="108">
        <f t="shared" si="825"/>
        <v>81</v>
      </c>
      <c r="BB1139" s="103">
        <f t="shared" si="792"/>
        <v>36</v>
      </c>
      <c r="BC1139" s="109">
        <f t="shared" si="826"/>
        <v>1093.68</v>
      </c>
      <c r="BD1139" s="107">
        <f t="shared" si="774"/>
        <v>8</v>
      </c>
      <c r="BE1139" s="107">
        <f t="shared" si="840"/>
        <v>13</v>
      </c>
      <c r="BF1139" s="107">
        <f t="shared" si="840"/>
        <v>10</v>
      </c>
      <c r="BG1139" s="107">
        <f t="shared" si="840"/>
        <v>5</v>
      </c>
      <c r="BH1139" s="107">
        <f t="shared" si="840"/>
        <v>0</v>
      </c>
      <c r="BI1139" s="107">
        <f t="shared" si="840"/>
        <v>0</v>
      </c>
      <c r="BJ1139" s="107">
        <f t="shared" si="840"/>
        <v>0</v>
      </c>
      <c r="BK1139" s="107">
        <f t="shared" si="840"/>
        <v>0</v>
      </c>
      <c r="BL1139" s="110">
        <f t="shared" si="827"/>
        <v>36</v>
      </c>
      <c r="BM1139" s="111">
        <f t="shared" si="828"/>
        <v>27</v>
      </c>
      <c r="BN1139" s="111">
        <f t="shared" si="829"/>
        <v>42</v>
      </c>
      <c r="BO1139" s="111">
        <f t="shared" si="830"/>
        <v>32</v>
      </c>
      <c r="BP1139" s="111">
        <f t="shared" si="831"/>
        <v>16</v>
      </c>
      <c r="BQ1139" s="111">
        <f t="shared" si="832"/>
        <v>0</v>
      </c>
      <c r="BR1139" s="111">
        <f t="shared" si="833"/>
        <v>0</v>
      </c>
      <c r="BS1139" s="111">
        <f t="shared" si="834"/>
        <v>0</v>
      </c>
      <c r="BT1139" s="111">
        <f t="shared" si="835"/>
        <v>0</v>
      </c>
      <c r="BU1139" s="143">
        <f t="shared" si="836"/>
        <v>117</v>
      </c>
      <c r="BV1139" s="113">
        <f t="shared" si="837"/>
        <v>3554.46</v>
      </c>
      <c r="BW1139" s="169" t="s">
        <v>135</v>
      </c>
      <c r="BX1139" s="174">
        <v>2021</v>
      </c>
      <c r="BY1139" s="169" t="s">
        <v>2422</v>
      </c>
      <c r="BZ1139" s="169" t="str">
        <f t="shared" si="805"/>
        <v>DICIEMBRE</v>
      </c>
      <c r="CA1139" s="169" t="str">
        <f t="shared" si="806"/>
        <v>YCHO21RT_12.1</v>
      </c>
      <c r="CB1139" s="118" t="str">
        <f>VLOOKUP(F1139,[3]TOTALES!$E:$E,1,0)</f>
        <v>W2RQ14KAOR0</v>
      </c>
      <c r="CC1139" s="118" t="s">
        <v>243</v>
      </c>
      <c r="CD1139" s="118">
        <f>VLOOKUP(A1139,'[4]1. ARCHIVO COMPRA'!$A:$BU,73,0)</f>
        <v>0</v>
      </c>
      <c r="CF1139" s="164">
        <v>44331</v>
      </c>
      <c r="CG1139" s="128"/>
    </row>
    <row r="1140" spans="1:85" x14ac:dyDescent="0.25">
      <c r="A1140" s="128" t="str">
        <f t="shared" si="775"/>
        <v>W2RD23WE641P9DR</v>
      </c>
      <c r="B1140" s="188">
        <v>44531</v>
      </c>
      <c r="C1140" s="128"/>
      <c r="D1140" s="128" t="s">
        <v>557</v>
      </c>
      <c r="E1140" s="128" t="s">
        <v>235</v>
      </c>
      <c r="F1140" s="128" t="s">
        <v>1893</v>
      </c>
      <c r="G1140" s="128" t="s">
        <v>1894</v>
      </c>
      <c r="H1140" s="128" t="s">
        <v>1849</v>
      </c>
      <c r="I1140" s="128" t="s">
        <v>1850</v>
      </c>
      <c r="J1140" s="128" t="s">
        <v>2226</v>
      </c>
      <c r="K1140" s="128" t="s">
        <v>688</v>
      </c>
      <c r="L1140" s="128" t="s">
        <v>2255</v>
      </c>
      <c r="M1140" s="137">
        <v>98</v>
      </c>
      <c r="N1140" s="128">
        <f>IFERROR(VLOOKUP(M1140*$M$8*$N$8,'RAM costing'!$A$3:$B$81,2,1),0)</f>
        <v>99000</v>
      </c>
      <c r="O1140" s="128">
        <f>IFERROR(VLOOKUP(M1140*$M$9*$N$9,'RAM costing'!$E$3:$F$81,2,1),0)</f>
        <v>399</v>
      </c>
      <c r="P1140" s="128"/>
      <c r="Q1140" s="129">
        <f t="shared" si="823"/>
        <v>0.31</v>
      </c>
      <c r="R1140" s="18">
        <v>30.38</v>
      </c>
      <c r="S1140" s="25">
        <f t="shared" si="777"/>
        <v>0</v>
      </c>
      <c r="T1140" s="25">
        <f t="shared" si="778"/>
        <v>0</v>
      </c>
      <c r="U1140" s="25">
        <f t="shared" si="779"/>
        <v>0</v>
      </c>
      <c r="V1140" s="25">
        <f t="shared" si="780"/>
        <v>0</v>
      </c>
      <c r="W1140" s="25">
        <f t="shared" si="781"/>
        <v>0</v>
      </c>
      <c r="X1140" s="25">
        <f t="shared" si="782"/>
        <v>0</v>
      </c>
      <c r="Y1140" s="25">
        <f t="shared" si="783"/>
        <v>0</v>
      </c>
      <c r="Z1140" s="25">
        <f t="shared" si="784"/>
        <v>0</v>
      </c>
      <c r="AA1140" s="26"/>
      <c r="AB1140" s="25">
        <f t="shared" si="785"/>
        <v>0</v>
      </c>
      <c r="AC1140" s="25">
        <f t="shared" si="841"/>
        <v>0</v>
      </c>
      <c r="AD1140" s="25"/>
      <c r="AE1140" s="25"/>
      <c r="AF1140" s="25"/>
      <c r="AG1140" s="25"/>
      <c r="AH1140" s="25"/>
      <c r="AI1140" s="25"/>
      <c r="AJ1140" s="26"/>
      <c r="AK1140" s="25"/>
      <c r="AL1140" s="26"/>
      <c r="AM1140" s="25">
        <f t="shared" si="786"/>
        <v>0</v>
      </c>
      <c r="AN1140" s="25">
        <f t="shared" si="787"/>
        <v>0</v>
      </c>
      <c r="AO1140" s="26"/>
      <c r="AP1140" s="26">
        <f t="shared" si="788"/>
        <v>0</v>
      </c>
      <c r="AQ1140" s="101">
        <f t="shared" si="789"/>
        <v>0</v>
      </c>
      <c r="AR1140" s="106">
        <f t="shared" si="824"/>
        <v>0</v>
      </c>
      <c r="AS1140" s="107">
        <f t="shared" si="839"/>
        <v>0</v>
      </c>
      <c r="AT1140" s="107">
        <f t="shared" si="839"/>
        <v>0</v>
      </c>
      <c r="AU1140" s="107">
        <f t="shared" si="839"/>
        <v>0</v>
      </c>
      <c r="AV1140" s="107">
        <f t="shared" si="839"/>
        <v>0</v>
      </c>
      <c r="AW1140" s="107">
        <f t="shared" si="839"/>
        <v>0</v>
      </c>
      <c r="AX1140" s="107">
        <f t="shared" si="839"/>
        <v>0</v>
      </c>
      <c r="AY1140" s="107">
        <f t="shared" si="839"/>
        <v>0</v>
      </c>
      <c r="AZ1140" s="107">
        <f t="shared" si="839"/>
        <v>0</v>
      </c>
      <c r="BA1140" s="108">
        <f t="shared" si="825"/>
        <v>0</v>
      </c>
      <c r="BB1140" s="103">
        <f t="shared" si="792"/>
        <v>0</v>
      </c>
      <c r="BC1140" s="109">
        <f t="shared" si="826"/>
        <v>0</v>
      </c>
      <c r="BD1140" s="107">
        <f t="shared" si="774"/>
        <v>0</v>
      </c>
      <c r="BE1140" s="107">
        <f t="shared" si="840"/>
        <v>0</v>
      </c>
      <c r="BF1140" s="107">
        <f t="shared" si="840"/>
        <v>0</v>
      </c>
      <c r="BG1140" s="107">
        <f t="shared" si="840"/>
        <v>0</v>
      </c>
      <c r="BH1140" s="107">
        <f t="shared" si="840"/>
        <v>0</v>
      </c>
      <c r="BI1140" s="107">
        <f t="shared" si="840"/>
        <v>0</v>
      </c>
      <c r="BJ1140" s="107">
        <f t="shared" si="840"/>
        <v>0</v>
      </c>
      <c r="BK1140" s="107">
        <f t="shared" si="840"/>
        <v>0</v>
      </c>
      <c r="BL1140" s="110">
        <f t="shared" si="827"/>
        <v>0</v>
      </c>
      <c r="BM1140" s="111">
        <f t="shared" si="828"/>
        <v>0</v>
      </c>
      <c r="BN1140" s="111">
        <f t="shared" si="829"/>
        <v>0</v>
      </c>
      <c r="BO1140" s="111">
        <f t="shared" si="830"/>
        <v>0</v>
      </c>
      <c r="BP1140" s="111">
        <f t="shared" si="831"/>
        <v>0</v>
      </c>
      <c r="BQ1140" s="111">
        <f t="shared" si="832"/>
        <v>0</v>
      </c>
      <c r="BR1140" s="111">
        <f t="shared" si="833"/>
        <v>0</v>
      </c>
      <c r="BS1140" s="111">
        <f t="shared" si="834"/>
        <v>0</v>
      </c>
      <c r="BT1140" s="111">
        <f t="shared" si="835"/>
        <v>0</v>
      </c>
      <c r="BU1140" s="112">
        <f t="shared" si="836"/>
        <v>0</v>
      </c>
      <c r="BV1140" s="113">
        <f t="shared" si="837"/>
        <v>0</v>
      </c>
      <c r="BW1140" s="169" t="s">
        <v>135</v>
      </c>
      <c r="BX1140" s="174">
        <v>2021</v>
      </c>
      <c r="BY1140" s="169" t="s">
        <v>2422</v>
      </c>
      <c r="BZ1140" s="169" t="str">
        <f t="shared" si="805"/>
        <v>DICIEMBRE</v>
      </c>
      <c r="CA1140" s="169" t="str">
        <f t="shared" si="806"/>
        <v>YCHO21RT_12.1</v>
      </c>
      <c r="CB1140" s="118" t="e">
        <f>VLOOKUP(F1140,[3]TOTALES!$E:$E,1,0)</f>
        <v>#N/A</v>
      </c>
      <c r="CC1140" s="118" t="str">
        <f>VLOOKUP(E1140,'3.PARAMETROS'!J:L,3,0)</f>
        <v>SHORTS</v>
      </c>
      <c r="CD1140" s="118">
        <f>VLOOKUP(A1140,'[4]1. ARCHIVO COMPRA'!$A:$BU,73,0)</f>
        <v>0</v>
      </c>
      <c r="CF1140" s="128"/>
      <c r="CG1140" s="128"/>
    </row>
    <row r="1141" spans="1:85" x14ac:dyDescent="0.25">
      <c r="A1141" s="128" t="str">
        <f t="shared" si="775"/>
        <v>W2RD23WE641P50R</v>
      </c>
      <c r="B1141" s="188">
        <v>44531</v>
      </c>
      <c r="C1141" s="128"/>
      <c r="D1141" s="128" t="s">
        <v>557</v>
      </c>
      <c r="E1141" s="128" t="s">
        <v>235</v>
      </c>
      <c r="F1141" s="128" t="s">
        <v>1893</v>
      </c>
      <c r="G1141" s="128" t="s">
        <v>1894</v>
      </c>
      <c r="H1141" s="128" t="s">
        <v>1851</v>
      </c>
      <c r="I1141" s="128" t="s">
        <v>1852</v>
      </c>
      <c r="J1141" s="128" t="s">
        <v>2226</v>
      </c>
      <c r="K1141" s="128" t="s">
        <v>688</v>
      </c>
      <c r="L1141" s="128" t="s">
        <v>2255</v>
      </c>
      <c r="M1141" s="137">
        <v>98</v>
      </c>
      <c r="N1141" s="128">
        <f>IFERROR(VLOOKUP(M1141*$M$8*$N$8,'RAM costing'!$A$3:$B$81,2,1),0)</f>
        <v>99000</v>
      </c>
      <c r="O1141" s="128">
        <f>IFERROR(VLOOKUP(M1141*$M$9*$N$9,'RAM costing'!$E$3:$F$81,2,1),0)</f>
        <v>399</v>
      </c>
      <c r="P1141" s="128"/>
      <c r="Q1141" s="129">
        <f t="shared" si="823"/>
        <v>0.31</v>
      </c>
      <c r="R1141" s="18">
        <v>30.38</v>
      </c>
      <c r="S1141" s="25">
        <f t="shared" si="777"/>
        <v>0</v>
      </c>
      <c r="T1141" s="25">
        <f t="shared" si="778"/>
        <v>0</v>
      </c>
      <c r="U1141" s="25">
        <f t="shared" si="779"/>
        <v>0</v>
      </c>
      <c r="V1141" s="25">
        <f t="shared" si="780"/>
        <v>0</v>
      </c>
      <c r="W1141" s="25">
        <f t="shared" si="781"/>
        <v>0</v>
      </c>
      <c r="X1141" s="25">
        <f t="shared" si="782"/>
        <v>0</v>
      </c>
      <c r="Y1141" s="25">
        <f t="shared" si="783"/>
        <v>0</v>
      </c>
      <c r="Z1141" s="25">
        <f t="shared" si="784"/>
        <v>0</v>
      </c>
      <c r="AA1141" s="26"/>
      <c r="AB1141" s="25">
        <f t="shared" si="785"/>
        <v>0</v>
      </c>
      <c r="AC1141" s="25">
        <f t="shared" si="841"/>
        <v>0</v>
      </c>
      <c r="AD1141" s="25"/>
      <c r="AE1141" s="25"/>
      <c r="AF1141" s="25"/>
      <c r="AG1141" s="25"/>
      <c r="AH1141" s="25"/>
      <c r="AI1141" s="25"/>
      <c r="AJ1141" s="26"/>
      <c r="AK1141" s="25"/>
      <c r="AL1141" s="26"/>
      <c r="AM1141" s="25">
        <f t="shared" si="786"/>
        <v>0</v>
      </c>
      <c r="AN1141" s="25">
        <f t="shared" si="787"/>
        <v>0</v>
      </c>
      <c r="AO1141" s="26"/>
      <c r="AP1141" s="26">
        <f t="shared" si="788"/>
        <v>0</v>
      </c>
      <c r="AQ1141" s="101">
        <f t="shared" si="789"/>
        <v>0</v>
      </c>
      <c r="AR1141" s="106">
        <f t="shared" si="824"/>
        <v>0</v>
      </c>
      <c r="AS1141" s="107">
        <f t="shared" si="839"/>
        <v>0</v>
      </c>
      <c r="AT1141" s="107">
        <f t="shared" si="839"/>
        <v>0</v>
      </c>
      <c r="AU1141" s="107">
        <f t="shared" si="839"/>
        <v>0</v>
      </c>
      <c r="AV1141" s="107">
        <f t="shared" si="839"/>
        <v>0</v>
      </c>
      <c r="AW1141" s="107">
        <f t="shared" si="839"/>
        <v>0</v>
      </c>
      <c r="AX1141" s="107">
        <f t="shared" si="839"/>
        <v>0</v>
      </c>
      <c r="AY1141" s="107">
        <f t="shared" si="839"/>
        <v>0</v>
      </c>
      <c r="AZ1141" s="107">
        <f t="shared" si="839"/>
        <v>0</v>
      </c>
      <c r="BA1141" s="108">
        <f t="shared" si="825"/>
        <v>0</v>
      </c>
      <c r="BB1141" s="103">
        <f t="shared" si="792"/>
        <v>0</v>
      </c>
      <c r="BC1141" s="109">
        <f t="shared" si="826"/>
        <v>0</v>
      </c>
      <c r="BD1141" s="107">
        <f t="shared" si="774"/>
        <v>0</v>
      </c>
      <c r="BE1141" s="107">
        <f t="shared" si="840"/>
        <v>0</v>
      </c>
      <c r="BF1141" s="107">
        <f t="shared" si="840"/>
        <v>0</v>
      </c>
      <c r="BG1141" s="107">
        <f t="shared" si="840"/>
        <v>0</v>
      </c>
      <c r="BH1141" s="107">
        <f t="shared" si="840"/>
        <v>0</v>
      </c>
      <c r="BI1141" s="107">
        <f t="shared" si="840"/>
        <v>0</v>
      </c>
      <c r="BJ1141" s="107">
        <f t="shared" si="840"/>
        <v>0</v>
      </c>
      <c r="BK1141" s="107">
        <f t="shared" si="840"/>
        <v>0</v>
      </c>
      <c r="BL1141" s="110">
        <f t="shared" si="827"/>
        <v>0</v>
      </c>
      <c r="BM1141" s="111">
        <f t="shared" si="828"/>
        <v>0</v>
      </c>
      <c r="BN1141" s="111">
        <f t="shared" si="829"/>
        <v>0</v>
      </c>
      <c r="BO1141" s="111">
        <f t="shared" si="830"/>
        <v>0</v>
      </c>
      <c r="BP1141" s="111">
        <f t="shared" si="831"/>
        <v>0</v>
      </c>
      <c r="BQ1141" s="111">
        <f t="shared" si="832"/>
        <v>0</v>
      </c>
      <c r="BR1141" s="111">
        <f t="shared" si="833"/>
        <v>0</v>
      </c>
      <c r="BS1141" s="111">
        <f t="shared" si="834"/>
        <v>0</v>
      </c>
      <c r="BT1141" s="111">
        <f t="shared" si="835"/>
        <v>0</v>
      </c>
      <c r="BU1141" s="112">
        <f t="shared" si="836"/>
        <v>0</v>
      </c>
      <c r="BV1141" s="113">
        <f t="shared" si="837"/>
        <v>0</v>
      </c>
      <c r="BW1141" s="169" t="s">
        <v>135</v>
      </c>
      <c r="BX1141" s="174">
        <v>2021</v>
      </c>
      <c r="BY1141" s="169" t="s">
        <v>2422</v>
      </c>
      <c r="BZ1141" s="169" t="str">
        <f t="shared" si="805"/>
        <v>DICIEMBRE</v>
      </c>
      <c r="CA1141" s="169" t="str">
        <f t="shared" si="806"/>
        <v>YCHO21RT_12.1</v>
      </c>
      <c r="CB1141" s="118" t="e">
        <f>VLOOKUP(F1141,[3]TOTALES!$E:$E,1,0)</f>
        <v>#N/A</v>
      </c>
      <c r="CC1141" s="118" t="str">
        <f>VLOOKUP(E1141,'3.PARAMETROS'!J:L,3,0)</f>
        <v>SHORTS</v>
      </c>
      <c r="CD1141" s="118">
        <f>VLOOKUP(A1141,'[4]1. ARCHIVO COMPRA'!$A:$BU,73,0)</f>
        <v>0</v>
      </c>
      <c r="CF1141" s="128"/>
      <c r="CG1141" s="128"/>
    </row>
    <row r="1142" spans="1:85" x14ac:dyDescent="0.25">
      <c r="A1142" s="128" t="str">
        <f t="shared" si="775"/>
        <v>W1RR13Z17X4F50U</v>
      </c>
      <c r="B1142" s="188">
        <v>44531</v>
      </c>
      <c r="C1142" s="128"/>
      <c r="D1142" s="128" t="s">
        <v>560</v>
      </c>
      <c r="E1142" s="128" t="s">
        <v>705</v>
      </c>
      <c r="F1142" s="128" t="s">
        <v>1895</v>
      </c>
      <c r="G1142" s="128" t="s">
        <v>1896</v>
      </c>
      <c r="H1142" s="128" t="s">
        <v>1827</v>
      </c>
      <c r="I1142" s="128" t="s">
        <v>1828</v>
      </c>
      <c r="J1142" s="128" t="s">
        <v>2109</v>
      </c>
      <c r="K1142" s="128" t="s">
        <v>683</v>
      </c>
      <c r="L1142" s="128" t="s">
        <v>2255</v>
      </c>
      <c r="M1142" s="137">
        <v>49</v>
      </c>
      <c r="N1142" s="128">
        <f>IFERROR(VLOOKUP(M1142*$M$8*$N$8,'RAM costing'!$A$3:$B$81,2,1),0)</f>
        <v>49000</v>
      </c>
      <c r="O1142" s="128">
        <f>IFERROR(VLOOKUP(M1142*$M$9*$N$9,'RAM costing'!$E$3:$F$81,2,1),0)</f>
        <v>199</v>
      </c>
      <c r="P1142" s="128"/>
      <c r="Q1142" s="129">
        <f t="shared" si="823"/>
        <v>0.31</v>
      </c>
      <c r="R1142" s="18">
        <v>15.19</v>
      </c>
      <c r="S1142" s="25">
        <f t="shared" si="777"/>
        <v>0</v>
      </c>
      <c r="T1142" s="25">
        <f t="shared" si="778"/>
        <v>0</v>
      </c>
      <c r="U1142" s="25">
        <f t="shared" si="779"/>
        <v>0</v>
      </c>
      <c r="V1142" s="25">
        <f t="shared" si="780"/>
        <v>0</v>
      </c>
      <c r="W1142" s="25">
        <f t="shared" si="781"/>
        <v>0</v>
      </c>
      <c r="X1142" s="25">
        <f t="shared" si="782"/>
        <v>0</v>
      </c>
      <c r="Y1142" s="25">
        <f t="shared" si="783"/>
        <v>0</v>
      </c>
      <c r="Z1142" s="25">
        <f t="shared" si="784"/>
        <v>0</v>
      </c>
      <c r="AA1142" s="26"/>
      <c r="AB1142" s="25">
        <f t="shared" si="785"/>
        <v>0</v>
      </c>
      <c r="AC1142" s="25">
        <f t="shared" si="841"/>
        <v>0</v>
      </c>
      <c r="AD1142" s="25"/>
      <c r="AE1142" s="25"/>
      <c r="AF1142" s="25"/>
      <c r="AG1142" s="25"/>
      <c r="AH1142" s="25"/>
      <c r="AI1142" s="25"/>
      <c r="AJ1142" s="26"/>
      <c r="AK1142" s="25"/>
      <c r="AL1142" s="26"/>
      <c r="AM1142" s="25">
        <f t="shared" si="786"/>
        <v>0</v>
      </c>
      <c r="AN1142" s="25">
        <f t="shared" si="787"/>
        <v>0</v>
      </c>
      <c r="AO1142" s="26"/>
      <c r="AP1142" s="26">
        <f t="shared" si="788"/>
        <v>0</v>
      </c>
      <c r="AQ1142" s="101">
        <f t="shared" si="789"/>
        <v>0</v>
      </c>
      <c r="AR1142" s="106">
        <f t="shared" si="824"/>
        <v>0</v>
      </c>
      <c r="AS1142" s="107">
        <f t="shared" si="839"/>
        <v>0</v>
      </c>
      <c r="AT1142" s="107">
        <f t="shared" si="839"/>
        <v>0</v>
      </c>
      <c r="AU1142" s="107">
        <f t="shared" si="839"/>
        <v>0</v>
      </c>
      <c r="AV1142" s="107">
        <f t="shared" si="839"/>
        <v>0</v>
      </c>
      <c r="AW1142" s="107">
        <f t="shared" si="839"/>
        <v>0</v>
      </c>
      <c r="AX1142" s="107">
        <f t="shared" si="839"/>
        <v>0</v>
      </c>
      <c r="AY1142" s="107">
        <f t="shared" si="839"/>
        <v>0</v>
      </c>
      <c r="AZ1142" s="107">
        <f t="shared" si="839"/>
        <v>0</v>
      </c>
      <c r="BA1142" s="108">
        <f t="shared" si="825"/>
        <v>0</v>
      </c>
      <c r="BB1142" s="103">
        <f t="shared" si="792"/>
        <v>0</v>
      </c>
      <c r="BC1142" s="109">
        <f t="shared" si="826"/>
        <v>0</v>
      </c>
      <c r="BD1142" s="107">
        <f t="shared" si="774"/>
        <v>0</v>
      </c>
      <c r="BE1142" s="107">
        <f t="shared" si="840"/>
        <v>0</v>
      </c>
      <c r="BF1142" s="107">
        <f t="shared" si="840"/>
        <v>0</v>
      </c>
      <c r="BG1142" s="107">
        <f t="shared" si="840"/>
        <v>0</v>
      </c>
      <c r="BH1142" s="107">
        <f t="shared" si="840"/>
        <v>0</v>
      </c>
      <c r="BI1142" s="107">
        <f t="shared" si="840"/>
        <v>0</v>
      </c>
      <c r="BJ1142" s="107">
        <f t="shared" si="840"/>
        <v>0</v>
      </c>
      <c r="BK1142" s="107">
        <f t="shared" si="840"/>
        <v>0</v>
      </c>
      <c r="BL1142" s="110">
        <f t="shared" si="827"/>
        <v>0</v>
      </c>
      <c r="BM1142" s="111">
        <f t="shared" si="828"/>
        <v>0</v>
      </c>
      <c r="BN1142" s="111">
        <f t="shared" si="829"/>
        <v>0</v>
      </c>
      <c r="BO1142" s="111">
        <f t="shared" si="830"/>
        <v>0</v>
      </c>
      <c r="BP1142" s="111">
        <f t="shared" si="831"/>
        <v>0</v>
      </c>
      <c r="BQ1142" s="111">
        <f t="shared" si="832"/>
        <v>0</v>
      </c>
      <c r="BR1142" s="111">
        <f t="shared" si="833"/>
        <v>0</v>
      </c>
      <c r="BS1142" s="111">
        <f t="shared" si="834"/>
        <v>0</v>
      </c>
      <c r="BT1142" s="111">
        <f t="shared" si="835"/>
        <v>0</v>
      </c>
      <c r="BU1142" s="112">
        <f t="shared" si="836"/>
        <v>0</v>
      </c>
      <c r="BV1142" s="113">
        <f t="shared" si="837"/>
        <v>0</v>
      </c>
      <c r="BW1142" s="169" t="s">
        <v>135</v>
      </c>
      <c r="BX1142" s="174">
        <v>2021</v>
      </c>
      <c r="BY1142" s="169" t="s">
        <v>2422</v>
      </c>
      <c r="BZ1142" s="169" t="str">
        <f t="shared" si="805"/>
        <v>DICIEMBRE</v>
      </c>
      <c r="CA1142" s="169" t="str">
        <f t="shared" si="806"/>
        <v>YCHO21RT_12.1</v>
      </c>
      <c r="CB1142" s="118" t="e">
        <f>VLOOKUP(F1142,[3]TOTALES!$E:$E,1,0)</f>
        <v>#N/A</v>
      </c>
      <c r="CC1142" s="118" t="e">
        <f>VLOOKUP(E1142,'3.PARAMETROS'!J:L,3,0)</f>
        <v>#N/A</v>
      </c>
      <c r="CD1142" s="118">
        <f>VLOOKUP(A1142,'[4]1. ARCHIVO COMPRA'!$A:$BU,73,0)</f>
        <v>0</v>
      </c>
      <c r="CF1142" s="128"/>
      <c r="CG1142" s="128"/>
    </row>
    <row r="1143" spans="1:85" x14ac:dyDescent="0.25">
      <c r="A1143" s="128" t="str">
        <f t="shared" si="775"/>
        <v>W1RR13Z17X4F9DJ</v>
      </c>
      <c r="B1143" s="188">
        <v>44531</v>
      </c>
      <c r="C1143" s="128"/>
      <c r="D1143" s="128" t="s">
        <v>560</v>
      </c>
      <c r="E1143" s="128" t="s">
        <v>705</v>
      </c>
      <c r="F1143" s="128" t="s">
        <v>1895</v>
      </c>
      <c r="G1143" s="128" t="s">
        <v>1896</v>
      </c>
      <c r="H1143" s="128" t="s">
        <v>1829</v>
      </c>
      <c r="I1143" s="128" t="s">
        <v>1830</v>
      </c>
      <c r="J1143" s="128" t="s">
        <v>2109</v>
      </c>
      <c r="K1143" s="128" t="s">
        <v>683</v>
      </c>
      <c r="L1143" s="128" t="s">
        <v>2255</v>
      </c>
      <c r="M1143" s="137">
        <v>49</v>
      </c>
      <c r="N1143" s="128">
        <f>IFERROR(VLOOKUP(M1143*$M$8*$N$8,'RAM costing'!$A$3:$B$81,2,1),0)</f>
        <v>49000</v>
      </c>
      <c r="O1143" s="128">
        <f>IFERROR(VLOOKUP(M1143*$M$9*$N$9,'RAM costing'!$E$3:$F$81,2,1),0)</f>
        <v>199</v>
      </c>
      <c r="P1143" s="128"/>
      <c r="Q1143" s="129">
        <f t="shared" si="823"/>
        <v>0.31</v>
      </c>
      <c r="R1143" s="18">
        <v>15.19</v>
      </c>
      <c r="S1143" s="25">
        <f t="shared" si="777"/>
        <v>0</v>
      </c>
      <c r="T1143" s="25">
        <f t="shared" si="778"/>
        <v>0</v>
      </c>
      <c r="U1143" s="25">
        <f t="shared" si="779"/>
        <v>0</v>
      </c>
      <c r="V1143" s="25">
        <f t="shared" si="780"/>
        <v>0</v>
      </c>
      <c r="W1143" s="25">
        <f t="shared" si="781"/>
        <v>0</v>
      </c>
      <c r="X1143" s="25">
        <f t="shared" si="782"/>
        <v>0</v>
      </c>
      <c r="Y1143" s="25">
        <f t="shared" si="783"/>
        <v>0</v>
      </c>
      <c r="Z1143" s="25">
        <f t="shared" si="784"/>
        <v>0</v>
      </c>
      <c r="AA1143" s="26"/>
      <c r="AB1143" s="25">
        <f t="shared" si="785"/>
        <v>0</v>
      </c>
      <c r="AC1143" s="25">
        <f t="shared" si="841"/>
        <v>0</v>
      </c>
      <c r="AD1143" s="25"/>
      <c r="AE1143" s="25"/>
      <c r="AF1143" s="25"/>
      <c r="AG1143" s="25"/>
      <c r="AH1143" s="25"/>
      <c r="AI1143" s="25"/>
      <c r="AJ1143" s="26"/>
      <c r="AK1143" s="25"/>
      <c r="AL1143" s="26"/>
      <c r="AM1143" s="25">
        <f t="shared" si="786"/>
        <v>0</v>
      </c>
      <c r="AN1143" s="25">
        <f t="shared" si="787"/>
        <v>0</v>
      </c>
      <c r="AO1143" s="26"/>
      <c r="AP1143" s="26">
        <f t="shared" si="788"/>
        <v>0</v>
      </c>
      <c r="AQ1143" s="101">
        <f t="shared" si="789"/>
        <v>0</v>
      </c>
      <c r="AR1143" s="106">
        <f t="shared" si="824"/>
        <v>0</v>
      </c>
      <c r="AS1143" s="107">
        <f t="shared" si="839"/>
        <v>0</v>
      </c>
      <c r="AT1143" s="107">
        <f t="shared" si="839"/>
        <v>0</v>
      </c>
      <c r="AU1143" s="107">
        <f t="shared" si="839"/>
        <v>0</v>
      </c>
      <c r="AV1143" s="107">
        <f t="shared" si="839"/>
        <v>0</v>
      </c>
      <c r="AW1143" s="107">
        <f t="shared" si="839"/>
        <v>0</v>
      </c>
      <c r="AX1143" s="107">
        <f t="shared" si="839"/>
        <v>0</v>
      </c>
      <c r="AY1143" s="107">
        <f t="shared" si="839"/>
        <v>0</v>
      </c>
      <c r="AZ1143" s="107">
        <f t="shared" si="839"/>
        <v>0</v>
      </c>
      <c r="BA1143" s="108">
        <f t="shared" si="825"/>
        <v>0</v>
      </c>
      <c r="BB1143" s="103">
        <f t="shared" si="792"/>
        <v>0</v>
      </c>
      <c r="BC1143" s="109">
        <f t="shared" si="826"/>
        <v>0</v>
      </c>
      <c r="BD1143" s="107">
        <f t="shared" si="774"/>
        <v>0</v>
      </c>
      <c r="BE1143" s="107">
        <f t="shared" si="840"/>
        <v>0</v>
      </c>
      <c r="BF1143" s="107">
        <f t="shared" si="840"/>
        <v>0</v>
      </c>
      <c r="BG1143" s="107">
        <f t="shared" si="840"/>
        <v>0</v>
      </c>
      <c r="BH1143" s="107">
        <f t="shared" si="840"/>
        <v>0</v>
      </c>
      <c r="BI1143" s="107">
        <f t="shared" si="840"/>
        <v>0</v>
      </c>
      <c r="BJ1143" s="107">
        <f t="shared" si="840"/>
        <v>0</v>
      </c>
      <c r="BK1143" s="107">
        <f t="shared" si="840"/>
        <v>0</v>
      </c>
      <c r="BL1143" s="110">
        <f t="shared" si="827"/>
        <v>0</v>
      </c>
      <c r="BM1143" s="111">
        <f t="shared" si="828"/>
        <v>0</v>
      </c>
      <c r="BN1143" s="111">
        <f t="shared" si="829"/>
        <v>0</v>
      </c>
      <c r="BO1143" s="111">
        <f t="shared" si="830"/>
        <v>0</v>
      </c>
      <c r="BP1143" s="111">
        <f t="shared" si="831"/>
        <v>0</v>
      </c>
      <c r="BQ1143" s="111">
        <f t="shared" si="832"/>
        <v>0</v>
      </c>
      <c r="BR1143" s="111">
        <f t="shared" si="833"/>
        <v>0</v>
      </c>
      <c r="BS1143" s="111">
        <f t="shared" si="834"/>
        <v>0</v>
      </c>
      <c r="BT1143" s="111">
        <f t="shared" si="835"/>
        <v>0</v>
      </c>
      <c r="BU1143" s="112">
        <f t="shared" si="836"/>
        <v>0</v>
      </c>
      <c r="BV1143" s="113">
        <f t="shared" si="837"/>
        <v>0</v>
      </c>
      <c r="BW1143" s="169" t="s">
        <v>135</v>
      </c>
      <c r="BX1143" s="174">
        <v>2021</v>
      </c>
      <c r="BY1143" s="169" t="s">
        <v>2422</v>
      </c>
      <c r="BZ1143" s="169" t="str">
        <f t="shared" si="805"/>
        <v>DICIEMBRE</v>
      </c>
      <c r="CA1143" s="169" t="str">
        <f t="shared" si="806"/>
        <v>YCHO21RT_12.1</v>
      </c>
      <c r="CB1143" s="118" t="e">
        <f>VLOOKUP(F1143,[3]TOTALES!$E:$E,1,0)</f>
        <v>#N/A</v>
      </c>
      <c r="CC1143" s="118" t="e">
        <f>VLOOKUP(E1143,'3.PARAMETROS'!J:L,3,0)</f>
        <v>#N/A</v>
      </c>
      <c r="CD1143" s="118">
        <f>VLOOKUP(A1143,'[4]1. ARCHIVO COMPRA'!$A:$BU,73,0)</f>
        <v>0</v>
      </c>
      <c r="CF1143" s="128"/>
      <c r="CG1143" s="128"/>
    </row>
    <row r="1144" spans="1:85" x14ac:dyDescent="0.25">
      <c r="A1144" s="128" t="str">
        <f t="shared" si="775"/>
        <v>W1RR13Z17X4F92I</v>
      </c>
      <c r="B1144" s="188">
        <v>44531</v>
      </c>
      <c r="C1144" s="128"/>
      <c r="D1144" s="128" t="s">
        <v>560</v>
      </c>
      <c r="E1144" s="128" t="s">
        <v>705</v>
      </c>
      <c r="F1144" s="128" t="s">
        <v>1895</v>
      </c>
      <c r="G1144" s="128" t="s">
        <v>1896</v>
      </c>
      <c r="H1144" s="128" t="s">
        <v>1831</v>
      </c>
      <c r="I1144" s="128" t="s">
        <v>1832</v>
      </c>
      <c r="J1144" s="128" t="s">
        <v>2109</v>
      </c>
      <c r="K1144" s="128" t="s">
        <v>683</v>
      </c>
      <c r="L1144" s="128" t="s">
        <v>2255</v>
      </c>
      <c r="M1144" s="137">
        <v>49</v>
      </c>
      <c r="N1144" s="128">
        <f>IFERROR(VLOOKUP(M1144*$M$8*$N$8,'RAM costing'!$A$3:$B$81,2,1),0)</f>
        <v>49000</v>
      </c>
      <c r="O1144" s="128">
        <f>IFERROR(VLOOKUP(M1144*$M$9*$N$9,'RAM costing'!$E$3:$F$81,2,1),0)</f>
        <v>199</v>
      </c>
      <c r="P1144" s="128"/>
      <c r="Q1144" s="129">
        <f t="shared" si="823"/>
        <v>0.31</v>
      </c>
      <c r="R1144" s="18">
        <v>15.19</v>
      </c>
      <c r="S1144" s="25">
        <f t="shared" si="777"/>
        <v>0</v>
      </c>
      <c r="T1144" s="25">
        <f t="shared" si="778"/>
        <v>0</v>
      </c>
      <c r="U1144" s="25">
        <f t="shared" si="779"/>
        <v>0</v>
      </c>
      <c r="V1144" s="25">
        <f t="shared" si="780"/>
        <v>0</v>
      </c>
      <c r="W1144" s="25">
        <f t="shared" si="781"/>
        <v>0</v>
      </c>
      <c r="X1144" s="25">
        <f t="shared" si="782"/>
        <v>0</v>
      </c>
      <c r="Y1144" s="25">
        <f t="shared" si="783"/>
        <v>0</v>
      </c>
      <c r="Z1144" s="25">
        <f t="shared" si="784"/>
        <v>0</v>
      </c>
      <c r="AA1144" s="26"/>
      <c r="AB1144" s="25">
        <f t="shared" si="785"/>
        <v>0</v>
      </c>
      <c r="AC1144" s="25">
        <f t="shared" si="841"/>
        <v>0</v>
      </c>
      <c r="AD1144" s="25"/>
      <c r="AE1144" s="25"/>
      <c r="AF1144" s="25"/>
      <c r="AG1144" s="25"/>
      <c r="AH1144" s="25"/>
      <c r="AI1144" s="25"/>
      <c r="AJ1144" s="26"/>
      <c r="AK1144" s="25"/>
      <c r="AL1144" s="26"/>
      <c r="AM1144" s="25">
        <f t="shared" si="786"/>
        <v>0</v>
      </c>
      <c r="AN1144" s="25">
        <f t="shared" si="787"/>
        <v>0</v>
      </c>
      <c r="AO1144" s="26"/>
      <c r="AP1144" s="26">
        <f t="shared" si="788"/>
        <v>0</v>
      </c>
      <c r="AQ1144" s="101">
        <f t="shared" si="789"/>
        <v>0</v>
      </c>
      <c r="AR1144" s="106">
        <f t="shared" si="824"/>
        <v>0</v>
      </c>
      <c r="AS1144" s="107">
        <f t="shared" si="839"/>
        <v>0</v>
      </c>
      <c r="AT1144" s="107">
        <f t="shared" si="839"/>
        <v>0</v>
      </c>
      <c r="AU1144" s="107">
        <f t="shared" si="839"/>
        <v>0</v>
      </c>
      <c r="AV1144" s="107">
        <f t="shared" si="839"/>
        <v>0</v>
      </c>
      <c r="AW1144" s="107">
        <f t="shared" si="839"/>
        <v>0</v>
      </c>
      <c r="AX1144" s="107">
        <f t="shared" si="839"/>
        <v>0</v>
      </c>
      <c r="AY1144" s="107">
        <f t="shared" si="839"/>
        <v>0</v>
      </c>
      <c r="AZ1144" s="107">
        <f t="shared" si="839"/>
        <v>0</v>
      </c>
      <c r="BA1144" s="108">
        <f t="shared" si="825"/>
        <v>0</v>
      </c>
      <c r="BB1144" s="103">
        <f t="shared" si="792"/>
        <v>0</v>
      </c>
      <c r="BC1144" s="109">
        <f t="shared" si="826"/>
        <v>0</v>
      </c>
      <c r="BD1144" s="107">
        <f t="shared" si="774"/>
        <v>0</v>
      </c>
      <c r="BE1144" s="107">
        <f t="shared" si="840"/>
        <v>0</v>
      </c>
      <c r="BF1144" s="107">
        <f t="shared" si="840"/>
        <v>0</v>
      </c>
      <c r="BG1144" s="107">
        <f t="shared" si="840"/>
        <v>0</v>
      </c>
      <c r="BH1144" s="107">
        <f t="shared" si="840"/>
        <v>0</v>
      </c>
      <c r="BI1144" s="107">
        <f t="shared" si="840"/>
        <v>0</v>
      </c>
      <c r="BJ1144" s="107">
        <f t="shared" si="840"/>
        <v>0</v>
      </c>
      <c r="BK1144" s="107">
        <f t="shared" si="840"/>
        <v>0</v>
      </c>
      <c r="BL1144" s="110">
        <f t="shared" si="827"/>
        <v>0</v>
      </c>
      <c r="BM1144" s="111">
        <f t="shared" si="828"/>
        <v>0</v>
      </c>
      <c r="BN1144" s="111">
        <f t="shared" si="829"/>
        <v>0</v>
      </c>
      <c r="BO1144" s="111">
        <f t="shared" si="830"/>
        <v>0</v>
      </c>
      <c r="BP1144" s="111">
        <f t="shared" si="831"/>
        <v>0</v>
      </c>
      <c r="BQ1144" s="111">
        <f t="shared" si="832"/>
        <v>0</v>
      </c>
      <c r="BR1144" s="111">
        <f t="shared" si="833"/>
        <v>0</v>
      </c>
      <c r="BS1144" s="111">
        <f t="shared" si="834"/>
        <v>0</v>
      </c>
      <c r="BT1144" s="111">
        <f t="shared" si="835"/>
        <v>0</v>
      </c>
      <c r="BU1144" s="112">
        <f t="shared" si="836"/>
        <v>0</v>
      </c>
      <c r="BV1144" s="113">
        <f t="shared" si="837"/>
        <v>0</v>
      </c>
      <c r="BW1144" s="169" t="s">
        <v>135</v>
      </c>
      <c r="BX1144" s="174">
        <v>2021</v>
      </c>
      <c r="BY1144" s="169" t="s">
        <v>2422</v>
      </c>
      <c r="BZ1144" s="169" t="str">
        <f t="shared" si="805"/>
        <v>DICIEMBRE</v>
      </c>
      <c r="CA1144" s="169" t="str">
        <f t="shared" si="806"/>
        <v>YCHO21RT_12.1</v>
      </c>
      <c r="CB1144" s="118" t="e">
        <f>VLOOKUP(F1144,[3]TOTALES!$E:$E,1,0)</f>
        <v>#N/A</v>
      </c>
      <c r="CC1144" s="118" t="e">
        <f>VLOOKUP(E1144,'3.PARAMETROS'!J:L,3,0)</f>
        <v>#N/A</v>
      </c>
      <c r="CD1144" s="118">
        <f>VLOOKUP(A1144,'[4]1. ARCHIVO COMPRA'!$A:$BU,73,0)</f>
        <v>0</v>
      </c>
      <c r="CF1144" s="128"/>
      <c r="CG1144" s="128"/>
    </row>
    <row r="1145" spans="1:85" x14ac:dyDescent="0.25">
      <c r="A1145" s="128" t="str">
        <f t="shared" si="775"/>
        <v>W2RZ00WEGD0JBLK</v>
      </c>
      <c r="B1145" s="188">
        <v>44531</v>
      </c>
      <c r="C1145" s="128"/>
      <c r="D1145" s="128" t="s">
        <v>557</v>
      </c>
      <c r="E1145" s="128" t="s">
        <v>568</v>
      </c>
      <c r="F1145" s="128" t="s">
        <v>1897</v>
      </c>
      <c r="G1145" s="128" t="s">
        <v>1898</v>
      </c>
      <c r="H1145" s="128" t="s">
        <v>494</v>
      </c>
      <c r="I1145" s="128" t="s">
        <v>520</v>
      </c>
      <c r="J1145" s="128" t="s">
        <v>2233</v>
      </c>
      <c r="K1145" s="128" t="s">
        <v>683</v>
      </c>
      <c r="L1145" s="128" t="s">
        <v>690</v>
      </c>
      <c r="M1145" s="137">
        <v>34</v>
      </c>
      <c r="N1145" s="128">
        <f>IFERROR(VLOOKUP(M1145*$M$8*$N$8,'RAM costing'!$A$3:$B$81,2,1),0)</f>
        <v>29000</v>
      </c>
      <c r="O1145" s="128">
        <f>IFERROR(VLOOKUP(M1145*$M$9*$N$9,'RAM costing'!$E$3:$F$81,2,1),0)</f>
        <v>139</v>
      </c>
      <c r="P1145" s="128"/>
      <c r="Q1145" s="129">
        <f t="shared" si="823"/>
        <v>0.31</v>
      </c>
      <c r="R1145" s="18">
        <v>10.54</v>
      </c>
      <c r="S1145" s="25">
        <f t="shared" si="777"/>
        <v>0</v>
      </c>
      <c r="T1145" s="25">
        <f t="shared" si="778"/>
        <v>0</v>
      </c>
      <c r="U1145" s="25">
        <f t="shared" si="779"/>
        <v>0</v>
      </c>
      <c r="V1145" s="25">
        <f t="shared" si="780"/>
        <v>0</v>
      </c>
      <c r="W1145" s="25">
        <f t="shared" si="781"/>
        <v>0</v>
      </c>
      <c r="X1145" s="25">
        <f t="shared" si="782"/>
        <v>0</v>
      </c>
      <c r="Y1145" s="25">
        <f t="shared" si="783"/>
        <v>0</v>
      </c>
      <c r="Z1145" s="25">
        <f t="shared" si="784"/>
        <v>0</v>
      </c>
      <c r="AA1145" s="26"/>
      <c r="AB1145" s="25">
        <f t="shared" si="785"/>
        <v>0</v>
      </c>
      <c r="AC1145" s="25">
        <f t="shared" si="841"/>
        <v>0</v>
      </c>
      <c r="AD1145" s="25"/>
      <c r="AE1145" s="25"/>
      <c r="AF1145" s="25"/>
      <c r="AG1145" s="25"/>
      <c r="AH1145" s="25"/>
      <c r="AI1145" s="25"/>
      <c r="AJ1145" s="26"/>
      <c r="AK1145" s="25"/>
      <c r="AL1145" s="26"/>
      <c r="AM1145" s="25">
        <f t="shared" si="786"/>
        <v>0</v>
      </c>
      <c r="AN1145" s="25">
        <f t="shared" si="787"/>
        <v>0</v>
      </c>
      <c r="AO1145" s="26"/>
      <c r="AP1145" s="26">
        <f t="shared" si="788"/>
        <v>0</v>
      </c>
      <c r="AQ1145" s="101">
        <f t="shared" si="789"/>
        <v>0</v>
      </c>
      <c r="AR1145" s="106">
        <f t="shared" si="824"/>
        <v>0</v>
      </c>
      <c r="AS1145" s="107">
        <f t="shared" si="839"/>
        <v>0</v>
      </c>
      <c r="AT1145" s="107">
        <f t="shared" si="839"/>
        <v>0</v>
      </c>
      <c r="AU1145" s="107">
        <f t="shared" si="839"/>
        <v>0</v>
      </c>
      <c r="AV1145" s="107">
        <f t="shared" si="839"/>
        <v>0</v>
      </c>
      <c r="AW1145" s="107">
        <f t="shared" si="839"/>
        <v>0</v>
      </c>
      <c r="AX1145" s="107">
        <f t="shared" si="839"/>
        <v>0</v>
      </c>
      <c r="AY1145" s="107">
        <f t="shared" si="839"/>
        <v>0</v>
      </c>
      <c r="AZ1145" s="107">
        <f t="shared" si="839"/>
        <v>0</v>
      </c>
      <c r="BA1145" s="108">
        <f t="shared" si="825"/>
        <v>0</v>
      </c>
      <c r="BB1145" s="103">
        <f t="shared" si="792"/>
        <v>0</v>
      </c>
      <c r="BC1145" s="109">
        <f t="shared" si="826"/>
        <v>0</v>
      </c>
      <c r="BD1145" s="107">
        <f t="shared" si="774"/>
        <v>0</v>
      </c>
      <c r="BE1145" s="107">
        <f t="shared" si="840"/>
        <v>0</v>
      </c>
      <c r="BF1145" s="107">
        <f t="shared" si="840"/>
        <v>0</v>
      </c>
      <c r="BG1145" s="107">
        <f t="shared" si="840"/>
        <v>0</v>
      </c>
      <c r="BH1145" s="107">
        <f t="shared" si="840"/>
        <v>0</v>
      </c>
      <c r="BI1145" s="107">
        <f t="shared" si="840"/>
        <v>0</v>
      </c>
      <c r="BJ1145" s="107">
        <f t="shared" si="840"/>
        <v>0</v>
      </c>
      <c r="BK1145" s="107">
        <f t="shared" si="840"/>
        <v>0</v>
      </c>
      <c r="BL1145" s="110">
        <f t="shared" si="827"/>
        <v>0</v>
      </c>
      <c r="BM1145" s="111">
        <f t="shared" si="828"/>
        <v>0</v>
      </c>
      <c r="BN1145" s="111">
        <f t="shared" si="829"/>
        <v>0</v>
      </c>
      <c r="BO1145" s="111">
        <f t="shared" si="830"/>
        <v>0</v>
      </c>
      <c r="BP1145" s="111">
        <f t="shared" si="831"/>
        <v>0</v>
      </c>
      <c r="BQ1145" s="111">
        <f t="shared" si="832"/>
        <v>0</v>
      </c>
      <c r="BR1145" s="111">
        <f t="shared" si="833"/>
        <v>0</v>
      </c>
      <c r="BS1145" s="111">
        <f t="shared" si="834"/>
        <v>0</v>
      </c>
      <c r="BT1145" s="111">
        <f t="shared" si="835"/>
        <v>0</v>
      </c>
      <c r="BU1145" s="112">
        <f t="shared" si="836"/>
        <v>0</v>
      </c>
      <c r="BV1145" s="113">
        <f t="shared" si="837"/>
        <v>0</v>
      </c>
      <c r="BW1145" s="169" t="s">
        <v>135</v>
      </c>
      <c r="BX1145" s="174">
        <v>2021</v>
      </c>
      <c r="BY1145" s="169" t="s">
        <v>2422</v>
      </c>
      <c r="BZ1145" s="169" t="str">
        <f t="shared" si="805"/>
        <v>DICIEMBRE</v>
      </c>
      <c r="CA1145" s="169" t="str">
        <f t="shared" si="806"/>
        <v>YCHO21RT_12.1</v>
      </c>
      <c r="CB1145" s="118" t="e">
        <f>VLOOKUP(F1145,[3]TOTALES!$E:$E,1,0)</f>
        <v>#N/A</v>
      </c>
      <c r="CC1145" s="118" t="e">
        <f>VLOOKUP(E1145,'3.PARAMETROS'!J:L,3,0)</f>
        <v>#N/A</v>
      </c>
      <c r="CD1145" s="118">
        <f>VLOOKUP(A1145,'[4]1. ARCHIVO COMPRA'!$A:$BU,73,0)</f>
        <v>0</v>
      </c>
      <c r="CF1145" s="128"/>
      <c r="CG1145" s="128"/>
    </row>
    <row r="1146" spans="1:85" x14ac:dyDescent="0.25">
      <c r="A1146" s="128" t="str">
        <f t="shared" si="775"/>
        <v>W2RZ00WEGD0G5Q9</v>
      </c>
      <c r="B1146" s="188">
        <v>44531</v>
      </c>
      <c r="C1146" s="128"/>
      <c r="D1146" s="128" t="s">
        <v>557</v>
      </c>
      <c r="E1146" s="128" t="s">
        <v>568</v>
      </c>
      <c r="F1146" s="128" t="s">
        <v>1897</v>
      </c>
      <c r="G1146" s="128" t="s">
        <v>1898</v>
      </c>
      <c r="H1146" s="128" t="s">
        <v>1466</v>
      </c>
      <c r="I1146" s="128" t="s">
        <v>1467</v>
      </c>
      <c r="J1146" s="128" t="s">
        <v>2233</v>
      </c>
      <c r="K1146" s="128" t="s">
        <v>683</v>
      </c>
      <c r="L1146" s="128" t="s">
        <v>690</v>
      </c>
      <c r="M1146" s="137">
        <v>34</v>
      </c>
      <c r="N1146" s="128">
        <f>IFERROR(VLOOKUP(M1146*$M$8*$N$8,'RAM costing'!$A$3:$B$81,2,1),0)</f>
        <v>29000</v>
      </c>
      <c r="O1146" s="128">
        <f>IFERROR(VLOOKUP(M1146*$M$9*$N$9,'RAM costing'!$E$3:$F$81,2,1),0)</f>
        <v>139</v>
      </c>
      <c r="P1146" s="128"/>
      <c r="Q1146" s="129">
        <f t="shared" si="823"/>
        <v>0.31</v>
      </c>
      <c r="R1146" s="18">
        <v>10.54</v>
      </c>
      <c r="S1146" s="25">
        <f t="shared" si="777"/>
        <v>0</v>
      </c>
      <c r="T1146" s="25">
        <f t="shared" si="778"/>
        <v>0</v>
      </c>
      <c r="U1146" s="25">
        <f t="shared" si="779"/>
        <v>0</v>
      </c>
      <c r="V1146" s="25">
        <f t="shared" si="780"/>
        <v>0</v>
      </c>
      <c r="W1146" s="25">
        <f t="shared" si="781"/>
        <v>0</v>
      </c>
      <c r="X1146" s="25">
        <f t="shared" si="782"/>
        <v>0</v>
      </c>
      <c r="Y1146" s="25">
        <f t="shared" si="783"/>
        <v>0</v>
      </c>
      <c r="Z1146" s="25">
        <f t="shared" si="784"/>
        <v>0</v>
      </c>
      <c r="AA1146" s="26"/>
      <c r="AB1146" s="25">
        <f t="shared" si="785"/>
        <v>0</v>
      </c>
      <c r="AC1146" s="25">
        <f t="shared" si="841"/>
        <v>0</v>
      </c>
      <c r="AD1146" s="25"/>
      <c r="AE1146" s="25"/>
      <c r="AF1146" s="25"/>
      <c r="AG1146" s="25"/>
      <c r="AH1146" s="25"/>
      <c r="AI1146" s="25"/>
      <c r="AJ1146" s="26"/>
      <c r="AK1146" s="25"/>
      <c r="AL1146" s="26"/>
      <c r="AM1146" s="25">
        <f t="shared" si="786"/>
        <v>0</v>
      </c>
      <c r="AN1146" s="25">
        <f t="shared" si="787"/>
        <v>0</v>
      </c>
      <c r="AO1146" s="26"/>
      <c r="AP1146" s="26">
        <f t="shared" si="788"/>
        <v>0</v>
      </c>
      <c r="AQ1146" s="101">
        <f t="shared" si="789"/>
        <v>0</v>
      </c>
      <c r="AR1146" s="106">
        <f t="shared" si="824"/>
        <v>0</v>
      </c>
      <c r="AS1146" s="107">
        <f t="shared" si="839"/>
        <v>0</v>
      </c>
      <c r="AT1146" s="107">
        <f t="shared" si="839"/>
        <v>0</v>
      </c>
      <c r="AU1146" s="107">
        <f t="shared" si="839"/>
        <v>0</v>
      </c>
      <c r="AV1146" s="107">
        <f t="shared" si="839"/>
        <v>0</v>
      </c>
      <c r="AW1146" s="107">
        <f t="shared" si="839"/>
        <v>0</v>
      </c>
      <c r="AX1146" s="107">
        <f t="shared" si="839"/>
        <v>0</v>
      </c>
      <c r="AY1146" s="107">
        <f t="shared" si="839"/>
        <v>0</v>
      </c>
      <c r="AZ1146" s="107">
        <f t="shared" si="839"/>
        <v>0</v>
      </c>
      <c r="BA1146" s="108">
        <f t="shared" si="825"/>
        <v>0</v>
      </c>
      <c r="BB1146" s="103">
        <f t="shared" si="792"/>
        <v>0</v>
      </c>
      <c r="BC1146" s="109">
        <f t="shared" si="826"/>
        <v>0</v>
      </c>
      <c r="BD1146" s="107">
        <f t="shared" si="774"/>
        <v>0</v>
      </c>
      <c r="BE1146" s="107">
        <f t="shared" si="840"/>
        <v>0</v>
      </c>
      <c r="BF1146" s="107">
        <f t="shared" si="840"/>
        <v>0</v>
      </c>
      <c r="BG1146" s="107">
        <f t="shared" si="840"/>
        <v>0</v>
      </c>
      <c r="BH1146" s="107">
        <f t="shared" si="840"/>
        <v>0</v>
      </c>
      <c r="BI1146" s="107">
        <f t="shared" si="840"/>
        <v>0</v>
      </c>
      <c r="BJ1146" s="107">
        <f t="shared" si="840"/>
        <v>0</v>
      </c>
      <c r="BK1146" s="107">
        <f t="shared" si="840"/>
        <v>0</v>
      </c>
      <c r="BL1146" s="110">
        <f t="shared" si="827"/>
        <v>0</v>
      </c>
      <c r="BM1146" s="111">
        <f t="shared" si="828"/>
        <v>0</v>
      </c>
      <c r="BN1146" s="111">
        <f t="shared" si="829"/>
        <v>0</v>
      </c>
      <c r="BO1146" s="111">
        <f t="shared" si="830"/>
        <v>0</v>
      </c>
      <c r="BP1146" s="111">
        <f t="shared" si="831"/>
        <v>0</v>
      </c>
      <c r="BQ1146" s="111">
        <f t="shared" si="832"/>
        <v>0</v>
      </c>
      <c r="BR1146" s="111">
        <f t="shared" si="833"/>
        <v>0</v>
      </c>
      <c r="BS1146" s="111">
        <f t="shared" si="834"/>
        <v>0</v>
      </c>
      <c r="BT1146" s="111">
        <f t="shared" si="835"/>
        <v>0</v>
      </c>
      <c r="BU1146" s="112">
        <f t="shared" si="836"/>
        <v>0</v>
      </c>
      <c r="BV1146" s="113">
        <f t="shared" si="837"/>
        <v>0</v>
      </c>
      <c r="BW1146" s="169" t="s">
        <v>135</v>
      </c>
      <c r="BX1146" s="174">
        <v>2021</v>
      </c>
      <c r="BY1146" s="169" t="s">
        <v>2422</v>
      </c>
      <c r="BZ1146" s="169" t="str">
        <f t="shared" si="805"/>
        <v>DICIEMBRE</v>
      </c>
      <c r="CA1146" s="169" t="str">
        <f t="shared" si="806"/>
        <v>YCHO21RT_12.1</v>
      </c>
      <c r="CB1146" s="118" t="e">
        <f>VLOOKUP(F1146,[3]TOTALES!$E:$E,1,0)</f>
        <v>#N/A</v>
      </c>
      <c r="CC1146" s="118" t="e">
        <f>VLOOKUP(E1146,'3.PARAMETROS'!J:L,3,0)</f>
        <v>#N/A</v>
      </c>
      <c r="CD1146" s="118">
        <f>VLOOKUP(A1146,'[4]1. ARCHIVO COMPRA'!$A:$BU,73,0)</f>
        <v>0</v>
      </c>
      <c r="CF1146" s="128"/>
      <c r="CG1146" s="128"/>
    </row>
    <row r="1147" spans="1:85" x14ac:dyDescent="0.25">
      <c r="A1147" s="128" t="str">
        <f t="shared" si="775"/>
        <v>W2RB09WED90JBLK</v>
      </c>
      <c r="B1147" s="188">
        <v>44531</v>
      </c>
      <c r="C1147" s="128"/>
      <c r="D1147" s="128" t="s">
        <v>557</v>
      </c>
      <c r="E1147" s="128" t="s">
        <v>222</v>
      </c>
      <c r="F1147" s="128" t="s">
        <v>1899</v>
      </c>
      <c r="G1147" s="128" t="s">
        <v>1900</v>
      </c>
      <c r="H1147" s="128" t="s">
        <v>494</v>
      </c>
      <c r="I1147" s="128" t="s">
        <v>520</v>
      </c>
      <c r="J1147" s="128" t="s">
        <v>2221</v>
      </c>
      <c r="K1147" s="128" t="s">
        <v>687</v>
      </c>
      <c r="L1147" s="128" t="s">
        <v>2255</v>
      </c>
      <c r="M1147" s="137">
        <v>89</v>
      </c>
      <c r="N1147" s="128">
        <f>IFERROR(VLOOKUP(M1147*$M$8*$N$8,'RAM costing'!$A$3:$B$81,2,1),0)</f>
        <v>89000</v>
      </c>
      <c r="O1147" s="128">
        <f>IFERROR(VLOOKUP(M1147*$M$9*$N$9,'RAM costing'!$E$3:$F$81,2,1),0)</f>
        <v>359</v>
      </c>
      <c r="P1147" s="128"/>
      <c r="Q1147" s="129">
        <f t="shared" si="823"/>
        <v>0.31</v>
      </c>
      <c r="R1147" s="18">
        <v>27.59</v>
      </c>
      <c r="S1147" s="25">
        <f t="shared" si="777"/>
        <v>0</v>
      </c>
      <c r="T1147" s="25">
        <f t="shared" si="778"/>
        <v>0</v>
      </c>
      <c r="U1147" s="25">
        <f t="shared" si="779"/>
        <v>0</v>
      </c>
      <c r="V1147" s="25">
        <f t="shared" si="780"/>
        <v>0</v>
      </c>
      <c r="W1147" s="25">
        <f t="shared" si="781"/>
        <v>0</v>
      </c>
      <c r="X1147" s="25">
        <f t="shared" si="782"/>
        <v>0</v>
      </c>
      <c r="Y1147" s="25">
        <f t="shared" si="783"/>
        <v>0</v>
      </c>
      <c r="Z1147" s="25">
        <f t="shared" si="784"/>
        <v>0</v>
      </c>
      <c r="AA1147" s="26"/>
      <c r="AB1147" s="25">
        <f t="shared" si="785"/>
        <v>0</v>
      </c>
      <c r="AC1147" s="25">
        <f t="shared" si="841"/>
        <v>0</v>
      </c>
      <c r="AD1147" s="25"/>
      <c r="AE1147" s="25"/>
      <c r="AF1147" s="25"/>
      <c r="AG1147" s="25"/>
      <c r="AH1147" s="25"/>
      <c r="AI1147" s="25"/>
      <c r="AJ1147" s="26"/>
      <c r="AK1147" s="25"/>
      <c r="AL1147" s="26"/>
      <c r="AM1147" s="25">
        <f t="shared" si="786"/>
        <v>0</v>
      </c>
      <c r="AN1147" s="25">
        <f t="shared" si="787"/>
        <v>0</v>
      </c>
      <c r="AO1147" s="26"/>
      <c r="AP1147" s="26">
        <f t="shared" si="788"/>
        <v>0</v>
      </c>
      <c r="AQ1147" s="101">
        <f t="shared" si="789"/>
        <v>0</v>
      </c>
      <c r="AR1147" s="106">
        <f t="shared" si="824"/>
        <v>0</v>
      </c>
      <c r="AS1147" s="107">
        <f t="shared" si="839"/>
        <v>0</v>
      </c>
      <c r="AT1147" s="107">
        <f t="shared" si="839"/>
        <v>0</v>
      </c>
      <c r="AU1147" s="107">
        <f t="shared" si="839"/>
        <v>0</v>
      </c>
      <c r="AV1147" s="107">
        <f t="shared" si="839"/>
        <v>0</v>
      </c>
      <c r="AW1147" s="107">
        <f t="shared" si="839"/>
        <v>0</v>
      </c>
      <c r="AX1147" s="107">
        <f t="shared" si="839"/>
        <v>0</v>
      </c>
      <c r="AY1147" s="107">
        <f t="shared" si="839"/>
        <v>0</v>
      </c>
      <c r="AZ1147" s="107">
        <f t="shared" si="839"/>
        <v>0</v>
      </c>
      <c r="BA1147" s="108">
        <f t="shared" si="825"/>
        <v>0</v>
      </c>
      <c r="BB1147" s="103">
        <f t="shared" si="792"/>
        <v>0</v>
      </c>
      <c r="BC1147" s="109">
        <f t="shared" si="826"/>
        <v>0</v>
      </c>
      <c r="BD1147" s="107">
        <f t="shared" si="774"/>
        <v>0</v>
      </c>
      <c r="BE1147" s="107">
        <f t="shared" si="840"/>
        <v>0</v>
      </c>
      <c r="BF1147" s="107">
        <f t="shared" si="840"/>
        <v>0</v>
      </c>
      <c r="BG1147" s="107">
        <f t="shared" si="840"/>
        <v>0</v>
      </c>
      <c r="BH1147" s="107">
        <f t="shared" si="840"/>
        <v>0</v>
      </c>
      <c r="BI1147" s="107">
        <f t="shared" si="840"/>
        <v>0</v>
      </c>
      <c r="BJ1147" s="107">
        <f t="shared" si="840"/>
        <v>0</v>
      </c>
      <c r="BK1147" s="107">
        <f t="shared" si="840"/>
        <v>0</v>
      </c>
      <c r="BL1147" s="110">
        <f t="shared" si="827"/>
        <v>0</v>
      </c>
      <c r="BM1147" s="111">
        <f t="shared" si="828"/>
        <v>0</v>
      </c>
      <c r="BN1147" s="111">
        <f t="shared" si="829"/>
        <v>0</v>
      </c>
      <c r="BO1147" s="111">
        <f t="shared" si="830"/>
        <v>0</v>
      </c>
      <c r="BP1147" s="111">
        <f t="shared" si="831"/>
        <v>0</v>
      </c>
      <c r="BQ1147" s="111">
        <f t="shared" si="832"/>
        <v>0</v>
      </c>
      <c r="BR1147" s="111">
        <f t="shared" si="833"/>
        <v>0</v>
      </c>
      <c r="BS1147" s="111">
        <f t="shared" si="834"/>
        <v>0</v>
      </c>
      <c r="BT1147" s="111">
        <f t="shared" si="835"/>
        <v>0</v>
      </c>
      <c r="BU1147" s="112">
        <f t="shared" si="836"/>
        <v>0</v>
      </c>
      <c r="BV1147" s="113">
        <f t="shared" si="837"/>
        <v>0</v>
      </c>
      <c r="BW1147" s="169" t="s">
        <v>135</v>
      </c>
      <c r="BX1147" s="174">
        <v>2021</v>
      </c>
      <c r="BY1147" s="169" t="s">
        <v>2422</v>
      </c>
      <c r="BZ1147" s="169" t="str">
        <f t="shared" si="805"/>
        <v>DICIEMBRE</v>
      </c>
      <c r="CA1147" s="169" t="str">
        <f t="shared" si="806"/>
        <v>YCHO21RT_12.1</v>
      </c>
      <c r="CB1147" s="118" t="e">
        <f>VLOOKUP(F1147,[3]TOTALES!$E:$E,1,0)</f>
        <v>#N/A</v>
      </c>
      <c r="CC1147" s="118" t="str">
        <f>VLOOKUP(E1147,'3.PARAMETROS'!J:L,3,0)</f>
        <v>PANTALONES</v>
      </c>
      <c r="CD1147" s="118">
        <f>VLOOKUP(A1147,'[4]1. ARCHIVO COMPRA'!$A:$BU,73,0)</f>
        <v>0</v>
      </c>
      <c r="CF1147" s="128"/>
      <c r="CG1147" s="128"/>
    </row>
    <row r="1148" spans="1:85" x14ac:dyDescent="0.25">
      <c r="A1148" s="128" t="str">
        <f t="shared" si="775"/>
        <v>W2RB09WED90F9HK</v>
      </c>
      <c r="B1148" s="188">
        <v>44531</v>
      </c>
      <c r="C1148" s="128"/>
      <c r="D1148" s="128" t="s">
        <v>557</v>
      </c>
      <c r="E1148" s="128" t="s">
        <v>222</v>
      </c>
      <c r="F1148" s="128" t="s">
        <v>1899</v>
      </c>
      <c r="G1148" s="128" t="s">
        <v>1900</v>
      </c>
      <c r="H1148" s="128" t="s">
        <v>1806</v>
      </c>
      <c r="I1148" s="128" t="s">
        <v>1807</v>
      </c>
      <c r="J1148" s="128" t="s">
        <v>2221</v>
      </c>
      <c r="K1148" s="128" t="s">
        <v>687</v>
      </c>
      <c r="L1148" s="128" t="s">
        <v>2255</v>
      </c>
      <c r="M1148" s="137">
        <v>89</v>
      </c>
      <c r="N1148" s="128">
        <f>IFERROR(VLOOKUP(M1148*$M$8*$N$8,'RAM costing'!$A$3:$B$81,2,1),0)</f>
        <v>89000</v>
      </c>
      <c r="O1148" s="128">
        <f>IFERROR(VLOOKUP(M1148*$M$9*$N$9,'RAM costing'!$E$3:$F$81,2,1),0)</f>
        <v>359</v>
      </c>
      <c r="P1148" s="128"/>
      <c r="Q1148" s="129">
        <f t="shared" si="823"/>
        <v>0.31</v>
      </c>
      <c r="R1148" s="18">
        <v>27.59</v>
      </c>
      <c r="S1148" s="25">
        <f t="shared" si="777"/>
        <v>0</v>
      </c>
      <c r="T1148" s="25">
        <f t="shared" si="778"/>
        <v>0</v>
      </c>
      <c r="U1148" s="25">
        <f t="shared" si="779"/>
        <v>0</v>
      </c>
      <c r="V1148" s="25">
        <f t="shared" si="780"/>
        <v>0</v>
      </c>
      <c r="W1148" s="25">
        <f t="shared" si="781"/>
        <v>0</v>
      </c>
      <c r="X1148" s="25">
        <f t="shared" si="782"/>
        <v>0</v>
      </c>
      <c r="Y1148" s="25">
        <f t="shared" si="783"/>
        <v>0</v>
      </c>
      <c r="Z1148" s="25">
        <f t="shared" si="784"/>
        <v>0</v>
      </c>
      <c r="AA1148" s="26"/>
      <c r="AB1148" s="25">
        <f t="shared" si="785"/>
        <v>0</v>
      </c>
      <c r="AC1148" s="25">
        <f t="shared" si="841"/>
        <v>0</v>
      </c>
      <c r="AD1148" s="25"/>
      <c r="AE1148" s="25"/>
      <c r="AF1148" s="25"/>
      <c r="AG1148" s="25"/>
      <c r="AH1148" s="25"/>
      <c r="AI1148" s="25"/>
      <c r="AJ1148" s="26"/>
      <c r="AK1148" s="25"/>
      <c r="AL1148" s="26"/>
      <c r="AM1148" s="25">
        <f t="shared" si="786"/>
        <v>0</v>
      </c>
      <c r="AN1148" s="25">
        <f t="shared" si="787"/>
        <v>0</v>
      </c>
      <c r="AO1148" s="26"/>
      <c r="AP1148" s="26">
        <f t="shared" si="788"/>
        <v>0</v>
      </c>
      <c r="AQ1148" s="101">
        <f t="shared" si="789"/>
        <v>0</v>
      </c>
      <c r="AR1148" s="106">
        <f t="shared" si="824"/>
        <v>0</v>
      </c>
      <c r="AS1148" s="107">
        <f t="shared" si="839"/>
        <v>0</v>
      </c>
      <c r="AT1148" s="107">
        <f t="shared" si="839"/>
        <v>0</v>
      </c>
      <c r="AU1148" s="107">
        <f t="shared" si="839"/>
        <v>0</v>
      </c>
      <c r="AV1148" s="107">
        <f t="shared" si="839"/>
        <v>0</v>
      </c>
      <c r="AW1148" s="107">
        <f t="shared" si="839"/>
        <v>0</v>
      </c>
      <c r="AX1148" s="107">
        <f t="shared" si="839"/>
        <v>0</v>
      </c>
      <c r="AY1148" s="107">
        <f t="shared" si="839"/>
        <v>0</v>
      </c>
      <c r="AZ1148" s="107">
        <f t="shared" si="839"/>
        <v>0</v>
      </c>
      <c r="BA1148" s="108">
        <f t="shared" si="825"/>
        <v>0</v>
      </c>
      <c r="BB1148" s="103">
        <f t="shared" si="792"/>
        <v>0</v>
      </c>
      <c r="BC1148" s="109">
        <f t="shared" si="826"/>
        <v>0</v>
      </c>
      <c r="BD1148" s="107">
        <f t="shared" si="774"/>
        <v>0</v>
      </c>
      <c r="BE1148" s="107">
        <f t="shared" si="840"/>
        <v>0</v>
      </c>
      <c r="BF1148" s="107">
        <f t="shared" si="840"/>
        <v>0</v>
      </c>
      <c r="BG1148" s="107">
        <f t="shared" si="840"/>
        <v>0</v>
      </c>
      <c r="BH1148" s="107">
        <f t="shared" si="840"/>
        <v>0</v>
      </c>
      <c r="BI1148" s="107">
        <f t="shared" si="840"/>
        <v>0</v>
      </c>
      <c r="BJ1148" s="107">
        <f t="shared" si="840"/>
        <v>0</v>
      </c>
      <c r="BK1148" s="107">
        <f t="shared" si="840"/>
        <v>0</v>
      </c>
      <c r="BL1148" s="110">
        <f t="shared" si="827"/>
        <v>0</v>
      </c>
      <c r="BM1148" s="111">
        <f t="shared" si="828"/>
        <v>0</v>
      </c>
      <c r="BN1148" s="111">
        <f t="shared" si="829"/>
        <v>0</v>
      </c>
      <c r="BO1148" s="111">
        <f t="shared" si="830"/>
        <v>0</v>
      </c>
      <c r="BP1148" s="111">
        <f t="shared" si="831"/>
        <v>0</v>
      </c>
      <c r="BQ1148" s="111">
        <f t="shared" si="832"/>
        <v>0</v>
      </c>
      <c r="BR1148" s="111">
        <f t="shared" si="833"/>
        <v>0</v>
      </c>
      <c r="BS1148" s="111">
        <f t="shared" si="834"/>
        <v>0</v>
      </c>
      <c r="BT1148" s="111">
        <f t="shared" si="835"/>
        <v>0</v>
      </c>
      <c r="BU1148" s="112">
        <f t="shared" si="836"/>
        <v>0</v>
      </c>
      <c r="BV1148" s="113">
        <f t="shared" si="837"/>
        <v>0</v>
      </c>
      <c r="BW1148" s="169" t="s">
        <v>135</v>
      </c>
      <c r="BX1148" s="174">
        <v>2021</v>
      </c>
      <c r="BY1148" s="169" t="s">
        <v>2422</v>
      </c>
      <c r="BZ1148" s="169" t="str">
        <f t="shared" si="805"/>
        <v>DICIEMBRE</v>
      </c>
      <c r="CA1148" s="169" t="str">
        <f t="shared" si="806"/>
        <v>YCHO21RT_12.1</v>
      </c>
      <c r="CB1148" s="118" t="e">
        <f>VLOOKUP(F1148,[3]TOTALES!$E:$E,1,0)</f>
        <v>#N/A</v>
      </c>
      <c r="CC1148" s="118" t="str">
        <f>VLOOKUP(E1148,'3.PARAMETROS'!J:L,3,0)</f>
        <v>PANTALONES</v>
      </c>
      <c r="CD1148" s="118">
        <f>VLOOKUP(A1148,'[4]1. ARCHIVO COMPRA'!$A:$BU,73,0)</f>
        <v>0</v>
      </c>
      <c r="CF1148" s="128"/>
      <c r="CG1148" s="128"/>
    </row>
    <row r="1149" spans="1:85" x14ac:dyDescent="0.25">
      <c r="A1149" s="128" t="str">
        <f t="shared" si="775"/>
        <v>W2RB09WED90FN90</v>
      </c>
      <c r="B1149" s="188">
        <v>44531</v>
      </c>
      <c r="C1149" s="128"/>
      <c r="D1149" s="128" t="s">
        <v>557</v>
      </c>
      <c r="E1149" s="128" t="s">
        <v>222</v>
      </c>
      <c r="F1149" s="128" t="s">
        <v>1899</v>
      </c>
      <c r="G1149" s="128" t="s">
        <v>1900</v>
      </c>
      <c r="H1149" s="128" t="s">
        <v>1808</v>
      </c>
      <c r="I1149" s="128" t="s">
        <v>1809</v>
      </c>
      <c r="J1149" s="128" t="s">
        <v>2221</v>
      </c>
      <c r="K1149" s="128" t="s">
        <v>687</v>
      </c>
      <c r="L1149" s="128" t="s">
        <v>2255</v>
      </c>
      <c r="M1149" s="137">
        <v>89</v>
      </c>
      <c r="N1149" s="128">
        <f>IFERROR(VLOOKUP(M1149*$M$8*$N$8,'RAM costing'!$A$3:$B$81,2,1),0)</f>
        <v>89000</v>
      </c>
      <c r="O1149" s="128">
        <f>IFERROR(VLOOKUP(M1149*$M$9*$N$9,'RAM costing'!$E$3:$F$81,2,1),0)</f>
        <v>359</v>
      </c>
      <c r="P1149" s="128"/>
      <c r="Q1149" s="129">
        <f t="shared" si="823"/>
        <v>0.31</v>
      </c>
      <c r="R1149" s="18">
        <v>27.59</v>
      </c>
      <c r="S1149" s="25">
        <f t="shared" si="777"/>
        <v>0</v>
      </c>
      <c r="T1149" s="25">
        <f t="shared" si="778"/>
        <v>0</v>
      </c>
      <c r="U1149" s="25">
        <f t="shared" si="779"/>
        <v>0</v>
      </c>
      <c r="V1149" s="25">
        <f t="shared" si="780"/>
        <v>0</v>
      </c>
      <c r="W1149" s="25">
        <f t="shared" si="781"/>
        <v>0</v>
      </c>
      <c r="X1149" s="25">
        <f t="shared" si="782"/>
        <v>0</v>
      </c>
      <c r="Y1149" s="25">
        <f t="shared" si="783"/>
        <v>0</v>
      </c>
      <c r="Z1149" s="25">
        <f t="shared" si="784"/>
        <v>0</v>
      </c>
      <c r="AA1149" s="26"/>
      <c r="AB1149" s="25">
        <f t="shared" si="785"/>
        <v>0</v>
      </c>
      <c r="AC1149" s="25">
        <f t="shared" si="841"/>
        <v>0</v>
      </c>
      <c r="AD1149" s="25"/>
      <c r="AE1149" s="25"/>
      <c r="AF1149" s="25"/>
      <c r="AG1149" s="25"/>
      <c r="AH1149" s="25"/>
      <c r="AI1149" s="25"/>
      <c r="AJ1149" s="26"/>
      <c r="AK1149" s="25"/>
      <c r="AL1149" s="26"/>
      <c r="AM1149" s="25">
        <f t="shared" si="786"/>
        <v>0</v>
      </c>
      <c r="AN1149" s="25">
        <f t="shared" si="787"/>
        <v>0</v>
      </c>
      <c r="AO1149" s="26"/>
      <c r="AP1149" s="26">
        <f t="shared" si="788"/>
        <v>0</v>
      </c>
      <c r="AQ1149" s="101">
        <f t="shared" si="789"/>
        <v>0</v>
      </c>
      <c r="AR1149" s="106">
        <f t="shared" si="824"/>
        <v>0</v>
      </c>
      <c r="AS1149" s="107">
        <f t="shared" si="839"/>
        <v>0</v>
      </c>
      <c r="AT1149" s="107">
        <f t="shared" si="839"/>
        <v>0</v>
      </c>
      <c r="AU1149" s="107">
        <f t="shared" si="839"/>
        <v>0</v>
      </c>
      <c r="AV1149" s="107">
        <f t="shared" si="839"/>
        <v>0</v>
      </c>
      <c r="AW1149" s="107">
        <f t="shared" si="839"/>
        <v>0</v>
      </c>
      <c r="AX1149" s="107">
        <f t="shared" si="839"/>
        <v>0</v>
      </c>
      <c r="AY1149" s="107">
        <f t="shared" si="839"/>
        <v>0</v>
      </c>
      <c r="AZ1149" s="107">
        <f t="shared" si="839"/>
        <v>0</v>
      </c>
      <c r="BA1149" s="108">
        <f t="shared" si="825"/>
        <v>0</v>
      </c>
      <c r="BB1149" s="103">
        <f t="shared" si="792"/>
        <v>0</v>
      </c>
      <c r="BC1149" s="109">
        <f t="shared" si="826"/>
        <v>0</v>
      </c>
      <c r="BD1149" s="107">
        <f t="shared" si="774"/>
        <v>0</v>
      </c>
      <c r="BE1149" s="107">
        <f t="shared" si="840"/>
        <v>0</v>
      </c>
      <c r="BF1149" s="107">
        <f t="shared" si="840"/>
        <v>0</v>
      </c>
      <c r="BG1149" s="107">
        <f t="shared" si="840"/>
        <v>0</v>
      </c>
      <c r="BH1149" s="107">
        <f t="shared" si="840"/>
        <v>0</v>
      </c>
      <c r="BI1149" s="107">
        <f t="shared" si="840"/>
        <v>0</v>
      </c>
      <c r="BJ1149" s="107">
        <f t="shared" si="840"/>
        <v>0</v>
      </c>
      <c r="BK1149" s="107">
        <f t="shared" si="840"/>
        <v>0</v>
      </c>
      <c r="BL1149" s="110">
        <f t="shared" si="827"/>
        <v>0</v>
      </c>
      <c r="BM1149" s="111">
        <f t="shared" si="828"/>
        <v>0</v>
      </c>
      <c r="BN1149" s="111">
        <f t="shared" si="829"/>
        <v>0</v>
      </c>
      <c r="BO1149" s="111">
        <f t="shared" si="830"/>
        <v>0</v>
      </c>
      <c r="BP1149" s="111">
        <f t="shared" si="831"/>
        <v>0</v>
      </c>
      <c r="BQ1149" s="111">
        <f t="shared" si="832"/>
        <v>0</v>
      </c>
      <c r="BR1149" s="111">
        <f t="shared" si="833"/>
        <v>0</v>
      </c>
      <c r="BS1149" s="111">
        <f t="shared" si="834"/>
        <v>0</v>
      </c>
      <c r="BT1149" s="111">
        <f t="shared" si="835"/>
        <v>0</v>
      </c>
      <c r="BU1149" s="112">
        <f t="shared" si="836"/>
        <v>0</v>
      </c>
      <c r="BV1149" s="113">
        <f t="shared" si="837"/>
        <v>0</v>
      </c>
      <c r="BW1149" s="169" t="s">
        <v>135</v>
      </c>
      <c r="BX1149" s="174">
        <v>2021</v>
      </c>
      <c r="BY1149" s="169" t="s">
        <v>2422</v>
      </c>
      <c r="BZ1149" s="169" t="str">
        <f t="shared" si="805"/>
        <v>DICIEMBRE</v>
      </c>
      <c r="CA1149" s="169" t="str">
        <f t="shared" si="806"/>
        <v>YCHO21RT_12.1</v>
      </c>
      <c r="CB1149" s="118" t="e">
        <f>VLOOKUP(F1149,[3]TOTALES!$E:$E,1,0)</f>
        <v>#N/A</v>
      </c>
      <c r="CC1149" s="118" t="str">
        <f>VLOOKUP(E1149,'3.PARAMETROS'!J:L,3,0)</f>
        <v>PANTALONES</v>
      </c>
      <c r="CD1149" s="118">
        <f>VLOOKUP(A1149,'[4]1. ARCHIVO COMPRA'!$A:$BU,73,0)</f>
        <v>0</v>
      </c>
      <c r="CF1149" s="128"/>
      <c r="CG1149" s="128"/>
    </row>
    <row r="1150" spans="1:85" x14ac:dyDescent="0.25">
      <c r="A1150" s="128" t="str">
        <f t="shared" si="775"/>
        <v>W2RA28D4KF1THRM</v>
      </c>
      <c r="B1150" s="188">
        <v>44531</v>
      </c>
      <c r="C1150" s="128"/>
      <c r="D1150" s="128" t="s">
        <v>563</v>
      </c>
      <c r="E1150" s="128" t="s">
        <v>148</v>
      </c>
      <c r="F1150" s="128" t="s">
        <v>1901</v>
      </c>
      <c r="G1150" s="128" t="s">
        <v>1902</v>
      </c>
      <c r="H1150" s="128" t="s">
        <v>1755</v>
      </c>
      <c r="I1150" s="128" t="s">
        <v>1756</v>
      </c>
      <c r="J1150" s="128" t="s">
        <v>2150</v>
      </c>
      <c r="K1150" s="128" t="s">
        <v>682</v>
      </c>
      <c r="L1150" s="128" t="s">
        <v>2257</v>
      </c>
      <c r="M1150" s="137">
        <v>98</v>
      </c>
      <c r="N1150" s="128">
        <f>IFERROR(VLOOKUP(M1150*$M$8*$N$8,'RAM costing'!$A$3:$B$81,2,1),0)</f>
        <v>99000</v>
      </c>
      <c r="O1150" s="128">
        <f>IFERROR(VLOOKUP(M1150*$M$9*$N$9,'RAM costing'!$E$3:$F$81,2,1),0)</f>
        <v>399</v>
      </c>
      <c r="P1150" s="128"/>
      <c r="Q1150" s="129">
        <f t="shared" si="823"/>
        <v>0.31</v>
      </c>
      <c r="R1150" s="18">
        <v>30.38</v>
      </c>
      <c r="S1150" s="25">
        <f t="shared" si="777"/>
        <v>0</v>
      </c>
      <c r="T1150" s="25">
        <f t="shared" si="778"/>
        <v>0</v>
      </c>
      <c r="U1150" s="25">
        <f t="shared" si="779"/>
        <v>0</v>
      </c>
      <c r="V1150" s="25">
        <f t="shared" si="780"/>
        <v>0</v>
      </c>
      <c r="W1150" s="25">
        <f t="shared" si="781"/>
        <v>0</v>
      </c>
      <c r="X1150" s="25">
        <f t="shared" si="782"/>
        <v>0</v>
      </c>
      <c r="Y1150" s="25">
        <f t="shared" si="783"/>
        <v>0</v>
      </c>
      <c r="Z1150" s="25">
        <f t="shared" si="784"/>
        <v>0</v>
      </c>
      <c r="AA1150" s="26"/>
      <c r="AB1150" s="25">
        <f t="shared" si="785"/>
        <v>0</v>
      </c>
      <c r="AC1150" s="25">
        <f t="shared" si="841"/>
        <v>0</v>
      </c>
      <c r="AD1150" s="25"/>
      <c r="AE1150" s="25"/>
      <c r="AF1150" s="25"/>
      <c r="AG1150" s="25"/>
      <c r="AH1150" s="25"/>
      <c r="AI1150" s="25"/>
      <c r="AJ1150" s="26"/>
      <c r="AK1150" s="25"/>
      <c r="AL1150" s="26"/>
      <c r="AM1150" s="25">
        <f t="shared" si="786"/>
        <v>0</v>
      </c>
      <c r="AN1150" s="25">
        <f t="shared" si="787"/>
        <v>0</v>
      </c>
      <c r="AO1150" s="26"/>
      <c r="AP1150" s="26">
        <f t="shared" si="788"/>
        <v>0</v>
      </c>
      <c r="AQ1150" s="101">
        <f t="shared" si="789"/>
        <v>0</v>
      </c>
      <c r="AR1150" s="106">
        <f t="shared" si="824"/>
        <v>0</v>
      </c>
      <c r="AS1150" s="107">
        <f t="shared" si="839"/>
        <v>0</v>
      </c>
      <c r="AT1150" s="107">
        <f t="shared" si="839"/>
        <v>0</v>
      </c>
      <c r="AU1150" s="107">
        <f t="shared" si="839"/>
        <v>0</v>
      </c>
      <c r="AV1150" s="107">
        <f t="shared" si="839"/>
        <v>0</v>
      </c>
      <c r="AW1150" s="107">
        <f t="shared" si="839"/>
        <v>0</v>
      </c>
      <c r="AX1150" s="107">
        <f t="shared" si="839"/>
        <v>0</v>
      </c>
      <c r="AY1150" s="107">
        <f t="shared" si="839"/>
        <v>0</v>
      </c>
      <c r="AZ1150" s="107">
        <f t="shared" si="839"/>
        <v>0</v>
      </c>
      <c r="BA1150" s="108">
        <f t="shared" si="825"/>
        <v>0</v>
      </c>
      <c r="BB1150" s="103">
        <f t="shared" si="792"/>
        <v>0</v>
      </c>
      <c r="BC1150" s="109">
        <f t="shared" si="826"/>
        <v>0</v>
      </c>
      <c r="BD1150" s="107">
        <f t="shared" si="774"/>
        <v>0</v>
      </c>
      <c r="BE1150" s="107">
        <f t="shared" si="840"/>
        <v>0</v>
      </c>
      <c r="BF1150" s="107">
        <f t="shared" si="840"/>
        <v>0</v>
      </c>
      <c r="BG1150" s="107">
        <f t="shared" si="840"/>
        <v>0</v>
      </c>
      <c r="BH1150" s="107">
        <f t="shared" si="840"/>
        <v>0</v>
      </c>
      <c r="BI1150" s="107">
        <f t="shared" si="840"/>
        <v>0</v>
      </c>
      <c r="BJ1150" s="107">
        <f t="shared" si="840"/>
        <v>0</v>
      </c>
      <c r="BK1150" s="107">
        <f t="shared" si="840"/>
        <v>0</v>
      </c>
      <c r="BL1150" s="110">
        <f t="shared" si="827"/>
        <v>0</v>
      </c>
      <c r="BM1150" s="111">
        <f t="shared" si="828"/>
        <v>0</v>
      </c>
      <c r="BN1150" s="111">
        <f t="shared" si="829"/>
        <v>0</v>
      </c>
      <c r="BO1150" s="111">
        <f t="shared" si="830"/>
        <v>0</v>
      </c>
      <c r="BP1150" s="111">
        <f t="shared" si="831"/>
        <v>0</v>
      </c>
      <c r="BQ1150" s="111">
        <f t="shared" si="832"/>
        <v>0</v>
      </c>
      <c r="BR1150" s="111">
        <f t="shared" si="833"/>
        <v>0</v>
      </c>
      <c r="BS1150" s="111">
        <f t="shared" si="834"/>
        <v>0</v>
      </c>
      <c r="BT1150" s="111">
        <f t="shared" si="835"/>
        <v>0</v>
      </c>
      <c r="BU1150" s="112">
        <f t="shared" si="836"/>
        <v>0</v>
      </c>
      <c r="BV1150" s="113">
        <f t="shared" si="837"/>
        <v>0</v>
      </c>
      <c r="BW1150" s="169" t="s">
        <v>135</v>
      </c>
      <c r="BX1150" s="174">
        <v>2021</v>
      </c>
      <c r="BY1150" s="169" t="s">
        <v>2422</v>
      </c>
      <c r="BZ1150" s="169" t="str">
        <f t="shared" si="805"/>
        <v>DICIEMBRE</v>
      </c>
      <c r="CA1150" s="169" t="str">
        <f t="shared" si="806"/>
        <v>YCHO21RT_12.1</v>
      </c>
      <c r="CB1150" s="118" t="e">
        <f>VLOOKUP(F1150,[3]TOTALES!$E:$E,1,0)</f>
        <v>#N/A</v>
      </c>
      <c r="CC1150" s="118" t="str">
        <f>VLOOKUP(E1150,'3.PARAMETROS'!J:L,3,0)</f>
        <v>JEANS</v>
      </c>
      <c r="CD1150" s="118">
        <f>VLOOKUP(A1150,'[4]1. ARCHIVO COMPRA'!$A:$BU,73,0)</f>
        <v>0</v>
      </c>
      <c r="CF1150" s="128"/>
      <c r="CG1150" s="128"/>
    </row>
    <row r="1151" spans="1:85" x14ac:dyDescent="0.25">
      <c r="A1151" s="128" t="str">
        <f t="shared" si="775"/>
        <v>W2RA28D4KC1TTAN</v>
      </c>
      <c r="B1151" s="188">
        <v>44531</v>
      </c>
      <c r="C1151" s="128"/>
      <c r="D1151" s="128" t="s">
        <v>563</v>
      </c>
      <c r="E1151" s="128" t="s">
        <v>148</v>
      </c>
      <c r="F1151" s="128" t="s">
        <v>1903</v>
      </c>
      <c r="G1151" s="128" t="s">
        <v>1902</v>
      </c>
      <c r="H1151" s="128" t="s">
        <v>1730</v>
      </c>
      <c r="I1151" s="128" t="s">
        <v>1731</v>
      </c>
      <c r="J1151" s="128" t="s">
        <v>2207</v>
      </c>
      <c r="K1151" s="128" t="s">
        <v>682</v>
      </c>
      <c r="L1151" s="128" t="s">
        <v>2257</v>
      </c>
      <c r="M1151" s="137">
        <v>98</v>
      </c>
      <c r="N1151" s="128">
        <f>IFERROR(VLOOKUP(M1151*$M$8*$N$8,'RAM costing'!$A$3:$B$81,2,1),0)</f>
        <v>99000</v>
      </c>
      <c r="O1151" s="128">
        <f>IFERROR(VLOOKUP(M1151*$M$9*$N$9,'RAM costing'!$E$3:$F$81,2,1),0)</f>
        <v>399</v>
      </c>
      <c r="P1151" s="128"/>
      <c r="Q1151" s="129">
        <f t="shared" si="823"/>
        <v>0.31</v>
      </c>
      <c r="R1151" s="18">
        <v>30.38</v>
      </c>
      <c r="S1151" s="25">
        <f t="shared" si="777"/>
        <v>0</v>
      </c>
      <c r="T1151" s="25">
        <f t="shared" si="778"/>
        <v>0</v>
      </c>
      <c r="U1151" s="25">
        <f t="shared" si="779"/>
        <v>0</v>
      </c>
      <c r="V1151" s="25">
        <f t="shared" si="780"/>
        <v>0</v>
      </c>
      <c r="W1151" s="25">
        <f t="shared" si="781"/>
        <v>0</v>
      </c>
      <c r="X1151" s="25">
        <f t="shared" si="782"/>
        <v>0</v>
      </c>
      <c r="Y1151" s="25">
        <f t="shared" si="783"/>
        <v>0</v>
      </c>
      <c r="Z1151" s="25">
        <f t="shared" si="784"/>
        <v>0</v>
      </c>
      <c r="AA1151" s="26"/>
      <c r="AB1151" s="25">
        <f t="shared" si="785"/>
        <v>0</v>
      </c>
      <c r="AC1151" s="25">
        <f t="shared" si="841"/>
        <v>0</v>
      </c>
      <c r="AD1151" s="25"/>
      <c r="AE1151" s="25"/>
      <c r="AF1151" s="25"/>
      <c r="AG1151" s="25"/>
      <c r="AH1151" s="25"/>
      <c r="AI1151" s="25"/>
      <c r="AJ1151" s="26"/>
      <c r="AK1151" s="25"/>
      <c r="AL1151" s="26"/>
      <c r="AM1151" s="25">
        <f t="shared" si="786"/>
        <v>0</v>
      </c>
      <c r="AN1151" s="25">
        <f t="shared" si="787"/>
        <v>0</v>
      </c>
      <c r="AO1151" s="26"/>
      <c r="AP1151" s="26">
        <f t="shared" si="788"/>
        <v>0</v>
      </c>
      <c r="AQ1151" s="101">
        <f t="shared" si="789"/>
        <v>0</v>
      </c>
      <c r="AR1151" s="106">
        <f t="shared" si="824"/>
        <v>0</v>
      </c>
      <c r="AS1151" s="107">
        <f t="shared" si="839"/>
        <v>0</v>
      </c>
      <c r="AT1151" s="107">
        <f t="shared" si="839"/>
        <v>0</v>
      </c>
      <c r="AU1151" s="107">
        <f t="shared" si="839"/>
        <v>0</v>
      </c>
      <c r="AV1151" s="107">
        <f t="shared" si="839"/>
        <v>0</v>
      </c>
      <c r="AW1151" s="107">
        <f t="shared" si="839"/>
        <v>0</v>
      </c>
      <c r="AX1151" s="107">
        <f t="shared" si="839"/>
        <v>0</v>
      </c>
      <c r="AY1151" s="107">
        <f t="shared" si="839"/>
        <v>0</v>
      </c>
      <c r="AZ1151" s="107">
        <f t="shared" si="839"/>
        <v>0</v>
      </c>
      <c r="BA1151" s="108">
        <f t="shared" si="825"/>
        <v>0</v>
      </c>
      <c r="BB1151" s="103">
        <f t="shared" si="792"/>
        <v>0</v>
      </c>
      <c r="BC1151" s="109">
        <f t="shared" si="826"/>
        <v>0</v>
      </c>
      <c r="BD1151" s="107">
        <f t="shared" si="774"/>
        <v>0</v>
      </c>
      <c r="BE1151" s="107">
        <f t="shared" si="840"/>
        <v>0</v>
      </c>
      <c r="BF1151" s="107">
        <f t="shared" si="840"/>
        <v>0</v>
      </c>
      <c r="BG1151" s="107">
        <f t="shared" si="840"/>
        <v>0</v>
      </c>
      <c r="BH1151" s="107">
        <f t="shared" si="840"/>
        <v>0</v>
      </c>
      <c r="BI1151" s="107">
        <f t="shared" si="840"/>
        <v>0</v>
      </c>
      <c r="BJ1151" s="107">
        <f t="shared" si="840"/>
        <v>0</v>
      </c>
      <c r="BK1151" s="107">
        <f t="shared" si="840"/>
        <v>0</v>
      </c>
      <c r="BL1151" s="110">
        <f t="shared" si="827"/>
        <v>0</v>
      </c>
      <c r="BM1151" s="111">
        <f t="shared" si="828"/>
        <v>0</v>
      </c>
      <c r="BN1151" s="111">
        <f t="shared" si="829"/>
        <v>0</v>
      </c>
      <c r="BO1151" s="111">
        <f t="shared" si="830"/>
        <v>0</v>
      </c>
      <c r="BP1151" s="111">
        <f t="shared" si="831"/>
        <v>0</v>
      </c>
      <c r="BQ1151" s="111">
        <f t="shared" si="832"/>
        <v>0</v>
      </c>
      <c r="BR1151" s="111">
        <f t="shared" si="833"/>
        <v>0</v>
      </c>
      <c r="BS1151" s="111">
        <f t="shared" si="834"/>
        <v>0</v>
      </c>
      <c r="BT1151" s="111">
        <f t="shared" si="835"/>
        <v>0</v>
      </c>
      <c r="BU1151" s="112">
        <f t="shared" si="836"/>
        <v>0</v>
      </c>
      <c r="BV1151" s="113">
        <f t="shared" si="837"/>
        <v>0</v>
      </c>
      <c r="BW1151" s="169" t="s">
        <v>135</v>
      </c>
      <c r="BX1151" s="174">
        <v>2021</v>
      </c>
      <c r="BY1151" s="169" t="s">
        <v>2422</v>
      </c>
      <c r="BZ1151" s="169" t="str">
        <f t="shared" si="805"/>
        <v>DICIEMBRE</v>
      </c>
      <c r="CA1151" s="169" t="str">
        <f t="shared" si="806"/>
        <v>YCHO21RT_12.1</v>
      </c>
      <c r="CB1151" s="118" t="e">
        <f>VLOOKUP(F1151,[3]TOTALES!$E:$E,1,0)</f>
        <v>#N/A</v>
      </c>
      <c r="CC1151" s="118" t="str">
        <f>VLOOKUP(E1151,'3.PARAMETROS'!J:L,3,0)</f>
        <v>JEANS</v>
      </c>
      <c r="CD1151" s="118">
        <f>VLOOKUP(A1151,'[4]1. ARCHIVO COMPRA'!$A:$BU,73,0)</f>
        <v>0</v>
      </c>
      <c r="CF1151" s="128"/>
      <c r="CG1151" s="128"/>
    </row>
    <row r="1152" spans="1:85" x14ac:dyDescent="0.25">
      <c r="A1152" s="128" t="str">
        <f t="shared" si="775"/>
        <v>W1BL07WEAZ0P01O</v>
      </c>
      <c r="B1152" s="188">
        <v>44531</v>
      </c>
      <c r="C1152" s="128"/>
      <c r="D1152" s="128" t="s">
        <v>557</v>
      </c>
      <c r="E1152" s="128" t="s">
        <v>558</v>
      </c>
      <c r="F1152" s="128" t="s">
        <v>1904</v>
      </c>
      <c r="G1152" s="128" t="s">
        <v>1905</v>
      </c>
      <c r="H1152" s="128" t="s">
        <v>1906</v>
      </c>
      <c r="I1152" s="128" t="s">
        <v>1907</v>
      </c>
      <c r="J1152" s="128" t="s">
        <v>2234</v>
      </c>
      <c r="K1152" s="128" t="s">
        <v>683</v>
      </c>
      <c r="L1152" s="128" t="s">
        <v>2255</v>
      </c>
      <c r="M1152" s="137">
        <v>168</v>
      </c>
      <c r="N1152" s="128">
        <f>IFERROR(VLOOKUP(M1152*$M$8*$N$8,'RAM costing'!$A$3:$B$81,2,1),0)</f>
        <v>159000</v>
      </c>
      <c r="O1152" s="128">
        <f>IFERROR(VLOOKUP(M1152*$M$9*$N$9,'RAM costing'!$E$3:$F$81,2,1),0)</f>
        <v>429</v>
      </c>
      <c r="P1152" s="128"/>
      <c r="Q1152" s="129">
        <f t="shared" si="823"/>
        <v>0.31</v>
      </c>
      <c r="R1152" s="18">
        <v>52.08</v>
      </c>
      <c r="S1152" s="25">
        <f t="shared" si="777"/>
        <v>0</v>
      </c>
      <c r="T1152" s="25">
        <f t="shared" si="778"/>
        <v>0</v>
      </c>
      <c r="U1152" s="25">
        <f t="shared" si="779"/>
        <v>0</v>
      </c>
      <c r="V1152" s="25">
        <f t="shared" si="780"/>
        <v>0</v>
      </c>
      <c r="W1152" s="25">
        <f t="shared" si="781"/>
        <v>0</v>
      </c>
      <c r="X1152" s="25">
        <f t="shared" si="782"/>
        <v>0</v>
      </c>
      <c r="Y1152" s="25">
        <f t="shared" si="783"/>
        <v>0</v>
      </c>
      <c r="Z1152" s="25">
        <f t="shared" si="784"/>
        <v>0</v>
      </c>
      <c r="AA1152" s="26"/>
      <c r="AB1152" s="25">
        <f t="shared" si="785"/>
        <v>0</v>
      </c>
      <c r="AC1152" s="25">
        <f t="shared" si="841"/>
        <v>0</v>
      </c>
      <c r="AD1152" s="25"/>
      <c r="AE1152" s="25"/>
      <c r="AF1152" s="25"/>
      <c r="AG1152" s="25"/>
      <c r="AH1152" s="25"/>
      <c r="AI1152" s="25"/>
      <c r="AJ1152" s="26"/>
      <c r="AK1152" s="25"/>
      <c r="AL1152" s="26"/>
      <c r="AM1152" s="25">
        <f t="shared" si="786"/>
        <v>0</v>
      </c>
      <c r="AN1152" s="25">
        <f t="shared" si="787"/>
        <v>0</v>
      </c>
      <c r="AO1152" s="26"/>
      <c r="AP1152" s="26">
        <f t="shared" si="788"/>
        <v>0</v>
      </c>
      <c r="AQ1152" s="101">
        <f t="shared" si="789"/>
        <v>0</v>
      </c>
      <c r="AR1152" s="106">
        <f t="shared" si="824"/>
        <v>0</v>
      </c>
      <c r="AS1152" s="107">
        <f t="shared" si="839"/>
        <v>0</v>
      </c>
      <c r="AT1152" s="107">
        <f t="shared" si="839"/>
        <v>0</v>
      </c>
      <c r="AU1152" s="107">
        <f t="shared" si="839"/>
        <v>0</v>
      </c>
      <c r="AV1152" s="107">
        <f t="shared" si="839"/>
        <v>0</v>
      </c>
      <c r="AW1152" s="107">
        <f t="shared" si="839"/>
        <v>0</v>
      </c>
      <c r="AX1152" s="107">
        <f t="shared" si="839"/>
        <v>0</v>
      </c>
      <c r="AY1152" s="107">
        <f t="shared" si="839"/>
        <v>0</v>
      </c>
      <c r="AZ1152" s="107">
        <f t="shared" si="839"/>
        <v>0</v>
      </c>
      <c r="BA1152" s="108">
        <f t="shared" si="825"/>
        <v>0</v>
      </c>
      <c r="BB1152" s="103">
        <f t="shared" si="792"/>
        <v>0</v>
      </c>
      <c r="BC1152" s="109">
        <f t="shared" si="826"/>
        <v>0</v>
      </c>
      <c r="BD1152" s="107">
        <f t="shared" si="774"/>
        <v>0</v>
      </c>
      <c r="BE1152" s="107">
        <f t="shared" si="840"/>
        <v>0</v>
      </c>
      <c r="BF1152" s="107">
        <f t="shared" si="840"/>
        <v>0</v>
      </c>
      <c r="BG1152" s="107">
        <f t="shared" si="840"/>
        <v>0</v>
      </c>
      <c r="BH1152" s="107">
        <f t="shared" si="840"/>
        <v>0</v>
      </c>
      <c r="BI1152" s="107">
        <f t="shared" si="840"/>
        <v>0</v>
      </c>
      <c r="BJ1152" s="107">
        <f t="shared" si="840"/>
        <v>0</v>
      </c>
      <c r="BK1152" s="107">
        <f t="shared" si="840"/>
        <v>0</v>
      </c>
      <c r="BL1152" s="110">
        <f t="shared" si="827"/>
        <v>0</v>
      </c>
      <c r="BM1152" s="111">
        <f t="shared" si="828"/>
        <v>0</v>
      </c>
      <c r="BN1152" s="111">
        <f t="shared" si="829"/>
        <v>0</v>
      </c>
      <c r="BO1152" s="111">
        <f t="shared" si="830"/>
        <v>0</v>
      </c>
      <c r="BP1152" s="111">
        <f t="shared" si="831"/>
        <v>0</v>
      </c>
      <c r="BQ1152" s="111">
        <f t="shared" si="832"/>
        <v>0</v>
      </c>
      <c r="BR1152" s="111">
        <f t="shared" si="833"/>
        <v>0</v>
      </c>
      <c r="BS1152" s="111">
        <f t="shared" si="834"/>
        <v>0</v>
      </c>
      <c r="BT1152" s="111">
        <f t="shared" si="835"/>
        <v>0</v>
      </c>
      <c r="BU1152" s="112">
        <f t="shared" si="836"/>
        <v>0</v>
      </c>
      <c r="BV1152" s="113">
        <f t="shared" si="837"/>
        <v>0</v>
      </c>
      <c r="BW1152" s="169" t="s">
        <v>135</v>
      </c>
      <c r="BX1152" s="174">
        <v>2021</v>
      </c>
      <c r="BY1152" s="169" t="s">
        <v>2422</v>
      </c>
      <c r="BZ1152" s="169" t="str">
        <f t="shared" si="805"/>
        <v>DICIEMBRE</v>
      </c>
      <c r="CA1152" s="169" t="str">
        <f t="shared" si="806"/>
        <v>YCHO21RT_12.1</v>
      </c>
      <c r="CB1152" s="118" t="e">
        <f>VLOOKUP(F1152,[3]TOTALES!$E:$E,1,0)</f>
        <v>#N/A</v>
      </c>
      <c r="CC1152" s="118" t="e">
        <f>VLOOKUP(E1152,'3.PARAMETROS'!J:L,3,0)</f>
        <v>#N/A</v>
      </c>
      <c r="CD1152" s="118">
        <f>VLOOKUP(A1152,'[4]1. ARCHIVO COMPRA'!$A:$BU,73,0)</f>
        <v>0</v>
      </c>
      <c r="CF1152" s="128"/>
      <c r="CG1152" s="128"/>
    </row>
    <row r="1153" spans="1:85" x14ac:dyDescent="0.25">
      <c r="A1153" s="128" t="str">
        <f t="shared" si="775"/>
        <v>W1BK69KAL10JBLK</v>
      </c>
      <c r="B1153" s="188">
        <v>44531</v>
      </c>
      <c r="C1153" s="128"/>
      <c r="D1153" s="128" t="s">
        <v>562</v>
      </c>
      <c r="E1153" s="128" t="s">
        <v>708</v>
      </c>
      <c r="F1153" s="128" t="s">
        <v>1908</v>
      </c>
      <c r="G1153" s="128" t="s">
        <v>1909</v>
      </c>
      <c r="H1153" s="128" t="s">
        <v>494</v>
      </c>
      <c r="I1153" s="128" t="s">
        <v>520</v>
      </c>
      <c r="J1153" s="128" t="s">
        <v>2140</v>
      </c>
      <c r="K1153" s="128" t="s">
        <v>687</v>
      </c>
      <c r="L1153" s="128" t="s">
        <v>2255</v>
      </c>
      <c r="M1153" s="137">
        <v>108</v>
      </c>
      <c r="N1153" s="128">
        <f>IFERROR(VLOOKUP(M1153*$M$8*$N$8,'RAM costing'!$A$3:$B$81,2,1),0)</f>
        <v>109000</v>
      </c>
      <c r="O1153" s="128">
        <f>IFERROR(VLOOKUP(M1153*$M$9*$N$9,'RAM costing'!$E$3:$F$81,2,1),0)</f>
        <v>429</v>
      </c>
      <c r="P1153" s="128"/>
      <c r="Q1153" s="129">
        <f t="shared" si="823"/>
        <v>0.31</v>
      </c>
      <c r="R1153" s="18">
        <v>33.479999999999997</v>
      </c>
      <c r="S1153" s="25">
        <f t="shared" si="777"/>
        <v>0</v>
      </c>
      <c r="T1153" s="25">
        <f t="shared" si="778"/>
        <v>0</v>
      </c>
      <c r="U1153" s="25">
        <f t="shared" si="779"/>
        <v>0</v>
      </c>
      <c r="V1153" s="25">
        <f t="shared" si="780"/>
        <v>0</v>
      </c>
      <c r="W1153" s="25">
        <f t="shared" si="781"/>
        <v>0</v>
      </c>
      <c r="X1153" s="25">
        <f t="shared" si="782"/>
        <v>0</v>
      </c>
      <c r="Y1153" s="25">
        <f t="shared" si="783"/>
        <v>0</v>
      </c>
      <c r="Z1153" s="25">
        <f t="shared" si="784"/>
        <v>0</v>
      </c>
      <c r="AA1153" s="26"/>
      <c r="AB1153" s="25">
        <f t="shared" si="785"/>
        <v>0</v>
      </c>
      <c r="AC1153" s="25">
        <f t="shared" si="841"/>
        <v>0</v>
      </c>
      <c r="AD1153" s="25"/>
      <c r="AE1153" s="25"/>
      <c r="AF1153" s="25"/>
      <c r="AG1153" s="25"/>
      <c r="AH1153" s="25"/>
      <c r="AI1153" s="25"/>
      <c r="AJ1153" s="26"/>
      <c r="AK1153" s="25"/>
      <c r="AL1153" s="26"/>
      <c r="AM1153" s="25">
        <f t="shared" si="786"/>
        <v>0</v>
      </c>
      <c r="AN1153" s="25">
        <f t="shared" si="787"/>
        <v>0</v>
      </c>
      <c r="AO1153" s="26"/>
      <c r="AP1153" s="26">
        <f t="shared" si="788"/>
        <v>0</v>
      </c>
      <c r="AQ1153" s="101">
        <f t="shared" si="789"/>
        <v>0</v>
      </c>
      <c r="AR1153" s="106">
        <f t="shared" si="824"/>
        <v>0</v>
      </c>
      <c r="AS1153" s="107">
        <f t="shared" si="839"/>
        <v>0</v>
      </c>
      <c r="AT1153" s="107">
        <f t="shared" si="839"/>
        <v>0</v>
      </c>
      <c r="AU1153" s="107">
        <f t="shared" si="839"/>
        <v>0</v>
      </c>
      <c r="AV1153" s="107">
        <f t="shared" si="839"/>
        <v>0</v>
      </c>
      <c r="AW1153" s="107">
        <f t="shared" si="839"/>
        <v>0</v>
      </c>
      <c r="AX1153" s="107">
        <f t="shared" si="839"/>
        <v>0</v>
      </c>
      <c r="AY1153" s="107">
        <f t="shared" si="839"/>
        <v>0</v>
      </c>
      <c r="AZ1153" s="107">
        <f t="shared" si="839"/>
        <v>0</v>
      </c>
      <c r="BA1153" s="108">
        <f t="shared" si="825"/>
        <v>0</v>
      </c>
      <c r="BB1153" s="103">
        <f t="shared" si="792"/>
        <v>0</v>
      </c>
      <c r="BC1153" s="109">
        <f t="shared" si="826"/>
        <v>0</v>
      </c>
      <c r="BD1153" s="107">
        <f t="shared" si="774"/>
        <v>0</v>
      </c>
      <c r="BE1153" s="107">
        <f t="shared" si="840"/>
        <v>0</v>
      </c>
      <c r="BF1153" s="107">
        <f t="shared" si="840"/>
        <v>0</v>
      </c>
      <c r="BG1153" s="107">
        <f t="shared" si="840"/>
        <v>0</v>
      </c>
      <c r="BH1153" s="107">
        <f t="shared" si="840"/>
        <v>0</v>
      </c>
      <c r="BI1153" s="107">
        <f t="shared" si="840"/>
        <v>0</v>
      </c>
      <c r="BJ1153" s="107">
        <f t="shared" si="840"/>
        <v>0</v>
      </c>
      <c r="BK1153" s="107">
        <f t="shared" si="840"/>
        <v>0</v>
      </c>
      <c r="BL1153" s="110">
        <f t="shared" si="827"/>
        <v>0</v>
      </c>
      <c r="BM1153" s="111">
        <f t="shared" si="828"/>
        <v>0</v>
      </c>
      <c r="BN1153" s="111">
        <f t="shared" si="829"/>
        <v>0</v>
      </c>
      <c r="BO1153" s="111">
        <f t="shared" si="830"/>
        <v>0</v>
      </c>
      <c r="BP1153" s="111">
        <f t="shared" si="831"/>
        <v>0</v>
      </c>
      <c r="BQ1153" s="111">
        <f t="shared" si="832"/>
        <v>0</v>
      </c>
      <c r="BR1153" s="111">
        <f t="shared" si="833"/>
        <v>0</v>
      </c>
      <c r="BS1153" s="111">
        <f t="shared" si="834"/>
        <v>0</v>
      </c>
      <c r="BT1153" s="111">
        <f t="shared" si="835"/>
        <v>0</v>
      </c>
      <c r="BU1153" s="112">
        <f t="shared" si="836"/>
        <v>0</v>
      </c>
      <c r="BV1153" s="113">
        <f t="shared" si="837"/>
        <v>0</v>
      </c>
      <c r="BW1153" s="169" t="s">
        <v>135</v>
      </c>
      <c r="BX1153" s="174">
        <v>2021</v>
      </c>
      <c r="BY1153" s="169" t="s">
        <v>2422</v>
      </c>
      <c r="BZ1153" s="169" t="str">
        <f t="shared" si="805"/>
        <v>DICIEMBRE</v>
      </c>
      <c r="CA1153" s="169" t="str">
        <f t="shared" si="806"/>
        <v>YCHO21RT_12.1</v>
      </c>
      <c r="CB1153" s="118" t="e">
        <f>VLOOKUP(F1153,[3]TOTALES!$E:$E,1,0)</f>
        <v>#N/A</v>
      </c>
      <c r="CC1153" s="118" t="e">
        <f>VLOOKUP(E1153,'3.PARAMETROS'!J:L,3,0)</f>
        <v>#N/A</v>
      </c>
      <c r="CD1153" s="118">
        <f>VLOOKUP(A1153,'[4]1. ARCHIVO COMPRA'!$A:$BU,73,0)</f>
        <v>0</v>
      </c>
      <c r="CF1153" s="128"/>
      <c r="CG1153" s="128"/>
    </row>
    <row r="1154" spans="1:85" x14ac:dyDescent="0.25">
      <c r="A1154" s="128" t="str">
        <f t="shared" si="775"/>
        <v>W1BK69KAL10A604</v>
      </c>
      <c r="B1154" s="188">
        <v>44531</v>
      </c>
      <c r="C1154" s="128"/>
      <c r="D1154" s="128" t="s">
        <v>562</v>
      </c>
      <c r="E1154" s="128" t="s">
        <v>708</v>
      </c>
      <c r="F1154" s="128" t="s">
        <v>1908</v>
      </c>
      <c r="G1154" s="128" t="s">
        <v>1909</v>
      </c>
      <c r="H1154" s="128" t="s">
        <v>503</v>
      </c>
      <c r="I1154" s="128" t="s">
        <v>530</v>
      </c>
      <c r="J1154" s="128" t="s">
        <v>2140</v>
      </c>
      <c r="K1154" s="128" t="s">
        <v>687</v>
      </c>
      <c r="L1154" s="128" t="s">
        <v>2255</v>
      </c>
      <c r="M1154" s="137">
        <v>108</v>
      </c>
      <c r="N1154" s="128">
        <f>IFERROR(VLOOKUP(M1154*$M$8*$N$8,'RAM costing'!$A$3:$B$81,2,1),0)</f>
        <v>109000</v>
      </c>
      <c r="O1154" s="128">
        <f>IFERROR(VLOOKUP(M1154*$M$9*$N$9,'RAM costing'!$E$3:$F$81,2,1),0)</f>
        <v>429</v>
      </c>
      <c r="P1154" s="128"/>
      <c r="Q1154" s="129">
        <f t="shared" si="823"/>
        <v>0.31</v>
      </c>
      <c r="R1154" s="18">
        <v>33.479999999999997</v>
      </c>
      <c r="S1154" s="25">
        <f t="shared" si="777"/>
        <v>0</v>
      </c>
      <c r="T1154" s="25">
        <f t="shared" si="778"/>
        <v>0</v>
      </c>
      <c r="U1154" s="25">
        <f t="shared" si="779"/>
        <v>0</v>
      </c>
      <c r="V1154" s="25">
        <f t="shared" si="780"/>
        <v>0</v>
      </c>
      <c r="W1154" s="25">
        <f t="shared" si="781"/>
        <v>0</v>
      </c>
      <c r="X1154" s="25">
        <f t="shared" si="782"/>
        <v>0</v>
      </c>
      <c r="Y1154" s="25">
        <f t="shared" si="783"/>
        <v>0</v>
      </c>
      <c r="Z1154" s="25">
        <f t="shared" si="784"/>
        <v>0</v>
      </c>
      <c r="AA1154" s="26"/>
      <c r="AB1154" s="25">
        <f t="shared" si="785"/>
        <v>0</v>
      </c>
      <c r="AC1154" s="25">
        <f t="shared" si="841"/>
        <v>0</v>
      </c>
      <c r="AD1154" s="25"/>
      <c r="AE1154" s="25"/>
      <c r="AF1154" s="25"/>
      <c r="AG1154" s="25"/>
      <c r="AH1154" s="25"/>
      <c r="AI1154" s="25"/>
      <c r="AJ1154" s="26"/>
      <c r="AK1154" s="25"/>
      <c r="AL1154" s="26"/>
      <c r="AM1154" s="25">
        <f t="shared" si="786"/>
        <v>0</v>
      </c>
      <c r="AN1154" s="25">
        <f t="shared" si="787"/>
        <v>0</v>
      </c>
      <c r="AO1154" s="26"/>
      <c r="AP1154" s="26">
        <f t="shared" si="788"/>
        <v>0</v>
      </c>
      <c r="AQ1154" s="101">
        <f t="shared" si="789"/>
        <v>0</v>
      </c>
      <c r="AR1154" s="106">
        <f t="shared" si="824"/>
        <v>0</v>
      </c>
      <c r="AS1154" s="107">
        <f t="shared" si="839"/>
        <v>0</v>
      </c>
      <c r="AT1154" s="107">
        <f t="shared" si="839"/>
        <v>0</v>
      </c>
      <c r="AU1154" s="107">
        <f t="shared" si="839"/>
        <v>0</v>
      </c>
      <c r="AV1154" s="107">
        <f t="shared" si="839"/>
        <v>0</v>
      </c>
      <c r="AW1154" s="107">
        <f t="shared" si="839"/>
        <v>0</v>
      </c>
      <c r="AX1154" s="107">
        <f t="shared" si="839"/>
        <v>0</v>
      </c>
      <c r="AY1154" s="107">
        <f t="shared" si="839"/>
        <v>0</v>
      </c>
      <c r="AZ1154" s="107">
        <f t="shared" si="839"/>
        <v>0</v>
      </c>
      <c r="BA1154" s="108">
        <f t="shared" si="825"/>
        <v>0</v>
      </c>
      <c r="BB1154" s="103">
        <f t="shared" si="792"/>
        <v>0</v>
      </c>
      <c r="BC1154" s="109">
        <f t="shared" si="826"/>
        <v>0</v>
      </c>
      <c r="BD1154" s="107">
        <f t="shared" si="774"/>
        <v>0</v>
      </c>
      <c r="BE1154" s="107">
        <f t="shared" si="840"/>
        <v>0</v>
      </c>
      <c r="BF1154" s="107">
        <f t="shared" si="840"/>
        <v>0</v>
      </c>
      <c r="BG1154" s="107">
        <f t="shared" si="840"/>
        <v>0</v>
      </c>
      <c r="BH1154" s="107">
        <f t="shared" si="840"/>
        <v>0</v>
      </c>
      <c r="BI1154" s="107">
        <f t="shared" si="840"/>
        <v>0</v>
      </c>
      <c r="BJ1154" s="107">
        <f t="shared" si="840"/>
        <v>0</v>
      </c>
      <c r="BK1154" s="107">
        <f t="shared" si="840"/>
        <v>0</v>
      </c>
      <c r="BL1154" s="110">
        <f t="shared" si="827"/>
        <v>0</v>
      </c>
      <c r="BM1154" s="111">
        <f t="shared" si="828"/>
        <v>0</v>
      </c>
      <c r="BN1154" s="111">
        <f t="shared" si="829"/>
        <v>0</v>
      </c>
      <c r="BO1154" s="111">
        <f t="shared" si="830"/>
        <v>0</v>
      </c>
      <c r="BP1154" s="111">
        <f t="shared" si="831"/>
        <v>0</v>
      </c>
      <c r="BQ1154" s="111">
        <f t="shared" si="832"/>
        <v>0</v>
      </c>
      <c r="BR1154" s="111">
        <f t="shared" si="833"/>
        <v>0</v>
      </c>
      <c r="BS1154" s="111">
        <f t="shared" si="834"/>
        <v>0</v>
      </c>
      <c r="BT1154" s="111">
        <f t="shared" si="835"/>
        <v>0</v>
      </c>
      <c r="BU1154" s="112">
        <f t="shared" si="836"/>
        <v>0</v>
      </c>
      <c r="BV1154" s="113">
        <f t="shared" si="837"/>
        <v>0</v>
      </c>
      <c r="BW1154" s="169" t="s">
        <v>135</v>
      </c>
      <c r="BX1154" s="174">
        <v>2021</v>
      </c>
      <c r="BY1154" s="169" t="s">
        <v>2422</v>
      </c>
      <c r="BZ1154" s="169" t="str">
        <f t="shared" si="805"/>
        <v>DICIEMBRE</v>
      </c>
      <c r="CA1154" s="169" t="str">
        <f t="shared" si="806"/>
        <v>YCHO21RT_12.1</v>
      </c>
      <c r="CB1154" s="118" t="e">
        <f>VLOOKUP(F1154,[3]TOTALES!$E:$E,1,0)</f>
        <v>#N/A</v>
      </c>
      <c r="CC1154" s="118" t="e">
        <f>VLOOKUP(E1154,'3.PARAMETROS'!J:L,3,0)</f>
        <v>#N/A</v>
      </c>
      <c r="CD1154" s="118">
        <f>VLOOKUP(A1154,'[4]1. ARCHIVO COMPRA'!$A:$BU,73,0)</f>
        <v>0</v>
      </c>
      <c r="CF1154" s="128"/>
      <c r="CG1154" s="128"/>
    </row>
    <row r="1155" spans="1:85" x14ac:dyDescent="0.25">
      <c r="A1155" s="128" t="str">
        <f t="shared" si="775"/>
        <v>W1BK69KAL10G9I4</v>
      </c>
      <c r="B1155" s="188">
        <v>44531</v>
      </c>
      <c r="C1155" s="128"/>
      <c r="D1155" s="128" t="s">
        <v>562</v>
      </c>
      <c r="E1155" s="128" t="s">
        <v>708</v>
      </c>
      <c r="F1155" s="128" t="s">
        <v>1908</v>
      </c>
      <c r="G1155" s="128" t="s">
        <v>1909</v>
      </c>
      <c r="H1155" s="128" t="s">
        <v>620</v>
      </c>
      <c r="I1155" s="128" t="s">
        <v>621</v>
      </c>
      <c r="J1155" s="128" t="s">
        <v>2140</v>
      </c>
      <c r="K1155" s="128" t="s">
        <v>687</v>
      </c>
      <c r="L1155" s="128" t="s">
        <v>2255</v>
      </c>
      <c r="M1155" s="137">
        <v>108</v>
      </c>
      <c r="N1155" s="128">
        <f>IFERROR(VLOOKUP(M1155*$M$8*$N$8,'RAM costing'!$A$3:$B$81,2,1),0)</f>
        <v>109000</v>
      </c>
      <c r="O1155" s="128">
        <f>IFERROR(VLOOKUP(M1155*$M$9*$N$9,'RAM costing'!$E$3:$F$81,2,1),0)</f>
        <v>429</v>
      </c>
      <c r="P1155" s="128"/>
      <c r="Q1155" s="129">
        <f t="shared" si="823"/>
        <v>0.31</v>
      </c>
      <c r="R1155" s="18">
        <v>33.479999999999997</v>
      </c>
      <c r="S1155" s="25">
        <f t="shared" si="777"/>
        <v>0</v>
      </c>
      <c r="T1155" s="25">
        <f t="shared" si="778"/>
        <v>0</v>
      </c>
      <c r="U1155" s="25">
        <f t="shared" si="779"/>
        <v>0</v>
      </c>
      <c r="V1155" s="25">
        <f t="shared" si="780"/>
        <v>0</v>
      </c>
      <c r="W1155" s="25">
        <f t="shared" si="781"/>
        <v>0</v>
      </c>
      <c r="X1155" s="25">
        <f t="shared" si="782"/>
        <v>0</v>
      </c>
      <c r="Y1155" s="25">
        <f t="shared" si="783"/>
        <v>0</v>
      </c>
      <c r="Z1155" s="25">
        <f t="shared" si="784"/>
        <v>0</v>
      </c>
      <c r="AA1155" s="26"/>
      <c r="AB1155" s="25">
        <f t="shared" si="785"/>
        <v>0</v>
      </c>
      <c r="AC1155" s="25">
        <f t="shared" si="841"/>
        <v>0</v>
      </c>
      <c r="AD1155" s="25"/>
      <c r="AE1155" s="25"/>
      <c r="AF1155" s="25"/>
      <c r="AG1155" s="25"/>
      <c r="AH1155" s="25"/>
      <c r="AI1155" s="25"/>
      <c r="AJ1155" s="26"/>
      <c r="AK1155" s="25"/>
      <c r="AL1155" s="26"/>
      <c r="AM1155" s="25">
        <f t="shared" si="786"/>
        <v>0</v>
      </c>
      <c r="AN1155" s="25">
        <f t="shared" si="787"/>
        <v>0</v>
      </c>
      <c r="AO1155" s="26"/>
      <c r="AP1155" s="26">
        <f t="shared" si="788"/>
        <v>0</v>
      </c>
      <c r="AQ1155" s="101">
        <f t="shared" si="789"/>
        <v>0</v>
      </c>
      <c r="AR1155" s="106">
        <f t="shared" si="824"/>
        <v>0</v>
      </c>
      <c r="AS1155" s="107">
        <f t="shared" si="839"/>
        <v>0</v>
      </c>
      <c r="AT1155" s="107">
        <f t="shared" si="839"/>
        <v>0</v>
      </c>
      <c r="AU1155" s="107">
        <f t="shared" si="839"/>
        <v>0</v>
      </c>
      <c r="AV1155" s="107">
        <f t="shared" si="839"/>
        <v>0</v>
      </c>
      <c r="AW1155" s="107">
        <f t="shared" si="839"/>
        <v>0</v>
      </c>
      <c r="AX1155" s="107">
        <f t="shared" si="839"/>
        <v>0</v>
      </c>
      <c r="AY1155" s="107">
        <f t="shared" si="839"/>
        <v>0</v>
      </c>
      <c r="AZ1155" s="107">
        <f t="shared" si="839"/>
        <v>0</v>
      </c>
      <c r="BA1155" s="108">
        <f t="shared" si="825"/>
        <v>0</v>
      </c>
      <c r="BB1155" s="103">
        <f t="shared" si="792"/>
        <v>0</v>
      </c>
      <c r="BC1155" s="109">
        <f t="shared" si="826"/>
        <v>0</v>
      </c>
      <c r="BD1155" s="107">
        <f t="shared" si="774"/>
        <v>0</v>
      </c>
      <c r="BE1155" s="107">
        <f t="shared" si="840"/>
        <v>0</v>
      </c>
      <c r="BF1155" s="107">
        <f t="shared" si="840"/>
        <v>0</v>
      </c>
      <c r="BG1155" s="107">
        <f t="shared" si="840"/>
        <v>0</v>
      </c>
      <c r="BH1155" s="107">
        <f t="shared" si="840"/>
        <v>0</v>
      </c>
      <c r="BI1155" s="107">
        <f t="shared" si="840"/>
        <v>0</v>
      </c>
      <c r="BJ1155" s="107">
        <f t="shared" si="840"/>
        <v>0</v>
      </c>
      <c r="BK1155" s="107">
        <f t="shared" si="840"/>
        <v>0</v>
      </c>
      <c r="BL1155" s="110">
        <f t="shared" si="827"/>
        <v>0</v>
      </c>
      <c r="BM1155" s="111">
        <f t="shared" si="828"/>
        <v>0</v>
      </c>
      <c r="BN1155" s="111">
        <f t="shared" si="829"/>
        <v>0</v>
      </c>
      <c r="BO1155" s="111">
        <f t="shared" si="830"/>
        <v>0</v>
      </c>
      <c r="BP1155" s="111">
        <f t="shared" si="831"/>
        <v>0</v>
      </c>
      <c r="BQ1155" s="111">
        <f t="shared" si="832"/>
        <v>0</v>
      </c>
      <c r="BR1155" s="111">
        <f t="shared" si="833"/>
        <v>0</v>
      </c>
      <c r="BS1155" s="111">
        <f t="shared" si="834"/>
        <v>0</v>
      </c>
      <c r="BT1155" s="111">
        <f t="shared" si="835"/>
        <v>0</v>
      </c>
      <c r="BU1155" s="112">
        <f t="shared" si="836"/>
        <v>0</v>
      </c>
      <c r="BV1155" s="113">
        <f t="shared" si="837"/>
        <v>0</v>
      </c>
      <c r="BW1155" s="169" t="s">
        <v>135</v>
      </c>
      <c r="BX1155" s="174">
        <v>2021</v>
      </c>
      <c r="BY1155" s="169" t="s">
        <v>2422</v>
      </c>
      <c r="BZ1155" s="169" t="str">
        <f t="shared" si="805"/>
        <v>DICIEMBRE</v>
      </c>
      <c r="CA1155" s="169" t="str">
        <f t="shared" si="806"/>
        <v>YCHO21RT_12.1</v>
      </c>
      <c r="CB1155" s="118" t="e">
        <f>VLOOKUP(F1155,[3]TOTALES!$E:$E,1,0)</f>
        <v>#N/A</v>
      </c>
      <c r="CC1155" s="118" t="e">
        <f>VLOOKUP(E1155,'3.PARAMETROS'!J:L,3,0)</f>
        <v>#N/A</v>
      </c>
      <c r="CD1155" s="118">
        <f>VLOOKUP(A1155,'[4]1. ARCHIVO COMPRA'!$A:$BU,73,0)</f>
        <v>0</v>
      </c>
      <c r="CF1155" s="128"/>
      <c r="CG1155" s="128"/>
    </row>
    <row r="1156" spans="1:85" x14ac:dyDescent="0.25">
      <c r="A1156" s="128" t="str">
        <f t="shared" si="775"/>
        <v>W2RK24KA4L1F50D</v>
      </c>
      <c r="B1156" s="188">
        <v>44531</v>
      </c>
      <c r="C1156" s="128"/>
      <c r="D1156" s="128" t="s">
        <v>562</v>
      </c>
      <c r="E1156" s="128" t="s">
        <v>708</v>
      </c>
      <c r="F1156" s="128" t="s">
        <v>1910</v>
      </c>
      <c r="G1156" s="128" t="s">
        <v>1911</v>
      </c>
      <c r="H1156" s="128" t="s">
        <v>1554</v>
      </c>
      <c r="I1156" s="128" t="s">
        <v>1555</v>
      </c>
      <c r="J1156" s="128" t="s">
        <v>2114</v>
      </c>
      <c r="K1156" s="128" t="s">
        <v>687</v>
      </c>
      <c r="L1156" s="128" t="s">
        <v>2255</v>
      </c>
      <c r="M1156" s="137">
        <v>98</v>
      </c>
      <c r="N1156" s="128">
        <f>IFERROR(VLOOKUP(M1156*$M$8*$N$8,'RAM costing'!$A$3:$B$81,2,1),0)</f>
        <v>99000</v>
      </c>
      <c r="O1156" s="128">
        <f>IFERROR(VLOOKUP(M1156*$M$9*$N$9,'RAM costing'!$E$3:$F$81,2,1),0)</f>
        <v>399</v>
      </c>
      <c r="P1156" s="128"/>
      <c r="Q1156" s="129">
        <f t="shared" si="823"/>
        <v>0.31</v>
      </c>
      <c r="R1156" s="18">
        <v>30.38</v>
      </c>
      <c r="S1156" s="25">
        <f t="shared" si="777"/>
        <v>0</v>
      </c>
      <c r="T1156" s="25">
        <f t="shared" si="778"/>
        <v>0</v>
      </c>
      <c r="U1156" s="25">
        <f t="shared" si="779"/>
        <v>0</v>
      </c>
      <c r="V1156" s="25">
        <f t="shared" si="780"/>
        <v>0</v>
      </c>
      <c r="W1156" s="25">
        <f t="shared" si="781"/>
        <v>0</v>
      </c>
      <c r="X1156" s="25">
        <f t="shared" si="782"/>
        <v>0</v>
      </c>
      <c r="Y1156" s="25">
        <f t="shared" si="783"/>
        <v>0</v>
      </c>
      <c r="Z1156" s="25">
        <f t="shared" si="784"/>
        <v>0</v>
      </c>
      <c r="AA1156" s="26"/>
      <c r="AB1156" s="25">
        <f t="shared" si="785"/>
        <v>0</v>
      </c>
      <c r="AC1156" s="25">
        <f t="shared" si="841"/>
        <v>0</v>
      </c>
      <c r="AD1156" s="25"/>
      <c r="AE1156" s="25"/>
      <c r="AF1156" s="25"/>
      <c r="AG1156" s="25"/>
      <c r="AH1156" s="25"/>
      <c r="AI1156" s="25"/>
      <c r="AJ1156" s="26"/>
      <c r="AK1156" s="25"/>
      <c r="AL1156" s="26"/>
      <c r="AM1156" s="25">
        <f t="shared" si="786"/>
        <v>0</v>
      </c>
      <c r="AN1156" s="25">
        <f t="shared" si="787"/>
        <v>0</v>
      </c>
      <c r="AO1156" s="26"/>
      <c r="AP1156" s="26">
        <f t="shared" si="788"/>
        <v>0</v>
      </c>
      <c r="AQ1156" s="101">
        <f t="shared" si="789"/>
        <v>0</v>
      </c>
      <c r="AR1156" s="106">
        <f t="shared" si="824"/>
        <v>0</v>
      </c>
      <c r="AS1156" s="107">
        <f t="shared" si="839"/>
        <v>0</v>
      </c>
      <c r="AT1156" s="107">
        <f t="shared" si="839"/>
        <v>0</v>
      </c>
      <c r="AU1156" s="107">
        <f t="shared" si="839"/>
        <v>0</v>
      </c>
      <c r="AV1156" s="107">
        <f t="shared" si="839"/>
        <v>0</v>
      </c>
      <c r="AW1156" s="107">
        <f t="shared" si="839"/>
        <v>0</v>
      </c>
      <c r="AX1156" s="107">
        <f t="shared" si="839"/>
        <v>0</v>
      </c>
      <c r="AY1156" s="107">
        <f t="shared" si="839"/>
        <v>0</v>
      </c>
      <c r="AZ1156" s="107">
        <f t="shared" si="839"/>
        <v>0</v>
      </c>
      <c r="BA1156" s="108">
        <f t="shared" si="825"/>
        <v>0</v>
      </c>
      <c r="BB1156" s="103">
        <f t="shared" si="792"/>
        <v>0</v>
      </c>
      <c r="BC1156" s="109">
        <f t="shared" si="826"/>
        <v>0</v>
      </c>
      <c r="BD1156" s="107">
        <f t="shared" si="774"/>
        <v>0</v>
      </c>
      <c r="BE1156" s="107">
        <f t="shared" si="840"/>
        <v>0</v>
      </c>
      <c r="BF1156" s="107">
        <f t="shared" si="840"/>
        <v>0</v>
      </c>
      <c r="BG1156" s="107">
        <f t="shared" si="840"/>
        <v>0</v>
      </c>
      <c r="BH1156" s="107">
        <f t="shared" si="840"/>
        <v>0</v>
      </c>
      <c r="BI1156" s="107">
        <f t="shared" si="840"/>
        <v>0</v>
      </c>
      <c r="BJ1156" s="107">
        <f t="shared" si="840"/>
        <v>0</v>
      </c>
      <c r="BK1156" s="107">
        <f t="shared" si="840"/>
        <v>0</v>
      </c>
      <c r="BL1156" s="110">
        <f t="shared" si="827"/>
        <v>0</v>
      </c>
      <c r="BM1156" s="111">
        <f t="shared" si="828"/>
        <v>0</v>
      </c>
      <c r="BN1156" s="111">
        <f t="shared" si="829"/>
        <v>0</v>
      </c>
      <c r="BO1156" s="111">
        <f t="shared" si="830"/>
        <v>0</v>
      </c>
      <c r="BP1156" s="111">
        <f t="shared" si="831"/>
        <v>0</v>
      </c>
      <c r="BQ1156" s="111">
        <f t="shared" si="832"/>
        <v>0</v>
      </c>
      <c r="BR1156" s="111">
        <f t="shared" si="833"/>
        <v>0</v>
      </c>
      <c r="BS1156" s="111">
        <f t="shared" si="834"/>
        <v>0</v>
      </c>
      <c r="BT1156" s="111">
        <f t="shared" si="835"/>
        <v>0</v>
      </c>
      <c r="BU1156" s="112">
        <f t="shared" si="836"/>
        <v>0</v>
      </c>
      <c r="BV1156" s="113">
        <f t="shared" si="837"/>
        <v>0</v>
      </c>
      <c r="BW1156" s="169" t="s">
        <v>135</v>
      </c>
      <c r="BX1156" s="174">
        <v>2021</v>
      </c>
      <c r="BY1156" s="169" t="s">
        <v>2422</v>
      </c>
      <c r="BZ1156" s="169" t="str">
        <f t="shared" si="805"/>
        <v>DICIEMBRE</v>
      </c>
      <c r="CA1156" s="169" t="str">
        <f t="shared" si="806"/>
        <v>YCHO21RT_12.1</v>
      </c>
      <c r="CB1156" s="118" t="e">
        <f>VLOOKUP(F1156,[3]TOTALES!$E:$E,1,0)</f>
        <v>#N/A</v>
      </c>
      <c r="CC1156" s="118" t="e">
        <f>VLOOKUP(E1156,'3.PARAMETROS'!J:L,3,0)</f>
        <v>#N/A</v>
      </c>
      <c r="CD1156" s="118">
        <f>VLOOKUP(A1156,'[4]1. ARCHIVO COMPRA'!$A:$BU,73,0)</f>
        <v>0</v>
      </c>
      <c r="CF1156" s="128"/>
      <c r="CG1156" s="128"/>
    </row>
    <row r="1157" spans="1:85" x14ac:dyDescent="0.25">
      <c r="A1157" s="128" t="str">
        <f t="shared" si="775"/>
        <v>W2RI20KAKZ3G5Q3</v>
      </c>
      <c r="B1157" s="187">
        <v>44531</v>
      </c>
      <c r="C1157" s="128"/>
      <c r="D1157" s="128" t="s">
        <v>562</v>
      </c>
      <c r="E1157" s="128" t="s">
        <v>230</v>
      </c>
      <c r="F1157" s="128" t="s">
        <v>1912</v>
      </c>
      <c r="G1157" s="128" t="s">
        <v>1913</v>
      </c>
      <c r="H1157" s="128" t="s">
        <v>590</v>
      </c>
      <c r="I1157" s="128" t="s">
        <v>591</v>
      </c>
      <c r="J1157" s="128" t="s">
        <v>2111</v>
      </c>
      <c r="K1157" s="128" t="s">
        <v>686</v>
      </c>
      <c r="L1157" s="128" t="s">
        <v>2255</v>
      </c>
      <c r="M1157" s="137">
        <v>34</v>
      </c>
      <c r="N1157" s="128">
        <f>IFERROR(VLOOKUP(M1157*$M$8*$N$8,'RAM costing'!$A$3:$B$81,2,1),0)</f>
        <v>29000</v>
      </c>
      <c r="O1157" s="128">
        <f>IFERROR(VLOOKUP(M1157*$M$9*$N$9,'RAM costing'!$E$3:$F$81,2,1),0)</f>
        <v>139</v>
      </c>
      <c r="P1157" s="128"/>
      <c r="Q1157" s="129">
        <f t="shared" si="823"/>
        <v>0.31</v>
      </c>
      <c r="R1157" s="18">
        <v>10.54</v>
      </c>
      <c r="S1157" s="25">
        <f t="shared" si="777"/>
        <v>10</v>
      </c>
      <c r="T1157" s="25">
        <f t="shared" si="778"/>
        <v>10</v>
      </c>
      <c r="U1157" s="25">
        <f t="shared" si="779"/>
        <v>10</v>
      </c>
      <c r="V1157" s="25">
        <f t="shared" si="780"/>
        <v>8</v>
      </c>
      <c r="W1157" s="25">
        <f t="shared" si="781"/>
        <v>6</v>
      </c>
      <c r="X1157" s="25">
        <f t="shared" si="782"/>
        <v>8</v>
      </c>
      <c r="Y1157" s="25">
        <f t="shared" si="783"/>
        <v>7</v>
      </c>
      <c r="Z1157" s="25">
        <f t="shared" si="784"/>
        <v>5</v>
      </c>
      <c r="AA1157" s="26"/>
      <c r="AB1157" s="25">
        <f t="shared" si="785"/>
        <v>7</v>
      </c>
      <c r="AC1157" s="25">
        <f t="shared" ref="AC1157:AC1162" si="842">IF(AO1157&gt;0,AO1157*2,0)</f>
        <v>20</v>
      </c>
      <c r="AD1157" s="25"/>
      <c r="AE1157" s="25"/>
      <c r="AF1157" s="25"/>
      <c r="AG1157" s="25"/>
      <c r="AH1157" s="25"/>
      <c r="AI1157" s="25">
        <v>8</v>
      </c>
      <c r="AJ1157" s="26"/>
      <c r="AK1157" s="25"/>
      <c r="AL1157" s="26"/>
      <c r="AM1157" s="25">
        <f t="shared" si="786"/>
        <v>8</v>
      </c>
      <c r="AN1157" s="25">
        <f t="shared" si="787"/>
        <v>8</v>
      </c>
      <c r="AO1157" s="26">
        <v>10</v>
      </c>
      <c r="AP1157" s="26">
        <f t="shared" si="788"/>
        <v>10</v>
      </c>
      <c r="AQ1157" s="101">
        <f t="shared" si="789"/>
        <v>99</v>
      </c>
      <c r="AR1157" s="106">
        <f t="shared" si="824"/>
        <v>1054</v>
      </c>
      <c r="AS1157" s="107">
        <f t="shared" si="839"/>
        <v>23</v>
      </c>
      <c r="AT1157" s="107">
        <f t="shared" si="839"/>
        <v>36</v>
      </c>
      <c r="AU1157" s="107">
        <f t="shared" si="839"/>
        <v>27</v>
      </c>
      <c r="AV1157" s="107">
        <f t="shared" si="839"/>
        <v>14</v>
      </c>
      <c r="AW1157" s="107">
        <f t="shared" si="839"/>
        <v>0</v>
      </c>
      <c r="AX1157" s="107">
        <f t="shared" si="839"/>
        <v>0</v>
      </c>
      <c r="AY1157" s="107">
        <f t="shared" si="839"/>
        <v>0</v>
      </c>
      <c r="AZ1157" s="107">
        <f t="shared" si="839"/>
        <v>0</v>
      </c>
      <c r="BA1157" s="108">
        <f t="shared" si="825"/>
        <v>100</v>
      </c>
      <c r="BB1157" s="103">
        <f t="shared" si="792"/>
        <v>36</v>
      </c>
      <c r="BC1157" s="109">
        <f t="shared" si="826"/>
        <v>379.43999999999994</v>
      </c>
      <c r="BD1157" s="107">
        <f t="shared" si="774"/>
        <v>8</v>
      </c>
      <c r="BE1157" s="107">
        <f t="shared" si="840"/>
        <v>13</v>
      </c>
      <c r="BF1157" s="107">
        <f t="shared" si="840"/>
        <v>10</v>
      </c>
      <c r="BG1157" s="107">
        <f t="shared" si="840"/>
        <v>5</v>
      </c>
      <c r="BH1157" s="107">
        <f t="shared" si="840"/>
        <v>0</v>
      </c>
      <c r="BI1157" s="107">
        <f t="shared" si="840"/>
        <v>0</v>
      </c>
      <c r="BJ1157" s="107">
        <f t="shared" si="840"/>
        <v>0</v>
      </c>
      <c r="BK1157" s="107">
        <f t="shared" si="840"/>
        <v>0</v>
      </c>
      <c r="BL1157" s="110">
        <f t="shared" si="827"/>
        <v>36</v>
      </c>
      <c r="BM1157" s="111">
        <f t="shared" si="828"/>
        <v>31</v>
      </c>
      <c r="BN1157" s="111">
        <f t="shared" si="829"/>
        <v>49</v>
      </c>
      <c r="BO1157" s="111">
        <f t="shared" si="830"/>
        <v>37</v>
      </c>
      <c r="BP1157" s="111">
        <f t="shared" si="831"/>
        <v>19</v>
      </c>
      <c r="BQ1157" s="111">
        <f t="shared" si="832"/>
        <v>0</v>
      </c>
      <c r="BR1157" s="111">
        <f t="shared" si="833"/>
        <v>0</v>
      </c>
      <c r="BS1157" s="111">
        <f t="shared" si="834"/>
        <v>0</v>
      </c>
      <c r="BT1157" s="111">
        <f t="shared" si="835"/>
        <v>0</v>
      </c>
      <c r="BU1157" s="143">
        <f t="shared" si="836"/>
        <v>136</v>
      </c>
      <c r="BV1157" s="113">
        <f t="shared" si="837"/>
        <v>1433.4399999999998</v>
      </c>
      <c r="BW1157" s="169" t="s">
        <v>135</v>
      </c>
      <c r="BX1157" s="174">
        <v>2021</v>
      </c>
      <c r="BY1157" s="169" t="s">
        <v>2422</v>
      </c>
      <c r="BZ1157" s="169" t="str">
        <f t="shared" si="805"/>
        <v>DICIEMBRE</v>
      </c>
      <c r="CA1157" s="169" t="str">
        <f t="shared" si="806"/>
        <v>YCHO21RT_12.1</v>
      </c>
      <c r="CB1157" s="118" t="str">
        <f>VLOOKUP(F1157,[3]TOTALES!$E:$E,1,0)</f>
        <v>W2RI20KAKZ3</v>
      </c>
      <c r="CC1157" s="118" t="str">
        <f>VLOOKUP(E1157,'3.PARAMETROS'!J:L,3,0)</f>
        <v>POLERAS</v>
      </c>
      <c r="CD1157" s="118">
        <f>VLOOKUP(A1157,'[4]1. ARCHIVO COMPRA'!$A:$BU,73,0)</f>
        <v>0</v>
      </c>
      <c r="CF1157" s="164">
        <v>44331</v>
      </c>
      <c r="CG1157" s="128"/>
    </row>
    <row r="1158" spans="1:85" x14ac:dyDescent="0.25">
      <c r="A1158" s="128" t="str">
        <f t="shared" si="775"/>
        <v>W2RI20KAKZ3G4Q9</v>
      </c>
      <c r="B1158" s="187">
        <v>44531</v>
      </c>
      <c r="C1158" s="128"/>
      <c r="D1158" s="128" t="s">
        <v>562</v>
      </c>
      <c r="E1158" s="128" t="s">
        <v>230</v>
      </c>
      <c r="F1158" s="128" t="s">
        <v>1912</v>
      </c>
      <c r="G1158" s="128" t="s">
        <v>1913</v>
      </c>
      <c r="H1158" s="128" t="s">
        <v>508</v>
      </c>
      <c r="I1158" s="128" t="s">
        <v>535</v>
      </c>
      <c r="J1158" s="128" t="s">
        <v>2111</v>
      </c>
      <c r="K1158" s="128" t="s">
        <v>686</v>
      </c>
      <c r="L1158" s="128" t="s">
        <v>2255</v>
      </c>
      <c r="M1158" s="137">
        <v>34</v>
      </c>
      <c r="N1158" s="128">
        <f>IFERROR(VLOOKUP(M1158*$M$8*$N$8,'RAM costing'!$A$3:$B$81,2,1),0)</f>
        <v>29000</v>
      </c>
      <c r="O1158" s="128">
        <f>IFERROR(VLOOKUP(M1158*$M$9*$N$9,'RAM costing'!$E$3:$F$81,2,1),0)</f>
        <v>139</v>
      </c>
      <c r="P1158" s="128"/>
      <c r="Q1158" s="129">
        <f t="shared" si="823"/>
        <v>0.31</v>
      </c>
      <c r="R1158" s="18">
        <v>10.54</v>
      </c>
      <c r="S1158" s="25">
        <f t="shared" si="777"/>
        <v>8</v>
      </c>
      <c r="T1158" s="25">
        <f t="shared" si="778"/>
        <v>8</v>
      </c>
      <c r="U1158" s="25">
        <f t="shared" si="779"/>
        <v>8</v>
      </c>
      <c r="V1158" s="25">
        <f t="shared" si="780"/>
        <v>6</v>
      </c>
      <c r="W1158" s="25">
        <f t="shared" si="781"/>
        <v>4</v>
      </c>
      <c r="X1158" s="25">
        <f t="shared" si="782"/>
        <v>6</v>
      </c>
      <c r="Y1158" s="25">
        <f t="shared" si="783"/>
        <v>5</v>
      </c>
      <c r="Z1158" s="25">
        <f t="shared" si="784"/>
        <v>3</v>
      </c>
      <c r="AA1158" s="26"/>
      <c r="AB1158" s="25">
        <f t="shared" si="785"/>
        <v>5</v>
      </c>
      <c r="AC1158" s="25">
        <f t="shared" si="842"/>
        <v>16</v>
      </c>
      <c r="AD1158" s="25"/>
      <c r="AE1158" s="25"/>
      <c r="AF1158" s="25"/>
      <c r="AG1158" s="25"/>
      <c r="AH1158" s="25"/>
      <c r="AI1158" s="25">
        <v>8</v>
      </c>
      <c r="AJ1158" s="26"/>
      <c r="AK1158" s="25"/>
      <c r="AL1158" s="26"/>
      <c r="AM1158" s="25">
        <f t="shared" si="786"/>
        <v>6</v>
      </c>
      <c r="AN1158" s="25">
        <f t="shared" si="787"/>
        <v>6</v>
      </c>
      <c r="AO1158" s="26">
        <v>8</v>
      </c>
      <c r="AP1158" s="26">
        <f t="shared" si="788"/>
        <v>8</v>
      </c>
      <c r="AQ1158" s="101">
        <f t="shared" si="789"/>
        <v>77</v>
      </c>
      <c r="AR1158" s="106">
        <f t="shared" si="824"/>
        <v>822.11999999999989</v>
      </c>
      <c r="AS1158" s="107">
        <f t="shared" si="839"/>
        <v>18</v>
      </c>
      <c r="AT1158" s="107">
        <f t="shared" si="839"/>
        <v>28</v>
      </c>
      <c r="AU1158" s="107">
        <f t="shared" si="839"/>
        <v>21</v>
      </c>
      <c r="AV1158" s="107">
        <f t="shared" si="839"/>
        <v>11</v>
      </c>
      <c r="AW1158" s="107">
        <f t="shared" si="839"/>
        <v>0</v>
      </c>
      <c r="AX1158" s="107">
        <f t="shared" si="839"/>
        <v>0</v>
      </c>
      <c r="AY1158" s="107">
        <f t="shared" si="839"/>
        <v>0</v>
      </c>
      <c r="AZ1158" s="107">
        <f t="shared" ref="AS1158:AZ1190" si="843">ROUND(IF($L1158=$L$4,($AQ1158*AZ$4),IF($L1158=$L$5,($AQ1158*AZ$5),IF($L1158=$L$6,($AQ1158*AZ$6),IF($L1158=$L$7,($AQ1158*AZ$7))))),0)</f>
        <v>0</v>
      </c>
      <c r="BA1158" s="108">
        <f t="shared" si="825"/>
        <v>78</v>
      </c>
      <c r="BB1158" s="103">
        <f t="shared" si="792"/>
        <v>28</v>
      </c>
      <c r="BC1158" s="109">
        <f t="shared" si="826"/>
        <v>295.12</v>
      </c>
      <c r="BD1158" s="107">
        <f t="shared" si="774"/>
        <v>6</v>
      </c>
      <c r="BE1158" s="107">
        <f t="shared" si="840"/>
        <v>10</v>
      </c>
      <c r="BF1158" s="107">
        <f t="shared" si="840"/>
        <v>8</v>
      </c>
      <c r="BG1158" s="107">
        <f t="shared" si="840"/>
        <v>4</v>
      </c>
      <c r="BH1158" s="107">
        <f t="shared" si="840"/>
        <v>0</v>
      </c>
      <c r="BI1158" s="107">
        <f t="shared" si="840"/>
        <v>0</v>
      </c>
      <c r="BJ1158" s="107">
        <f t="shared" si="840"/>
        <v>0</v>
      </c>
      <c r="BK1158" s="107">
        <f t="shared" ref="BE1158:BK1190" si="844">ROUND(IF($L1158=$L$4,($BB1158*BK$4),IF($L1158=$L$5,($BB1158*BK$5),IF($L1158=$L$6,($BB1158*BK$6),IF($L1158=$L$7,($BB1158*BK$7))))),0)</f>
        <v>0</v>
      </c>
      <c r="BL1158" s="110">
        <f t="shared" si="827"/>
        <v>28</v>
      </c>
      <c r="BM1158" s="111">
        <f t="shared" si="828"/>
        <v>24</v>
      </c>
      <c r="BN1158" s="111">
        <f t="shared" si="829"/>
        <v>38</v>
      </c>
      <c r="BO1158" s="111">
        <f t="shared" si="830"/>
        <v>29</v>
      </c>
      <c r="BP1158" s="111">
        <f t="shared" si="831"/>
        <v>15</v>
      </c>
      <c r="BQ1158" s="111">
        <f t="shared" si="832"/>
        <v>0</v>
      </c>
      <c r="BR1158" s="111">
        <f t="shared" si="833"/>
        <v>0</v>
      </c>
      <c r="BS1158" s="111">
        <f t="shared" si="834"/>
        <v>0</v>
      </c>
      <c r="BT1158" s="111">
        <f t="shared" si="835"/>
        <v>0</v>
      </c>
      <c r="BU1158" s="143">
        <f t="shared" si="836"/>
        <v>106</v>
      </c>
      <c r="BV1158" s="113">
        <f t="shared" si="837"/>
        <v>1117.24</v>
      </c>
      <c r="BW1158" s="169" t="s">
        <v>135</v>
      </c>
      <c r="BX1158" s="174">
        <v>2021</v>
      </c>
      <c r="BY1158" s="169" t="s">
        <v>2422</v>
      </c>
      <c r="BZ1158" s="169" t="str">
        <f t="shared" si="805"/>
        <v>DICIEMBRE</v>
      </c>
      <c r="CA1158" s="169" t="str">
        <f t="shared" si="806"/>
        <v>YCHO21RT_12.1</v>
      </c>
      <c r="CB1158" s="118" t="str">
        <f>VLOOKUP(F1158,[3]TOTALES!$E:$E,1,0)</f>
        <v>W2RI20KAKZ3</v>
      </c>
      <c r="CC1158" s="118" t="str">
        <f>VLOOKUP(E1158,'3.PARAMETROS'!J:L,3,0)</f>
        <v>POLERAS</v>
      </c>
      <c r="CD1158" s="118">
        <f>VLOOKUP(A1158,'[4]1. ARCHIVO COMPRA'!$A:$BU,73,0)</f>
        <v>0</v>
      </c>
      <c r="CF1158" s="164">
        <v>44331</v>
      </c>
      <c r="CG1158" s="128"/>
    </row>
    <row r="1159" spans="1:85" x14ac:dyDescent="0.25">
      <c r="A1159" s="128" t="str">
        <f t="shared" si="775"/>
        <v>W2RI20KAKZ3JBLK</v>
      </c>
      <c r="B1159" s="187">
        <v>44531</v>
      </c>
      <c r="C1159" s="128"/>
      <c r="D1159" s="128" t="s">
        <v>562</v>
      </c>
      <c r="E1159" s="128" t="s">
        <v>230</v>
      </c>
      <c r="F1159" s="128" t="s">
        <v>1912</v>
      </c>
      <c r="G1159" s="128" t="s">
        <v>1913</v>
      </c>
      <c r="H1159" s="128" t="s">
        <v>494</v>
      </c>
      <c r="I1159" s="128" t="s">
        <v>520</v>
      </c>
      <c r="J1159" s="128" t="s">
        <v>2111</v>
      </c>
      <c r="K1159" s="128" t="s">
        <v>686</v>
      </c>
      <c r="L1159" s="128" t="s">
        <v>2255</v>
      </c>
      <c r="M1159" s="137">
        <v>34</v>
      </c>
      <c r="N1159" s="128">
        <f>IFERROR(VLOOKUP(M1159*$M$8*$N$8,'RAM costing'!$A$3:$B$81,2,1),0)</f>
        <v>29000</v>
      </c>
      <c r="O1159" s="128">
        <f>IFERROR(VLOOKUP(M1159*$M$9*$N$9,'RAM costing'!$E$3:$F$81,2,1),0)</f>
        <v>139</v>
      </c>
      <c r="P1159" s="128"/>
      <c r="Q1159" s="129">
        <f t="shared" si="823"/>
        <v>0.31</v>
      </c>
      <c r="R1159" s="18">
        <v>10.54</v>
      </c>
      <c r="S1159" s="25">
        <f t="shared" si="777"/>
        <v>12</v>
      </c>
      <c r="T1159" s="25">
        <f t="shared" si="778"/>
        <v>12</v>
      </c>
      <c r="U1159" s="25">
        <f t="shared" si="779"/>
        <v>12</v>
      </c>
      <c r="V1159" s="25">
        <f t="shared" si="780"/>
        <v>10</v>
      </c>
      <c r="W1159" s="25">
        <f t="shared" si="781"/>
        <v>8</v>
      </c>
      <c r="X1159" s="25">
        <f t="shared" si="782"/>
        <v>10</v>
      </c>
      <c r="Y1159" s="25">
        <f t="shared" si="783"/>
        <v>9</v>
      </c>
      <c r="Z1159" s="25">
        <f t="shared" si="784"/>
        <v>7</v>
      </c>
      <c r="AA1159" s="26"/>
      <c r="AB1159" s="25">
        <f t="shared" si="785"/>
        <v>9</v>
      </c>
      <c r="AC1159" s="25">
        <f t="shared" si="842"/>
        <v>24</v>
      </c>
      <c r="AD1159" s="25"/>
      <c r="AE1159" s="25"/>
      <c r="AF1159" s="25"/>
      <c r="AG1159" s="25"/>
      <c r="AH1159" s="25"/>
      <c r="AI1159" s="25">
        <v>12</v>
      </c>
      <c r="AJ1159" s="26"/>
      <c r="AK1159" s="25"/>
      <c r="AL1159" s="26"/>
      <c r="AM1159" s="25">
        <f t="shared" si="786"/>
        <v>10</v>
      </c>
      <c r="AN1159" s="25">
        <f t="shared" si="787"/>
        <v>10</v>
      </c>
      <c r="AO1159" s="26">
        <v>12</v>
      </c>
      <c r="AP1159" s="26">
        <f t="shared" si="788"/>
        <v>12</v>
      </c>
      <c r="AQ1159" s="101">
        <f t="shared" si="789"/>
        <v>125</v>
      </c>
      <c r="AR1159" s="106">
        <f t="shared" si="824"/>
        <v>1328.04</v>
      </c>
      <c r="AS1159" s="107">
        <f t="shared" si="843"/>
        <v>29</v>
      </c>
      <c r="AT1159" s="107">
        <f t="shared" si="843"/>
        <v>45</v>
      </c>
      <c r="AU1159" s="107">
        <f t="shared" si="843"/>
        <v>34</v>
      </c>
      <c r="AV1159" s="107">
        <f t="shared" si="843"/>
        <v>18</v>
      </c>
      <c r="AW1159" s="107">
        <f t="shared" si="843"/>
        <v>0</v>
      </c>
      <c r="AX1159" s="107">
        <f t="shared" si="843"/>
        <v>0</v>
      </c>
      <c r="AY1159" s="107">
        <f t="shared" si="843"/>
        <v>0</v>
      </c>
      <c r="AZ1159" s="107">
        <f t="shared" si="843"/>
        <v>0</v>
      </c>
      <c r="BA1159" s="108">
        <f t="shared" si="825"/>
        <v>126</v>
      </c>
      <c r="BB1159" s="103">
        <f t="shared" si="792"/>
        <v>44</v>
      </c>
      <c r="BC1159" s="109">
        <f t="shared" si="826"/>
        <v>463.76</v>
      </c>
      <c r="BD1159" s="107">
        <f t="shared" si="774"/>
        <v>10</v>
      </c>
      <c r="BE1159" s="107">
        <f t="shared" si="844"/>
        <v>16</v>
      </c>
      <c r="BF1159" s="107">
        <f t="shared" si="844"/>
        <v>12</v>
      </c>
      <c r="BG1159" s="107">
        <f t="shared" si="844"/>
        <v>6</v>
      </c>
      <c r="BH1159" s="107">
        <f t="shared" si="844"/>
        <v>0</v>
      </c>
      <c r="BI1159" s="107">
        <f t="shared" si="844"/>
        <v>0</v>
      </c>
      <c r="BJ1159" s="107">
        <f t="shared" si="844"/>
        <v>0</v>
      </c>
      <c r="BK1159" s="107">
        <f t="shared" si="844"/>
        <v>0</v>
      </c>
      <c r="BL1159" s="110">
        <f t="shared" si="827"/>
        <v>44</v>
      </c>
      <c r="BM1159" s="111">
        <f t="shared" si="828"/>
        <v>39</v>
      </c>
      <c r="BN1159" s="111">
        <f t="shared" si="829"/>
        <v>61</v>
      </c>
      <c r="BO1159" s="111">
        <f t="shared" si="830"/>
        <v>46</v>
      </c>
      <c r="BP1159" s="111">
        <f t="shared" si="831"/>
        <v>24</v>
      </c>
      <c r="BQ1159" s="111">
        <f t="shared" si="832"/>
        <v>0</v>
      </c>
      <c r="BR1159" s="111">
        <f t="shared" si="833"/>
        <v>0</v>
      </c>
      <c r="BS1159" s="111">
        <f t="shared" si="834"/>
        <v>0</v>
      </c>
      <c r="BT1159" s="111">
        <f t="shared" si="835"/>
        <v>0</v>
      </c>
      <c r="BU1159" s="143">
        <f t="shared" si="836"/>
        <v>170</v>
      </c>
      <c r="BV1159" s="113">
        <f t="shared" si="837"/>
        <v>1791.8</v>
      </c>
      <c r="BW1159" s="169" t="s">
        <v>135</v>
      </c>
      <c r="BX1159" s="174">
        <v>2021</v>
      </c>
      <c r="BY1159" s="169" t="s">
        <v>2422</v>
      </c>
      <c r="BZ1159" s="169" t="str">
        <f t="shared" si="805"/>
        <v>DICIEMBRE</v>
      </c>
      <c r="CA1159" s="169" t="str">
        <f t="shared" si="806"/>
        <v>YCHO21RT_12.1</v>
      </c>
      <c r="CB1159" s="118" t="str">
        <f>VLOOKUP(F1159,[3]TOTALES!$E:$E,1,0)</f>
        <v>W2RI20KAKZ3</v>
      </c>
      <c r="CC1159" s="118" t="str">
        <f>VLOOKUP(E1159,'3.PARAMETROS'!J:L,3,0)</f>
        <v>POLERAS</v>
      </c>
      <c r="CD1159" s="118">
        <f>VLOOKUP(A1159,'[4]1. ARCHIVO COMPRA'!$A:$BU,73,0)</f>
        <v>0</v>
      </c>
      <c r="CF1159" s="164">
        <v>44331</v>
      </c>
      <c r="CG1159" s="128"/>
    </row>
    <row r="1160" spans="1:85" s="151" customFormat="1" x14ac:dyDescent="0.25">
      <c r="A1160" s="144" t="str">
        <f t="shared" si="775"/>
        <v>W2RI20KAKZ3A604</v>
      </c>
      <c r="B1160" s="190">
        <v>44531</v>
      </c>
      <c r="C1160" s="144"/>
      <c r="D1160" s="144" t="s">
        <v>562</v>
      </c>
      <c r="E1160" s="144" t="s">
        <v>230</v>
      </c>
      <c r="F1160" s="144" t="s">
        <v>1912</v>
      </c>
      <c r="G1160" s="144" t="s">
        <v>1913</v>
      </c>
      <c r="H1160" s="144" t="s">
        <v>503</v>
      </c>
      <c r="I1160" s="144" t="s">
        <v>530</v>
      </c>
      <c r="J1160" s="128" t="s">
        <v>2111</v>
      </c>
      <c r="K1160" s="128" t="s">
        <v>686</v>
      </c>
      <c r="L1160" s="144" t="s">
        <v>2255</v>
      </c>
      <c r="M1160" s="145">
        <v>34</v>
      </c>
      <c r="N1160" s="128">
        <f>IFERROR(VLOOKUP(M1160*$M$8*$N$8,'RAM costing'!$A$3:$B$81,2,1),0)</f>
        <v>29000</v>
      </c>
      <c r="O1160" s="128">
        <f>IFERROR(VLOOKUP(M1160*$M$9*$N$9,'RAM costing'!$E$3:$F$81,2,1),0)</f>
        <v>139</v>
      </c>
      <c r="P1160" s="128"/>
      <c r="Q1160" s="146">
        <f t="shared" si="823"/>
        <v>0.31</v>
      </c>
      <c r="R1160" s="147">
        <v>10.54</v>
      </c>
      <c r="S1160" s="25">
        <f t="shared" si="777"/>
        <v>0</v>
      </c>
      <c r="T1160" s="25">
        <f t="shared" si="778"/>
        <v>0</v>
      </c>
      <c r="U1160" s="25">
        <f t="shared" si="779"/>
        <v>0</v>
      </c>
      <c r="V1160" s="25">
        <f t="shared" si="780"/>
        <v>0</v>
      </c>
      <c r="W1160" s="25">
        <f t="shared" si="781"/>
        <v>0</v>
      </c>
      <c r="X1160" s="25">
        <f t="shared" si="782"/>
        <v>0</v>
      </c>
      <c r="Y1160" s="25">
        <f t="shared" si="783"/>
        <v>0</v>
      </c>
      <c r="Z1160" s="25">
        <f t="shared" si="784"/>
        <v>0</v>
      </c>
      <c r="AA1160" s="26"/>
      <c r="AB1160" s="25">
        <f t="shared" si="785"/>
        <v>0</v>
      </c>
      <c r="AC1160" s="25">
        <f t="shared" si="842"/>
        <v>0</v>
      </c>
      <c r="AD1160" s="25"/>
      <c r="AE1160" s="25"/>
      <c r="AF1160" s="25"/>
      <c r="AG1160" s="25"/>
      <c r="AH1160" s="25"/>
      <c r="AI1160" s="25">
        <v>8</v>
      </c>
      <c r="AJ1160" s="26"/>
      <c r="AK1160" s="25"/>
      <c r="AL1160" s="26"/>
      <c r="AM1160" s="25">
        <f t="shared" si="786"/>
        <v>0</v>
      </c>
      <c r="AN1160" s="25">
        <f t="shared" si="787"/>
        <v>0</v>
      </c>
      <c r="AO1160" s="26"/>
      <c r="AP1160" s="26">
        <f t="shared" si="788"/>
        <v>0</v>
      </c>
      <c r="AQ1160" s="101">
        <f t="shared" si="789"/>
        <v>8</v>
      </c>
      <c r="AR1160" s="106">
        <f t="shared" si="824"/>
        <v>84.32</v>
      </c>
      <c r="AS1160" s="107">
        <f t="shared" si="843"/>
        <v>2</v>
      </c>
      <c r="AT1160" s="107">
        <f t="shared" si="843"/>
        <v>3</v>
      </c>
      <c r="AU1160" s="107">
        <f t="shared" si="843"/>
        <v>2</v>
      </c>
      <c r="AV1160" s="107">
        <f t="shared" si="843"/>
        <v>1</v>
      </c>
      <c r="AW1160" s="107">
        <f t="shared" si="843"/>
        <v>0</v>
      </c>
      <c r="AX1160" s="107">
        <f t="shared" si="843"/>
        <v>0</v>
      </c>
      <c r="AY1160" s="107">
        <f t="shared" si="843"/>
        <v>0</v>
      </c>
      <c r="AZ1160" s="107">
        <f t="shared" si="843"/>
        <v>0</v>
      </c>
      <c r="BA1160" s="108">
        <f t="shared" si="825"/>
        <v>8</v>
      </c>
      <c r="BB1160" s="103">
        <f t="shared" si="792"/>
        <v>0</v>
      </c>
      <c r="BC1160" s="109">
        <f t="shared" si="826"/>
        <v>0</v>
      </c>
      <c r="BD1160" s="107">
        <f t="shared" si="774"/>
        <v>0</v>
      </c>
      <c r="BE1160" s="107">
        <f t="shared" si="844"/>
        <v>0</v>
      </c>
      <c r="BF1160" s="107">
        <f t="shared" si="844"/>
        <v>0</v>
      </c>
      <c r="BG1160" s="107">
        <f t="shared" si="844"/>
        <v>0</v>
      </c>
      <c r="BH1160" s="107">
        <f t="shared" si="844"/>
        <v>0</v>
      </c>
      <c r="BI1160" s="107">
        <f t="shared" si="844"/>
        <v>0</v>
      </c>
      <c r="BJ1160" s="107">
        <f t="shared" si="844"/>
        <v>0</v>
      </c>
      <c r="BK1160" s="107">
        <f t="shared" si="844"/>
        <v>0</v>
      </c>
      <c r="BL1160" s="110">
        <f t="shared" si="827"/>
        <v>0</v>
      </c>
      <c r="BM1160" s="148">
        <f t="shared" si="828"/>
        <v>2</v>
      </c>
      <c r="BN1160" s="148">
        <f t="shared" si="829"/>
        <v>3</v>
      </c>
      <c r="BO1160" s="148">
        <f t="shared" si="830"/>
        <v>2</v>
      </c>
      <c r="BP1160" s="148">
        <f t="shared" si="831"/>
        <v>1</v>
      </c>
      <c r="BQ1160" s="148">
        <f t="shared" si="832"/>
        <v>0</v>
      </c>
      <c r="BR1160" s="148">
        <f t="shared" si="833"/>
        <v>0</v>
      </c>
      <c r="BS1160" s="148">
        <f t="shared" si="834"/>
        <v>0</v>
      </c>
      <c r="BT1160" s="148">
        <f t="shared" si="835"/>
        <v>0</v>
      </c>
      <c r="BU1160" s="149">
        <f t="shared" si="836"/>
        <v>8</v>
      </c>
      <c r="BV1160" s="150">
        <f t="shared" si="837"/>
        <v>84.32</v>
      </c>
      <c r="BW1160" s="169" t="s">
        <v>135</v>
      </c>
      <c r="BX1160" s="174">
        <v>2021</v>
      </c>
      <c r="BY1160" s="169" t="s">
        <v>2422</v>
      </c>
      <c r="BZ1160" s="169" t="str">
        <f t="shared" si="805"/>
        <v>DICIEMBRE</v>
      </c>
      <c r="CA1160" s="169" t="str">
        <f t="shared" si="806"/>
        <v>YCHO21RT_12.1</v>
      </c>
      <c r="CB1160" s="151" t="str">
        <f>VLOOKUP(F1160,[3]TOTALES!$E:$E,1,0)</f>
        <v>W2RI20KAKZ3</v>
      </c>
      <c r="CC1160" s="151" t="str">
        <f>VLOOKUP(E1160,'3.PARAMETROS'!J:L,3,0)</f>
        <v>POLERAS</v>
      </c>
      <c r="CD1160" s="151">
        <f>VLOOKUP(A1160,'[4]1. ARCHIVO COMPRA'!$A:$BU,73,0)</f>
        <v>0</v>
      </c>
      <c r="CF1160" s="152" t="s">
        <v>2414</v>
      </c>
      <c r="CG1160" s="153" t="s">
        <v>2410</v>
      </c>
    </row>
    <row r="1161" spans="1:85" x14ac:dyDescent="0.25">
      <c r="A1161" s="128" t="str">
        <f t="shared" si="775"/>
        <v>W2RI20KAKZ3G011</v>
      </c>
      <c r="B1161" s="187">
        <v>44531</v>
      </c>
      <c r="C1161" s="128"/>
      <c r="D1161" s="128" t="s">
        <v>562</v>
      </c>
      <c r="E1161" s="128" t="s">
        <v>230</v>
      </c>
      <c r="F1161" s="128" t="s">
        <v>1912</v>
      </c>
      <c r="G1161" s="128" t="s">
        <v>1913</v>
      </c>
      <c r="H1161" s="128" t="s">
        <v>496</v>
      </c>
      <c r="I1161" s="128" t="s">
        <v>522</v>
      </c>
      <c r="J1161" s="128" t="s">
        <v>2111</v>
      </c>
      <c r="K1161" s="128" t="s">
        <v>686</v>
      </c>
      <c r="L1161" s="128" t="s">
        <v>2255</v>
      </c>
      <c r="M1161" s="137">
        <v>34</v>
      </c>
      <c r="N1161" s="128">
        <f>IFERROR(VLOOKUP(M1161*$M$8*$N$8,'RAM costing'!$A$3:$B$81,2,1),0)</f>
        <v>29000</v>
      </c>
      <c r="O1161" s="128">
        <f>IFERROR(VLOOKUP(M1161*$M$9*$N$9,'RAM costing'!$E$3:$F$81,2,1),0)</f>
        <v>139</v>
      </c>
      <c r="P1161" s="128"/>
      <c r="Q1161" s="129">
        <f t="shared" si="823"/>
        <v>0.31</v>
      </c>
      <c r="R1161" s="18">
        <v>10.54</v>
      </c>
      <c r="S1161" s="25">
        <f t="shared" si="777"/>
        <v>0</v>
      </c>
      <c r="T1161" s="25">
        <f t="shared" si="778"/>
        <v>0</v>
      </c>
      <c r="U1161" s="25">
        <f t="shared" si="779"/>
        <v>0</v>
      </c>
      <c r="V1161" s="25">
        <f t="shared" si="780"/>
        <v>0</v>
      </c>
      <c r="W1161" s="25">
        <f t="shared" si="781"/>
        <v>0</v>
      </c>
      <c r="X1161" s="25">
        <f t="shared" si="782"/>
        <v>0</v>
      </c>
      <c r="Y1161" s="25">
        <f t="shared" si="783"/>
        <v>0</v>
      </c>
      <c r="Z1161" s="25">
        <f t="shared" si="784"/>
        <v>0</v>
      </c>
      <c r="AA1161" s="26"/>
      <c r="AB1161" s="25">
        <f t="shared" si="785"/>
        <v>0</v>
      </c>
      <c r="AC1161" s="25">
        <f t="shared" si="842"/>
        <v>0</v>
      </c>
      <c r="AD1161" s="25"/>
      <c r="AE1161" s="25"/>
      <c r="AF1161" s="25"/>
      <c r="AG1161" s="25"/>
      <c r="AH1161" s="25"/>
      <c r="AI1161" s="25">
        <v>12</v>
      </c>
      <c r="AJ1161" s="26"/>
      <c r="AK1161" s="25"/>
      <c r="AL1161" s="26"/>
      <c r="AM1161" s="25">
        <f t="shared" si="786"/>
        <v>0</v>
      </c>
      <c r="AN1161" s="25">
        <f t="shared" si="787"/>
        <v>0</v>
      </c>
      <c r="AO1161" s="26"/>
      <c r="AP1161" s="26">
        <f t="shared" si="788"/>
        <v>0</v>
      </c>
      <c r="AQ1161" s="101">
        <f t="shared" si="789"/>
        <v>12</v>
      </c>
      <c r="AR1161" s="106">
        <f t="shared" si="824"/>
        <v>126.47999999999999</v>
      </c>
      <c r="AS1161" s="107">
        <f t="shared" si="843"/>
        <v>3</v>
      </c>
      <c r="AT1161" s="107">
        <f t="shared" si="843"/>
        <v>4</v>
      </c>
      <c r="AU1161" s="107">
        <f t="shared" si="843"/>
        <v>3</v>
      </c>
      <c r="AV1161" s="107">
        <f t="shared" si="843"/>
        <v>2</v>
      </c>
      <c r="AW1161" s="107">
        <f t="shared" si="843"/>
        <v>0</v>
      </c>
      <c r="AX1161" s="107">
        <f t="shared" si="843"/>
        <v>0</v>
      </c>
      <c r="AY1161" s="107">
        <f t="shared" si="843"/>
        <v>0</v>
      </c>
      <c r="AZ1161" s="107">
        <f t="shared" si="843"/>
        <v>0</v>
      </c>
      <c r="BA1161" s="108">
        <f t="shared" si="825"/>
        <v>12</v>
      </c>
      <c r="BB1161" s="103">
        <f t="shared" si="792"/>
        <v>0</v>
      </c>
      <c r="BC1161" s="109">
        <f t="shared" si="826"/>
        <v>0</v>
      </c>
      <c r="BD1161" s="107">
        <f t="shared" si="774"/>
        <v>0</v>
      </c>
      <c r="BE1161" s="107">
        <f t="shared" si="844"/>
        <v>0</v>
      </c>
      <c r="BF1161" s="107">
        <f t="shared" si="844"/>
        <v>0</v>
      </c>
      <c r="BG1161" s="107">
        <f t="shared" si="844"/>
        <v>0</v>
      </c>
      <c r="BH1161" s="107">
        <f t="shared" si="844"/>
        <v>0</v>
      </c>
      <c r="BI1161" s="107">
        <f t="shared" si="844"/>
        <v>0</v>
      </c>
      <c r="BJ1161" s="107">
        <f t="shared" si="844"/>
        <v>0</v>
      </c>
      <c r="BK1161" s="107">
        <f t="shared" si="844"/>
        <v>0</v>
      </c>
      <c r="BL1161" s="110">
        <f t="shared" si="827"/>
        <v>0</v>
      </c>
      <c r="BM1161" s="111">
        <f t="shared" si="828"/>
        <v>3</v>
      </c>
      <c r="BN1161" s="111">
        <f t="shared" si="829"/>
        <v>4</v>
      </c>
      <c r="BO1161" s="111">
        <f t="shared" si="830"/>
        <v>3</v>
      </c>
      <c r="BP1161" s="111">
        <f t="shared" si="831"/>
        <v>2</v>
      </c>
      <c r="BQ1161" s="111">
        <f t="shared" si="832"/>
        <v>0</v>
      </c>
      <c r="BR1161" s="111">
        <f t="shared" si="833"/>
        <v>0</v>
      </c>
      <c r="BS1161" s="111">
        <f t="shared" si="834"/>
        <v>0</v>
      </c>
      <c r="BT1161" s="111">
        <f t="shared" si="835"/>
        <v>0</v>
      </c>
      <c r="BU1161" s="143">
        <f t="shared" si="836"/>
        <v>12</v>
      </c>
      <c r="BV1161" s="113">
        <f t="shared" si="837"/>
        <v>126.47999999999999</v>
      </c>
      <c r="BW1161" s="169" t="s">
        <v>135</v>
      </c>
      <c r="BX1161" s="174">
        <v>2021</v>
      </c>
      <c r="BY1161" s="169" t="s">
        <v>2422</v>
      </c>
      <c r="BZ1161" s="169" t="str">
        <f t="shared" si="805"/>
        <v>DICIEMBRE</v>
      </c>
      <c r="CA1161" s="169" t="str">
        <f t="shared" si="806"/>
        <v>YCHO21RT_12.1</v>
      </c>
      <c r="CB1161" s="118" t="str">
        <f>VLOOKUP(F1161,[3]TOTALES!$E:$E,1,0)</f>
        <v>W2RI20KAKZ3</v>
      </c>
      <c r="CC1161" s="118" t="str">
        <f>VLOOKUP(E1161,'3.PARAMETROS'!J:L,3,0)</f>
        <v>POLERAS</v>
      </c>
      <c r="CD1161" s="118">
        <f>VLOOKUP(A1161,'[4]1. ARCHIVO COMPRA'!$A:$BU,73,0)</f>
        <v>0</v>
      </c>
      <c r="CF1161" s="164">
        <v>44331</v>
      </c>
      <c r="CG1161" s="128"/>
    </row>
    <row r="1162" spans="1:85" s="151" customFormat="1" x14ac:dyDescent="0.25">
      <c r="A1162" s="144" t="str">
        <f t="shared" si="775"/>
        <v>W2RI20KAKZ3G7T2</v>
      </c>
      <c r="B1162" s="190">
        <v>44531</v>
      </c>
      <c r="C1162" s="144"/>
      <c r="D1162" s="144" t="s">
        <v>562</v>
      </c>
      <c r="E1162" s="144" t="s">
        <v>230</v>
      </c>
      <c r="F1162" s="144" t="s">
        <v>1912</v>
      </c>
      <c r="G1162" s="144" t="s">
        <v>1913</v>
      </c>
      <c r="H1162" s="144" t="s">
        <v>515</v>
      </c>
      <c r="I1162" s="144" t="s">
        <v>541</v>
      </c>
      <c r="J1162" s="128" t="s">
        <v>2111</v>
      </c>
      <c r="K1162" s="128" t="s">
        <v>686</v>
      </c>
      <c r="L1162" s="144" t="s">
        <v>2255</v>
      </c>
      <c r="M1162" s="145">
        <v>34</v>
      </c>
      <c r="N1162" s="128">
        <f>IFERROR(VLOOKUP(M1162*$M$8*$N$8,'RAM costing'!$A$3:$B$81,2,1),0)</f>
        <v>29000</v>
      </c>
      <c r="O1162" s="128">
        <f>IFERROR(VLOOKUP(M1162*$M$9*$N$9,'RAM costing'!$E$3:$F$81,2,1),0)</f>
        <v>139</v>
      </c>
      <c r="P1162" s="128"/>
      <c r="Q1162" s="146">
        <f t="shared" si="823"/>
        <v>0.31</v>
      </c>
      <c r="R1162" s="147">
        <v>10.54</v>
      </c>
      <c r="S1162" s="25">
        <f t="shared" si="777"/>
        <v>0</v>
      </c>
      <c r="T1162" s="25">
        <f t="shared" si="778"/>
        <v>0</v>
      </c>
      <c r="U1162" s="25">
        <f t="shared" si="779"/>
        <v>0</v>
      </c>
      <c r="V1162" s="25">
        <f t="shared" si="780"/>
        <v>0</v>
      </c>
      <c r="W1162" s="25">
        <f t="shared" si="781"/>
        <v>0</v>
      </c>
      <c r="X1162" s="25">
        <f t="shared" si="782"/>
        <v>0</v>
      </c>
      <c r="Y1162" s="25">
        <f t="shared" si="783"/>
        <v>0</v>
      </c>
      <c r="Z1162" s="25">
        <f t="shared" si="784"/>
        <v>0</v>
      </c>
      <c r="AA1162" s="26"/>
      <c r="AB1162" s="25">
        <f t="shared" si="785"/>
        <v>0</v>
      </c>
      <c r="AC1162" s="25">
        <f t="shared" si="842"/>
        <v>0</v>
      </c>
      <c r="AD1162" s="25"/>
      <c r="AE1162" s="25"/>
      <c r="AF1162" s="25"/>
      <c r="AG1162" s="25"/>
      <c r="AH1162" s="25"/>
      <c r="AI1162" s="25">
        <v>8</v>
      </c>
      <c r="AJ1162" s="26"/>
      <c r="AK1162" s="25"/>
      <c r="AL1162" s="26"/>
      <c r="AM1162" s="25">
        <f t="shared" si="786"/>
        <v>0</v>
      </c>
      <c r="AN1162" s="25">
        <f t="shared" si="787"/>
        <v>0</v>
      </c>
      <c r="AO1162" s="26"/>
      <c r="AP1162" s="26">
        <f t="shared" si="788"/>
        <v>0</v>
      </c>
      <c r="AQ1162" s="101">
        <f t="shared" si="789"/>
        <v>8</v>
      </c>
      <c r="AR1162" s="106">
        <f t="shared" si="824"/>
        <v>84.32</v>
      </c>
      <c r="AS1162" s="107">
        <f t="shared" si="843"/>
        <v>2</v>
      </c>
      <c r="AT1162" s="107">
        <f t="shared" si="843"/>
        <v>3</v>
      </c>
      <c r="AU1162" s="107">
        <f t="shared" si="843"/>
        <v>2</v>
      </c>
      <c r="AV1162" s="107">
        <f t="shared" si="843"/>
        <v>1</v>
      </c>
      <c r="AW1162" s="107">
        <f t="shared" si="843"/>
        <v>0</v>
      </c>
      <c r="AX1162" s="107">
        <f t="shared" si="843"/>
        <v>0</v>
      </c>
      <c r="AY1162" s="107">
        <f t="shared" si="843"/>
        <v>0</v>
      </c>
      <c r="AZ1162" s="107">
        <f t="shared" si="843"/>
        <v>0</v>
      </c>
      <c r="BA1162" s="108">
        <f t="shared" si="825"/>
        <v>8</v>
      </c>
      <c r="BB1162" s="103">
        <f t="shared" si="792"/>
        <v>0</v>
      </c>
      <c r="BC1162" s="109">
        <f t="shared" si="826"/>
        <v>0</v>
      </c>
      <c r="BD1162" s="107">
        <f t="shared" si="774"/>
        <v>0</v>
      </c>
      <c r="BE1162" s="107">
        <f t="shared" si="844"/>
        <v>0</v>
      </c>
      <c r="BF1162" s="107">
        <f t="shared" si="844"/>
        <v>0</v>
      </c>
      <c r="BG1162" s="107">
        <f t="shared" si="844"/>
        <v>0</v>
      </c>
      <c r="BH1162" s="107">
        <f t="shared" si="844"/>
        <v>0</v>
      </c>
      <c r="BI1162" s="107">
        <f t="shared" si="844"/>
        <v>0</v>
      </c>
      <c r="BJ1162" s="107">
        <f t="shared" si="844"/>
        <v>0</v>
      </c>
      <c r="BK1162" s="107">
        <f t="shared" si="844"/>
        <v>0</v>
      </c>
      <c r="BL1162" s="110">
        <f t="shared" si="827"/>
        <v>0</v>
      </c>
      <c r="BM1162" s="148">
        <f t="shared" si="828"/>
        <v>2</v>
      </c>
      <c r="BN1162" s="148">
        <f t="shared" si="829"/>
        <v>3</v>
      </c>
      <c r="BO1162" s="148">
        <f t="shared" si="830"/>
        <v>2</v>
      </c>
      <c r="BP1162" s="148">
        <f t="shared" si="831"/>
        <v>1</v>
      </c>
      <c r="BQ1162" s="148">
        <f t="shared" si="832"/>
        <v>0</v>
      </c>
      <c r="BR1162" s="148">
        <f t="shared" si="833"/>
        <v>0</v>
      </c>
      <c r="BS1162" s="148">
        <f t="shared" si="834"/>
        <v>0</v>
      </c>
      <c r="BT1162" s="148">
        <f t="shared" si="835"/>
        <v>0</v>
      </c>
      <c r="BU1162" s="149">
        <f t="shared" si="836"/>
        <v>8</v>
      </c>
      <c r="BV1162" s="150">
        <f t="shared" si="837"/>
        <v>84.32</v>
      </c>
      <c r="BW1162" s="169" t="s">
        <v>135</v>
      </c>
      <c r="BX1162" s="174">
        <v>2021</v>
      </c>
      <c r="BY1162" s="169" t="s">
        <v>2422</v>
      </c>
      <c r="BZ1162" s="169" t="str">
        <f t="shared" si="805"/>
        <v>DICIEMBRE</v>
      </c>
      <c r="CA1162" s="169" t="str">
        <f t="shared" si="806"/>
        <v>YCHO21RT_12.1</v>
      </c>
      <c r="CB1162" s="151" t="str">
        <f>VLOOKUP(F1162,[3]TOTALES!$E:$E,1,0)</f>
        <v>W2RI20KAKZ3</v>
      </c>
      <c r="CC1162" s="151" t="str">
        <f>VLOOKUP(E1162,'3.PARAMETROS'!J:L,3,0)</f>
        <v>POLERAS</v>
      </c>
      <c r="CD1162" s="151">
        <f>VLOOKUP(A1162,'[4]1. ARCHIVO COMPRA'!$A:$BU,73,0)</f>
        <v>0</v>
      </c>
      <c r="CF1162" s="152" t="s">
        <v>2414</v>
      </c>
      <c r="CG1162" s="153" t="s">
        <v>2410</v>
      </c>
    </row>
    <row r="1163" spans="1:85" x14ac:dyDescent="0.25">
      <c r="A1163" s="128" t="str">
        <f t="shared" si="775"/>
        <v>W2RZ02L0PY0G5B7</v>
      </c>
      <c r="B1163" s="188">
        <v>44531</v>
      </c>
      <c r="C1163" s="128"/>
      <c r="D1163" s="128" t="s">
        <v>559</v>
      </c>
      <c r="E1163" s="128" t="s">
        <v>712</v>
      </c>
      <c r="F1163" s="128" t="s">
        <v>1914</v>
      </c>
      <c r="G1163" s="128" t="s">
        <v>1915</v>
      </c>
      <c r="H1163" s="128" t="s">
        <v>1111</v>
      </c>
      <c r="I1163" s="128" t="s">
        <v>1112</v>
      </c>
      <c r="J1163" s="128" t="s">
        <v>2235</v>
      </c>
      <c r="K1163" s="128" t="s">
        <v>689</v>
      </c>
      <c r="L1163" s="128" t="s">
        <v>2255</v>
      </c>
      <c r="M1163" s="137">
        <v>69</v>
      </c>
      <c r="N1163" s="128">
        <f>IFERROR(VLOOKUP(M1163*$M$8*$N$8,'RAM costing'!$A$3:$B$81,2,1),0)</f>
        <v>69000</v>
      </c>
      <c r="O1163" s="128">
        <f>IFERROR(VLOOKUP(M1163*$M$9*$N$9,'RAM costing'!$E$3:$F$81,2,1),0)</f>
        <v>279</v>
      </c>
      <c r="P1163" s="128"/>
      <c r="Q1163" s="129">
        <f t="shared" si="823"/>
        <v>0.31</v>
      </c>
      <c r="R1163" s="18">
        <v>21.39</v>
      </c>
      <c r="S1163" s="25">
        <f t="shared" si="777"/>
        <v>0</v>
      </c>
      <c r="T1163" s="25">
        <f t="shared" si="778"/>
        <v>0</v>
      </c>
      <c r="U1163" s="25">
        <f t="shared" si="779"/>
        <v>0</v>
      </c>
      <c r="V1163" s="25">
        <f t="shared" si="780"/>
        <v>0</v>
      </c>
      <c r="W1163" s="25">
        <f t="shared" si="781"/>
        <v>0</v>
      </c>
      <c r="X1163" s="25">
        <f t="shared" si="782"/>
        <v>0</v>
      </c>
      <c r="Y1163" s="25">
        <f t="shared" si="783"/>
        <v>0</v>
      </c>
      <c r="Z1163" s="25">
        <f t="shared" si="784"/>
        <v>0</v>
      </c>
      <c r="AA1163" s="26"/>
      <c r="AB1163" s="25">
        <f t="shared" si="785"/>
        <v>0</v>
      </c>
      <c r="AC1163" s="25">
        <f t="shared" ref="AC1163:AC1169" si="845">AO1163</f>
        <v>0</v>
      </c>
      <c r="AD1163" s="25"/>
      <c r="AE1163" s="25"/>
      <c r="AF1163" s="25"/>
      <c r="AG1163" s="25"/>
      <c r="AH1163" s="25"/>
      <c r="AI1163" s="25"/>
      <c r="AJ1163" s="26"/>
      <c r="AK1163" s="25"/>
      <c r="AL1163" s="26"/>
      <c r="AM1163" s="25">
        <f t="shared" si="786"/>
        <v>0</v>
      </c>
      <c r="AN1163" s="25">
        <f t="shared" si="787"/>
        <v>0</v>
      </c>
      <c r="AO1163" s="26"/>
      <c r="AP1163" s="26">
        <f t="shared" si="788"/>
        <v>0</v>
      </c>
      <c r="AQ1163" s="101">
        <f t="shared" si="789"/>
        <v>0</v>
      </c>
      <c r="AR1163" s="106">
        <f t="shared" si="824"/>
        <v>0</v>
      </c>
      <c r="AS1163" s="107">
        <f t="shared" si="843"/>
        <v>0</v>
      </c>
      <c r="AT1163" s="107">
        <f t="shared" si="843"/>
        <v>0</v>
      </c>
      <c r="AU1163" s="107">
        <f t="shared" si="843"/>
        <v>0</v>
      </c>
      <c r="AV1163" s="107">
        <f t="shared" si="843"/>
        <v>0</v>
      </c>
      <c r="AW1163" s="107">
        <f t="shared" si="843"/>
        <v>0</v>
      </c>
      <c r="AX1163" s="107">
        <f t="shared" si="843"/>
        <v>0</v>
      </c>
      <c r="AY1163" s="107">
        <f t="shared" si="843"/>
        <v>0</v>
      </c>
      <c r="AZ1163" s="107">
        <f t="shared" si="843"/>
        <v>0</v>
      </c>
      <c r="BA1163" s="108">
        <f t="shared" si="825"/>
        <v>0</v>
      </c>
      <c r="BB1163" s="103">
        <f t="shared" si="792"/>
        <v>0</v>
      </c>
      <c r="BC1163" s="109">
        <f t="shared" si="826"/>
        <v>0</v>
      </c>
      <c r="BD1163" s="107">
        <f t="shared" si="774"/>
        <v>0</v>
      </c>
      <c r="BE1163" s="107">
        <f t="shared" si="844"/>
        <v>0</v>
      </c>
      <c r="BF1163" s="107">
        <f t="shared" si="844"/>
        <v>0</v>
      </c>
      <c r="BG1163" s="107">
        <f t="shared" si="844"/>
        <v>0</v>
      </c>
      <c r="BH1163" s="107">
        <f t="shared" si="844"/>
        <v>0</v>
      </c>
      <c r="BI1163" s="107">
        <f t="shared" si="844"/>
        <v>0</v>
      </c>
      <c r="BJ1163" s="107">
        <f t="shared" si="844"/>
        <v>0</v>
      </c>
      <c r="BK1163" s="107">
        <f t="shared" si="844"/>
        <v>0</v>
      </c>
      <c r="BL1163" s="110">
        <f t="shared" si="827"/>
        <v>0</v>
      </c>
      <c r="BM1163" s="111">
        <f t="shared" si="828"/>
        <v>0</v>
      </c>
      <c r="BN1163" s="111">
        <f t="shared" si="829"/>
        <v>0</v>
      </c>
      <c r="BO1163" s="111">
        <f t="shared" si="830"/>
        <v>0</v>
      </c>
      <c r="BP1163" s="111">
        <f t="shared" si="831"/>
        <v>0</v>
      </c>
      <c r="BQ1163" s="111">
        <f t="shared" si="832"/>
        <v>0</v>
      </c>
      <c r="BR1163" s="111">
        <f t="shared" si="833"/>
        <v>0</v>
      </c>
      <c r="BS1163" s="111">
        <f t="shared" si="834"/>
        <v>0</v>
      </c>
      <c r="BT1163" s="111">
        <f t="shared" si="835"/>
        <v>0</v>
      </c>
      <c r="BU1163" s="112">
        <f t="shared" si="836"/>
        <v>0</v>
      </c>
      <c r="BV1163" s="113">
        <f t="shared" si="837"/>
        <v>0</v>
      </c>
      <c r="BW1163" s="169" t="s">
        <v>135</v>
      </c>
      <c r="BX1163" s="174">
        <v>2021</v>
      </c>
      <c r="BY1163" s="169" t="s">
        <v>2422</v>
      </c>
      <c r="BZ1163" s="169" t="str">
        <f t="shared" si="805"/>
        <v>DICIEMBRE</v>
      </c>
      <c r="CA1163" s="169" t="str">
        <f t="shared" si="806"/>
        <v>YCHO21RT_12.1</v>
      </c>
      <c r="CB1163" s="118" t="e">
        <f>VLOOKUP(F1163,[3]TOTALES!$E:$E,1,0)</f>
        <v>#N/A</v>
      </c>
      <c r="CC1163" s="118" t="e">
        <f>VLOOKUP(E1163,'3.PARAMETROS'!J:L,3,0)</f>
        <v>#N/A</v>
      </c>
      <c r="CD1163" s="118">
        <f>VLOOKUP(A1163,'[4]1. ARCHIVO COMPRA'!$A:$BU,73,0)</f>
        <v>0</v>
      </c>
      <c r="CF1163" s="128"/>
      <c r="CG1163" s="128"/>
    </row>
    <row r="1164" spans="1:85" x14ac:dyDescent="0.25">
      <c r="A1164" s="128" t="str">
        <f t="shared" si="775"/>
        <v>W2RZ02L0PY0JBLK</v>
      </c>
      <c r="B1164" s="188">
        <v>44531</v>
      </c>
      <c r="C1164" s="128"/>
      <c r="D1164" s="128" t="s">
        <v>559</v>
      </c>
      <c r="E1164" s="128" t="s">
        <v>712</v>
      </c>
      <c r="F1164" s="128" t="s">
        <v>1914</v>
      </c>
      <c r="G1164" s="128" t="s">
        <v>1915</v>
      </c>
      <c r="H1164" s="128" t="s">
        <v>494</v>
      </c>
      <c r="I1164" s="128" t="s">
        <v>520</v>
      </c>
      <c r="J1164" s="128" t="s">
        <v>2235</v>
      </c>
      <c r="K1164" s="128" t="s">
        <v>689</v>
      </c>
      <c r="L1164" s="128" t="s">
        <v>2255</v>
      </c>
      <c r="M1164" s="137">
        <v>69</v>
      </c>
      <c r="N1164" s="128">
        <f>IFERROR(VLOOKUP(M1164*$M$8*$N$8,'RAM costing'!$A$3:$B$81,2,1),0)</f>
        <v>69000</v>
      </c>
      <c r="O1164" s="128">
        <f>IFERROR(VLOOKUP(M1164*$M$9*$N$9,'RAM costing'!$E$3:$F$81,2,1),0)</f>
        <v>279</v>
      </c>
      <c r="P1164" s="128"/>
      <c r="Q1164" s="129">
        <f t="shared" si="823"/>
        <v>0.31</v>
      </c>
      <c r="R1164" s="18">
        <v>21.39</v>
      </c>
      <c r="S1164" s="25">
        <f t="shared" si="777"/>
        <v>0</v>
      </c>
      <c r="T1164" s="25">
        <f t="shared" si="778"/>
        <v>0</v>
      </c>
      <c r="U1164" s="25">
        <f t="shared" si="779"/>
        <v>0</v>
      </c>
      <c r="V1164" s="25">
        <f t="shared" si="780"/>
        <v>0</v>
      </c>
      <c r="W1164" s="25">
        <f t="shared" si="781"/>
        <v>0</v>
      </c>
      <c r="X1164" s="25">
        <f t="shared" si="782"/>
        <v>0</v>
      </c>
      <c r="Y1164" s="25">
        <f t="shared" si="783"/>
        <v>0</v>
      </c>
      <c r="Z1164" s="25">
        <f t="shared" si="784"/>
        <v>0</v>
      </c>
      <c r="AA1164" s="26"/>
      <c r="AB1164" s="25">
        <f t="shared" si="785"/>
        <v>0</v>
      </c>
      <c r="AC1164" s="25">
        <f t="shared" si="845"/>
        <v>0</v>
      </c>
      <c r="AD1164" s="25"/>
      <c r="AE1164" s="25"/>
      <c r="AF1164" s="25"/>
      <c r="AG1164" s="25"/>
      <c r="AH1164" s="25"/>
      <c r="AI1164" s="25"/>
      <c r="AJ1164" s="26"/>
      <c r="AK1164" s="25"/>
      <c r="AL1164" s="26"/>
      <c r="AM1164" s="25">
        <f t="shared" si="786"/>
        <v>0</v>
      </c>
      <c r="AN1164" s="25">
        <f t="shared" si="787"/>
        <v>0</v>
      </c>
      <c r="AO1164" s="26"/>
      <c r="AP1164" s="26">
        <f t="shared" si="788"/>
        <v>0</v>
      </c>
      <c r="AQ1164" s="101">
        <f t="shared" si="789"/>
        <v>0</v>
      </c>
      <c r="AR1164" s="106">
        <f t="shared" si="824"/>
        <v>0</v>
      </c>
      <c r="AS1164" s="107">
        <f t="shared" si="843"/>
        <v>0</v>
      </c>
      <c r="AT1164" s="107">
        <f t="shared" si="843"/>
        <v>0</v>
      </c>
      <c r="AU1164" s="107">
        <f t="shared" si="843"/>
        <v>0</v>
      </c>
      <c r="AV1164" s="107">
        <f t="shared" si="843"/>
        <v>0</v>
      </c>
      <c r="AW1164" s="107">
        <f t="shared" si="843"/>
        <v>0</v>
      </c>
      <c r="AX1164" s="107">
        <f t="shared" si="843"/>
        <v>0</v>
      </c>
      <c r="AY1164" s="107">
        <f t="shared" si="843"/>
        <v>0</v>
      </c>
      <c r="AZ1164" s="107">
        <f t="shared" si="843"/>
        <v>0</v>
      </c>
      <c r="BA1164" s="108">
        <f t="shared" si="825"/>
        <v>0</v>
      </c>
      <c r="BB1164" s="103">
        <f t="shared" si="792"/>
        <v>0</v>
      </c>
      <c r="BC1164" s="109">
        <f t="shared" si="826"/>
        <v>0</v>
      </c>
      <c r="BD1164" s="107">
        <f t="shared" si="774"/>
        <v>0</v>
      </c>
      <c r="BE1164" s="107">
        <f t="shared" si="844"/>
        <v>0</v>
      </c>
      <c r="BF1164" s="107">
        <f t="shared" si="844"/>
        <v>0</v>
      </c>
      <c r="BG1164" s="107">
        <f t="shared" si="844"/>
        <v>0</v>
      </c>
      <c r="BH1164" s="107">
        <f t="shared" si="844"/>
        <v>0</v>
      </c>
      <c r="BI1164" s="107">
        <f t="shared" si="844"/>
        <v>0</v>
      </c>
      <c r="BJ1164" s="107">
        <f t="shared" si="844"/>
        <v>0</v>
      </c>
      <c r="BK1164" s="107">
        <f t="shared" si="844"/>
        <v>0</v>
      </c>
      <c r="BL1164" s="110">
        <f t="shared" si="827"/>
        <v>0</v>
      </c>
      <c r="BM1164" s="111">
        <f t="shared" si="828"/>
        <v>0</v>
      </c>
      <c r="BN1164" s="111">
        <f t="shared" si="829"/>
        <v>0</v>
      </c>
      <c r="BO1164" s="111">
        <f t="shared" si="830"/>
        <v>0</v>
      </c>
      <c r="BP1164" s="111">
        <f t="shared" si="831"/>
        <v>0</v>
      </c>
      <c r="BQ1164" s="111">
        <f t="shared" si="832"/>
        <v>0</v>
      </c>
      <c r="BR1164" s="111">
        <f t="shared" si="833"/>
        <v>0</v>
      </c>
      <c r="BS1164" s="111">
        <f t="shared" si="834"/>
        <v>0</v>
      </c>
      <c r="BT1164" s="111">
        <f t="shared" si="835"/>
        <v>0</v>
      </c>
      <c r="BU1164" s="112">
        <f t="shared" si="836"/>
        <v>0</v>
      </c>
      <c r="BV1164" s="113">
        <f t="shared" si="837"/>
        <v>0</v>
      </c>
      <c r="BW1164" s="169" t="s">
        <v>135</v>
      </c>
      <c r="BX1164" s="174">
        <v>2021</v>
      </c>
      <c r="BY1164" s="169" t="s">
        <v>2422</v>
      </c>
      <c r="BZ1164" s="169" t="str">
        <f t="shared" si="805"/>
        <v>DICIEMBRE</v>
      </c>
      <c r="CA1164" s="169" t="str">
        <f t="shared" si="806"/>
        <v>YCHO21RT_12.1</v>
      </c>
      <c r="CB1164" s="118" t="e">
        <f>VLOOKUP(F1164,[3]TOTALES!$E:$E,1,0)</f>
        <v>#N/A</v>
      </c>
      <c r="CC1164" s="118" t="e">
        <f>VLOOKUP(E1164,'3.PARAMETROS'!J:L,3,0)</f>
        <v>#N/A</v>
      </c>
      <c r="CD1164" s="118">
        <f>VLOOKUP(A1164,'[4]1. ARCHIVO COMPRA'!$A:$BU,73,0)</f>
        <v>0</v>
      </c>
      <c r="CF1164" s="128"/>
      <c r="CG1164" s="128"/>
    </row>
    <row r="1165" spans="1:85" x14ac:dyDescent="0.25">
      <c r="A1165" s="128" t="str">
        <f t="shared" si="775"/>
        <v>W2RL18WEH00G7HR</v>
      </c>
      <c r="B1165" s="188">
        <v>44531</v>
      </c>
      <c r="C1165" s="128"/>
      <c r="D1165" s="128" t="s">
        <v>557</v>
      </c>
      <c r="E1165" s="128" t="s">
        <v>215</v>
      </c>
      <c r="F1165" s="128" t="s">
        <v>1916</v>
      </c>
      <c r="G1165" s="128" t="s">
        <v>1917</v>
      </c>
      <c r="H1165" s="128" t="s">
        <v>1177</v>
      </c>
      <c r="I1165" s="128" t="s">
        <v>1178</v>
      </c>
      <c r="J1165" s="128" t="s">
        <v>2236</v>
      </c>
      <c r="K1165" s="128" t="s">
        <v>683</v>
      </c>
      <c r="L1165" s="128" t="s">
        <v>2255</v>
      </c>
      <c r="M1165" s="137">
        <v>248</v>
      </c>
      <c r="N1165" s="128">
        <f>IFERROR(VLOOKUP(M1165*$M$8*$N$8,'RAM costing'!$A$3:$B$81,2,1),0)</f>
        <v>239000</v>
      </c>
      <c r="O1165" s="128">
        <f>IFERROR(VLOOKUP(M1165*$M$9*$N$9,'RAM costing'!$E$3:$F$81,2,1),0)</f>
        <v>429</v>
      </c>
      <c r="P1165" s="128"/>
      <c r="Q1165" s="129">
        <f t="shared" si="823"/>
        <v>0.31</v>
      </c>
      <c r="R1165" s="18">
        <v>76.88</v>
      </c>
      <c r="S1165" s="25">
        <f t="shared" si="777"/>
        <v>0</v>
      </c>
      <c r="T1165" s="25">
        <f t="shared" si="778"/>
        <v>0</v>
      </c>
      <c r="U1165" s="25">
        <f t="shared" si="779"/>
        <v>0</v>
      </c>
      <c r="V1165" s="25">
        <f t="shared" si="780"/>
        <v>0</v>
      </c>
      <c r="W1165" s="25">
        <f t="shared" si="781"/>
        <v>0</v>
      </c>
      <c r="X1165" s="25">
        <f t="shared" si="782"/>
        <v>0</v>
      </c>
      <c r="Y1165" s="25">
        <f t="shared" si="783"/>
        <v>0</v>
      </c>
      <c r="Z1165" s="25">
        <f t="shared" si="784"/>
        <v>0</v>
      </c>
      <c r="AA1165" s="26"/>
      <c r="AB1165" s="25">
        <f t="shared" si="785"/>
        <v>0</v>
      </c>
      <c r="AC1165" s="25">
        <f t="shared" si="845"/>
        <v>0</v>
      </c>
      <c r="AD1165" s="25"/>
      <c r="AE1165" s="25"/>
      <c r="AF1165" s="25"/>
      <c r="AG1165" s="25"/>
      <c r="AH1165" s="25"/>
      <c r="AI1165" s="25"/>
      <c r="AJ1165" s="26"/>
      <c r="AK1165" s="25"/>
      <c r="AL1165" s="26"/>
      <c r="AM1165" s="25">
        <f t="shared" si="786"/>
        <v>0</v>
      </c>
      <c r="AN1165" s="25">
        <f t="shared" si="787"/>
        <v>0</v>
      </c>
      <c r="AO1165" s="26"/>
      <c r="AP1165" s="26">
        <f t="shared" si="788"/>
        <v>0</v>
      </c>
      <c r="AQ1165" s="101">
        <f t="shared" si="789"/>
        <v>0</v>
      </c>
      <c r="AR1165" s="106">
        <f t="shared" si="824"/>
        <v>0</v>
      </c>
      <c r="AS1165" s="107">
        <f t="shared" si="843"/>
        <v>0</v>
      </c>
      <c r="AT1165" s="107">
        <f t="shared" si="843"/>
        <v>0</v>
      </c>
      <c r="AU1165" s="107">
        <f t="shared" si="843"/>
        <v>0</v>
      </c>
      <c r="AV1165" s="107">
        <f t="shared" si="843"/>
        <v>0</v>
      </c>
      <c r="AW1165" s="107">
        <f t="shared" si="843"/>
        <v>0</v>
      </c>
      <c r="AX1165" s="107">
        <f t="shared" si="843"/>
        <v>0</v>
      </c>
      <c r="AY1165" s="107">
        <f t="shared" si="843"/>
        <v>0</v>
      </c>
      <c r="AZ1165" s="107">
        <f t="shared" si="843"/>
        <v>0</v>
      </c>
      <c r="BA1165" s="108">
        <f t="shared" si="825"/>
        <v>0</v>
      </c>
      <c r="BB1165" s="103">
        <f t="shared" si="792"/>
        <v>0</v>
      </c>
      <c r="BC1165" s="109">
        <f t="shared" si="826"/>
        <v>0</v>
      </c>
      <c r="BD1165" s="107">
        <f t="shared" si="774"/>
        <v>0</v>
      </c>
      <c r="BE1165" s="107">
        <f t="shared" si="844"/>
        <v>0</v>
      </c>
      <c r="BF1165" s="107">
        <f t="shared" si="844"/>
        <v>0</v>
      </c>
      <c r="BG1165" s="107">
        <f t="shared" si="844"/>
        <v>0</v>
      </c>
      <c r="BH1165" s="107">
        <f t="shared" si="844"/>
        <v>0</v>
      </c>
      <c r="BI1165" s="107">
        <f t="shared" si="844"/>
        <v>0</v>
      </c>
      <c r="BJ1165" s="107">
        <f t="shared" si="844"/>
        <v>0</v>
      </c>
      <c r="BK1165" s="107">
        <f t="shared" si="844"/>
        <v>0</v>
      </c>
      <c r="BL1165" s="110">
        <f t="shared" si="827"/>
        <v>0</v>
      </c>
      <c r="BM1165" s="111">
        <f t="shared" si="828"/>
        <v>0</v>
      </c>
      <c r="BN1165" s="111">
        <f t="shared" si="829"/>
        <v>0</v>
      </c>
      <c r="BO1165" s="111">
        <f t="shared" si="830"/>
        <v>0</v>
      </c>
      <c r="BP1165" s="111">
        <f t="shared" si="831"/>
        <v>0</v>
      </c>
      <c r="BQ1165" s="111">
        <f t="shared" si="832"/>
        <v>0</v>
      </c>
      <c r="BR1165" s="111">
        <f t="shared" si="833"/>
        <v>0</v>
      </c>
      <c r="BS1165" s="111">
        <f t="shared" si="834"/>
        <v>0</v>
      </c>
      <c r="BT1165" s="111">
        <f t="shared" si="835"/>
        <v>0</v>
      </c>
      <c r="BU1165" s="112">
        <f t="shared" si="836"/>
        <v>0</v>
      </c>
      <c r="BV1165" s="113">
        <f t="shared" si="837"/>
        <v>0</v>
      </c>
      <c r="BW1165" s="169" t="s">
        <v>135</v>
      </c>
      <c r="BX1165" s="174">
        <v>2021</v>
      </c>
      <c r="BY1165" s="169" t="s">
        <v>2422</v>
      </c>
      <c r="BZ1165" s="169" t="str">
        <f t="shared" si="805"/>
        <v>DICIEMBRE</v>
      </c>
      <c r="CA1165" s="169" t="str">
        <f t="shared" si="806"/>
        <v>YCHO21RT_12.1</v>
      </c>
      <c r="CB1165" s="118" t="e">
        <f>VLOOKUP(F1165,[3]TOTALES!$E:$E,1,0)</f>
        <v>#N/A</v>
      </c>
      <c r="CC1165" s="118" t="str">
        <f>VLOOKUP(E1165,'3.PARAMETROS'!J:L,3,0)</f>
        <v>OUTERWEAR</v>
      </c>
      <c r="CD1165" s="118">
        <f>VLOOKUP(A1165,'[4]1. ARCHIVO COMPRA'!$A:$BU,73,0)</f>
        <v>0</v>
      </c>
      <c r="CF1165" s="128"/>
      <c r="CG1165" s="128"/>
    </row>
    <row r="1166" spans="1:85" x14ac:dyDescent="0.25">
      <c r="A1166" s="128" t="str">
        <f t="shared" si="775"/>
        <v>W2RP22KAL10JBLK</v>
      </c>
      <c r="B1166" s="188">
        <v>44531</v>
      </c>
      <c r="C1166" s="128"/>
      <c r="D1166" s="128" t="s">
        <v>562</v>
      </c>
      <c r="E1166" s="128" t="s">
        <v>250</v>
      </c>
      <c r="F1166" s="128" t="s">
        <v>1918</v>
      </c>
      <c r="G1166" s="128" t="s">
        <v>1919</v>
      </c>
      <c r="H1166" s="128" t="s">
        <v>494</v>
      </c>
      <c r="I1166" s="128" t="s">
        <v>520</v>
      </c>
      <c r="J1166" s="128" t="s">
        <v>2140</v>
      </c>
      <c r="K1166" s="128" t="s">
        <v>683</v>
      </c>
      <c r="L1166" s="128" t="s">
        <v>2255</v>
      </c>
      <c r="M1166" s="137">
        <v>44</v>
      </c>
      <c r="N1166" s="128">
        <f>IFERROR(VLOOKUP(M1166*$M$8*$N$8,'RAM costing'!$A$3:$B$81,2,1),0)</f>
        <v>39000</v>
      </c>
      <c r="O1166" s="128">
        <f>IFERROR(VLOOKUP(M1166*$M$9*$N$9,'RAM costing'!$E$3:$F$81,2,1),0)</f>
        <v>179</v>
      </c>
      <c r="P1166" s="128"/>
      <c r="Q1166" s="129">
        <f t="shared" si="823"/>
        <v>0.31</v>
      </c>
      <c r="R1166" s="18">
        <v>13.64</v>
      </c>
      <c r="S1166" s="25">
        <f t="shared" si="777"/>
        <v>0</v>
      </c>
      <c r="T1166" s="25">
        <f t="shared" si="778"/>
        <v>0</v>
      </c>
      <c r="U1166" s="25">
        <f t="shared" si="779"/>
        <v>0</v>
      </c>
      <c r="V1166" s="25">
        <f t="shared" si="780"/>
        <v>0</v>
      </c>
      <c r="W1166" s="25">
        <f t="shared" si="781"/>
        <v>0</v>
      </c>
      <c r="X1166" s="25">
        <f t="shared" si="782"/>
        <v>0</v>
      </c>
      <c r="Y1166" s="25">
        <f t="shared" si="783"/>
        <v>0</v>
      </c>
      <c r="Z1166" s="25">
        <f t="shared" si="784"/>
        <v>0</v>
      </c>
      <c r="AA1166" s="26"/>
      <c r="AB1166" s="25">
        <f t="shared" si="785"/>
        <v>0</v>
      </c>
      <c r="AC1166" s="25">
        <f t="shared" si="845"/>
        <v>0</v>
      </c>
      <c r="AD1166" s="25"/>
      <c r="AE1166" s="25"/>
      <c r="AF1166" s="25"/>
      <c r="AG1166" s="25"/>
      <c r="AH1166" s="25"/>
      <c r="AI1166" s="25"/>
      <c r="AJ1166" s="26"/>
      <c r="AK1166" s="25"/>
      <c r="AL1166" s="26"/>
      <c r="AM1166" s="25">
        <f t="shared" si="786"/>
        <v>0</v>
      </c>
      <c r="AN1166" s="25">
        <f t="shared" si="787"/>
        <v>0</v>
      </c>
      <c r="AO1166" s="26"/>
      <c r="AP1166" s="26">
        <f t="shared" si="788"/>
        <v>0</v>
      </c>
      <c r="AQ1166" s="101">
        <f t="shared" si="789"/>
        <v>0</v>
      </c>
      <c r="AR1166" s="106">
        <f t="shared" si="824"/>
        <v>0</v>
      </c>
      <c r="AS1166" s="107">
        <f t="shared" si="843"/>
        <v>0</v>
      </c>
      <c r="AT1166" s="107">
        <f t="shared" si="843"/>
        <v>0</v>
      </c>
      <c r="AU1166" s="107">
        <f t="shared" si="843"/>
        <v>0</v>
      </c>
      <c r="AV1166" s="107">
        <f t="shared" si="843"/>
        <v>0</v>
      </c>
      <c r="AW1166" s="107">
        <f t="shared" si="843"/>
        <v>0</v>
      </c>
      <c r="AX1166" s="107">
        <f t="shared" si="843"/>
        <v>0</v>
      </c>
      <c r="AY1166" s="107">
        <f t="shared" si="843"/>
        <v>0</v>
      </c>
      <c r="AZ1166" s="107">
        <f t="shared" si="843"/>
        <v>0</v>
      </c>
      <c r="BA1166" s="108">
        <f t="shared" si="825"/>
        <v>0</v>
      </c>
      <c r="BB1166" s="103">
        <f t="shared" si="792"/>
        <v>0</v>
      </c>
      <c r="BC1166" s="109">
        <f t="shared" si="826"/>
        <v>0</v>
      </c>
      <c r="BD1166" s="107">
        <f t="shared" si="774"/>
        <v>0</v>
      </c>
      <c r="BE1166" s="107">
        <f t="shared" si="844"/>
        <v>0</v>
      </c>
      <c r="BF1166" s="107">
        <f t="shared" si="844"/>
        <v>0</v>
      </c>
      <c r="BG1166" s="107">
        <f t="shared" si="844"/>
        <v>0</v>
      </c>
      <c r="BH1166" s="107">
        <f t="shared" si="844"/>
        <v>0</v>
      </c>
      <c r="BI1166" s="107">
        <f t="shared" si="844"/>
        <v>0</v>
      </c>
      <c r="BJ1166" s="107">
        <f t="shared" si="844"/>
        <v>0</v>
      </c>
      <c r="BK1166" s="107">
        <f t="shared" si="844"/>
        <v>0</v>
      </c>
      <c r="BL1166" s="110">
        <f t="shared" si="827"/>
        <v>0</v>
      </c>
      <c r="BM1166" s="111">
        <f t="shared" si="828"/>
        <v>0</v>
      </c>
      <c r="BN1166" s="111">
        <f t="shared" si="829"/>
        <v>0</v>
      </c>
      <c r="BO1166" s="111">
        <f t="shared" si="830"/>
        <v>0</v>
      </c>
      <c r="BP1166" s="111">
        <f t="shared" si="831"/>
        <v>0</v>
      </c>
      <c r="BQ1166" s="111">
        <f t="shared" si="832"/>
        <v>0</v>
      </c>
      <c r="BR1166" s="111">
        <f t="shared" si="833"/>
        <v>0</v>
      </c>
      <c r="BS1166" s="111">
        <f t="shared" si="834"/>
        <v>0</v>
      </c>
      <c r="BT1166" s="111">
        <f t="shared" si="835"/>
        <v>0</v>
      </c>
      <c r="BU1166" s="112">
        <f t="shared" si="836"/>
        <v>0</v>
      </c>
      <c r="BV1166" s="113">
        <f t="shared" si="837"/>
        <v>0</v>
      </c>
      <c r="BW1166" s="169" t="s">
        <v>135</v>
      </c>
      <c r="BX1166" s="174">
        <v>2021</v>
      </c>
      <c r="BY1166" s="169" t="s">
        <v>2422</v>
      </c>
      <c r="BZ1166" s="169" t="str">
        <f t="shared" si="805"/>
        <v>DICIEMBRE</v>
      </c>
      <c r="CA1166" s="169" t="str">
        <f t="shared" si="806"/>
        <v>YCHO21RT_12.1</v>
      </c>
      <c r="CB1166" s="118" t="str">
        <f>VLOOKUP(F1166,[3]TOTALES!$E:$E,1,0)</f>
        <v>W2RP22KAL10</v>
      </c>
      <c r="CC1166" s="118" t="str">
        <f>VLOOKUP(E1166,'3.PARAMETROS'!J:L,3,0)</f>
        <v>TOPS</v>
      </c>
      <c r="CD1166" s="118">
        <f>VLOOKUP(A1166,'[4]1. ARCHIVO COMPRA'!$A:$BU,73,0)</f>
        <v>0</v>
      </c>
      <c r="CF1166" s="128"/>
      <c r="CG1166" s="128"/>
    </row>
    <row r="1167" spans="1:85" x14ac:dyDescent="0.25">
      <c r="A1167" s="128" t="str">
        <f t="shared" si="775"/>
        <v>W2RP09KAZG2JBLK</v>
      </c>
      <c r="B1167" s="188">
        <v>44531</v>
      </c>
      <c r="C1167" s="128"/>
      <c r="D1167" s="128" t="s">
        <v>562</v>
      </c>
      <c r="E1167" s="128" t="s">
        <v>294</v>
      </c>
      <c r="F1167" s="128" t="s">
        <v>1920</v>
      </c>
      <c r="G1167" s="128" t="s">
        <v>1921</v>
      </c>
      <c r="H1167" s="128" t="s">
        <v>494</v>
      </c>
      <c r="I1167" s="128" t="s">
        <v>520</v>
      </c>
      <c r="J1167" s="128" t="s">
        <v>2217</v>
      </c>
      <c r="K1167" s="128" t="s">
        <v>683</v>
      </c>
      <c r="L1167" s="128" t="s">
        <v>2255</v>
      </c>
      <c r="M1167" s="137">
        <v>69</v>
      </c>
      <c r="N1167" s="128">
        <f>IFERROR(VLOOKUP(M1167*$M$8*$N$8,'RAM costing'!$A$3:$B$81,2,1),0)</f>
        <v>69000</v>
      </c>
      <c r="O1167" s="128">
        <f>IFERROR(VLOOKUP(M1167*$M$9*$N$9,'RAM costing'!$E$3:$F$81,2,1),0)</f>
        <v>279</v>
      </c>
      <c r="P1167" s="128"/>
      <c r="Q1167" s="129">
        <f t="shared" si="823"/>
        <v>0.31</v>
      </c>
      <c r="R1167" s="18">
        <v>21.39</v>
      </c>
      <c r="S1167" s="25">
        <f t="shared" si="777"/>
        <v>0</v>
      </c>
      <c r="T1167" s="25">
        <f t="shared" si="778"/>
        <v>0</v>
      </c>
      <c r="U1167" s="25">
        <f t="shared" si="779"/>
        <v>0</v>
      </c>
      <c r="V1167" s="25">
        <f t="shared" si="780"/>
        <v>0</v>
      </c>
      <c r="W1167" s="25">
        <f t="shared" si="781"/>
        <v>0</v>
      </c>
      <c r="X1167" s="25">
        <f t="shared" si="782"/>
        <v>0</v>
      </c>
      <c r="Y1167" s="25">
        <f t="shared" si="783"/>
        <v>0</v>
      </c>
      <c r="Z1167" s="25">
        <f t="shared" si="784"/>
        <v>0</v>
      </c>
      <c r="AA1167" s="26"/>
      <c r="AB1167" s="25">
        <f t="shared" si="785"/>
        <v>0</v>
      </c>
      <c r="AC1167" s="25">
        <f t="shared" si="845"/>
        <v>0</v>
      </c>
      <c r="AD1167" s="25"/>
      <c r="AE1167" s="25"/>
      <c r="AF1167" s="25"/>
      <c r="AG1167" s="25"/>
      <c r="AH1167" s="25"/>
      <c r="AI1167" s="25"/>
      <c r="AJ1167" s="26"/>
      <c r="AK1167" s="25"/>
      <c r="AL1167" s="26"/>
      <c r="AM1167" s="25">
        <f t="shared" si="786"/>
        <v>0</v>
      </c>
      <c r="AN1167" s="25">
        <f t="shared" si="787"/>
        <v>0</v>
      </c>
      <c r="AO1167" s="26"/>
      <c r="AP1167" s="26">
        <f t="shared" si="788"/>
        <v>0</v>
      </c>
      <c r="AQ1167" s="101">
        <f t="shared" si="789"/>
        <v>0</v>
      </c>
      <c r="AR1167" s="106">
        <f t="shared" si="824"/>
        <v>0</v>
      </c>
      <c r="AS1167" s="107">
        <f t="shared" si="843"/>
        <v>0</v>
      </c>
      <c r="AT1167" s="107">
        <f t="shared" si="843"/>
        <v>0</v>
      </c>
      <c r="AU1167" s="107">
        <f t="shared" si="843"/>
        <v>0</v>
      </c>
      <c r="AV1167" s="107">
        <f t="shared" si="843"/>
        <v>0</v>
      </c>
      <c r="AW1167" s="107">
        <f t="shared" si="843"/>
        <v>0</v>
      </c>
      <c r="AX1167" s="107">
        <f t="shared" si="843"/>
        <v>0</v>
      </c>
      <c r="AY1167" s="107">
        <f t="shared" si="843"/>
        <v>0</v>
      </c>
      <c r="AZ1167" s="107">
        <f t="shared" si="843"/>
        <v>0</v>
      </c>
      <c r="BA1167" s="108">
        <f t="shared" si="825"/>
        <v>0</v>
      </c>
      <c r="BB1167" s="103">
        <f t="shared" si="792"/>
        <v>0</v>
      </c>
      <c r="BC1167" s="109">
        <f t="shared" si="826"/>
        <v>0</v>
      </c>
      <c r="BD1167" s="107">
        <f t="shared" ref="BD1167:BD1230" si="846">ROUND(IF($L1167=$L$4,($BB1167*BD$4),IF($L1167=$L$5,($BB1167*BD$5),IF($L1167=$L$6,($BB1167*BD$6),IF($L1167=$L$7,($BB1167*BD$7))))),0)</f>
        <v>0</v>
      </c>
      <c r="BE1167" s="107">
        <f t="shared" si="844"/>
        <v>0</v>
      </c>
      <c r="BF1167" s="107">
        <f t="shared" si="844"/>
        <v>0</v>
      </c>
      <c r="BG1167" s="107">
        <f t="shared" si="844"/>
        <v>0</v>
      </c>
      <c r="BH1167" s="107">
        <f t="shared" si="844"/>
        <v>0</v>
      </c>
      <c r="BI1167" s="107">
        <f t="shared" si="844"/>
        <v>0</v>
      </c>
      <c r="BJ1167" s="107">
        <f t="shared" si="844"/>
        <v>0</v>
      </c>
      <c r="BK1167" s="107">
        <f t="shared" si="844"/>
        <v>0</v>
      </c>
      <c r="BL1167" s="110">
        <f t="shared" si="827"/>
        <v>0</v>
      </c>
      <c r="BM1167" s="111">
        <f t="shared" si="828"/>
        <v>0</v>
      </c>
      <c r="BN1167" s="111">
        <f t="shared" si="829"/>
        <v>0</v>
      </c>
      <c r="BO1167" s="111">
        <f t="shared" si="830"/>
        <v>0</v>
      </c>
      <c r="BP1167" s="111">
        <f t="shared" si="831"/>
        <v>0</v>
      </c>
      <c r="BQ1167" s="111">
        <f t="shared" si="832"/>
        <v>0</v>
      </c>
      <c r="BR1167" s="111">
        <f t="shared" si="833"/>
        <v>0</v>
      </c>
      <c r="BS1167" s="111">
        <f t="shared" si="834"/>
        <v>0</v>
      </c>
      <c r="BT1167" s="111">
        <f t="shared" si="835"/>
        <v>0</v>
      </c>
      <c r="BU1167" s="112">
        <f t="shared" si="836"/>
        <v>0</v>
      </c>
      <c r="BV1167" s="113">
        <f t="shared" si="837"/>
        <v>0</v>
      </c>
      <c r="BW1167" s="169" t="s">
        <v>135</v>
      </c>
      <c r="BX1167" s="174">
        <v>2021</v>
      </c>
      <c r="BY1167" s="169" t="s">
        <v>2422</v>
      </c>
      <c r="BZ1167" s="169" t="str">
        <f t="shared" si="805"/>
        <v>DICIEMBRE</v>
      </c>
      <c r="CA1167" s="169" t="str">
        <f t="shared" si="806"/>
        <v>YCHO21RT_12.1</v>
      </c>
      <c r="CB1167" s="118" t="e">
        <f>VLOOKUP(F1167,[3]TOTALES!$E:$E,1,0)</f>
        <v>#N/A</v>
      </c>
      <c r="CC1167" s="118" t="str">
        <f>VLOOKUP(E1167,'3.PARAMETROS'!J:L,3,0)</f>
        <v>TOPS</v>
      </c>
      <c r="CD1167" s="118">
        <f>VLOOKUP(A1167,'[4]1. ARCHIVO COMPRA'!$A:$BU,73,0)</f>
        <v>0</v>
      </c>
      <c r="CF1167" s="128"/>
      <c r="CG1167" s="128"/>
    </row>
    <row r="1168" spans="1:85" x14ac:dyDescent="0.25">
      <c r="A1168" s="128" t="str">
        <f t="shared" ref="A1168:A1231" si="847">F1168&amp;H1168</f>
        <v>W2RL09WED70JBLK</v>
      </c>
      <c r="B1168" s="187">
        <v>44531</v>
      </c>
      <c r="C1168" s="128"/>
      <c r="D1168" s="128" t="s">
        <v>557</v>
      </c>
      <c r="E1168" s="128" t="s">
        <v>558</v>
      </c>
      <c r="F1168" s="128" t="s">
        <v>1922</v>
      </c>
      <c r="G1168" s="128" t="s">
        <v>1923</v>
      </c>
      <c r="H1168" s="128" t="s">
        <v>494</v>
      </c>
      <c r="I1168" s="128" t="s">
        <v>520</v>
      </c>
      <c r="J1168" s="128" t="s">
        <v>2237</v>
      </c>
      <c r="K1168" s="128" t="s">
        <v>683</v>
      </c>
      <c r="L1168" s="128" t="s">
        <v>2255</v>
      </c>
      <c r="M1168" s="137">
        <v>148</v>
      </c>
      <c r="N1168" s="128">
        <f>IFERROR(VLOOKUP(M1168*$M$8*$N$8,'RAM costing'!$A$3:$B$81,2,1),0)</f>
        <v>139000</v>
      </c>
      <c r="O1168" s="128">
        <f>IFERROR(VLOOKUP(M1168*$M$9*$N$9,'RAM costing'!$E$3:$F$81,2,1),0)</f>
        <v>429</v>
      </c>
      <c r="P1168" s="128"/>
      <c r="Q1168" s="129">
        <f t="shared" si="823"/>
        <v>0.31</v>
      </c>
      <c r="R1168" s="18">
        <v>45.88</v>
      </c>
      <c r="S1168" s="25">
        <f t="shared" ref="S1168:S1231" si="848">AO1168</f>
        <v>6</v>
      </c>
      <c r="T1168" s="25">
        <f t="shared" ref="T1168:T1231" si="849">AO1168</f>
        <v>6</v>
      </c>
      <c r="U1168" s="25">
        <f t="shared" ref="U1168:U1231" si="850">AO1168</f>
        <v>6</v>
      </c>
      <c r="V1168" s="25">
        <f t="shared" ref="V1168:V1231" si="851">IF(AO1168&gt;0,AO1168-2,0)</f>
        <v>4</v>
      </c>
      <c r="W1168" s="25">
        <v>0</v>
      </c>
      <c r="X1168" s="25">
        <f t="shared" ref="X1168:X1231" si="852">IF(AO1168&gt;0,AO1168-2,0)</f>
        <v>4</v>
      </c>
      <c r="Y1168" s="25">
        <v>0</v>
      </c>
      <c r="Z1168" s="25">
        <v>0</v>
      </c>
      <c r="AA1168" s="26"/>
      <c r="AB1168" s="25">
        <v>4</v>
      </c>
      <c r="AC1168" s="25">
        <f t="shared" si="845"/>
        <v>6</v>
      </c>
      <c r="AD1168" s="25"/>
      <c r="AE1168" s="25"/>
      <c r="AF1168" s="25"/>
      <c r="AG1168" s="25"/>
      <c r="AH1168" s="25"/>
      <c r="AI1168" s="25"/>
      <c r="AJ1168" s="26"/>
      <c r="AK1168" s="25"/>
      <c r="AL1168" s="26"/>
      <c r="AM1168" s="25">
        <f t="shared" ref="AM1168:AM1231" si="853">IF(AO1168&gt;0,AO1168-2,0)</f>
        <v>4</v>
      </c>
      <c r="AN1168" s="25">
        <f t="shared" ref="AN1168:AN1231" si="854">IF(AO1168&gt;0,AO1168-2,0)</f>
        <v>4</v>
      </c>
      <c r="AO1168" s="26">
        <v>6</v>
      </c>
      <c r="AP1168" s="26">
        <f t="shared" ref="AP1168:AP1231" si="855">AO1168</f>
        <v>6</v>
      </c>
      <c r="AQ1168" s="101">
        <f t="shared" ref="AQ1168:AQ1231" si="856">SUM(S1168:AI1168)</f>
        <v>36</v>
      </c>
      <c r="AR1168" s="106">
        <f t="shared" si="824"/>
        <v>1651.68</v>
      </c>
      <c r="AS1168" s="107">
        <f t="shared" si="843"/>
        <v>8</v>
      </c>
      <c r="AT1168" s="107">
        <f t="shared" si="843"/>
        <v>13</v>
      </c>
      <c r="AU1168" s="107">
        <f t="shared" si="843"/>
        <v>10</v>
      </c>
      <c r="AV1168" s="107">
        <f t="shared" si="843"/>
        <v>5</v>
      </c>
      <c r="AW1168" s="107">
        <f t="shared" si="843"/>
        <v>0</v>
      </c>
      <c r="AX1168" s="107">
        <f t="shared" si="843"/>
        <v>0</v>
      </c>
      <c r="AY1168" s="107">
        <f t="shared" si="843"/>
        <v>0</v>
      </c>
      <c r="AZ1168" s="107">
        <f t="shared" si="843"/>
        <v>0</v>
      </c>
      <c r="BA1168" s="108">
        <f t="shared" si="825"/>
        <v>36</v>
      </c>
      <c r="BB1168" s="103">
        <f t="shared" ref="BB1168:BB1231" si="857">SUM(AJ1168:AP1168)</f>
        <v>20</v>
      </c>
      <c r="BC1168" s="109">
        <f t="shared" si="826"/>
        <v>917.6</v>
      </c>
      <c r="BD1168" s="107">
        <f t="shared" si="846"/>
        <v>5</v>
      </c>
      <c r="BE1168" s="107">
        <f t="shared" si="844"/>
        <v>7</v>
      </c>
      <c r="BF1168" s="107">
        <f t="shared" si="844"/>
        <v>5</v>
      </c>
      <c r="BG1168" s="107">
        <f t="shared" si="844"/>
        <v>3</v>
      </c>
      <c r="BH1168" s="107">
        <f t="shared" si="844"/>
        <v>0</v>
      </c>
      <c r="BI1168" s="107">
        <f t="shared" si="844"/>
        <v>0</v>
      </c>
      <c r="BJ1168" s="107">
        <f t="shared" si="844"/>
        <v>0</v>
      </c>
      <c r="BK1168" s="107">
        <f t="shared" si="844"/>
        <v>0</v>
      </c>
      <c r="BL1168" s="110">
        <f t="shared" si="827"/>
        <v>20</v>
      </c>
      <c r="BM1168" s="111">
        <f t="shared" si="828"/>
        <v>13</v>
      </c>
      <c r="BN1168" s="111">
        <f t="shared" si="829"/>
        <v>20</v>
      </c>
      <c r="BO1168" s="111">
        <f t="shared" si="830"/>
        <v>15</v>
      </c>
      <c r="BP1168" s="111">
        <f t="shared" si="831"/>
        <v>8</v>
      </c>
      <c r="BQ1168" s="111">
        <f t="shared" si="832"/>
        <v>0</v>
      </c>
      <c r="BR1168" s="111">
        <f t="shared" si="833"/>
        <v>0</v>
      </c>
      <c r="BS1168" s="111">
        <f t="shared" si="834"/>
        <v>0</v>
      </c>
      <c r="BT1168" s="111">
        <f t="shared" si="835"/>
        <v>0</v>
      </c>
      <c r="BU1168" s="143">
        <f t="shared" si="836"/>
        <v>56</v>
      </c>
      <c r="BV1168" s="113">
        <f t="shared" si="837"/>
        <v>2569.2800000000002</v>
      </c>
      <c r="BW1168" s="169" t="s">
        <v>135</v>
      </c>
      <c r="BX1168" s="174">
        <v>2021</v>
      </c>
      <c r="BY1168" s="169" t="s">
        <v>2422</v>
      </c>
      <c r="BZ1168" s="169" t="str">
        <f t="shared" ref="BZ1168:BZ1231" si="858">UPPER(TEXT(MID(B1168,1,10),"MMMM"))</f>
        <v>DICIEMBRE</v>
      </c>
      <c r="CA1168" s="169" t="str">
        <f t="shared" ref="CA1168:CA1231" si="859">VLOOKUP(BZ1168,$B$10:$D$12,3,0)</f>
        <v>YCHO21RT_12.1</v>
      </c>
      <c r="CB1168" s="118" t="str">
        <f>VLOOKUP(F1168,[3]TOTALES!$E:$E,1,0)</f>
        <v>W2RL09WED70</v>
      </c>
      <c r="CC1168" s="118" t="s">
        <v>185</v>
      </c>
      <c r="CD1168" s="118">
        <f>VLOOKUP(A1168,'[4]1. ARCHIVO COMPRA'!$A:$BU,73,0)</f>
        <v>0</v>
      </c>
      <c r="CF1168" s="164">
        <v>44331</v>
      </c>
      <c r="CG1168" s="128"/>
    </row>
    <row r="1169" spans="1:85" x14ac:dyDescent="0.25">
      <c r="A1169" s="128" t="str">
        <f t="shared" si="847"/>
        <v>W2RL09WED70A10B</v>
      </c>
      <c r="B1169" s="188">
        <v>44531</v>
      </c>
      <c r="C1169" s="128"/>
      <c r="D1169" s="128" t="s">
        <v>557</v>
      </c>
      <c r="E1169" s="128" t="s">
        <v>558</v>
      </c>
      <c r="F1169" s="128" t="s">
        <v>1922</v>
      </c>
      <c r="G1169" s="128" t="s">
        <v>1923</v>
      </c>
      <c r="H1169" s="128" t="s">
        <v>1000</v>
      </c>
      <c r="I1169" s="128" t="s">
        <v>1001</v>
      </c>
      <c r="J1169" s="128" t="s">
        <v>2237</v>
      </c>
      <c r="K1169" s="128" t="s">
        <v>683</v>
      </c>
      <c r="L1169" s="128" t="s">
        <v>2255</v>
      </c>
      <c r="M1169" s="137">
        <v>148</v>
      </c>
      <c r="N1169" s="128">
        <f>IFERROR(VLOOKUP(M1169*$M$8*$N$8,'RAM costing'!$A$3:$B$81,2,1),0)</f>
        <v>139000</v>
      </c>
      <c r="O1169" s="128">
        <f>IFERROR(VLOOKUP(M1169*$M$9*$N$9,'RAM costing'!$E$3:$F$81,2,1),0)</f>
        <v>429</v>
      </c>
      <c r="P1169" s="128"/>
      <c r="Q1169" s="129">
        <f t="shared" si="823"/>
        <v>0.31</v>
      </c>
      <c r="R1169" s="18">
        <v>45.88</v>
      </c>
      <c r="S1169" s="25">
        <f t="shared" si="848"/>
        <v>0</v>
      </c>
      <c r="T1169" s="25">
        <f t="shared" si="849"/>
        <v>0</v>
      </c>
      <c r="U1169" s="25">
        <f t="shared" si="850"/>
        <v>0</v>
      </c>
      <c r="V1169" s="25">
        <f t="shared" si="851"/>
        <v>0</v>
      </c>
      <c r="W1169" s="25">
        <f t="shared" ref="W1169:W1231" si="860">IF(AO1169&gt;0,AO1169-4,0)</f>
        <v>0</v>
      </c>
      <c r="X1169" s="25">
        <f t="shared" si="852"/>
        <v>0</v>
      </c>
      <c r="Y1169" s="25">
        <f t="shared" ref="Y1169:Y1231" si="861">IF(AO1169&gt;0,AO1169-3,0)</f>
        <v>0</v>
      </c>
      <c r="Z1169" s="25">
        <f t="shared" ref="Z1169:Z1231" si="862">IF(AO1169&gt;0,AO1169-5,0)</f>
        <v>0</v>
      </c>
      <c r="AA1169" s="26"/>
      <c r="AB1169" s="25">
        <f t="shared" ref="AB1169:AB1231" si="863">IF(AO1169&gt;0,AO1169-3,0)</f>
        <v>0</v>
      </c>
      <c r="AC1169" s="25">
        <f t="shared" si="845"/>
        <v>0</v>
      </c>
      <c r="AD1169" s="25"/>
      <c r="AE1169" s="25"/>
      <c r="AF1169" s="25"/>
      <c r="AG1169" s="25"/>
      <c r="AH1169" s="25"/>
      <c r="AI1169" s="25"/>
      <c r="AJ1169" s="26"/>
      <c r="AK1169" s="25"/>
      <c r="AL1169" s="26"/>
      <c r="AM1169" s="25">
        <f t="shared" si="853"/>
        <v>0</v>
      </c>
      <c r="AN1169" s="25">
        <f t="shared" si="854"/>
        <v>0</v>
      </c>
      <c r="AO1169" s="26"/>
      <c r="AP1169" s="26">
        <f t="shared" si="855"/>
        <v>0</v>
      </c>
      <c r="AQ1169" s="101">
        <f t="shared" si="856"/>
        <v>0</v>
      </c>
      <c r="AR1169" s="106">
        <f t="shared" si="824"/>
        <v>0</v>
      </c>
      <c r="AS1169" s="107">
        <f t="shared" si="843"/>
        <v>0</v>
      </c>
      <c r="AT1169" s="107">
        <f t="shared" si="843"/>
        <v>0</v>
      </c>
      <c r="AU1169" s="107">
        <f t="shared" si="843"/>
        <v>0</v>
      </c>
      <c r="AV1169" s="107">
        <f t="shared" si="843"/>
        <v>0</v>
      </c>
      <c r="AW1169" s="107">
        <f t="shared" si="843"/>
        <v>0</v>
      </c>
      <c r="AX1169" s="107">
        <f t="shared" si="843"/>
        <v>0</v>
      </c>
      <c r="AY1169" s="107">
        <f t="shared" si="843"/>
        <v>0</v>
      </c>
      <c r="AZ1169" s="107">
        <f t="shared" si="843"/>
        <v>0</v>
      </c>
      <c r="BA1169" s="108">
        <f t="shared" si="825"/>
        <v>0</v>
      </c>
      <c r="BB1169" s="103">
        <f t="shared" si="857"/>
        <v>0</v>
      </c>
      <c r="BC1169" s="109">
        <f t="shared" si="826"/>
        <v>0</v>
      </c>
      <c r="BD1169" s="107">
        <f t="shared" si="846"/>
        <v>0</v>
      </c>
      <c r="BE1169" s="107">
        <f t="shared" si="844"/>
        <v>0</v>
      </c>
      <c r="BF1169" s="107">
        <f t="shared" si="844"/>
        <v>0</v>
      </c>
      <c r="BG1169" s="107">
        <f t="shared" si="844"/>
        <v>0</v>
      </c>
      <c r="BH1169" s="107">
        <f t="shared" si="844"/>
        <v>0</v>
      </c>
      <c r="BI1169" s="107">
        <f t="shared" si="844"/>
        <v>0</v>
      </c>
      <c r="BJ1169" s="107">
        <f t="shared" si="844"/>
        <v>0</v>
      </c>
      <c r="BK1169" s="107">
        <f t="shared" si="844"/>
        <v>0</v>
      </c>
      <c r="BL1169" s="110">
        <f t="shared" si="827"/>
        <v>0</v>
      </c>
      <c r="BM1169" s="111">
        <f t="shared" si="828"/>
        <v>0</v>
      </c>
      <c r="BN1169" s="111">
        <f t="shared" si="829"/>
        <v>0</v>
      </c>
      <c r="BO1169" s="111">
        <f t="shared" si="830"/>
        <v>0</v>
      </c>
      <c r="BP1169" s="111">
        <f t="shared" si="831"/>
        <v>0</v>
      </c>
      <c r="BQ1169" s="111">
        <f t="shared" si="832"/>
        <v>0</v>
      </c>
      <c r="BR1169" s="111">
        <f t="shared" si="833"/>
        <v>0</v>
      </c>
      <c r="BS1169" s="111">
        <f t="shared" si="834"/>
        <v>0</v>
      </c>
      <c r="BT1169" s="111">
        <f t="shared" si="835"/>
        <v>0</v>
      </c>
      <c r="BU1169" s="112">
        <f t="shared" si="836"/>
        <v>0</v>
      </c>
      <c r="BV1169" s="113">
        <f t="shared" si="837"/>
        <v>0</v>
      </c>
      <c r="BW1169" s="169" t="s">
        <v>135</v>
      </c>
      <c r="BX1169" s="174">
        <v>2021</v>
      </c>
      <c r="BY1169" s="169" t="s">
        <v>2422</v>
      </c>
      <c r="BZ1169" s="169" t="str">
        <f t="shared" si="858"/>
        <v>DICIEMBRE</v>
      </c>
      <c r="CA1169" s="169" t="str">
        <f t="shared" si="859"/>
        <v>YCHO21RT_12.1</v>
      </c>
      <c r="CB1169" s="118" t="str">
        <f>VLOOKUP(F1169,[3]TOTALES!$E:$E,1,0)</f>
        <v>W2RL09WED70</v>
      </c>
      <c r="CC1169" s="118" t="s">
        <v>185</v>
      </c>
      <c r="CD1169" s="118">
        <f>VLOOKUP(A1169,'[4]1. ARCHIVO COMPRA'!$A:$BU,73,0)</f>
        <v>0</v>
      </c>
      <c r="CF1169" s="128"/>
      <c r="CG1169" s="128"/>
    </row>
    <row r="1170" spans="1:85" x14ac:dyDescent="0.25">
      <c r="A1170" s="128" t="str">
        <f t="shared" si="847"/>
        <v>W2RI13K9RV0JBLK</v>
      </c>
      <c r="B1170" s="187">
        <v>44531</v>
      </c>
      <c r="C1170" s="128"/>
      <c r="D1170" s="128" t="s">
        <v>562</v>
      </c>
      <c r="E1170" s="128" t="s">
        <v>225</v>
      </c>
      <c r="F1170" s="128" t="s">
        <v>1924</v>
      </c>
      <c r="G1170" s="128" t="s">
        <v>1925</v>
      </c>
      <c r="H1170" s="128" t="s">
        <v>494</v>
      </c>
      <c r="I1170" s="128" t="s">
        <v>520</v>
      </c>
      <c r="J1170" s="128" t="s">
        <v>2107</v>
      </c>
      <c r="K1170" s="128" t="s">
        <v>686</v>
      </c>
      <c r="L1170" s="128" t="s">
        <v>2255</v>
      </c>
      <c r="M1170" s="137">
        <v>39</v>
      </c>
      <c r="N1170" s="128">
        <f>IFERROR(VLOOKUP(M1170*$M$8*$N$8,'RAM costing'!$A$3:$B$81,2,1),0)</f>
        <v>39000</v>
      </c>
      <c r="O1170" s="128">
        <f>IFERROR(VLOOKUP(M1170*$M$9*$N$9,'RAM costing'!$E$3:$F$81,2,1),0)</f>
        <v>159</v>
      </c>
      <c r="P1170" s="128"/>
      <c r="Q1170" s="129">
        <f t="shared" si="823"/>
        <v>0.31</v>
      </c>
      <c r="R1170" s="18">
        <v>12.09</v>
      </c>
      <c r="S1170" s="25">
        <f t="shared" si="848"/>
        <v>14</v>
      </c>
      <c r="T1170" s="25">
        <f t="shared" si="849"/>
        <v>14</v>
      </c>
      <c r="U1170" s="25">
        <f t="shared" si="850"/>
        <v>14</v>
      </c>
      <c r="V1170" s="25">
        <f t="shared" si="851"/>
        <v>12</v>
      </c>
      <c r="W1170" s="25">
        <f t="shared" si="860"/>
        <v>10</v>
      </c>
      <c r="X1170" s="25">
        <f t="shared" si="852"/>
        <v>12</v>
      </c>
      <c r="Y1170" s="25">
        <f t="shared" si="861"/>
        <v>11</v>
      </c>
      <c r="Z1170" s="25">
        <f t="shared" si="862"/>
        <v>9</v>
      </c>
      <c r="AA1170" s="26"/>
      <c r="AB1170" s="25">
        <f t="shared" si="863"/>
        <v>11</v>
      </c>
      <c r="AC1170" s="25">
        <f t="shared" ref="AC1170:AC1208" si="864">IF(AO1170&gt;0,AO1170*2,0)</f>
        <v>28</v>
      </c>
      <c r="AD1170" s="25"/>
      <c r="AE1170" s="25"/>
      <c r="AF1170" s="25"/>
      <c r="AG1170" s="25"/>
      <c r="AH1170" s="25"/>
      <c r="AI1170" s="25"/>
      <c r="AJ1170" s="26"/>
      <c r="AK1170" s="25"/>
      <c r="AL1170" s="26"/>
      <c r="AM1170" s="25">
        <f t="shared" si="853"/>
        <v>12</v>
      </c>
      <c r="AN1170" s="25">
        <f t="shared" si="854"/>
        <v>12</v>
      </c>
      <c r="AO1170" s="26">
        <v>14</v>
      </c>
      <c r="AP1170" s="26">
        <f t="shared" si="855"/>
        <v>14</v>
      </c>
      <c r="AQ1170" s="101">
        <f t="shared" si="856"/>
        <v>135</v>
      </c>
      <c r="AR1170" s="106">
        <f t="shared" si="824"/>
        <v>1632.15</v>
      </c>
      <c r="AS1170" s="107">
        <f t="shared" si="843"/>
        <v>31</v>
      </c>
      <c r="AT1170" s="107">
        <f t="shared" si="843"/>
        <v>49</v>
      </c>
      <c r="AU1170" s="107">
        <f t="shared" si="843"/>
        <v>36</v>
      </c>
      <c r="AV1170" s="107">
        <f t="shared" si="843"/>
        <v>19</v>
      </c>
      <c r="AW1170" s="107">
        <f t="shared" si="843"/>
        <v>0</v>
      </c>
      <c r="AX1170" s="107">
        <f t="shared" si="843"/>
        <v>0</v>
      </c>
      <c r="AY1170" s="107">
        <f t="shared" si="843"/>
        <v>0</v>
      </c>
      <c r="AZ1170" s="107">
        <f t="shared" si="843"/>
        <v>0</v>
      </c>
      <c r="BA1170" s="108">
        <f t="shared" si="825"/>
        <v>135</v>
      </c>
      <c r="BB1170" s="103">
        <f t="shared" si="857"/>
        <v>52</v>
      </c>
      <c r="BC1170" s="109">
        <f t="shared" si="826"/>
        <v>628.67999999999995</v>
      </c>
      <c r="BD1170" s="107">
        <f t="shared" si="846"/>
        <v>12</v>
      </c>
      <c r="BE1170" s="107">
        <f t="shared" si="844"/>
        <v>19</v>
      </c>
      <c r="BF1170" s="107">
        <f t="shared" si="844"/>
        <v>14</v>
      </c>
      <c r="BG1170" s="107">
        <f t="shared" si="844"/>
        <v>7</v>
      </c>
      <c r="BH1170" s="107">
        <f t="shared" si="844"/>
        <v>0</v>
      </c>
      <c r="BI1170" s="107">
        <f t="shared" si="844"/>
        <v>0</v>
      </c>
      <c r="BJ1170" s="107">
        <f t="shared" si="844"/>
        <v>0</v>
      </c>
      <c r="BK1170" s="107">
        <f t="shared" si="844"/>
        <v>0</v>
      </c>
      <c r="BL1170" s="110">
        <f t="shared" si="827"/>
        <v>52</v>
      </c>
      <c r="BM1170" s="111">
        <f t="shared" si="828"/>
        <v>43</v>
      </c>
      <c r="BN1170" s="111">
        <f t="shared" si="829"/>
        <v>68</v>
      </c>
      <c r="BO1170" s="111">
        <f t="shared" si="830"/>
        <v>50</v>
      </c>
      <c r="BP1170" s="111">
        <f t="shared" si="831"/>
        <v>26</v>
      </c>
      <c r="BQ1170" s="111">
        <f t="shared" si="832"/>
        <v>0</v>
      </c>
      <c r="BR1170" s="111">
        <f t="shared" si="833"/>
        <v>0</v>
      </c>
      <c r="BS1170" s="111">
        <f t="shared" si="834"/>
        <v>0</v>
      </c>
      <c r="BT1170" s="111">
        <f t="shared" si="835"/>
        <v>0</v>
      </c>
      <c r="BU1170" s="143">
        <f t="shared" si="836"/>
        <v>187</v>
      </c>
      <c r="BV1170" s="113">
        <f t="shared" si="837"/>
        <v>2260.83</v>
      </c>
      <c r="BW1170" s="169" t="s">
        <v>135</v>
      </c>
      <c r="BX1170" s="174">
        <v>2021</v>
      </c>
      <c r="BY1170" s="169" t="s">
        <v>2422</v>
      </c>
      <c r="BZ1170" s="169" t="str">
        <f t="shared" si="858"/>
        <v>DICIEMBRE</v>
      </c>
      <c r="CA1170" s="169" t="str">
        <f t="shared" si="859"/>
        <v>YCHO21RT_12.1</v>
      </c>
      <c r="CB1170" s="118" t="str">
        <f>VLOOKUP(F1170,[3]TOTALES!$E:$E,1,0)</f>
        <v>W2RI13K9RV0</v>
      </c>
      <c r="CC1170" s="118" t="str">
        <f>VLOOKUP(E1170,'3.PARAMETROS'!J:L,3,0)</f>
        <v>POLERAS</v>
      </c>
      <c r="CD1170" s="118">
        <f>VLOOKUP(A1170,'[4]1. ARCHIVO COMPRA'!$A:$BU,73,0)</f>
        <v>0</v>
      </c>
      <c r="CF1170" s="164">
        <v>44331</v>
      </c>
      <c r="CG1170" s="128"/>
    </row>
    <row r="1171" spans="1:85" x14ac:dyDescent="0.25">
      <c r="A1171" s="128" t="str">
        <f t="shared" si="847"/>
        <v>W2RI13K9RV0G012</v>
      </c>
      <c r="B1171" s="188">
        <v>44531</v>
      </c>
      <c r="C1171" s="128"/>
      <c r="D1171" s="128" t="s">
        <v>562</v>
      </c>
      <c r="E1171" s="128" t="s">
        <v>225</v>
      </c>
      <c r="F1171" s="128" t="s">
        <v>1924</v>
      </c>
      <c r="G1171" s="128" t="s">
        <v>1925</v>
      </c>
      <c r="H1171" s="128" t="s">
        <v>582</v>
      </c>
      <c r="I1171" s="128" t="s">
        <v>583</v>
      </c>
      <c r="J1171" s="128" t="s">
        <v>2107</v>
      </c>
      <c r="K1171" s="128" t="s">
        <v>686</v>
      </c>
      <c r="L1171" s="128" t="s">
        <v>2255</v>
      </c>
      <c r="M1171" s="137">
        <v>39</v>
      </c>
      <c r="N1171" s="128">
        <f>IFERROR(VLOOKUP(M1171*$M$8*$N$8,'RAM costing'!$A$3:$B$81,2,1),0)</f>
        <v>39000</v>
      </c>
      <c r="O1171" s="128">
        <f>IFERROR(VLOOKUP(M1171*$M$9*$N$9,'RAM costing'!$E$3:$F$81,2,1),0)</f>
        <v>159</v>
      </c>
      <c r="P1171" s="128"/>
      <c r="Q1171" s="129">
        <f t="shared" si="823"/>
        <v>0.31</v>
      </c>
      <c r="R1171" s="18">
        <v>12.09</v>
      </c>
      <c r="S1171" s="25">
        <f t="shared" si="848"/>
        <v>0</v>
      </c>
      <c r="T1171" s="25">
        <f t="shared" si="849"/>
        <v>0</v>
      </c>
      <c r="U1171" s="25">
        <f t="shared" si="850"/>
        <v>0</v>
      </c>
      <c r="V1171" s="25">
        <f t="shared" si="851"/>
        <v>0</v>
      </c>
      <c r="W1171" s="25">
        <f t="shared" si="860"/>
        <v>0</v>
      </c>
      <c r="X1171" s="25">
        <f t="shared" si="852"/>
        <v>0</v>
      </c>
      <c r="Y1171" s="25">
        <f t="shared" si="861"/>
        <v>0</v>
      </c>
      <c r="Z1171" s="25">
        <f t="shared" si="862"/>
        <v>0</v>
      </c>
      <c r="AA1171" s="26"/>
      <c r="AB1171" s="25">
        <f t="shared" si="863"/>
        <v>0</v>
      </c>
      <c r="AC1171" s="25">
        <f t="shared" si="864"/>
        <v>0</v>
      </c>
      <c r="AD1171" s="25"/>
      <c r="AE1171" s="25"/>
      <c r="AF1171" s="25"/>
      <c r="AG1171" s="25"/>
      <c r="AH1171" s="25"/>
      <c r="AI1171" s="25"/>
      <c r="AJ1171" s="26"/>
      <c r="AK1171" s="25"/>
      <c r="AL1171" s="26"/>
      <c r="AM1171" s="25">
        <f t="shared" si="853"/>
        <v>0</v>
      </c>
      <c r="AN1171" s="25">
        <f t="shared" si="854"/>
        <v>0</v>
      </c>
      <c r="AO1171" s="26"/>
      <c r="AP1171" s="26">
        <f t="shared" si="855"/>
        <v>0</v>
      </c>
      <c r="AQ1171" s="101">
        <f t="shared" si="856"/>
        <v>0</v>
      </c>
      <c r="AR1171" s="106">
        <f t="shared" si="824"/>
        <v>0</v>
      </c>
      <c r="AS1171" s="107">
        <f t="shared" si="843"/>
        <v>0</v>
      </c>
      <c r="AT1171" s="107">
        <f t="shared" si="843"/>
        <v>0</v>
      </c>
      <c r="AU1171" s="107">
        <f t="shared" si="843"/>
        <v>0</v>
      </c>
      <c r="AV1171" s="107">
        <f t="shared" si="843"/>
        <v>0</v>
      </c>
      <c r="AW1171" s="107">
        <f t="shared" si="843"/>
        <v>0</v>
      </c>
      <c r="AX1171" s="107">
        <f t="shared" si="843"/>
        <v>0</v>
      </c>
      <c r="AY1171" s="107">
        <f t="shared" si="843"/>
        <v>0</v>
      </c>
      <c r="AZ1171" s="107">
        <f t="shared" si="843"/>
        <v>0</v>
      </c>
      <c r="BA1171" s="108">
        <f t="shared" si="825"/>
        <v>0</v>
      </c>
      <c r="BB1171" s="103">
        <f t="shared" si="857"/>
        <v>0</v>
      </c>
      <c r="BC1171" s="109">
        <f t="shared" si="826"/>
        <v>0</v>
      </c>
      <c r="BD1171" s="107">
        <f t="shared" si="846"/>
        <v>0</v>
      </c>
      <c r="BE1171" s="107">
        <f t="shared" si="844"/>
        <v>0</v>
      </c>
      <c r="BF1171" s="107">
        <f t="shared" si="844"/>
        <v>0</v>
      </c>
      <c r="BG1171" s="107">
        <f t="shared" si="844"/>
        <v>0</v>
      </c>
      <c r="BH1171" s="107">
        <f t="shared" si="844"/>
        <v>0</v>
      </c>
      <c r="BI1171" s="107">
        <f t="shared" si="844"/>
        <v>0</v>
      </c>
      <c r="BJ1171" s="107">
        <f t="shared" si="844"/>
        <v>0</v>
      </c>
      <c r="BK1171" s="107">
        <f t="shared" si="844"/>
        <v>0</v>
      </c>
      <c r="BL1171" s="110">
        <f t="shared" si="827"/>
        <v>0</v>
      </c>
      <c r="BM1171" s="111">
        <f t="shared" si="828"/>
        <v>0</v>
      </c>
      <c r="BN1171" s="111">
        <f t="shared" si="829"/>
        <v>0</v>
      </c>
      <c r="BO1171" s="111">
        <f t="shared" si="830"/>
        <v>0</v>
      </c>
      <c r="BP1171" s="111">
        <f t="shared" si="831"/>
        <v>0</v>
      </c>
      <c r="BQ1171" s="111">
        <f t="shared" si="832"/>
        <v>0</v>
      </c>
      <c r="BR1171" s="111">
        <f t="shared" si="833"/>
        <v>0</v>
      </c>
      <c r="BS1171" s="111">
        <f t="shared" si="834"/>
        <v>0</v>
      </c>
      <c r="BT1171" s="111">
        <f t="shared" si="835"/>
        <v>0</v>
      </c>
      <c r="BU1171" s="112">
        <f t="shared" si="836"/>
        <v>0</v>
      </c>
      <c r="BV1171" s="113">
        <f t="shared" si="837"/>
        <v>0</v>
      </c>
      <c r="BW1171" s="169" t="s">
        <v>135</v>
      </c>
      <c r="BX1171" s="174">
        <v>2021</v>
      </c>
      <c r="BY1171" s="169" t="s">
        <v>2422</v>
      </c>
      <c r="BZ1171" s="169" t="str">
        <f t="shared" si="858"/>
        <v>DICIEMBRE</v>
      </c>
      <c r="CA1171" s="169" t="str">
        <f t="shared" si="859"/>
        <v>YCHO21RT_12.1</v>
      </c>
      <c r="CB1171" s="118" t="str">
        <f>VLOOKUP(F1171,[3]TOTALES!$E:$E,1,0)</f>
        <v>W2RI13K9RV0</v>
      </c>
      <c r="CC1171" s="118" t="str">
        <f>VLOOKUP(E1171,'3.PARAMETROS'!J:L,3,0)</f>
        <v>POLERAS</v>
      </c>
      <c r="CD1171" s="118">
        <f>VLOOKUP(A1171,'[4]1. ARCHIVO COMPRA'!$A:$BU,73,0)</f>
        <v>0</v>
      </c>
      <c r="CF1171" s="128"/>
      <c r="CG1171" s="128"/>
    </row>
    <row r="1172" spans="1:85" x14ac:dyDescent="0.25">
      <c r="A1172" s="128" t="str">
        <f t="shared" si="847"/>
        <v>W2RI13K9RV0LHY</v>
      </c>
      <c r="B1172" s="187">
        <v>44531</v>
      </c>
      <c r="C1172" s="128"/>
      <c r="D1172" s="128" t="s">
        <v>562</v>
      </c>
      <c r="E1172" s="128" t="s">
        <v>225</v>
      </c>
      <c r="F1172" s="128" t="s">
        <v>1924</v>
      </c>
      <c r="G1172" s="128" t="s">
        <v>1925</v>
      </c>
      <c r="H1172" s="128" t="s">
        <v>599</v>
      </c>
      <c r="I1172" s="128" t="s">
        <v>600</v>
      </c>
      <c r="J1172" s="128" t="s">
        <v>2107</v>
      </c>
      <c r="K1172" s="128" t="s">
        <v>686</v>
      </c>
      <c r="L1172" s="128" t="s">
        <v>2255</v>
      </c>
      <c r="M1172" s="137">
        <v>39</v>
      </c>
      <c r="N1172" s="128">
        <f>IFERROR(VLOOKUP(M1172*$M$8*$N$8,'RAM costing'!$A$3:$B$81,2,1),0)</f>
        <v>39000</v>
      </c>
      <c r="O1172" s="128">
        <f>IFERROR(VLOOKUP(M1172*$M$9*$N$9,'RAM costing'!$E$3:$F$81,2,1),0)</f>
        <v>159</v>
      </c>
      <c r="P1172" s="128"/>
      <c r="Q1172" s="129">
        <f t="shared" si="823"/>
        <v>0.31</v>
      </c>
      <c r="R1172" s="18">
        <v>12.09</v>
      </c>
      <c r="S1172" s="25">
        <f t="shared" si="848"/>
        <v>10</v>
      </c>
      <c r="T1172" s="25">
        <f t="shared" si="849"/>
        <v>10</v>
      </c>
      <c r="U1172" s="25">
        <f t="shared" si="850"/>
        <v>10</v>
      </c>
      <c r="V1172" s="25">
        <f t="shared" si="851"/>
        <v>8</v>
      </c>
      <c r="W1172" s="25">
        <f t="shared" si="860"/>
        <v>6</v>
      </c>
      <c r="X1172" s="25">
        <f t="shared" si="852"/>
        <v>8</v>
      </c>
      <c r="Y1172" s="25">
        <f t="shared" si="861"/>
        <v>7</v>
      </c>
      <c r="Z1172" s="25">
        <f t="shared" si="862"/>
        <v>5</v>
      </c>
      <c r="AA1172" s="26"/>
      <c r="AB1172" s="25">
        <f t="shared" si="863"/>
        <v>7</v>
      </c>
      <c r="AC1172" s="25">
        <f t="shared" si="864"/>
        <v>20</v>
      </c>
      <c r="AD1172" s="25"/>
      <c r="AE1172" s="25"/>
      <c r="AF1172" s="25"/>
      <c r="AG1172" s="25"/>
      <c r="AH1172" s="25"/>
      <c r="AI1172" s="25"/>
      <c r="AJ1172" s="26"/>
      <c r="AK1172" s="25"/>
      <c r="AL1172" s="26"/>
      <c r="AM1172" s="25">
        <f t="shared" si="853"/>
        <v>8</v>
      </c>
      <c r="AN1172" s="25">
        <f t="shared" si="854"/>
        <v>8</v>
      </c>
      <c r="AO1172" s="26">
        <v>10</v>
      </c>
      <c r="AP1172" s="26">
        <f t="shared" si="855"/>
        <v>10</v>
      </c>
      <c r="AQ1172" s="101">
        <f t="shared" si="856"/>
        <v>91</v>
      </c>
      <c r="AR1172" s="106">
        <f t="shared" si="824"/>
        <v>1112.28</v>
      </c>
      <c r="AS1172" s="107">
        <f t="shared" si="843"/>
        <v>21</v>
      </c>
      <c r="AT1172" s="107">
        <f t="shared" si="843"/>
        <v>33</v>
      </c>
      <c r="AU1172" s="107">
        <f t="shared" si="843"/>
        <v>25</v>
      </c>
      <c r="AV1172" s="107">
        <f t="shared" si="843"/>
        <v>13</v>
      </c>
      <c r="AW1172" s="107">
        <f t="shared" si="843"/>
        <v>0</v>
      </c>
      <c r="AX1172" s="107">
        <f t="shared" si="843"/>
        <v>0</v>
      </c>
      <c r="AY1172" s="107">
        <f t="shared" si="843"/>
        <v>0</v>
      </c>
      <c r="AZ1172" s="107">
        <f t="shared" si="843"/>
        <v>0</v>
      </c>
      <c r="BA1172" s="108">
        <f t="shared" si="825"/>
        <v>92</v>
      </c>
      <c r="BB1172" s="103">
        <f t="shared" si="857"/>
        <v>36</v>
      </c>
      <c r="BC1172" s="109">
        <f t="shared" si="826"/>
        <v>435.24</v>
      </c>
      <c r="BD1172" s="107">
        <f t="shared" si="846"/>
        <v>8</v>
      </c>
      <c r="BE1172" s="107">
        <f t="shared" si="844"/>
        <v>13</v>
      </c>
      <c r="BF1172" s="107">
        <f t="shared" si="844"/>
        <v>10</v>
      </c>
      <c r="BG1172" s="107">
        <f t="shared" si="844"/>
        <v>5</v>
      </c>
      <c r="BH1172" s="107">
        <f t="shared" si="844"/>
        <v>0</v>
      </c>
      <c r="BI1172" s="107">
        <f t="shared" si="844"/>
        <v>0</v>
      </c>
      <c r="BJ1172" s="107">
        <f t="shared" si="844"/>
        <v>0</v>
      </c>
      <c r="BK1172" s="107">
        <f t="shared" si="844"/>
        <v>0</v>
      </c>
      <c r="BL1172" s="110">
        <f t="shared" si="827"/>
        <v>36</v>
      </c>
      <c r="BM1172" s="111">
        <f t="shared" si="828"/>
        <v>29</v>
      </c>
      <c r="BN1172" s="111">
        <f t="shared" si="829"/>
        <v>46</v>
      </c>
      <c r="BO1172" s="111">
        <f t="shared" si="830"/>
        <v>35</v>
      </c>
      <c r="BP1172" s="111">
        <f t="shared" si="831"/>
        <v>18</v>
      </c>
      <c r="BQ1172" s="111">
        <f t="shared" si="832"/>
        <v>0</v>
      </c>
      <c r="BR1172" s="111">
        <f t="shared" si="833"/>
        <v>0</v>
      </c>
      <c r="BS1172" s="111">
        <f t="shared" si="834"/>
        <v>0</v>
      </c>
      <c r="BT1172" s="111">
        <f t="shared" si="835"/>
        <v>0</v>
      </c>
      <c r="BU1172" s="143">
        <f t="shared" si="836"/>
        <v>128</v>
      </c>
      <c r="BV1172" s="113">
        <f t="shared" si="837"/>
        <v>1547.52</v>
      </c>
      <c r="BW1172" s="169" t="s">
        <v>135</v>
      </c>
      <c r="BX1172" s="174">
        <v>2021</v>
      </c>
      <c r="BY1172" s="169" t="s">
        <v>2422</v>
      </c>
      <c r="BZ1172" s="169" t="str">
        <f t="shared" si="858"/>
        <v>DICIEMBRE</v>
      </c>
      <c r="CA1172" s="169" t="str">
        <f t="shared" si="859"/>
        <v>YCHO21RT_12.1</v>
      </c>
      <c r="CB1172" s="118" t="str">
        <f>VLOOKUP(F1172,[3]TOTALES!$E:$E,1,0)</f>
        <v>W2RI13K9RV0</v>
      </c>
      <c r="CC1172" s="118" t="str">
        <f>VLOOKUP(E1172,'3.PARAMETROS'!J:L,3,0)</f>
        <v>POLERAS</v>
      </c>
      <c r="CD1172" s="118">
        <f>VLOOKUP(A1172,'[4]1. ARCHIVO COMPRA'!$A:$BU,73,0)</f>
        <v>0</v>
      </c>
      <c r="CF1172" s="164">
        <v>44331</v>
      </c>
      <c r="CG1172" s="128"/>
    </row>
    <row r="1173" spans="1:85" x14ac:dyDescent="0.25">
      <c r="A1173" s="128" t="str">
        <f t="shared" si="847"/>
        <v>W2RZ03WE4T0G5B7</v>
      </c>
      <c r="B1173" s="188">
        <v>44531</v>
      </c>
      <c r="C1173" s="128"/>
      <c r="D1173" s="128" t="s">
        <v>559</v>
      </c>
      <c r="E1173" s="128" t="s">
        <v>712</v>
      </c>
      <c r="F1173" s="128" t="s">
        <v>1926</v>
      </c>
      <c r="G1173" s="128" t="s">
        <v>1927</v>
      </c>
      <c r="H1173" s="128" t="s">
        <v>1111</v>
      </c>
      <c r="I1173" s="128" t="s">
        <v>1112</v>
      </c>
      <c r="J1173" s="128" t="s">
        <v>2106</v>
      </c>
      <c r="K1173" s="128" t="s">
        <v>683</v>
      </c>
      <c r="L1173" s="128" t="s">
        <v>2255</v>
      </c>
      <c r="M1173" s="137">
        <v>44</v>
      </c>
      <c r="N1173" s="128">
        <f>IFERROR(VLOOKUP(M1173*$M$8*$N$8,'RAM costing'!$A$3:$B$81,2,1),0)</f>
        <v>39000</v>
      </c>
      <c r="O1173" s="128">
        <f>IFERROR(VLOOKUP(M1173*$M$9*$N$9,'RAM costing'!$E$3:$F$81,2,1),0)</f>
        <v>179</v>
      </c>
      <c r="P1173" s="128"/>
      <c r="Q1173" s="129">
        <f t="shared" si="823"/>
        <v>0.31</v>
      </c>
      <c r="R1173" s="18">
        <v>13.64</v>
      </c>
      <c r="S1173" s="25">
        <f t="shared" si="848"/>
        <v>0</v>
      </c>
      <c r="T1173" s="25">
        <f t="shared" si="849"/>
        <v>0</v>
      </c>
      <c r="U1173" s="25">
        <f t="shared" si="850"/>
        <v>0</v>
      </c>
      <c r="V1173" s="25">
        <f t="shared" si="851"/>
        <v>0</v>
      </c>
      <c r="W1173" s="25">
        <f t="shared" si="860"/>
        <v>0</v>
      </c>
      <c r="X1173" s="25">
        <f t="shared" si="852"/>
        <v>0</v>
      </c>
      <c r="Y1173" s="25">
        <f t="shared" si="861"/>
        <v>0</v>
      </c>
      <c r="Z1173" s="25">
        <f t="shared" si="862"/>
        <v>0</v>
      </c>
      <c r="AA1173" s="26"/>
      <c r="AB1173" s="25">
        <f t="shared" si="863"/>
        <v>0</v>
      </c>
      <c r="AC1173" s="25">
        <f t="shared" ref="AC1173:AC1180" si="865">AO1173</f>
        <v>0</v>
      </c>
      <c r="AD1173" s="25"/>
      <c r="AE1173" s="25"/>
      <c r="AF1173" s="25"/>
      <c r="AG1173" s="25"/>
      <c r="AH1173" s="25"/>
      <c r="AI1173" s="25"/>
      <c r="AJ1173" s="26"/>
      <c r="AK1173" s="25"/>
      <c r="AL1173" s="26"/>
      <c r="AM1173" s="25">
        <f t="shared" si="853"/>
        <v>0</v>
      </c>
      <c r="AN1173" s="25">
        <f t="shared" si="854"/>
        <v>0</v>
      </c>
      <c r="AO1173" s="26"/>
      <c r="AP1173" s="26">
        <f t="shared" si="855"/>
        <v>0</v>
      </c>
      <c r="AQ1173" s="101">
        <f t="shared" si="856"/>
        <v>0</v>
      </c>
      <c r="AR1173" s="106">
        <f t="shared" si="824"/>
        <v>0</v>
      </c>
      <c r="AS1173" s="107">
        <f t="shared" si="843"/>
        <v>0</v>
      </c>
      <c r="AT1173" s="107">
        <f t="shared" si="843"/>
        <v>0</v>
      </c>
      <c r="AU1173" s="107">
        <f t="shared" si="843"/>
        <v>0</v>
      </c>
      <c r="AV1173" s="107">
        <f t="shared" si="843"/>
        <v>0</v>
      </c>
      <c r="AW1173" s="107">
        <f t="shared" si="843"/>
        <v>0</v>
      </c>
      <c r="AX1173" s="107">
        <f t="shared" si="843"/>
        <v>0</v>
      </c>
      <c r="AY1173" s="107">
        <f t="shared" si="843"/>
        <v>0</v>
      </c>
      <c r="AZ1173" s="107">
        <f t="shared" si="843"/>
        <v>0</v>
      </c>
      <c r="BA1173" s="108">
        <f t="shared" si="825"/>
        <v>0</v>
      </c>
      <c r="BB1173" s="103">
        <f t="shared" si="857"/>
        <v>0</v>
      </c>
      <c r="BC1173" s="109">
        <f t="shared" si="826"/>
        <v>0</v>
      </c>
      <c r="BD1173" s="107">
        <f t="shared" si="846"/>
        <v>0</v>
      </c>
      <c r="BE1173" s="107">
        <f t="shared" si="844"/>
        <v>0</v>
      </c>
      <c r="BF1173" s="107">
        <f t="shared" si="844"/>
        <v>0</v>
      </c>
      <c r="BG1173" s="107">
        <f t="shared" si="844"/>
        <v>0</v>
      </c>
      <c r="BH1173" s="107">
        <f t="shared" si="844"/>
        <v>0</v>
      </c>
      <c r="BI1173" s="107">
        <f t="shared" si="844"/>
        <v>0</v>
      </c>
      <c r="BJ1173" s="107">
        <f t="shared" si="844"/>
        <v>0</v>
      </c>
      <c r="BK1173" s="107">
        <f t="shared" si="844"/>
        <v>0</v>
      </c>
      <c r="BL1173" s="110">
        <f t="shared" si="827"/>
        <v>0</v>
      </c>
      <c r="BM1173" s="111">
        <f t="shared" si="828"/>
        <v>0</v>
      </c>
      <c r="BN1173" s="111">
        <f t="shared" si="829"/>
        <v>0</v>
      </c>
      <c r="BO1173" s="111">
        <f t="shared" si="830"/>
        <v>0</v>
      </c>
      <c r="BP1173" s="111">
        <f t="shared" si="831"/>
        <v>0</v>
      </c>
      <c r="BQ1173" s="111">
        <f t="shared" si="832"/>
        <v>0</v>
      </c>
      <c r="BR1173" s="111">
        <f t="shared" si="833"/>
        <v>0</v>
      </c>
      <c r="BS1173" s="111">
        <f t="shared" si="834"/>
        <v>0</v>
      </c>
      <c r="BT1173" s="111">
        <f t="shared" si="835"/>
        <v>0</v>
      </c>
      <c r="BU1173" s="112">
        <f t="shared" si="836"/>
        <v>0</v>
      </c>
      <c r="BV1173" s="113">
        <f t="shared" si="837"/>
        <v>0</v>
      </c>
      <c r="BW1173" s="169" t="s">
        <v>135</v>
      </c>
      <c r="BX1173" s="174">
        <v>2021</v>
      </c>
      <c r="BY1173" s="169" t="s">
        <v>2422</v>
      </c>
      <c r="BZ1173" s="169" t="str">
        <f t="shared" si="858"/>
        <v>DICIEMBRE</v>
      </c>
      <c r="CA1173" s="169" t="str">
        <f t="shared" si="859"/>
        <v>YCHO21RT_12.1</v>
      </c>
      <c r="CB1173" s="118" t="e">
        <f>VLOOKUP(F1173,[3]TOTALES!$E:$E,1,0)</f>
        <v>#N/A</v>
      </c>
      <c r="CC1173" s="118" t="e">
        <f>VLOOKUP(E1173,'3.PARAMETROS'!J:L,3,0)</f>
        <v>#N/A</v>
      </c>
      <c r="CD1173" s="118">
        <f>VLOOKUP(A1173,'[4]1. ARCHIVO COMPRA'!$A:$BU,73,0)</f>
        <v>0</v>
      </c>
      <c r="CF1173" s="128"/>
      <c r="CG1173" s="128"/>
    </row>
    <row r="1174" spans="1:85" x14ac:dyDescent="0.25">
      <c r="A1174" s="128" t="str">
        <f t="shared" si="847"/>
        <v>W2RZ03WE4T0JBLK</v>
      </c>
      <c r="B1174" s="188">
        <v>44531</v>
      </c>
      <c r="C1174" s="128"/>
      <c r="D1174" s="128" t="s">
        <v>559</v>
      </c>
      <c r="E1174" s="128" t="s">
        <v>712</v>
      </c>
      <c r="F1174" s="128" t="s">
        <v>1926</v>
      </c>
      <c r="G1174" s="128" t="s">
        <v>1927</v>
      </c>
      <c r="H1174" s="128" t="s">
        <v>494</v>
      </c>
      <c r="I1174" s="128" t="s">
        <v>520</v>
      </c>
      <c r="J1174" s="128" t="s">
        <v>2106</v>
      </c>
      <c r="K1174" s="128" t="s">
        <v>683</v>
      </c>
      <c r="L1174" s="128" t="s">
        <v>2255</v>
      </c>
      <c r="M1174" s="137">
        <v>44</v>
      </c>
      <c r="N1174" s="128">
        <f>IFERROR(VLOOKUP(M1174*$M$8*$N$8,'RAM costing'!$A$3:$B$81,2,1),0)</f>
        <v>39000</v>
      </c>
      <c r="O1174" s="128">
        <f>IFERROR(VLOOKUP(M1174*$M$9*$N$9,'RAM costing'!$E$3:$F$81,2,1),0)</f>
        <v>179</v>
      </c>
      <c r="P1174" s="128"/>
      <c r="Q1174" s="129">
        <f t="shared" si="823"/>
        <v>0.31</v>
      </c>
      <c r="R1174" s="18">
        <v>13.64</v>
      </c>
      <c r="S1174" s="25">
        <f t="shared" si="848"/>
        <v>0</v>
      </c>
      <c r="T1174" s="25">
        <f t="shared" si="849"/>
        <v>0</v>
      </c>
      <c r="U1174" s="25">
        <f t="shared" si="850"/>
        <v>0</v>
      </c>
      <c r="V1174" s="25">
        <f t="shared" si="851"/>
        <v>0</v>
      </c>
      <c r="W1174" s="25">
        <f t="shared" si="860"/>
        <v>0</v>
      </c>
      <c r="X1174" s="25">
        <f t="shared" si="852"/>
        <v>0</v>
      </c>
      <c r="Y1174" s="25">
        <f t="shared" si="861"/>
        <v>0</v>
      </c>
      <c r="Z1174" s="25">
        <f t="shared" si="862"/>
        <v>0</v>
      </c>
      <c r="AA1174" s="26"/>
      <c r="AB1174" s="25">
        <f t="shared" si="863"/>
        <v>0</v>
      </c>
      <c r="AC1174" s="25">
        <f t="shared" si="865"/>
        <v>0</v>
      </c>
      <c r="AD1174" s="25"/>
      <c r="AE1174" s="25"/>
      <c r="AF1174" s="25"/>
      <c r="AG1174" s="25"/>
      <c r="AH1174" s="25"/>
      <c r="AI1174" s="25"/>
      <c r="AJ1174" s="26"/>
      <c r="AK1174" s="25"/>
      <c r="AL1174" s="26"/>
      <c r="AM1174" s="25">
        <f t="shared" si="853"/>
        <v>0</v>
      </c>
      <c r="AN1174" s="25">
        <f t="shared" si="854"/>
        <v>0</v>
      </c>
      <c r="AO1174" s="26"/>
      <c r="AP1174" s="26">
        <f t="shared" si="855"/>
        <v>0</v>
      </c>
      <c r="AQ1174" s="101">
        <f t="shared" si="856"/>
        <v>0</v>
      </c>
      <c r="AR1174" s="106">
        <f t="shared" si="824"/>
        <v>0</v>
      </c>
      <c r="AS1174" s="107">
        <f t="shared" si="843"/>
        <v>0</v>
      </c>
      <c r="AT1174" s="107">
        <f t="shared" si="843"/>
        <v>0</v>
      </c>
      <c r="AU1174" s="107">
        <f t="shared" si="843"/>
        <v>0</v>
      </c>
      <c r="AV1174" s="107">
        <f t="shared" si="843"/>
        <v>0</v>
      </c>
      <c r="AW1174" s="107">
        <f t="shared" si="843"/>
        <v>0</v>
      </c>
      <c r="AX1174" s="107">
        <f t="shared" si="843"/>
        <v>0</v>
      </c>
      <c r="AY1174" s="107">
        <f t="shared" si="843"/>
        <v>0</v>
      </c>
      <c r="AZ1174" s="107">
        <f t="shared" si="843"/>
        <v>0</v>
      </c>
      <c r="BA1174" s="108">
        <f t="shared" si="825"/>
        <v>0</v>
      </c>
      <c r="BB1174" s="103">
        <f t="shared" si="857"/>
        <v>0</v>
      </c>
      <c r="BC1174" s="109">
        <f t="shared" si="826"/>
        <v>0</v>
      </c>
      <c r="BD1174" s="107">
        <f t="shared" si="846"/>
        <v>0</v>
      </c>
      <c r="BE1174" s="107">
        <f t="shared" si="844"/>
        <v>0</v>
      </c>
      <c r="BF1174" s="107">
        <f t="shared" si="844"/>
        <v>0</v>
      </c>
      <c r="BG1174" s="107">
        <f t="shared" si="844"/>
        <v>0</v>
      </c>
      <c r="BH1174" s="107">
        <f t="shared" si="844"/>
        <v>0</v>
      </c>
      <c r="BI1174" s="107">
        <f t="shared" si="844"/>
        <v>0</v>
      </c>
      <c r="BJ1174" s="107">
        <f t="shared" si="844"/>
        <v>0</v>
      </c>
      <c r="BK1174" s="107">
        <f t="shared" si="844"/>
        <v>0</v>
      </c>
      <c r="BL1174" s="110">
        <f t="shared" si="827"/>
        <v>0</v>
      </c>
      <c r="BM1174" s="111">
        <f t="shared" si="828"/>
        <v>0</v>
      </c>
      <c r="BN1174" s="111">
        <f t="shared" si="829"/>
        <v>0</v>
      </c>
      <c r="BO1174" s="111">
        <f t="shared" si="830"/>
        <v>0</v>
      </c>
      <c r="BP1174" s="111">
        <f t="shared" si="831"/>
        <v>0</v>
      </c>
      <c r="BQ1174" s="111">
        <f t="shared" si="832"/>
        <v>0</v>
      </c>
      <c r="BR1174" s="111">
        <f t="shared" si="833"/>
        <v>0</v>
      </c>
      <c r="BS1174" s="111">
        <f t="shared" si="834"/>
        <v>0</v>
      </c>
      <c r="BT1174" s="111">
        <f t="shared" si="835"/>
        <v>0</v>
      </c>
      <c r="BU1174" s="112">
        <f t="shared" si="836"/>
        <v>0</v>
      </c>
      <c r="BV1174" s="113">
        <f t="shared" si="837"/>
        <v>0</v>
      </c>
      <c r="BW1174" s="169" t="s">
        <v>135</v>
      </c>
      <c r="BX1174" s="174">
        <v>2021</v>
      </c>
      <c r="BY1174" s="169" t="s">
        <v>2422</v>
      </c>
      <c r="BZ1174" s="169" t="str">
        <f t="shared" si="858"/>
        <v>DICIEMBRE</v>
      </c>
      <c r="CA1174" s="169" t="str">
        <f t="shared" si="859"/>
        <v>YCHO21RT_12.1</v>
      </c>
      <c r="CB1174" s="118" t="e">
        <f>VLOOKUP(F1174,[3]TOTALES!$E:$E,1,0)</f>
        <v>#N/A</v>
      </c>
      <c r="CC1174" s="118" t="e">
        <f>VLOOKUP(E1174,'3.PARAMETROS'!J:L,3,0)</f>
        <v>#N/A</v>
      </c>
      <c r="CD1174" s="118">
        <f>VLOOKUP(A1174,'[4]1. ARCHIVO COMPRA'!$A:$BU,73,0)</f>
        <v>0</v>
      </c>
      <c r="CF1174" s="128"/>
      <c r="CG1174" s="128"/>
    </row>
    <row r="1175" spans="1:85" x14ac:dyDescent="0.25">
      <c r="A1175" s="128" t="str">
        <f t="shared" si="847"/>
        <v>W2RZ03WE4T0SNDW</v>
      </c>
      <c r="B1175" s="188">
        <v>44531</v>
      </c>
      <c r="C1175" s="128"/>
      <c r="D1175" s="128" t="s">
        <v>559</v>
      </c>
      <c r="E1175" s="128" t="s">
        <v>712</v>
      </c>
      <c r="F1175" s="128" t="s">
        <v>1926</v>
      </c>
      <c r="G1175" s="128" t="s">
        <v>1927</v>
      </c>
      <c r="H1175" s="128" t="s">
        <v>572</v>
      </c>
      <c r="I1175" s="128" t="s">
        <v>573</v>
      </c>
      <c r="J1175" s="128" t="s">
        <v>2106</v>
      </c>
      <c r="K1175" s="128" t="s">
        <v>683</v>
      </c>
      <c r="L1175" s="128" t="s">
        <v>2255</v>
      </c>
      <c r="M1175" s="137">
        <v>44</v>
      </c>
      <c r="N1175" s="128">
        <f>IFERROR(VLOOKUP(M1175*$M$8*$N$8,'RAM costing'!$A$3:$B$81,2,1),0)</f>
        <v>39000</v>
      </c>
      <c r="O1175" s="128">
        <f>IFERROR(VLOOKUP(M1175*$M$9*$N$9,'RAM costing'!$E$3:$F$81,2,1),0)</f>
        <v>179</v>
      </c>
      <c r="P1175" s="128"/>
      <c r="Q1175" s="129">
        <f t="shared" si="823"/>
        <v>0.31</v>
      </c>
      <c r="R1175" s="18">
        <v>13.64</v>
      </c>
      <c r="S1175" s="25">
        <f t="shared" si="848"/>
        <v>0</v>
      </c>
      <c r="T1175" s="25">
        <f t="shared" si="849"/>
        <v>0</v>
      </c>
      <c r="U1175" s="25">
        <f t="shared" si="850"/>
        <v>0</v>
      </c>
      <c r="V1175" s="25">
        <f t="shared" si="851"/>
        <v>0</v>
      </c>
      <c r="W1175" s="25">
        <f t="shared" si="860"/>
        <v>0</v>
      </c>
      <c r="X1175" s="25">
        <f t="shared" si="852"/>
        <v>0</v>
      </c>
      <c r="Y1175" s="25">
        <f t="shared" si="861"/>
        <v>0</v>
      </c>
      <c r="Z1175" s="25">
        <f t="shared" si="862"/>
        <v>0</v>
      </c>
      <c r="AA1175" s="26"/>
      <c r="AB1175" s="25">
        <f t="shared" si="863"/>
        <v>0</v>
      </c>
      <c r="AC1175" s="25">
        <f t="shared" si="865"/>
        <v>0</v>
      </c>
      <c r="AD1175" s="25"/>
      <c r="AE1175" s="25"/>
      <c r="AF1175" s="25"/>
      <c r="AG1175" s="25"/>
      <c r="AH1175" s="25"/>
      <c r="AI1175" s="25"/>
      <c r="AJ1175" s="26"/>
      <c r="AK1175" s="25"/>
      <c r="AL1175" s="26"/>
      <c r="AM1175" s="25">
        <f t="shared" si="853"/>
        <v>0</v>
      </c>
      <c r="AN1175" s="25">
        <f t="shared" si="854"/>
        <v>0</v>
      </c>
      <c r="AO1175" s="26"/>
      <c r="AP1175" s="26">
        <f t="shared" si="855"/>
        <v>0</v>
      </c>
      <c r="AQ1175" s="101">
        <f t="shared" si="856"/>
        <v>0</v>
      </c>
      <c r="AR1175" s="106">
        <f t="shared" si="824"/>
        <v>0</v>
      </c>
      <c r="AS1175" s="107">
        <f t="shared" si="843"/>
        <v>0</v>
      </c>
      <c r="AT1175" s="107">
        <f t="shared" si="843"/>
        <v>0</v>
      </c>
      <c r="AU1175" s="107">
        <f t="shared" si="843"/>
        <v>0</v>
      </c>
      <c r="AV1175" s="107">
        <f t="shared" si="843"/>
        <v>0</v>
      </c>
      <c r="AW1175" s="107">
        <f t="shared" si="843"/>
        <v>0</v>
      </c>
      <c r="AX1175" s="107">
        <f t="shared" si="843"/>
        <v>0</v>
      </c>
      <c r="AY1175" s="107">
        <f t="shared" si="843"/>
        <v>0</v>
      </c>
      <c r="AZ1175" s="107">
        <f t="shared" si="843"/>
        <v>0</v>
      </c>
      <c r="BA1175" s="108">
        <f t="shared" si="825"/>
        <v>0</v>
      </c>
      <c r="BB1175" s="103">
        <f t="shared" si="857"/>
        <v>0</v>
      </c>
      <c r="BC1175" s="109">
        <f t="shared" si="826"/>
        <v>0</v>
      </c>
      <c r="BD1175" s="107">
        <f t="shared" si="846"/>
        <v>0</v>
      </c>
      <c r="BE1175" s="107">
        <f t="shared" si="844"/>
        <v>0</v>
      </c>
      <c r="BF1175" s="107">
        <f t="shared" si="844"/>
        <v>0</v>
      </c>
      <c r="BG1175" s="107">
        <f t="shared" si="844"/>
        <v>0</v>
      </c>
      <c r="BH1175" s="107">
        <f t="shared" si="844"/>
        <v>0</v>
      </c>
      <c r="BI1175" s="107">
        <f t="shared" si="844"/>
        <v>0</v>
      </c>
      <c r="BJ1175" s="107">
        <f t="shared" si="844"/>
        <v>0</v>
      </c>
      <c r="BK1175" s="107">
        <f t="shared" si="844"/>
        <v>0</v>
      </c>
      <c r="BL1175" s="110">
        <f t="shared" si="827"/>
        <v>0</v>
      </c>
      <c r="BM1175" s="111">
        <f t="shared" si="828"/>
        <v>0</v>
      </c>
      <c r="BN1175" s="111">
        <f t="shared" si="829"/>
        <v>0</v>
      </c>
      <c r="BO1175" s="111">
        <f t="shared" si="830"/>
        <v>0</v>
      </c>
      <c r="BP1175" s="111">
        <f t="shared" si="831"/>
        <v>0</v>
      </c>
      <c r="BQ1175" s="111">
        <f t="shared" si="832"/>
        <v>0</v>
      </c>
      <c r="BR1175" s="111">
        <f t="shared" si="833"/>
        <v>0</v>
      </c>
      <c r="BS1175" s="111">
        <f t="shared" si="834"/>
        <v>0</v>
      </c>
      <c r="BT1175" s="111">
        <f t="shared" si="835"/>
        <v>0</v>
      </c>
      <c r="BU1175" s="112">
        <f t="shared" si="836"/>
        <v>0</v>
      </c>
      <c r="BV1175" s="113">
        <f t="shared" si="837"/>
        <v>0</v>
      </c>
      <c r="BW1175" s="169" t="s">
        <v>135</v>
      </c>
      <c r="BX1175" s="174">
        <v>2021</v>
      </c>
      <c r="BY1175" s="169" t="s">
        <v>2422</v>
      </c>
      <c r="BZ1175" s="169" t="str">
        <f t="shared" si="858"/>
        <v>DICIEMBRE</v>
      </c>
      <c r="CA1175" s="169" t="str">
        <f t="shared" si="859"/>
        <v>YCHO21RT_12.1</v>
      </c>
      <c r="CB1175" s="118" t="e">
        <f>VLOOKUP(F1175,[3]TOTALES!$E:$E,1,0)</f>
        <v>#N/A</v>
      </c>
      <c r="CC1175" s="118" t="e">
        <f>VLOOKUP(E1175,'3.PARAMETROS'!J:L,3,0)</f>
        <v>#N/A</v>
      </c>
      <c r="CD1175" s="118">
        <f>VLOOKUP(A1175,'[4]1. ARCHIVO COMPRA'!$A:$BU,73,0)</f>
        <v>0</v>
      </c>
      <c r="CF1175" s="128"/>
      <c r="CG1175" s="128"/>
    </row>
    <row r="1176" spans="1:85" x14ac:dyDescent="0.25">
      <c r="A1176" s="128" t="str">
        <f t="shared" si="847"/>
        <v>W1BK45WDEE0G5B7</v>
      </c>
      <c r="B1176" s="188">
        <v>44531</v>
      </c>
      <c r="C1176" s="128"/>
      <c r="D1176" s="128" t="s">
        <v>557</v>
      </c>
      <c r="E1176" s="128" t="s">
        <v>708</v>
      </c>
      <c r="F1176" s="128" t="s">
        <v>1928</v>
      </c>
      <c r="G1176" s="128" t="s">
        <v>1929</v>
      </c>
      <c r="H1176" s="128" t="s">
        <v>1111</v>
      </c>
      <c r="I1176" s="128" t="s">
        <v>1112</v>
      </c>
      <c r="J1176" s="128" t="s">
        <v>2238</v>
      </c>
      <c r="K1176" s="128" t="s">
        <v>2252</v>
      </c>
      <c r="L1176" s="128" t="s">
        <v>2258</v>
      </c>
      <c r="M1176" s="137">
        <v>108</v>
      </c>
      <c r="N1176" s="128">
        <f>IFERROR(VLOOKUP(M1176*$M$8*$N$8,'RAM costing'!$A$3:$B$81,2,1),0)</f>
        <v>109000</v>
      </c>
      <c r="O1176" s="128">
        <f>IFERROR(VLOOKUP(M1176*$M$9*$N$9,'RAM costing'!$E$3:$F$81,2,1),0)</f>
        <v>429</v>
      </c>
      <c r="P1176" s="128"/>
      <c r="Q1176" s="129">
        <f t="shared" si="823"/>
        <v>0.31</v>
      </c>
      <c r="R1176" s="18">
        <v>33.479999999999997</v>
      </c>
      <c r="S1176" s="25">
        <f t="shared" si="848"/>
        <v>0</v>
      </c>
      <c r="T1176" s="25">
        <f t="shared" si="849"/>
        <v>0</v>
      </c>
      <c r="U1176" s="25">
        <f t="shared" si="850"/>
        <v>0</v>
      </c>
      <c r="V1176" s="25">
        <f t="shared" si="851"/>
        <v>0</v>
      </c>
      <c r="W1176" s="25">
        <f t="shared" si="860"/>
        <v>0</v>
      </c>
      <c r="X1176" s="25">
        <f t="shared" si="852"/>
        <v>0</v>
      </c>
      <c r="Y1176" s="25">
        <f t="shared" si="861"/>
        <v>0</v>
      </c>
      <c r="Z1176" s="25">
        <f t="shared" si="862"/>
        <v>0</v>
      </c>
      <c r="AA1176" s="26"/>
      <c r="AB1176" s="25">
        <f t="shared" si="863"/>
        <v>0</v>
      </c>
      <c r="AC1176" s="25">
        <f t="shared" si="865"/>
        <v>0</v>
      </c>
      <c r="AD1176" s="25"/>
      <c r="AE1176" s="25"/>
      <c r="AF1176" s="25"/>
      <c r="AG1176" s="25"/>
      <c r="AH1176" s="25"/>
      <c r="AI1176" s="25"/>
      <c r="AJ1176" s="26"/>
      <c r="AK1176" s="25"/>
      <c r="AL1176" s="26"/>
      <c r="AM1176" s="25">
        <f t="shared" si="853"/>
        <v>0</v>
      </c>
      <c r="AN1176" s="25">
        <f t="shared" si="854"/>
        <v>0</v>
      </c>
      <c r="AO1176" s="26"/>
      <c r="AP1176" s="26">
        <f t="shared" si="855"/>
        <v>0</v>
      </c>
      <c r="AQ1176" s="101">
        <f t="shared" si="856"/>
        <v>0</v>
      </c>
      <c r="AR1176" s="106">
        <f t="shared" si="824"/>
        <v>0</v>
      </c>
      <c r="AS1176" s="107">
        <f t="shared" si="843"/>
        <v>0</v>
      </c>
      <c r="AT1176" s="107">
        <f t="shared" si="843"/>
        <v>0</v>
      </c>
      <c r="AU1176" s="107">
        <f t="shared" si="843"/>
        <v>0</v>
      </c>
      <c r="AV1176" s="107">
        <f t="shared" si="843"/>
        <v>0</v>
      </c>
      <c r="AW1176" s="107">
        <f t="shared" si="843"/>
        <v>0</v>
      </c>
      <c r="AX1176" s="107">
        <f t="shared" si="843"/>
        <v>0</v>
      </c>
      <c r="AY1176" s="107">
        <f t="shared" si="843"/>
        <v>0</v>
      </c>
      <c r="AZ1176" s="107">
        <f t="shared" si="843"/>
        <v>0</v>
      </c>
      <c r="BA1176" s="108">
        <f t="shared" si="825"/>
        <v>0</v>
      </c>
      <c r="BB1176" s="103">
        <f t="shared" si="857"/>
        <v>0</v>
      </c>
      <c r="BC1176" s="109">
        <f t="shared" si="826"/>
        <v>0</v>
      </c>
      <c r="BD1176" s="107">
        <f t="shared" si="846"/>
        <v>0</v>
      </c>
      <c r="BE1176" s="107">
        <f t="shared" si="844"/>
        <v>0</v>
      </c>
      <c r="BF1176" s="107">
        <f t="shared" si="844"/>
        <v>0</v>
      </c>
      <c r="BG1176" s="107">
        <f t="shared" si="844"/>
        <v>0</v>
      </c>
      <c r="BH1176" s="107">
        <f t="shared" si="844"/>
        <v>0</v>
      </c>
      <c r="BI1176" s="107">
        <f t="shared" si="844"/>
        <v>0</v>
      </c>
      <c r="BJ1176" s="107">
        <f t="shared" si="844"/>
        <v>0</v>
      </c>
      <c r="BK1176" s="107">
        <f t="shared" si="844"/>
        <v>0</v>
      </c>
      <c r="BL1176" s="110">
        <f t="shared" si="827"/>
        <v>0</v>
      </c>
      <c r="BM1176" s="111">
        <f t="shared" si="828"/>
        <v>0</v>
      </c>
      <c r="BN1176" s="111">
        <f t="shared" si="829"/>
        <v>0</v>
      </c>
      <c r="BO1176" s="111">
        <f t="shared" si="830"/>
        <v>0</v>
      </c>
      <c r="BP1176" s="111">
        <f t="shared" si="831"/>
        <v>0</v>
      </c>
      <c r="BQ1176" s="111">
        <f t="shared" si="832"/>
        <v>0</v>
      </c>
      <c r="BR1176" s="111">
        <f t="shared" si="833"/>
        <v>0</v>
      </c>
      <c r="BS1176" s="111">
        <f t="shared" si="834"/>
        <v>0</v>
      </c>
      <c r="BT1176" s="111">
        <f t="shared" si="835"/>
        <v>0</v>
      </c>
      <c r="BU1176" s="112">
        <f t="shared" si="836"/>
        <v>0</v>
      </c>
      <c r="BV1176" s="113">
        <f t="shared" si="837"/>
        <v>0</v>
      </c>
      <c r="BW1176" s="169" t="s">
        <v>135</v>
      </c>
      <c r="BX1176" s="174">
        <v>2021</v>
      </c>
      <c r="BY1176" s="169" t="s">
        <v>2422</v>
      </c>
      <c r="BZ1176" s="169" t="str">
        <f t="shared" si="858"/>
        <v>DICIEMBRE</v>
      </c>
      <c r="CA1176" s="169" t="str">
        <f t="shared" si="859"/>
        <v>YCHO21RT_12.1</v>
      </c>
      <c r="CB1176" s="118" t="e">
        <f>VLOOKUP(F1176,[3]TOTALES!$E:$E,1,0)</f>
        <v>#N/A</v>
      </c>
      <c r="CC1176" s="118" t="e">
        <f>VLOOKUP(E1176,'3.PARAMETROS'!J:L,3,0)</f>
        <v>#N/A</v>
      </c>
      <c r="CD1176" s="118">
        <f>VLOOKUP(A1176,'[4]1. ARCHIVO COMPRA'!$A:$BU,73,0)</f>
        <v>0</v>
      </c>
      <c r="CF1176" s="128"/>
      <c r="CG1176" s="128"/>
    </row>
    <row r="1177" spans="1:85" x14ac:dyDescent="0.25">
      <c r="A1177" s="128" t="str">
        <f t="shared" si="847"/>
        <v>W1BK45WDEE0G6E8</v>
      </c>
      <c r="B1177" s="188">
        <v>44531</v>
      </c>
      <c r="C1177" s="128"/>
      <c r="D1177" s="128" t="s">
        <v>557</v>
      </c>
      <c r="E1177" s="128" t="s">
        <v>708</v>
      </c>
      <c r="F1177" s="128" t="s">
        <v>1928</v>
      </c>
      <c r="G1177" s="128" t="s">
        <v>1929</v>
      </c>
      <c r="H1177" s="128" t="s">
        <v>495</v>
      </c>
      <c r="I1177" s="128" t="s">
        <v>521</v>
      </c>
      <c r="J1177" s="128" t="s">
        <v>2238</v>
      </c>
      <c r="K1177" s="128" t="s">
        <v>2252</v>
      </c>
      <c r="L1177" s="128" t="s">
        <v>2258</v>
      </c>
      <c r="M1177" s="137">
        <v>108</v>
      </c>
      <c r="N1177" s="128">
        <f>IFERROR(VLOOKUP(M1177*$M$8*$N$8,'RAM costing'!$A$3:$B$81,2,1),0)</f>
        <v>109000</v>
      </c>
      <c r="O1177" s="128">
        <f>IFERROR(VLOOKUP(M1177*$M$9*$N$9,'RAM costing'!$E$3:$F$81,2,1),0)</f>
        <v>429</v>
      </c>
      <c r="P1177" s="128"/>
      <c r="Q1177" s="129">
        <f t="shared" si="823"/>
        <v>0.31</v>
      </c>
      <c r="R1177" s="18">
        <v>33.479999999999997</v>
      </c>
      <c r="S1177" s="25">
        <f t="shared" si="848"/>
        <v>0</v>
      </c>
      <c r="T1177" s="25">
        <f t="shared" si="849"/>
        <v>0</v>
      </c>
      <c r="U1177" s="25">
        <f t="shared" si="850"/>
        <v>0</v>
      </c>
      <c r="V1177" s="25">
        <f t="shared" si="851"/>
        <v>0</v>
      </c>
      <c r="W1177" s="25">
        <f t="shared" si="860"/>
        <v>0</v>
      </c>
      <c r="X1177" s="25">
        <f t="shared" si="852"/>
        <v>0</v>
      </c>
      <c r="Y1177" s="25">
        <f t="shared" si="861"/>
        <v>0</v>
      </c>
      <c r="Z1177" s="25">
        <f t="shared" si="862"/>
        <v>0</v>
      </c>
      <c r="AA1177" s="26"/>
      <c r="AB1177" s="25">
        <f t="shared" si="863"/>
        <v>0</v>
      </c>
      <c r="AC1177" s="25">
        <f t="shared" si="865"/>
        <v>0</v>
      </c>
      <c r="AD1177" s="25"/>
      <c r="AE1177" s="25"/>
      <c r="AF1177" s="25"/>
      <c r="AG1177" s="25"/>
      <c r="AH1177" s="25"/>
      <c r="AI1177" s="25"/>
      <c r="AJ1177" s="26"/>
      <c r="AK1177" s="25"/>
      <c r="AL1177" s="26"/>
      <c r="AM1177" s="25">
        <f t="shared" si="853"/>
        <v>0</v>
      </c>
      <c r="AN1177" s="25">
        <f t="shared" si="854"/>
        <v>0</v>
      </c>
      <c r="AO1177" s="26"/>
      <c r="AP1177" s="26">
        <f t="shared" si="855"/>
        <v>0</v>
      </c>
      <c r="AQ1177" s="101">
        <f t="shared" si="856"/>
        <v>0</v>
      </c>
      <c r="AR1177" s="106">
        <f t="shared" si="824"/>
        <v>0</v>
      </c>
      <c r="AS1177" s="107">
        <f t="shared" si="843"/>
        <v>0</v>
      </c>
      <c r="AT1177" s="107">
        <f t="shared" si="843"/>
        <v>0</v>
      </c>
      <c r="AU1177" s="107">
        <f t="shared" si="843"/>
        <v>0</v>
      </c>
      <c r="AV1177" s="107">
        <f t="shared" si="843"/>
        <v>0</v>
      </c>
      <c r="AW1177" s="107">
        <f t="shared" si="843"/>
        <v>0</v>
      </c>
      <c r="AX1177" s="107">
        <f t="shared" si="843"/>
        <v>0</v>
      </c>
      <c r="AY1177" s="107">
        <f t="shared" si="843"/>
        <v>0</v>
      </c>
      <c r="AZ1177" s="107">
        <f t="shared" si="843"/>
        <v>0</v>
      </c>
      <c r="BA1177" s="108">
        <f t="shared" si="825"/>
        <v>0</v>
      </c>
      <c r="BB1177" s="103">
        <f t="shared" si="857"/>
        <v>0</v>
      </c>
      <c r="BC1177" s="109">
        <f t="shared" si="826"/>
        <v>0</v>
      </c>
      <c r="BD1177" s="107">
        <f t="shared" si="846"/>
        <v>0</v>
      </c>
      <c r="BE1177" s="107">
        <f t="shared" si="844"/>
        <v>0</v>
      </c>
      <c r="BF1177" s="107">
        <f t="shared" si="844"/>
        <v>0</v>
      </c>
      <c r="BG1177" s="107">
        <f t="shared" si="844"/>
        <v>0</v>
      </c>
      <c r="BH1177" s="107">
        <f t="shared" si="844"/>
        <v>0</v>
      </c>
      <c r="BI1177" s="107">
        <f t="shared" si="844"/>
        <v>0</v>
      </c>
      <c r="BJ1177" s="107">
        <f t="shared" si="844"/>
        <v>0</v>
      </c>
      <c r="BK1177" s="107">
        <f t="shared" si="844"/>
        <v>0</v>
      </c>
      <c r="BL1177" s="110">
        <f t="shared" si="827"/>
        <v>0</v>
      </c>
      <c r="BM1177" s="111">
        <f t="shared" si="828"/>
        <v>0</v>
      </c>
      <c r="BN1177" s="111">
        <f t="shared" si="829"/>
        <v>0</v>
      </c>
      <c r="BO1177" s="111">
        <f t="shared" si="830"/>
        <v>0</v>
      </c>
      <c r="BP1177" s="111">
        <f t="shared" si="831"/>
        <v>0</v>
      </c>
      <c r="BQ1177" s="111">
        <f t="shared" si="832"/>
        <v>0</v>
      </c>
      <c r="BR1177" s="111">
        <f t="shared" si="833"/>
        <v>0</v>
      </c>
      <c r="BS1177" s="111">
        <f t="shared" si="834"/>
        <v>0</v>
      </c>
      <c r="BT1177" s="111">
        <f t="shared" si="835"/>
        <v>0</v>
      </c>
      <c r="BU1177" s="112">
        <f t="shared" si="836"/>
        <v>0</v>
      </c>
      <c r="BV1177" s="113">
        <f t="shared" si="837"/>
        <v>0</v>
      </c>
      <c r="BW1177" s="169" t="s">
        <v>135</v>
      </c>
      <c r="BX1177" s="174">
        <v>2021</v>
      </c>
      <c r="BY1177" s="169" t="s">
        <v>2422</v>
      </c>
      <c r="BZ1177" s="169" t="str">
        <f t="shared" si="858"/>
        <v>DICIEMBRE</v>
      </c>
      <c r="CA1177" s="169" t="str">
        <f t="shared" si="859"/>
        <v>YCHO21RT_12.1</v>
      </c>
      <c r="CB1177" s="118" t="e">
        <f>VLOOKUP(F1177,[3]TOTALES!$E:$E,1,0)</f>
        <v>#N/A</v>
      </c>
      <c r="CC1177" s="118" t="e">
        <f>VLOOKUP(E1177,'3.PARAMETROS'!J:L,3,0)</f>
        <v>#N/A</v>
      </c>
      <c r="CD1177" s="118">
        <f>VLOOKUP(A1177,'[4]1. ARCHIVO COMPRA'!$A:$BU,73,0)</f>
        <v>0</v>
      </c>
      <c r="CF1177" s="128"/>
      <c r="CG1177" s="128"/>
    </row>
    <row r="1178" spans="1:85" x14ac:dyDescent="0.25">
      <c r="A1178" s="128" t="str">
        <f t="shared" si="847"/>
        <v>W1BK45WDEE0G1G2</v>
      </c>
      <c r="B1178" s="188">
        <v>44531</v>
      </c>
      <c r="C1178" s="128"/>
      <c r="D1178" s="128" t="s">
        <v>557</v>
      </c>
      <c r="E1178" s="128" t="s">
        <v>708</v>
      </c>
      <c r="F1178" s="128" t="s">
        <v>1928</v>
      </c>
      <c r="G1178" s="128" t="s">
        <v>1929</v>
      </c>
      <c r="H1178" s="128" t="s">
        <v>506</v>
      </c>
      <c r="I1178" s="128" t="s">
        <v>533</v>
      </c>
      <c r="J1178" s="128" t="s">
        <v>2238</v>
      </c>
      <c r="K1178" s="128" t="s">
        <v>2252</v>
      </c>
      <c r="L1178" s="128" t="s">
        <v>2258</v>
      </c>
      <c r="M1178" s="137">
        <v>108</v>
      </c>
      <c r="N1178" s="128">
        <f>IFERROR(VLOOKUP(M1178*$M$8*$N$8,'RAM costing'!$A$3:$B$81,2,1),0)</f>
        <v>109000</v>
      </c>
      <c r="O1178" s="128">
        <f>IFERROR(VLOOKUP(M1178*$M$9*$N$9,'RAM costing'!$E$3:$F$81,2,1),0)</f>
        <v>429</v>
      </c>
      <c r="P1178" s="128"/>
      <c r="Q1178" s="129">
        <f t="shared" si="823"/>
        <v>0.31</v>
      </c>
      <c r="R1178" s="18">
        <v>33.479999999999997</v>
      </c>
      <c r="S1178" s="25">
        <f t="shared" si="848"/>
        <v>0</v>
      </c>
      <c r="T1178" s="25">
        <f t="shared" si="849"/>
        <v>0</v>
      </c>
      <c r="U1178" s="25">
        <f t="shared" si="850"/>
        <v>0</v>
      </c>
      <c r="V1178" s="25">
        <f t="shared" si="851"/>
        <v>0</v>
      </c>
      <c r="W1178" s="25">
        <f t="shared" si="860"/>
        <v>0</v>
      </c>
      <c r="X1178" s="25">
        <f t="shared" si="852"/>
        <v>0</v>
      </c>
      <c r="Y1178" s="25">
        <f t="shared" si="861"/>
        <v>0</v>
      </c>
      <c r="Z1178" s="25">
        <f t="shared" si="862"/>
        <v>0</v>
      </c>
      <c r="AA1178" s="26"/>
      <c r="AB1178" s="25">
        <f t="shared" si="863"/>
        <v>0</v>
      </c>
      <c r="AC1178" s="25">
        <f t="shared" si="865"/>
        <v>0</v>
      </c>
      <c r="AD1178" s="25"/>
      <c r="AE1178" s="25"/>
      <c r="AF1178" s="25"/>
      <c r="AG1178" s="25"/>
      <c r="AH1178" s="25"/>
      <c r="AI1178" s="25"/>
      <c r="AJ1178" s="26"/>
      <c r="AK1178" s="25"/>
      <c r="AL1178" s="26"/>
      <c r="AM1178" s="25">
        <f t="shared" si="853"/>
        <v>0</v>
      </c>
      <c r="AN1178" s="25">
        <f t="shared" si="854"/>
        <v>0</v>
      </c>
      <c r="AO1178" s="26"/>
      <c r="AP1178" s="26">
        <f t="shared" si="855"/>
        <v>0</v>
      </c>
      <c r="AQ1178" s="101">
        <f t="shared" si="856"/>
        <v>0</v>
      </c>
      <c r="AR1178" s="106">
        <f t="shared" si="824"/>
        <v>0</v>
      </c>
      <c r="AS1178" s="107">
        <f t="shared" si="843"/>
        <v>0</v>
      </c>
      <c r="AT1178" s="107">
        <f t="shared" si="843"/>
        <v>0</v>
      </c>
      <c r="AU1178" s="107">
        <f t="shared" si="843"/>
        <v>0</v>
      </c>
      <c r="AV1178" s="107">
        <f t="shared" si="843"/>
        <v>0</v>
      </c>
      <c r="AW1178" s="107">
        <f t="shared" si="843"/>
        <v>0</v>
      </c>
      <c r="AX1178" s="107">
        <f t="shared" si="843"/>
        <v>0</v>
      </c>
      <c r="AY1178" s="107">
        <f t="shared" si="843"/>
        <v>0</v>
      </c>
      <c r="AZ1178" s="107">
        <f t="shared" si="843"/>
        <v>0</v>
      </c>
      <c r="BA1178" s="108">
        <f t="shared" si="825"/>
        <v>0</v>
      </c>
      <c r="BB1178" s="103">
        <f t="shared" si="857"/>
        <v>0</v>
      </c>
      <c r="BC1178" s="109">
        <f t="shared" si="826"/>
        <v>0</v>
      </c>
      <c r="BD1178" s="107">
        <f t="shared" si="846"/>
        <v>0</v>
      </c>
      <c r="BE1178" s="107">
        <f t="shared" si="844"/>
        <v>0</v>
      </c>
      <c r="BF1178" s="107">
        <f t="shared" si="844"/>
        <v>0</v>
      </c>
      <c r="BG1178" s="107">
        <f t="shared" si="844"/>
        <v>0</v>
      </c>
      <c r="BH1178" s="107">
        <f t="shared" si="844"/>
        <v>0</v>
      </c>
      <c r="BI1178" s="107">
        <f t="shared" si="844"/>
        <v>0</v>
      </c>
      <c r="BJ1178" s="107">
        <f t="shared" si="844"/>
        <v>0</v>
      </c>
      <c r="BK1178" s="107">
        <f t="shared" si="844"/>
        <v>0</v>
      </c>
      <c r="BL1178" s="110">
        <f t="shared" si="827"/>
        <v>0</v>
      </c>
      <c r="BM1178" s="111">
        <f t="shared" si="828"/>
        <v>0</v>
      </c>
      <c r="BN1178" s="111">
        <f t="shared" si="829"/>
        <v>0</v>
      </c>
      <c r="BO1178" s="111">
        <f t="shared" si="830"/>
        <v>0</v>
      </c>
      <c r="BP1178" s="111">
        <f t="shared" si="831"/>
        <v>0</v>
      </c>
      <c r="BQ1178" s="111">
        <f t="shared" si="832"/>
        <v>0</v>
      </c>
      <c r="BR1178" s="111">
        <f t="shared" si="833"/>
        <v>0</v>
      </c>
      <c r="BS1178" s="111">
        <f t="shared" si="834"/>
        <v>0</v>
      </c>
      <c r="BT1178" s="111">
        <f t="shared" si="835"/>
        <v>0</v>
      </c>
      <c r="BU1178" s="112">
        <f t="shared" si="836"/>
        <v>0</v>
      </c>
      <c r="BV1178" s="113">
        <f t="shared" si="837"/>
        <v>0</v>
      </c>
      <c r="BW1178" s="169" t="s">
        <v>135</v>
      </c>
      <c r="BX1178" s="174">
        <v>2021</v>
      </c>
      <c r="BY1178" s="169" t="s">
        <v>2422</v>
      </c>
      <c r="BZ1178" s="169" t="str">
        <f t="shared" si="858"/>
        <v>DICIEMBRE</v>
      </c>
      <c r="CA1178" s="169" t="str">
        <f t="shared" si="859"/>
        <v>YCHO21RT_12.1</v>
      </c>
      <c r="CB1178" s="118" t="e">
        <f>VLOOKUP(F1178,[3]TOTALES!$E:$E,1,0)</f>
        <v>#N/A</v>
      </c>
      <c r="CC1178" s="118" t="e">
        <f>VLOOKUP(E1178,'3.PARAMETROS'!J:L,3,0)</f>
        <v>#N/A</v>
      </c>
      <c r="CD1178" s="118">
        <f>VLOOKUP(A1178,'[4]1. ARCHIVO COMPRA'!$A:$BU,73,0)</f>
        <v>0</v>
      </c>
      <c r="CF1178" s="128"/>
      <c r="CG1178" s="128"/>
    </row>
    <row r="1179" spans="1:85" x14ac:dyDescent="0.25">
      <c r="A1179" s="128" t="str">
        <f t="shared" si="847"/>
        <v>W1BK45WDEE0G8U1</v>
      </c>
      <c r="B1179" s="188">
        <v>44531</v>
      </c>
      <c r="C1179" s="128"/>
      <c r="D1179" s="128" t="s">
        <v>557</v>
      </c>
      <c r="E1179" s="128" t="s">
        <v>708</v>
      </c>
      <c r="F1179" s="128" t="s">
        <v>1928</v>
      </c>
      <c r="G1179" s="128" t="s">
        <v>1929</v>
      </c>
      <c r="H1179" s="128" t="s">
        <v>519</v>
      </c>
      <c r="I1179" s="128" t="s">
        <v>545</v>
      </c>
      <c r="J1179" s="128" t="s">
        <v>2238</v>
      </c>
      <c r="K1179" s="128" t="s">
        <v>2252</v>
      </c>
      <c r="L1179" s="128" t="s">
        <v>2258</v>
      </c>
      <c r="M1179" s="137">
        <v>108</v>
      </c>
      <c r="N1179" s="128">
        <f>IFERROR(VLOOKUP(M1179*$M$8*$N$8,'RAM costing'!$A$3:$B$81,2,1),0)</f>
        <v>109000</v>
      </c>
      <c r="O1179" s="128">
        <f>IFERROR(VLOOKUP(M1179*$M$9*$N$9,'RAM costing'!$E$3:$F$81,2,1),0)</f>
        <v>429</v>
      </c>
      <c r="P1179" s="128"/>
      <c r="Q1179" s="129">
        <f t="shared" si="823"/>
        <v>0.31</v>
      </c>
      <c r="R1179" s="18">
        <v>33.479999999999997</v>
      </c>
      <c r="S1179" s="25">
        <f t="shared" si="848"/>
        <v>0</v>
      </c>
      <c r="T1179" s="25">
        <f t="shared" si="849"/>
        <v>0</v>
      </c>
      <c r="U1179" s="25">
        <f t="shared" si="850"/>
        <v>0</v>
      </c>
      <c r="V1179" s="25">
        <f t="shared" si="851"/>
        <v>0</v>
      </c>
      <c r="W1179" s="25">
        <f t="shared" si="860"/>
        <v>0</v>
      </c>
      <c r="X1179" s="25">
        <f t="shared" si="852"/>
        <v>0</v>
      </c>
      <c r="Y1179" s="25">
        <f t="shared" si="861"/>
        <v>0</v>
      </c>
      <c r="Z1179" s="25">
        <f t="shared" si="862"/>
        <v>0</v>
      </c>
      <c r="AA1179" s="26"/>
      <c r="AB1179" s="25">
        <f t="shared" si="863"/>
        <v>0</v>
      </c>
      <c r="AC1179" s="25">
        <f t="shared" si="865"/>
        <v>0</v>
      </c>
      <c r="AD1179" s="25"/>
      <c r="AE1179" s="25"/>
      <c r="AF1179" s="25"/>
      <c r="AG1179" s="25"/>
      <c r="AH1179" s="25"/>
      <c r="AI1179" s="25"/>
      <c r="AJ1179" s="26"/>
      <c r="AK1179" s="25"/>
      <c r="AL1179" s="26"/>
      <c r="AM1179" s="25">
        <f t="shared" si="853"/>
        <v>0</v>
      </c>
      <c r="AN1179" s="25">
        <f t="shared" si="854"/>
        <v>0</v>
      </c>
      <c r="AO1179" s="26"/>
      <c r="AP1179" s="26">
        <f t="shared" si="855"/>
        <v>0</v>
      </c>
      <c r="AQ1179" s="101">
        <f t="shared" si="856"/>
        <v>0</v>
      </c>
      <c r="AR1179" s="106">
        <f t="shared" si="824"/>
        <v>0</v>
      </c>
      <c r="AS1179" s="107">
        <f t="shared" si="843"/>
        <v>0</v>
      </c>
      <c r="AT1179" s="107">
        <f t="shared" si="843"/>
        <v>0</v>
      </c>
      <c r="AU1179" s="107">
        <f t="shared" si="843"/>
        <v>0</v>
      </c>
      <c r="AV1179" s="107">
        <f t="shared" si="843"/>
        <v>0</v>
      </c>
      <c r="AW1179" s="107">
        <f t="shared" si="843"/>
        <v>0</v>
      </c>
      <c r="AX1179" s="107">
        <f t="shared" si="843"/>
        <v>0</v>
      </c>
      <c r="AY1179" s="107">
        <f t="shared" si="843"/>
        <v>0</v>
      </c>
      <c r="AZ1179" s="107">
        <f t="shared" si="843"/>
        <v>0</v>
      </c>
      <c r="BA1179" s="108">
        <f t="shared" si="825"/>
        <v>0</v>
      </c>
      <c r="BB1179" s="103">
        <f t="shared" si="857"/>
        <v>0</v>
      </c>
      <c r="BC1179" s="109">
        <f t="shared" si="826"/>
        <v>0</v>
      </c>
      <c r="BD1179" s="107">
        <f t="shared" si="846"/>
        <v>0</v>
      </c>
      <c r="BE1179" s="107">
        <f t="shared" si="844"/>
        <v>0</v>
      </c>
      <c r="BF1179" s="107">
        <f t="shared" si="844"/>
        <v>0</v>
      </c>
      <c r="BG1179" s="107">
        <f t="shared" si="844"/>
        <v>0</v>
      </c>
      <c r="BH1179" s="107">
        <f t="shared" si="844"/>
        <v>0</v>
      </c>
      <c r="BI1179" s="107">
        <f t="shared" si="844"/>
        <v>0</v>
      </c>
      <c r="BJ1179" s="107">
        <f t="shared" si="844"/>
        <v>0</v>
      </c>
      <c r="BK1179" s="107">
        <f t="shared" si="844"/>
        <v>0</v>
      </c>
      <c r="BL1179" s="110">
        <f t="shared" si="827"/>
        <v>0</v>
      </c>
      <c r="BM1179" s="111">
        <f t="shared" si="828"/>
        <v>0</v>
      </c>
      <c r="BN1179" s="111">
        <f t="shared" si="829"/>
        <v>0</v>
      </c>
      <c r="BO1179" s="111">
        <f t="shared" si="830"/>
        <v>0</v>
      </c>
      <c r="BP1179" s="111">
        <f t="shared" si="831"/>
        <v>0</v>
      </c>
      <c r="BQ1179" s="111">
        <f t="shared" si="832"/>
        <v>0</v>
      </c>
      <c r="BR1179" s="111">
        <f t="shared" si="833"/>
        <v>0</v>
      </c>
      <c r="BS1179" s="111">
        <f t="shared" si="834"/>
        <v>0</v>
      </c>
      <c r="BT1179" s="111">
        <f t="shared" si="835"/>
        <v>0</v>
      </c>
      <c r="BU1179" s="112">
        <f t="shared" si="836"/>
        <v>0</v>
      </c>
      <c r="BV1179" s="113">
        <f t="shared" si="837"/>
        <v>0</v>
      </c>
      <c r="BW1179" s="169" t="s">
        <v>135</v>
      </c>
      <c r="BX1179" s="174">
        <v>2021</v>
      </c>
      <c r="BY1179" s="169" t="s">
        <v>2422</v>
      </c>
      <c r="BZ1179" s="169" t="str">
        <f t="shared" si="858"/>
        <v>DICIEMBRE</v>
      </c>
      <c r="CA1179" s="169" t="str">
        <f t="shared" si="859"/>
        <v>YCHO21RT_12.1</v>
      </c>
      <c r="CB1179" s="118" t="e">
        <f>VLOOKUP(F1179,[3]TOTALES!$E:$E,1,0)</f>
        <v>#N/A</v>
      </c>
      <c r="CC1179" s="118" t="e">
        <f>VLOOKUP(E1179,'3.PARAMETROS'!J:L,3,0)</f>
        <v>#N/A</v>
      </c>
      <c r="CD1179" s="118">
        <f>VLOOKUP(A1179,'[4]1. ARCHIVO COMPRA'!$A:$BU,73,0)</f>
        <v>0</v>
      </c>
      <c r="CF1179" s="128"/>
      <c r="CG1179" s="128"/>
    </row>
    <row r="1180" spans="1:85" x14ac:dyDescent="0.25">
      <c r="A1180" s="128" t="str">
        <f t="shared" si="847"/>
        <v>W2RR26Z2YC0S71Z</v>
      </c>
      <c r="B1180" s="188">
        <v>44531</v>
      </c>
      <c r="C1180" s="128"/>
      <c r="D1180" s="128" t="s">
        <v>560</v>
      </c>
      <c r="E1180" s="128" t="s">
        <v>561</v>
      </c>
      <c r="F1180" s="128" t="s">
        <v>1930</v>
      </c>
      <c r="G1180" s="128" t="s">
        <v>783</v>
      </c>
      <c r="H1180" s="128" t="s">
        <v>1931</v>
      </c>
      <c r="I1180" s="128" t="s">
        <v>1932</v>
      </c>
      <c r="J1180" s="128" t="s">
        <v>2239</v>
      </c>
      <c r="K1180" s="128" t="s">
        <v>689</v>
      </c>
      <c r="L1180" s="128" t="s">
        <v>2255</v>
      </c>
      <c r="M1180" s="137">
        <v>128</v>
      </c>
      <c r="N1180" s="128">
        <f>IFERROR(VLOOKUP(M1180*$M$8*$N$8,'RAM costing'!$A$3:$B$81,2,1),0)</f>
        <v>119000</v>
      </c>
      <c r="O1180" s="128">
        <f>IFERROR(VLOOKUP(M1180*$M$9*$N$9,'RAM costing'!$E$3:$F$81,2,1),0)</f>
        <v>429</v>
      </c>
      <c r="P1180" s="128"/>
      <c r="Q1180" s="129">
        <f t="shared" si="823"/>
        <v>0.31937500000000002</v>
      </c>
      <c r="R1180" s="18">
        <v>40.880000000000003</v>
      </c>
      <c r="S1180" s="25">
        <f t="shared" si="848"/>
        <v>0</v>
      </c>
      <c r="T1180" s="25">
        <f t="shared" si="849"/>
        <v>0</v>
      </c>
      <c r="U1180" s="25">
        <f t="shared" si="850"/>
        <v>0</v>
      </c>
      <c r="V1180" s="25">
        <f t="shared" si="851"/>
        <v>0</v>
      </c>
      <c r="W1180" s="25">
        <f t="shared" si="860"/>
        <v>0</v>
      </c>
      <c r="X1180" s="25">
        <f t="shared" si="852"/>
        <v>0</v>
      </c>
      <c r="Y1180" s="25">
        <f t="shared" si="861"/>
        <v>0</v>
      </c>
      <c r="Z1180" s="25">
        <f t="shared" si="862"/>
        <v>0</v>
      </c>
      <c r="AA1180" s="26"/>
      <c r="AB1180" s="25">
        <f t="shared" si="863"/>
        <v>0</v>
      </c>
      <c r="AC1180" s="25">
        <f t="shared" si="865"/>
        <v>0</v>
      </c>
      <c r="AD1180" s="25"/>
      <c r="AE1180" s="25"/>
      <c r="AF1180" s="25"/>
      <c r="AG1180" s="25"/>
      <c r="AH1180" s="25"/>
      <c r="AI1180" s="25"/>
      <c r="AJ1180" s="26"/>
      <c r="AK1180" s="25"/>
      <c r="AL1180" s="26"/>
      <c r="AM1180" s="25">
        <f t="shared" si="853"/>
        <v>0</v>
      </c>
      <c r="AN1180" s="25">
        <f t="shared" si="854"/>
        <v>0</v>
      </c>
      <c r="AO1180" s="26"/>
      <c r="AP1180" s="26">
        <f t="shared" si="855"/>
        <v>0</v>
      </c>
      <c r="AQ1180" s="101">
        <f t="shared" si="856"/>
        <v>0</v>
      </c>
      <c r="AR1180" s="106">
        <f t="shared" si="824"/>
        <v>0</v>
      </c>
      <c r="AS1180" s="107">
        <f t="shared" si="843"/>
        <v>0</v>
      </c>
      <c r="AT1180" s="107">
        <f t="shared" si="843"/>
        <v>0</v>
      </c>
      <c r="AU1180" s="107">
        <f t="shared" si="843"/>
        <v>0</v>
      </c>
      <c r="AV1180" s="107">
        <f t="shared" si="843"/>
        <v>0</v>
      </c>
      <c r="AW1180" s="107">
        <f t="shared" si="843"/>
        <v>0</v>
      </c>
      <c r="AX1180" s="107">
        <f t="shared" si="843"/>
        <v>0</v>
      </c>
      <c r="AY1180" s="107">
        <f t="shared" si="843"/>
        <v>0</v>
      </c>
      <c r="AZ1180" s="107">
        <f t="shared" si="843"/>
        <v>0</v>
      </c>
      <c r="BA1180" s="108">
        <f t="shared" si="825"/>
        <v>0</v>
      </c>
      <c r="BB1180" s="103">
        <f t="shared" si="857"/>
        <v>0</v>
      </c>
      <c r="BC1180" s="109">
        <f t="shared" si="826"/>
        <v>0</v>
      </c>
      <c r="BD1180" s="107">
        <f t="shared" si="846"/>
        <v>0</v>
      </c>
      <c r="BE1180" s="107">
        <f t="shared" si="844"/>
        <v>0</v>
      </c>
      <c r="BF1180" s="107">
        <f t="shared" si="844"/>
        <v>0</v>
      </c>
      <c r="BG1180" s="107">
        <f t="shared" si="844"/>
        <v>0</v>
      </c>
      <c r="BH1180" s="107">
        <f t="shared" si="844"/>
        <v>0</v>
      </c>
      <c r="BI1180" s="107">
        <f t="shared" si="844"/>
        <v>0</v>
      </c>
      <c r="BJ1180" s="107">
        <f t="shared" si="844"/>
        <v>0</v>
      </c>
      <c r="BK1180" s="107">
        <f t="shared" si="844"/>
        <v>0</v>
      </c>
      <c r="BL1180" s="110">
        <f t="shared" si="827"/>
        <v>0</v>
      </c>
      <c r="BM1180" s="111">
        <f t="shared" si="828"/>
        <v>0</v>
      </c>
      <c r="BN1180" s="111">
        <f t="shared" si="829"/>
        <v>0</v>
      </c>
      <c r="BO1180" s="111">
        <f t="shared" si="830"/>
        <v>0</v>
      </c>
      <c r="BP1180" s="111">
        <f t="shared" si="831"/>
        <v>0</v>
      </c>
      <c r="BQ1180" s="111">
        <f t="shared" si="832"/>
        <v>0</v>
      </c>
      <c r="BR1180" s="111">
        <f t="shared" si="833"/>
        <v>0</v>
      </c>
      <c r="BS1180" s="111">
        <f t="shared" si="834"/>
        <v>0</v>
      </c>
      <c r="BT1180" s="111">
        <f t="shared" si="835"/>
        <v>0</v>
      </c>
      <c r="BU1180" s="112">
        <f t="shared" si="836"/>
        <v>0</v>
      </c>
      <c r="BV1180" s="113">
        <f t="shared" si="837"/>
        <v>0</v>
      </c>
      <c r="BW1180" s="169" t="s">
        <v>135</v>
      </c>
      <c r="BX1180" s="174">
        <v>2021</v>
      </c>
      <c r="BY1180" s="169" t="s">
        <v>2422</v>
      </c>
      <c r="BZ1180" s="169" t="str">
        <f t="shared" si="858"/>
        <v>DICIEMBRE</v>
      </c>
      <c r="CA1180" s="169" t="str">
        <f t="shared" si="859"/>
        <v>YCHO21RT_12.1</v>
      </c>
      <c r="CB1180" s="118" t="str">
        <f>VLOOKUP(F1180,[3]TOTALES!$E:$E,1,0)</f>
        <v>W2RR26Z2YC0</v>
      </c>
      <c r="CC1180" s="118" t="s">
        <v>237</v>
      </c>
      <c r="CD1180" s="118">
        <f>VLOOKUP(A1180,'[4]1. ARCHIVO COMPRA'!$A:$BU,73,0)</f>
        <v>0</v>
      </c>
      <c r="CF1180" s="128"/>
      <c r="CG1180" s="128"/>
    </row>
    <row r="1181" spans="1:85" x14ac:dyDescent="0.25">
      <c r="A1181" s="128" t="str">
        <f t="shared" si="847"/>
        <v>W2RR26Z2YC0S608</v>
      </c>
      <c r="B1181" s="191">
        <v>44501</v>
      </c>
      <c r="C1181" s="128"/>
      <c r="D1181" s="128" t="s">
        <v>560</v>
      </c>
      <c r="E1181" s="128" t="s">
        <v>561</v>
      </c>
      <c r="F1181" s="128" t="s">
        <v>1930</v>
      </c>
      <c r="G1181" s="128" t="s">
        <v>783</v>
      </c>
      <c r="H1181" s="128" t="s">
        <v>1933</v>
      </c>
      <c r="I1181" s="128" t="s">
        <v>1934</v>
      </c>
      <c r="J1181" s="128" t="s">
        <v>2239</v>
      </c>
      <c r="K1181" s="128" t="s">
        <v>689</v>
      </c>
      <c r="L1181" s="128" t="s">
        <v>2255</v>
      </c>
      <c r="M1181" s="137">
        <v>128</v>
      </c>
      <c r="N1181" s="128">
        <f>IFERROR(VLOOKUP(M1181*$M$8*$N$8,'RAM costing'!$A$3:$B$81,2,1),0)</f>
        <v>119000</v>
      </c>
      <c r="O1181" s="128">
        <f>IFERROR(VLOOKUP(M1181*$M$9*$N$9,'RAM costing'!$E$3:$F$81,2,1),0)</f>
        <v>429</v>
      </c>
      <c r="P1181" s="128"/>
      <c r="Q1181" s="129">
        <f t="shared" si="823"/>
        <v>0.31937500000000002</v>
      </c>
      <c r="R1181" s="18">
        <v>40.880000000000003</v>
      </c>
      <c r="S1181" s="25">
        <f t="shared" si="848"/>
        <v>8</v>
      </c>
      <c r="T1181" s="25">
        <f t="shared" si="849"/>
        <v>8</v>
      </c>
      <c r="U1181" s="25">
        <f t="shared" si="850"/>
        <v>8</v>
      </c>
      <c r="V1181" s="25">
        <f t="shared" si="851"/>
        <v>6</v>
      </c>
      <c r="W1181" s="25">
        <f t="shared" si="860"/>
        <v>4</v>
      </c>
      <c r="X1181" s="25">
        <f t="shared" si="852"/>
        <v>6</v>
      </c>
      <c r="Y1181" s="25">
        <f t="shared" si="861"/>
        <v>5</v>
      </c>
      <c r="Z1181" s="25">
        <v>4</v>
      </c>
      <c r="AA1181" s="26"/>
      <c r="AB1181" s="25">
        <f t="shared" si="863"/>
        <v>5</v>
      </c>
      <c r="AC1181" s="26">
        <f t="shared" ref="AC1181:AC1199" si="866">AO1181</f>
        <v>8</v>
      </c>
      <c r="AD1181" s="25"/>
      <c r="AE1181" s="25"/>
      <c r="AF1181" s="25"/>
      <c r="AG1181" s="25"/>
      <c r="AH1181" s="25"/>
      <c r="AI1181" s="25"/>
      <c r="AJ1181" s="26"/>
      <c r="AK1181" s="25"/>
      <c r="AL1181" s="26"/>
      <c r="AM1181" s="25">
        <f t="shared" si="853"/>
        <v>6</v>
      </c>
      <c r="AN1181" s="25">
        <f t="shared" si="854"/>
        <v>6</v>
      </c>
      <c r="AO1181" s="26">
        <v>8</v>
      </c>
      <c r="AP1181" s="26">
        <f t="shared" si="855"/>
        <v>8</v>
      </c>
      <c r="AQ1181" s="101">
        <f t="shared" si="856"/>
        <v>62</v>
      </c>
      <c r="AR1181" s="106">
        <f t="shared" si="824"/>
        <v>2534.56</v>
      </c>
      <c r="AS1181" s="107">
        <f t="shared" si="843"/>
        <v>14</v>
      </c>
      <c r="AT1181" s="107">
        <f t="shared" si="843"/>
        <v>22</v>
      </c>
      <c r="AU1181" s="107">
        <f t="shared" si="843"/>
        <v>17</v>
      </c>
      <c r="AV1181" s="107">
        <f t="shared" si="843"/>
        <v>9</v>
      </c>
      <c r="AW1181" s="107">
        <f t="shared" si="843"/>
        <v>0</v>
      </c>
      <c r="AX1181" s="107">
        <f t="shared" si="843"/>
        <v>0</v>
      </c>
      <c r="AY1181" s="107">
        <f t="shared" si="843"/>
        <v>0</v>
      </c>
      <c r="AZ1181" s="107">
        <f t="shared" si="843"/>
        <v>0</v>
      </c>
      <c r="BA1181" s="108">
        <f t="shared" si="825"/>
        <v>62</v>
      </c>
      <c r="BB1181" s="103">
        <f t="shared" si="857"/>
        <v>28</v>
      </c>
      <c r="BC1181" s="109">
        <f t="shared" si="826"/>
        <v>1144.6400000000001</v>
      </c>
      <c r="BD1181" s="107">
        <f t="shared" si="846"/>
        <v>6</v>
      </c>
      <c r="BE1181" s="107">
        <f t="shared" si="844"/>
        <v>10</v>
      </c>
      <c r="BF1181" s="107">
        <f t="shared" si="844"/>
        <v>8</v>
      </c>
      <c r="BG1181" s="107">
        <f t="shared" si="844"/>
        <v>4</v>
      </c>
      <c r="BH1181" s="107">
        <f t="shared" si="844"/>
        <v>0</v>
      </c>
      <c r="BI1181" s="107">
        <f t="shared" si="844"/>
        <v>0</v>
      </c>
      <c r="BJ1181" s="107">
        <f t="shared" si="844"/>
        <v>0</v>
      </c>
      <c r="BK1181" s="107">
        <f t="shared" si="844"/>
        <v>0</v>
      </c>
      <c r="BL1181" s="110">
        <f t="shared" si="827"/>
        <v>28</v>
      </c>
      <c r="BM1181" s="111">
        <f t="shared" si="828"/>
        <v>20</v>
      </c>
      <c r="BN1181" s="111">
        <f t="shared" si="829"/>
        <v>32</v>
      </c>
      <c r="BO1181" s="111">
        <f t="shared" si="830"/>
        <v>25</v>
      </c>
      <c r="BP1181" s="111">
        <f t="shared" si="831"/>
        <v>13</v>
      </c>
      <c r="BQ1181" s="111">
        <f t="shared" si="832"/>
        <v>0</v>
      </c>
      <c r="BR1181" s="111">
        <f t="shared" si="833"/>
        <v>0</v>
      </c>
      <c r="BS1181" s="111">
        <f t="shared" si="834"/>
        <v>0</v>
      </c>
      <c r="BT1181" s="111">
        <f t="shared" si="835"/>
        <v>0</v>
      </c>
      <c r="BU1181" s="143">
        <f t="shared" si="836"/>
        <v>90</v>
      </c>
      <c r="BV1181" s="113">
        <f t="shared" si="837"/>
        <v>3679.2000000000003</v>
      </c>
      <c r="BW1181" s="169" t="s">
        <v>135</v>
      </c>
      <c r="BX1181" s="174">
        <v>2021</v>
      </c>
      <c r="BY1181" s="169" t="s">
        <v>2422</v>
      </c>
      <c r="BZ1181" s="169" t="str">
        <f t="shared" si="858"/>
        <v>NOVIEMBRE</v>
      </c>
      <c r="CA1181" s="169" t="str">
        <f t="shared" si="859"/>
        <v>YCHO21RT_11.1</v>
      </c>
      <c r="CB1181" s="118" t="str">
        <f>VLOOKUP(F1181,[3]TOTALES!$E:$E,1,0)</f>
        <v>W2RR26Z2YC0</v>
      </c>
      <c r="CC1181" s="118" t="s">
        <v>237</v>
      </c>
      <c r="CD1181" s="118">
        <f>VLOOKUP(A1181,'[4]1. ARCHIVO COMPRA'!$A:$BU,73,0)</f>
        <v>0</v>
      </c>
      <c r="CF1181" s="164">
        <v>44331</v>
      </c>
      <c r="CG1181" s="166" t="s">
        <v>2419</v>
      </c>
    </row>
    <row r="1182" spans="1:85" x14ac:dyDescent="0.25">
      <c r="A1182" s="128" t="str">
        <f t="shared" si="847"/>
        <v>W2RR26Z2YC0S70W</v>
      </c>
      <c r="B1182" s="191">
        <v>44501</v>
      </c>
      <c r="C1182" s="128"/>
      <c r="D1182" s="128" t="s">
        <v>560</v>
      </c>
      <c r="E1182" s="128" t="s">
        <v>561</v>
      </c>
      <c r="F1182" s="128" t="s">
        <v>1930</v>
      </c>
      <c r="G1182" s="128" t="s">
        <v>783</v>
      </c>
      <c r="H1182" s="128" t="s">
        <v>1935</v>
      </c>
      <c r="I1182" s="128" t="s">
        <v>1936</v>
      </c>
      <c r="J1182" s="128" t="s">
        <v>2239</v>
      </c>
      <c r="K1182" s="128" t="s">
        <v>689</v>
      </c>
      <c r="L1182" s="128" t="s">
        <v>2255</v>
      </c>
      <c r="M1182" s="137">
        <v>128</v>
      </c>
      <c r="N1182" s="128">
        <f>IFERROR(VLOOKUP(M1182*$M$8*$N$8,'RAM costing'!$A$3:$B$81,2,1),0)</f>
        <v>119000</v>
      </c>
      <c r="O1182" s="128">
        <f>IFERROR(VLOOKUP(M1182*$M$9*$N$9,'RAM costing'!$E$3:$F$81,2,1),0)</f>
        <v>429</v>
      </c>
      <c r="P1182" s="128"/>
      <c r="Q1182" s="129">
        <f t="shared" si="823"/>
        <v>0.31937500000000002</v>
      </c>
      <c r="R1182" s="18">
        <v>40.880000000000003</v>
      </c>
      <c r="S1182" s="25">
        <f t="shared" si="848"/>
        <v>8</v>
      </c>
      <c r="T1182" s="25">
        <f t="shared" si="849"/>
        <v>8</v>
      </c>
      <c r="U1182" s="25">
        <f t="shared" si="850"/>
        <v>8</v>
      </c>
      <c r="V1182" s="25">
        <f t="shared" si="851"/>
        <v>6</v>
      </c>
      <c r="W1182" s="25">
        <f t="shared" si="860"/>
        <v>4</v>
      </c>
      <c r="X1182" s="25">
        <f t="shared" si="852"/>
        <v>6</v>
      </c>
      <c r="Y1182" s="25">
        <f t="shared" si="861"/>
        <v>5</v>
      </c>
      <c r="Z1182" s="25">
        <v>4</v>
      </c>
      <c r="AA1182" s="26"/>
      <c r="AB1182" s="25">
        <f t="shared" si="863"/>
        <v>5</v>
      </c>
      <c r="AC1182" s="26">
        <f t="shared" si="866"/>
        <v>8</v>
      </c>
      <c r="AD1182" s="25"/>
      <c r="AE1182" s="25"/>
      <c r="AF1182" s="25"/>
      <c r="AG1182" s="25"/>
      <c r="AH1182" s="25"/>
      <c r="AI1182" s="25"/>
      <c r="AJ1182" s="26"/>
      <c r="AK1182" s="25"/>
      <c r="AL1182" s="26"/>
      <c r="AM1182" s="25">
        <f t="shared" si="853"/>
        <v>6</v>
      </c>
      <c r="AN1182" s="25">
        <f t="shared" si="854"/>
        <v>6</v>
      </c>
      <c r="AO1182" s="26">
        <v>8</v>
      </c>
      <c r="AP1182" s="26">
        <f t="shared" si="855"/>
        <v>8</v>
      </c>
      <c r="AQ1182" s="101">
        <f t="shared" si="856"/>
        <v>62</v>
      </c>
      <c r="AR1182" s="106">
        <f t="shared" si="824"/>
        <v>2534.56</v>
      </c>
      <c r="AS1182" s="107">
        <f t="shared" si="843"/>
        <v>14</v>
      </c>
      <c r="AT1182" s="107">
        <f t="shared" si="843"/>
        <v>22</v>
      </c>
      <c r="AU1182" s="107">
        <f t="shared" si="843"/>
        <v>17</v>
      </c>
      <c r="AV1182" s="107">
        <f t="shared" si="843"/>
        <v>9</v>
      </c>
      <c r="AW1182" s="107">
        <f t="shared" si="843"/>
        <v>0</v>
      </c>
      <c r="AX1182" s="107">
        <f t="shared" si="843"/>
        <v>0</v>
      </c>
      <c r="AY1182" s="107">
        <f t="shared" si="843"/>
        <v>0</v>
      </c>
      <c r="AZ1182" s="107">
        <f t="shared" si="843"/>
        <v>0</v>
      </c>
      <c r="BA1182" s="108">
        <f t="shared" si="825"/>
        <v>62</v>
      </c>
      <c r="BB1182" s="103">
        <f t="shared" si="857"/>
        <v>28</v>
      </c>
      <c r="BC1182" s="109">
        <f t="shared" si="826"/>
        <v>1144.6400000000001</v>
      </c>
      <c r="BD1182" s="107">
        <f t="shared" si="846"/>
        <v>6</v>
      </c>
      <c r="BE1182" s="107">
        <f t="shared" si="844"/>
        <v>10</v>
      </c>
      <c r="BF1182" s="107">
        <f t="shared" si="844"/>
        <v>8</v>
      </c>
      <c r="BG1182" s="107">
        <f t="shared" si="844"/>
        <v>4</v>
      </c>
      <c r="BH1182" s="107">
        <f t="shared" si="844"/>
        <v>0</v>
      </c>
      <c r="BI1182" s="107">
        <f t="shared" si="844"/>
        <v>0</v>
      </c>
      <c r="BJ1182" s="107">
        <f t="shared" si="844"/>
        <v>0</v>
      </c>
      <c r="BK1182" s="107">
        <f t="shared" si="844"/>
        <v>0</v>
      </c>
      <c r="BL1182" s="110">
        <f t="shared" si="827"/>
        <v>28</v>
      </c>
      <c r="BM1182" s="111">
        <f t="shared" si="828"/>
        <v>20</v>
      </c>
      <c r="BN1182" s="111">
        <f t="shared" si="829"/>
        <v>32</v>
      </c>
      <c r="BO1182" s="111">
        <f t="shared" si="830"/>
        <v>25</v>
      </c>
      <c r="BP1182" s="111">
        <f t="shared" si="831"/>
        <v>13</v>
      </c>
      <c r="BQ1182" s="111">
        <f t="shared" si="832"/>
        <v>0</v>
      </c>
      <c r="BR1182" s="111">
        <f t="shared" si="833"/>
        <v>0</v>
      </c>
      <c r="BS1182" s="111">
        <f t="shared" si="834"/>
        <v>0</v>
      </c>
      <c r="BT1182" s="111">
        <f t="shared" si="835"/>
        <v>0</v>
      </c>
      <c r="BU1182" s="143">
        <f t="shared" si="836"/>
        <v>90</v>
      </c>
      <c r="BV1182" s="113">
        <f t="shared" si="837"/>
        <v>3679.2000000000003</v>
      </c>
      <c r="BW1182" s="169" t="s">
        <v>135</v>
      </c>
      <c r="BX1182" s="174">
        <v>2021</v>
      </c>
      <c r="BY1182" s="169" t="s">
        <v>2422</v>
      </c>
      <c r="BZ1182" s="169" t="str">
        <f t="shared" si="858"/>
        <v>NOVIEMBRE</v>
      </c>
      <c r="CA1182" s="169" t="str">
        <f t="shared" si="859"/>
        <v>YCHO21RT_11.1</v>
      </c>
      <c r="CB1182" s="118" t="str">
        <f>VLOOKUP(F1182,[3]TOTALES!$E:$E,1,0)</f>
        <v>W2RR26Z2YC0</v>
      </c>
      <c r="CC1182" s="118" t="s">
        <v>237</v>
      </c>
      <c r="CD1182" s="118">
        <f>VLOOKUP(A1182,'[4]1. ARCHIVO COMPRA'!$A:$BU,73,0)</f>
        <v>0</v>
      </c>
      <c r="CF1182" s="164">
        <v>44331</v>
      </c>
      <c r="CG1182" s="166" t="s">
        <v>2419</v>
      </c>
    </row>
    <row r="1183" spans="1:85" x14ac:dyDescent="0.25">
      <c r="A1183" s="128" t="str">
        <f t="shared" si="847"/>
        <v>W2RR26Z2YC0S00K</v>
      </c>
      <c r="B1183" s="191">
        <v>44501</v>
      </c>
      <c r="C1183" s="128"/>
      <c r="D1183" s="128" t="s">
        <v>560</v>
      </c>
      <c r="E1183" s="128" t="s">
        <v>561</v>
      </c>
      <c r="F1183" s="128" t="s">
        <v>1930</v>
      </c>
      <c r="G1183" s="128" t="s">
        <v>783</v>
      </c>
      <c r="H1183" s="128" t="s">
        <v>1937</v>
      </c>
      <c r="I1183" s="128" t="s">
        <v>1938</v>
      </c>
      <c r="J1183" s="128" t="s">
        <v>2239</v>
      </c>
      <c r="K1183" s="128" t="s">
        <v>689</v>
      </c>
      <c r="L1183" s="128" t="s">
        <v>2255</v>
      </c>
      <c r="M1183" s="137">
        <v>128</v>
      </c>
      <c r="N1183" s="128">
        <f>IFERROR(VLOOKUP(M1183*$M$8*$N$8,'RAM costing'!$A$3:$B$81,2,1),0)</f>
        <v>119000</v>
      </c>
      <c r="O1183" s="128">
        <f>IFERROR(VLOOKUP(M1183*$M$9*$N$9,'RAM costing'!$E$3:$F$81,2,1),0)</f>
        <v>429</v>
      </c>
      <c r="P1183" s="128"/>
      <c r="Q1183" s="129">
        <f t="shared" si="823"/>
        <v>0.31937500000000002</v>
      </c>
      <c r="R1183" s="18">
        <v>40.880000000000003</v>
      </c>
      <c r="S1183" s="25">
        <f t="shared" si="848"/>
        <v>8</v>
      </c>
      <c r="T1183" s="25">
        <f t="shared" si="849"/>
        <v>8</v>
      </c>
      <c r="U1183" s="25">
        <f t="shared" si="850"/>
        <v>8</v>
      </c>
      <c r="V1183" s="25">
        <f t="shared" si="851"/>
        <v>6</v>
      </c>
      <c r="W1183" s="25">
        <f t="shared" si="860"/>
        <v>4</v>
      </c>
      <c r="X1183" s="25">
        <f t="shared" si="852"/>
        <v>6</v>
      </c>
      <c r="Y1183" s="25">
        <f t="shared" si="861"/>
        <v>5</v>
      </c>
      <c r="Z1183" s="25">
        <v>4</v>
      </c>
      <c r="AA1183" s="26"/>
      <c r="AB1183" s="25">
        <f t="shared" si="863"/>
        <v>5</v>
      </c>
      <c r="AC1183" s="26">
        <f t="shared" si="866"/>
        <v>8</v>
      </c>
      <c r="AD1183" s="25"/>
      <c r="AE1183" s="25"/>
      <c r="AF1183" s="25"/>
      <c r="AG1183" s="25"/>
      <c r="AH1183" s="25"/>
      <c r="AI1183" s="25"/>
      <c r="AJ1183" s="26"/>
      <c r="AK1183" s="25"/>
      <c r="AL1183" s="26"/>
      <c r="AM1183" s="25">
        <f t="shared" si="853"/>
        <v>6</v>
      </c>
      <c r="AN1183" s="25">
        <f t="shared" si="854"/>
        <v>6</v>
      </c>
      <c r="AO1183" s="26">
        <v>8</v>
      </c>
      <c r="AP1183" s="26">
        <f t="shared" si="855"/>
        <v>8</v>
      </c>
      <c r="AQ1183" s="101">
        <f t="shared" si="856"/>
        <v>62</v>
      </c>
      <c r="AR1183" s="106">
        <f t="shared" si="824"/>
        <v>2534.56</v>
      </c>
      <c r="AS1183" s="107">
        <f t="shared" si="843"/>
        <v>14</v>
      </c>
      <c r="AT1183" s="107">
        <f t="shared" si="843"/>
        <v>22</v>
      </c>
      <c r="AU1183" s="107">
        <f t="shared" si="843"/>
        <v>17</v>
      </c>
      <c r="AV1183" s="107">
        <f t="shared" si="843"/>
        <v>9</v>
      </c>
      <c r="AW1183" s="107">
        <f t="shared" si="843"/>
        <v>0</v>
      </c>
      <c r="AX1183" s="107">
        <f t="shared" si="843"/>
        <v>0</v>
      </c>
      <c r="AY1183" s="107">
        <f t="shared" si="843"/>
        <v>0</v>
      </c>
      <c r="AZ1183" s="107">
        <f t="shared" si="843"/>
        <v>0</v>
      </c>
      <c r="BA1183" s="108">
        <f t="shared" si="825"/>
        <v>62</v>
      </c>
      <c r="BB1183" s="103">
        <f t="shared" si="857"/>
        <v>28</v>
      </c>
      <c r="BC1183" s="109">
        <f t="shared" si="826"/>
        <v>1144.6400000000001</v>
      </c>
      <c r="BD1183" s="107">
        <f t="shared" si="846"/>
        <v>6</v>
      </c>
      <c r="BE1183" s="107">
        <f t="shared" si="844"/>
        <v>10</v>
      </c>
      <c r="BF1183" s="107">
        <f t="shared" si="844"/>
        <v>8</v>
      </c>
      <c r="BG1183" s="107">
        <f t="shared" si="844"/>
        <v>4</v>
      </c>
      <c r="BH1183" s="107">
        <f t="shared" si="844"/>
        <v>0</v>
      </c>
      <c r="BI1183" s="107">
        <f t="shared" si="844"/>
        <v>0</v>
      </c>
      <c r="BJ1183" s="107">
        <f t="shared" si="844"/>
        <v>0</v>
      </c>
      <c r="BK1183" s="107">
        <f t="shared" si="844"/>
        <v>0</v>
      </c>
      <c r="BL1183" s="110">
        <f t="shared" si="827"/>
        <v>28</v>
      </c>
      <c r="BM1183" s="111">
        <f t="shared" si="828"/>
        <v>20</v>
      </c>
      <c r="BN1183" s="111">
        <f t="shared" si="829"/>
        <v>32</v>
      </c>
      <c r="BO1183" s="111">
        <f t="shared" si="830"/>
        <v>25</v>
      </c>
      <c r="BP1183" s="111">
        <f t="shared" si="831"/>
        <v>13</v>
      </c>
      <c r="BQ1183" s="111">
        <f t="shared" si="832"/>
        <v>0</v>
      </c>
      <c r="BR1183" s="111">
        <f t="shared" si="833"/>
        <v>0</v>
      </c>
      <c r="BS1183" s="111">
        <f t="shared" si="834"/>
        <v>0</v>
      </c>
      <c r="BT1183" s="111">
        <f t="shared" si="835"/>
        <v>0</v>
      </c>
      <c r="BU1183" s="143">
        <f t="shared" si="836"/>
        <v>90</v>
      </c>
      <c r="BV1183" s="113">
        <f t="shared" si="837"/>
        <v>3679.2000000000003</v>
      </c>
      <c r="BW1183" s="169" t="s">
        <v>135</v>
      </c>
      <c r="BX1183" s="174">
        <v>2021</v>
      </c>
      <c r="BY1183" s="169" t="s">
        <v>2422</v>
      </c>
      <c r="BZ1183" s="169" t="str">
        <f t="shared" si="858"/>
        <v>NOVIEMBRE</v>
      </c>
      <c r="CA1183" s="169" t="str">
        <f t="shared" si="859"/>
        <v>YCHO21RT_11.1</v>
      </c>
      <c r="CB1183" s="118" t="str">
        <f>VLOOKUP(F1183,[3]TOTALES!$E:$E,1,0)</f>
        <v>W2RR26Z2YC0</v>
      </c>
      <c r="CC1183" s="118" t="s">
        <v>237</v>
      </c>
      <c r="CD1183" s="118">
        <f>VLOOKUP(A1183,'[4]1. ARCHIVO COMPRA'!$A:$BU,73,0)</f>
        <v>0</v>
      </c>
      <c r="CF1183" s="164">
        <v>44331</v>
      </c>
      <c r="CG1183" s="166" t="s">
        <v>2419</v>
      </c>
    </row>
    <row r="1184" spans="1:85" x14ac:dyDescent="0.25">
      <c r="A1184" s="128" t="str">
        <f t="shared" si="847"/>
        <v>W2RR26Z2YC0S716</v>
      </c>
      <c r="B1184" s="188">
        <v>44531</v>
      </c>
      <c r="C1184" s="128"/>
      <c r="D1184" s="128" t="s">
        <v>560</v>
      </c>
      <c r="E1184" s="128" t="s">
        <v>561</v>
      </c>
      <c r="F1184" s="128" t="s">
        <v>1930</v>
      </c>
      <c r="G1184" s="128" t="s">
        <v>783</v>
      </c>
      <c r="H1184" s="128" t="s">
        <v>1939</v>
      </c>
      <c r="I1184" s="128" t="s">
        <v>1940</v>
      </c>
      <c r="J1184" s="128" t="s">
        <v>2239</v>
      </c>
      <c r="K1184" s="128" t="s">
        <v>689</v>
      </c>
      <c r="L1184" s="128" t="s">
        <v>2255</v>
      </c>
      <c r="M1184" s="137">
        <v>128</v>
      </c>
      <c r="N1184" s="128">
        <f>IFERROR(VLOOKUP(M1184*$M$8*$N$8,'RAM costing'!$A$3:$B$81,2,1),0)</f>
        <v>119000</v>
      </c>
      <c r="O1184" s="128">
        <f>IFERROR(VLOOKUP(M1184*$M$9*$N$9,'RAM costing'!$E$3:$F$81,2,1),0)</f>
        <v>429</v>
      </c>
      <c r="P1184" s="128"/>
      <c r="Q1184" s="129">
        <f t="shared" si="823"/>
        <v>0.31937500000000002</v>
      </c>
      <c r="R1184" s="18">
        <v>40.880000000000003</v>
      </c>
      <c r="S1184" s="25">
        <f t="shared" si="848"/>
        <v>0</v>
      </c>
      <c r="T1184" s="25">
        <f t="shared" si="849"/>
        <v>0</v>
      </c>
      <c r="U1184" s="25">
        <f t="shared" si="850"/>
        <v>0</v>
      </c>
      <c r="V1184" s="25">
        <f t="shared" si="851"/>
        <v>0</v>
      </c>
      <c r="W1184" s="25">
        <f t="shared" si="860"/>
        <v>0</v>
      </c>
      <c r="X1184" s="25">
        <f t="shared" si="852"/>
        <v>0</v>
      </c>
      <c r="Y1184" s="25">
        <f t="shared" si="861"/>
        <v>0</v>
      </c>
      <c r="Z1184" s="25">
        <f t="shared" si="862"/>
        <v>0</v>
      </c>
      <c r="AA1184" s="26"/>
      <c r="AB1184" s="25">
        <f t="shared" si="863"/>
        <v>0</v>
      </c>
      <c r="AC1184" s="25">
        <f t="shared" si="866"/>
        <v>0</v>
      </c>
      <c r="AD1184" s="25"/>
      <c r="AE1184" s="25"/>
      <c r="AF1184" s="25"/>
      <c r="AG1184" s="25"/>
      <c r="AH1184" s="25"/>
      <c r="AI1184" s="25"/>
      <c r="AJ1184" s="26"/>
      <c r="AK1184" s="25"/>
      <c r="AL1184" s="26"/>
      <c r="AM1184" s="25">
        <f t="shared" si="853"/>
        <v>0</v>
      </c>
      <c r="AN1184" s="25">
        <f t="shared" si="854"/>
        <v>0</v>
      </c>
      <c r="AO1184" s="26"/>
      <c r="AP1184" s="26">
        <f t="shared" si="855"/>
        <v>0</v>
      </c>
      <c r="AQ1184" s="101">
        <f t="shared" si="856"/>
        <v>0</v>
      </c>
      <c r="AR1184" s="106">
        <f t="shared" si="824"/>
        <v>0</v>
      </c>
      <c r="AS1184" s="107">
        <f t="shared" si="843"/>
        <v>0</v>
      </c>
      <c r="AT1184" s="107">
        <f t="shared" si="843"/>
        <v>0</v>
      </c>
      <c r="AU1184" s="107">
        <f t="shared" si="843"/>
        <v>0</v>
      </c>
      <c r="AV1184" s="107">
        <f t="shared" si="843"/>
        <v>0</v>
      </c>
      <c r="AW1184" s="107">
        <f t="shared" si="843"/>
        <v>0</v>
      </c>
      <c r="AX1184" s="107">
        <f t="shared" si="843"/>
        <v>0</v>
      </c>
      <c r="AY1184" s="107">
        <f t="shared" si="843"/>
        <v>0</v>
      </c>
      <c r="AZ1184" s="107">
        <f t="shared" si="843"/>
        <v>0</v>
      </c>
      <c r="BA1184" s="108">
        <f t="shared" si="825"/>
        <v>0</v>
      </c>
      <c r="BB1184" s="103">
        <f t="shared" si="857"/>
        <v>0</v>
      </c>
      <c r="BC1184" s="109">
        <f t="shared" si="826"/>
        <v>0</v>
      </c>
      <c r="BD1184" s="107">
        <f t="shared" si="846"/>
        <v>0</v>
      </c>
      <c r="BE1184" s="107">
        <f t="shared" si="844"/>
        <v>0</v>
      </c>
      <c r="BF1184" s="107">
        <f t="shared" si="844"/>
        <v>0</v>
      </c>
      <c r="BG1184" s="107">
        <f t="shared" si="844"/>
        <v>0</v>
      </c>
      <c r="BH1184" s="107">
        <f t="shared" si="844"/>
        <v>0</v>
      </c>
      <c r="BI1184" s="107">
        <f t="shared" si="844"/>
        <v>0</v>
      </c>
      <c r="BJ1184" s="107">
        <f t="shared" si="844"/>
        <v>0</v>
      </c>
      <c r="BK1184" s="107">
        <f t="shared" si="844"/>
        <v>0</v>
      </c>
      <c r="BL1184" s="110">
        <f t="shared" si="827"/>
        <v>0</v>
      </c>
      <c r="BM1184" s="111">
        <f t="shared" si="828"/>
        <v>0</v>
      </c>
      <c r="BN1184" s="111">
        <f t="shared" si="829"/>
        <v>0</v>
      </c>
      <c r="BO1184" s="111">
        <f t="shared" si="830"/>
        <v>0</v>
      </c>
      <c r="BP1184" s="111">
        <f t="shared" si="831"/>
        <v>0</v>
      </c>
      <c r="BQ1184" s="111">
        <f t="shared" si="832"/>
        <v>0</v>
      </c>
      <c r="BR1184" s="111">
        <f t="shared" si="833"/>
        <v>0</v>
      </c>
      <c r="BS1184" s="111">
        <f t="shared" si="834"/>
        <v>0</v>
      </c>
      <c r="BT1184" s="111">
        <f t="shared" si="835"/>
        <v>0</v>
      </c>
      <c r="BU1184" s="112">
        <f t="shared" si="836"/>
        <v>0</v>
      </c>
      <c r="BV1184" s="113">
        <f t="shared" si="837"/>
        <v>0</v>
      </c>
      <c r="BW1184" s="169" t="s">
        <v>135</v>
      </c>
      <c r="BX1184" s="174">
        <v>2021</v>
      </c>
      <c r="BY1184" s="169" t="s">
        <v>2422</v>
      </c>
      <c r="BZ1184" s="169" t="str">
        <f t="shared" si="858"/>
        <v>DICIEMBRE</v>
      </c>
      <c r="CA1184" s="169" t="str">
        <f t="shared" si="859"/>
        <v>YCHO21RT_12.1</v>
      </c>
      <c r="CB1184" s="118" t="str">
        <f>VLOOKUP(F1184,[3]TOTALES!$E:$E,1,0)</f>
        <v>W2RR26Z2YC0</v>
      </c>
      <c r="CC1184" s="118" t="s">
        <v>237</v>
      </c>
      <c r="CD1184" s="118">
        <f>VLOOKUP(A1184,'[4]1. ARCHIVO COMPRA'!$A:$BU,73,0)</f>
        <v>0</v>
      </c>
      <c r="CF1184" s="128"/>
      <c r="CG1184" s="128"/>
    </row>
    <row r="1185" spans="1:85" x14ac:dyDescent="0.25">
      <c r="A1185" s="128" t="str">
        <f t="shared" si="847"/>
        <v>W2RK18WEFC0G585</v>
      </c>
      <c r="B1185" s="188">
        <v>44531</v>
      </c>
      <c r="C1185" s="128"/>
      <c r="D1185" s="128" t="s">
        <v>557</v>
      </c>
      <c r="E1185" s="128" t="s">
        <v>708</v>
      </c>
      <c r="F1185" s="128" t="s">
        <v>1941</v>
      </c>
      <c r="G1185" s="128" t="s">
        <v>1942</v>
      </c>
      <c r="H1185" s="128" t="s">
        <v>499</v>
      </c>
      <c r="I1185" s="128" t="s">
        <v>527</v>
      </c>
      <c r="J1185" s="128" t="s">
        <v>2174</v>
      </c>
      <c r="K1185" s="128" t="s">
        <v>2252</v>
      </c>
      <c r="L1185" s="128" t="s">
        <v>2258</v>
      </c>
      <c r="M1185" s="137">
        <v>128</v>
      </c>
      <c r="N1185" s="128">
        <f>IFERROR(VLOOKUP(M1185*$M$8*$N$8,'RAM costing'!$A$3:$B$81,2,1),0)</f>
        <v>119000</v>
      </c>
      <c r="O1185" s="128">
        <f>IFERROR(VLOOKUP(M1185*$M$9*$N$9,'RAM costing'!$E$3:$F$81,2,1),0)</f>
        <v>429</v>
      </c>
      <c r="P1185" s="128"/>
      <c r="Q1185" s="129">
        <f t="shared" si="823"/>
        <v>0.31</v>
      </c>
      <c r="R1185" s="18">
        <v>39.68</v>
      </c>
      <c r="S1185" s="25">
        <f t="shared" si="848"/>
        <v>0</v>
      </c>
      <c r="T1185" s="25">
        <f t="shared" si="849"/>
        <v>0</v>
      </c>
      <c r="U1185" s="25">
        <f t="shared" si="850"/>
        <v>0</v>
      </c>
      <c r="V1185" s="25">
        <f t="shared" si="851"/>
        <v>0</v>
      </c>
      <c r="W1185" s="25">
        <f t="shared" si="860"/>
        <v>0</v>
      </c>
      <c r="X1185" s="25">
        <f t="shared" si="852"/>
        <v>0</v>
      </c>
      <c r="Y1185" s="25">
        <f t="shared" si="861"/>
        <v>0</v>
      </c>
      <c r="Z1185" s="25">
        <f t="shared" si="862"/>
        <v>0</v>
      </c>
      <c r="AA1185" s="26"/>
      <c r="AB1185" s="25">
        <f t="shared" si="863"/>
        <v>0</v>
      </c>
      <c r="AC1185" s="25">
        <f t="shared" si="866"/>
        <v>0</v>
      </c>
      <c r="AD1185" s="25"/>
      <c r="AE1185" s="25"/>
      <c r="AF1185" s="25"/>
      <c r="AG1185" s="25"/>
      <c r="AH1185" s="25"/>
      <c r="AI1185" s="25"/>
      <c r="AJ1185" s="26"/>
      <c r="AK1185" s="25"/>
      <c r="AL1185" s="26"/>
      <c r="AM1185" s="25">
        <f t="shared" si="853"/>
        <v>0</v>
      </c>
      <c r="AN1185" s="25">
        <f t="shared" si="854"/>
        <v>0</v>
      </c>
      <c r="AO1185" s="26"/>
      <c r="AP1185" s="26">
        <f t="shared" si="855"/>
        <v>0</v>
      </c>
      <c r="AQ1185" s="101">
        <f t="shared" si="856"/>
        <v>0</v>
      </c>
      <c r="AR1185" s="106">
        <f t="shared" si="824"/>
        <v>0</v>
      </c>
      <c r="AS1185" s="107">
        <f t="shared" si="843"/>
        <v>0</v>
      </c>
      <c r="AT1185" s="107">
        <f t="shared" si="843"/>
        <v>0</v>
      </c>
      <c r="AU1185" s="107">
        <f t="shared" si="843"/>
        <v>0</v>
      </c>
      <c r="AV1185" s="107">
        <f t="shared" si="843"/>
        <v>0</v>
      </c>
      <c r="AW1185" s="107">
        <f t="shared" si="843"/>
        <v>0</v>
      </c>
      <c r="AX1185" s="107">
        <f t="shared" si="843"/>
        <v>0</v>
      </c>
      <c r="AY1185" s="107">
        <f t="shared" si="843"/>
        <v>0</v>
      </c>
      <c r="AZ1185" s="107">
        <f t="shared" si="843"/>
        <v>0</v>
      </c>
      <c r="BA1185" s="108">
        <f t="shared" si="825"/>
        <v>0</v>
      </c>
      <c r="BB1185" s="103">
        <f t="shared" si="857"/>
        <v>0</v>
      </c>
      <c r="BC1185" s="109">
        <f t="shared" si="826"/>
        <v>0</v>
      </c>
      <c r="BD1185" s="107">
        <f t="shared" si="846"/>
        <v>0</v>
      </c>
      <c r="BE1185" s="107">
        <f t="shared" si="844"/>
        <v>0</v>
      </c>
      <c r="BF1185" s="107">
        <f t="shared" si="844"/>
        <v>0</v>
      </c>
      <c r="BG1185" s="107">
        <f t="shared" si="844"/>
        <v>0</v>
      </c>
      <c r="BH1185" s="107">
        <f t="shared" si="844"/>
        <v>0</v>
      </c>
      <c r="BI1185" s="107">
        <f t="shared" si="844"/>
        <v>0</v>
      </c>
      <c r="BJ1185" s="107">
        <f t="shared" si="844"/>
        <v>0</v>
      </c>
      <c r="BK1185" s="107">
        <f t="shared" si="844"/>
        <v>0</v>
      </c>
      <c r="BL1185" s="110">
        <f t="shared" si="827"/>
        <v>0</v>
      </c>
      <c r="BM1185" s="111">
        <f t="shared" si="828"/>
        <v>0</v>
      </c>
      <c r="BN1185" s="111">
        <f t="shared" si="829"/>
        <v>0</v>
      </c>
      <c r="BO1185" s="111">
        <f t="shared" si="830"/>
        <v>0</v>
      </c>
      <c r="BP1185" s="111">
        <f t="shared" si="831"/>
        <v>0</v>
      </c>
      <c r="BQ1185" s="111">
        <f t="shared" si="832"/>
        <v>0</v>
      </c>
      <c r="BR1185" s="111">
        <f t="shared" si="833"/>
        <v>0</v>
      </c>
      <c r="BS1185" s="111">
        <f t="shared" si="834"/>
        <v>0</v>
      </c>
      <c r="BT1185" s="111">
        <f t="shared" si="835"/>
        <v>0</v>
      </c>
      <c r="BU1185" s="112">
        <f t="shared" si="836"/>
        <v>0</v>
      </c>
      <c r="BV1185" s="113">
        <f t="shared" si="837"/>
        <v>0</v>
      </c>
      <c r="BW1185" s="169" t="s">
        <v>135</v>
      </c>
      <c r="BX1185" s="174">
        <v>2021</v>
      </c>
      <c r="BY1185" s="169" t="s">
        <v>2422</v>
      </c>
      <c r="BZ1185" s="169" t="str">
        <f t="shared" si="858"/>
        <v>DICIEMBRE</v>
      </c>
      <c r="CA1185" s="169" t="str">
        <f t="shared" si="859"/>
        <v>YCHO21RT_12.1</v>
      </c>
      <c r="CB1185" s="118" t="e">
        <f>VLOOKUP(F1185,[3]TOTALES!$E:$E,1,0)</f>
        <v>#N/A</v>
      </c>
      <c r="CC1185" s="118" t="e">
        <f>VLOOKUP(E1185,'3.PARAMETROS'!J:L,3,0)</f>
        <v>#N/A</v>
      </c>
      <c r="CD1185" s="118">
        <f>VLOOKUP(A1185,'[4]1. ARCHIVO COMPRA'!$A:$BU,73,0)</f>
        <v>0</v>
      </c>
      <c r="CF1185" s="128"/>
      <c r="CG1185" s="128"/>
    </row>
    <row r="1186" spans="1:85" x14ac:dyDescent="0.25">
      <c r="A1186" s="128" t="str">
        <f t="shared" si="847"/>
        <v>W2RH11WEDU2P50P</v>
      </c>
      <c r="B1186" s="188">
        <v>44531</v>
      </c>
      <c r="C1186" s="128"/>
      <c r="D1186" s="128" t="s">
        <v>557</v>
      </c>
      <c r="E1186" s="128" t="s">
        <v>151</v>
      </c>
      <c r="F1186" s="128" t="s">
        <v>1943</v>
      </c>
      <c r="G1186" s="128" t="s">
        <v>1944</v>
      </c>
      <c r="H1186" s="128" t="s">
        <v>1398</v>
      </c>
      <c r="I1186" s="128" t="s">
        <v>1399</v>
      </c>
      <c r="J1186" s="128" t="s">
        <v>2096</v>
      </c>
      <c r="K1186" s="128" t="s">
        <v>683</v>
      </c>
      <c r="L1186" s="128" t="s">
        <v>2255</v>
      </c>
      <c r="M1186" s="137">
        <v>89</v>
      </c>
      <c r="N1186" s="128">
        <f>IFERROR(VLOOKUP(M1186*$M$8*$N$8,'RAM costing'!$A$3:$B$81,2,1),0)</f>
        <v>89000</v>
      </c>
      <c r="O1186" s="128">
        <f>IFERROR(VLOOKUP(M1186*$M$9*$N$9,'RAM costing'!$E$3:$F$81,2,1),0)</f>
        <v>359</v>
      </c>
      <c r="P1186" s="128"/>
      <c r="Q1186" s="129">
        <f t="shared" si="823"/>
        <v>0.31</v>
      </c>
      <c r="R1186" s="18">
        <v>27.59</v>
      </c>
      <c r="S1186" s="25">
        <f t="shared" si="848"/>
        <v>0</v>
      </c>
      <c r="T1186" s="25">
        <f t="shared" si="849"/>
        <v>0</v>
      </c>
      <c r="U1186" s="25">
        <f t="shared" si="850"/>
        <v>0</v>
      </c>
      <c r="V1186" s="25">
        <f t="shared" si="851"/>
        <v>0</v>
      </c>
      <c r="W1186" s="25">
        <f t="shared" si="860"/>
        <v>0</v>
      </c>
      <c r="X1186" s="25">
        <f t="shared" si="852"/>
        <v>0</v>
      </c>
      <c r="Y1186" s="25">
        <f t="shared" si="861"/>
        <v>0</v>
      </c>
      <c r="Z1186" s="25">
        <f t="shared" si="862"/>
        <v>0</v>
      </c>
      <c r="AA1186" s="26"/>
      <c r="AB1186" s="25">
        <f t="shared" si="863"/>
        <v>0</v>
      </c>
      <c r="AC1186" s="25">
        <f t="shared" si="866"/>
        <v>0</v>
      </c>
      <c r="AD1186" s="25"/>
      <c r="AE1186" s="25"/>
      <c r="AF1186" s="25"/>
      <c r="AG1186" s="25"/>
      <c r="AH1186" s="25"/>
      <c r="AI1186" s="25"/>
      <c r="AJ1186" s="26"/>
      <c r="AK1186" s="25"/>
      <c r="AL1186" s="26"/>
      <c r="AM1186" s="25">
        <f t="shared" si="853"/>
        <v>0</v>
      </c>
      <c r="AN1186" s="25">
        <f t="shared" si="854"/>
        <v>0</v>
      </c>
      <c r="AO1186" s="26"/>
      <c r="AP1186" s="26">
        <f t="shared" si="855"/>
        <v>0</v>
      </c>
      <c r="AQ1186" s="101">
        <f t="shared" si="856"/>
        <v>0</v>
      </c>
      <c r="AR1186" s="106">
        <f t="shared" si="824"/>
        <v>0</v>
      </c>
      <c r="AS1186" s="107">
        <f t="shared" si="843"/>
        <v>0</v>
      </c>
      <c r="AT1186" s="107">
        <f t="shared" si="843"/>
        <v>0</v>
      </c>
      <c r="AU1186" s="107">
        <f t="shared" si="843"/>
        <v>0</v>
      </c>
      <c r="AV1186" s="107">
        <f t="shared" si="843"/>
        <v>0</v>
      </c>
      <c r="AW1186" s="107">
        <f t="shared" si="843"/>
        <v>0</v>
      </c>
      <c r="AX1186" s="107">
        <f t="shared" si="843"/>
        <v>0</v>
      </c>
      <c r="AY1186" s="107">
        <f t="shared" si="843"/>
        <v>0</v>
      </c>
      <c r="AZ1186" s="107">
        <f t="shared" si="843"/>
        <v>0</v>
      </c>
      <c r="BA1186" s="108">
        <f t="shared" si="825"/>
        <v>0</v>
      </c>
      <c r="BB1186" s="103">
        <f t="shared" si="857"/>
        <v>0</v>
      </c>
      <c r="BC1186" s="109">
        <f t="shared" si="826"/>
        <v>0</v>
      </c>
      <c r="BD1186" s="107">
        <f t="shared" si="846"/>
        <v>0</v>
      </c>
      <c r="BE1186" s="107">
        <f t="shared" si="844"/>
        <v>0</v>
      </c>
      <c r="BF1186" s="107">
        <f t="shared" si="844"/>
        <v>0</v>
      </c>
      <c r="BG1186" s="107">
        <f t="shared" si="844"/>
        <v>0</v>
      </c>
      <c r="BH1186" s="107">
        <f t="shared" si="844"/>
        <v>0</v>
      </c>
      <c r="BI1186" s="107">
        <f t="shared" si="844"/>
        <v>0</v>
      </c>
      <c r="BJ1186" s="107">
        <f t="shared" si="844"/>
        <v>0</v>
      </c>
      <c r="BK1186" s="107">
        <f t="shared" si="844"/>
        <v>0</v>
      </c>
      <c r="BL1186" s="110">
        <f t="shared" si="827"/>
        <v>0</v>
      </c>
      <c r="BM1186" s="111">
        <f t="shared" si="828"/>
        <v>0</v>
      </c>
      <c r="BN1186" s="111">
        <f t="shared" si="829"/>
        <v>0</v>
      </c>
      <c r="BO1186" s="111">
        <f t="shared" si="830"/>
        <v>0</v>
      </c>
      <c r="BP1186" s="111">
        <f t="shared" si="831"/>
        <v>0</v>
      </c>
      <c r="BQ1186" s="111">
        <f t="shared" si="832"/>
        <v>0</v>
      </c>
      <c r="BR1186" s="111">
        <f t="shared" si="833"/>
        <v>0</v>
      </c>
      <c r="BS1186" s="111">
        <f t="shared" si="834"/>
        <v>0</v>
      </c>
      <c r="BT1186" s="111">
        <f t="shared" si="835"/>
        <v>0</v>
      </c>
      <c r="BU1186" s="112">
        <f t="shared" si="836"/>
        <v>0</v>
      </c>
      <c r="BV1186" s="113">
        <f t="shared" si="837"/>
        <v>0</v>
      </c>
      <c r="BW1186" s="169" t="s">
        <v>135</v>
      </c>
      <c r="BX1186" s="174">
        <v>2021</v>
      </c>
      <c r="BY1186" s="169" t="s">
        <v>2422</v>
      </c>
      <c r="BZ1186" s="169" t="str">
        <f t="shared" si="858"/>
        <v>DICIEMBRE</v>
      </c>
      <c r="CA1186" s="169" t="str">
        <f t="shared" si="859"/>
        <v>YCHO21RT_12.1</v>
      </c>
      <c r="CB1186" s="118" t="e">
        <f>VLOOKUP(F1186,[3]TOTALES!$E:$E,1,0)</f>
        <v>#N/A</v>
      </c>
      <c r="CC1186" s="118" t="str">
        <f>VLOOKUP(E1186,'3.PARAMETROS'!J:L,3,0)</f>
        <v>CAMISAS</v>
      </c>
      <c r="CD1186" s="118">
        <f>VLOOKUP(A1186,'[4]1. ARCHIVO COMPRA'!$A:$BU,73,0)</f>
        <v>0</v>
      </c>
      <c r="CF1186" s="128"/>
      <c r="CG1186" s="128"/>
    </row>
    <row r="1187" spans="1:85" x14ac:dyDescent="0.25">
      <c r="A1187" s="128" t="str">
        <f t="shared" si="847"/>
        <v>W2RH11WEDU2P11K</v>
      </c>
      <c r="B1187" s="188">
        <v>44531</v>
      </c>
      <c r="C1187" s="128"/>
      <c r="D1187" s="128" t="s">
        <v>557</v>
      </c>
      <c r="E1187" s="128" t="s">
        <v>151</v>
      </c>
      <c r="F1187" s="128" t="s">
        <v>1943</v>
      </c>
      <c r="G1187" s="128" t="s">
        <v>1944</v>
      </c>
      <c r="H1187" s="128" t="s">
        <v>1408</v>
      </c>
      <c r="I1187" s="128" t="s">
        <v>1409</v>
      </c>
      <c r="J1187" s="128" t="s">
        <v>2096</v>
      </c>
      <c r="K1187" s="128" t="s">
        <v>683</v>
      </c>
      <c r="L1187" s="128" t="s">
        <v>2255</v>
      </c>
      <c r="M1187" s="137">
        <v>89</v>
      </c>
      <c r="N1187" s="128">
        <f>IFERROR(VLOOKUP(M1187*$M$8*$N$8,'RAM costing'!$A$3:$B$81,2,1),0)</f>
        <v>89000</v>
      </c>
      <c r="O1187" s="128">
        <f>IFERROR(VLOOKUP(M1187*$M$9*$N$9,'RAM costing'!$E$3:$F$81,2,1),0)</f>
        <v>359</v>
      </c>
      <c r="P1187" s="128"/>
      <c r="Q1187" s="129">
        <f t="shared" ref="Q1187:Q1250" si="867">R1187/M1187</f>
        <v>0.31</v>
      </c>
      <c r="R1187" s="18">
        <v>27.59</v>
      </c>
      <c r="S1187" s="25">
        <f t="shared" si="848"/>
        <v>0</v>
      </c>
      <c r="T1187" s="25">
        <f t="shared" si="849"/>
        <v>0</v>
      </c>
      <c r="U1187" s="25">
        <f t="shared" si="850"/>
        <v>0</v>
      </c>
      <c r="V1187" s="25">
        <f t="shared" si="851"/>
        <v>0</v>
      </c>
      <c r="W1187" s="25">
        <f t="shared" si="860"/>
        <v>0</v>
      </c>
      <c r="X1187" s="25">
        <f t="shared" si="852"/>
        <v>0</v>
      </c>
      <c r="Y1187" s="25">
        <f t="shared" si="861"/>
        <v>0</v>
      </c>
      <c r="Z1187" s="25">
        <f t="shared" si="862"/>
        <v>0</v>
      </c>
      <c r="AA1187" s="26"/>
      <c r="AB1187" s="25">
        <f t="shared" si="863"/>
        <v>0</v>
      </c>
      <c r="AC1187" s="25">
        <f t="shared" si="866"/>
        <v>0</v>
      </c>
      <c r="AD1187" s="25"/>
      <c r="AE1187" s="25"/>
      <c r="AF1187" s="25"/>
      <c r="AG1187" s="25"/>
      <c r="AH1187" s="25"/>
      <c r="AI1187" s="25"/>
      <c r="AJ1187" s="26"/>
      <c r="AK1187" s="25"/>
      <c r="AL1187" s="26"/>
      <c r="AM1187" s="25">
        <f t="shared" si="853"/>
        <v>0</v>
      </c>
      <c r="AN1187" s="25">
        <f t="shared" si="854"/>
        <v>0</v>
      </c>
      <c r="AO1187" s="26"/>
      <c r="AP1187" s="26">
        <f t="shared" si="855"/>
        <v>0</v>
      </c>
      <c r="AQ1187" s="101">
        <f t="shared" si="856"/>
        <v>0</v>
      </c>
      <c r="AR1187" s="106">
        <f t="shared" ref="AR1187:AR1250" si="868">BA1187*R1187</f>
        <v>0</v>
      </c>
      <c r="AS1187" s="107">
        <f t="shared" si="843"/>
        <v>0</v>
      </c>
      <c r="AT1187" s="107">
        <f t="shared" si="843"/>
        <v>0</v>
      </c>
      <c r="AU1187" s="107">
        <f t="shared" si="843"/>
        <v>0</v>
      </c>
      <c r="AV1187" s="107">
        <f t="shared" si="843"/>
        <v>0</v>
      </c>
      <c r="AW1187" s="107">
        <f t="shared" si="843"/>
        <v>0</v>
      </c>
      <c r="AX1187" s="107">
        <f t="shared" si="843"/>
        <v>0</v>
      </c>
      <c r="AY1187" s="107">
        <f t="shared" si="843"/>
        <v>0</v>
      </c>
      <c r="AZ1187" s="107">
        <f t="shared" si="843"/>
        <v>0</v>
      </c>
      <c r="BA1187" s="108">
        <f t="shared" ref="BA1187:BA1250" si="869">SUM(AS1187:AZ1187)</f>
        <v>0</v>
      </c>
      <c r="BB1187" s="103">
        <f t="shared" si="857"/>
        <v>0</v>
      </c>
      <c r="BC1187" s="109">
        <f t="shared" ref="BC1187:BC1250" si="870">BL1187*R1187</f>
        <v>0</v>
      </c>
      <c r="BD1187" s="107">
        <f t="shared" si="846"/>
        <v>0</v>
      </c>
      <c r="BE1187" s="107">
        <f t="shared" si="844"/>
        <v>0</v>
      </c>
      <c r="BF1187" s="107">
        <f t="shared" si="844"/>
        <v>0</v>
      </c>
      <c r="BG1187" s="107">
        <f t="shared" si="844"/>
        <v>0</v>
      </c>
      <c r="BH1187" s="107">
        <f t="shared" si="844"/>
        <v>0</v>
      </c>
      <c r="BI1187" s="107">
        <f t="shared" si="844"/>
        <v>0</v>
      </c>
      <c r="BJ1187" s="107">
        <f t="shared" si="844"/>
        <v>0</v>
      </c>
      <c r="BK1187" s="107">
        <f t="shared" si="844"/>
        <v>0</v>
      </c>
      <c r="BL1187" s="110">
        <f t="shared" ref="BL1187:BL1250" si="871">SUM(BD1187:BK1187)</f>
        <v>0</v>
      </c>
      <c r="BM1187" s="111">
        <f t="shared" ref="BM1187:BM1250" si="872">AS1187+BD1187</f>
        <v>0</v>
      </c>
      <c r="BN1187" s="111">
        <f t="shared" ref="BN1187:BN1250" si="873">AT1187+BE1187</f>
        <v>0</v>
      </c>
      <c r="BO1187" s="111">
        <f t="shared" ref="BO1187:BO1250" si="874">AU1187+BF1187</f>
        <v>0</v>
      </c>
      <c r="BP1187" s="111">
        <f t="shared" ref="BP1187:BP1250" si="875">AV1187+BG1187</f>
        <v>0</v>
      </c>
      <c r="BQ1187" s="111">
        <f t="shared" ref="BQ1187:BQ1250" si="876">AW1187+BH1187</f>
        <v>0</v>
      </c>
      <c r="BR1187" s="111">
        <f t="shared" ref="BR1187:BR1250" si="877">AX1187+BI1187</f>
        <v>0</v>
      </c>
      <c r="BS1187" s="111">
        <f t="shared" ref="BS1187:BS1250" si="878">AY1187+BJ1187</f>
        <v>0</v>
      </c>
      <c r="BT1187" s="111">
        <f t="shared" ref="BT1187:BT1250" si="879">AZ1187+BK1187</f>
        <v>0</v>
      </c>
      <c r="BU1187" s="112">
        <f t="shared" ref="BU1187:BU1250" si="880">SUM(BM1187:BT1187)</f>
        <v>0</v>
      </c>
      <c r="BV1187" s="113">
        <f t="shared" ref="BV1187:BV1250" si="881">SUM(R1187*BU1187)</f>
        <v>0</v>
      </c>
      <c r="BW1187" s="169" t="s">
        <v>135</v>
      </c>
      <c r="BX1187" s="174">
        <v>2021</v>
      </c>
      <c r="BY1187" s="169" t="s">
        <v>2422</v>
      </c>
      <c r="BZ1187" s="169" t="str">
        <f t="shared" si="858"/>
        <v>DICIEMBRE</v>
      </c>
      <c r="CA1187" s="169" t="str">
        <f t="shared" si="859"/>
        <v>YCHO21RT_12.1</v>
      </c>
      <c r="CB1187" s="118" t="e">
        <f>VLOOKUP(F1187,[3]TOTALES!$E:$E,1,0)</f>
        <v>#N/A</v>
      </c>
      <c r="CC1187" s="118" t="str">
        <f>VLOOKUP(E1187,'3.PARAMETROS'!J:L,3,0)</f>
        <v>CAMISAS</v>
      </c>
      <c r="CD1187" s="118">
        <f>VLOOKUP(A1187,'[4]1. ARCHIVO COMPRA'!$A:$BU,73,0)</f>
        <v>0</v>
      </c>
      <c r="CF1187" s="128"/>
      <c r="CG1187" s="128"/>
    </row>
    <row r="1188" spans="1:85" x14ac:dyDescent="0.25">
      <c r="A1188" s="128" t="str">
        <f t="shared" si="847"/>
        <v>W2RH11WEDU2P9JK</v>
      </c>
      <c r="B1188" s="188">
        <v>44531</v>
      </c>
      <c r="C1188" s="128"/>
      <c r="D1188" s="128" t="s">
        <v>557</v>
      </c>
      <c r="E1188" s="128" t="s">
        <v>151</v>
      </c>
      <c r="F1188" s="128" t="s">
        <v>1943</v>
      </c>
      <c r="G1188" s="128" t="s">
        <v>1944</v>
      </c>
      <c r="H1188" s="128" t="s">
        <v>876</v>
      </c>
      <c r="I1188" s="128" t="s">
        <v>877</v>
      </c>
      <c r="J1188" s="128" t="s">
        <v>2096</v>
      </c>
      <c r="K1188" s="128" t="s">
        <v>683</v>
      </c>
      <c r="L1188" s="128" t="s">
        <v>2255</v>
      </c>
      <c r="M1188" s="137">
        <v>89</v>
      </c>
      <c r="N1188" s="128">
        <f>IFERROR(VLOOKUP(M1188*$M$8*$N$8,'RAM costing'!$A$3:$B$81,2,1),0)</f>
        <v>89000</v>
      </c>
      <c r="O1188" s="128">
        <f>IFERROR(VLOOKUP(M1188*$M$9*$N$9,'RAM costing'!$E$3:$F$81,2,1),0)</f>
        <v>359</v>
      </c>
      <c r="P1188" s="128"/>
      <c r="Q1188" s="129">
        <f t="shared" si="867"/>
        <v>0.31</v>
      </c>
      <c r="R1188" s="18">
        <v>27.59</v>
      </c>
      <c r="S1188" s="25">
        <f t="shared" si="848"/>
        <v>0</v>
      </c>
      <c r="T1188" s="25">
        <f t="shared" si="849"/>
        <v>0</v>
      </c>
      <c r="U1188" s="25">
        <f t="shared" si="850"/>
        <v>0</v>
      </c>
      <c r="V1188" s="25">
        <f t="shared" si="851"/>
        <v>0</v>
      </c>
      <c r="W1188" s="25">
        <f t="shared" si="860"/>
        <v>0</v>
      </c>
      <c r="X1188" s="25">
        <f t="shared" si="852"/>
        <v>0</v>
      </c>
      <c r="Y1188" s="25">
        <f t="shared" si="861"/>
        <v>0</v>
      </c>
      <c r="Z1188" s="25">
        <f t="shared" si="862"/>
        <v>0</v>
      </c>
      <c r="AA1188" s="26"/>
      <c r="AB1188" s="25">
        <f t="shared" si="863"/>
        <v>0</v>
      </c>
      <c r="AC1188" s="25">
        <f t="shared" si="866"/>
        <v>0</v>
      </c>
      <c r="AD1188" s="25"/>
      <c r="AE1188" s="25"/>
      <c r="AF1188" s="25"/>
      <c r="AG1188" s="25"/>
      <c r="AH1188" s="25"/>
      <c r="AI1188" s="25"/>
      <c r="AJ1188" s="26"/>
      <c r="AK1188" s="25"/>
      <c r="AL1188" s="26"/>
      <c r="AM1188" s="25">
        <f t="shared" si="853"/>
        <v>0</v>
      </c>
      <c r="AN1188" s="25">
        <f t="shared" si="854"/>
        <v>0</v>
      </c>
      <c r="AO1188" s="26"/>
      <c r="AP1188" s="26">
        <f t="shared" si="855"/>
        <v>0</v>
      </c>
      <c r="AQ1188" s="101">
        <f t="shared" si="856"/>
        <v>0</v>
      </c>
      <c r="AR1188" s="106">
        <f t="shared" si="868"/>
        <v>0</v>
      </c>
      <c r="AS1188" s="107">
        <f t="shared" si="843"/>
        <v>0</v>
      </c>
      <c r="AT1188" s="107">
        <f t="shared" si="843"/>
        <v>0</v>
      </c>
      <c r="AU1188" s="107">
        <f t="shared" si="843"/>
        <v>0</v>
      </c>
      <c r="AV1188" s="107">
        <f t="shared" si="843"/>
        <v>0</v>
      </c>
      <c r="AW1188" s="107">
        <f t="shared" si="843"/>
        <v>0</v>
      </c>
      <c r="AX1188" s="107">
        <f t="shared" si="843"/>
        <v>0</v>
      </c>
      <c r="AY1188" s="107">
        <f t="shared" si="843"/>
        <v>0</v>
      </c>
      <c r="AZ1188" s="107">
        <f t="shared" si="843"/>
        <v>0</v>
      </c>
      <c r="BA1188" s="108">
        <f t="shared" si="869"/>
        <v>0</v>
      </c>
      <c r="BB1188" s="103">
        <f t="shared" si="857"/>
        <v>0</v>
      </c>
      <c r="BC1188" s="109">
        <f t="shared" si="870"/>
        <v>0</v>
      </c>
      <c r="BD1188" s="107">
        <f t="shared" si="846"/>
        <v>0</v>
      </c>
      <c r="BE1188" s="107">
        <f t="shared" si="844"/>
        <v>0</v>
      </c>
      <c r="BF1188" s="107">
        <f t="shared" si="844"/>
        <v>0</v>
      </c>
      <c r="BG1188" s="107">
        <f t="shared" si="844"/>
        <v>0</v>
      </c>
      <c r="BH1188" s="107">
        <f t="shared" si="844"/>
        <v>0</v>
      </c>
      <c r="BI1188" s="107">
        <f t="shared" si="844"/>
        <v>0</v>
      </c>
      <c r="BJ1188" s="107">
        <f t="shared" si="844"/>
        <v>0</v>
      </c>
      <c r="BK1188" s="107">
        <f t="shared" si="844"/>
        <v>0</v>
      </c>
      <c r="BL1188" s="110">
        <f t="shared" si="871"/>
        <v>0</v>
      </c>
      <c r="BM1188" s="111">
        <f t="shared" si="872"/>
        <v>0</v>
      </c>
      <c r="BN1188" s="111">
        <f t="shared" si="873"/>
        <v>0</v>
      </c>
      <c r="BO1188" s="111">
        <f t="shared" si="874"/>
        <v>0</v>
      </c>
      <c r="BP1188" s="111">
        <f t="shared" si="875"/>
        <v>0</v>
      </c>
      <c r="BQ1188" s="111">
        <f t="shared" si="876"/>
        <v>0</v>
      </c>
      <c r="BR1188" s="111">
        <f t="shared" si="877"/>
        <v>0</v>
      </c>
      <c r="BS1188" s="111">
        <f t="shared" si="878"/>
        <v>0</v>
      </c>
      <c r="BT1188" s="111">
        <f t="shared" si="879"/>
        <v>0</v>
      </c>
      <c r="BU1188" s="112">
        <f t="shared" si="880"/>
        <v>0</v>
      </c>
      <c r="BV1188" s="113">
        <f t="shared" si="881"/>
        <v>0</v>
      </c>
      <c r="BW1188" s="169" t="s">
        <v>135</v>
      </c>
      <c r="BX1188" s="174">
        <v>2021</v>
      </c>
      <c r="BY1188" s="169" t="s">
        <v>2422</v>
      </c>
      <c r="BZ1188" s="169" t="str">
        <f t="shared" si="858"/>
        <v>DICIEMBRE</v>
      </c>
      <c r="CA1188" s="169" t="str">
        <f t="shared" si="859"/>
        <v>YCHO21RT_12.1</v>
      </c>
      <c r="CB1188" s="118" t="e">
        <f>VLOOKUP(F1188,[3]TOTALES!$E:$E,1,0)</f>
        <v>#N/A</v>
      </c>
      <c r="CC1188" s="118" t="str">
        <f>VLOOKUP(E1188,'3.PARAMETROS'!J:L,3,0)</f>
        <v>CAMISAS</v>
      </c>
      <c r="CD1188" s="118">
        <f>VLOOKUP(A1188,'[4]1. ARCHIVO COMPRA'!$A:$BU,73,0)</f>
        <v>0</v>
      </c>
      <c r="CF1188" s="128"/>
      <c r="CG1188" s="128"/>
    </row>
    <row r="1189" spans="1:85" x14ac:dyDescent="0.25">
      <c r="A1189" s="128" t="str">
        <f t="shared" si="847"/>
        <v>W1BA46WE651P9IM</v>
      </c>
      <c r="B1189" s="188">
        <v>44531</v>
      </c>
      <c r="C1189" s="128"/>
      <c r="D1189" s="128" t="s">
        <v>557</v>
      </c>
      <c r="E1189" s="128" t="s">
        <v>222</v>
      </c>
      <c r="F1189" s="128" t="s">
        <v>1945</v>
      </c>
      <c r="G1189" s="128" t="s">
        <v>873</v>
      </c>
      <c r="H1189" s="128" t="s">
        <v>1946</v>
      </c>
      <c r="I1189" s="128" t="s">
        <v>1947</v>
      </c>
      <c r="J1189" s="128" t="s">
        <v>2240</v>
      </c>
      <c r="K1189" s="128" t="s">
        <v>682</v>
      </c>
      <c r="L1189" s="128" t="s">
        <v>2257</v>
      </c>
      <c r="M1189" s="137">
        <v>118</v>
      </c>
      <c r="N1189" s="128">
        <f>IFERROR(VLOOKUP(M1189*$M$8*$N$8,'RAM costing'!$A$3:$B$81,2,1),0)</f>
        <v>119000</v>
      </c>
      <c r="O1189" s="128">
        <f>IFERROR(VLOOKUP(M1189*$M$9*$N$9,'RAM costing'!$E$3:$F$81,2,1),0)</f>
        <v>429</v>
      </c>
      <c r="P1189" s="128"/>
      <c r="Q1189" s="129">
        <f t="shared" si="867"/>
        <v>0.31</v>
      </c>
      <c r="R1189" s="18">
        <v>36.58</v>
      </c>
      <c r="S1189" s="25">
        <f t="shared" si="848"/>
        <v>0</v>
      </c>
      <c r="T1189" s="25">
        <f t="shared" si="849"/>
        <v>0</v>
      </c>
      <c r="U1189" s="25">
        <f t="shared" si="850"/>
        <v>0</v>
      </c>
      <c r="V1189" s="25">
        <f t="shared" si="851"/>
        <v>0</v>
      </c>
      <c r="W1189" s="25">
        <f t="shared" si="860"/>
        <v>0</v>
      </c>
      <c r="X1189" s="25">
        <f t="shared" si="852"/>
        <v>0</v>
      </c>
      <c r="Y1189" s="25">
        <f t="shared" si="861"/>
        <v>0</v>
      </c>
      <c r="Z1189" s="25">
        <f t="shared" si="862"/>
        <v>0</v>
      </c>
      <c r="AA1189" s="26"/>
      <c r="AB1189" s="25">
        <f t="shared" si="863"/>
        <v>0</v>
      </c>
      <c r="AC1189" s="25">
        <f t="shared" si="866"/>
        <v>0</v>
      </c>
      <c r="AD1189" s="25"/>
      <c r="AE1189" s="25"/>
      <c r="AF1189" s="25"/>
      <c r="AG1189" s="25"/>
      <c r="AH1189" s="25"/>
      <c r="AI1189" s="25"/>
      <c r="AJ1189" s="26"/>
      <c r="AK1189" s="25"/>
      <c r="AL1189" s="26"/>
      <c r="AM1189" s="25">
        <f t="shared" si="853"/>
        <v>0</v>
      </c>
      <c r="AN1189" s="25">
        <f t="shared" si="854"/>
        <v>0</v>
      </c>
      <c r="AO1189" s="26"/>
      <c r="AP1189" s="26">
        <f t="shared" si="855"/>
        <v>0</v>
      </c>
      <c r="AQ1189" s="101">
        <f t="shared" si="856"/>
        <v>0</v>
      </c>
      <c r="AR1189" s="106">
        <f t="shared" si="868"/>
        <v>0</v>
      </c>
      <c r="AS1189" s="107">
        <f t="shared" si="843"/>
        <v>0</v>
      </c>
      <c r="AT1189" s="107">
        <f t="shared" si="843"/>
        <v>0</v>
      </c>
      <c r="AU1189" s="107">
        <f t="shared" si="843"/>
        <v>0</v>
      </c>
      <c r="AV1189" s="107">
        <f t="shared" si="843"/>
        <v>0</v>
      </c>
      <c r="AW1189" s="107">
        <f t="shared" si="843"/>
        <v>0</v>
      </c>
      <c r="AX1189" s="107">
        <f t="shared" si="843"/>
        <v>0</v>
      </c>
      <c r="AY1189" s="107">
        <f t="shared" si="843"/>
        <v>0</v>
      </c>
      <c r="AZ1189" s="107">
        <f t="shared" si="843"/>
        <v>0</v>
      </c>
      <c r="BA1189" s="108">
        <f t="shared" si="869"/>
        <v>0</v>
      </c>
      <c r="BB1189" s="103">
        <f t="shared" si="857"/>
        <v>0</v>
      </c>
      <c r="BC1189" s="109">
        <f t="shared" si="870"/>
        <v>0</v>
      </c>
      <c r="BD1189" s="107">
        <f t="shared" si="846"/>
        <v>0</v>
      </c>
      <c r="BE1189" s="107">
        <f t="shared" si="844"/>
        <v>0</v>
      </c>
      <c r="BF1189" s="107">
        <f t="shared" si="844"/>
        <v>0</v>
      </c>
      <c r="BG1189" s="107">
        <f t="shared" si="844"/>
        <v>0</v>
      </c>
      <c r="BH1189" s="107">
        <f t="shared" si="844"/>
        <v>0</v>
      </c>
      <c r="BI1189" s="107">
        <f t="shared" si="844"/>
        <v>0</v>
      </c>
      <c r="BJ1189" s="107">
        <f t="shared" si="844"/>
        <v>0</v>
      </c>
      <c r="BK1189" s="107">
        <f t="shared" si="844"/>
        <v>0</v>
      </c>
      <c r="BL1189" s="110">
        <f t="shared" si="871"/>
        <v>0</v>
      </c>
      <c r="BM1189" s="111">
        <f t="shared" si="872"/>
        <v>0</v>
      </c>
      <c r="BN1189" s="111">
        <f t="shared" si="873"/>
        <v>0</v>
      </c>
      <c r="BO1189" s="111">
        <f t="shared" si="874"/>
        <v>0</v>
      </c>
      <c r="BP1189" s="111">
        <f t="shared" si="875"/>
        <v>0</v>
      </c>
      <c r="BQ1189" s="111">
        <f t="shared" si="876"/>
        <v>0</v>
      </c>
      <c r="BR1189" s="111">
        <f t="shared" si="877"/>
        <v>0</v>
      </c>
      <c r="BS1189" s="111">
        <f t="shared" si="878"/>
        <v>0</v>
      </c>
      <c r="BT1189" s="111">
        <f t="shared" si="879"/>
        <v>0</v>
      </c>
      <c r="BU1189" s="112">
        <f t="shared" si="880"/>
        <v>0</v>
      </c>
      <c r="BV1189" s="113">
        <f t="shared" si="881"/>
        <v>0</v>
      </c>
      <c r="BW1189" s="169" t="s">
        <v>135</v>
      </c>
      <c r="BX1189" s="174">
        <v>2021</v>
      </c>
      <c r="BY1189" s="169" t="s">
        <v>2422</v>
      </c>
      <c r="BZ1189" s="169" t="str">
        <f t="shared" si="858"/>
        <v>DICIEMBRE</v>
      </c>
      <c r="CA1189" s="169" t="str">
        <f t="shared" si="859"/>
        <v>YCHO21RT_12.1</v>
      </c>
      <c r="CB1189" s="118" t="e">
        <f>VLOOKUP(F1189,[3]TOTALES!$E:$E,1,0)</f>
        <v>#N/A</v>
      </c>
      <c r="CC1189" s="118" t="str">
        <f>VLOOKUP(E1189,'3.PARAMETROS'!J:L,3,0)</f>
        <v>PANTALONES</v>
      </c>
      <c r="CD1189" s="118">
        <f>VLOOKUP(A1189,'[4]1. ARCHIVO COMPRA'!$A:$BU,73,0)</f>
        <v>0</v>
      </c>
      <c r="CF1189" s="128"/>
      <c r="CG1189" s="128"/>
    </row>
    <row r="1190" spans="1:85" x14ac:dyDescent="0.25">
      <c r="A1190" s="128" t="str">
        <f t="shared" si="847"/>
        <v>W1BA46WE651P40H</v>
      </c>
      <c r="B1190" s="188">
        <v>44531</v>
      </c>
      <c r="C1190" s="128"/>
      <c r="D1190" s="128" t="s">
        <v>557</v>
      </c>
      <c r="E1190" s="128" t="s">
        <v>222</v>
      </c>
      <c r="F1190" s="128" t="s">
        <v>1945</v>
      </c>
      <c r="G1190" s="128" t="s">
        <v>873</v>
      </c>
      <c r="H1190" s="128" t="s">
        <v>1948</v>
      </c>
      <c r="I1190" s="128" t="s">
        <v>1949</v>
      </c>
      <c r="J1190" s="128" t="s">
        <v>2240</v>
      </c>
      <c r="K1190" s="128" t="s">
        <v>682</v>
      </c>
      <c r="L1190" s="128" t="s">
        <v>2257</v>
      </c>
      <c r="M1190" s="137">
        <v>118</v>
      </c>
      <c r="N1190" s="128">
        <f>IFERROR(VLOOKUP(M1190*$M$8*$N$8,'RAM costing'!$A$3:$B$81,2,1),0)</f>
        <v>119000</v>
      </c>
      <c r="O1190" s="128">
        <f>IFERROR(VLOOKUP(M1190*$M$9*$N$9,'RAM costing'!$E$3:$F$81,2,1),0)</f>
        <v>429</v>
      </c>
      <c r="P1190" s="128"/>
      <c r="Q1190" s="129">
        <f t="shared" si="867"/>
        <v>0.31</v>
      </c>
      <c r="R1190" s="18">
        <v>36.58</v>
      </c>
      <c r="S1190" s="25">
        <f t="shared" si="848"/>
        <v>0</v>
      </c>
      <c r="T1190" s="25">
        <f t="shared" si="849"/>
        <v>0</v>
      </c>
      <c r="U1190" s="25">
        <f t="shared" si="850"/>
        <v>0</v>
      </c>
      <c r="V1190" s="25">
        <f t="shared" si="851"/>
        <v>0</v>
      </c>
      <c r="W1190" s="25">
        <f t="shared" si="860"/>
        <v>0</v>
      </c>
      <c r="X1190" s="25">
        <f t="shared" si="852"/>
        <v>0</v>
      </c>
      <c r="Y1190" s="25">
        <f t="shared" si="861"/>
        <v>0</v>
      </c>
      <c r="Z1190" s="25">
        <f t="shared" si="862"/>
        <v>0</v>
      </c>
      <c r="AA1190" s="26"/>
      <c r="AB1190" s="25">
        <f t="shared" si="863"/>
        <v>0</v>
      </c>
      <c r="AC1190" s="25">
        <f t="shared" si="866"/>
        <v>0</v>
      </c>
      <c r="AD1190" s="25"/>
      <c r="AE1190" s="25"/>
      <c r="AF1190" s="25"/>
      <c r="AG1190" s="25"/>
      <c r="AH1190" s="25"/>
      <c r="AI1190" s="25"/>
      <c r="AJ1190" s="26"/>
      <c r="AK1190" s="25"/>
      <c r="AL1190" s="26"/>
      <c r="AM1190" s="25">
        <f t="shared" si="853"/>
        <v>0</v>
      </c>
      <c r="AN1190" s="25">
        <f t="shared" si="854"/>
        <v>0</v>
      </c>
      <c r="AO1190" s="26"/>
      <c r="AP1190" s="26">
        <f t="shared" si="855"/>
        <v>0</v>
      </c>
      <c r="AQ1190" s="101">
        <f t="shared" si="856"/>
        <v>0</v>
      </c>
      <c r="AR1190" s="106">
        <f t="shared" si="868"/>
        <v>0</v>
      </c>
      <c r="AS1190" s="107">
        <f t="shared" si="843"/>
        <v>0</v>
      </c>
      <c r="AT1190" s="107">
        <f t="shared" si="843"/>
        <v>0</v>
      </c>
      <c r="AU1190" s="107">
        <f t="shared" si="843"/>
        <v>0</v>
      </c>
      <c r="AV1190" s="107">
        <f t="shared" si="843"/>
        <v>0</v>
      </c>
      <c r="AW1190" s="107">
        <f t="shared" si="843"/>
        <v>0</v>
      </c>
      <c r="AX1190" s="107">
        <f t="shared" si="843"/>
        <v>0</v>
      </c>
      <c r="AY1190" s="107">
        <f t="shared" ref="AS1190:AZ1222" si="882">ROUND(IF($L1190=$L$4,($AQ1190*AY$4),IF($L1190=$L$5,($AQ1190*AY$5),IF($L1190=$L$6,($AQ1190*AY$6),IF($L1190=$L$7,($AQ1190*AY$7))))),0)</f>
        <v>0</v>
      </c>
      <c r="AZ1190" s="107">
        <f t="shared" si="882"/>
        <v>0</v>
      </c>
      <c r="BA1190" s="108">
        <f t="shared" si="869"/>
        <v>0</v>
      </c>
      <c r="BB1190" s="103">
        <f t="shared" si="857"/>
        <v>0</v>
      </c>
      <c r="BC1190" s="109">
        <f t="shared" si="870"/>
        <v>0</v>
      </c>
      <c r="BD1190" s="107">
        <f t="shared" si="846"/>
        <v>0</v>
      </c>
      <c r="BE1190" s="107">
        <f t="shared" si="844"/>
        <v>0</v>
      </c>
      <c r="BF1190" s="107">
        <f t="shared" si="844"/>
        <v>0</v>
      </c>
      <c r="BG1190" s="107">
        <f t="shared" si="844"/>
        <v>0</v>
      </c>
      <c r="BH1190" s="107">
        <f t="shared" si="844"/>
        <v>0</v>
      </c>
      <c r="BI1190" s="107">
        <f t="shared" si="844"/>
        <v>0</v>
      </c>
      <c r="BJ1190" s="107">
        <f t="shared" ref="BE1190:BK1222" si="883">ROUND(IF($L1190=$L$4,($BB1190*BJ$4),IF($L1190=$L$5,($BB1190*BJ$5),IF($L1190=$L$6,($BB1190*BJ$6),IF($L1190=$L$7,($BB1190*BJ$7))))),0)</f>
        <v>0</v>
      </c>
      <c r="BK1190" s="107">
        <f t="shared" si="883"/>
        <v>0</v>
      </c>
      <c r="BL1190" s="110">
        <f t="shared" si="871"/>
        <v>0</v>
      </c>
      <c r="BM1190" s="111">
        <f t="shared" si="872"/>
        <v>0</v>
      </c>
      <c r="BN1190" s="111">
        <f t="shared" si="873"/>
        <v>0</v>
      </c>
      <c r="BO1190" s="111">
        <f t="shared" si="874"/>
        <v>0</v>
      </c>
      <c r="BP1190" s="111">
        <f t="shared" si="875"/>
        <v>0</v>
      </c>
      <c r="BQ1190" s="111">
        <f t="shared" si="876"/>
        <v>0</v>
      </c>
      <c r="BR1190" s="111">
        <f t="shared" si="877"/>
        <v>0</v>
      </c>
      <c r="BS1190" s="111">
        <f t="shared" si="878"/>
        <v>0</v>
      </c>
      <c r="BT1190" s="111">
        <f t="shared" si="879"/>
        <v>0</v>
      </c>
      <c r="BU1190" s="112">
        <f t="shared" si="880"/>
        <v>0</v>
      </c>
      <c r="BV1190" s="113">
        <f t="shared" si="881"/>
        <v>0</v>
      </c>
      <c r="BW1190" s="169" t="s">
        <v>135</v>
      </c>
      <c r="BX1190" s="174">
        <v>2021</v>
      </c>
      <c r="BY1190" s="169" t="s">
        <v>2422</v>
      </c>
      <c r="BZ1190" s="169" t="str">
        <f t="shared" si="858"/>
        <v>DICIEMBRE</v>
      </c>
      <c r="CA1190" s="169" t="str">
        <f t="shared" si="859"/>
        <v>YCHO21RT_12.1</v>
      </c>
      <c r="CB1190" s="118" t="e">
        <f>VLOOKUP(F1190,[3]TOTALES!$E:$E,1,0)</f>
        <v>#N/A</v>
      </c>
      <c r="CC1190" s="118" t="str">
        <f>VLOOKUP(E1190,'3.PARAMETROS'!J:L,3,0)</f>
        <v>PANTALONES</v>
      </c>
      <c r="CD1190" s="118">
        <f>VLOOKUP(A1190,'[4]1. ARCHIVO COMPRA'!$A:$BU,73,0)</f>
        <v>0</v>
      </c>
      <c r="CF1190" s="128"/>
      <c r="CG1190" s="128"/>
    </row>
    <row r="1191" spans="1:85" x14ac:dyDescent="0.25">
      <c r="A1191" s="128" t="str">
        <f t="shared" si="847"/>
        <v>W1BA46WE651P71X</v>
      </c>
      <c r="B1191" s="188">
        <v>44531</v>
      </c>
      <c r="C1191" s="128"/>
      <c r="D1191" s="128" t="s">
        <v>557</v>
      </c>
      <c r="E1191" s="128" t="s">
        <v>222</v>
      </c>
      <c r="F1191" s="128" t="s">
        <v>1945</v>
      </c>
      <c r="G1191" s="128" t="s">
        <v>873</v>
      </c>
      <c r="H1191" s="128" t="s">
        <v>1950</v>
      </c>
      <c r="I1191" s="128" t="s">
        <v>1951</v>
      </c>
      <c r="J1191" s="128" t="s">
        <v>2240</v>
      </c>
      <c r="K1191" s="128" t="s">
        <v>682</v>
      </c>
      <c r="L1191" s="128" t="s">
        <v>2257</v>
      </c>
      <c r="M1191" s="137">
        <v>118</v>
      </c>
      <c r="N1191" s="128">
        <f>IFERROR(VLOOKUP(M1191*$M$8*$N$8,'RAM costing'!$A$3:$B$81,2,1),0)</f>
        <v>119000</v>
      </c>
      <c r="O1191" s="128">
        <f>IFERROR(VLOOKUP(M1191*$M$9*$N$9,'RAM costing'!$E$3:$F$81,2,1),0)</f>
        <v>429</v>
      </c>
      <c r="P1191" s="128"/>
      <c r="Q1191" s="129">
        <f t="shared" si="867"/>
        <v>0.31</v>
      </c>
      <c r="R1191" s="18">
        <v>36.58</v>
      </c>
      <c r="S1191" s="25">
        <f t="shared" si="848"/>
        <v>0</v>
      </c>
      <c r="T1191" s="25">
        <f t="shared" si="849"/>
        <v>0</v>
      </c>
      <c r="U1191" s="25">
        <f t="shared" si="850"/>
        <v>0</v>
      </c>
      <c r="V1191" s="25">
        <f t="shared" si="851"/>
        <v>0</v>
      </c>
      <c r="W1191" s="25">
        <f t="shared" si="860"/>
        <v>0</v>
      </c>
      <c r="X1191" s="25">
        <f t="shared" si="852"/>
        <v>0</v>
      </c>
      <c r="Y1191" s="25">
        <f t="shared" si="861"/>
        <v>0</v>
      </c>
      <c r="Z1191" s="25">
        <f t="shared" si="862"/>
        <v>0</v>
      </c>
      <c r="AA1191" s="26"/>
      <c r="AB1191" s="25">
        <f t="shared" si="863"/>
        <v>0</v>
      </c>
      <c r="AC1191" s="25">
        <f t="shared" si="866"/>
        <v>0</v>
      </c>
      <c r="AD1191" s="25"/>
      <c r="AE1191" s="25"/>
      <c r="AF1191" s="25"/>
      <c r="AG1191" s="25"/>
      <c r="AH1191" s="25"/>
      <c r="AI1191" s="25"/>
      <c r="AJ1191" s="26"/>
      <c r="AK1191" s="25"/>
      <c r="AL1191" s="26"/>
      <c r="AM1191" s="25">
        <f t="shared" si="853"/>
        <v>0</v>
      </c>
      <c r="AN1191" s="25">
        <f t="shared" si="854"/>
        <v>0</v>
      </c>
      <c r="AO1191" s="26"/>
      <c r="AP1191" s="26">
        <f t="shared" si="855"/>
        <v>0</v>
      </c>
      <c r="AQ1191" s="101">
        <f t="shared" si="856"/>
        <v>0</v>
      </c>
      <c r="AR1191" s="106">
        <f t="shared" si="868"/>
        <v>0</v>
      </c>
      <c r="AS1191" s="107">
        <f t="shared" si="882"/>
        <v>0</v>
      </c>
      <c r="AT1191" s="107">
        <f t="shared" si="882"/>
        <v>0</v>
      </c>
      <c r="AU1191" s="107">
        <f t="shared" si="882"/>
        <v>0</v>
      </c>
      <c r="AV1191" s="107">
        <f t="shared" si="882"/>
        <v>0</v>
      </c>
      <c r="AW1191" s="107">
        <f t="shared" si="882"/>
        <v>0</v>
      </c>
      <c r="AX1191" s="107">
        <f t="shared" si="882"/>
        <v>0</v>
      </c>
      <c r="AY1191" s="107">
        <f t="shared" si="882"/>
        <v>0</v>
      </c>
      <c r="AZ1191" s="107">
        <f t="shared" si="882"/>
        <v>0</v>
      </c>
      <c r="BA1191" s="108">
        <f t="shared" si="869"/>
        <v>0</v>
      </c>
      <c r="BB1191" s="103">
        <f t="shared" si="857"/>
        <v>0</v>
      </c>
      <c r="BC1191" s="109">
        <f t="shared" si="870"/>
        <v>0</v>
      </c>
      <c r="BD1191" s="107">
        <f t="shared" si="846"/>
        <v>0</v>
      </c>
      <c r="BE1191" s="107">
        <f t="shared" si="883"/>
        <v>0</v>
      </c>
      <c r="BF1191" s="107">
        <f t="shared" si="883"/>
        <v>0</v>
      </c>
      <c r="BG1191" s="107">
        <f t="shared" si="883"/>
        <v>0</v>
      </c>
      <c r="BH1191" s="107">
        <f t="shared" si="883"/>
        <v>0</v>
      </c>
      <c r="BI1191" s="107">
        <f t="shared" si="883"/>
        <v>0</v>
      </c>
      <c r="BJ1191" s="107">
        <f t="shared" si="883"/>
        <v>0</v>
      </c>
      <c r="BK1191" s="107">
        <f t="shared" si="883"/>
        <v>0</v>
      </c>
      <c r="BL1191" s="110">
        <f t="shared" si="871"/>
        <v>0</v>
      </c>
      <c r="BM1191" s="111">
        <f t="shared" si="872"/>
        <v>0</v>
      </c>
      <c r="BN1191" s="111">
        <f t="shared" si="873"/>
        <v>0</v>
      </c>
      <c r="BO1191" s="111">
        <f t="shared" si="874"/>
        <v>0</v>
      </c>
      <c r="BP1191" s="111">
        <f t="shared" si="875"/>
        <v>0</v>
      </c>
      <c r="BQ1191" s="111">
        <f t="shared" si="876"/>
        <v>0</v>
      </c>
      <c r="BR1191" s="111">
        <f t="shared" si="877"/>
        <v>0</v>
      </c>
      <c r="BS1191" s="111">
        <f t="shared" si="878"/>
        <v>0</v>
      </c>
      <c r="BT1191" s="111">
        <f t="shared" si="879"/>
        <v>0</v>
      </c>
      <c r="BU1191" s="112">
        <f t="shared" si="880"/>
        <v>0</v>
      </c>
      <c r="BV1191" s="113">
        <f t="shared" si="881"/>
        <v>0</v>
      </c>
      <c r="BW1191" s="169" t="s">
        <v>135</v>
      </c>
      <c r="BX1191" s="174">
        <v>2021</v>
      </c>
      <c r="BY1191" s="169" t="s">
        <v>2422</v>
      </c>
      <c r="BZ1191" s="169" t="str">
        <f t="shared" si="858"/>
        <v>DICIEMBRE</v>
      </c>
      <c r="CA1191" s="169" t="str">
        <f t="shared" si="859"/>
        <v>YCHO21RT_12.1</v>
      </c>
      <c r="CB1191" s="118" t="e">
        <f>VLOOKUP(F1191,[3]TOTALES!$E:$E,1,0)</f>
        <v>#N/A</v>
      </c>
      <c r="CC1191" s="118" t="str">
        <f>VLOOKUP(E1191,'3.PARAMETROS'!J:L,3,0)</f>
        <v>PANTALONES</v>
      </c>
      <c r="CD1191" s="118">
        <f>VLOOKUP(A1191,'[4]1. ARCHIVO COMPRA'!$A:$BU,73,0)</f>
        <v>0</v>
      </c>
      <c r="CF1191" s="128"/>
      <c r="CG1191" s="128"/>
    </row>
    <row r="1192" spans="1:85" x14ac:dyDescent="0.25">
      <c r="A1192" s="128" t="str">
        <f t="shared" si="847"/>
        <v>W2RK02KAWP0JBLK</v>
      </c>
      <c r="B1192" s="188">
        <v>44531</v>
      </c>
      <c r="C1192" s="128"/>
      <c r="D1192" s="128" t="s">
        <v>562</v>
      </c>
      <c r="E1192" s="128" t="s">
        <v>699</v>
      </c>
      <c r="F1192" s="128" t="s">
        <v>1952</v>
      </c>
      <c r="G1192" s="128" t="s">
        <v>1953</v>
      </c>
      <c r="H1192" s="128" t="s">
        <v>494</v>
      </c>
      <c r="I1192" s="128" t="s">
        <v>520</v>
      </c>
      <c r="J1192" s="128" t="s">
        <v>2171</v>
      </c>
      <c r="K1192" s="128" t="s">
        <v>2252</v>
      </c>
      <c r="L1192" s="128" t="s">
        <v>2255</v>
      </c>
      <c r="M1192" s="137">
        <v>128</v>
      </c>
      <c r="N1192" s="128">
        <f>IFERROR(VLOOKUP(M1192*$M$8*$N$8,'RAM costing'!$A$3:$B$81,2,1),0)</f>
        <v>119000</v>
      </c>
      <c r="O1192" s="128">
        <f>IFERROR(VLOOKUP(M1192*$M$9*$N$9,'RAM costing'!$E$3:$F$81,2,1),0)</f>
        <v>429</v>
      </c>
      <c r="P1192" s="128"/>
      <c r="Q1192" s="129">
        <f t="shared" si="867"/>
        <v>0.31</v>
      </c>
      <c r="R1192" s="18">
        <v>39.68</v>
      </c>
      <c r="S1192" s="25">
        <f t="shared" si="848"/>
        <v>0</v>
      </c>
      <c r="T1192" s="25">
        <f t="shared" si="849"/>
        <v>0</v>
      </c>
      <c r="U1192" s="25">
        <f t="shared" si="850"/>
        <v>0</v>
      </c>
      <c r="V1192" s="25">
        <f t="shared" si="851"/>
        <v>0</v>
      </c>
      <c r="W1192" s="25">
        <f t="shared" si="860"/>
        <v>0</v>
      </c>
      <c r="X1192" s="25">
        <f t="shared" si="852"/>
        <v>0</v>
      </c>
      <c r="Y1192" s="25">
        <f t="shared" si="861"/>
        <v>0</v>
      </c>
      <c r="Z1192" s="25">
        <f t="shared" si="862"/>
        <v>0</v>
      </c>
      <c r="AA1192" s="26"/>
      <c r="AB1192" s="25">
        <f t="shared" si="863"/>
        <v>0</v>
      </c>
      <c r="AC1192" s="25">
        <f t="shared" si="866"/>
        <v>0</v>
      </c>
      <c r="AD1192" s="25"/>
      <c r="AE1192" s="25"/>
      <c r="AF1192" s="25"/>
      <c r="AG1192" s="25"/>
      <c r="AH1192" s="25"/>
      <c r="AI1192" s="25"/>
      <c r="AJ1192" s="26"/>
      <c r="AK1192" s="25"/>
      <c r="AL1192" s="26"/>
      <c r="AM1192" s="25">
        <f t="shared" si="853"/>
        <v>0</v>
      </c>
      <c r="AN1192" s="25">
        <f t="shared" si="854"/>
        <v>0</v>
      </c>
      <c r="AO1192" s="26"/>
      <c r="AP1192" s="26">
        <f t="shared" si="855"/>
        <v>0</v>
      </c>
      <c r="AQ1192" s="101">
        <f t="shared" si="856"/>
        <v>0</v>
      </c>
      <c r="AR1192" s="106">
        <f t="shared" si="868"/>
        <v>0</v>
      </c>
      <c r="AS1192" s="107">
        <f t="shared" si="882"/>
        <v>0</v>
      </c>
      <c r="AT1192" s="107">
        <f t="shared" si="882"/>
        <v>0</v>
      </c>
      <c r="AU1192" s="107">
        <f t="shared" si="882"/>
        <v>0</v>
      </c>
      <c r="AV1192" s="107">
        <f t="shared" si="882"/>
        <v>0</v>
      </c>
      <c r="AW1192" s="107">
        <f t="shared" si="882"/>
        <v>0</v>
      </c>
      <c r="AX1192" s="107">
        <f t="shared" si="882"/>
        <v>0</v>
      </c>
      <c r="AY1192" s="107">
        <f t="shared" si="882"/>
        <v>0</v>
      </c>
      <c r="AZ1192" s="107">
        <f t="shared" si="882"/>
        <v>0</v>
      </c>
      <c r="BA1192" s="108">
        <f t="shared" si="869"/>
        <v>0</v>
      </c>
      <c r="BB1192" s="103">
        <f t="shared" si="857"/>
        <v>0</v>
      </c>
      <c r="BC1192" s="109">
        <f t="shared" si="870"/>
        <v>0</v>
      </c>
      <c r="BD1192" s="107">
        <f t="shared" si="846"/>
        <v>0</v>
      </c>
      <c r="BE1192" s="107">
        <f t="shared" si="883"/>
        <v>0</v>
      </c>
      <c r="BF1192" s="107">
        <f t="shared" si="883"/>
        <v>0</v>
      </c>
      <c r="BG1192" s="107">
        <f t="shared" si="883"/>
        <v>0</v>
      </c>
      <c r="BH1192" s="107">
        <f t="shared" si="883"/>
        <v>0</v>
      </c>
      <c r="BI1192" s="107">
        <f t="shared" si="883"/>
        <v>0</v>
      </c>
      <c r="BJ1192" s="107">
        <f t="shared" si="883"/>
        <v>0</v>
      </c>
      <c r="BK1192" s="107">
        <f t="shared" si="883"/>
        <v>0</v>
      </c>
      <c r="BL1192" s="110">
        <f t="shared" si="871"/>
        <v>0</v>
      </c>
      <c r="BM1192" s="111">
        <f t="shared" si="872"/>
        <v>0</v>
      </c>
      <c r="BN1192" s="111">
        <f t="shared" si="873"/>
        <v>0</v>
      </c>
      <c r="BO1192" s="111">
        <f t="shared" si="874"/>
        <v>0</v>
      </c>
      <c r="BP1192" s="111">
        <f t="shared" si="875"/>
        <v>0</v>
      </c>
      <c r="BQ1192" s="111">
        <f t="shared" si="876"/>
        <v>0</v>
      </c>
      <c r="BR1192" s="111">
        <f t="shared" si="877"/>
        <v>0</v>
      </c>
      <c r="BS1192" s="111">
        <f t="shared" si="878"/>
        <v>0</v>
      </c>
      <c r="BT1192" s="111">
        <f t="shared" si="879"/>
        <v>0</v>
      </c>
      <c r="BU1192" s="112">
        <f t="shared" si="880"/>
        <v>0</v>
      </c>
      <c r="BV1192" s="113">
        <f t="shared" si="881"/>
        <v>0</v>
      </c>
      <c r="BW1192" s="169" t="s">
        <v>135</v>
      </c>
      <c r="BX1192" s="174">
        <v>2021</v>
      </c>
      <c r="BY1192" s="169" t="s">
        <v>2422</v>
      </c>
      <c r="BZ1192" s="169" t="str">
        <f t="shared" si="858"/>
        <v>DICIEMBRE</v>
      </c>
      <c r="CA1192" s="169" t="str">
        <f t="shared" si="859"/>
        <v>YCHO21RT_12.1</v>
      </c>
      <c r="CB1192" s="118" t="e">
        <f>VLOOKUP(F1192,[3]TOTALES!$E:$E,1,0)</f>
        <v>#N/A</v>
      </c>
      <c r="CC1192" s="118" t="e">
        <f>VLOOKUP(E1192,'3.PARAMETROS'!J:L,3,0)</f>
        <v>#N/A</v>
      </c>
      <c r="CD1192" s="118">
        <f>VLOOKUP(A1192,'[4]1. ARCHIVO COMPRA'!$A:$BU,73,0)</f>
        <v>0</v>
      </c>
      <c r="CF1192" s="128"/>
      <c r="CG1192" s="128"/>
    </row>
    <row r="1193" spans="1:85" x14ac:dyDescent="0.25">
      <c r="A1193" s="128" t="str">
        <f t="shared" si="847"/>
        <v>W2RK02KAWP0G5Q9</v>
      </c>
      <c r="B1193" s="188">
        <v>44531</v>
      </c>
      <c r="C1193" s="128"/>
      <c r="D1193" s="128" t="s">
        <v>562</v>
      </c>
      <c r="E1193" s="128" t="s">
        <v>699</v>
      </c>
      <c r="F1193" s="128" t="s">
        <v>1952</v>
      </c>
      <c r="G1193" s="128" t="s">
        <v>1953</v>
      </c>
      <c r="H1193" s="128" t="s">
        <v>1466</v>
      </c>
      <c r="I1193" s="128" t="s">
        <v>1467</v>
      </c>
      <c r="J1193" s="128" t="s">
        <v>2171</v>
      </c>
      <c r="K1193" s="128" t="s">
        <v>2252</v>
      </c>
      <c r="L1193" s="128" t="s">
        <v>2255</v>
      </c>
      <c r="M1193" s="137">
        <v>128</v>
      </c>
      <c r="N1193" s="128">
        <f>IFERROR(VLOOKUP(M1193*$M$8*$N$8,'RAM costing'!$A$3:$B$81,2,1),0)</f>
        <v>119000</v>
      </c>
      <c r="O1193" s="128">
        <f>IFERROR(VLOOKUP(M1193*$M$9*$N$9,'RAM costing'!$E$3:$F$81,2,1),0)</f>
        <v>429</v>
      </c>
      <c r="P1193" s="128"/>
      <c r="Q1193" s="129">
        <f t="shared" si="867"/>
        <v>0.31</v>
      </c>
      <c r="R1193" s="18">
        <v>39.68</v>
      </c>
      <c r="S1193" s="25">
        <f t="shared" si="848"/>
        <v>0</v>
      </c>
      <c r="T1193" s="25">
        <f t="shared" si="849"/>
        <v>0</v>
      </c>
      <c r="U1193" s="25">
        <f t="shared" si="850"/>
        <v>0</v>
      </c>
      <c r="V1193" s="25">
        <f t="shared" si="851"/>
        <v>0</v>
      </c>
      <c r="W1193" s="25">
        <f t="shared" si="860"/>
        <v>0</v>
      </c>
      <c r="X1193" s="25">
        <f t="shared" si="852"/>
        <v>0</v>
      </c>
      <c r="Y1193" s="25">
        <f t="shared" si="861"/>
        <v>0</v>
      </c>
      <c r="Z1193" s="25">
        <f t="shared" si="862"/>
        <v>0</v>
      </c>
      <c r="AA1193" s="26"/>
      <c r="AB1193" s="25">
        <f t="shared" si="863"/>
        <v>0</v>
      </c>
      <c r="AC1193" s="25">
        <f t="shared" si="866"/>
        <v>0</v>
      </c>
      <c r="AD1193" s="25"/>
      <c r="AE1193" s="25"/>
      <c r="AF1193" s="25"/>
      <c r="AG1193" s="25"/>
      <c r="AH1193" s="25"/>
      <c r="AI1193" s="25"/>
      <c r="AJ1193" s="26"/>
      <c r="AK1193" s="25"/>
      <c r="AL1193" s="26"/>
      <c r="AM1193" s="25">
        <f t="shared" si="853"/>
        <v>0</v>
      </c>
      <c r="AN1193" s="25">
        <f t="shared" si="854"/>
        <v>0</v>
      </c>
      <c r="AO1193" s="26"/>
      <c r="AP1193" s="26">
        <f t="shared" si="855"/>
        <v>0</v>
      </c>
      <c r="AQ1193" s="101">
        <f t="shared" si="856"/>
        <v>0</v>
      </c>
      <c r="AR1193" s="106">
        <f t="shared" si="868"/>
        <v>0</v>
      </c>
      <c r="AS1193" s="107">
        <f t="shared" si="882"/>
        <v>0</v>
      </c>
      <c r="AT1193" s="107">
        <f t="shared" si="882"/>
        <v>0</v>
      </c>
      <c r="AU1193" s="107">
        <f t="shared" si="882"/>
        <v>0</v>
      </c>
      <c r="AV1193" s="107">
        <f t="shared" si="882"/>
        <v>0</v>
      </c>
      <c r="AW1193" s="107">
        <f t="shared" si="882"/>
        <v>0</v>
      </c>
      <c r="AX1193" s="107">
        <f t="shared" si="882"/>
        <v>0</v>
      </c>
      <c r="AY1193" s="107">
        <f t="shared" si="882"/>
        <v>0</v>
      </c>
      <c r="AZ1193" s="107">
        <f t="shared" si="882"/>
        <v>0</v>
      </c>
      <c r="BA1193" s="108">
        <f t="shared" si="869"/>
        <v>0</v>
      </c>
      <c r="BB1193" s="103">
        <f t="shared" si="857"/>
        <v>0</v>
      </c>
      <c r="BC1193" s="109">
        <f t="shared" si="870"/>
        <v>0</v>
      </c>
      <c r="BD1193" s="107">
        <f t="shared" si="846"/>
        <v>0</v>
      </c>
      <c r="BE1193" s="107">
        <f t="shared" si="883"/>
        <v>0</v>
      </c>
      <c r="BF1193" s="107">
        <f t="shared" si="883"/>
        <v>0</v>
      </c>
      <c r="BG1193" s="107">
        <f t="shared" si="883"/>
        <v>0</v>
      </c>
      <c r="BH1193" s="107">
        <f t="shared" si="883"/>
        <v>0</v>
      </c>
      <c r="BI1193" s="107">
        <f t="shared" si="883"/>
        <v>0</v>
      </c>
      <c r="BJ1193" s="107">
        <f t="shared" si="883"/>
        <v>0</v>
      </c>
      <c r="BK1193" s="107">
        <f t="shared" si="883"/>
        <v>0</v>
      </c>
      <c r="BL1193" s="110">
        <f t="shared" si="871"/>
        <v>0</v>
      </c>
      <c r="BM1193" s="111">
        <f t="shared" si="872"/>
        <v>0</v>
      </c>
      <c r="BN1193" s="111">
        <f t="shared" si="873"/>
        <v>0</v>
      </c>
      <c r="BO1193" s="111">
        <f t="shared" si="874"/>
        <v>0</v>
      </c>
      <c r="BP1193" s="111">
        <f t="shared" si="875"/>
        <v>0</v>
      </c>
      <c r="BQ1193" s="111">
        <f t="shared" si="876"/>
        <v>0</v>
      </c>
      <c r="BR1193" s="111">
        <f t="shared" si="877"/>
        <v>0</v>
      </c>
      <c r="BS1193" s="111">
        <f t="shared" si="878"/>
        <v>0</v>
      </c>
      <c r="BT1193" s="111">
        <f t="shared" si="879"/>
        <v>0</v>
      </c>
      <c r="BU1193" s="112">
        <f t="shared" si="880"/>
        <v>0</v>
      </c>
      <c r="BV1193" s="113">
        <f t="shared" si="881"/>
        <v>0</v>
      </c>
      <c r="BW1193" s="169" t="s">
        <v>135</v>
      </c>
      <c r="BX1193" s="174">
        <v>2021</v>
      </c>
      <c r="BY1193" s="169" t="s">
        <v>2422</v>
      </c>
      <c r="BZ1193" s="169" t="str">
        <f t="shared" si="858"/>
        <v>DICIEMBRE</v>
      </c>
      <c r="CA1193" s="169" t="str">
        <f t="shared" si="859"/>
        <v>YCHO21RT_12.1</v>
      </c>
      <c r="CB1193" s="118" t="e">
        <f>VLOOKUP(F1193,[3]TOTALES!$E:$E,1,0)</f>
        <v>#N/A</v>
      </c>
      <c r="CC1193" s="118" t="e">
        <f>VLOOKUP(E1193,'3.PARAMETROS'!J:L,3,0)</f>
        <v>#N/A</v>
      </c>
      <c r="CD1193" s="118">
        <f>VLOOKUP(A1193,'[4]1. ARCHIVO COMPRA'!$A:$BU,73,0)</f>
        <v>0</v>
      </c>
      <c r="CF1193" s="128"/>
      <c r="CG1193" s="128"/>
    </row>
    <row r="1194" spans="1:85" x14ac:dyDescent="0.25">
      <c r="A1194" s="128" t="str">
        <f t="shared" si="847"/>
        <v>W1BL54WE310G012</v>
      </c>
      <c r="B1194" s="188">
        <v>44531</v>
      </c>
      <c r="C1194" s="128"/>
      <c r="D1194" s="128" t="s">
        <v>557</v>
      </c>
      <c r="E1194" s="128" t="s">
        <v>215</v>
      </c>
      <c r="F1194" s="128" t="s">
        <v>1954</v>
      </c>
      <c r="G1194" s="128" t="s">
        <v>1955</v>
      </c>
      <c r="H1194" s="128" t="s">
        <v>582</v>
      </c>
      <c r="I1194" s="128" t="s">
        <v>583</v>
      </c>
      <c r="J1194" s="128" t="s">
        <v>2241</v>
      </c>
      <c r="K1194" s="128" t="s">
        <v>683</v>
      </c>
      <c r="L1194" s="128" t="s">
        <v>2255</v>
      </c>
      <c r="M1194" s="137">
        <v>278</v>
      </c>
      <c r="N1194" s="128">
        <f>IFERROR(VLOOKUP(M1194*$M$8*$N$8,'RAM costing'!$A$3:$B$81,2,1),0)</f>
        <v>269000</v>
      </c>
      <c r="O1194" s="128">
        <f>IFERROR(VLOOKUP(M1194*$M$9*$N$9,'RAM costing'!$E$3:$F$81,2,1),0)</f>
        <v>429</v>
      </c>
      <c r="P1194" s="128"/>
      <c r="Q1194" s="129">
        <f t="shared" si="867"/>
        <v>0.31</v>
      </c>
      <c r="R1194" s="18">
        <v>86.18</v>
      </c>
      <c r="S1194" s="25">
        <f t="shared" si="848"/>
        <v>0</v>
      </c>
      <c r="T1194" s="25">
        <f t="shared" si="849"/>
        <v>0</v>
      </c>
      <c r="U1194" s="25">
        <f t="shared" si="850"/>
        <v>0</v>
      </c>
      <c r="V1194" s="25">
        <f t="shared" si="851"/>
        <v>0</v>
      </c>
      <c r="W1194" s="25">
        <f t="shared" si="860"/>
        <v>0</v>
      </c>
      <c r="X1194" s="25">
        <f t="shared" si="852"/>
        <v>0</v>
      </c>
      <c r="Y1194" s="25">
        <f t="shared" si="861"/>
        <v>0</v>
      </c>
      <c r="Z1194" s="25">
        <f t="shared" si="862"/>
        <v>0</v>
      </c>
      <c r="AA1194" s="26"/>
      <c r="AB1194" s="25">
        <f t="shared" si="863"/>
        <v>0</v>
      </c>
      <c r="AC1194" s="25">
        <f t="shared" si="866"/>
        <v>0</v>
      </c>
      <c r="AD1194" s="25"/>
      <c r="AE1194" s="25"/>
      <c r="AF1194" s="25"/>
      <c r="AG1194" s="25"/>
      <c r="AH1194" s="25"/>
      <c r="AI1194" s="25"/>
      <c r="AJ1194" s="26"/>
      <c r="AK1194" s="25"/>
      <c r="AL1194" s="26"/>
      <c r="AM1194" s="25">
        <f t="shared" si="853"/>
        <v>0</v>
      </c>
      <c r="AN1194" s="25">
        <f t="shared" si="854"/>
        <v>0</v>
      </c>
      <c r="AO1194" s="26"/>
      <c r="AP1194" s="26">
        <f t="shared" si="855"/>
        <v>0</v>
      </c>
      <c r="AQ1194" s="101">
        <f t="shared" si="856"/>
        <v>0</v>
      </c>
      <c r="AR1194" s="106">
        <f t="shared" si="868"/>
        <v>0</v>
      </c>
      <c r="AS1194" s="107">
        <f t="shared" si="882"/>
        <v>0</v>
      </c>
      <c r="AT1194" s="107">
        <f t="shared" si="882"/>
        <v>0</v>
      </c>
      <c r="AU1194" s="107">
        <f t="shared" si="882"/>
        <v>0</v>
      </c>
      <c r="AV1194" s="107">
        <f t="shared" si="882"/>
        <v>0</v>
      </c>
      <c r="AW1194" s="107">
        <f t="shared" si="882"/>
        <v>0</v>
      </c>
      <c r="AX1194" s="107">
        <f t="shared" si="882"/>
        <v>0</v>
      </c>
      <c r="AY1194" s="107">
        <f t="shared" si="882"/>
        <v>0</v>
      </c>
      <c r="AZ1194" s="107">
        <f t="shared" si="882"/>
        <v>0</v>
      </c>
      <c r="BA1194" s="108">
        <f t="shared" si="869"/>
        <v>0</v>
      </c>
      <c r="BB1194" s="103">
        <f t="shared" si="857"/>
        <v>0</v>
      </c>
      <c r="BC1194" s="109">
        <f t="shared" si="870"/>
        <v>0</v>
      </c>
      <c r="BD1194" s="107">
        <f t="shared" si="846"/>
        <v>0</v>
      </c>
      <c r="BE1194" s="107">
        <f t="shared" si="883"/>
        <v>0</v>
      </c>
      <c r="BF1194" s="107">
        <f t="shared" si="883"/>
        <v>0</v>
      </c>
      <c r="BG1194" s="107">
        <f t="shared" si="883"/>
        <v>0</v>
      </c>
      <c r="BH1194" s="107">
        <f t="shared" si="883"/>
        <v>0</v>
      </c>
      <c r="BI1194" s="107">
        <f t="shared" si="883"/>
        <v>0</v>
      </c>
      <c r="BJ1194" s="107">
        <f t="shared" si="883"/>
        <v>0</v>
      </c>
      <c r="BK1194" s="107">
        <f t="shared" si="883"/>
        <v>0</v>
      </c>
      <c r="BL1194" s="110">
        <f t="shared" si="871"/>
        <v>0</v>
      </c>
      <c r="BM1194" s="111">
        <f t="shared" si="872"/>
        <v>0</v>
      </c>
      <c r="BN1194" s="111">
        <f t="shared" si="873"/>
        <v>0</v>
      </c>
      <c r="BO1194" s="111">
        <f t="shared" si="874"/>
        <v>0</v>
      </c>
      <c r="BP1194" s="111">
        <f t="shared" si="875"/>
        <v>0</v>
      </c>
      <c r="BQ1194" s="111">
        <f t="shared" si="876"/>
        <v>0</v>
      </c>
      <c r="BR1194" s="111">
        <f t="shared" si="877"/>
        <v>0</v>
      </c>
      <c r="BS1194" s="111">
        <f t="shared" si="878"/>
        <v>0</v>
      </c>
      <c r="BT1194" s="111">
        <f t="shared" si="879"/>
        <v>0</v>
      </c>
      <c r="BU1194" s="112">
        <f t="shared" si="880"/>
        <v>0</v>
      </c>
      <c r="BV1194" s="113">
        <f t="shared" si="881"/>
        <v>0</v>
      </c>
      <c r="BW1194" s="169" t="s">
        <v>135</v>
      </c>
      <c r="BX1194" s="174">
        <v>2021</v>
      </c>
      <c r="BY1194" s="169" t="s">
        <v>2422</v>
      </c>
      <c r="BZ1194" s="169" t="str">
        <f t="shared" si="858"/>
        <v>DICIEMBRE</v>
      </c>
      <c r="CA1194" s="169" t="str">
        <f t="shared" si="859"/>
        <v>YCHO21RT_12.1</v>
      </c>
      <c r="CB1194" s="118" t="e">
        <f>VLOOKUP(F1194,[3]TOTALES!$E:$E,1,0)</f>
        <v>#N/A</v>
      </c>
      <c r="CC1194" s="118" t="str">
        <f>VLOOKUP(E1194,'3.PARAMETROS'!J:L,3,0)</f>
        <v>OUTERWEAR</v>
      </c>
      <c r="CD1194" s="118">
        <f>VLOOKUP(A1194,'[4]1. ARCHIVO COMPRA'!$A:$BU,73,0)</f>
        <v>0</v>
      </c>
      <c r="CF1194" s="128"/>
      <c r="CG1194" s="128"/>
    </row>
    <row r="1195" spans="1:85" x14ac:dyDescent="0.25">
      <c r="A1195" s="128" t="str">
        <f t="shared" si="847"/>
        <v>W2RAB2D4KC1TTAN</v>
      </c>
      <c r="B1195" s="188">
        <v>44531</v>
      </c>
      <c r="C1195" s="128"/>
      <c r="D1195" s="128" t="s">
        <v>563</v>
      </c>
      <c r="E1195" s="128" t="s">
        <v>148</v>
      </c>
      <c r="F1195" s="128" t="s">
        <v>1956</v>
      </c>
      <c r="G1195" s="128" t="s">
        <v>751</v>
      </c>
      <c r="H1195" s="128" t="s">
        <v>1730</v>
      </c>
      <c r="I1195" s="128" t="s">
        <v>1731</v>
      </c>
      <c r="J1195" s="128" t="s">
        <v>2207</v>
      </c>
      <c r="K1195" s="128" t="s">
        <v>682</v>
      </c>
      <c r="L1195" s="128" t="s">
        <v>2257</v>
      </c>
      <c r="M1195" s="137">
        <v>98</v>
      </c>
      <c r="N1195" s="128">
        <f>IFERROR(VLOOKUP(M1195*$M$8*$N$8,'RAM costing'!$A$3:$B$81,2,1),0)</f>
        <v>99000</v>
      </c>
      <c r="O1195" s="128">
        <f>IFERROR(VLOOKUP(M1195*$M$9*$N$9,'RAM costing'!$E$3:$F$81,2,1),0)</f>
        <v>399</v>
      </c>
      <c r="P1195" s="128"/>
      <c r="Q1195" s="129">
        <f t="shared" si="867"/>
        <v>0.31</v>
      </c>
      <c r="R1195" s="18">
        <v>30.38</v>
      </c>
      <c r="S1195" s="25">
        <f t="shared" si="848"/>
        <v>0</v>
      </c>
      <c r="T1195" s="25">
        <f t="shared" si="849"/>
        <v>0</v>
      </c>
      <c r="U1195" s="25">
        <f t="shared" si="850"/>
        <v>0</v>
      </c>
      <c r="V1195" s="25">
        <f t="shared" si="851"/>
        <v>0</v>
      </c>
      <c r="W1195" s="25">
        <f t="shared" si="860"/>
        <v>0</v>
      </c>
      <c r="X1195" s="25">
        <f t="shared" si="852"/>
        <v>0</v>
      </c>
      <c r="Y1195" s="25">
        <f t="shared" si="861"/>
        <v>0</v>
      </c>
      <c r="Z1195" s="25">
        <f t="shared" si="862"/>
        <v>0</v>
      </c>
      <c r="AA1195" s="26"/>
      <c r="AB1195" s="25">
        <f t="shared" si="863"/>
        <v>0</v>
      </c>
      <c r="AC1195" s="25">
        <f t="shared" si="866"/>
        <v>0</v>
      </c>
      <c r="AD1195" s="25"/>
      <c r="AE1195" s="25"/>
      <c r="AF1195" s="25"/>
      <c r="AG1195" s="25"/>
      <c r="AH1195" s="25"/>
      <c r="AI1195" s="25"/>
      <c r="AJ1195" s="26"/>
      <c r="AK1195" s="25"/>
      <c r="AL1195" s="26"/>
      <c r="AM1195" s="25">
        <f t="shared" si="853"/>
        <v>0</v>
      </c>
      <c r="AN1195" s="25">
        <f t="shared" si="854"/>
        <v>0</v>
      </c>
      <c r="AO1195" s="26"/>
      <c r="AP1195" s="26">
        <f t="shared" si="855"/>
        <v>0</v>
      </c>
      <c r="AQ1195" s="101">
        <f t="shared" si="856"/>
        <v>0</v>
      </c>
      <c r="AR1195" s="106">
        <f t="shared" si="868"/>
        <v>0</v>
      </c>
      <c r="AS1195" s="107">
        <f t="shared" si="882"/>
        <v>0</v>
      </c>
      <c r="AT1195" s="107">
        <f t="shared" si="882"/>
        <v>0</v>
      </c>
      <c r="AU1195" s="107">
        <f t="shared" si="882"/>
        <v>0</v>
      </c>
      <c r="AV1195" s="107">
        <f t="shared" si="882"/>
        <v>0</v>
      </c>
      <c r="AW1195" s="107">
        <f t="shared" si="882"/>
        <v>0</v>
      </c>
      <c r="AX1195" s="107">
        <f t="shared" si="882"/>
        <v>0</v>
      </c>
      <c r="AY1195" s="107">
        <f t="shared" si="882"/>
        <v>0</v>
      </c>
      <c r="AZ1195" s="107">
        <f t="shared" si="882"/>
        <v>0</v>
      </c>
      <c r="BA1195" s="108">
        <f t="shared" si="869"/>
        <v>0</v>
      </c>
      <c r="BB1195" s="103">
        <f t="shared" si="857"/>
        <v>0</v>
      </c>
      <c r="BC1195" s="109">
        <f t="shared" si="870"/>
        <v>0</v>
      </c>
      <c r="BD1195" s="107">
        <f t="shared" si="846"/>
        <v>0</v>
      </c>
      <c r="BE1195" s="107">
        <f t="shared" si="883"/>
        <v>0</v>
      </c>
      <c r="BF1195" s="107">
        <f t="shared" si="883"/>
        <v>0</v>
      </c>
      <c r="BG1195" s="107">
        <f t="shared" si="883"/>
        <v>0</v>
      </c>
      <c r="BH1195" s="107">
        <f t="shared" si="883"/>
        <v>0</v>
      </c>
      <c r="BI1195" s="107">
        <f t="shared" si="883"/>
        <v>0</v>
      </c>
      <c r="BJ1195" s="107">
        <f t="shared" si="883"/>
        <v>0</v>
      </c>
      <c r="BK1195" s="107">
        <f t="shared" si="883"/>
        <v>0</v>
      </c>
      <c r="BL1195" s="110">
        <f t="shared" si="871"/>
        <v>0</v>
      </c>
      <c r="BM1195" s="111">
        <f t="shared" si="872"/>
        <v>0</v>
      </c>
      <c r="BN1195" s="111">
        <f t="shared" si="873"/>
        <v>0</v>
      </c>
      <c r="BO1195" s="111">
        <f t="shared" si="874"/>
        <v>0</v>
      </c>
      <c r="BP1195" s="111">
        <f t="shared" si="875"/>
        <v>0</v>
      </c>
      <c r="BQ1195" s="111">
        <f t="shared" si="876"/>
        <v>0</v>
      </c>
      <c r="BR1195" s="111">
        <f t="shared" si="877"/>
        <v>0</v>
      </c>
      <c r="BS1195" s="111">
        <f t="shared" si="878"/>
        <v>0</v>
      </c>
      <c r="BT1195" s="111">
        <f t="shared" si="879"/>
        <v>0</v>
      </c>
      <c r="BU1195" s="112">
        <f t="shared" si="880"/>
        <v>0</v>
      </c>
      <c r="BV1195" s="113">
        <f t="shared" si="881"/>
        <v>0</v>
      </c>
      <c r="BW1195" s="169" t="s">
        <v>135</v>
      </c>
      <c r="BX1195" s="174">
        <v>2021</v>
      </c>
      <c r="BY1195" s="169" t="s">
        <v>2422</v>
      </c>
      <c r="BZ1195" s="169" t="str">
        <f t="shared" si="858"/>
        <v>DICIEMBRE</v>
      </c>
      <c r="CA1195" s="169" t="str">
        <f t="shared" si="859"/>
        <v>YCHO21RT_12.1</v>
      </c>
      <c r="CB1195" s="118" t="e">
        <f>VLOOKUP(F1195,[3]TOTALES!$E:$E,1,0)</f>
        <v>#N/A</v>
      </c>
      <c r="CC1195" s="118" t="str">
        <f>VLOOKUP(E1195,'3.PARAMETROS'!J:L,3,0)</f>
        <v>JEANS</v>
      </c>
      <c r="CD1195" s="118">
        <f>VLOOKUP(A1195,'[4]1. ARCHIVO COMPRA'!$A:$BU,73,0)</f>
        <v>0</v>
      </c>
      <c r="CF1195" s="128"/>
      <c r="CG1195" s="128"/>
    </row>
    <row r="1196" spans="1:85" x14ac:dyDescent="0.25">
      <c r="A1196" s="128" t="str">
        <f t="shared" si="847"/>
        <v>W2RK25Z2Y50G5A8</v>
      </c>
      <c r="B1196" s="188">
        <v>44531</v>
      </c>
      <c r="C1196" s="128"/>
      <c r="D1196" s="128" t="s">
        <v>560</v>
      </c>
      <c r="E1196" s="128" t="s">
        <v>259</v>
      </c>
      <c r="F1196" s="128" t="s">
        <v>1957</v>
      </c>
      <c r="G1196" s="128" t="s">
        <v>1958</v>
      </c>
      <c r="H1196" s="128" t="s">
        <v>1183</v>
      </c>
      <c r="I1196" s="128" t="s">
        <v>1184</v>
      </c>
      <c r="J1196" s="128" t="s">
        <v>2229</v>
      </c>
      <c r="K1196" s="128" t="s">
        <v>683</v>
      </c>
      <c r="L1196" s="128" t="s">
        <v>2255</v>
      </c>
      <c r="M1196" s="137">
        <v>128</v>
      </c>
      <c r="N1196" s="128">
        <f>IFERROR(VLOOKUP(M1196*$M$8*$N$8,'RAM costing'!$A$3:$B$81,2,1),0)</f>
        <v>119000</v>
      </c>
      <c r="O1196" s="128">
        <f>IFERROR(VLOOKUP(M1196*$M$9*$N$9,'RAM costing'!$E$3:$F$81,2,1),0)</f>
        <v>429</v>
      </c>
      <c r="P1196" s="128"/>
      <c r="Q1196" s="129">
        <f t="shared" si="867"/>
        <v>0.31</v>
      </c>
      <c r="R1196" s="18">
        <v>39.68</v>
      </c>
      <c r="S1196" s="25">
        <f t="shared" si="848"/>
        <v>0</v>
      </c>
      <c r="T1196" s="25">
        <f t="shared" si="849"/>
        <v>0</v>
      </c>
      <c r="U1196" s="25">
        <f t="shared" si="850"/>
        <v>0</v>
      </c>
      <c r="V1196" s="25">
        <f t="shared" si="851"/>
        <v>0</v>
      </c>
      <c r="W1196" s="25">
        <f t="shared" si="860"/>
        <v>0</v>
      </c>
      <c r="X1196" s="25">
        <f t="shared" si="852"/>
        <v>0</v>
      </c>
      <c r="Y1196" s="25">
        <f t="shared" si="861"/>
        <v>0</v>
      </c>
      <c r="Z1196" s="25">
        <f t="shared" si="862"/>
        <v>0</v>
      </c>
      <c r="AA1196" s="26"/>
      <c r="AB1196" s="25">
        <f t="shared" si="863"/>
        <v>0</v>
      </c>
      <c r="AC1196" s="25">
        <f t="shared" si="866"/>
        <v>0</v>
      </c>
      <c r="AD1196" s="25"/>
      <c r="AE1196" s="25"/>
      <c r="AF1196" s="25"/>
      <c r="AG1196" s="25"/>
      <c r="AH1196" s="25"/>
      <c r="AI1196" s="25"/>
      <c r="AJ1196" s="26"/>
      <c r="AK1196" s="25"/>
      <c r="AL1196" s="26"/>
      <c r="AM1196" s="25">
        <f t="shared" si="853"/>
        <v>0</v>
      </c>
      <c r="AN1196" s="25">
        <f t="shared" si="854"/>
        <v>0</v>
      </c>
      <c r="AO1196" s="26"/>
      <c r="AP1196" s="26">
        <f t="shared" si="855"/>
        <v>0</v>
      </c>
      <c r="AQ1196" s="101">
        <f t="shared" si="856"/>
        <v>0</v>
      </c>
      <c r="AR1196" s="106">
        <f t="shared" si="868"/>
        <v>0</v>
      </c>
      <c r="AS1196" s="107">
        <f t="shared" si="882"/>
        <v>0</v>
      </c>
      <c r="AT1196" s="107">
        <f t="shared" si="882"/>
        <v>0</v>
      </c>
      <c r="AU1196" s="107">
        <f t="shared" si="882"/>
        <v>0</v>
      </c>
      <c r="AV1196" s="107">
        <f t="shared" si="882"/>
        <v>0</v>
      </c>
      <c r="AW1196" s="107">
        <f t="shared" si="882"/>
        <v>0</v>
      </c>
      <c r="AX1196" s="107">
        <f t="shared" si="882"/>
        <v>0</v>
      </c>
      <c r="AY1196" s="107">
        <f t="shared" si="882"/>
        <v>0</v>
      </c>
      <c r="AZ1196" s="107">
        <f t="shared" si="882"/>
        <v>0</v>
      </c>
      <c r="BA1196" s="108">
        <f t="shared" si="869"/>
        <v>0</v>
      </c>
      <c r="BB1196" s="103">
        <f t="shared" si="857"/>
        <v>0</v>
      </c>
      <c r="BC1196" s="109">
        <f t="shared" si="870"/>
        <v>0</v>
      </c>
      <c r="BD1196" s="107">
        <f t="shared" si="846"/>
        <v>0</v>
      </c>
      <c r="BE1196" s="107">
        <f t="shared" si="883"/>
        <v>0</v>
      </c>
      <c r="BF1196" s="107">
        <f t="shared" si="883"/>
        <v>0</v>
      </c>
      <c r="BG1196" s="107">
        <f t="shared" si="883"/>
        <v>0</v>
      </c>
      <c r="BH1196" s="107">
        <f t="shared" si="883"/>
        <v>0</v>
      </c>
      <c r="BI1196" s="107">
        <f t="shared" si="883"/>
        <v>0</v>
      </c>
      <c r="BJ1196" s="107">
        <f t="shared" si="883"/>
        <v>0</v>
      </c>
      <c r="BK1196" s="107">
        <f t="shared" si="883"/>
        <v>0</v>
      </c>
      <c r="BL1196" s="110">
        <f t="shared" si="871"/>
        <v>0</v>
      </c>
      <c r="BM1196" s="111">
        <f t="shared" si="872"/>
        <v>0</v>
      </c>
      <c r="BN1196" s="111">
        <f t="shared" si="873"/>
        <v>0</v>
      </c>
      <c r="BO1196" s="111">
        <f t="shared" si="874"/>
        <v>0</v>
      </c>
      <c r="BP1196" s="111">
        <f t="shared" si="875"/>
        <v>0</v>
      </c>
      <c r="BQ1196" s="111">
        <f t="shared" si="876"/>
        <v>0</v>
      </c>
      <c r="BR1196" s="111">
        <f t="shared" si="877"/>
        <v>0</v>
      </c>
      <c r="BS1196" s="111">
        <f t="shared" si="878"/>
        <v>0</v>
      </c>
      <c r="BT1196" s="111">
        <f t="shared" si="879"/>
        <v>0</v>
      </c>
      <c r="BU1196" s="112">
        <f t="shared" si="880"/>
        <v>0</v>
      </c>
      <c r="BV1196" s="113">
        <f t="shared" si="881"/>
        <v>0</v>
      </c>
      <c r="BW1196" s="169" t="s">
        <v>135</v>
      </c>
      <c r="BX1196" s="174">
        <v>2021</v>
      </c>
      <c r="BY1196" s="169" t="s">
        <v>2422</v>
      </c>
      <c r="BZ1196" s="169" t="str">
        <f t="shared" si="858"/>
        <v>DICIEMBRE</v>
      </c>
      <c r="CA1196" s="169" t="str">
        <f t="shared" si="859"/>
        <v>YCHO21RT_12.1</v>
      </c>
      <c r="CB1196" s="118" t="str">
        <f>VLOOKUP(F1196,[3]TOTALES!$E:$E,1,0)</f>
        <v>W2RK25Z2Y50</v>
      </c>
      <c r="CC1196" s="118" t="str">
        <f>VLOOKUP(E1196,'3.PARAMETROS'!J:L,3,0)</f>
        <v>VESTIDOS</v>
      </c>
      <c r="CD1196" s="118">
        <f>VLOOKUP(A1196,'[4]1. ARCHIVO COMPRA'!$A:$BU,73,0)</f>
        <v>0</v>
      </c>
      <c r="CF1196" s="128"/>
      <c r="CG1196" s="128"/>
    </row>
    <row r="1197" spans="1:85" x14ac:dyDescent="0.25">
      <c r="A1197" s="128" t="str">
        <f t="shared" si="847"/>
        <v>W2RK25Z2Y50JBLK</v>
      </c>
      <c r="B1197" s="188">
        <v>44531</v>
      </c>
      <c r="C1197" s="128"/>
      <c r="D1197" s="128" t="s">
        <v>560</v>
      </c>
      <c r="E1197" s="128" t="s">
        <v>259</v>
      </c>
      <c r="F1197" s="128" t="s">
        <v>1957</v>
      </c>
      <c r="G1197" s="128" t="s">
        <v>1958</v>
      </c>
      <c r="H1197" s="128" t="s">
        <v>494</v>
      </c>
      <c r="I1197" s="128" t="s">
        <v>520</v>
      </c>
      <c r="J1197" s="128" t="s">
        <v>2229</v>
      </c>
      <c r="K1197" s="128" t="s">
        <v>683</v>
      </c>
      <c r="L1197" s="128" t="s">
        <v>2255</v>
      </c>
      <c r="M1197" s="137">
        <v>128</v>
      </c>
      <c r="N1197" s="128">
        <f>IFERROR(VLOOKUP(M1197*$M$8*$N$8,'RAM costing'!$A$3:$B$81,2,1),0)</f>
        <v>119000</v>
      </c>
      <c r="O1197" s="128">
        <f>IFERROR(VLOOKUP(M1197*$M$9*$N$9,'RAM costing'!$E$3:$F$81,2,1),0)</f>
        <v>429</v>
      </c>
      <c r="P1197" s="128"/>
      <c r="Q1197" s="129">
        <f t="shared" si="867"/>
        <v>0.31</v>
      </c>
      <c r="R1197" s="18">
        <v>39.68</v>
      </c>
      <c r="S1197" s="25">
        <f t="shared" si="848"/>
        <v>0</v>
      </c>
      <c r="T1197" s="25">
        <f t="shared" si="849"/>
        <v>0</v>
      </c>
      <c r="U1197" s="25">
        <f t="shared" si="850"/>
        <v>0</v>
      </c>
      <c r="V1197" s="25">
        <f t="shared" si="851"/>
        <v>0</v>
      </c>
      <c r="W1197" s="25">
        <f t="shared" si="860"/>
        <v>0</v>
      </c>
      <c r="X1197" s="25">
        <f t="shared" si="852"/>
        <v>0</v>
      </c>
      <c r="Y1197" s="25">
        <f t="shared" si="861"/>
        <v>0</v>
      </c>
      <c r="Z1197" s="25">
        <f t="shared" si="862"/>
        <v>0</v>
      </c>
      <c r="AA1197" s="26"/>
      <c r="AB1197" s="25">
        <f t="shared" si="863"/>
        <v>0</v>
      </c>
      <c r="AC1197" s="25">
        <f t="shared" si="866"/>
        <v>0</v>
      </c>
      <c r="AD1197" s="25"/>
      <c r="AE1197" s="25"/>
      <c r="AF1197" s="25"/>
      <c r="AG1197" s="25"/>
      <c r="AH1197" s="25"/>
      <c r="AI1197" s="25"/>
      <c r="AJ1197" s="26"/>
      <c r="AK1197" s="25"/>
      <c r="AL1197" s="26"/>
      <c r="AM1197" s="25">
        <f t="shared" si="853"/>
        <v>0</v>
      </c>
      <c r="AN1197" s="25">
        <f t="shared" si="854"/>
        <v>0</v>
      </c>
      <c r="AO1197" s="26"/>
      <c r="AP1197" s="26">
        <f t="shared" si="855"/>
        <v>0</v>
      </c>
      <c r="AQ1197" s="101">
        <f t="shared" si="856"/>
        <v>0</v>
      </c>
      <c r="AR1197" s="106">
        <f t="shared" si="868"/>
        <v>0</v>
      </c>
      <c r="AS1197" s="107">
        <f t="shared" si="882"/>
        <v>0</v>
      </c>
      <c r="AT1197" s="107">
        <f t="shared" si="882"/>
        <v>0</v>
      </c>
      <c r="AU1197" s="107">
        <f t="shared" si="882"/>
        <v>0</v>
      </c>
      <c r="AV1197" s="107">
        <f t="shared" si="882"/>
        <v>0</v>
      </c>
      <c r="AW1197" s="107">
        <f t="shared" si="882"/>
        <v>0</v>
      </c>
      <c r="AX1197" s="107">
        <f t="shared" si="882"/>
        <v>0</v>
      </c>
      <c r="AY1197" s="107">
        <f t="shared" si="882"/>
        <v>0</v>
      </c>
      <c r="AZ1197" s="107">
        <f t="shared" si="882"/>
        <v>0</v>
      </c>
      <c r="BA1197" s="108">
        <f t="shared" si="869"/>
        <v>0</v>
      </c>
      <c r="BB1197" s="103">
        <f t="shared" si="857"/>
        <v>0</v>
      </c>
      <c r="BC1197" s="109">
        <f t="shared" si="870"/>
        <v>0</v>
      </c>
      <c r="BD1197" s="107">
        <f t="shared" si="846"/>
        <v>0</v>
      </c>
      <c r="BE1197" s="107">
        <f t="shared" si="883"/>
        <v>0</v>
      </c>
      <c r="BF1197" s="107">
        <f t="shared" si="883"/>
        <v>0</v>
      </c>
      <c r="BG1197" s="107">
        <f t="shared" si="883"/>
        <v>0</v>
      </c>
      <c r="BH1197" s="107">
        <f t="shared" si="883"/>
        <v>0</v>
      </c>
      <c r="BI1197" s="107">
        <f t="shared" si="883"/>
        <v>0</v>
      </c>
      <c r="BJ1197" s="107">
        <f t="shared" si="883"/>
        <v>0</v>
      </c>
      <c r="BK1197" s="107">
        <f t="shared" si="883"/>
        <v>0</v>
      </c>
      <c r="BL1197" s="110">
        <f t="shared" si="871"/>
        <v>0</v>
      </c>
      <c r="BM1197" s="111">
        <f t="shared" si="872"/>
        <v>0</v>
      </c>
      <c r="BN1197" s="111">
        <f t="shared" si="873"/>
        <v>0</v>
      </c>
      <c r="BO1197" s="111">
        <f t="shared" si="874"/>
        <v>0</v>
      </c>
      <c r="BP1197" s="111">
        <f t="shared" si="875"/>
        <v>0</v>
      </c>
      <c r="BQ1197" s="111">
        <f t="shared" si="876"/>
        <v>0</v>
      </c>
      <c r="BR1197" s="111">
        <f t="shared" si="877"/>
        <v>0</v>
      </c>
      <c r="BS1197" s="111">
        <f t="shared" si="878"/>
        <v>0</v>
      </c>
      <c r="BT1197" s="111">
        <f t="shared" si="879"/>
        <v>0</v>
      </c>
      <c r="BU1197" s="112">
        <f t="shared" si="880"/>
        <v>0</v>
      </c>
      <c r="BV1197" s="113">
        <f t="shared" si="881"/>
        <v>0</v>
      </c>
      <c r="BW1197" s="169" t="s">
        <v>135</v>
      </c>
      <c r="BX1197" s="174">
        <v>2021</v>
      </c>
      <c r="BY1197" s="169" t="s">
        <v>2422</v>
      </c>
      <c r="BZ1197" s="169" t="str">
        <f t="shared" si="858"/>
        <v>DICIEMBRE</v>
      </c>
      <c r="CA1197" s="169" t="str">
        <f t="shared" si="859"/>
        <v>YCHO21RT_12.1</v>
      </c>
      <c r="CB1197" s="118" t="str">
        <f>VLOOKUP(F1197,[3]TOTALES!$E:$E,1,0)</f>
        <v>W2RK25Z2Y50</v>
      </c>
      <c r="CC1197" s="118" t="str">
        <f>VLOOKUP(E1197,'3.PARAMETROS'!J:L,3,0)</f>
        <v>VESTIDOS</v>
      </c>
      <c r="CD1197" s="118">
        <f>VLOOKUP(A1197,'[4]1. ARCHIVO COMPRA'!$A:$BU,73,0)</f>
        <v>0</v>
      </c>
      <c r="CF1197" s="128"/>
      <c r="CG1197" s="128"/>
    </row>
    <row r="1198" spans="1:85" x14ac:dyDescent="0.25">
      <c r="A1198" s="128" t="str">
        <f t="shared" si="847"/>
        <v>W2RA16D4LZ2ISEO</v>
      </c>
      <c r="B1198" s="188">
        <v>44531</v>
      </c>
      <c r="C1198" s="128"/>
      <c r="D1198" s="128" t="s">
        <v>563</v>
      </c>
      <c r="E1198" s="128" t="s">
        <v>148</v>
      </c>
      <c r="F1198" s="128" t="s">
        <v>1959</v>
      </c>
      <c r="G1198" s="128" t="s">
        <v>892</v>
      </c>
      <c r="H1198" s="128" t="s">
        <v>1960</v>
      </c>
      <c r="I1198" s="128" t="s">
        <v>1960</v>
      </c>
      <c r="J1198" s="128" t="s">
        <v>2225</v>
      </c>
      <c r="K1198" s="128" t="s">
        <v>689</v>
      </c>
      <c r="L1198" s="128" t="s">
        <v>2257</v>
      </c>
      <c r="M1198" s="137">
        <v>178</v>
      </c>
      <c r="N1198" s="128">
        <f>IFERROR(VLOOKUP(M1198*$M$8*$N$8,'RAM costing'!$A$3:$B$81,2,1),0)</f>
        <v>169000</v>
      </c>
      <c r="O1198" s="128">
        <f>IFERROR(VLOOKUP(M1198*$M$9*$N$9,'RAM costing'!$E$3:$F$81,2,1),0)</f>
        <v>429</v>
      </c>
      <c r="P1198" s="128"/>
      <c r="Q1198" s="129">
        <f t="shared" si="867"/>
        <v>0.35</v>
      </c>
      <c r="R1198" s="18">
        <v>62.3</v>
      </c>
      <c r="S1198" s="25">
        <f t="shared" si="848"/>
        <v>0</v>
      </c>
      <c r="T1198" s="25">
        <f t="shared" si="849"/>
        <v>0</v>
      </c>
      <c r="U1198" s="25">
        <f t="shared" si="850"/>
        <v>0</v>
      </c>
      <c r="V1198" s="25">
        <f t="shared" si="851"/>
        <v>0</v>
      </c>
      <c r="W1198" s="25">
        <f t="shared" si="860"/>
        <v>0</v>
      </c>
      <c r="X1198" s="25">
        <f t="shared" si="852"/>
        <v>0</v>
      </c>
      <c r="Y1198" s="25">
        <f t="shared" si="861"/>
        <v>0</v>
      </c>
      <c r="Z1198" s="25">
        <f t="shared" si="862"/>
        <v>0</v>
      </c>
      <c r="AA1198" s="26"/>
      <c r="AB1198" s="25">
        <f t="shared" si="863"/>
        <v>0</v>
      </c>
      <c r="AC1198" s="25">
        <f t="shared" si="866"/>
        <v>0</v>
      </c>
      <c r="AD1198" s="25"/>
      <c r="AE1198" s="25"/>
      <c r="AF1198" s="25"/>
      <c r="AG1198" s="25"/>
      <c r="AH1198" s="25"/>
      <c r="AI1198" s="25"/>
      <c r="AJ1198" s="26"/>
      <c r="AK1198" s="25"/>
      <c r="AL1198" s="26"/>
      <c r="AM1198" s="25">
        <f t="shared" si="853"/>
        <v>0</v>
      </c>
      <c r="AN1198" s="25">
        <f t="shared" si="854"/>
        <v>0</v>
      </c>
      <c r="AO1198" s="26"/>
      <c r="AP1198" s="26">
        <f t="shared" si="855"/>
        <v>0</v>
      </c>
      <c r="AQ1198" s="101">
        <f t="shared" si="856"/>
        <v>0</v>
      </c>
      <c r="AR1198" s="106">
        <f t="shared" si="868"/>
        <v>0</v>
      </c>
      <c r="AS1198" s="107">
        <f t="shared" si="882"/>
        <v>0</v>
      </c>
      <c r="AT1198" s="107">
        <f t="shared" si="882"/>
        <v>0</v>
      </c>
      <c r="AU1198" s="107">
        <f t="shared" si="882"/>
        <v>0</v>
      </c>
      <c r="AV1198" s="107">
        <f t="shared" si="882"/>
        <v>0</v>
      </c>
      <c r="AW1198" s="107">
        <f t="shared" si="882"/>
        <v>0</v>
      </c>
      <c r="AX1198" s="107">
        <f t="shared" si="882"/>
        <v>0</v>
      </c>
      <c r="AY1198" s="107">
        <f t="shared" si="882"/>
        <v>0</v>
      </c>
      <c r="AZ1198" s="107">
        <f t="shared" si="882"/>
        <v>0</v>
      </c>
      <c r="BA1198" s="108">
        <f t="shared" si="869"/>
        <v>0</v>
      </c>
      <c r="BB1198" s="103">
        <f t="shared" si="857"/>
        <v>0</v>
      </c>
      <c r="BC1198" s="109">
        <f t="shared" si="870"/>
        <v>0</v>
      </c>
      <c r="BD1198" s="107">
        <f t="shared" si="846"/>
        <v>0</v>
      </c>
      <c r="BE1198" s="107">
        <f t="shared" si="883"/>
        <v>0</v>
      </c>
      <c r="BF1198" s="107">
        <f t="shared" si="883"/>
        <v>0</v>
      </c>
      <c r="BG1198" s="107">
        <f t="shared" si="883"/>
        <v>0</v>
      </c>
      <c r="BH1198" s="107">
        <f t="shared" si="883"/>
        <v>0</v>
      </c>
      <c r="BI1198" s="107">
        <f t="shared" si="883"/>
        <v>0</v>
      </c>
      <c r="BJ1198" s="107">
        <f t="shared" si="883"/>
        <v>0</v>
      </c>
      <c r="BK1198" s="107">
        <f t="shared" si="883"/>
        <v>0</v>
      </c>
      <c r="BL1198" s="110">
        <f t="shared" si="871"/>
        <v>0</v>
      </c>
      <c r="BM1198" s="111">
        <f t="shared" si="872"/>
        <v>0</v>
      </c>
      <c r="BN1198" s="111">
        <f t="shared" si="873"/>
        <v>0</v>
      </c>
      <c r="BO1198" s="111">
        <f t="shared" si="874"/>
        <v>0</v>
      </c>
      <c r="BP1198" s="111">
        <f t="shared" si="875"/>
        <v>0</v>
      </c>
      <c r="BQ1198" s="111">
        <f t="shared" si="876"/>
        <v>0</v>
      </c>
      <c r="BR1198" s="111">
        <f t="shared" si="877"/>
        <v>0</v>
      </c>
      <c r="BS1198" s="111">
        <f t="shared" si="878"/>
        <v>0</v>
      </c>
      <c r="BT1198" s="111">
        <f t="shared" si="879"/>
        <v>0</v>
      </c>
      <c r="BU1198" s="112">
        <f t="shared" si="880"/>
        <v>0</v>
      </c>
      <c r="BV1198" s="113">
        <f t="shared" si="881"/>
        <v>0</v>
      </c>
      <c r="BW1198" s="169" t="s">
        <v>135</v>
      </c>
      <c r="BX1198" s="174">
        <v>2021</v>
      </c>
      <c r="BY1198" s="169" t="s">
        <v>2422</v>
      </c>
      <c r="BZ1198" s="169" t="str">
        <f t="shared" si="858"/>
        <v>DICIEMBRE</v>
      </c>
      <c r="CA1198" s="169" t="str">
        <f t="shared" si="859"/>
        <v>YCHO21RT_12.1</v>
      </c>
      <c r="CB1198" s="118" t="e">
        <f>VLOOKUP(F1198,[3]TOTALES!$E:$E,1,0)</f>
        <v>#N/A</v>
      </c>
      <c r="CC1198" s="118" t="str">
        <f>VLOOKUP(E1198,'3.PARAMETROS'!J:L,3,0)</f>
        <v>JEANS</v>
      </c>
      <c r="CD1198" s="118">
        <f>VLOOKUP(A1198,'[4]1. ARCHIVO COMPRA'!$A:$BU,73,0)</f>
        <v>0</v>
      </c>
      <c r="CF1198" s="128"/>
      <c r="CG1198" s="128"/>
    </row>
    <row r="1199" spans="1:85" x14ac:dyDescent="0.25">
      <c r="A1199" s="128" t="str">
        <f t="shared" si="847"/>
        <v>W2RK06K86Z2G5B7</v>
      </c>
      <c r="B1199" s="188">
        <v>44531</v>
      </c>
      <c r="C1199" s="128"/>
      <c r="D1199" s="128" t="s">
        <v>562</v>
      </c>
      <c r="E1199" s="128" t="s">
        <v>699</v>
      </c>
      <c r="F1199" s="128" t="s">
        <v>1961</v>
      </c>
      <c r="G1199" s="128" t="s">
        <v>1962</v>
      </c>
      <c r="H1199" s="128" t="s">
        <v>1111</v>
      </c>
      <c r="I1199" s="128" t="s">
        <v>1112</v>
      </c>
      <c r="J1199" s="128" t="s">
        <v>2242</v>
      </c>
      <c r="K1199" s="128" t="s">
        <v>683</v>
      </c>
      <c r="L1199" s="128" t="s">
        <v>2255</v>
      </c>
      <c r="M1199" s="137">
        <v>89</v>
      </c>
      <c r="N1199" s="128">
        <f>IFERROR(VLOOKUP(M1199*$M$8*$N$8,'RAM costing'!$A$3:$B$81,2,1),0)</f>
        <v>89000</v>
      </c>
      <c r="O1199" s="128">
        <f>IFERROR(VLOOKUP(M1199*$M$9*$N$9,'RAM costing'!$E$3:$F$81,2,1),0)</f>
        <v>359</v>
      </c>
      <c r="P1199" s="128"/>
      <c r="Q1199" s="129">
        <f t="shared" si="867"/>
        <v>0.31</v>
      </c>
      <c r="R1199" s="18">
        <v>27.59</v>
      </c>
      <c r="S1199" s="25">
        <f t="shared" si="848"/>
        <v>0</v>
      </c>
      <c r="T1199" s="25">
        <f t="shared" si="849"/>
        <v>0</v>
      </c>
      <c r="U1199" s="25">
        <f t="shared" si="850"/>
        <v>0</v>
      </c>
      <c r="V1199" s="25">
        <f t="shared" si="851"/>
        <v>0</v>
      </c>
      <c r="W1199" s="25">
        <f t="shared" si="860"/>
        <v>0</v>
      </c>
      <c r="X1199" s="25">
        <f t="shared" si="852"/>
        <v>0</v>
      </c>
      <c r="Y1199" s="25">
        <f t="shared" si="861"/>
        <v>0</v>
      </c>
      <c r="Z1199" s="25">
        <f t="shared" si="862"/>
        <v>0</v>
      </c>
      <c r="AA1199" s="26"/>
      <c r="AB1199" s="25">
        <f t="shared" si="863"/>
        <v>0</v>
      </c>
      <c r="AC1199" s="25">
        <f t="shared" si="866"/>
        <v>0</v>
      </c>
      <c r="AD1199" s="25"/>
      <c r="AE1199" s="25"/>
      <c r="AF1199" s="25"/>
      <c r="AG1199" s="25"/>
      <c r="AH1199" s="25"/>
      <c r="AI1199" s="25"/>
      <c r="AJ1199" s="26"/>
      <c r="AK1199" s="25"/>
      <c r="AL1199" s="26"/>
      <c r="AM1199" s="25">
        <f t="shared" si="853"/>
        <v>0</v>
      </c>
      <c r="AN1199" s="25">
        <f t="shared" si="854"/>
        <v>0</v>
      </c>
      <c r="AO1199" s="26"/>
      <c r="AP1199" s="26">
        <f t="shared" si="855"/>
        <v>0</v>
      </c>
      <c r="AQ1199" s="101">
        <f t="shared" si="856"/>
        <v>0</v>
      </c>
      <c r="AR1199" s="106">
        <f t="shared" si="868"/>
        <v>0</v>
      </c>
      <c r="AS1199" s="107">
        <f t="shared" si="882"/>
        <v>0</v>
      </c>
      <c r="AT1199" s="107">
        <f t="shared" si="882"/>
        <v>0</v>
      </c>
      <c r="AU1199" s="107">
        <f t="shared" si="882"/>
        <v>0</v>
      </c>
      <c r="AV1199" s="107">
        <f t="shared" si="882"/>
        <v>0</v>
      </c>
      <c r="AW1199" s="107">
        <f t="shared" si="882"/>
        <v>0</v>
      </c>
      <c r="AX1199" s="107">
        <f t="shared" si="882"/>
        <v>0</v>
      </c>
      <c r="AY1199" s="107">
        <f t="shared" si="882"/>
        <v>0</v>
      </c>
      <c r="AZ1199" s="107">
        <f t="shared" si="882"/>
        <v>0</v>
      </c>
      <c r="BA1199" s="108">
        <f t="shared" si="869"/>
        <v>0</v>
      </c>
      <c r="BB1199" s="103">
        <f t="shared" si="857"/>
        <v>0</v>
      </c>
      <c r="BC1199" s="109">
        <f t="shared" si="870"/>
        <v>0</v>
      </c>
      <c r="BD1199" s="107">
        <f t="shared" si="846"/>
        <v>0</v>
      </c>
      <c r="BE1199" s="107">
        <f t="shared" si="883"/>
        <v>0</v>
      </c>
      <c r="BF1199" s="107">
        <f t="shared" si="883"/>
        <v>0</v>
      </c>
      <c r="BG1199" s="107">
        <f t="shared" si="883"/>
        <v>0</v>
      </c>
      <c r="BH1199" s="107">
        <f t="shared" si="883"/>
        <v>0</v>
      </c>
      <c r="BI1199" s="107">
        <f t="shared" si="883"/>
        <v>0</v>
      </c>
      <c r="BJ1199" s="107">
        <f t="shared" si="883"/>
        <v>0</v>
      </c>
      <c r="BK1199" s="107">
        <f t="shared" si="883"/>
        <v>0</v>
      </c>
      <c r="BL1199" s="110">
        <f t="shared" si="871"/>
        <v>0</v>
      </c>
      <c r="BM1199" s="111">
        <f t="shared" si="872"/>
        <v>0</v>
      </c>
      <c r="BN1199" s="111">
        <f t="shared" si="873"/>
        <v>0</v>
      </c>
      <c r="BO1199" s="111">
        <f t="shared" si="874"/>
        <v>0</v>
      </c>
      <c r="BP1199" s="111">
        <f t="shared" si="875"/>
        <v>0</v>
      </c>
      <c r="BQ1199" s="111">
        <f t="shared" si="876"/>
        <v>0</v>
      </c>
      <c r="BR1199" s="111">
        <f t="shared" si="877"/>
        <v>0</v>
      </c>
      <c r="BS1199" s="111">
        <f t="shared" si="878"/>
        <v>0</v>
      </c>
      <c r="BT1199" s="111">
        <f t="shared" si="879"/>
        <v>0</v>
      </c>
      <c r="BU1199" s="112">
        <f t="shared" si="880"/>
        <v>0</v>
      </c>
      <c r="BV1199" s="113">
        <f t="shared" si="881"/>
        <v>0</v>
      </c>
      <c r="BW1199" s="169" t="s">
        <v>135</v>
      </c>
      <c r="BX1199" s="174">
        <v>2021</v>
      </c>
      <c r="BY1199" s="169" t="s">
        <v>2422</v>
      </c>
      <c r="BZ1199" s="169" t="str">
        <f t="shared" si="858"/>
        <v>DICIEMBRE</v>
      </c>
      <c r="CA1199" s="169" t="str">
        <f t="shared" si="859"/>
        <v>YCHO21RT_12.1</v>
      </c>
      <c r="CB1199" s="118" t="e">
        <f>VLOOKUP(F1199,[3]TOTALES!$E:$E,1,0)</f>
        <v>#N/A</v>
      </c>
      <c r="CC1199" s="118" t="s">
        <v>257</v>
      </c>
      <c r="CD1199" s="118">
        <f>VLOOKUP(A1199,'[4]1. ARCHIVO COMPRA'!$A:$BU,73,0)</f>
        <v>0</v>
      </c>
      <c r="CF1199" s="128"/>
      <c r="CG1199" s="128"/>
    </row>
    <row r="1200" spans="1:85" s="151" customFormat="1" x14ac:dyDescent="0.25">
      <c r="A1200" s="144" t="str">
        <f t="shared" si="847"/>
        <v>W2RK06K86Z2JBLK</v>
      </c>
      <c r="B1200" s="190">
        <v>44531</v>
      </c>
      <c r="C1200" s="144"/>
      <c r="D1200" s="144" t="s">
        <v>562</v>
      </c>
      <c r="E1200" s="144" t="s">
        <v>699</v>
      </c>
      <c r="F1200" s="144" t="s">
        <v>1961</v>
      </c>
      <c r="G1200" s="144" t="s">
        <v>1962</v>
      </c>
      <c r="H1200" s="144" t="s">
        <v>494</v>
      </c>
      <c r="I1200" s="144" t="s">
        <v>520</v>
      </c>
      <c r="J1200" s="128" t="s">
        <v>2242</v>
      </c>
      <c r="K1200" s="128" t="s">
        <v>683</v>
      </c>
      <c r="L1200" s="144" t="s">
        <v>2255</v>
      </c>
      <c r="M1200" s="145">
        <v>89</v>
      </c>
      <c r="N1200" s="128">
        <f>IFERROR(VLOOKUP(M1200*$M$8*$N$8,'RAM costing'!$A$3:$B$81,2,1),0)</f>
        <v>89000</v>
      </c>
      <c r="O1200" s="128">
        <f>IFERROR(VLOOKUP(M1200*$M$9*$N$9,'RAM costing'!$E$3:$F$81,2,1),0)</f>
        <v>359</v>
      </c>
      <c r="P1200" s="128"/>
      <c r="Q1200" s="146">
        <f t="shared" si="867"/>
        <v>0.31</v>
      </c>
      <c r="R1200" s="147">
        <v>27.59</v>
      </c>
      <c r="S1200" s="25">
        <f t="shared" si="848"/>
        <v>6</v>
      </c>
      <c r="T1200" s="25">
        <f t="shared" si="849"/>
        <v>6</v>
      </c>
      <c r="U1200" s="25">
        <f t="shared" si="850"/>
        <v>6</v>
      </c>
      <c r="V1200" s="25">
        <f t="shared" si="851"/>
        <v>4</v>
      </c>
      <c r="W1200" s="25">
        <v>0</v>
      </c>
      <c r="X1200" s="25">
        <f t="shared" si="852"/>
        <v>4</v>
      </c>
      <c r="Y1200" s="25">
        <v>0</v>
      </c>
      <c r="Z1200" s="25">
        <v>0</v>
      </c>
      <c r="AA1200" s="26"/>
      <c r="AB1200" s="25">
        <v>0</v>
      </c>
      <c r="AC1200" s="26">
        <f>AO1200</f>
        <v>6</v>
      </c>
      <c r="AD1200" s="25"/>
      <c r="AE1200" s="25"/>
      <c r="AF1200" s="25"/>
      <c r="AG1200" s="25"/>
      <c r="AH1200" s="25"/>
      <c r="AI1200" s="25"/>
      <c r="AJ1200" s="26"/>
      <c r="AK1200" s="25"/>
      <c r="AL1200" s="26"/>
      <c r="AM1200" s="25">
        <f t="shared" si="853"/>
        <v>4</v>
      </c>
      <c r="AN1200" s="25">
        <f t="shared" si="854"/>
        <v>4</v>
      </c>
      <c r="AO1200" s="26">
        <v>6</v>
      </c>
      <c r="AP1200" s="26">
        <f t="shared" si="855"/>
        <v>6</v>
      </c>
      <c r="AQ1200" s="101">
        <f t="shared" si="856"/>
        <v>32</v>
      </c>
      <c r="AR1200" s="106">
        <f t="shared" si="868"/>
        <v>882.88</v>
      </c>
      <c r="AS1200" s="107">
        <f t="shared" si="882"/>
        <v>7</v>
      </c>
      <c r="AT1200" s="107">
        <f t="shared" si="882"/>
        <v>12</v>
      </c>
      <c r="AU1200" s="107">
        <f t="shared" si="882"/>
        <v>9</v>
      </c>
      <c r="AV1200" s="107">
        <f t="shared" si="882"/>
        <v>4</v>
      </c>
      <c r="AW1200" s="107">
        <f t="shared" si="882"/>
        <v>0</v>
      </c>
      <c r="AX1200" s="107">
        <f t="shared" si="882"/>
        <v>0</v>
      </c>
      <c r="AY1200" s="107">
        <f t="shared" si="882"/>
        <v>0</v>
      </c>
      <c r="AZ1200" s="107">
        <f t="shared" si="882"/>
        <v>0</v>
      </c>
      <c r="BA1200" s="108">
        <f t="shared" si="869"/>
        <v>32</v>
      </c>
      <c r="BB1200" s="103">
        <f t="shared" si="857"/>
        <v>20</v>
      </c>
      <c r="BC1200" s="109">
        <f t="shared" si="870"/>
        <v>551.79999999999995</v>
      </c>
      <c r="BD1200" s="107">
        <f t="shared" si="846"/>
        <v>5</v>
      </c>
      <c r="BE1200" s="107">
        <f t="shared" si="883"/>
        <v>7</v>
      </c>
      <c r="BF1200" s="107">
        <f t="shared" si="883"/>
        <v>5</v>
      </c>
      <c r="BG1200" s="107">
        <f t="shared" si="883"/>
        <v>3</v>
      </c>
      <c r="BH1200" s="107">
        <f t="shared" si="883"/>
        <v>0</v>
      </c>
      <c r="BI1200" s="107">
        <f t="shared" si="883"/>
        <v>0</v>
      </c>
      <c r="BJ1200" s="107">
        <f t="shared" si="883"/>
        <v>0</v>
      </c>
      <c r="BK1200" s="107">
        <f t="shared" si="883"/>
        <v>0</v>
      </c>
      <c r="BL1200" s="110">
        <f t="shared" si="871"/>
        <v>20</v>
      </c>
      <c r="BM1200" s="148">
        <f t="shared" si="872"/>
        <v>12</v>
      </c>
      <c r="BN1200" s="148">
        <f t="shared" si="873"/>
        <v>19</v>
      </c>
      <c r="BO1200" s="148">
        <f t="shared" si="874"/>
        <v>14</v>
      </c>
      <c r="BP1200" s="148">
        <f t="shared" si="875"/>
        <v>7</v>
      </c>
      <c r="BQ1200" s="148">
        <f t="shared" si="876"/>
        <v>0</v>
      </c>
      <c r="BR1200" s="148">
        <f t="shared" si="877"/>
        <v>0</v>
      </c>
      <c r="BS1200" s="148">
        <f t="shared" si="878"/>
        <v>0</v>
      </c>
      <c r="BT1200" s="148">
        <f t="shared" si="879"/>
        <v>0</v>
      </c>
      <c r="BU1200" s="149">
        <f t="shared" si="880"/>
        <v>52</v>
      </c>
      <c r="BV1200" s="150">
        <f t="shared" si="881"/>
        <v>1434.68</v>
      </c>
      <c r="BW1200" s="169" t="s">
        <v>135</v>
      </c>
      <c r="BX1200" s="174">
        <v>2021</v>
      </c>
      <c r="BY1200" s="169" t="s">
        <v>2422</v>
      </c>
      <c r="BZ1200" s="169" t="str">
        <f t="shared" si="858"/>
        <v>DICIEMBRE</v>
      </c>
      <c r="CA1200" s="169" t="str">
        <f t="shared" si="859"/>
        <v>YCHO21RT_12.1</v>
      </c>
      <c r="CB1200" s="151" t="e">
        <f>VLOOKUP(F1200,[3]TOTALES!$E:$E,1,0)</f>
        <v>#N/A</v>
      </c>
      <c r="CC1200" s="151" t="s">
        <v>257</v>
      </c>
      <c r="CD1200" s="151">
        <f>VLOOKUP(A1200,'[4]1. ARCHIVO COMPRA'!$A:$BU,73,0)</f>
        <v>0</v>
      </c>
      <c r="CF1200" s="152" t="s">
        <v>2414</v>
      </c>
      <c r="CG1200" s="153" t="s">
        <v>2411</v>
      </c>
    </row>
    <row r="1201" spans="1:85" x14ac:dyDescent="0.25">
      <c r="A1201" s="128" t="str">
        <f t="shared" si="847"/>
        <v>W2RK06K86Z2LHY</v>
      </c>
      <c r="B1201" s="188">
        <v>44531</v>
      </c>
      <c r="C1201" s="128"/>
      <c r="D1201" s="128" t="s">
        <v>562</v>
      </c>
      <c r="E1201" s="128" t="s">
        <v>699</v>
      </c>
      <c r="F1201" s="128" t="s">
        <v>1961</v>
      </c>
      <c r="G1201" s="128" t="s">
        <v>1962</v>
      </c>
      <c r="H1201" s="128" t="s">
        <v>599</v>
      </c>
      <c r="I1201" s="128" t="s">
        <v>600</v>
      </c>
      <c r="J1201" s="128" t="s">
        <v>2242</v>
      </c>
      <c r="K1201" s="128" t="s">
        <v>683</v>
      </c>
      <c r="L1201" s="128" t="s">
        <v>2255</v>
      </c>
      <c r="M1201" s="137">
        <v>89</v>
      </c>
      <c r="N1201" s="128">
        <f>IFERROR(VLOOKUP(M1201*$M$8*$N$8,'RAM costing'!$A$3:$B$81,2,1),0)</f>
        <v>89000</v>
      </c>
      <c r="O1201" s="128">
        <f>IFERROR(VLOOKUP(M1201*$M$9*$N$9,'RAM costing'!$E$3:$F$81,2,1),0)</f>
        <v>359</v>
      </c>
      <c r="P1201" s="128"/>
      <c r="Q1201" s="129">
        <f t="shared" si="867"/>
        <v>0.31</v>
      </c>
      <c r="R1201" s="18">
        <v>27.59</v>
      </c>
      <c r="S1201" s="25">
        <f t="shared" si="848"/>
        <v>0</v>
      </c>
      <c r="T1201" s="25">
        <f t="shared" si="849"/>
        <v>0</v>
      </c>
      <c r="U1201" s="25">
        <f t="shared" si="850"/>
        <v>0</v>
      </c>
      <c r="V1201" s="25">
        <f t="shared" si="851"/>
        <v>0</v>
      </c>
      <c r="W1201" s="25">
        <f t="shared" si="860"/>
        <v>0</v>
      </c>
      <c r="X1201" s="25">
        <f t="shared" si="852"/>
        <v>0</v>
      </c>
      <c r="Y1201" s="25">
        <f t="shared" si="861"/>
        <v>0</v>
      </c>
      <c r="Z1201" s="25">
        <f t="shared" si="862"/>
        <v>0</v>
      </c>
      <c r="AA1201" s="26"/>
      <c r="AB1201" s="25">
        <f t="shared" si="863"/>
        <v>0</v>
      </c>
      <c r="AC1201" s="25">
        <f t="shared" ref="AC1201:AC1202" si="884">AO1201</f>
        <v>0</v>
      </c>
      <c r="AD1201" s="25"/>
      <c r="AE1201" s="25"/>
      <c r="AF1201" s="25"/>
      <c r="AG1201" s="25"/>
      <c r="AH1201" s="25"/>
      <c r="AI1201" s="25"/>
      <c r="AJ1201" s="26"/>
      <c r="AK1201" s="25"/>
      <c r="AL1201" s="26"/>
      <c r="AM1201" s="25">
        <f t="shared" si="853"/>
        <v>0</v>
      </c>
      <c r="AN1201" s="25">
        <f t="shared" si="854"/>
        <v>0</v>
      </c>
      <c r="AO1201" s="26"/>
      <c r="AP1201" s="26">
        <f t="shared" si="855"/>
        <v>0</v>
      </c>
      <c r="AQ1201" s="101">
        <f t="shared" si="856"/>
        <v>0</v>
      </c>
      <c r="AR1201" s="106">
        <f t="shared" si="868"/>
        <v>0</v>
      </c>
      <c r="AS1201" s="107">
        <f t="shared" si="882"/>
        <v>0</v>
      </c>
      <c r="AT1201" s="107">
        <f t="shared" si="882"/>
        <v>0</v>
      </c>
      <c r="AU1201" s="107">
        <f t="shared" si="882"/>
        <v>0</v>
      </c>
      <c r="AV1201" s="107">
        <f t="shared" si="882"/>
        <v>0</v>
      </c>
      <c r="AW1201" s="107">
        <f t="shared" si="882"/>
        <v>0</v>
      </c>
      <c r="AX1201" s="107">
        <f t="shared" si="882"/>
        <v>0</v>
      </c>
      <c r="AY1201" s="107">
        <f t="shared" si="882"/>
        <v>0</v>
      </c>
      <c r="AZ1201" s="107">
        <f t="shared" si="882"/>
        <v>0</v>
      </c>
      <c r="BA1201" s="108">
        <f t="shared" si="869"/>
        <v>0</v>
      </c>
      <c r="BB1201" s="103">
        <f t="shared" si="857"/>
        <v>0</v>
      </c>
      <c r="BC1201" s="109">
        <f t="shared" si="870"/>
        <v>0</v>
      </c>
      <c r="BD1201" s="107">
        <f t="shared" si="846"/>
        <v>0</v>
      </c>
      <c r="BE1201" s="107">
        <f t="shared" si="883"/>
        <v>0</v>
      </c>
      <c r="BF1201" s="107">
        <f t="shared" si="883"/>
        <v>0</v>
      </c>
      <c r="BG1201" s="107">
        <f t="shared" si="883"/>
        <v>0</v>
      </c>
      <c r="BH1201" s="107">
        <f t="shared" si="883"/>
        <v>0</v>
      </c>
      <c r="BI1201" s="107">
        <f t="shared" si="883"/>
        <v>0</v>
      </c>
      <c r="BJ1201" s="107">
        <f t="shared" si="883"/>
        <v>0</v>
      </c>
      <c r="BK1201" s="107">
        <f t="shared" si="883"/>
        <v>0</v>
      </c>
      <c r="BL1201" s="110">
        <f t="shared" si="871"/>
        <v>0</v>
      </c>
      <c r="BM1201" s="111">
        <f t="shared" si="872"/>
        <v>0</v>
      </c>
      <c r="BN1201" s="111">
        <f t="shared" si="873"/>
        <v>0</v>
      </c>
      <c r="BO1201" s="111">
        <f t="shared" si="874"/>
        <v>0</v>
      </c>
      <c r="BP1201" s="111">
        <f t="shared" si="875"/>
        <v>0</v>
      </c>
      <c r="BQ1201" s="111">
        <f t="shared" si="876"/>
        <v>0</v>
      </c>
      <c r="BR1201" s="111">
        <f t="shared" si="877"/>
        <v>0</v>
      </c>
      <c r="BS1201" s="111">
        <f t="shared" si="878"/>
        <v>0</v>
      </c>
      <c r="BT1201" s="111">
        <f t="shared" si="879"/>
        <v>0</v>
      </c>
      <c r="BU1201" s="112">
        <f t="shared" si="880"/>
        <v>0</v>
      </c>
      <c r="BV1201" s="113">
        <f t="shared" si="881"/>
        <v>0</v>
      </c>
      <c r="BW1201" s="169" t="s">
        <v>135</v>
      </c>
      <c r="BX1201" s="174">
        <v>2021</v>
      </c>
      <c r="BY1201" s="169" t="s">
        <v>2422</v>
      </c>
      <c r="BZ1201" s="169" t="str">
        <f t="shared" si="858"/>
        <v>DICIEMBRE</v>
      </c>
      <c r="CA1201" s="169" t="str">
        <f t="shared" si="859"/>
        <v>YCHO21RT_12.1</v>
      </c>
      <c r="CB1201" s="118" t="e">
        <f>VLOOKUP(F1201,[3]TOTALES!$E:$E,1,0)</f>
        <v>#N/A</v>
      </c>
      <c r="CC1201" s="118" t="s">
        <v>257</v>
      </c>
      <c r="CD1201" s="118">
        <f>VLOOKUP(A1201,'[4]1. ARCHIVO COMPRA'!$A:$BU,73,0)</f>
        <v>0</v>
      </c>
      <c r="CF1201" s="128"/>
      <c r="CG1201" s="128"/>
    </row>
    <row r="1202" spans="1:85" x14ac:dyDescent="0.25">
      <c r="A1202" s="128" t="str">
        <f t="shared" si="847"/>
        <v>W2RK06K86Z2G7T2</v>
      </c>
      <c r="B1202" s="188">
        <v>44531</v>
      </c>
      <c r="C1202" s="128"/>
      <c r="D1202" s="128" t="s">
        <v>562</v>
      </c>
      <c r="E1202" s="128" t="s">
        <v>699</v>
      </c>
      <c r="F1202" s="128" t="s">
        <v>1961</v>
      </c>
      <c r="G1202" s="128" t="s">
        <v>1962</v>
      </c>
      <c r="H1202" s="128" t="s">
        <v>515</v>
      </c>
      <c r="I1202" s="128" t="s">
        <v>541</v>
      </c>
      <c r="J1202" s="128" t="s">
        <v>2242</v>
      </c>
      <c r="K1202" s="128" t="s">
        <v>683</v>
      </c>
      <c r="L1202" s="128" t="s">
        <v>2255</v>
      </c>
      <c r="M1202" s="137">
        <v>89</v>
      </c>
      <c r="N1202" s="128">
        <f>IFERROR(VLOOKUP(M1202*$M$8*$N$8,'RAM costing'!$A$3:$B$81,2,1),0)</f>
        <v>89000</v>
      </c>
      <c r="O1202" s="128">
        <f>IFERROR(VLOOKUP(M1202*$M$9*$N$9,'RAM costing'!$E$3:$F$81,2,1),0)</f>
        <v>359</v>
      </c>
      <c r="P1202" s="128"/>
      <c r="Q1202" s="129">
        <f t="shared" si="867"/>
        <v>0.31</v>
      </c>
      <c r="R1202" s="18">
        <v>27.59</v>
      </c>
      <c r="S1202" s="25">
        <f t="shared" si="848"/>
        <v>0</v>
      </c>
      <c r="T1202" s="25">
        <f t="shared" si="849"/>
        <v>0</v>
      </c>
      <c r="U1202" s="25">
        <f t="shared" si="850"/>
        <v>0</v>
      </c>
      <c r="V1202" s="25">
        <f t="shared" si="851"/>
        <v>0</v>
      </c>
      <c r="W1202" s="25">
        <f t="shared" si="860"/>
        <v>0</v>
      </c>
      <c r="X1202" s="25">
        <f t="shared" si="852"/>
        <v>0</v>
      </c>
      <c r="Y1202" s="25">
        <f t="shared" si="861"/>
        <v>0</v>
      </c>
      <c r="Z1202" s="25">
        <f t="shared" si="862"/>
        <v>0</v>
      </c>
      <c r="AA1202" s="26"/>
      <c r="AB1202" s="25">
        <f t="shared" si="863"/>
        <v>0</v>
      </c>
      <c r="AC1202" s="25">
        <f t="shared" si="884"/>
        <v>0</v>
      </c>
      <c r="AD1202" s="25"/>
      <c r="AE1202" s="25"/>
      <c r="AF1202" s="25"/>
      <c r="AG1202" s="25"/>
      <c r="AH1202" s="25"/>
      <c r="AI1202" s="25"/>
      <c r="AJ1202" s="26"/>
      <c r="AK1202" s="25"/>
      <c r="AL1202" s="26"/>
      <c r="AM1202" s="25">
        <f t="shared" si="853"/>
        <v>0</v>
      </c>
      <c r="AN1202" s="25">
        <f t="shared" si="854"/>
        <v>0</v>
      </c>
      <c r="AO1202" s="26"/>
      <c r="AP1202" s="26">
        <f t="shared" si="855"/>
        <v>0</v>
      </c>
      <c r="AQ1202" s="101">
        <f t="shared" si="856"/>
        <v>0</v>
      </c>
      <c r="AR1202" s="106">
        <f t="shared" si="868"/>
        <v>0</v>
      </c>
      <c r="AS1202" s="107">
        <f t="shared" si="882"/>
        <v>0</v>
      </c>
      <c r="AT1202" s="107">
        <f t="shared" si="882"/>
        <v>0</v>
      </c>
      <c r="AU1202" s="107">
        <f t="shared" si="882"/>
        <v>0</v>
      </c>
      <c r="AV1202" s="107">
        <f t="shared" si="882"/>
        <v>0</v>
      </c>
      <c r="AW1202" s="107">
        <f t="shared" si="882"/>
        <v>0</v>
      </c>
      <c r="AX1202" s="107">
        <f t="shared" si="882"/>
        <v>0</v>
      </c>
      <c r="AY1202" s="107">
        <f t="shared" si="882"/>
        <v>0</v>
      </c>
      <c r="AZ1202" s="107">
        <f t="shared" si="882"/>
        <v>0</v>
      </c>
      <c r="BA1202" s="108">
        <f t="shared" si="869"/>
        <v>0</v>
      </c>
      <c r="BB1202" s="103">
        <f t="shared" si="857"/>
        <v>0</v>
      </c>
      <c r="BC1202" s="109">
        <f t="shared" si="870"/>
        <v>0</v>
      </c>
      <c r="BD1202" s="107">
        <f t="shared" si="846"/>
        <v>0</v>
      </c>
      <c r="BE1202" s="107">
        <f t="shared" si="883"/>
        <v>0</v>
      </c>
      <c r="BF1202" s="107">
        <f t="shared" si="883"/>
        <v>0</v>
      </c>
      <c r="BG1202" s="107">
        <f t="shared" si="883"/>
        <v>0</v>
      </c>
      <c r="BH1202" s="107">
        <f t="shared" si="883"/>
        <v>0</v>
      </c>
      <c r="BI1202" s="107">
        <f t="shared" si="883"/>
        <v>0</v>
      </c>
      <c r="BJ1202" s="107">
        <f t="shared" si="883"/>
        <v>0</v>
      </c>
      <c r="BK1202" s="107">
        <f t="shared" si="883"/>
        <v>0</v>
      </c>
      <c r="BL1202" s="110">
        <f t="shared" si="871"/>
        <v>0</v>
      </c>
      <c r="BM1202" s="111">
        <f t="shared" si="872"/>
        <v>0</v>
      </c>
      <c r="BN1202" s="111">
        <f t="shared" si="873"/>
        <v>0</v>
      </c>
      <c r="BO1202" s="111">
        <f t="shared" si="874"/>
        <v>0</v>
      </c>
      <c r="BP1202" s="111">
        <f t="shared" si="875"/>
        <v>0</v>
      </c>
      <c r="BQ1202" s="111">
        <f t="shared" si="876"/>
        <v>0</v>
      </c>
      <c r="BR1202" s="111">
        <f t="shared" si="877"/>
        <v>0</v>
      </c>
      <c r="BS1202" s="111">
        <f t="shared" si="878"/>
        <v>0</v>
      </c>
      <c r="BT1202" s="111">
        <f t="shared" si="879"/>
        <v>0</v>
      </c>
      <c r="BU1202" s="112">
        <f t="shared" si="880"/>
        <v>0</v>
      </c>
      <c r="BV1202" s="113">
        <f t="shared" si="881"/>
        <v>0</v>
      </c>
      <c r="BW1202" s="169" t="s">
        <v>135</v>
      </c>
      <c r="BX1202" s="174">
        <v>2021</v>
      </c>
      <c r="BY1202" s="169" t="s">
        <v>2422</v>
      </c>
      <c r="BZ1202" s="169" t="str">
        <f t="shared" si="858"/>
        <v>DICIEMBRE</v>
      </c>
      <c r="CA1202" s="169" t="str">
        <f t="shared" si="859"/>
        <v>YCHO21RT_12.1</v>
      </c>
      <c r="CB1202" s="118" t="e">
        <f>VLOOKUP(F1202,[3]TOTALES!$E:$E,1,0)</f>
        <v>#N/A</v>
      </c>
      <c r="CC1202" s="118" t="s">
        <v>257</v>
      </c>
      <c r="CD1202" s="118">
        <f>VLOOKUP(A1202,'[4]1. ARCHIVO COMPRA'!$A:$BU,73,0)</f>
        <v>0</v>
      </c>
      <c r="CF1202" s="128"/>
      <c r="CG1202" s="128"/>
    </row>
    <row r="1203" spans="1:85" x14ac:dyDescent="0.25">
      <c r="A1203" s="128" t="str">
        <f t="shared" si="847"/>
        <v>W2RI14K9RV0G64W</v>
      </c>
      <c r="B1203" s="188">
        <v>44531</v>
      </c>
      <c r="C1203" s="128"/>
      <c r="D1203" s="128" t="s">
        <v>562</v>
      </c>
      <c r="E1203" s="128" t="s">
        <v>710</v>
      </c>
      <c r="F1203" s="128" t="s">
        <v>1963</v>
      </c>
      <c r="G1203" s="128" t="s">
        <v>1964</v>
      </c>
      <c r="H1203" s="128" t="s">
        <v>1266</v>
      </c>
      <c r="I1203" s="128" t="s">
        <v>1267</v>
      </c>
      <c r="J1203" s="128" t="s">
        <v>2107</v>
      </c>
      <c r="K1203" s="128" t="s">
        <v>684</v>
      </c>
      <c r="L1203" s="128" t="s">
        <v>2255</v>
      </c>
      <c r="M1203" s="137">
        <v>39</v>
      </c>
      <c r="N1203" s="128">
        <f>IFERROR(VLOOKUP(M1203*$M$8*$N$8,'RAM costing'!$A$3:$B$81,2,1),0)</f>
        <v>39000</v>
      </c>
      <c r="O1203" s="128">
        <f>IFERROR(VLOOKUP(M1203*$M$9*$N$9,'RAM costing'!$E$3:$F$81,2,1),0)</f>
        <v>159</v>
      </c>
      <c r="P1203" s="128"/>
      <c r="Q1203" s="129">
        <f t="shared" si="867"/>
        <v>0.31</v>
      </c>
      <c r="R1203" s="18">
        <v>12.09</v>
      </c>
      <c r="S1203" s="25">
        <f t="shared" si="848"/>
        <v>0</v>
      </c>
      <c r="T1203" s="25">
        <f t="shared" si="849"/>
        <v>0</v>
      </c>
      <c r="U1203" s="25">
        <f t="shared" si="850"/>
        <v>0</v>
      </c>
      <c r="V1203" s="25">
        <f t="shared" si="851"/>
        <v>0</v>
      </c>
      <c r="W1203" s="25">
        <f t="shared" si="860"/>
        <v>0</v>
      </c>
      <c r="X1203" s="25">
        <f t="shared" si="852"/>
        <v>0</v>
      </c>
      <c r="Y1203" s="25">
        <f t="shared" si="861"/>
        <v>0</v>
      </c>
      <c r="Z1203" s="25">
        <f t="shared" si="862"/>
        <v>0</v>
      </c>
      <c r="AA1203" s="26"/>
      <c r="AB1203" s="25">
        <f t="shared" si="863"/>
        <v>0</v>
      </c>
      <c r="AC1203" s="25">
        <f t="shared" si="864"/>
        <v>0</v>
      </c>
      <c r="AD1203" s="25"/>
      <c r="AE1203" s="25"/>
      <c r="AF1203" s="25"/>
      <c r="AG1203" s="25"/>
      <c r="AH1203" s="25"/>
      <c r="AI1203" s="25"/>
      <c r="AJ1203" s="26"/>
      <c r="AK1203" s="25"/>
      <c r="AL1203" s="26"/>
      <c r="AM1203" s="25">
        <f t="shared" si="853"/>
        <v>0</v>
      </c>
      <c r="AN1203" s="25">
        <f t="shared" si="854"/>
        <v>0</v>
      </c>
      <c r="AO1203" s="26"/>
      <c r="AP1203" s="26">
        <f t="shared" si="855"/>
        <v>0</v>
      </c>
      <c r="AQ1203" s="101">
        <f t="shared" si="856"/>
        <v>0</v>
      </c>
      <c r="AR1203" s="106">
        <f t="shared" si="868"/>
        <v>0</v>
      </c>
      <c r="AS1203" s="107">
        <f t="shared" si="882"/>
        <v>0</v>
      </c>
      <c r="AT1203" s="107">
        <f t="shared" si="882"/>
        <v>0</v>
      </c>
      <c r="AU1203" s="107">
        <f t="shared" si="882"/>
        <v>0</v>
      </c>
      <c r="AV1203" s="107">
        <f t="shared" si="882"/>
        <v>0</v>
      </c>
      <c r="AW1203" s="107">
        <f t="shared" si="882"/>
        <v>0</v>
      </c>
      <c r="AX1203" s="107">
        <f t="shared" si="882"/>
        <v>0</v>
      </c>
      <c r="AY1203" s="107">
        <f t="shared" si="882"/>
        <v>0</v>
      </c>
      <c r="AZ1203" s="107">
        <f t="shared" si="882"/>
        <v>0</v>
      </c>
      <c r="BA1203" s="108">
        <f t="shared" si="869"/>
        <v>0</v>
      </c>
      <c r="BB1203" s="103">
        <f t="shared" si="857"/>
        <v>0</v>
      </c>
      <c r="BC1203" s="109">
        <f t="shared" si="870"/>
        <v>0</v>
      </c>
      <c r="BD1203" s="107">
        <f t="shared" si="846"/>
        <v>0</v>
      </c>
      <c r="BE1203" s="107">
        <f t="shared" si="883"/>
        <v>0</v>
      </c>
      <c r="BF1203" s="107">
        <f t="shared" si="883"/>
        <v>0</v>
      </c>
      <c r="BG1203" s="107">
        <f t="shared" si="883"/>
        <v>0</v>
      </c>
      <c r="BH1203" s="107">
        <f t="shared" si="883"/>
        <v>0</v>
      </c>
      <c r="BI1203" s="107">
        <f t="shared" si="883"/>
        <v>0</v>
      </c>
      <c r="BJ1203" s="107">
        <f t="shared" si="883"/>
        <v>0</v>
      </c>
      <c r="BK1203" s="107">
        <f t="shared" si="883"/>
        <v>0</v>
      </c>
      <c r="BL1203" s="110">
        <f t="shared" si="871"/>
        <v>0</v>
      </c>
      <c r="BM1203" s="111">
        <f t="shared" si="872"/>
        <v>0</v>
      </c>
      <c r="BN1203" s="111">
        <f t="shared" si="873"/>
        <v>0</v>
      </c>
      <c r="BO1203" s="111">
        <f t="shared" si="874"/>
        <v>0</v>
      </c>
      <c r="BP1203" s="111">
        <f t="shared" si="875"/>
        <v>0</v>
      </c>
      <c r="BQ1203" s="111">
        <f t="shared" si="876"/>
        <v>0</v>
      </c>
      <c r="BR1203" s="111">
        <f t="shared" si="877"/>
        <v>0</v>
      </c>
      <c r="BS1203" s="111">
        <f t="shared" si="878"/>
        <v>0</v>
      </c>
      <c r="BT1203" s="111">
        <f t="shared" si="879"/>
        <v>0</v>
      </c>
      <c r="BU1203" s="112">
        <f t="shared" si="880"/>
        <v>0</v>
      </c>
      <c r="BV1203" s="113">
        <f t="shared" si="881"/>
        <v>0</v>
      </c>
      <c r="BW1203" s="169" t="s">
        <v>135</v>
      </c>
      <c r="BX1203" s="174">
        <v>2021</v>
      </c>
      <c r="BY1203" s="169" t="s">
        <v>2422</v>
      </c>
      <c r="BZ1203" s="169" t="str">
        <f t="shared" si="858"/>
        <v>DICIEMBRE</v>
      </c>
      <c r="CA1203" s="169" t="str">
        <f t="shared" si="859"/>
        <v>YCHO21RT_12.1</v>
      </c>
      <c r="CB1203" s="118" t="e">
        <f>VLOOKUP(F1203,[3]TOTALES!$E:$E,1,0)</f>
        <v>#N/A</v>
      </c>
      <c r="CC1203" s="118" t="s">
        <v>228</v>
      </c>
      <c r="CD1203" s="118">
        <f>VLOOKUP(A1203,'[4]1. ARCHIVO COMPRA'!$A:$BU,73,0)</f>
        <v>0</v>
      </c>
      <c r="CF1203" s="128"/>
      <c r="CG1203" s="128"/>
    </row>
    <row r="1204" spans="1:85" x14ac:dyDescent="0.25">
      <c r="A1204" s="128" t="str">
        <f t="shared" si="847"/>
        <v>W2RI14K9RV0G5A8</v>
      </c>
      <c r="B1204" s="188">
        <v>44531</v>
      </c>
      <c r="C1204" s="128"/>
      <c r="D1204" s="128" t="s">
        <v>562</v>
      </c>
      <c r="E1204" s="128" t="s">
        <v>710</v>
      </c>
      <c r="F1204" s="128" t="s">
        <v>1963</v>
      </c>
      <c r="G1204" s="128" t="s">
        <v>1964</v>
      </c>
      <c r="H1204" s="128" t="s">
        <v>1183</v>
      </c>
      <c r="I1204" s="128" t="s">
        <v>1184</v>
      </c>
      <c r="J1204" s="128" t="s">
        <v>2107</v>
      </c>
      <c r="K1204" s="128" t="s">
        <v>684</v>
      </c>
      <c r="L1204" s="128" t="s">
        <v>2255</v>
      </c>
      <c r="M1204" s="137">
        <v>39</v>
      </c>
      <c r="N1204" s="128">
        <f>IFERROR(VLOOKUP(M1204*$M$8*$N$8,'RAM costing'!$A$3:$B$81,2,1),0)</f>
        <v>39000</v>
      </c>
      <c r="O1204" s="128">
        <f>IFERROR(VLOOKUP(M1204*$M$9*$N$9,'RAM costing'!$E$3:$F$81,2,1),0)</f>
        <v>159</v>
      </c>
      <c r="P1204" s="128"/>
      <c r="Q1204" s="129">
        <f t="shared" si="867"/>
        <v>0.31</v>
      </c>
      <c r="R1204" s="18">
        <v>12.09</v>
      </c>
      <c r="S1204" s="25">
        <f t="shared" si="848"/>
        <v>0</v>
      </c>
      <c r="T1204" s="25">
        <f t="shared" si="849"/>
        <v>0</v>
      </c>
      <c r="U1204" s="25">
        <f t="shared" si="850"/>
        <v>0</v>
      </c>
      <c r="V1204" s="25">
        <f t="shared" si="851"/>
        <v>0</v>
      </c>
      <c r="W1204" s="25">
        <f t="shared" si="860"/>
        <v>0</v>
      </c>
      <c r="X1204" s="25">
        <f t="shared" si="852"/>
        <v>0</v>
      </c>
      <c r="Y1204" s="25">
        <f t="shared" si="861"/>
        <v>0</v>
      </c>
      <c r="Z1204" s="25">
        <f t="shared" si="862"/>
        <v>0</v>
      </c>
      <c r="AA1204" s="26"/>
      <c r="AB1204" s="25">
        <f t="shared" si="863"/>
        <v>0</v>
      </c>
      <c r="AC1204" s="25">
        <f t="shared" si="864"/>
        <v>0</v>
      </c>
      <c r="AD1204" s="25"/>
      <c r="AE1204" s="25"/>
      <c r="AF1204" s="25"/>
      <c r="AG1204" s="25"/>
      <c r="AH1204" s="25"/>
      <c r="AI1204" s="25"/>
      <c r="AJ1204" s="26"/>
      <c r="AK1204" s="25"/>
      <c r="AL1204" s="26"/>
      <c r="AM1204" s="25">
        <f t="shared" si="853"/>
        <v>0</v>
      </c>
      <c r="AN1204" s="25">
        <f t="shared" si="854"/>
        <v>0</v>
      </c>
      <c r="AO1204" s="26"/>
      <c r="AP1204" s="26">
        <f t="shared" si="855"/>
        <v>0</v>
      </c>
      <c r="AQ1204" s="101">
        <f t="shared" si="856"/>
        <v>0</v>
      </c>
      <c r="AR1204" s="106">
        <f t="shared" si="868"/>
        <v>0</v>
      </c>
      <c r="AS1204" s="107">
        <f t="shared" si="882"/>
        <v>0</v>
      </c>
      <c r="AT1204" s="107">
        <f t="shared" si="882"/>
        <v>0</v>
      </c>
      <c r="AU1204" s="107">
        <f t="shared" si="882"/>
        <v>0</v>
      </c>
      <c r="AV1204" s="107">
        <f t="shared" si="882"/>
        <v>0</v>
      </c>
      <c r="AW1204" s="107">
        <f t="shared" si="882"/>
        <v>0</v>
      </c>
      <c r="AX1204" s="107">
        <f t="shared" si="882"/>
        <v>0</v>
      </c>
      <c r="AY1204" s="107">
        <f t="shared" si="882"/>
        <v>0</v>
      </c>
      <c r="AZ1204" s="107">
        <f t="shared" si="882"/>
        <v>0</v>
      </c>
      <c r="BA1204" s="108">
        <f t="shared" si="869"/>
        <v>0</v>
      </c>
      <c r="BB1204" s="103">
        <f t="shared" si="857"/>
        <v>0</v>
      </c>
      <c r="BC1204" s="109">
        <f t="shared" si="870"/>
        <v>0</v>
      </c>
      <c r="BD1204" s="107">
        <f t="shared" si="846"/>
        <v>0</v>
      </c>
      <c r="BE1204" s="107">
        <f t="shared" si="883"/>
        <v>0</v>
      </c>
      <c r="BF1204" s="107">
        <f t="shared" si="883"/>
        <v>0</v>
      </c>
      <c r="BG1204" s="107">
        <f t="shared" si="883"/>
        <v>0</v>
      </c>
      <c r="BH1204" s="107">
        <f t="shared" si="883"/>
        <v>0</v>
      </c>
      <c r="BI1204" s="107">
        <f t="shared" si="883"/>
        <v>0</v>
      </c>
      <c r="BJ1204" s="107">
        <f t="shared" si="883"/>
        <v>0</v>
      </c>
      <c r="BK1204" s="107">
        <f t="shared" si="883"/>
        <v>0</v>
      </c>
      <c r="BL1204" s="110">
        <f t="shared" si="871"/>
        <v>0</v>
      </c>
      <c r="BM1204" s="111">
        <f t="shared" si="872"/>
        <v>0</v>
      </c>
      <c r="BN1204" s="111">
        <f t="shared" si="873"/>
        <v>0</v>
      </c>
      <c r="BO1204" s="111">
        <f t="shared" si="874"/>
        <v>0</v>
      </c>
      <c r="BP1204" s="111">
        <f t="shared" si="875"/>
        <v>0</v>
      </c>
      <c r="BQ1204" s="111">
        <f t="shared" si="876"/>
        <v>0</v>
      </c>
      <c r="BR1204" s="111">
        <f t="shared" si="877"/>
        <v>0</v>
      </c>
      <c r="BS1204" s="111">
        <f t="shared" si="878"/>
        <v>0</v>
      </c>
      <c r="BT1204" s="111">
        <f t="shared" si="879"/>
        <v>0</v>
      </c>
      <c r="BU1204" s="112">
        <f t="shared" si="880"/>
        <v>0</v>
      </c>
      <c r="BV1204" s="113">
        <f t="shared" si="881"/>
        <v>0</v>
      </c>
      <c r="BW1204" s="169" t="s">
        <v>135</v>
      </c>
      <c r="BX1204" s="174">
        <v>2021</v>
      </c>
      <c r="BY1204" s="169" t="s">
        <v>2422</v>
      </c>
      <c r="BZ1204" s="169" t="str">
        <f t="shared" si="858"/>
        <v>DICIEMBRE</v>
      </c>
      <c r="CA1204" s="169" t="str">
        <f t="shared" si="859"/>
        <v>YCHO21RT_12.1</v>
      </c>
      <c r="CB1204" s="118" t="e">
        <f>VLOOKUP(F1204,[3]TOTALES!$E:$E,1,0)</f>
        <v>#N/A</v>
      </c>
      <c r="CC1204" s="118" t="s">
        <v>228</v>
      </c>
      <c r="CD1204" s="118">
        <f>VLOOKUP(A1204,'[4]1. ARCHIVO COMPRA'!$A:$BU,73,0)</f>
        <v>0</v>
      </c>
      <c r="CF1204" s="128"/>
      <c r="CG1204" s="128"/>
    </row>
    <row r="1205" spans="1:85" x14ac:dyDescent="0.25">
      <c r="A1205" s="128" t="str">
        <f t="shared" si="847"/>
        <v>W2RI14K9RV0JBLK</v>
      </c>
      <c r="B1205" s="188">
        <v>44531</v>
      </c>
      <c r="C1205" s="128"/>
      <c r="D1205" s="128" t="s">
        <v>562</v>
      </c>
      <c r="E1205" s="128" t="s">
        <v>710</v>
      </c>
      <c r="F1205" s="128" t="s">
        <v>1963</v>
      </c>
      <c r="G1205" s="128" t="s">
        <v>1964</v>
      </c>
      <c r="H1205" s="128" t="s">
        <v>494</v>
      </c>
      <c r="I1205" s="128" t="s">
        <v>520</v>
      </c>
      <c r="J1205" s="128" t="s">
        <v>2107</v>
      </c>
      <c r="K1205" s="128" t="s">
        <v>684</v>
      </c>
      <c r="L1205" s="128" t="s">
        <v>2255</v>
      </c>
      <c r="M1205" s="137">
        <v>39</v>
      </c>
      <c r="N1205" s="128">
        <f>IFERROR(VLOOKUP(M1205*$M$8*$N$8,'RAM costing'!$A$3:$B$81,2,1),0)</f>
        <v>39000</v>
      </c>
      <c r="O1205" s="128">
        <f>IFERROR(VLOOKUP(M1205*$M$9*$N$9,'RAM costing'!$E$3:$F$81,2,1),0)</f>
        <v>159</v>
      </c>
      <c r="P1205" s="128"/>
      <c r="Q1205" s="129">
        <f t="shared" si="867"/>
        <v>0.31</v>
      </c>
      <c r="R1205" s="18">
        <v>12.09</v>
      </c>
      <c r="S1205" s="25">
        <f t="shared" si="848"/>
        <v>0</v>
      </c>
      <c r="T1205" s="25">
        <f t="shared" si="849"/>
        <v>0</v>
      </c>
      <c r="U1205" s="25">
        <f t="shared" si="850"/>
        <v>0</v>
      </c>
      <c r="V1205" s="25">
        <f t="shared" si="851"/>
        <v>0</v>
      </c>
      <c r="W1205" s="25">
        <f t="shared" si="860"/>
        <v>0</v>
      </c>
      <c r="X1205" s="25">
        <f t="shared" si="852"/>
        <v>0</v>
      </c>
      <c r="Y1205" s="25">
        <f t="shared" si="861"/>
        <v>0</v>
      </c>
      <c r="Z1205" s="25">
        <f t="shared" si="862"/>
        <v>0</v>
      </c>
      <c r="AA1205" s="26"/>
      <c r="AB1205" s="25">
        <f t="shared" si="863"/>
        <v>0</v>
      </c>
      <c r="AC1205" s="25">
        <f t="shared" si="864"/>
        <v>0</v>
      </c>
      <c r="AD1205" s="25"/>
      <c r="AE1205" s="25"/>
      <c r="AF1205" s="25"/>
      <c r="AG1205" s="25"/>
      <c r="AH1205" s="25"/>
      <c r="AI1205" s="25"/>
      <c r="AJ1205" s="26"/>
      <c r="AK1205" s="25"/>
      <c r="AL1205" s="26"/>
      <c r="AM1205" s="25">
        <f t="shared" si="853"/>
        <v>0</v>
      </c>
      <c r="AN1205" s="25">
        <f t="shared" si="854"/>
        <v>0</v>
      </c>
      <c r="AO1205" s="26"/>
      <c r="AP1205" s="26">
        <f t="shared" si="855"/>
        <v>0</v>
      </c>
      <c r="AQ1205" s="101">
        <f t="shared" si="856"/>
        <v>0</v>
      </c>
      <c r="AR1205" s="106">
        <f t="shared" si="868"/>
        <v>0</v>
      </c>
      <c r="AS1205" s="107">
        <f t="shared" si="882"/>
        <v>0</v>
      </c>
      <c r="AT1205" s="107">
        <f t="shared" si="882"/>
        <v>0</v>
      </c>
      <c r="AU1205" s="107">
        <f t="shared" si="882"/>
        <v>0</v>
      </c>
      <c r="AV1205" s="107">
        <f t="shared" si="882"/>
        <v>0</v>
      </c>
      <c r="AW1205" s="107">
        <f t="shared" si="882"/>
        <v>0</v>
      </c>
      <c r="AX1205" s="107">
        <f t="shared" si="882"/>
        <v>0</v>
      </c>
      <c r="AY1205" s="107">
        <f t="shared" si="882"/>
        <v>0</v>
      </c>
      <c r="AZ1205" s="107">
        <f t="shared" si="882"/>
        <v>0</v>
      </c>
      <c r="BA1205" s="108">
        <f t="shared" si="869"/>
        <v>0</v>
      </c>
      <c r="BB1205" s="103">
        <f t="shared" si="857"/>
        <v>0</v>
      </c>
      <c r="BC1205" s="109">
        <f t="shared" si="870"/>
        <v>0</v>
      </c>
      <c r="BD1205" s="107">
        <f t="shared" si="846"/>
        <v>0</v>
      </c>
      <c r="BE1205" s="107">
        <f t="shared" si="883"/>
        <v>0</v>
      </c>
      <c r="BF1205" s="107">
        <f t="shared" si="883"/>
        <v>0</v>
      </c>
      <c r="BG1205" s="107">
        <f t="shared" si="883"/>
        <v>0</v>
      </c>
      <c r="BH1205" s="107">
        <f t="shared" si="883"/>
        <v>0</v>
      </c>
      <c r="BI1205" s="107">
        <f t="shared" si="883"/>
        <v>0</v>
      </c>
      <c r="BJ1205" s="107">
        <f t="shared" si="883"/>
        <v>0</v>
      </c>
      <c r="BK1205" s="107">
        <f t="shared" si="883"/>
        <v>0</v>
      </c>
      <c r="BL1205" s="110">
        <f t="shared" si="871"/>
        <v>0</v>
      </c>
      <c r="BM1205" s="111">
        <f t="shared" si="872"/>
        <v>0</v>
      </c>
      <c r="BN1205" s="111">
        <f t="shared" si="873"/>
        <v>0</v>
      </c>
      <c r="BO1205" s="111">
        <f t="shared" si="874"/>
        <v>0</v>
      </c>
      <c r="BP1205" s="111">
        <f t="shared" si="875"/>
        <v>0</v>
      </c>
      <c r="BQ1205" s="111">
        <f t="shared" si="876"/>
        <v>0</v>
      </c>
      <c r="BR1205" s="111">
        <f t="shared" si="877"/>
        <v>0</v>
      </c>
      <c r="BS1205" s="111">
        <f t="shared" si="878"/>
        <v>0</v>
      </c>
      <c r="BT1205" s="111">
        <f t="shared" si="879"/>
        <v>0</v>
      </c>
      <c r="BU1205" s="112">
        <f t="shared" si="880"/>
        <v>0</v>
      </c>
      <c r="BV1205" s="113">
        <f t="shared" si="881"/>
        <v>0</v>
      </c>
      <c r="BW1205" s="169" t="s">
        <v>135</v>
      </c>
      <c r="BX1205" s="174">
        <v>2021</v>
      </c>
      <c r="BY1205" s="169" t="s">
        <v>2422</v>
      </c>
      <c r="BZ1205" s="169" t="str">
        <f t="shared" si="858"/>
        <v>DICIEMBRE</v>
      </c>
      <c r="CA1205" s="169" t="str">
        <f t="shared" si="859"/>
        <v>YCHO21RT_12.1</v>
      </c>
      <c r="CB1205" s="118" t="e">
        <f>VLOOKUP(F1205,[3]TOTALES!$E:$E,1,0)</f>
        <v>#N/A</v>
      </c>
      <c r="CC1205" s="118" t="s">
        <v>228</v>
      </c>
      <c r="CD1205" s="118">
        <f>VLOOKUP(A1205,'[4]1. ARCHIVO COMPRA'!$A:$BU,73,0)</f>
        <v>0</v>
      </c>
      <c r="CF1205" s="128"/>
      <c r="CG1205" s="128"/>
    </row>
    <row r="1206" spans="1:85" x14ac:dyDescent="0.25">
      <c r="A1206" s="128" t="str">
        <f t="shared" si="847"/>
        <v>W2RI14K9RV0G011</v>
      </c>
      <c r="B1206" s="188">
        <v>44531</v>
      </c>
      <c r="C1206" s="128"/>
      <c r="D1206" s="128" t="s">
        <v>562</v>
      </c>
      <c r="E1206" s="128" t="s">
        <v>710</v>
      </c>
      <c r="F1206" s="128" t="s">
        <v>1963</v>
      </c>
      <c r="G1206" s="128" t="s">
        <v>1964</v>
      </c>
      <c r="H1206" s="128" t="s">
        <v>496</v>
      </c>
      <c r="I1206" s="128" t="s">
        <v>522</v>
      </c>
      <c r="J1206" s="128" t="s">
        <v>2107</v>
      </c>
      <c r="K1206" s="128" t="s">
        <v>684</v>
      </c>
      <c r="L1206" s="128" t="s">
        <v>2255</v>
      </c>
      <c r="M1206" s="137">
        <v>39</v>
      </c>
      <c r="N1206" s="128">
        <f>IFERROR(VLOOKUP(M1206*$M$8*$N$8,'RAM costing'!$A$3:$B$81,2,1),0)</f>
        <v>39000</v>
      </c>
      <c r="O1206" s="128">
        <f>IFERROR(VLOOKUP(M1206*$M$9*$N$9,'RAM costing'!$E$3:$F$81,2,1),0)</f>
        <v>159</v>
      </c>
      <c r="P1206" s="128"/>
      <c r="Q1206" s="129">
        <f t="shared" si="867"/>
        <v>0.31</v>
      </c>
      <c r="R1206" s="18">
        <v>12.09</v>
      </c>
      <c r="S1206" s="25">
        <f t="shared" si="848"/>
        <v>0</v>
      </c>
      <c r="T1206" s="25">
        <f t="shared" si="849"/>
        <v>0</v>
      </c>
      <c r="U1206" s="25">
        <f t="shared" si="850"/>
        <v>0</v>
      </c>
      <c r="V1206" s="25">
        <f t="shared" si="851"/>
        <v>0</v>
      </c>
      <c r="W1206" s="25">
        <f t="shared" si="860"/>
        <v>0</v>
      </c>
      <c r="X1206" s="25">
        <f t="shared" si="852"/>
        <v>0</v>
      </c>
      <c r="Y1206" s="25">
        <f t="shared" si="861"/>
        <v>0</v>
      </c>
      <c r="Z1206" s="25">
        <f t="shared" si="862"/>
        <v>0</v>
      </c>
      <c r="AA1206" s="26"/>
      <c r="AB1206" s="25">
        <f t="shared" si="863"/>
        <v>0</v>
      </c>
      <c r="AC1206" s="25">
        <f t="shared" si="864"/>
        <v>0</v>
      </c>
      <c r="AD1206" s="25"/>
      <c r="AE1206" s="25"/>
      <c r="AF1206" s="25"/>
      <c r="AG1206" s="25"/>
      <c r="AH1206" s="25"/>
      <c r="AI1206" s="25"/>
      <c r="AJ1206" s="26"/>
      <c r="AK1206" s="25"/>
      <c r="AL1206" s="26"/>
      <c r="AM1206" s="25">
        <f t="shared" si="853"/>
        <v>0</v>
      </c>
      <c r="AN1206" s="25">
        <f t="shared" si="854"/>
        <v>0</v>
      </c>
      <c r="AO1206" s="26"/>
      <c r="AP1206" s="26">
        <f t="shared" si="855"/>
        <v>0</v>
      </c>
      <c r="AQ1206" s="101">
        <f t="shared" si="856"/>
        <v>0</v>
      </c>
      <c r="AR1206" s="106">
        <f t="shared" si="868"/>
        <v>0</v>
      </c>
      <c r="AS1206" s="107">
        <f t="shared" si="882"/>
        <v>0</v>
      </c>
      <c r="AT1206" s="107">
        <f t="shared" si="882"/>
        <v>0</v>
      </c>
      <c r="AU1206" s="107">
        <f t="shared" si="882"/>
        <v>0</v>
      </c>
      <c r="AV1206" s="107">
        <f t="shared" si="882"/>
        <v>0</v>
      </c>
      <c r="AW1206" s="107">
        <f t="shared" si="882"/>
        <v>0</v>
      </c>
      <c r="AX1206" s="107">
        <f t="shared" si="882"/>
        <v>0</v>
      </c>
      <c r="AY1206" s="107">
        <f t="shared" si="882"/>
        <v>0</v>
      </c>
      <c r="AZ1206" s="107">
        <f t="shared" si="882"/>
        <v>0</v>
      </c>
      <c r="BA1206" s="108">
        <f t="shared" si="869"/>
        <v>0</v>
      </c>
      <c r="BB1206" s="103">
        <f t="shared" si="857"/>
        <v>0</v>
      </c>
      <c r="BC1206" s="109">
        <f t="shared" si="870"/>
        <v>0</v>
      </c>
      <c r="BD1206" s="107">
        <f t="shared" si="846"/>
        <v>0</v>
      </c>
      <c r="BE1206" s="107">
        <f t="shared" si="883"/>
        <v>0</v>
      </c>
      <c r="BF1206" s="107">
        <f t="shared" si="883"/>
        <v>0</v>
      </c>
      <c r="BG1206" s="107">
        <f t="shared" si="883"/>
        <v>0</v>
      </c>
      <c r="BH1206" s="107">
        <f t="shared" si="883"/>
        <v>0</v>
      </c>
      <c r="BI1206" s="107">
        <f t="shared" si="883"/>
        <v>0</v>
      </c>
      <c r="BJ1206" s="107">
        <f t="shared" si="883"/>
        <v>0</v>
      </c>
      <c r="BK1206" s="107">
        <f t="shared" si="883"/>
        <v>0</v>
      </c>
      <c r="BL1206" s="110">
        <f t="shared" si="871"/>
        <v>0</v>
      </c>
      <c r="BM1206" s="111">
        <f t="shared" si="872"/>
        <v>0</v>
      </c>
      <c r="BN1206" s="111">
        <f t="shared" si="873"/>
        <v>0</v>
      </c>
      <c r="BO1206" s="111">
        <f t="shared" si="874"/>
        <v>0</v>
      </c>
      <c r="BP1206" s="111">
        <f t="shared" si="875"/>
        <v>0</v>
      </c>
      <c r="BQ1206" s="111">
        <f t="shared" si="876"/>
        <v>0</v>
      </c>
      <c r="BR1206" s="111">
        <f t="shared" si="877"/>
        <v>0</v>
      </c>
      <c r="BS1206" s="111">
        <f t="shared" si="878"/>
        <v>0</v>
      </c>
      <c r="BT1206" s="111">
        <f t="shared" si="879"/>
        <v>0</v>
      </c>
      <c r="BU1206" s="112">
        <f t="shared" si="880"/>
        <v>0</v>
      </c>
      <c r="BV1206" s="113">
        <f t="shared" si="881"/>
        <v>0</v>
      </c>
      <c r="BW1206" s="169" t="s">
        <v>135</v>
      </c>
      <c r="BX1206" s="174">
        <v>2021</v>
      </c>
      <c r="BY1206" s="169" t="s">
        <v>2422</v>
      </c>
      <c r="BZ1206" s="169" t="str">
        <f t="shared" si="858"/>
        <v>DICIEMBRE</v>
      </c>
      <c r="CA1206" s="169" t="str">
        <f t="shared" si="859"/>
        <v>YCHO21RT_12.1</v>
      </c>
      <c r="CB1206" s="118" t="e">
        <f>VLOOKUP(F1206,[3]TOTALES!$E:$E,1,0)</f>
        <v>#N/A</v>
      </c>
      <c r="CC1206" s="118" t="s">
        <v>228</v>
      </c>
      <c r="CD1206" s="118">
        <f>VLOOKUP(A1206,'[4]1. ARCHIVO COMPRA'!$A:$BU,73,0)</f>
        <v>0</v>
      </c>
      <c r="CF1206" s="128"/>
      <c r="CG1206" s="128"/>
    </row>
    <row r="1207" spans="1:85" x14ac:dyDescent="0.25">
      <c r="A1207" s="128" t="str">
        <f t="shared" si="847"/>
        <v>W2RI14K9RV0G7HR</v>
      </c>
      <c r="B1207" s="188">
        <v>44531</v>
      </c>
      <c r="C1207" s="128"/>
      <c r="D1207" s="128" t="s">
        <v>562</v>
      </c>
      <c r="E1207" s="128" t="s">
        <v>710</v>
      </c>
      <c r="F1207" s="128" t="s">
        <v>1963</v>
      </c>
      <c r="G1207" s="128" t="s">
        <v>1964</v>
      </c>
      <c r="H1207" s="128" t="s">
        <v>1177</v>
      </c>
      <c r="I1207" s="128" t="s">
        <v>1178</v>
      </c>
      <c r="J1207" s="128" t="s">
        <v>2107</v>
      </c>
      <c r="K1207" s="128" t="s">
        <v>684</v>
      </c>
      <c r="L1207" s="128" t="s">
        <v>2255</v>
      </c>
      <c r="M1207" s="137">
        <v>39</v>
      </c>
      <c r="N1207" s="128">
        <f>IFERROR(VLOOKUP(M1207*$M$8*$N$8,'RAM costing'!$A$3:$B$81,2,1),0)</f>
        <v>39000</v>
      </c>
      <c r="O1207" s="128">
        <f>IFERROR(VLOOKUP(M1207*$M$9*$N$9,'RAM costing'!$E$3:$F$81,2,1),0)</f>
        <v>159</v>
      </c>
      <c r="P1207" s="128"/>
      <c r="Q1207" s="129">
        <f t="shared" si="867"/>
        <v>0.31</v>
      </c>
      <c r="R1207" s="18">
        <v>12.09</v>
      </c>
      <c r="S1207" s="25">
        <f t="shared" si="848"/>
        <v>0</v>
      </c>
      <c r="T1207" s="25">
        <f t="shared" si="849"/>
        <v>0</v>
      </c>
      <c r="U1207" s="25">
        <f t="shared" si="850"/>
        <v>0</v>
      </c>
      <c r="V1207" s="25">
        <f t="shared" si="851"/>
        <v>0</v>
      </c>
      <c r="W1207" s="25">
        <f t="shared" si="860"/>
        <v>0</v>
      </c>
      <c r="X1207" s="25">
        <f t="shared" si="852"/>
        <v>0</v>
      </c>
      <c r="Y1207" s="25">
        <f t="shared" si="861"/>
        <v>0</v>
      </c>
      <c r="Z1207" s="25">
        <f t="shared" si="862"/>
        <v>0</v>
      </c>
      <c r="AA1207" s="26"/>
      <c r="AB1207" s="25">
        <f t="shared" si="863"/>
        <v>0</v>
      </c>
      <c r="AC1207" s="25">
        <f t="shared" si="864"/>
        <v>0</v>
      </c>
      <c r="AD1207" s="25"/>
      <c r="AE1207" s="25"/>
      <c r="AF1207" s="25"/>
      <c r="AG1207" s="25"/>
      <c r="AH1207" s="25"/>
      <c r="AI1207" s="25"/>
      <c r="AJ1207" s="26"/>
      <c r="AK1207" s="25"/>
      <c r="AL1207" s="26"/>
      <c r="AM1207" s="25">
        <f t="shared" si="853"/>
        <v>0</v>
      </c>
      <c r="AN1207" s="25">
        <f t="shared" si="854"/>
        <v>0</v>
      </c>
      <c r="AO1207" s="26"/>
      <c r="AP1207" s="26">
        <f t="shared" si="855"/>
        <v>0</v>
      </c>
      <c r="AQ1207" s="101">
        <f t="shared" si="856"/>
        <v>0</v>
      </c>
      <c r="AR1207" s="106">
        <f t="shared" si="868"/>
        <v>0</v>
      </c>
      <c r="AS1207" s="107">
        <f t="shared" si="882"/>
        <v>0</v>
      </c>
      <c r="AT1207" s="107">
        <f t="shared" si="882"/>
        <v>0</v>
      </c>
      <c r="AU1207" s="107">
        <f t="shared" si="882"/>
        <v>0</v>
      </c>
      <c r="AV1207" s="107">
        <f t="shared" si="882"/>
        <v>0</v>
      </c>
      <c r="AW1207" s="107">
        <f t="shared" si="882"/>
        <v>0</v>
      </c>
      <c r="AX1207" s="107">
        <f t="shared" si="882"/>
        <v>0</v>
      </c>
      <c r="AY1207" s="107">
        <f t="shared" si="882"/>
        <v>0</v>
      </c>
      <c r="AZ1207" s="107">
        <f t="shared" si="882"/>
        <v>0</v>
      </c>
      <c r="BA1207" s="108">
        <f t="shared" si="869"/>
        <v>0</v>
      </c>
      <c r="BB1207" s="103">
        <f t="shared" si="857"/>
        <v>0</v>
      </c>
      <c r="BC1207" s="109">
        <f t="shared" si="870"/>
        <v>0</v>
      </c>
      <c r="BD1207" s="107">
        <f t="shared" si="846"/>
        <v>0</v>
      </c>
      <c r="BE1207" s="107">
        <f t="shared" si="883"/>
        <v>0</v>
      </c>
      <c r="BF1207" s="107">
        <f t="shared" si="883"/>
        <v>0</v>
      </c>
      <c r="BG1207" s="107">
        <f t="shared" si="883"/>
        <v>0</v>
      </c>
      <c r="BH1207" s="107">
        <f t="shared" si="883"/>
        <v>0</v>
      </c>
      <c r="BI1207" s="107">
        <f t="shared" si="883"/>
        <v>0</v>
      </c>
      <c r="BJ1207" s="107">
        <f t="shared" si="883"/>
        <v>0</v>
      </c>
      <c r="BK1207" s="107">
        <f t="shared" si="883"/>
        <v>0</v>
      </c>
      <c r="BL1207" s="110">
        <f t="shared" si="871"/>
        <v>0</v>
      </c>
      <c r="BM1207" s="111">
        <f t="shared" si="872"/>
        <v>0</v>
      </c>
      <c r="BN1207" s="111">
        <f t="shared" si="873"/>
        <v>0</v>
      </c>
      <c r="BO1207" s="111">
        <f t="shared" si="874"/>
        <v>0</v>
      </c>
      <c r="BP1207" s="111">
        <f t="shared" si="875"/>
        <v>0</v>
      </c>
      <c r="BQ1207" s="111">
        <f t="shared" si="876"/>
        <v>0</v>
      </c>
      <c r="BR1207" s="111">
        <f t="shared" si="877"/>
        <v>0</v>
      </c>
      <c r="BS1207" s="111">
        <f t="shared" si="878"/>
        <v>0</v>
      </c>
      <c r="BT1207" s="111">
        <f t="shared" si="879"/>
        <v>0</v>
      </c>
      <c r="BU1207" s="112">
        <f t="shared" si="880"/>
        <v>0</v>
      </c>
      <c r="BV1207" s="113">
        <f t="shared" si="881"/>
        <v>0</v>
      </c>
      <c r="BW1207" s="169" t="s">
        <v>135</v>
      </c>
      <c r="BX1207" s="174">
        <v>2021</v>
      </c>
      <c r="BY1207" s="169" t="s">
        <v>2422</v>
      </c>
      <c r="BZ1207" s="169" t="str">
        <f t="shared" si="858"/>
        <v>DICIEMBRE</v>
      </c>
      <c r="CA1207" s="169" t="str">
        <f t="shared" si="859"/>
        <v>YCHO21RT_12.1</v>
      </c>
      <c r="CB1207" s="118" t="e">
        <f>VLOOKUP(F1207,[3]TOTALES!$E:$E,1,0)</f>
        <v>#N/A</v>
      </c>
      <c r="CC1207" s="118" t="s">
        <v>228</v>
      </c>
      <c r="CD1207" s="118">
        <f>VLOOKUP(A1207,'[4]1. ARCHIVO COMPRA'!$A:$BU,73,0)</f>
        <v>0</v>
      </c>
      <c r="CF1207" s="128"/>
      <c r="CG1207" s="128"/>
    </row>
    <row r="1208" spans="1:85" x14ac:dyDescent="0.25">
      <c r="A1208" s="128" t="str">
        <f t="shared" si="847"/>
        <v>W2RI14K9RV0LHY</v>
      </c>
      <c r="B1208" s="188">
        <v>44531</v>
      </c>
      <c r="C1208" s="128"/>
      <c r="D1208" s="128" t="s">
        <v>562</v>
      </c>
      <c r="E1208" s="128" t="s">
        <v>710</v>
      </c>
      <c r="F1208" s="128" t="s">
        <v>1963</v>
      </c>
      <c r="G1208" s="128" t="s">
        <v>1964</v>
      </c>
      <c r="H1208" s="128" t="s">
        <v>599</v>
      </c>
      <c r="I1208" s="128" t="s">
        <v>600</v>
      </c>
      <c r="J1208" s="128" t="s">
        <v>2107</v>
      </c>
      <c r="K1208" s="128" t="s">
        <v>684</v>
      </c>
      <c r="L1208" s="128" t="s">
        <v>2255</v>
      </c>
      <c r="M1208" s="137">
        <v>39</v>
      </c>
      <c r="N1208" s="128">
        <f>IFERROR(VLOOKUP(M1208*$M$8*$N$8,'RAM costing'!$A$3:$B$81,2,1),0)</f>
        <v>39000</v>
      </c>
      <c r="O1208" s="128">
        <f>IFERROR(VLOOKUP(M1208*$M$9*$N$9,'RAM costing'!$E$3:$F$81,2,1),0)</f>
        <v>159</v>
      </c>
      <c r="P1208" s="128"/>
      <c r="Q1208" s="129">
        <f t="shared" si="867"/>
        <v>0.31</v>
      </c>
      <c r="R1208" s="18">
        <v>12.09</v>
      </c>
      <c r="S1208" s="25">
        <f t="shared" si="848"/>
        <v>0</v>
      </c>
      <c r="T1208" s="25">
        <f t="shared" si="849"/>
        <v>0</v>
      </c>
      <c r="U1208" s="25">
        <f t="shared" si="850"/>
        <v>0</v>
      </c>
      <c r="V1208" s="25">
        <f t="shared" si="851"/>
        <v>0</v>
      </c>
      <c r="W1208" s="25">
        <f t="shared" si="860"/>
        <v>0</v>
      </c>
      <c r="X1208" s="25">
        <f t="shared" si="852"/>
        <v>0</v>
      </c>
      <c r="Y1208" s="25">
        <f t="shared" si="861"/>
        <v>0</v>
      </c>
      <c r="Z1208" s="25">
        <f t="shared" si="862"/>
        <v>0</v>
      </c>
      <c r="AA1208" s="26"/>
      <c r="AB1208" s="25">
        <f t="shared" si="863"/>
        <v>0</v>
      </c>
      <c r="AC1208" s="25">
        <f t="shared" si="864"/>
        <v>0</v>
      </c>
      <c r="AD1208" s="25"/>
      <c r="AE1208" s="25"/>
      <c r="AF1208" s="25"/>
      <c r="AG1208" s="25"/>
      <c r="AH1208" s="25"/>
      <c r="AI1208" s="25"/>
      <c r="AJ1208" s="26"/>
      <c r="AK1208" s="25"/>
      <c r="AL1208" s="26"/>
      <c r="AM1208" s="25">
        <f t="shared" si="853"/>
        <v>0</v>
      </c>
      <c r="AN1208" s="25">
        <f t="shared" si="854"/>
        <v>0</v>
      </c>
      <c r="AO1208" s="26"/>
      <c r="AP1208" s="26">
        <f t="shared" si="855"/>
        <v>0</v>
      </c>
      <c r="AQ1208" s="101">
        <f t="shared" si="856"/>
        <v>0</v>
      </c>
      <c r="AR1208" s="106">
        <f t="shared" si="868"/>
        <v>0</v>
      </c>
      <c r="AS1208" s="107">
        <f t="shared" si="882"/>
        <v>0</v>
      </c>
      <c r="AT1208" s="107">
        <f t="shared" si="882"/>
        <v>0</v>
      </c>
      <c r="AU1208" s="107">
        <f t="shared" si="882"/>
        <v>0</v>
      </c>
      <c r="AV1208" s="107">
        <f t="shared" si="882"/>
        <v>0</v>
      </c>
      <c r="AW1208" s="107">
        <f t="shared" si="882"/>
        <v>0</v>
      </c>
      <c r="AX1208" s="107">
        <f t="shared" si="882"/>
        <v>0</v>
      </c>
      <c r="AY1208" s="107">
        <f t="shared" si="882"/>
        <v>0</v>
      </c>
      <c r="AZ1208" s="107">
        <f t="shared" si="882"/>
        <v>0</v>
      </c>
      <c r="BA1208" s="108">
        <f t="shared" si="869"/>
        <v>0</v>
      </c>
      <c r="BB1208" s="103">
        <f t="shared" si="857"/>
        <v>0</v>
      </c>
      <c r="BC1208" s="109">
        <f t="shared" si="870"/>
        <v>0</v>
      </c>
      <c r="BD1208" s="107">
        <f t="shared" si="846"/>
        <v>0</v>
      </c>
      <c r="BE1208" s="107">
        <f t="shared" si="883"/>
        <v>0</v>
      </c>
      <c r="BF1208" s="107">
        <f t="shared" si="883"/>
        <v>0</v>
      </c>
      <c r="BG1208" s="107">
        <f t="shared" si="883"/>
        <v>0</v>
      </c>
      <c r="BH1208" s="107">
        <f t="shared" si="883"/>
        <v>0</v>
      </c>
      <c r="BI1208" s="107">
        <f t="shared" si="883"/>
        <v>0</v>
      </c>
      <c r="BJ1208" s="107">
        <f t="shared" si="883"/>
        <v>0</v>
      </c>
      <c r="BK1208" s="107">
        <f t="shared" si="883"/>
        <v>0</v>
      </c>
      <c r="BL1208" s="110">
        <f t="shared" si="871"/>
        <v>0</v>
      </c>
      <c r="BM1208" s="111">
        <f t="shared" si="872"/>
        <v>0</v>
      </c>
      <c r="BN1208" s="111">
        <f t="shared" si="873"/>
        <v>0</v>
      </c>
      <c r="BO1208" s="111">
        <f t="shared" si="874"/>
        <v>0</v>
      </c>
      <c r="BP1208" s="111">
        <f t="shared" si="875"/>
        <v>0</v>
      </c>
      <c r="BQ1208" s="111">
        <f t="shared" si="876"/>
        <v>0</v>
      </c>
      <c r="BR1208" s="111">
        <f t="shared" si="877"/>
        <v>0</v>
      </c>
      <c r="BS1208" s="111">
        <f t="shared" si="878"/>
        <v>0</v>
      </c>
      <c r="BT1208" s="111">
        <f t="shared" si="879"/>
        <v>0</v>
      </c>
      <c r="BU1208" s="112">
        <f t="shared" si="880"/>
        <v>0</v>
      </c>
      <c r="BV1208" s="113">
        <f t="shared" si="881"/>
        <v>0</v>
      </c>
      <c r="BW1208" s="169" t="s">
        <v>135</v>
      </c>
      <c r="BX1208" s="174">
        <v>2021</v>
      </c>
      <c r="BY1208" s="169" t="s">
        <v>2422</v>
      </c>
      <c r="BZ1208" s="169" t="str">
        <f t="shared" si="858"/>
        <v>DICIEMBRE</v>
      </c>
      <c r="CA1208" s="169" t="str">
        <f t="shared" si="859"/>
        <v>YCHO21RT_12.1</v>
      </c>
      <c r="CB1208" s="118" t="e">
        <f>VLOOKUP(F1208,[3]TOTALES!$E:$E,1,0)</f>
        <v>#N/A</v>
      </c>
      <c r="CC1208" s="118" t="s">
        <v>228</v>
      </c>
      <c r="CD1208" s="118">
        <f>VLOOKUP(A1208,'[4]1. ARCHIVO COMPRA'!$A:$BU,73,0)</f>
        <v>0</v>
      </c>
      <c r="CF1208" s="128"/>
      <c r="CG1208" s="128"/>
    </row>
    <row r="1209" spans="1:85" x14ac:dyDescent="0.25">
      <c r="A1209" s="128" t="str">
        <f t="shared" si="847"/>
        <v>W2RK28Z2Y72G5B7</v>
      </c>
      <c r="B1209" s="188">
        <v>44531</v>
      </c>
      <c r="C1209" s="128"/>
      <c r="D1209" s="128" t="s">
        <v>560</v>
      </c>
      <c r="E1209" s="128" t="s">
        <v>259</v>
      </c>
      <c r="F1209" s="128" t="s">
        <v>1965</v>
      </c>
      <c r="G1209" s="128" t="s">
        <v>1966</v>
      </c>
      <c r="H1209" s="128" t="s">
        <v>1111</v>
      </c>
      <c r="I1209" s="128" t="s">
        <v>1112</v>
      </c>
      <c r="J1209" s="128" t="s">
        <v>2214</v>
      </c>
      <c r="K1209" s="128" t="s">
        <v>686</v>
      </c>
      <c r="L1209" s="128" t="s">
        <v>2255</v>
      </c>
      <c r="M1209" s="137">
        <v>108</v>
      </c>
      <c r="N1209" s="128">
        <f>IFERROR(VLOOKUP(M1209*$M$8*$N$8,'RAM costing'!$A$3:$B$81,2,1),0)</f>
        <v>109000</v>
      </c>
      <c r="O1209" s="128">
        <f>IFERROR(VLOOKUP(M1209*$M$9*$N$9,'RAM costing'!$E$3:$F$81,2,1),0)</f>
        <v>429</v>
      </c>
      <c r="P1209" s="128"/>
      <c r="Q1209" s="129">
        <f t="shared" si="867"/>
        <v>0.31</v>
      </c>
      <c r="R1209" s="18">
        <v>33.479999999999997</v>
      </c>
      <c r="S1209" s="25">
        <f t="shared" si="848"/>
        <v>0</v>
      </c>
      <c r="T1209" s="25">
        <f t="shared" si="849"/>
        <v>0</v>
      </c>
      <c r="U1209" s="25">
        <f t="shared" si="850"/>
        <v>0</v>
      </c>
      <c r="V1209" s="25">
        <f t="shared" si="851"/>
        <v>0</v>
      </c>
      <c r="W1209" s="25">
        <f t="shared" si="860"/>
        <v>0</v>
      </c>
      <c r="X1209" s="25">
        <f t="shared" si="852"/>
        <v>0</v>
      </c>
      <c r="Y1209" s="25">
        <f t="shared" si="861"/>
        <v>0</v>
      </c>
      <c r="Z1209" s="25">
        <f t="shared" si="862"/>
        <v>0</v>
      </c>
      <c r="AA1209" s="26"/>
      <c r="AB1209" s="25">
        <f t="shared" si="863"/>
        <v>0</v>
      </c>
      <c r="AC1209" s="25">
        <f t="shared" ref="AC1209:AC1241" si="885">AO1209</f>
        <v>0</v>
      </c>
      <c r="AD1209" s="25"/>
      <c r="AE1209" s="25"/>
      <c r="AF1209" s="25"/>
      <c r="AG1209" s="25"/>
      <c r="AH1209" s="25"/>
      <c r="AI1209" s="25"/>
      <c r="AJ1209" s="26"/>
      <c r="AK1209" s="25"/>
      <c r="AL1209" s="26"/>
      <c r="AM1209" s="25">
        <f t="shared" si="853"/>
        <v>0</v>
      </c>
      <c r="AN1209" s="25">
        <f t="shared" si="854"/>
        <v>0</v>
      </c>
      <c r="AO1209" s="26"/>
      <c r="AP1209" s="26">
        <f t="shared" si="855"/>
        <v>0</v>
      </c>
      <c r="AQ1209" s="101">
        <f t="shared" si="856"/>
        <v>0</v>
      </c>
      <c r="AR1209" s="106">
        <f t="shared" si="868"/>
        <v>0</v>
      </c>
      <c r="AS1209" s="107">
        <f t="shared" si="882"/>
        <v>0</v>
      </c>
      <c r="AT1209" s="107">
        <f t="shared" si="882"/>
        <v>0</v>
      </c>
      <c r="AU1209" s="107">
        <f t="shared" si="882"/>
        <v>0</v>
      </c>
      <c r="AV1209" s="107">
        <f t="shared" si="882"/>
        <v>0</v>
      </c>
      <c r="AW1209" s="107">
        <f t="shared" si="882"/>
        <v>0</v>
      </c>
      <c r="AX1209" s="107">
        <f t="shared" si="882"/>
        <v>0</v>
      </c>
      <c r="AY1209" s="107">
        <f t="shared" si="882"/>
        <v>0</v>
      </c>
      <c r="AZ1209" s="107">
        <f t="shared" si="882"/>
        <v>0</v>
      </c>
      <c r="BA1209" s="108">
        <f t="shared" si="869"/>
        <v>0</v>
      </c>
      <c r="BB1209" s="103">
        <f t="shared" si="857"/>
        <v>0</v>
      </c>
      <c r="BC1209" s="109">
        <f t="shared" si="870"/>
        <v>0</v>
      </c>
      <c r="BD1209" s="107">
        <f t="shared" si="846"/>
        <v>0</v>
      </c>
      <c r="BE1209" s="107">
        <f t="shared" si="883"/>
        <v>0</v>
      </c>
      <c r="BF1209" s="107">
        <f t="shared" si="883"/>
        <v>0</v>
      </c>
      <c r="BG1209" s="107">
        <f t="shared" si="883"/>
        <v>0</v>
      </c>
      <c r="BH1209" s="107">
        <f t="shared" si="883"/>
        <v>0</v>
      </c>
      <c r="BI1209" s="107">
        <f t="shared" si="883"/>
        <v>0</v>
      </c>
      <c r="BJ1209" s="107">
        <f t="shared" si="883"/>
        <v>0</v>
      </c>
      <c r="BK1209" s="107">
        <f t="shared" si="883"/>
        <v>0</v>
      </c>
      <c r="BL1209" s="110">
        <f t="shared" si="871"/>
        <v>0</v>
      </c>
      <c r="BM1209" s="111">
        <f t="shared" si="872"/>
        <v>0</v>
      </c>
      <c r="BN1209" s="111">
        <f t="shared" si="873"/>
        <v>0</v>
      </c>
      <c r="BO1209" s="111">
        <f t="shared" si="874"/>
        <v>0</v>
      </c>
      <c r="BP1209" s="111">
        <f t="shared" si="875"/>
        <v>0</v>
      </c>
      <c r="BQ1209" s="111">
        <f t="shared" si="876"/>
        <v>0</v>
      </c>
      <c r="BR1209" s="111">
        <f t="shared" si="877"/>
        <v>0</v>
      </c>
      <c r="BS1209" s="111">
        <f t="shared" si="878"/>
        <v>0</v>
      </c>
      <c r="BT1209" s="111">
        <f t="shared" si="879"/>
        <v>0</v>
      </c>
      <c r="BU1209" s="112">
        <f t="shared" si="880"/>
        <v>0</v>
      </c>
      <c r="BV1209" s="113">
        <f t="shared" si="881"/>
        <v>0</v>
      </c>
      <c r="BW1209" s="169" t="s">
        <v>135</v>
      </c>
      <c r="BX1209" s="174">
        <v>2021</v>
      </c>
      <c r="BY1209" s="169" t="s">
        <v>2422</v>
      </c>
      <c r="BZ1209" s="169" t="str">
        <f t="shared" si="858"/>
        <v>DICIEMBRE</v>
      </c>
      <c r="CA1209" s="169" t="str">
        <f t="shared" si="859"/>
        <v>YCHO21RT_12.1</v>
      </c>
      <c r="CB1209" s="118" t="str">
        <f>VLOOKUP(F1209,[3]TOTALES!$E:$E,1,0)</f>
        <v>W2RK28Z2Y72</v>
      </c>
      <c r="CC1209" s="118" t="str">
        <f>VLOOKUP(E1209,'3.PARAMETROS'!J:L,3,0)</f>
        <v>VESTIDOS</v>
      </c>
      <c r="CD1209" s="118">
        <f>VLOOKUP(A1209,'[4]1. ARCHIVO COMPRA'!$A:$BU,73,0)</f>
        <v>0</v>
      </c>
      <c r="CF1209" s="128"/>
      <c r="CG1209" s="128"/>
    </row>
    <row r="1210" spans="1:85" x14ac:dyDescent="0.25">
      <c r="A1210" s="128" t="str">
        <f t="shared" si="847"/>
        <v>W2RK28Z2Y72MCH</v>
      </c>
      <c r="B1210" s="188">
        <v>44531</v>
      </c>
      <c r="C1210" s="128"/>
      <c r="D1210" s="128" t="s">
        <v>560</v>
      </c>
      <c r="E1210" s="128" t="s">
        <v>259</v>
      </c>
      <c r="F1210" s="128" t="s">
        <v>1965</v>
      </c>
      <c r="G1210" s="128" t="s">
        <v>1966</v>
      </c>
      <c r="H1210" s="128" t="s">
        <v>512</v>
      </c>
      <c r="I1210" s="128" t="s">
        <v>617</v>
      </c>
      <c r="J1210" s="128" t="s">
        <v>2214</v>
      </c>
      <c r="K1210" s="128" t="s">
        <v>686</v>
      </c>
      <c r="L1210" s="128" t="s">
        <v>2255</v>
      </c>
      <c r="M1210" s="137">
        <v>108</v>
      </c>
      <c r="N1210" s="128">
        <f>IFERROR(VLOOKUP(M1210*$M$8*$N$8,'RAM costing'!$A$3:$B$81,2,1),0)</f>
        <v>109000</v>
      </c>
      <c r="O1210" s="128">
        <f>IFERROR(VLOOKUP(M1210*$M$9*$N$9,'RAM costing'!$E$3:$F$81,2,1),0)</f>
        <v>429</v>
      </c>
      <c r="P1210" s="128"/>
      <c r="Q1210" s="129">
        <f t="shared" si="867"/>
        <v>0.31</v>
      </c>
      <c r="R1210" s="18">
        <v>33.479999999999997</v>
      </c>
      <c r="S1210" s="25">
        <f t="shared" si="848"/>
        <v>0</v>
      </c>
      <c r="T1210" s="25">
        <f t="shared" si="849"/>
        <v>0</v>
      </c>
      <c r="U1210" s="25">
        <f t="shared" si="850"/>
        <v>0</v>
      </c>
      <c r="V1210" s="25">
        <f t="shared" si="851"/>
        <v>0</v>
      </c>
      <c r="W1210" s="25">
        <f t="shared" si="860"/>
        <v>0</v>
      </c>
      <c r="X1210" s="25">
        <f t="shared" si="852"/>
        <v>0</v>
      </c>
      <c r="Y1210" s="25">
        <f t="shared" si="861"/>
        <v>0</v>
      </c>
      <c r="Z1210" s="25">
        <f t="shared" si="862"/>
        <v>0</v>
      </c>
      <c r="AA1210" s="26"/>
      <c r="AB1210" s="25">
        <f t="shared" si="863"/>
        <v>0</v>
      </c>
      <c r="AC1210" s="25">
        <f t="shared" si="885"/>
        <v>0</v>
      </c>
      <c r="AD1210" s="25"/>
      <c r="AE1210" s="25"/>
      <c r="AF1210" s="25"/>
      <c r="AG1210" s="25"/>
      <c r="AH1210" s="25"/>
      <c r="AI1210" s="25"/>
      <c r="AJ1210" s="26"/>
      <c r="AK1210" s="25"/>
      <c r="AL1210" s="26"/>
      <c r="AM1210" s="25">
        <f t="shared" si="853"/>
        <v>0</v>
      </c>
      <c r="AN1210" s="25">
        <f t="shared" si="854"/>
        <v>0</v>
      </c>
      <c r="AO1210" s="26"/>
      <c r="AP1210" s="26">
        <f t="shared" si="855"/>
        <v>0</v>
      </c>
      <c r="AQ1210" s="101">
        <f t="shared" si="856"/>
        <v>0</v>
      </c>
      <c r="AR1210" s="106">
        <f t="shared" si="868"/>
        <v>0</v>
      </c>
      <c r="AS1210" s="107">
        <f t="shared" si="882"/>
        <v>0</v>
      </c>
      <c r="AT1210" s="107">
        <f t="shared" si="882"/>
        <v>0</v>
      </c>
      <c r="AU1210" s="107">
        <f t="shared" si="882"/>
        <v>0</v>
      </c>
      <c r="AV1210" s="107">
        <f t="shared" si="882"/>
        <v>0</v>
      </c>
      <c r="AW1210" s="107">
        <f t="shared" si="882"/>
        <v>0</v>
      </c>
      <c r="AX1210" s="107">
        <f t="shared" si="882"/>
        <v>0</v>
      </c>
      <c r="AY1210" s="107">
        <f t="shared" si="882"/>
        <v>0</v>
      </c>
      <c r="AZ1210" s="107">
        <f t="shared" si="882"/>
        <v>0</v>
      </c>
      <c r="BA1210" s="108">
        <f t="shared" si="869"/>
        <v>0</v>
      </c>
      <c r="BB1210" s="103">
        <f t="shared" si="857"/>
        <v>0</v>
      </c>
      <c r="BC1210" s="109">
        <f t="shared" si="870"/>
        <v>0</v>
      </c>
      <c r="BD1210" s="107">
        <f t="shared" si="846"/>
        <v>0</v>
      </c>
      <c r="BE1210" s="107">
        <f t="shared" si="883"/>
        <v>0</v>
      </c>
      <c r="BF1210" s="107">
        <f t="shared" si="883"/>
        <v>0</v>
      </c>
      <c r="BG1210" s="107">
        <f t="shared" si="883"/>
        <v>0</v>
      </c>
      <c r="BH1210" s="107">
        <f t="shared" si="883"/>
        <v>0</v>
      </c>
      <c r="BI1210" s="107">
        <f t="shared" si="883"/>
        <v>0</v>
      </c>
      <c r="BJ1210" s="107">
        <f t="shared" si="883"/>
        <v>0</v>
      </c>
      <c r="BK1210" s="107">
        <f t="shared" si="883"/>
        <v>0</v>
      </c>
      <c r="BL1210" s="110">
        <f t="shared" si="871"/>
        <v>0</v>
      </c>
      <c r="BM1210" s="111">
        <f t="shared" si="872"/>
        <v>0</v>
      </c>
      <c r="BN1210" s="111">
        <f t="shared" si="873"/>
        <v>0</v>
      </c>
      <c r="BO1210" s="111">
        <f t="shared" si="874"/>
        <v>0</v>
      </c>
      <c r="BP1210" s="111">
        <f t="shared" si="875"/>
        <v>0</v>
      </c>
      <c r="BQ1210" s="111">
        <f t="shared" si="876"/>
        <v>0</v>
      </c>
      <c r="BR1210" s="111">
        <f t="shared" si="877"/>
        <v>0</v>
      </c>
      <c r="BS1210" s="111">
        <f t="shared" si="878"/>
        <v>0</v>
      </c>
      <c r="BT1210" s="111">
        <f t="shared" si="879"/>
        <v>0</v>
      </c>
      <c r="BU1210" s="112">
        <f t="shared" si="880"/>
        <v>0</v>
      </c>
      <c r="BV1210" s="113">
        <f t="shared" si="881"/>
        <v>0</v>
      </c>
      <c r="BW1210" s="169" t="s">
        <v>135</v>
      </c>
      <c r="BX1210" s="174">
        <v>2021</v>
      </c>
      <c r="BY1210" s="169" t="s">
        <v>2422</v>
      </c>
      <c r="BZ1210" s="169" t="str">
        <f t="shared" si="858"/>
        <v>DICIEMBRE</v>
      </c>
      <c r="CA1210" s="169" t="str">
        <f t="shared" si="859"/>
        <v>YCHO21RT_12.1</v>
      </c>
      <c r="CB1210" s="118" t="str">
        <f>VLOOKUP(F1210,[3]TOTALES!$E:$E,1,0)</f>
        <v>W2RK28Z2Y72</v>
      </c>
      <c r="CC1210" s="118" t="str">
        <f>VLOOKUP(E1210,'3.PARAMETROS'!J:L,3,0)</f>
        <v>VESTIDOS</v>
      </c>
      <c r="CD1210" s="118">
        <f>VLOOKUP(A1210,'[4]1. ARCHIVO COMPRA'!$A:$BU,73,0)</f>
        <v>0</v>
      </c>
      <c r="CF1210" s="128"/>
      <c r="CG1210" s="128"/>
    </row>
    <row r="1211" spans="1:85" x14ac:dyDescent="0.25">
      <c r="A1211" s="128" t="str">
        <f t="shared" si="847"/>
        <v>W2RK28Z2Y72JBLK</v>
      </c>
      <c r="B1211" s="188">
        <v>44531</v>
      </c>
      <c r="C1211" s="128"/>
      <c r="D1211" s="128" t="s">
        <v>560</v>
      </c>
      <c r="E1211" s="128" t="s">
        <v>259</v>
      </c>
      <c r="F1211" s="128" t="s">
        <v>1965</v>
      </c>
      <c r="G1211" s="128" t="s">
        <v>1966</v>
      </c>
      <c r="H1211" s="128" t="s">
        <v>494</v>
      </c>
      <c r="I1211" s="128" t="s">
        <v>520</v>
      </c>
      <c r="J1211" s="128" t="s">
        <v>2214</v>
      </c>
      <c r="K1211" s="128" t="s">
        <v>686</v>
      </c>
      <c r="L1211" s="128" t="s">
        <v>2255</v>
      </c>
      <c r="M1211" s="137">
        <v>108</v>
      </c>
      <c r="N1211" s="128">
        <f>IFERROR(VLOOKUP(M1211*$M$8*$N$8,'RAM costing'!$A$3:$B$81,2,1),0)</f>
        <v>109000</v>
      </c>
      <c r="O1211" s="128">
        <f>IFERROR(VLOOKUP(M1211*$M$9*$N$9,'RAM costing'!$E$3:$F$81,2,1),0)</f>
        <v>429</v>
      </c>
      <c r="P1211" s="128"/>
      <c r="Q1211" s="129">
        <f t="shared" si="867"/>
        <v>0.31</v>
      </c>
      <c r="R1211" s="18">
        <v>33.479999999999997</v>
      </c>
      <c r="S1211" s="25">
        <f t="shared" si="848"/>
        <v>0</v>
      </c>
      <c r="T1211" s="25">
        <f t="shared" si="849"/>
        <v>0</v>
      </c>
      <c r="U1211" s="25">
        <f t="shared" si="850"/>
        <v>0</v>
      </c>
      <c r="V1211" s="25">
        <f t="shared" si="851"/>
        <v>0</v>
      </c>
      <c r="W1211" s="25">
        <f t="shared" si="860"/>
        <v>0</v>
      </c>
      <c r="X1211" s="25">
        <f t="shared" si="852"/>
        <v>0</v>
      </c>
      <c r="Y1211" s="25">
        <f t="shared" si="861"/>
        <v>0</v>
      </c>
      <c r="Z1211" s="25">
        <f t="shared" si="862"/>
        <v>0</v>
      </c>
      <c r="AA1211" s="26"/>
      <c r="AB1211" s="25">
        <f t="shared" si="863"/>
        <v>0</v>
      </c>
      <c r="AC1211" s="25">
        <f t="shared" si="885"/>
        <v>0</v>
      </c>
      <c r="AD1211" s="25"/>
      <c r="AE1211" s="25"/>
      <c r="AF1211" s="25"/>
      <c r="AG1211" s="25"/>
      <c r="AH1211" s="25"/>
      <c r="AI1211" s="25"/>
      <c r="AJ1211" s="26"/>
      <c r="AK1211" s="25"/>
      <c r="AL1211" s="26"/>
      <c r="AM1211" s="25">
        <f t="shared" si="853"/>
        <v>0</v>
      </c>
      <c r="AN1211" s="25">
        <f t="shared" si="854"/>
        <v>0</v>
      </c>
      <c r="AO1211" s="26"/>
      <c r="AP1211" s="26">
        <f t="shared" si="855"/>
        <v>0</v>
      </c>
      <c r="AQ1211" s="101">
        <f t="shared" si="856"/>
        <v>0</v>
      </c>
      <c r="AR1211" s="106">
        <f t="shared" si="868"/>
        <v>0</v>
      </c>
      <c r="AS1211" s="107">
        <f t="shared" si="882"/>
        <v>0</v>
      </c>
      <c r="AT1211" s="107">
        <f t="shared" si="882"/>
        <v>0</v>
      </c>
      <c r="AU1211" s="107">
        <f t="shared" si="882"/>
        <v>0</v>
      </c>
      <c r="AV1211" s="107">
        <f t="shared" si="882"/>
        <v>0</v>
      </c>
      <c r="AW1211" s="107">
        <f t="shared" si="882"/>
        <v>0</v>
      </c>
      <c r="AX1211" s="107">
        <f t="shared" si="882"/>
        <v>0</v>
      </c>
      <c r="AY1211" s="107">
        <f t="shared" si="882"/>
        <v>0</v>
      </c>
      <c r="AZ1211" s="107">
        <f t="shared" si="882"/>
        <v>0</v>
      </c>
      <c r="BA1211" s="108">
        <f t="shared" si="869"/>
        <v>0</v>
      </c>
      <c r="BB1211" s="103">
        <f t="shared" si="857"/>
        <v>0</v>
      </c>
      <c r="BC1211" s="109">
        <f t="shared" si="870"/>
        <v>0</v>
      </c>
      <c r="BD1211" s="107">
        <f t="shared" si="846"/>
        <v>0</v>
      </c>
      <c r="BE1211" s="107">
        <f t="shared" si="883"/>
        <v>0</v>
      </c>
      <c r="BF1211" s="107">
        <f t="shared" si="883"/>
        <v>0</v>
      </c>
      <c r="BG1211" s="107">
        <f t="shared" si="883"/>
        <v>0</v>
      </c>
      <c r="BH1211" s="107">
        <f t="shared" si="883"/>
        <v>0</v>
      </c>
      <c r="BI1211" s="107">
        <f t="shared" si="883"/>
        <v>0</v>
      </c>
      <c r="BJ1211" s="107">
        <f t="shared" si="883"/>
        <v>0</v>
      </c>
      <c r="BK1211" s="107">
        <f t="shared" si="883"/>
        <v>0</v>
      </c>
      <c r="BL1211" s="110">
        <f t="shared" si="871"/>
        <v>0</v>
      </c>
      <c r="BM1211" s="111">
        <f t="shared" si="872"/>
        <v>0</v>
      </c>
      <c r="BN1211" s="111">
        <f t="shared" si="873"/>
        <v>0</v>
      </c>
      <c r="BO1211" s="111">
        <f t="shared" si="874"/>
        <v>0</v>
      </c>
      <c r="BP1211" s="111">
        <f t="shared" si="875"/>
        <v>0</v>
      </c>
      <c r="BQ1211" s="111">
        <f t="shared" si="876"/>
        <v>0</v>
      </c>
      <c r="BR1211" s="111">
        <f t="shared" si="877"/>
        <v>0</v>
      </c>
      <c r="BS1211" s="111">
        <f t="shared" si="878"/>
        <v>0</v>
      </c>
      <c r="BT1211" s="111">
        <f t="shared" si="879"/>
        <v>0</v>
      </c>
      <c r="BU1211" s="112">
        <f t="shared" si="880"/>
        <v>0</v>
      </c>
      <c r="BV1211" s="113">
        <f t="shared" si="881"/>
        <v>0</v>
      </c>
      <c r="BW1211" s="169" t="s">
        <v>135</v>
      </c>
      <c r="BX1211" s="174">
        <v>2021</v>
      </c>
      <c r="BY1211" s="169" t="s">
        <v>2422</v>
      </c>
      <c r="BZ1211" s="169" t="str">
        <f t="shared" si="858"/>
        <v>DICIEMBRE</v>
      </c>
      <c r="CA1211" s="169" t="str">
        <f t="shared" si="859"/>
        <v>YCHO21RT_12.1</v>
      </c>
      <c r="CB1211" s="118" t="str">
        <f>VLOOKUP(F1211,[3]TOTALES!$E:$E,1,0)</f>
        <v>W2RK28Z2Y72</v>
      </c>
      <c r="CC1211" s="118" t="str">
        <f>VLOOKUP(E1211,'3.PARAMETROS'!J:L,3,0)</f>
        <v>VESTIDOS</v>
      </c>
      <c r="CD1211" s="118">
        <f>VLOOKUP(A1211,'[4]1. ARCHIVO COMPRA'!$A:$BU,73,0)</f>
        <v>0</v>
      </c>
      <c r="CF1211" s="128"/>
      <c r="CG1211" s="128"/>
    </row>
    <row r="1212" spans="1:85" x14ac:dyDescent="0.25">
      <c r="A1212" s="128" t="str">
        <f t="shared" si="847"/>
        <v>W2RK28Z2Y72G1DQ</v>
      </c>
      <c r="B1212" s="188">
        <v>44531</v>
      </c>
      <c r="C1212" s="128"/>
      <c r="D1212" s="128" t="s">
        <v>560</v>
      </c>
      <c r="E1212" s="128" t="s">
        <v>259</v>
      </c>
      <c r="F1212" s="128" t="s">
        <v>1965</v>
      </c>
      <c r="G1212" s="128" t="s">
        <v>1966</v>
      </c>
      <c r="H1212" s="128" t="s">
        <v>510</v>
      </c>
      <c r="I1212" s="128" t="s">
        <v>537</v>
      </c>
      <c r="J1212" s="128" t="s">
        <v>2214</v>
      </c>
      <c r="K1212" s="128" t="s">
        <v>686</v>
      </c>
      <c r="L1212" s="128" t="s">
        <v>2255</v>
      </c>
      <c r="M1212" s="137">
        <v>108</v>
      </c>
      <c r="N1212" s="128">
        <f>IFERROR(VLOOKUP(M1212*$M$8*$N$8,'RAM costing'!$A$3:$B$81,2,1),0)</f>
        <v>109000</v>
      </c>
      <c r="O1212" s="128">
        <f>IFERROR(VLOOKUP(M1212*$M$9*$N$9,'RAM costing'!$E$3:$F$81,2,1),0)</f>
        <v>429</v>
      </c>
      <c r="P1212" s="128"/>
      <c r="Q1212" s="129">
        <f t="shared" si="867"/>
        <v>0.31</v>
      </c>
      <c r="R1212" s="18">
        <v>33.479999999999997</v>
      </c>
      <c r="S1212" s="25">
        <f t="shared" si="848"/>
        <v>0</v>
      </c>
      <c r="T1212" s="25">
        <f t="shared" si="849"/>
        <v>0</v>
      </c>
      <c r="U1212" s="25">
        <f t="shared" si="850"/>
        <v>0</v>
      </c>
      <c r="V1212" s="25">
        <f t="shared" si="851"/>
        <v>0</v>
      </c>
      <c r="W1212" s="25">
        <f t="shared" si="860"/>
        <v>0</v>
      </c>
      <c r="X1212" s="25">
        <f t="shared" si="852"/>
        <v>0</v>
      </c>
      <c r="Y1212" s="25">
        <f t="shared" si="861"/>
        <v>0</v>
      </c>
      <c r="Z1212" s="25">
        <f t="shared" si="862"/>
        <v>0</v>
      </c>
      <c r="AA1212" s="26"/>
      <c r="AB1212" s="25">
        <f t="shared" si="863"/>
        <v>0</v>
      </c>
      <c r="AC1212" s="25">
        <f t="shared" si="885"/>
        <v>0</v>
      </c>
      <c r="AD1212" s="25"/>
      <c r="AE1212" s="25"/>
      <c r="AF1212" s="25"/>
      <c r="AG1212" s="25"/>
      <c r="AH1212" s="25"/>
      <c r="AI1212" s="25"/>
      <c r="AJ1212" s="26"/>
      <c r="AK1212" s="25"/>
      <c r="AL1212" s="26"/>
      <c r="AM1212" s="25">
        <f t="shared" si="853"/>
        <v>0</v>
      </c>
      <c r="AN1212" s="25">
        <f t="shared" si="854"/>
        <v>0</v>
      </c>
      <c r="AO1212" s="26"/>
      <c r="AP1212" s="26">
        <f t="shared" si="855"/>
        <v>0</v>
      </c>
      <c r="AQ1212" s="101">
        <f t="shared" si="856"/>
        <v>0</v>
      </c>
      <c r="AR1212" s="106">
        <f t="shared" si="868"/>
        <v>0</v>
      </c>
      <c r="AS1212" s="107">
        <f t="shared" si="882"/>
        <v>0</v>
      </c>
      <c r="AT1212" s="107">
        <f t="shared" si="882"/>
        <v>0</v>
      </c>
      <c r="AU1212" s="107">
        <f t="shared" si="882"/>
        <v>0</v>
      </c>
      <c r="AV1212" s="107">
        <f t="shared" si="882"/>
        <v>0</v>
      </c>
      <c r="AW1212" s="107">
        <f t="shared" si="882"/>
        <v>0</v>
      </c>
      <c r="AX1212" s="107">
        <f t="shared" si="882"/>
        <v>0</v>
      </c>
      <c r="AY1212" s="107">
        <f t="shared" si="882"/>
        <v>0</v>
      </c>
      <c r="AZ1212" s="107">
        <f t="shared" si="882"/>
        <v>0</v>
      </c>
      <c r="BA1212" s="108">
        <f t="shared" si="869"/>
        <v>0</v>
      </c>
      <c r="BB1212" s="103">
        <f t="shared" si="857"/>
        <v>0</v>
      </c>
      <c r="BC1212" s="109">
        <f t="shared" si="870"/>
        <v>0</v>
      </c>
      <c r="BD1212" s="107">
        <f t="shared" si="846"/>
        <v>0</v>
      </c>
      <c r="BE1212" s="107">
        <f t="shared" si="883"/>
        <v>0</v>
      </c>
      <c r="BF1212" s="107">
        <f t="shared" si="883"/>
        <v>0</v>
      </c>
      <c r="BG1212" s="107">
        <f t="shared" si="883"/>
        <v>0</v>
      </c>
      <c r="BH1212" s="107">
        <f t="shared" si="883"/>
        <v>0</v>
      </c>
      <c r="BI1212" s="107">
        <f t="shared" si="883"/>
        <v>0</v>
      </c>
      <c r="BJ1212" s="107">
        <f t="shared" si="883"/>
        <v>0</v>
      </c>
      <c r="BK1212" s="107">
        <f t="shared" si="883"/>
        <v>0</v>
      </c>
      <c r="BL1212" s="110">
        <f t="shared" si="871"/>
        <v>0</v>
      </c>
      <c r="BM1212" s="111">
        <f t="shared" si="872"/>
        <v>0</v>
      </c>
      <c r="BN1212" s="111">
        <f t="shared" si="873"/>
        <v>0</v>
      </c>
      <c r="BO1212" s="111">
        <f t="shared" si="874"/>
        <v>0</v>
      </c>
      <c r="BP1212" s="111">
        <f t="shared" si="875"/>
        <v>0</v>
      </c>
      <c r="BQ1212" s="111">
        <f t="shared" si="876"/>
        <v>0</v>
      </c>
      <c r="BR1212" s="111">
        <f t="shared" si="877"/>
        <v>0</v>
      </c>
      <c r="BS1212" s="111">
        <f t="shared" si="878"/>
        <v>0</v>
      </c>
      <c r="BT1212" s="111">
        <f t="shared" si="879"/>
        <v>0</v>
      </c>
      <c r="BU1212" s="112">
        <f t="shared" si="880"/>
        <v>0</v>
      </c>
      <c r="BV1212" s="113">
        <f t="shared" si="881"/>
        <v>0</v>
      </c>
      <c r="BW1212" s="169" t="s">
        <v>135</v>
      </c>
      <c r="BX1212" s="174">
        <v>2021</v>
      </c>
      <c r="BY1212" s="169" t="s">
        <v>2422</v>
      </c>
      <c r="BZ1212" s="169" t="str">
        <f t="shared" si="858"/>
        <v>DICIEMBRE</v>
      </c>
      <c r="CA1212" s="169" t="str">
        <f t="shared" si="859"/>
        <v>YCHO21RT_12.1</v>
      </c>
      <c r="CB1212" s="118" t="str">
        <f>VLOOKUP(F1212,[3]TOTALES!$E:$E,1,0)</f>
        <v>W2RK28Z2Y72</v>
      </c>
      <c r="CC1212" s="118" t="str">
        <f>VLOOKUP(E1212,'3.PARAMETROS'!J:L,3,0)</f>
        <v>VESTIDOS</v>
      </c>
      <c r="CD1212" s="118">
        <f>VLOOKUP(A1212,'[4]1. ARCHIVO COMPRA'!$A:$BU,73,0)</f>
        <v>0</v>
      </c>
      <c r="CF1212" s="128"/>
      <c r="CG1212" s="128"/>
    </row>
    <row r="1213" spans="1:85" x14ac:dyDescent="0.25">
      <c r="A1213" s="128" t="str">
        <f t="shared" si="847"/>
        <v>W2RK28Z2Y72G012</v>
      </c>
      <c r="B1213" s="188">
        <v>44531</v>
      </c>
      <c r="C1213" s="128"/>
      <c r="D1213" s="128" t="s">
        <v>560</v>
      </c>
      <c r="E1213" s="128" t="s">
        <v>259</v>
      </c>
      <c r="F1213" s="128" t="s">
        <v>1965</v>
      </c>
      <c r="G1213" s="128" t="s">
        <v>1966</v>
      </c>
      <c r="H1213" s="128" t="s">
        <v>582</v>
      </c>
      <c r="I1213" s="128" t="s">
        <v>583</v>
      </c>
      <c r="J1213" s="128" t="s">
        <v>2214</v>
      </c>
      <c r="K1213" s="128" t="s">
        <v>686</v>
      </c>
      <c r="L1213" s="128" t="s">
        <v>2255</v>
      </c>
      <c r="M1213" s="137">
        <v>108</v>
      </c>
      <c r="N1213" s="128">
        <f>IFERROR(VLOOKUP(M1213*$M$8*$N$8,'RAM costing'!$A$3:$B$81,2,1),0)</f>
        <v>109000</v>
      </c>
      <c r="O1213" s="128">
        <f>IFERROR(VLOOKUP(M1213*$M$9*$N$9,'RAM costing'!$E$3:$F$81,2,1),0)</f>
        <v>429</v>
      </c>
      <c r="P1213" s="128"/>
      <c r="Q1213" s="129">
        <f t="shared" si="867"/>
        <v>0.31</v>
      </c>
      <c r="R1213" s="18">
        <v>33.479999999999997</v>
      </c>
      <c r="S1213" s="25">
        <f t="shared" si="848"/>
        <v>0</v>
      </c>
      <c r="T1213" s="25">
        <f t="shared" si="849"/>
        <v>0</v>
      </c>
      <c r="U1213" s="25">
        <f t="shared" si="850"/>
        <v>0</v>
      </c>
      <c r="V1213" s="25">
        <f t="shared" si="851"/>
        <v>0</v>
      </c>
      <c r="W1213" s="25">
        <f t="shared" si="860"/>
        <v>0</v>
      </c>
      <c r="X1213" s="25">
        <f t="shared" si="852"/>
        <v>0</v>
      </c>
      <c r="Y1213" s="25">
        <f t="shared" si="861"/>
        <v>0</v>
      </c>
      <c r="Z1213" s="25">
        <f t="shared" si="862"/>
        <v>0</v>
      </c>
      <c r="AA1213" s="26"/>
      <c r="AB1213" s="25">
        <f t="shared" si="863"/>
        <v>0</v>
      </c>
      <c r="AC1213" s="25">
        <f t="shared" si="885"/>
        <v>0</v>
      </c>
      <c r="AD1213" s="25"/>
      <c r="AE1213" s="25"/>
      <c r="AF1213" s="25"/>
      <c r="AG1213" s="25"/>
      <c r="AH1213" s="25"/>
      <c r="AI1213" s="25"/>
      <c r="AJ1213" s="26"/>
      <c r="AK1213" s="25"/>
      <c r="AL1213" s="26"/>
      <c r="AM1213" s="25">
        <f t="shared" si="853"/>
        <v>0</v>
      </c>
      <c r="AN1213" s="25">
        <f t="shared" si="854"/>
        <v>0</v>
      </c>
      <c r="AO1213" s="26"/>
      <c r="AP1213" s="26">
        <f t="shared" si="855"/>
        <v>0</v>
      </c>
      <c r="AQ1213" s="101">
        <f t="shared" si="856"/>
        <v>0</v>
      </c>
      <c r="AR1213" s="106">
        <f t="shared" si="868"/>
        <v>0</v>
      </c>
      <c r="AS1213" s="107">
        <f t="shared" si="882"/>
        <v>0</v>
      </c>
      <c r="AT1213" s="107">
        <f t="shared" si="882"/>
        <v>0</v>
      </c>
      <c r="AU1213" s="107">
        <f t="shared" si="882"/>
        <v>0</v>
      </c>
      <c r="AV1213" s="107">
        <f t="shared" si="882"/>
        <v>0</v>
      </c>
      <c r="AW1213" s="107">
        <f t="shared" si="882"/>
        <v>0</v>
      </c>
      <c r="AX1213" s="107">
        <f t="shared" si="882"/>
        <v>0</v>
      </c>
      <c r="AY1213" s="107">
        <f t="shared" si="882"/>
        <v>0</v>
      </c>
      <c r="AZ1213" s="107">
        <f t="shared" si="882"/>
        <v>0</v>
      </c>
      <c r="BA1213" s="108">
        <f t="shared" si="869"/>
        <v>0</v>
      </c>
      <c r="BB1213" s="103">
        <f t="shared" si="857"/>
        <v>0</v>
      </c>
      <c r="BC1213" s="109">
        <f t="shared" si="870"/>
        <v>0</v>
      </c>
      <c r="BD1213" s="107">
        <f t="shared" si="846"/>
        <v>0</v>
      </c>
      <c r="BE1213" s="107">
        <f t="shared" si="883"/>
        <v>0</v>
      </c>
      <c r="BF1213" s="107">
        <f t="shared" si="883"/>
        <v>0</v>
      </c>
      <c r="BG1213" s="107">
        <f t="shared" si="883"/>
        <v>0</v>
      </c>
      <c r="BH1213" s="107">
        <f t="shared" si="883"/>
        <v>0</v>
      </c>
      <c r="BI1213" s="107">
        <f t="shared" si="883"/>
        <v>0</v>
      </c>
      <c r="BJ1213" s="107">
        <f t="shared" si="883"/>
        <v>0</v>
      </c>
      <c r="BK1213" s="107">
        <f t="shared" si="883"/>
        <v>0</v>
      </c>
      <c r="BL1213" s="110">
        <f t="shared" si="871"/>
        <v>0</v>
      </c>
      <c r="BM1213" s="111">
        <f t="shared" si="872"/>
        <v>0</v>
      </c>
      <c r="BN1213" s="111">
        <f t="shared" si="873"/>
        <v>0</v>
      </c>
      <c r="BO1213" s="111">
        <f t="shared" si="874"/>
        <v>0</v>
      </c>
      <c r="BP1213" s="111">
        <f t="shared" si="875"/>
        <v>0</v>
      </c>
      <c r="BQ1213" s="111">
        <f t="shared" si="876"/>
        <v>0</v>
      </c>
      <c r="BR1213" s="111">
        <f t="shared" si="877"/>
        <v>0</v>
      </c>
      <c r="BS1213" s="111">
        <f t="shared" si="878"/>
        <v>0</v>
      </c>
      <c r="BT1213" s="111">
        <f t="shared" si="879"/>
        <v>0</v>
      </c>
      <c r="BU1213" s="112">
        <f t="shared" si="880"/>
        <v>0</v>
      </c>
      <c r="BV1213" s="113">
        <f t="shared" si="881"/>
        <v>0</v>
      </c>
      <c r="BW1213" s="169" t="s">
        <v>135</v>
      </c>
      <c r="BX1213" s="174">
        <v>2021</v>
      </c>
      <c r="BY1213" s="169" t="s">
        <v>2422</v>
      </c>
      <c r="BZ1213" s="169" t="str">
        <f t="shared" si="858"/>
        <v>DICIEMBRE</v>
      </c>
      <c r="CA1213" s="169" t="str">
        <f t="shared" si="859"/>
        <v>YCHO21RT_12.1</v>
      </c>
      <c r="CB1213" s="118" t="str">
        <f>VLOOKUP(F1213,[3]TOTALES!$E:$E,1,0)</f>
        <v>W2RK28Z2Y72</v>
      </c>
      <c r="CC1213" s="118" t="str">
        <f>VLOOKUP(E1213,'3.PARAMETROS'!J:L,3,0)</f>
        <v>VESTIDOS</v>
      </c>
      <c r="CD1213" s="118">
        <f>VLOOKUP(A1213,'[4]1. ARCHIVO COMPRA'!$A:$BU,73,0)</f>
        <v>0</v>
      </c>
      <c r="CF1213" s="128"/>
      <c r="CG1213" s="128"/>
    </row>
    <row r="1214" spans="1:85" x14ac:dyDescent="0.25">
      <c r="A1214" s="128" t="str">
        <f t="shared" si="847"/>
        <v>W2RK28Z2Y72G7HR</v>
      </c>
      <c r="B1214" s="188">
        <v>44531</v>
      </c>
      <c r="C1214" s="128"/>
      <c r="D1214" s="128" t="s">
        <v>560</v>
      </c>
      <c r="E1214" s="128" t="s">
        <v>259</v>
      </c>
      <c r="F1214" s="128" t="s">
        <v>1965</v>
      </c>
      <c r="G1214" s="128" t="s">
        <v>1966</v>
      </c>
      <c r="H1214" s="128" t="s">
        <v>1177</v>
      </c>
      <c r="I1214" s="128" t="s">
        <v>1178</v>
      </c>
      <c r="J1214" s="128" t="s">
        <v>2214</v>
      </c>
      <c r="K1214" s="128" t="s">
        <v>686</v>
      </c>
      <c r="L1214" s="128" t="s">
        <v>2255</v>
      </c>
      <c r="M1214" s="137">
        <v>108</v>
      </c>
      <c r="N1214" s="128">
        <f>IFERROR(VLOOKUP(M1214*$M$8*$N$8,'RAM costing'!$A$3:$B$81,2,1),0)</f>
        <v>109000</v>
      </c>
      <c r="O1214" s="128">
        <f>IFERROR(VLOOKUP(M1214*$M$9*$N$9,'RAM costing'!$E$3:$F$81,2,1),0)</f>
        <v>429</v>
      </c>
      <c r="P1214" s="128"/>
      <c r="Q1214" s="129">
        <f t="shared" si="867"/>
        <v>0.31</v>
      </c>
      <c r="R1214" s="18">
        <v>33.479999999999997</v>
      </c>
      <c r="S1214" s="25">
        <f t="shared" si="848"/>
        <v>0</v>
      </c>
      <c r="T1214" s="25">
        <f t="shared" si="849"/>
        <v>0</v>
      </c>
      <c r="U1214" s="25">
        <f t="shared" si="850"/>
        <v>0</v>
      </c>
      <c r="V1214" s="25">
        <f t="shared" si="851"/>
        <v>0</v>
      </c>
      <c r="W1214" s="25">
        <f t="shared" si="860"/>
        <v>0</v>
      </c>
      <c r="X1214" s="25">
        <f t="shared" si="852"/>
        <v>0</v>
      </c>
      <c r="Y1214" s="25">
        <f t="shared" si="861"/>
        <v>0</v>
      </c>
      <c r="Z1214" s="25">
        <f t="shared" si="862"/>
        <v>0</v>
      </c>
      <c r="AA1214" s="26"/>
      <c r="AB1214" s="25">
        <f t="shared" si="863"/>
        <v>0</v>
      </c>
      <c r="AC1214" s="25">
        <f t="shared" si="885"/>
        <v>0</v>
      </c>
      <c r="AD1214" s="25"/>
      <c r="AE1214" s="25"/>
      <c r="AF1214" s="25"/>
      <c r="AG1214" s="25"/>
      <c r="AH1214" s="25"/>
      <c r="AI1214" s="25"/>
      <c r="AJ1214" s="26"/>
      <c r="AK1214" s="25"/>
      <c r="AL1214" s="26"/>
      <c r="AM1214" s="25">
        <f t="shared" si="853"/>
        <v>0</v>
      </c>
      <c r="AN1214" s="25">
        <f t="shared" si="854"/>
        <v>0</v>
      </c>
      <c r="AO1214" s="26"/>
      <c r="AP1214" s="26">
        <f t="shared" si="855"/>
        <v>0</v>
      </c>
      <c r="AQ1214" s="101">
        <f t="shared" si="856"/>
        <v>0</v>
      </c>
      <c r="AR1214" s="106">
        <f t="shared" si="868"/>
        <v>0</v>
      </c>
      <c r="AS1214" s="107">
        <f t="shared" si="882"/>
        <v>0</v>
      </c>
      <c r="AT1214" s="107">
        <f t="shared" si="882"/>
        <v>0</v>
      </c>
      <c r="AU1214" s="107">
        <f t="shared" si="882"/>
        <v>0</v>
      </c>
      <c r="AV1214" s="107">
        <f t="shared" si="882"/>
        <v>0</v>
      </c>
      <c r="AW1214" s="107">
        <f t="shared" si="882"/>
        <v>0</v>
      </c>
      <c r="AX1214" s="107">
        <f t="shared" si="882"/>
        <v>0</v>
      </c>
      <c r="AY1214" s="107">
        <f t="shared" si="882"/>
        <v>0</v>
      </c>
      <c r="AZ1214" s="107">
        <f t="shared" si="882"/>
        <v>0</v>
      </c>
      <c r="BA1214" s="108">
        <f t="shared" si="869"/>
        <v>0</v>
      </c>
      <c r="BB1214" s="103">
        <f t="shared" si="857"/>
        <v>0</v>
      </c>
      <c r="BC1214" s="109">
        <f t="shared" si="870"/>
        <v>0</v>
      </c>
      <c r="BD1214" s="107">
        <f t="shared" si="846"/>
        <v>0</v>
      </c>
      <c r="BE1214" s="107">
        <f t="shared" si="883"/>
        <v>0</v>
      </c>
      <c r="BF1214" s="107">
        <f t="shared" si="883"/>
        <v>0</v>
      </c>
      <c r="BG1214" s="107">
        <f t="shared" si="883"/>
        <v>0</v>
      </c>
      <c r="BH1214" s="107">
        <f t="shared" si="883"/>
        <v>0</v>
      </c>
      <c r="BI1214" s="107">
        <f t="shared" si="883"/>
        <v>0</v>
      </c>
      <c r="BJ1214" s="107">
        <f t="shared" si="883"/>
        <v>0</v>
      </c>
      <c r="BK1214" s="107">
        <f t="shared" si="883"/>
        <v>0</v>
      </c>
      <c r="BL1214" s="110">
        <f t="shared" si="871"/>
        <v>0</v>
      </c>
      <c r="BM1214" s="111">
        <f t="shared" si="872"/>
        <v>0</v>
      </c>
      <c r="BN1214" s="111">
        <f t="shared" si="873"/>
        <v>0</v>
      </c>
      <c r="BO1214" s="111">
        <f t="shared" si="874"/>
        <v>0</v>
      </c>
      <c r="BP1214" s="111">
        <f t="shared" si="875"/>
        <v>0</v>
      </c>
      <c r="BQ1214" s="111">
        <f t="shared" si="876"/>
        <v>0</v>
      </c>
      <c r="BR1214" s="111">
        <f t="shared" si="877"/>
        <v>0</v>
      </c>
      <c r="BS1214" s="111">
        <f t="shared" si="878"/>
        <v>0</v>
      </c>
      <c r="BT1214" s="111">
        <f t="shared" si="879"/>
        <v>0</v>
      </c>
      <c r="BU1214" s="112">
        <f t="shared" si="880"/>
        <v>0</v>
      </c>
      <c r="BV1214" s="113">
        <f t="shared" si="881"/>
        <v>0</v>
      </c>
      <c r="BW1214" s="169" t="s">
        <v>135</v>
      </c>
      <c r="BX1214" s="174">
        <v>2021</v>
      </c>
      <c r="BY1214" s="169" t="s">
        <v>2422</v>
      </c>
      <c r="BZ1214" s="169" t="str">
        <f t="shared" si="858"/>
        <v>DICIEMBRE</v>
      </c>
      <c r="CA1214" s="169" t="str">
        <f t="shared" si="859"/>
        <v>YCHO21RT_12.1</v>
      </c>
      <c r="CB1214" s="118" t="str">
        <f>VLOOKUP(F1214,[3]TOTALES!$E:$E,1,0)</f>
        <v>W2RK28Z2Y72</v>
      </c>
      <c r="CC1214" s="118" t="str">
        <f>VLOOKUP(E1214,'3.PARAMETROS'!J:L,3,0)</f>
        <v>VESTIDOS</v>
      </c>
      <c r="CD1214" s="118">
        <f>VLOOKUP(A1214,'[4]1. ARCHIVO COMPRA'!$A:$BU,73,0)</f>
        <v>0</v>
      </c>
      <c r="CF1214" s="128"/>
      <c r="CG1214" s="128"/>
    </row>
    <row r="1215" spans="1:85" x14ac:dyDescent="0.25">
      <c r="A1215" s="128" t="str">
        <f t="shared" si="847"/>
        <v>W1BP21K2X53F50D</v>
      </c>
      <c r="B1215" s="188">
        <v>44531</v>
      </c>
      <c r="C1215" s="128"/>
      <c r="D1215" s="128" t="s">
        <v>562</v>
      </c>
      <c r="E1215" s="128" t="s">
        <v>294</v>
      </c>
      <c r="F1215" s="128" t="s">
        <v>1967</v>
      </c>
      <c r="G1215" s="128" t="s">
        <v>1968</v>
      </c>
      <c r="H1215" s="128" t="s">
        <v>1554</v>
      </c>
      <c r="I1215" s="128" t="s">
        <v>1555</v>
      </c>
      <c r="J1215" s="128" t="s">
        <v>2114</v>
      </c>
      <c r="K1215" s="128" t="s">
        <v>687</v>
      </c>
      <c r="L1215" s="128" t="s">
        <v>2255</v>
      </c>
      <c r="M1215" s="137">
        <v>69</v>
      </c>
      <c r="N1215" s="128">
        <f>IFERROR(VLOOKUP(M1215*$M$8*$N$8,'RAM costing'!$A$3:$B$81,2,1),0)</f>
        <v>69000</v>
      </c>
      <c r="O1215" s="128">
        <f>IFERROR(VLOOKUP(M1215*$M$9*$N$9,'RAM costing'!$E$3:$F$81,2,1),0)</f>
        <v>279</v>
      </c>
      <c r="P1215" s="128"/>
      <c r="Q1215" s="129">
        <f t="shared" si="867"/>
        <v>0.31</v>
      </c>
      <c r="R1215" s="18">
        <v>21.39</v>
      </c>
      <c r="S1215" s="25">
        <f t="shared" si="848"/>
        <v>0</v>
      </c>
      <c r="T1215" s="25">
        <f t="shared" si="849"/>
        <v>0</v>
      </c>
      <c r="U1215" s="25">
        <f t="shared" si="850"/>
        <v>0</v>
      </c>
      <c r="V1215" s="25">
        <f t="shared" si="851"/>
        <v>0</v>
      </c>
      <c r="W1215" s="25">
        <f t="shared" si="860"/>
        <v>0</v>
      </c>
      <c r="X1215" s="25">
        <f t="shared" si="852"/>
        <v>0</v>
      </c>
      <c r="Y1215" s="25">
        <f t="shared" si="861"/>
        <v>0</v>
      </c>
      <c r="Z1215" s="25">
        <f t="shared" si="862"/>
        <v>0</v>
      </c>
      <c r="AA1215" s="26"/>
      <c r="AB1215" s="25">
        <f t="shared" si="863"/>
        <v>0</v>
      </c>
      <c r="AC1215" s="25">
        <f t="shared" si="885"/>
        <v>0</v>
      </c>
      <c r="AD1215" s="25"/>
      <c r="AE1215" s="25"/>
      <c r="AF1215" s="25"/>
      <c r="AG1215" s="25"/>
      <c r="AH1215" s="25"/>
      <c r="AI1215" s="25"/>
      <c r="AJ1215" s="26"/>
      <c r="AK1215" s="25"/>
      <c r="AL1215" s="26"/>
      <c r="AM1215" s="25">
        <f t="shared" si="853"/>
        <v>0</v>
      </c>
      <c r="AN1215" s="25">
        <f t="shared" si="854"/>
        <v>0</v>
      </c>
      <c r="AO1215" s="26"/>
      <c r="AP1215" s="26">
        <f t="shared" si="855"/>
        <v>0</v>
      </c>
      <c r="AQ1215" s="101">
        <f t="shared" si="856"/>
        <v>0</v>
      </c>
      <c r="AR1215" s="106">
        <f t="shared" si="868"/>
        <v>0</v>
      </c>
      <c r="AS1215" s="107">
        <f t="shared" si="882"/>
        <v>0</v>
      </c>
      <c r="AT1215" s="107">
        <f t="shared" si="882"/>
        <v>0</v>
      </c>
      <c r="AU1215" s="107">
        <f t="shared" si="882"/>
        <v>0</v>
      </c>
      <c r="AV1215" s="107">
        <f t="shared" si="882"/>
        <v>0</v>
      </c>
      <c r="AW1215" s="107">
        <f t="shared" si="882"/>
        <v>0</v>
      </c>
      <c r="AX1215" s="107">
        <f t="shared" si="882"/>
        <v>0</v>
      </c>
      <c r="AY1215" s="107">
        <f t="shared" si="882"/>
        <v>0</v>
      </c>
      <c r="AZ1215" s="107">
        <f t="shared" si="882"/>
        <v>0</v>
      </c>
      <c r="BA1215" s="108">
        <f t="shared" si="869"/>
        <v>0</v>
      </c>
      <c r="BB1215" s="103">
        <f t="shared" si="857"/>
        <v>0</v>
      </c>
      <c r="BC1215" s="109">
        <f t="shared" si="870"/>
        <v>0</v>
      </c>
      <c r="BD1215" s="107">
        <f t="shared" si="846"/>
        <v>0</v>
      </c>
      <c r="BE1215" s="107">
        <f t="shared" si="883"/>
        <v>0</v>
      </c>
      <c r="BF1215" s="107">
        <f t="shared" si="883"/>
        <v>0</v>
      </c>
      <c r="BG1215" s="107">
        <f t="shared" si="883"/>
        <v>0</v>
      </c>
      <c r="BH1215" s="107">
        <f t="shared" si="883"/>
        <v>0</v>
      </c>
      <c r="BI1215" s="107">
        <f t="shared" si="883"/>
        <v>0</v>
      </c>
      <c r="BJ1215" s="107">
        <f t="shared" si="883"/>
        <v>0</v>
      </c>
      <c r="BK1215" s="107">
        <f t="shared" si="883"/>
        <v>0</v>
      </c>
      <c r="BL1215" s="110">
        <f t="shared" si="871"/>
        <v>0</v>
      </c>
      <c r="BM1215" s="111">
        <f t="shared" si="872"/>
        <v>0</v>
      </c>
      <c r="BN1215" s="111">
        <f t="shared" si="873"/>
        <v>0</v>
      </c>
      <c r="BO1215" s="111">
        <f t="shared" si="874"/>
        <v>0</v>
      </c>
      <c r="BP1215" s="111">
        <f t="shared" si="875"/>
        <v>0</v>
      </c>
      <c r="BQ1215" s="111">
        <f t="shared" si="876"/>
        <v>0</v>
      </c>
      <c r="BR1215" s="111">
        <f t="shared" si="877"/>
        <v>0</v>
      </c>
      <c r="BS1215" s="111">
        <f t="shared" si="878"/>
        <v>0</v>
      </c>
      <c r="BT1215" s="111">
        <f t="shared" si="879"/>
        <v>0</v>
      </c>
      <c r="BU1215" s="112">
        <f t="shared" si="880"/>
        <v>0</v>
      </c>
      <c r="BV1215" s="113">
        <f t="shared" si="881"/>
        <v>0</v>
      </c>
      <c r="BW1215" s="169" t="s">
        <v>135</v>
      </c>
      <c r="BX1215" s="174">
        <v>2021</v>
      </c>
      <c r="BY1215" s="169" t="s">
        <v>2422</v>
      </c>
      <c r="BZ1215" s="169" t="str">
        <f t="shared" si="858"/>
        <v>DICIEMBRE</v>
      </c>
      <c r="CA1215" s="169" t="str">
        <f t="shared" si="859"/>
        <v>YCHO21RT_12.1</v>
      </c>
      <c r="CB1215" s="118" t="e">
        <f>VLOOKUP(F1215,[3]TOTALES!$E:$E,1,0)</f>
        <v>#N/A</v>
      </c>
      <c r="CC1215" s="118" t="str">
        <f>VLOOKUP(E1215,'3.PARAMETROS'!J:L,3,0)</f>
        <v>TOPS</v>
      </c>
      <c r="CD1215" s="118">
        <f>VLOOKUP(A1215,'[4]1. ARCHIVO COMPRA'!$A:$BU,73,0)</f>
        <v>0</v>
      </c>
      <c r="CF1215" s="128"/>
      <c r="CG1215" s="128"/>
    </row>
    <row r="1216" spans="1:85" x14ac:dyDescent="0.25">
      <c r="A1216" s="128" t="str">
        <f t="shared" si="847"/>
        <v>W2RR09Z2Y72G5B7</v>
      </c>
      <c r="B1216" s="188">
        <v>44531</v>
      </c>
      <c r="C1216" s="128"/>
      <c r="D1216" s="128" t="s">
        <v>560</v>
      </c>
      <c r="E1216" s="128" t="s">
        <v>561</v>
      </c>
      <c r="F1216" s="128" t="s">
        <v>1969</v>
      </c>
      <c r="G1216" s="128" t="s">
        <v>1970</v>
      </c>
      <c r="H1216" s="128" t="s">
        <v>1111</v>
      </c>
      <c r="I1216" s="128" t="s">
        <v>1112</v>
      </c>
      <c r="J1216" s="128" t="s">
        <v>2214</v>
      </c>
      <c r="K1216" s="128" t="s">
        <v>686</v>
      </c>
      <c r="L1216" s="128" t="s">
        <v>2255</v>
      </c>
      <c r="M1216" s="137">
        <v>79</v>
      </c>
      <c r="N1216" s="128">
        <f>IFERROR(VLOOKUP(M1216*$M$8*$N$8,'RAM costing'!$A$3:$B$81,2,1),0)</f>
        <v>79000</v>
      </c>
      <c r="O1216" s="128">
        <f>IFERROR(VLOOKUP(M1216*$M$9*$N$9,'RAM costing'!$E$3:$F$81,2,1),0)</f>
        <v>319</v>
      </c>
      <c r="P1216" s="128"/>
      <c r="Q1216" s="129">
        <f t="shared" si="867"/>
        <v>0.31</v>
      </c>
      <c r="R1216" s="18">
        <v>24.49</v>
      </c>
      <c r="S1216" s="25">
        <f t="shared" si="848"/>
        <v>0</v>
      </c>
      <c r="T1216" s="25">
        <f t="shared" si="849"/>
        <v>0</v>
      </c>
      <c r="U1216" s="25">
        <f t="shared" si="850"/>
        <v>0</v>
      </c>
      <c r="V1216" s="25">
        <f t="shared" si="851"/>
        <v>0</v>
      </c>
      <c r="W1216" s="25">
        <f t="shared" si="860"/>
        <v>0</v>
      </c>
      <c r="X1216" s="25">
        <f t="shared" si="852"/>
        <v>0</v>
      </c>
      <c r="Y1216" s="25">
        <f t="shared" si="861"/>
        <v>0</v>
      </c>
      <c r="Z1216" s="25">
        <f t="shared" si="862"/>
        <v>0</v>
      </c>
      <c r="AA1216" s="26"/>
      <c r="AB1216" s="25">
        <f t="shared" si="863"/>
        <v>0</v>
      </c>
      <c r="AC1216" s="25">
        <f t="shared" si="885"/>
        <v>0</v>
      </c>
      <c r="AD1216" s="25"/>
      <c r="AE1216" s="25"/>
      <c r="AF1216" s="25"/>
      <c r="AG1216" s="25"/>
      <c r="AH1216" s="25"/>
      <c r="AI1216" s="25"/>
      <c r="AJ1216" s="26"/>
      <c r="AK1216" s="25"/>
      <c r="AL1216" s="26"/>
      <c r="AM1216" s="25">
        <f t="shared" si="853"/>
        <v>0</v>
      </c>
      <c r="AN1216" s="25">
        <f t="shared" si="854"/>
        <v>0</v>
      </c>
      <c r="AO1216" s="26"/>
      <c r="AP1216" s="26">
        <f t="shared" si="855"/>
        <v>0</v>
      </c>
      <c r="AQ1216" s="101">
        <f t="shared" si="856"/>
        <v>0</v>
      </c>
      <c r="AR1216" s="106">
        <f t="shared" si="868"/>
        <v>0</v>
      </c>
      <c r="AS1216" s="107">
        <f t="shared" si="882"/>
        <v>0</v>
      </c>
      <c r="AT1216" s="107">
        <f t="shared" si="882"/>
        <v>0</v>
      </c>
      <c r="AU1216" s="107">
        <f t="shared" si="882"/>
        <v>0</v>
      </c>
      <c r="AV1216" s="107">
        <f t="shared" si="882"/>
        <v>0</v>
      </c>
      <c r="AW1216" s="107">
        <f t="shared" si="882"/>
        <v>0</v>
      </c>
      <c r="AX1216" s="107">
        <f t="shared" si="882"/>
        <v>0</v>
      </c>
      <c r="AY1216" s="107">
        <f t="shared" si="882"/>
        <v>0</v>
      </c>
      <c r="AZ1216" s="107">
        <f t="shared" si="882"/>
        <v>0</v>
      </c>
      <c r="BA1216" s="108">
        <f t="shared" si="869"/>
        <v>0</v>
      </c>
      <c r="BB1216" s="103">
        <f t="shared" si="857"/>
        <v>0</v>
      </c>
      <c r="BC1216" s="109">
        <f t="shared" si="870"/>
        <v>0</v>
      </c>
      <c r="BD1216" s="107">
        <f t="shared" si="846"/>
        <v>0</v>
      </c>
      <c r="BE1216" s="107">
        <f t="shared" si="883"/>
        <v>0</v>
      </c>
      <c r="BF1216" s="107">
        <f t="shared" si="883"/>
        <v>0</v>
      </c>
      <c r="BG1216" s="107">
        <f t="shared" si="883"/>
        <v>0</v>
      </c>
      <c r="BH1216" s="107">
        <f t="shared" si="883"/>
        <v>0</v>
      </c>
      <c r="BI1216" s="107">
        <f t="shared" si="883"/>
        <v>0</v>
      </c>
      <c r="BJ1216" s="107">
        <f t="shared" si="883"/>
        <v>0</v>
      </c>
      <c r="BK1216" s="107">
        <f t="shared" si="883"/>
        <v>0</v>
      </c>
      <c r="BL1216" s="110">
        <f t="shared" si="871"/>
        <v>0</v>
      </c>
      <c r="BM1216" s="111">
        <f t="shared" si="872"/>
        <v>0</v>
      </c>
      <c r="BN1216" s="111">
        <f t="shared" si="873"/>
        <v>0</v>
      </c>
      <c r="BO1216" s="111">
        <f t="shared" si="874"/>
        <v>0</v>
      </c>
      <c r="BP1216" s="111">
        <f t="shared" si="875"/>
        <v>0</v>
      </c>
      <c r="BQ1216" s="111">
        <f t="shared" si="876"/>
        <v>0</v>
      </c>
      <c r="BR1216" s="111">
        <f t="shared" si="877"/>
        <v>0</v>
      </c>
      <c r="BS1216" s="111">
        <f t="shared" si="878"/>
        <v>0</v>
      </c>
      <c r="BT1216" s="111">
        <f t="shared" si="879"/>
        <v>0</v>
      </c>
      <c r="BU1216" s="112">
        <f t="shared" si="880"/>
        <v>0</v>
      </c>
      <c r="BV1216" s="113">
        <f t="shared" si="881"/>
        <v>0</v>
      </c>
      <c r="BW1216" s="169" t="s">
        <v>135</v>
      </c>
      <c r="BX1216" s="174">
        <v>2021</v>
      </c>
      <c r="BY1216" s="169" t="s">
        <v>2422</v>
      </c>
      <c r="BZ1216" s="169" t="str">
        <f t="shared" si="858"/>
        <v>DICIEMBRE</v>
      </c>
      <c r="CA1216" s="169" t="str">
        <f t="shared" si="859"/>
        <v>YCHO21RT_12.1</v>
      </c>
      <c r="CB1216" s="118" t="e">
        <f>VLOOKUP(F1216,[3]TOTALES!$E:$E,1,0)</f>
        <v>#N/A</v>
      </c>
      <c r="CC1216" s="118" t="e">
        <f>VLOOKUP(E1216,'3.PARAMETROS'!J:L,3,0)</f>
        <v>#N/A</v>
      </c>
      <c r="CD1216" s="118">
        <f>VLOOKUP(A1216,'[4]1. ARCHIVO COMPRA'!$A:$BU,73,0)</f>
        <v>0</v>
      </c>
      <c r="CF1216" s="128"/>
      <c r="CG1216" s="128"/>
    </row>
    <row r="1217" spans="1:85" x14ac:dyDescent="0.25">
      <c r="A1217" s="128" t="str">
        <f t="shared" si="847"/>
        <v>W2RR09Z2Y72MCH</v>
      </c>
      <c r="B1217" s="188">
        <v>44531</v>
      </c>
      <c r="C1217" s="128"/>
      <c r="D1217" s="128" t="s">
        <v>560</v>
      </c>
      <c r="E1217" s="128" t="s">
        <v>561</v>
      </c>
      <c r="F1217" s="128" t="s">
        <v>1969</v>
      </c>
      <c r="G1217" s="128" t="s">
        <v>1970</v>
      </c>
      <c r="H1217" s="128" t="s">
        <v>512</v>
      </c>
      <c r="I1217" s="128" t="s">
        <v>617</v>
      </c>
      <c r="J1217" s="128" t="s">
        <v>2214</v>
      </c>
      <c r="K1217" s="128" t="s">
        <v>686</v>
      </c>
      <c r="L1217" s="128" t="s">
        <v>2255</v>
      </c>
      <c r="M1217" s="137">
        <v>79</v>
      </c>
      <c r="N1217" s="128">
        <f>IFERROR(VLOOKUP(M1217*$M$8*$N$8,'RAM costing'!$A$3:$B$81,2,1),0)</f>
        <v>79000</v>
      </c>
      <c r="O1217" s="128">
        <f>IFERROR(VLOOKUP(M1217*$M$9*$N$9,'RAM costing'!$E$3:$F$81,2,1),0)</f>
        <v>319</v>
      </c>
      <c r="P1217" s="128"/>
      <c r="Q1217" s="129">
        <f t="shared" si="867"/>
        <v>0.31</v>
      </c>
      <c r="R1217" s="18">
        <v>24.49</v>
      </c>
      <c r="S1217" s="25">
        <f t="shared" si="848"/>
        <v>0</v>
      </c>
      <c r="T1217" s="25">
        <f t="shared" si="849"/>
        <v>0</v>
      </c>
      <c r="U1217" s="25">
        <f t="shared" si="850"/>
        <v>0</v>
      </c>
      <c r="V1217" s="25">
        <f t="shared" si="851"/>
        <v>0</v>
      </c>
      <c r="W1217" s="25">
        <f t="shared" si="860"/>
        <v>0</v>
      </c>
      <c r="X1217" s="25">
        <f t="shared" si="852"/>
        <v>0</v>
      </c>
      <c r="Y1217" s="25">
        <f t="shared" si="861"/>
        <v>0</v>
      </c>
      <c r="Z1217" s="25">
        <f t="shared" si="862"/>
        <v>0</v>
      </c>
      <c r="AA1217" s="26"/>
      <c r="AB1217" s="25">
        <f t="shared" si="863"/>
        <v>0</v>
      </c>
      <c r="AC1217" s="25">
        <f t="shared" si="885"/>
        <v>0</v>
      </c>
      <c r="AD1217" s="25"/>
      <c r="AE1217" s="25"/>
      <c r="AF1217" s="25"/>
      <c r="AG1217" s="25"/>
      <c r="AH1217" s="25"/>
      <c r="AI1217" s="25"/>
      <c r="AJ1217" s="26"/>
      <c r="AK1217" s="25"/>
      <c r="AL1217" s="26"/>
      <c r="AM1217" s="25">
        <f t="shared" si="853"/>
        <v>0</v>
      </c>
      <c r="AN1217" s="25">
        <f t="shared" si="854"/>
        <v>0</v>
      </c>
      <c r="AO1217" s="26"/>
      <c r="AP1217" s="26">
        <f t="shared" si="855"/>
        <v>0</v>
      </c>
      <c r="AQ1217" s="101">
        <f t="shared" si="856"/>
        <v>0</v>
      </c>
      <c r="AR1217" s="106">
        <f t="shared" si="868"/>
        <v>0</v>
      </c>
      <c r="AS1217" s="107">
        <f t="shared" si="882"/>
        <v>0</v>
      </c>
      <c r="AT1217" s="107">
        <f t="shared" si="882"/>
        <v>0</v>
      </c>
      <c r="AU1217" s="107">
        <f t="shared" si="882"/>
        <v>0</v>
      </c>
      <c r="AV1217" s="107">
        <f t="shared" si="882"/>
        <v>0</v>
      </c>
      <c r="AW1217" s="107">
        <f t="shared" si="882"/>
        <v>0</v>
      </c>
      <c r="AX1217" s="107">
        <f t="shared" si="882"/>
        <v>0</v>
      </c>
      <c r="AY1217" s="107">
        <f t="shared" si="882"/>
        <v>0</v>
      </c>
      <c r="AZ1217" s="107">
        <f t="shared" si="882"/>
        <v>0</v>
      </c>
      <c r="BA1217" s="108">
        <f t="shared" si="869"/>
        <v>0</v>
      </c>
      <c r="BB1217" s="103">
        <f t="shared" si="857"/>
        <v>0</v>
      </c>
      <c r="BC1217" s="109">
        <f t="shared" si="870"/>
        <v>0</v>
      </c>
      <c r="BD1217" s="107">
        <f t="shared" si="846"/>
        <v>0</v>
      </c>
      <c r="BE1217" s="107">
        <f t="shared" si="883"/>
        <v>0</v>
      </c>
      <c r="BF1217" s="107">
        <f t="shared" si="883"/>
        <v>0</v>
      </c>
      <c r="BG1217" s="107">
        <f t="shared" si="883"/>
        <v>0</v>
      </c>
      <c r="BH1217" s="107">
        <f t="shared" si="883"/>
        <v>0</v>
      </c>
      <c r="BI1217" s="107">
        <f t="shared" si="883"/>
        <v>0</v>
      </c>
      <c r="BJ1217" s="107">
        <f t="shared" si="883"/>
        <v>0</v>
      </c>
      <c r="BK1217" s="107">
        <f t="shared" si="883"/>
        <v>0</v>
      </c>
      <c r="BL1217" s="110">
        <f t="shared" si="871"/>
        <v>0</v>
      </c>
      <c r="BM1217" s="111">
        <f t="shared" si="872"/>
        <v>0</v>
      </c>
      <c r="BN1217" s="111">
        <f t="shared" si="873"/>
        <v>0</v>
      </c>
      <c r="BO1217" s="111">
        <f t="shared" si="874"/>
        <v>0</v>
      </c>
      <c r="BP1217" s="111">
        <f t="shared" si="875"/>
        <v>0</v>
      </c>
      <c r="BQ1217" s="111">
        <f t="shared" si="876"/>
        <v>0</v>
      </c>
      <c r="BR1217" s="111">
        <f t="shared" si="877"/>
        <v>0</v>
      </c>
      <c r="BS1217" s="111">
        <f t="shared" si="878"/>
        <v>0</v>
      </c>
      <c r="BT1217" s="111">
        <f t="shared" si="879"/>
        <v>0</v>
      </c>
      <c r="BU1217" s="112">
        <f t="shared" si="880"/>
        <v>0</v>
      </c>
      <c r="BV1217" s="113">
        <f t="shared" si="881"/>
        <v>0</v>
      </c>
      <c r="BW1217" s="169" t="s">
        <v>135</v>
      </c>
      <c r="BX1217" s="174">
        <v>2021</v>
      </c>
      <c r="BY1217" s="169" t="s">
        <v>2422</v>
      </c>
      <c r="BZ1217" s="169" t="str">
        <f t="shared" si="858"/>
        <v>DICIEMBRE</v>
      </c>
      <c r="CA1217" s="169" t="str">
        <f t="shared" si="859"/>
        <v>YCHO21RT_12.1</v>
      </c>
      <c r="CB1217" s="118" t="e">
        <f>VLOOKUP(F1217,[3]TOTALES!$E:$E,1,0)</f>
        <v>#N/A</v>
      </c>
      <c r="CC1217" s="118" t="e">
        <f>VLOOKUP(E1217,'3.PARAMETROS'!J:L,3,0)</f>
        <v>#N/A</v>
      </c>
      <c r="CD1217" s="118">
        <f>VLOOKUP(A1217,'[4]1. ARCHIVO COMPRA'!$A:$BU,73,0)</f>
        <v>0</v>
      </c>
      <c r="CF1217" s="128"/>
      <c r="CG1217" s="128"/>
    </row>
    <row r="1218" spans="1:85" x14ac:dyDescent="0.25">
      <c r="A1218" s="128" t="str">
        <f t="shared" si="847"/>
        <v>W2RR09Z2Y72JBLK</v>
      </c>
      <c r="B1218" s="188">
        <v>44531</v>
      </c>
      <c r="C1218" s="128"/>
      <c r="D1218" s="128" t="s">
        <v>560</v>
      </c>
      <c r="E1218" s="128" t="s">
        <v>561</v>
      </c>
      <c r="F1218" s="128" t="s">
        <v>1969</v>
      </c>
      <c r="G1218" s="128" t="s">
        <v>1970</v>
      </c>
      <c r="H1218" s="128" t="s">
        <v>494</v>
      </c>
      <c r="I1218" s="128" t="s">
        <v>520</v>
      </c>
      <c r="J1218" s="128" t="s">
        <v>2214</v>
      </c>
      <c r="K1218" s="128" t="s">
        <v>686</v>
      </c>
      <c r="L1218" s="128" t="s">
        <v>2255</v>
      </c>
      <c r="M1218" s="137">
        <v>79</v>
      </c>
      <c r="N1218" s="128">
        <f>IFERROR(VLOOKUP(M1218*$M$8*$N$8,'RAM costing'!$A$3:$B$81,2,1),0)</f>
        <v>79000</v>
      </c>
      <c r="O1218" s="128">
        <f>IFERROR(VLOOKUP(M1218*$M$9*$N$9,'RAM costing'!$E$3:$F$81,2,1),0)</f>
        <v>319</v>
      </c>
      <c r="P1218" s="128"/>
      <c r="Q1218" s="129">
        <f t="shared" si="867"/>
        <v>0.31</v>
      </c>
      <c r="R1218" s="18">
        <v>24.49</v>
      </c>
      <c r="S1218" s="25">
        <f t="shared" si="848"/>
        <v>0</v>
      </c>
      <c r="T1218" s="25">
        <f t="shared" si="849"/>
        <v>0</v>
      </c>
      <c r="U1218" s="25">
        <f t="shared" si="850"/>
        <v>0</v>
      </c>
      <c r="V1218" s="25">
        <f t="shared" si="851"/>
        <v>0</v>
      </c>
      <c r="W1218" s="25">
        <f t="shared" si="860"/>
        <v>0</v>
      </c>
      <c r="X1218" s="25">
        <f t="shared" si="852"/>
        <v>0</v>
      </c>
      <c r="Y1218" s="25">
        <f t="shared" si="861"/>
        <v>0</v>
      </c>
      <c r="Z1218" s="25">
        <f t="shared" si="862"/>
        <v>0</v>
      </c>
      <c r="AA1218" s="26"/>
      <c r="AB1218" s="25">
        <f t="shared" si="863"/>
        <v>0</v>
      </c>
      <c r="AC1218" s="25">
        <f t="shared" si="885"/>
        <v>0</v>
      </c>
      <c r="AD1218" s="25"/>
      <c r="AE1218" s="25"/>
      <c r="AF1218" s="25"/>
      <c r="AG1218" s="25"/>
      <c r="AH1218" s="25"/>
      <c r="AI1218" s="25"/>
      <c r="AJ1218" s="26"/>
      <c r="AK1218" s="25"/>
      <c r="AL1218" s="26"/>
      <c r="AM1218" s="25">
        <f t="shared" si="853"/>
        <v>0</v>
      </c>
      <c r="AN1218" s="25">
        <f t="shared" si="854"/>
        <v>0</v>
      </c>
      <c r="AO1218" s="26"/>
      <c r="AP1218" s="26">
        <f t="shared" si="855"/>
        <v>0</v>
      </c>
      <c r="AQ1218" s="101">
        <f t="shared" si="856"/>
        <v>0</v>
      </c>
      <c r="AR1218" s="106">
        <f t="shared" si="868"/>
        <v>0</v>
      </c>
      <c r="AS1218" s="107">
        <f t="shared" si="882"/>
        <v>0</v>
      </c>
      <c r="AT1218" s="107">
        <f t="shared" si="882"/>
        <v>0</v>
      </c>
      <c r="AU1218" s="107">
        <f t="shared" si="882"/>
        <v>0</v>
      </c>
      <c r="AV1218" s="107">
        <f t="shared" si="882"/>
        <v>0</v>
      </c>
      <c r="AW1218" s="107">
        <f t="shared" si="882"/>
        <v>0</v>
      </c>
      <c r="AX1218" s="107">
        <f t="shared" si="882"/>
        <v>0</v>
      </c>
      <c r="AY1218" s="107">
        <f t="shared" si="882"/>
        <v>0</v>
      </c>
      <c r="AZ1218" s="107">
        <f t="shared" si="882"/>
        <v>0</v>
      </c>
      <c r="BA1218" s="108">
        <f t="shared" si="869"/>
        <v>0</v>
      </c>
      <c r="BB1218" s="103">
        <f t="shared" si="857"/>
        <v>0</v>
      </c>
      <c r="BC1218" s="109">
        <f t="shared" si="870"/>
        <v>0</v>
      </c>
      <c r="BD1218" s="107">
        <f t="shared" si="846"/>
        <v>0</v>
      </c>
      <c r="BE1218" s="107">
        <f t="shared" si="883"/>
        <v>0</v>
      </c>
      <c r="BF1218" s="107">
        <f t="shared" si="883"/>
        <v>0</v>
      </c>
      <c r="BG1218" s="107">
        <f t="shared" si="883"/>
        <v>0</v>
      </c>
      <c r="BH1218" s="107">
        <f t="shared" si="883"/>
        <v>0</v>
      </c>
      <c r="BI1218" s="107">
        <f t="shared" si="883"/>
        <v>0</v>
      </c>
      <c r="BJ1218" s="107">
        <f t="shared" si="883"/>
        <v>0</v>
      </c>
      <c r="BK1218" s="107">
        <f t="shared" si="883"/>
        <v>0</v>
      </c>
      <c r="BL1218" s="110">
        <f t="shared" si="871"/>
        <v>0</v>
      </c>
      <c r="BM1218" s="111">
        <f t="shared" si="872"/>
        <v>0</v>
      </c>
      <c r="BN1218" s="111">
        <f t="shared" si="873"/>
        <v>0</v>
      </c>
      <c r="BO1218" s="111">
        <f t="shared" si="874"/>
        <v>0</v>
      </c>
      <c r="BP1218" s="111">
        <f t="shared" si="875"/>
        <v>0</v>
      </c>
      <c r="BQ1218" s="111">
        <f t="shared" si="876"/>
        <v>0</v>
      </c>
      <c r="BR1218" s="111">
        <f t="shared" si="877"/>
        <v>0</v>
      </c>
      <c r="BS1218" s="111">
        <f t="shared" si="878"/>
        <v>0</v>
      </c>
      <c r="BT1218" s="111">
        <f t="shared" si="879"/>
        <v>0</v>
      </c>
      <c r="BU1218" s="112">
        <f t="shared" si="880"/>
        <v>0</v>
      </c>
      <c r="BV1218" s="113">
        <f t="shared" si="881"/>
        <v>0</v>
      </c>
      <c r="BW1218" s="169" t="s">
        <v>135</v>
      </c>
      <c r="BX1218" s="174">
        <v>2021</v>
      </c>
      <c r="BY1218" s="169" t="s">
        <v>2422</v>
      </c>
      <c r="BZ1218" s="169" t="str">
        <f t="shared" si="858"/>
        <v>DICIEMBRE</v>
      </c>
      <c r="CA1218" s="169" t="str">
        <f t="shared" si="859"/>
        <v>YCHO21RT_12.1</v>
      </c>
      <c r="CB1218" s="118" t="e">
        <f>VLOOKUP(F1218,[3]TOTALES!$E:$E,1,0)</f>
        <v>#N/A</v>
      </c>
      <c r="CC1218" s="118" t="e">
        <f>VLOOKUP(E1218,'3.PARAMETROS'!J:L,3,0)</f>
        <v>#N/A</v>
      </c>
      <c r="CD1218" s="118">
        <f>VLOOKUP(A1218,'[4]1. ARCHIVO COMPRA'!$A:$BU,73,0)</f>
        <v>0</v>
      </c>
      <c r="CF1218" s="128"/>
      <c r="CG1218" s="128"/>
    </row>
    <row r="1219" spans="1:85" x14ac:dyDescent="0.25">
      <c r="A1219" s="128" t="str">
        <f t="shared" si="847"/>
        <v>W2RR09Z2Y72G1DQ</v>
      </c>
      <c r="B1219" s="188">
        <v>44531</v>
      </c>
      <c r="C1219" s="128"/>
      <c r="D1219" s="128" t="s">
        <v>560</v>
      </c>
      <c r="E1219" s="128" t="s">
        <v>561</v>
      </c>
      <c r="F1219" s="128" t="s">
        <v>1969</v>
      </c>
      <c r="G1219" s="128" t="s">
        <v>1970</v>
      </c>
      <c r="H1219" s="128" t="s">
        <v>510</v>
      </c>
      <c r="I1219" s="128" t="s">
        <v>537</v>
      </c>
      <c r="J1219" s="128" t="s">
        <v>2214</v>
      </c>
      <c r="K1219" s="128" t="s">
        <v>686</v>
      </c>
      <c r="L1219" s="128" t="s">
        <v>2255</v>
      </c>
      <c r="M1219" s="137">
        <v>79</v>
      </c>
      <c r="N1219" s="128">
        <f>IFERROR(VLOOKUP(M1219*$M$8*$N$8,'RAM costing'!$A$3:$B$81,2,1),0)</f>
        <v>79000</v>
      </c>
      <c r="O1219" s="128">
        <f>IFERROR(VLOOKUP(M1219*$M$9*$N$9,'RAM costing'!$E$3:$F$81,2,1),0)</f>
        <v>319</v>
      </c>
      <c r="P1219" s="128"/>
      <c r="Q1219" s="129">
        <f t="shared" si="867"/>
        <v>0.31</v>
      </c>
      <c r="R1219" s="18">
        <v>24.49</v>
      </c>
      <c r="S1219" s="25">
        <f t="shared" si="848"/>
        <v>0</v>
      </c>
      <c r="T1219" s="25">
        <f t="shared" si="849"/>
        <v>0</v>
      </c>
      <c r="U1219" s="25">
        <f t="shared" si="850"/>
        <v>0</v>
      </c>
      <c r="V1219" s="25">
        <f t="shared" si="851"/>
        <v>0</v>
      </c>
      <c r="W1219" s="25">
        <f t="shared" si="860"/>
        <v>0</v>
      </c>
      <c r="X1219" s="25">
        <f t="shared" si="852"/>
        <v>0</v>
      </c>
      <c r="Y1219" s="25">
        <f t="shared" si="861"/>
        <v>0</v>
      </c>
      <c r="Z1219" s="25">
        <f t="shared" si="862"/>
        <v>0</v>
      </c>
      <c r="AA1219" s="26"/>
      <c r="AB1219" s="25">
        <f t="shared" si="863"/>
        <v>0</v>
      </c>
      <c r="AC1219" s="25">
        <f t="shared" si="885"/>
        <v>0</v>
      </c>
      <c r="AD1219" s="25"/>
      <c r="AE1219" s="25"/>
      <c r="AF1219" s="25"/>
      <c r="AG1219" s="25"/>
      <c r="AH1219" s="25"/>
      <c r="AI1219" s="25"/>
      <c r="AJ1219" s="26"/>
      <c r="AK1219" s="25"/>
      <c r="AL1219" s="26"/>
      <c r="AM1219" s="25">
        <f t="shared" si="853"/>
        <v>0</v>
      </c>
      <c r="AN1219" s="25">
        <f t="shared" si="854"/>
        <v>0</v>
      </c>
      <c r="AO1219" s="26"/>
      <c r="AP1219" s="26">
        <f t="shared" si="855"/>
        <v>0</v>
      </c>
      <c r="AQ1219" s="101">
        <f t="shared" si="856"/>
        <v>0</v>
      </c>
      <c r="AR1219" s="106">
        <f t="shared" si="868"/>
        <v>0</v>
      </c>
      <c r="AS1219" s="107">
        <f t="shared" si="882"/>
        <v>0</v>
      </c>
      <c r="AT1219" s="107">
        <f t="shared" si="882"/>
        <v>0</v>
      </c>
      <c r="AU1219" s="107">
        <f t="shared" si="882"/>
        <v>0</v>
      </c>
      <c r="AV1219" s="107">
        <f t="shared" si="882"/>
        <v>0</v>
      </c>
      <c r="AW1219" s="107">
        <f t="shared" si="882"/>
        <v>0</v>
      </c>
      <c r="AX1219" s="107">
        <f t="shared" si="882"/>
        <v>0</v>
      </c>
      <c r="AY1219" s="107">
        <f t="shared" si="882"/>
        <v>0</v>
      </c>
      <c r="AZ1219" s="107">
        <f t="shared" si="882"/>
        <v>0</v>
      </c>
      <c r="BA1219" s="108">
        <f t="shared" si="869"/>
        <v>0</v>
      </c>
      <c r="BB1219" s="103">
        <f t="shared" si="857"/>
        <v>0</v>
      </c>
      <c r="BC1219" s="109">
        <f t="shared" si="870"/>
        <v>0</v>
      </c>
      <c r="BD1219" s="107">
        <f t="shared" si="846"/>
        <v>0</v>
      </c>
      <c r="BE1219" s="107">
        <f t="shared" si="883"/>
        <v>0</v>
      </c>
      <c r="BF1219" s="107">
        <f t="shared" si="883"/>
        <v>0</v>
      </c>
      <c r="BG1219" s="107">
        <f t="shared" si="883"/>
        <v>0</v>
      </c>
      <c r="BH1219" s="107">
        <f t="shared" si="883"/>
        <v>0</v>
      </c>
      <c r="BI1219" s="107">
        <f t="shared" si="883"/>
        <v>0</v>
      </c>
      <c r="BJ1219" s="107">
        <f t="shared" si="883"/>
        <v>0</v>
      </c>
      <c r="BK1219" s="107">
        <f t="shared" si="883"/>
        <v>0</v>
      </c>
      <c r="BL1219" s="110">
        <f t="shared" si="871"/>
        <v>0</v>
      </c>
      <c r="BM1219" s="111">
        <f t="shared" si="872"/>
        <v>0</v>
      </c>
      <c r="BN1219" s="111">
        <f t="shared" si="873"/>
        <v>0</v>
      </c>
      <c r="BO1219" s="111">
        <f t="shared" si="874"/>
        <v>0</v>
      </c>
      <c r="BP1219" s="111">
        <f t="shared" si="875"/>
        <v>0</v>
      </c>
      <c r="BQ1219" s="111">
        <f t="shared" si="876"/>
        <v>0</v>
      </c>
      <c r="BR1219" s="111">
        <f t="shared" si="877"/>
        <v>0</v>
      </c>
      <c r="BS1219" s="111">
        <f t="shared" si="878"/>
        <v>0</v>
      </c>
      <c r="BT1219" s="111">
        <f t="shared" si="879"/>
        <v>0</v>
      </c>
      <c r="BU1219" s="112">
        <f t="shared" si="880"/>
        <v>0</v>
      </c>
      <c r="BV1219" s="113">
        <f t="shared" si="881"/>
        <v>0</v>
      </c>
      <c r="BW1219" s="169" t="s">
        <v>135</v>
      </c>
      <c r="BX1219" s="174">
        <v>2021</v>
      </c>
      <c r="BY1219" s="169" t="s">
        <v>2422</v>
      </c>
      <c r="BZ1219" s="169" t="str">
        <f t="shared" si="858"/>
        <v>DICIEMBRE</v>
      </c>
      <c r="CA1219" s="169" t="str">
        <f t="shared" si="859"/>
        <v>YCHO21RT_12.1</v>
      </c>
      <c r="CB1219" s="118" t="e">
        <f>VLOOKUP(F1219,[3]TOTALES!$E:$E,1,0)</f>
        <v>#N/A</v>
      </c>
      <c r="CC1219" s="118" t="e">
        <f>VLOOKUP(E1219,'3.PARAMETROS'!J:L,3,0)</f>
        <v>#N/A</v>
      </c>
      <c r="CD1219" s="118">
        <f>VLOOKUP(A1219,'[4]1. ARCHIVO COMPRA'!$A:$BU,73,0)</f>
        <v>0</v>
      </c>
      <c r="CF1219" s="128"/>
      <c r="CG1219" s="128"/>
    </row>
    <row r="1220" spans="1:85" x14ac:dyDescent="0.25">
      <c r="A1220" s="128" t="str">
        <f t="shared" si="847"/>
        <v>W2RR09Z2Y72G012</v>
      </c>
      <c r="B1220" s="188">
        <v>44531</v>
      </c>
      <c r="C1220" s="128"/>
      <c r="D1220" s="128" t="s">
        <v>560</v>
      </c>
      <c r="E1220" s="128" t="s">
        <v>561</v>
      </c>
      <c r="F1220" s="128" t="s">
        <v>1969</v>
      </c>
      <c r="G1220" s="128" t="s">
        <v>1970</v>
      </c>
      <c r="H1220" s="128" t="s">
        <v>582</v>
      </c>
      <c r="I1220" s="128" t="s">
        <v>583</v>
      </c>
      <c r="J1220" s="128" t="s">
        <v>2214</v>
      </c>
      <c r="K1220" s="128" t="s">
        <v>686</v>
      </c>
      <c r="L1220" s="128" t="s">
        <v>2255</v>
      </c>
      <c r="M1220" s="137">
        <v>79</v>
      </c>
      <c r="N1220" s="128">
        <f>IFERROR(VLOOKUP(M1220*$M$8*$N$8,'RAM costing'!$A$3:$B$81,2,1),0)</f>
        <v>79000</v>
      </c>
      <c r="O1220" s="128">
        <f>IFERROR(VLOOKUP(M1220*$M$9*$N$9,'RAM costing'!$E$3:$F$81,2,1),0)</f>
        <v>319</v>
      </c>
      <c r="P1220" s="128"/>
      <c r="Q1220" s="129">
        <f t="shared" si="867"/>
        <v>0.31</v>
      </c>
      <c r="R1220" s="18">
        <v>24.49</v>
      </c>
      <c r="S1220" s="25">
        <f t="shared" si="848"/>
        <v>0</v>
      </c>
      <c r="T1220" s="25">
        <f t="shared" si="849"/>
        <v>0</v>
      </c>
      <c r="U1220" s="25">
        <f t="shared" si="850"/>
        <v>0</v>
      </c>
      <c r="V1220" s="25">
        <f t="shared" si="851"/>
        <v>0</v>
      </c>
      <c r="W1220" s="25">
        <f t="shared" si="860"/>
        <v>0</v>
      </c>
      <c r="X1220" s="25">
        <f t="shared" si="852"/>
        <v>0</v>
      </c>
      <c r="Y1220" s="25">
        <f t="shared" si="861"/>
        <v>0</v>
      </c>
      <c r="Z1220" s="25">
        <f t="shared" si="862"/>
        <v>0</v>
      </c>
      <c r="AA1220" s="26"/>
      <c r="AB1220" s="25">
        <f t="shared" si="863"/>
        <v>0</v>
      </c>
      <c r="AC1220" s="25">
        <f t="shared" si="885"/>
        <v>0</v>
      </c>
      <c r="AD1220" s="25"/>
      <c r="AE1220" s="25"/>
      <c r="AF1220" s="25"/>
      <c r="AG1220" s="25"/>
      <c r="AH1220" s="25"/>
      <c r="AI1220" s="25"/>
      <c r="AJ1220" s="26"/>
      <c r="AK1220" s="25"/>
      <c r="AL1220" s="26"/>
      <c r="AM1220" s="25">
        <f t="shared" si="853"/>
        <v>0</v>
      </c>
      <c r="AN1220" s="25">
        <f t="shared" si="854"/>
        <v>0</v>
      </c>
      <c r="AO1220" s="26"/>
      <c r="AP1220" s="26">
        <f t="shared" si="855"/>
        <v>0</v>
      </c>
      <c r="AQ1220" s="101">
        <f t="shared" si="856"/>
        <v>0</v>
      </c>
      <c r="AR1220" s="106">
        <f t="shared" si="868"/>
        <v>0</v>
      </c>
      <c r="AS1220" s="107">
        <f t="shared" si="882"/>
        <v>0</v>
      </c>
      <c r="AT1220" s="107">
        <f t="shared" si="882"/>
        <v>0</v>
      </c>
      <c r="AU1220" s="107">
        <f t="shared" si="882"/>
        <v>0</v>
      </c>
      <c r="AV1220" s="107">
        <f t="shared" si="882"/>
        <v>0</v>
      </c>
      <c r="AW1220" s="107">
        <f t="shared" si="882"/>
        <v>0</v>
      </c>
      <c r="AX1220" s="107">
        <f t="shared" si="882"/>
        <v>0</v>
      </c>
      <c r="AY1220" s="107">
        <f t="shared" si="882"/>
        <v>0</v>
      </c>
      <c r="AZ1220" s="107">
        <f t="shared" si="882"/>
        <v>0</v>
      </c>
      <c r="BA1220" s="108">
        <f t="shared" si="869"/>
        <v>0</v>
      </c>
      <c r="BB1220" s="103">
        <f t="shared" si="857"/>
        <v>0</v>
      </c>
      <c r="BC1220" s="109">
        <f t="shared" si="870"/>
        <v>0</v>
      </c>
      <c r="BD1220" s="107">
        <f t="shared" si="846"/>
        <v>0</v>
      </c>
      <c r="BE1220" s="107">
        <f t="shared" si="883"/>
        <v>0</v>
      </c>
      <c r="BF1220" s="107">
        <f t="shared" si="883"/>
        <v>0</v>
      </c>
      <c r="BG1220" s="107">
        <f t="shared" si="883"/>
        <v>0</v>
      </c>
      <c r="BH1220" s="107">
        <f t="shared" si="883"/>
        <v>0</v>
      </c>
      <c r="BI1220" s="107">
        <f t="shared" si="883"/>
        <v>0</v>
      </c>
      <c r="BJ1220" s="107">
        <f t="shared" si="883"/>
        <v>0</v>
      </c>
      <c r="BK1220" s="107">
        <f t="shared" si="883"/>
        <v>0</v>
      </c>
      <c r="BL1220" s="110">
        <f t="shared" si="871"/>
        <v>0</v>
      </c>
      <c r="BM1220" s="111">
        <f t="shared" si="872"/>
        <v>0</v>
      </c>
      <c r="BN1220" s="111">
        <f t="shared" si="873"/>
        <v>0</v>
      </c>
      <c r="BO1220" s="111">
        <f t="shared" si="874"/>
        <v>0</v>
      </c>
      <c r="BP1220" s="111">
        <f t="shared" si="875"/>
        <v>0</v>
      </c>
      <c r="BQ1220" s="111">
        <f t="shared" si="876"/>
        <v>0</v>
      </c>
      <c r="BR1220" s="111">
        <f t="shared" si="877"/>
        <v>0</v>
      </c>
      <c r="BS1220" s="111">
        <f t="shared" si="878"/>
        <v>0</v>
      </c>
      <c r="BT1220" s="111">
        <f t="shared" si="879"/>
        <v>0</v>
      </c>
      <c r="BU1220" s="112">
        <f t="shared" si="880"/>
        <v>0</v>
      </c>
      <c r="BV1220" s="113">
        <f t="shared" si="881"/>
        <v>0</v>
      </c>
      <c r="BW1220" s="169" t="s">
        <v>135</v>
      </c>
      <c r="BX1220" s="174">
        <v>2021</v>
      </c>
      <c r="BY1220" s="169" t="s">
        <v>2422</v>
      </c>
      <c r="BZ1220" s="169" t="str">
        <f t="shared" si="858"/>
        <v>DICIEMBRE</v>
      </c>
      <c r="CA1220" s="169" t="str">
        <f t="shared" si="859"/>
        <v>YCHO21RT_12.1</v>
      </c>
      <c r="CB1220" s="118" t="e">
        <f>VLOOKUP(F1220,[3]TOTALES!$E:$E,1,0)</f>
        <v>#N/A</v>
      </c>
      <c r="CC1220" s="118" t="e">
        <f>VLOOKUP(E1220,'3.PARAMETROS'!J:L,3,0)</f>
        <v>#N/A</v>
      </c>
      <c r="CD1220" s="118">
        <f>VLOOKUP(A1220,'[4]1. ARCHIVO COMPRA'!$A:$BU,73,0)</f>
        <v>0</v>
      </c>
      <c r="CF1220" s="128"/>
      <c r="CG1220" s="128"/>
    </row>
    <row r="1221" spans="1:85" x14ac:dyDescent="0.25">
      <c r="A1221" s="128" t="str">
        <f t="shared" si="847"/>
        <v>W2RR09Z2Y72G7HR</v>
      </c>
      <c r="B1221" s="188">
        <v>44531</v>
      </c>
      <c r="C1221" s="128"/>
      <c r="D1221" s="128" t="s">
        <v>560</v>
      </c>
      <c r="E1221" s="128" t="s">
        <v>561</v>
      </c>
      <c r="F1221" s="128" t="s">
        <v>1969</v>
      </c>
      <c r="G1221" s="128" t="s">
        <v>1970</v>
      </c>
      <c r="H1221" s="128" t="s">
        <v>1177</v>
      </c>
      <c r="I1221" s="128" t="s">
        <v>1178</v>
      </c>
      <c r="J1221" s="128" t="s">
        <v>2214</v>
      </c>
      <c r="K1221" s="128" t="s">
        <v>686</v>
      </c>
      <c r="L1221" s="128" t="s">
        <v>2255</v>
      </c>
      <c r="M1221" s="137">
        <v>79</v>
      </c>
      <c r="N1221" s="128">
        <f>IFERROR(VLOOKUP(M1221*$M$8*$N$8,'RAM costing'!$A$3:$B$81,2,1),0)</f>
        <v>79000</v>
      </c>
      <c r="O1221" s="128">
        <f>IFERROR(VLOOKUP(M1221*$M$9*$N$9,'RAM costing'!$E$3:$F$81,2,1),0)</f>
        <v>319</v>
      </c>
      <c r="P1221" s="128"/>
      <c r="Q1221" s="129">
        <f t="shared" si="867"/>
        <v>0.31</v>
      </c>
      <c r="R1221" s="18">
        <v>24.49</v>
      </c>
      <c r="S1221" s="25">
        <f t="shared" si="848"/>
        <v>0</v>
      </c>
      <c r="T1221" s="25">
        <f t="shared" si="849"/>
        <v>0</v>
      </c>
      <c r="U1221" s="25">
        <f t="shared" si="850"/>
        <v>0</v>
      </c>
      <c r="V1221" s="25">
        <f t="shared" si="851"/>
        <v>0</v>
      </c>
      <c r="W1221" s="25">
        <f t="shared" si="860"/>
        <v>0</v>
      </c>
      <c r="X1221" s="25">
        <f t="shared" si="852"/>
        <v>0</v>
      </c>
      <c r="Y1221" s="25">
        <f t="shared" si="861"/>
        <v>0</v>
      </c>
      <c r="Z1221" s="25">
        <f t="shared" si="862"/>
        <v>0</v>
      </c>
      <c r="AA1221" s="26"/>
      <c r="AB1221" s="25">
        <f t="shared" si="863"/>
        <v>0</v>
      </c>
      <c r="AC1221" s="25">
        <f t="shared" si="885"/>
        <v>0</v>
      </c>
      <c r="AD1221" s="25"/>
      <c r="AE1221" s="25"/>
      <c r="AF1221" s="25"/>
      <c r="AG1221" s="25"/>
      <c r="AH1221" s="25"/>
      <c r="AI1221" s="25"/>
      <c r="AJ1221" s="26"/>
      <c r="AK1221" s="25"/>
      <c r="AL1221" s="26"/>
      <c r="AM1221" s="25">
        <f t="shared" si="853"/>
        <v>0</v>
      </c>
      <c r="AN1221" s="25">
        <f t="shared" si="854"/>
        <v>0</v>
      </c>
      <c r="AO1221" s="26"/>
      <c r="AP1221" s="26">
        <f t="shared" si="855"/>
        <v>0</v>
      </c>
      <c r="AQ1221" s="101">
        <f t="shared" si="856"/>
        <v>0</v>
      </c>
      <c r="AR1221" s="106">
        <f t="shared" si="868"/>
        <v>0</v>
      </c>
      <c r="AS1221" s="107">
        <f t="shared" si="882"/>
        <v>0</v>
      </c>
      <c r="AT1221" s="107">
        <f t="shared" si="882"/>
        <v>0</v>
      </c>
      <c r="AU1221" s="107">
        <f t="shared" si="882"/>
        <v>0</v>
      </c>
      <c r="AV1221" s="107">
        <f t="shared" si="882"/>
        <v>0</v>
      </c>
      <c r="AW1221" s="107">
        <f t="shared" si="882"/>
        <v>0</v>
      </c>
      <c r="AX1221" s="107">
        <f t="shared" si="882"/>
        <v>0</v>
      </c>
      <c r="AY1221" s="107">
        <f t="shared" si="882"/>
        <v>0</v>
      </c>
      <c r="AZ1221" s="107">
        <f t="shared" si="882"/>
        <v>0</v>
      </c>
      <c r="BA1221" s="108">
        <f t="shared" si="869"/>
        <v>0</v>
      </c>
      <c r="BB1221" s="103">
        <f t="shared" si="857"/>
        <v>0</v>
      </c>
      <c r="BC1221" s="109">
        <f t="shared" si="870"/>
        <v>0</v>
      </c>
      <c r="BD1221" s="107">
        <f t="shared" si="846"/>
        <v>0</v>
      </c>
      <c r="BE1221" s="107">
        <f t="shared" si="883"/>
        <v>0</v>
      </c>
      <c r="BF1221" s="107">
        <f t="shared" si="883"/>
        <v>0</v>
      </c>
      <c r="BG1221" s="107">
        <f t="shared" si="883"/>
        <v>0</v>
      </c>
      <c r="BH1221" s="107">
        <f t="shared" si="883"/>
        <v>0</v>
      </c>
      <c r="BI1221" s="107">
        <f t="shared" si="883"/>
        <v>0</v>
      </c>
      <c r="BJ1221" s="107">
        <f t="shared" si="883"/>
        <v>0</v>
      </c>
      <c r="BK1221" s="107">
        <f t="shared" si="883"/>
        <v>0</v>
      </c>
      <c r="BL1221" s="110">
        <f t="shared" si="871"/>
        <v>0</v>
      </c>
      <c r="BM1221" s="111">
        <f t="shared" si="872"/>
        <v>0</v>
      </c>
      <c r="BN1221" s="111">
        <f t="shared" si="873"/>
        <v>0</v>
      </c>
      <c r="BO1221" s="111">
        <f t="shared" si="874"/>
        <v>0</v>
      </c>
      <c r="BP1221" s="111">
        <f t="shared" si="875"/>
        <v>0</v>
      </c>
      <c r="BQ1221" s="111">
        <f t="shared" si="876"/>
        <v>0</v>
      </c>
      <c r="BR1221" s="111">
        <f t="shared" si="877"/>
        <v>0</v>
      </c>
      <c r="BS1221" s="111">
        <f t="shared" si="878"/>
        <v>0</v>
      </c>
      <c r="BT1221" s="111">
        <f t="shared" si="879"/>
        <v>0</v>
      </c>
      <c r="BU1221" s="112">
        <f t="shared" si="880"/>
        <v>0</v>
      </c>
      <c r="BV1221" s="113">
        <f t="shared" si="881"/>
        <v>0</v>
      </c>
      <c r="BW1221" s="169" t="s">
        <v>135</v>
      </c>
      <c r="BX1221" s="174">
        <v>2021</v>
      </c>
      <c r="BY1221" s="169" t="s">
        <v>2422</v>
      </c>
      <c r="BZ1221" s="169" t="str">
        <f t="shared" si="858"/>
        <v>DICIEMBRE</v>
      </c>
      <c r="CA1221" s="169" t="str">
        <f t="shared" si="859"/>
        <v>YCHO21RT_12.1</v>
      </c>
      <c r="CB1221" s="118" t="e">
        <f>VLOOKUP(F1221,[3]TOTALES!$E:$E,1,0)</f>
        <v>#N/A</v>
      </c>
      <c r="CC1221" s="118" t="e">
        <f>VLOOKUP(E1221,'3.PARAMETROS'!J:L,3,0)</f>
        <v>#N/A</v>
      </c>
      <c r="CD1221" s="118">
        <f>VLOOKUP(A1221,'[4]1. ARCHIVO COMPRA'!$A:$BU,73,0)</f>
        <v>0</v>
      </c>
      <c r="CF1221" s="128"/>
      <c r="CG1221" s="128"/>
    </row>
    <row r="1222" spans="1:85" x14ac:dyDescent="0.25">
      <c r="A1222" s="128" t="str">
        <f t="shared" si="847"/>
        <v>W2RP14KAZI2JBLK</v>
      </c>
      <c r="B1222" s="188">
        <v>44531</v>
      </c>
      <c r="C1222" s="128"/>
      <c r="D1222" s="128" t="s">
        <v>562</v>
      </c>
      <c r="E1222" s="128" t="s">
        <v>294</v>
      </c>
      <c r="F1222" s="128" t="s">
        <v>1971</v>
      </c>
      <c r="G1222" s="128" t="s">
        <v>1972</v>
      </c>
      <c r="H1222" s="128" t="s">
        <v>494</v>
      </c>
      <c r="I1222" s="128" t="s">
        <v>520</v>
      </c>
      <c r="J1222" s="128" t="s">
        <v>2243</v>
      </c>
      <c r="K1222" s="128" t="s">
        <v>687</v>
      </c>
      <c r="L1222" s="128" t="s">
        <v>2255</v>
      </c>
      <c r="M1222" s="137">
        <v>79</v>
      </c>
      <c r="N1222" s="128">
        <f>IFERROR(VLOOKUP(M1222*$M$8*$N$8,'RAM costing'!$A$3:$B$81,2,1),0)</f>
        <v>79000</v>
      </c>
      <c r="O1222" s="128">
        <f>IFERROR(VLOOKUP(M1222*$M$9*$N$9,'RAM costing'!$E$3:$F$81,2,1),0)</f>
        <v>319</v>
      </c>
      <c r="P1222" s="128"/>
      <c r="Q1222" s="129">
        <f t="shared" si="867"/>
        <v>0.31</v>
      </c>
      <c r="R1222" s="18">
        <v>24.49</v>
      </c>
      <c r="S1222" s="25">
        <f t="shared" si="848"/>
        <v>0</v>
      </c>
      <c r="T1222" s="25">
        <f t="shared" si="849"/>
        <v>0</v>
      </c>
      <c r="U1222" s="25">
        <f t="shared" si="850"/>
        <v>0</v>
      </c>
      <c r="V1222" s="25">
        <f t="shared" si="851"/>
        <v>0</v>
      </c>
      <c r="W1222" s="25">
        <f t="shared" si="860"/>
        <v>0</v>
      </c>
      <c r="X1222" s="25">
        <f t="shared" si="852"/>
        <v>0</v>
      </c>
      <c r="Y1222" s="25">
        <f t="shared" si="861"/>
        <v>0</v>
      </c>
      <c r="Z1222" s="25">
        <f t="shared" si="862"/>
        <v>0</v>
      </c>
      <c r="AA1222" s="26"/>
      <c r="AB1222" s="25">
        <f t="shared" si="863"/>
        <v>0</v>
      </c>
      <c r="AC1222" s="25">
        <f t="shared" si="885"/>
        <v>0</v>
      </c>
      <c r="AD1222" s="25"/>
      <c r="AE1222" s="25"/>
      <c r="AF1222" s="25"/>
      <c r="AG1222" s="25"/>
      <c r="AH1222" s="25"/>
      <c r="AI1222" s="25"/>
      <c r="AJ1222" s="26"/>
      <c r="AK1222" s="25"/>
      <c r="AL1222" s="26"/>
      <c r="AM1222" s="25">
        <f t="shared" si="853"/>
        <v>0</v>
      </c>
      <c r="AN1222" s="25">
        <f t="shared" si="854"/>
        <v>0</v>
      </c>
      <c r="AO1222" s="26"/>
      <c r="AP1222" s="26">
        <f t="shared" si="855"/>
        <v>0</v>
      </c>
      <c r="AQ1222" s="101">
        <f t="shared" si="856"/>
        <v>0</v>
      </c>
      <c r="AR1222" s="106">
        <f t="shared" si="868"/>
        <v>0</v>
      </c>
      <c r="AS1222" s="107">
        <f t="shared" si="882"/>
        <v>0</v>
      </c>
      <c r="AT1222" s="107">
        <f t="shared" si="882"/>
        <v>0</v>
      </c>
      <c r="AU1222" s="107">
        <f t="shared" si="882"/>
        <v>0</v>
      </c>
      <c r="AV1222" s="107">
        <f t="shared" si="882"/>
        <v>0</v>
      </c>
      <c r="AW1222" s="107">
        <f t="shared" si="882"/>
        <v>0</v>
      </c>
      <c r="AX1222" s="107">
        <f t="shared" ref="AS1222:AZ1254" si="886">ROUND(IF($L1222=$L$4,($AQ1222*AX$4),IF($L1222=$L$5,($AQ1222*AX$5),IF($L1222=$L$6,($AQ1222*AX$6),IF($L1222=$L$7,($AQ1222*AX$7))))),0)</f>
        <v>0</v>
      </c>
      <c r="AY1222" s="107">
        <f t="shared" si="886"/>
        <v>0</v>
      </c>
      <c r="AZ1222" s="107">
        <f t="shared" si="886"/>
        <v>0</v>
      </c>
      <c r="BA1222" s="108">
        <f t="shared" si="869"/>
        <v>0</v>
      </c>
      <c r="BB1222" s="103">
        <f t="shared" si="857"/>
        <v>0</v>
      </c>
      <c r="BC1222" s="109">
        <f t="shared" si="870"/>
        <v>0</v>
      </c>
      <c r="BD1222" s="107">
        <f t="shared" si="846"/>
        <v>0</v>
      </c>
      <c r="BE1222" s="107">
        <f t="shared" si="883"/>
        <v>0</v>
      </c>
      <c r="BF1222" s="107">
        <f t="shared" si="883"/>
        <v>0</v>
      </c>
      <c r="BG1222" s="107">
        <f t="shared" si="883"/>
        <v>0</v>
      </c>
      <c r="BH1222" s="107">
        <f t="shared" si="883"/>
        <v>0</v>
      </c>
      <c r="BI1222" s="107">
        <f t="shared" ref="BE1222:BK1254" si="887">ROUND(IF($L1222=$L$4,($BB1222*BI$4),IF($L1222=$L$5,($BB1222*BI$5),IF($L1222=$L$6,($BB1222*BI$6),IF($L1222=$L$7,($BB1222*BI$7))))),0)</f>
        <v>0</v>
      </c>
      <c r="BJ1222" s="107">
        <f t="shared" si="887"/>
        <v>0</v>
      </c>
      <c r="BK1222" s="107">
        <f t="shared" si="887"/>
        <v>0</v>
      </c>
      <c r="BL1222" s="110">
        <f t="shared" si="871"/>
        <v>0</v>
      </c>
      <c r="BM1222" s="111">
        <f t="shared" si="872"/>
        <v>0</v>
      </c>
      <c r="BN1222" s="111">
        <f t="shared" si="873"/>
        <v>0</v>
      </c>
      <c r="BO1222" s="111">
        <f t="shared" si="874"/>
        <v>0</v>
      </c>
      <c r="BP1222" s="111">
        <f t="shared" si="875"/>
        <v>0</v>
      </c>
      <c r="BQ1222" s="111">
        <f t="shared" si="876"/>
        <v>0</v>
      </c>
      <c r="BR1222" s="111">
        <f t="shared" si="877"/>
        <v>0</v>
      </c>
      <c r="BS1222" s="111">
        <f t="shared" si="878"/>
        <v>0</v>
      </c>
      <c r="BT1222" s="111">
        <f t="shared" si="879"/>
        <v>0</v>
      </c>
      <c r="BU1222" s="112">
        <f t="shared" si="880"/>
        <v>0</v>
      </c>
      <c r="BV1222" s="113">
        <f t="shared" si="881"/>
        <v>0</v>
      </c>
      <c r="BW1222" s="169" t="s">
        <v>135</v>
      </c>
      <c r="BX1222" s="174">
        <v>2021</v>
      </c>
      <c r="BY1222" s="169" t="s">
        <v>2422</v>
      </c>
      <c r="BZ1222" s="169" t="str">
        <f t="shared" si="858"/>
        <v>DICIEMBRE</v>
      </c>
      <c r="CA1222" s="169" t="str">
        <f t="shared" si="859"/>
        <v>YCHO21RT_12.1</v>
      </c>
      <c r="CB1222" s="118" t="e">
        <f>VLOOKUP(F1222,[3]TOTALES!$E:$E,1,0)</f>
        <v>#N/A</v>
      </c>
      <c r="CC1222" s="118" t="str">
        <f>VLOOKUP(E1222,'3.PARAMETROS'!J:L,3,0)</f>
        <v>TOPS</v>
      </c>
      <c r="CD1222" s="118">
        <f>VLOOKUP(A1222,'[4]1. ARCHIVO COMPRA'!$A:$BU,73,0)</f>
        <v>0</v>
      </c>
      <c r="CF1222" s="128"/>
      <c r="CG1222" s="128"/>
    </row>
    <row r="1223" spans="1:85" x14ac:dyDescent="0.25">
      <c r="A1223" s="128" t="str">
        <f t="shared" si="847"/>
        <v>W2RP14KAZI2A604</v>
      </c>
      <c r="B1223" s="188">
        <v>44531</v>
      </c>
      <c r="C1223" s="128"/>
      <c r="D1223" s="128" t="s">
        <v>562</v>
      </c>
      <c r="E1223" s="128" t="s">
        <v>294</v>
      </c>
      <c r="F1223" s="128" t="s">
        <v>1971</v>
      </c>
      <c r="G1223" s="128" t="s">
        <v>1972</v>
      </c>
      <c r="H1223" s="128" t="s">
        <v>503</v>
      </c>
      <c r="I1223" s="128" t="s">
        <v>530</v>
      </c>
      <c r="J1223" s="128" t="s">
        <v>2243</v>
      </c>
      <c r="K1223" s="128" t="s">
        <v>687</v>
      </c>
      <c r="L1223" s="128" t="s">
        <v>2255</v>
      </c>
      <c r="M1223" s="137">
        <v>79</v>
      </c>
      <c r="N1223" s="128">
        <f>IFERROR(VLOOKUP(M1223*$M$8*$N$8,'RAM costing'!$A$3:$B$81,2,1),0)</f>
        <v>79000</v>
      </c>
      <c r="O1223" s="128">
        <f>IFERROR(VLOOKUP(M1223*$M$9*$N$9,'RAM costing'!$E$3:$F$81,2,1),0)</f>
        <v>319</v>
      </c>
      <c r="P1223" s="128"/>
      <c r="Q1223" s="129">
        <f t="shared" si="867"/>
        <v>0.31</v>
      </c>
      <c r="R1223" s="18">
        <v>24.49</v>
      </c>
      <c r="S1223" s="25">
        <f t="shared" si="848"/>
        <v>0</v>
      </c>
      <c r="T1223" s="25">
        <f t="shared" si="849"/>
        <v>0</v>
      </c>
      <c r="U1223" s="25">
        <f t="shared" si="850"/>
        <v>0</v>
      </c>
      <c r="V1223" s="25">
        <f t="shared" si="851"/>
        <v>0</v>
      </c>
      <c r="W1223" s="25">
        <f t="shared" si="860"/>
        <v>0</v>
      </c>
      <c r="X1223" s="25">
        <f t="shared" si="852"/>
        <v>0</v>
      </c>
      <c r="Y1223" s="25">
        <f t="shared" si="861"/>
        <v>0</v>
      </c>
      <c r="Z1223" s="25">
        <f t="shared" si="862"/>
        <v>0</v>
      </c>
      <c r="AA1223" s="26"/>
      <c r="AB1223" s="25">
        <f t="shared" si="863"/>
        <v>0</v>
      </c>
      <c r="AC1223" s="25">
        <f t="shared" si="885"/>
        <v>0</v>
      </c>
      <c r="AD1223" s="25"/>
      <c r="AE1223" s="25"/>
      <c r="AF1223" s="25"/>
      <c r="AG1223" s="25"/>
      <c r="AH1223" s="25"/>
      <c r="AI1223" s="25"/>
      <c r="AJ1223" s="26"/>
      <c r="AK1223" s="25"/>
      <c r="AL1223" s="26"/>
      <c r="AM1223" s="25">
        <f t="shared" si="853"/>
        <v>0</v>
      </c>
      <c r="AN1223" s="25">
        <f t="shared" si="854"/>
        <v>0</v>
      </c>
      <c r="AO1223" s="26"/>
      <c r="AP1223" s="26">
        <f t="shared" si="855"/>
        <v>0</v>
      </c>
      <c r="AQ1223" s="101">
        <f t="shared" si="856"/>
        <v>0</v>
      </c>
      <c r="AR1223" s="106">
        <f t="shared" si="868"/>
        <v>0</v>
      </c>
      <c r="AS1223" s="107">
        <f t="shared" si="886"/>
        <v>0</v>
      </c>
      <c r="AT1223" s="107">
        <f t="shared" si="886"/>
        <v>0</v>
      </c>
      <c r="AU1223" s="107">
        <f t="shared" si="886"/>
        <v>0</v>
      </c>
      <c r="AV1223" s="107">
        <f t="shared" si="886"/>
        <v>0</v>
      </c>
      <c r="AW1223" s="107">
        <f t="shared" si="886"/>
        <v>0</v>
      </c>
      <c r="AX1223" s="107">
        <f t="shared" si="886"/>
        <v>0</v>
      </c>
      <c r="AY1223" s="107">
        <f t="shared" si="886"/>
        <v>0</v>
      </c>
      <c r="AZ1223" s="107">
        <f t="shared" si="886"/>
        <v>0</v>
      </c>
      <c r="BA1223" s="108">
        <f t="shared" si="869"/>
        <v>0</v>
      </c>
      <c r="BB1223" s="103">
        <f t="shared" si="857"/>
        <v>0</v>
      </c>
      <c r="BC1223" s="109">
        <f t="shared" si="870"/>
        <v>0</v>
      </c>
      <c r="BD1223" s="107">
        <f t="shared" si="846"/>
        <v>0</v>
      </c>
      <c r="BE1223" s="107">
        <f t="shared" si="887"/>
        <v>0</v>
      </c>
      <c r="BF1223" s="107">
        <f t="shared" si="887"/>
        <v>0</v>
      </c>
      <c r="BG1223" s="107">
        <f t="shared" si="887"/>
        <v>0</v>
      </c>
      <c r="BH1223" s="107">
        <f t="shared" si="887"/>
        <v>0</v>
      </c>
      <c r="BI1223" s="107">
        <f t="shared" si="887"/>
        <v>0</v>
      </c>
      <c r="BJ1223" s="107">
        <f t="shared" si="887"/>
        <v>0</v>
      </c>
      <c r="BK1223" s="107">
        <f t="shared" si="887"/>
        <v>0</v>
      </c>
      <c r="BL1223" s="110">
        <f t="shared" si="871"/>
        <v>0</v>
      </c>
      <c r="BM1223" s="111">
        <f t="shared" si="872"/>
        <v>0</v>
      </c>
      <c r="BN1223" s="111">
        <f t="shared" si="873"/>
        <v>0</v>
      </c>
      <c r="BO1223" s="111">
        <f t="shared" si="874"/>
        <v>0</v>
      </c>
      <c r="BP1223" s="111">
        <f t="shared" si="875"/>
        <v>0</v>
      </c>
      <c r="BQ1223" s="111">
        <f t="shared" si="876"/>
        <v>0</v>
      </c>
      <c r="BR1223" s="111">
        <f t="shared" si="877"/>
        <v>0</v>
      </c>
      <c r="BS1223" s="111">
        <f t="shared" si="878"/>
        <v>0</v>
      </c>
      <c r="BT1223" s="111">
        <f t="shared" si="879"/>
        <v>0</v>
      </c>
      <c r="BU1223" s="112">
        <f t="shared" si="880"/>
        <v>0</v>
      </c>
      <c r="BV1223" s="113">
        <f t="shared" si="881"/>
        <v>0</v>
      </c>
      <c r="BW1223" s="169" t="s">
        <v>135</v>
      </c>
      <c r="BX1223" s="174">
        <v>2021</v>
      </c>
      <c r="BY1223" s="169" t="s">
        <v>2422</v>
      </c>
      <c r="BZ1223" s="169" t="str">
        <f t="shared" si="858"/>
        <v>DICIEMBRE</v>
      </c>
      <c r="CA1223" s="169" t="str">
        <f t="shared" si="859"/>
        <v>YCHO21RT_12.1</v>
      </c>
      <c r="CB1223" s="118" t="e">
        <f>VLOOKUP(F1223,[3]TOTALES!$E:$E,1,0)</f>
        <v>#N/A</v>
      </c>
      <c r="CC1223" s="118" t="str">
        <f>VLOOKUP(E1223,'3.PARAMETROS'!J:L,3,0)</f>
        <v>TOPS</v>
      </c>
      <c r="CD1223" s="118">
        <f>VLOOKUP(A1223,'[4]1. ARCHIVO COMPRA'!$A:$BU,73,0)</f>
        <v>0</v>
      </c>
      <c r="CF1223" s="128"/>
      <c r="CG1223" s="128"/>
    </row>
    <row r="1224" spans="1:85" x14ac:dyDescent="0.25">
      <c r="A1224" s="128" t="str">
        <f t="shared" si="847"/>
        <v>W2RP14KAZI2G7G0</v>
      </c>
      <c r="B1224" s="188">
        <v>44531</v>
      </c>
      <c r="C1224" s="128"/>
      <c r="D1224" s="128" t="s">
        <v>562</v>
      </c>
      <c r="E1224" s="128" t="s">
        <v>294</v>
      </c>
      <c r="F1224" s="128" t="s">
        <v>1971</v>
      </c>
      <c r="G1224" s="128" t="s">
        <v>1972</v>
      </c>
      <c r="H1224" s="128" t="s">
        <v>1973</v>
      </c>
      <c r="I1224" s="128" t="s">
        <v>1974</v>
      </c>
      <c r="J1224" s="128" t="s">
        <v>2243</v>
      </c>
      <c r="K1224" s="128" t="s">
        <v>687</v>
      </c>
      <c r="L1224" s="128" t="s">
        <v>2255</v>
      </c>
      <c r="M1224" s="137">
        <v>79</v>
      </c>
      <c r="N1224" s="128">
        <f>IFERROR(VLOOKUP(M1224*$M$8*$N$8,'RAM costing'!$A$3:$B$81,2,1),0)</f>
        <v>79000</v>
      </c>
      <c r="O1224" s="128">
        <f>IFERROR(VLOOKUP(M1224*$M$9*$N$9,'RAM costing'!$E$3:$F$81,2,1),0)</f>
        <v>319</v>
      </c>
      <c r="P1224" s="128"/>
      <c r="Q1224" s="129">
        <f t="shared" si="867"/>
        <v>0.31</v>
      </c>
      <c r="R1224" s="18">
        <v>24.49</v>
      </c>
      <c r="S1224" s="25">
        <f t="shared" si="848"/>
        <v>0</v>
      </c>
      <c r="T1224" s="25">
        <f t="shared" si="849"/>
        <v>0</v>
      </c>
      <c r="U1224" s="25">
        <f t="shared" si="850"/>
        <v>0</v>
      </c>
      <c r="V1224" s="25">
        <f t="shared" si="851"/>
        <v>0</v>
      </c>
      <c r="W1224" s="25">
        <f t="shared" si="860"/>
        <v>0</v>
      </c>
      <c r="X1224" s="25">
        <f t="shared" si="852"/>
        <v>0</v>
      </c>
      <c r="Y1224" s="25">
        <f t="shared" si="861"/>
        <v>0</v>
      </c>
      <c r="Z1224" s="25">
        <f t="shared" si="862"/>
        <v>0</v>
      </c>
      <c r="AA1224" s="26"/>
      <c r="AB1224" s="25">
        <f t="shared" si="863"/>
        <v>0</v>
      </c>
      <c r="AC1224" s="25">
        <f t="shared" si="885"/>
        <v>0</v>
      </c>
      <c r="AD1224" s="25"/>
      <c r="AE1224" s="25"/>
      <c r="AF1224" s="25"/>
      <c r="AG1224" s="25"/>
      <c r="AH1224" s="25"/>
      <c r="AI1224" s="25"/>
      <c r="AJ1224" s="26"/>
      <c r="AK1224" s="25"/>
      <c r="AL1224" s="26"/>
      <c r="AM1224" s="25">
        <f t="shared" si="853"/>
        <v>0</v>
      </c>
      <c r="AN1224" s="25">
        <f t="shared" si="854"/>
        <v>0</v>
      </c>
      <c r="AO1224" s="26"/>
      <c r="AP1224" s="26">
        <f t="shared" si="855"/>
        <v>0</v>
      </c>
      <c r="AQ1224" s="101">
        <f t="shared" si="856"/>
        <v>0</v>
      </c>
      <c r="AR1224" s="106">
        <f t="shared" si="868"/>
        <v>0</v>
      </c>
      <c r="AS1224" s="107">
        <f t="shared" si="886"/>
        <v>0</v>
      </c>
      <c r="AT1224" s="107">
        <f t="shared" si="886"/>
        <v>0</v>
      </c>
      <c r="AU1224" s="107">
        <f t="shared" si="886"/>
        <v>0</v>
      </c>
      <c r="AV1224" s="107">
        <f t="shared" si="886"/>
        <v>0</v>
      </c>
      <c r="AW1224" s="107">
        <f t="shared" si="886"/>
        <v>0</v>
      </c>
      <c r="AX1224" s="107">
        <f t="shared" si="886"/>
        <v>0</v>
      </c>
      <c r="AY1224" s="107">
        <f t="shared" si="886"/>
        <v>0</v>
      </c>
      <c r="AZ1224" s="107">
        <f t="shared" si="886"/>
        <v>0</v>
      </c>
      <c r="BA1224" s="108">
        <f t="shared" si="869"/>
        <v>0</v>
      </c>
      <c r="BB1224" s="103">
        <f t="shared" si="857"/>
        <v>0</v>
      </c>
      <c r="BC1224" s="109">
        <f t="shared" si="870"/>
        <v>0</v>
      </c>
      <c r="BD1224" s="107">
        <f t="shared" si="846"/>
        <v>0</v>
      </c>
      <c r="BE1224" s="107">
        <f t="shared" si="887"/>
        <v>0</v>
      </c>
      <c r="BF1224" s="107">
        <f t="shared" si="887"/>
        <v>0</v>
      </c>
      <c r="BG1224" s="107">
        <f t="shared" si="887"/>
        <v>0</v>
      </c>
      <c r="BH1224" s="107">
        <f t="shared" si="887"/>
        <v>0</v>
      </c>
      <c r="BI1224" s="107">
        <f t="shared" si="887"/>
        <v>0</v>
      </c>
      <c r="BJ1224" s="107">
        <f t="shared" si="887"/>
        <v>0</v>
      </c>
      <c r="BK1224" s="107">
        <f t="shared" si="887"/>
        <v>0</v>
      </c>
      <c r="BL1224" s="110">
        <f t="shared" si="871"/>
        <v>0</v>
      </c>
      <c r="BM1224" s="111">
        <f t="shared" si="872"/>
        <v>0</v>
      </c>
      <c r="BN1224" s="111">
        <f t="shared" si="873"/>
        <v>0</v>
      </c>
      <c r="BO1224" s="111">
        <f t="shared" si="874"/>
        <v>0</v>
      </c>
      <c r="BP1224" s="111">
        <f t="shared" si="875"/>
        <v>0</v>
      </c>
      <c r="BQ1224" s="111">
        <f t="shared" si="876"/>
        <v>0</v>
      </c>
      <c r="BR1224" s="111">
        <f t="shared" si="877"/>
        <v>0</v>
      </c>
      <c r="BS1224" s="111">
        <f t="shared" si="878"/>
        <v>0</v>
      </c>
      <c r="BT1224" s="111">
        <f t="shared" si="879"/>
        <v>0</v>
      </c>
      <c r="BU1224" s="112">
        <f t="shared" si="880"/>
        <v>0</v>
      </c>
      <c r="BV1224" s="113">
        <f t="shared" si="881"/>
        <v>0</v>
      </c>
      <c r="BW1224" s="169" t="s">
        <v>135</v>
      </c>
      <c r="BX1224" s="174">
        <v>2021</v>
      </c>
      <c r="BY1224" s="169" t="s">
        <v>2422</v>
      </c>
      <c r="BZ1224" s="169" t="str">
        <f t="shared" si="858"/>
        <v>DICIEMBRE</v>
      </c>
      <c r="CA1224" s="169" t="str">
        <f t="shared" si="859"/>
        <v>YCHO21RT_12.1</v>
      </c>
      <c r="CB1224" s="118" t="e">
        <f>VLOOKUP(F1224,[3]TOTALES!$E:$E,1,0)</f>
        <v>#N/A</v>
      </c>
      <c r="CC1224" s="118" t="str">
        <f>VLOOKUP(E1224,'3.PARAMETROS'!J:L,3,0)</f>
        <v>TOPS</v>
      </c>
      <c r="CD1224" s="118">
        <f>VLOOKUP(A1224,'[4]1. ARCHIVO COMPRA'!$A:$BU,73,0)</f>
        <v>0</v>
      </c>
      <c r="CF1224" s="128"/>
      <c r="CG1224" s="128"/>
    </row>
    <row r="1225" spans="1:85" x14ac:dyDescent="0.25">
      <c r="A1225" s="128" t="str">
        <f t="shared" si="847"/>
        <v>W2RP14KAZI2G4S1</v>
      </c>
      <c r="B1225" s="188">
        <v>44531</v>
      </c>
      <c r="C1225" s="128"/>
      <c r="D1225" s="128" t="s">
        <v>562</v>
      </c>
      <c r="E1225" s="128" t="s">
        <v>294</v>
      </c>
      <c r="F1225" s="128" t="s">
        <v>1971</v>
      </c>
      <c r="G1225" s="128" t="s">
        <v>1972</v>
      </c>
      <c r="H1225" s="128" t="s">
        <v>1425</v>
      </c>
      <c r="I1225" s="128" t="s">
        <v>1426</v>
      </c>
      <c r="J1225" s="128" t="s">
        <v>2243</v>
      </c>
      <c r="K1225" s="128" t="s">
        <v>687</v>
      </c>
      <c r="L1225" s="128" t="s">
        <v>2255</v>
      </c>
      <c r="M1225" s="137">
        <v>79</v>
      </c>
      <c r="N1225" s="128">
        <f>IFERROR(VLOOKUP(M1225*$M$8*$N$8,'RAM costing'!$A$3:$B$81,2,1),0)</f>
        <v>79000</v>
      </c>
      <c r="O1225" s="128">
        <f>IFERROR(VLOOKUP(M1225*$M$9*$N$9,'RAM costing'!$E$3:$F$81,2,1),0)</f>
        <v>319</v>
      </c>
      <c r="P1225" s="128"/>
      <c r="Q1225" s="129">
        <f t="shared" si="867"/>
        <v>0.31</v>
      </c>
      <c r="R1225" s="18">
        <v>24.49</v>
      </c>
      <c r="S1225" s="25">
        <f t="shared" si="848"/>
        <v>0</v>
      </c>
      <c r="T1225" s="25">
        <f t="shared" si="849"/>
        <v>0</v>
      </c>
      <c r="U1225" s="25">
        <f t="shared" si="850"/>
        <v>0</v>
      </c>
      <c r="V1225" s="25">
        <f t="shared" si="851"/>
        <v>0</v>
      </c>
      <c r="W1225" s="25">
        <f t="shared" si="860"/>
        <v>0</v>
      </c>
      <c r="X1225" s="25">
        <f t="shared" si="852"/>
        <v>0</v>
      </c>
      <c r="Y1225" s="25">
        <f t="shared" si="861"/>
        <v>0</v>
      </c>
      <c r="Z1225" s="25">
        <f t="shared" si="862"/>
        <v>0</v>
      </c>
      <c r="AA1225" s="26"/>
      <c r="AB1225" s="25">
        <f t="shared" si="863"/>
        <v>0</v>
      </c>
      <c r="AC1225" s="25">
        <f t="shared" si="885"/>
        <v>0</v>
      </c>
      <c r="AD1225" s="25"/>
      <c r="AE1225" s="25"/>
      <c r="AF1225" s="25"/>
      <c r="AG1225" s="25"/>
      <c r="AH1225" s="25"/>
      <c r="AI1225" s="25"/>
      <c r="AJ1225" s="26"/>
      <c r="AK1225" s="25"/>
      <c r="AL1225" s="26"/>
      <c r="AM1225" s="25">
        <f t="shared" si="853"/>
        <v>0</v>
      </c>
      <c r="AN1225" s="25">
        <f t="shared" si="854"/>
        <v>0</v>
      </c>
      <c r="AO1225" s="26"/>
      <c r="AP1225" s="26">
        <f t="shared" si="855"/>
        <v>0</v>
      </c>
      <c r="AQ1225" s="101">
        <f t="shared" si="856"/>
        <v>0</v>
      </c>
      <c r="AR1225" s="106">
        <f t="shared" si="868"/>
        <v>0</v>
      </c>
      <c r="AS1225" s="107">
        <f t="shared" si="886"/>
        <v>0</v>
      </c>
      <c r="AT1225" s="107">
        <f t="shared" si="886"/>
        <v>0</v>
      </c>
      <c r="AU1225" s="107">
        <f t="shared" si="886"/>
        <v>0</v>
      </c>
      <c r="AV1225" s="107">
        <f t="shared" si="886"/>
        <v>0</v>
      </c>
      <c r="AW1225" s="107">
        <f t="shared" si="886"/>
        <v>0</v>
      </c>
      <c r="AX1225" s="107">
        <f t="shared" si="886"/>
        <v>0</v>
      </c>
      <c r="AY1225" s="107">
        <f t="shared" si="886"/>
        <v>0</v>
      </c>
      <c r="AZ1225" s="107">
        <f t="shared" si="886"/>
        <v>0</v>
      </c>
      <c r="BA1225" s="108">
        <f t="shared" si="869"/>
        <v>0</v>
      </c>
      <c r="BB1225" s="103">
        <f t="shared" si="857"/>
        <v>0</v>
      </c>
      <c r="BC1225" s="109">
        <f t="shared" si="870"/>
        <v>0</v>
      </c>
      <c r="BD1225" s="107">
        <f t="shared" si="846"/>
        <v>0</v>
      </c>
      <c r="BE1225" s="107">
        <f t="shared" si="887"/>
        <v>0</v>
      </c>
      <c r="BF1225" s="107">
        <f t="shared" si="887"/>
        <v>0</v>
      </c>
      <c r="BG1225" s="107">
        <f t="shared" si="887"/>
        <v>0</v>
      </c>
      <c r="BH1225" s="107">
        <f t="shared" si="887"/>
        <v>0</v>
      </c>
      <c r="BI1225" s="107">
        <f t="shared" si="887"/>
        <v>0</v>
      </c>
      <c r="BJ1225" s="107">
        <f t="shared" si="887"/>
        <v>0</v>
      </c>
      <c r="BK1225" s="107">
        <f t="shared" si="887"/>
        <v>0</v>
      </c>
      <c r="BL1225" s="110">
        <f t="shared" si="871"/>
        <v>0</v>
      </c>
      <c r="BM1225" s="111">
        <f t="shared" si="872"/>
        <v>0</v>
      </c>
      <c r="BN1225" s="111">
        <f t="shared" si="873"/>
        <v>0</v>
      </c>
      <c r="BO1225" s="111">
        <f t="shared" si="874"/>
        <v>0</v>
      </c>
      <c r="BP1225" s="111">
        <f t="shared" si="875"/>
        <v>0</v>
      </c>
      <c r="BQ1225" s="111">
        <f t="shared" si="876"/>
        <v>0</v>
      </c>
      <c r="BR1225" s="111">
        <f t="shared" si="877"/>
        <v>0</v>
      </c>
      <c r="BS1225" s="111">
        <f t="shared" si="878"/>
        <v>0</v>
      </c>
      <c r="BT1225" s="111">
        <f t="shared" si="879"/>
        <v>0</v>
      </c>
      <c r="BU1225" s="112">
        <f t="shared" si="880"/>
        <v>0</v>
      </c>
      <c r="BV1225" s="113">
        <f t="shared" si="881"/>
        <v>0</v>
      </c>
      <c r="BW1225" s="169" t="s">
        <v>135</v>
      </c>
      <c r="BX1225" s="174">
        <v>2021</v>
      </c>
      <c r="BY1225" s="169" t="s">
        <v>2422</v>
      </c>
      <c r="BZ1225" s="169" t="str">
        <f t="shared" si="858"/>
        <v>DICIEMBRE</v>
      </c>
      <c r="CA1225" s="169" t="str">
        <f t="shared" si="859"/>
        <v>YCHO21RT_12.1</v>
      </c>
      <c r="CB1225" s="118" t="e">
        <f>VLOOKUP(F1225,[3]TOTALES!$E:$E,1,0)</f>
        <v>#N/A</v>
      </c>
      <c r="CC1225" s="118" t="str">
        <f>VLOOKUP(E1225,'3.PARAMETROS'!J:L,3,0)</f>
        <v>TOPS</v>
      </c>
      <c r="CD1225" s="118">
        <f>VLOOKUP(A1225,'[4]1. ARCHIVO COMPRA'!$A:$BU,73,0)</f>
        <v>0</v>
      </c>
      <c r="CF1225" s="128"/>
      <c r="CG1225" s="128"/>
    </row>
    <row r="1226" spans="1:85" x14ac:dyDescent="0.25">
      <c r="A1226" s="128" t="str">
        <f t="shared" si="847"/>
        <v>W2RP14KAZI2A842</v>
      </c>
      <c r="B1226" s="188">
        <v>44531</v>
      </c>
      <c r="C1226" s="128"/>
      <c r="D1226" s="128" t="s">
        <v>562</v>
      </c>
      <c r="E1226" s="128" t="s">
        <v>294</v>
      </c>
      <c r="F1226" s="128" t="s">
        <v>1971</v>
      </c>
      <c r="G1226" s="128" t="s">
        <v>1972</v>
      </c>
      <c r="H1226" s="128" t="s">
        <v>1975</v>
      </c>
      <c r="I1226" s="128" t="s">
        <v>1976</v>
      </c>
      <c r="J1226" s="128" t="s">
        <v>2243</v>
      </c>
      <c r="K1226" s="128" t="s">
        <v>687</v>
      </c>
      <c r="L1226" s="128" t="s">
        <v>2255</v>
      </c>
      <c r="M1226" s="137">
        <v>79</v>
      </c>
      <c r="N1226" s="128">
        <f>IFERROR(VLOOKUP(M1226*$M$8*$N$8,'RAM costing'!$A$3:$B$81,2,1),0)</f>
        <v>79000</v>
      </c>
      <c r="O1226" s="128">
        <f>IFERROR(VLOOKUP(M1226*$M$9*$N$9,'RAM costing'!$E$3:$F$81,2,1),0)</f>
        <v>319</v>
      </c>
      <c r="P1226" s="128"/>
      <c r="Q1226" s="129">
        <f t="shared" si="867"/>
        <v>0.31</v>
      </c>
      <c r="R1226" s="18">
        <v>24.49</v>
      </c>
      <c r="S1226" s="25">
        <f t="shared" si="848"/>
        <v>0</v>
      </c>
      <c r="T1226" s="25">
        <f t="shared" si="849"/>
        <v>0</v>
      </c>
      <c r="U1226" s="25">
        <f t="shared" si="850"/>
        <v>0</v>
      </c>
      <c r="V1226" s="25">
        <f t="shared" si="851"/>
        <v>0</v>
      </c>
      <c r="W1226" s="25">
        <f t="shared" si="860"/>
        <v>0</v>
      </c>
      <c r="X1226" s="25">
        <f t="shared" si="852"/>
        <v>0</v>
      </c>
      <c r="Y1226" s="25">
        <f t="shared" si="861"/>
        <v>0</v>
      </c>
      <c r="Z1226" s="25">
        <f t="shared" si="862"/>
        <v>0</v>
      </c>
      <c r="AA1226" s="26"/>
      <c r="AB1226" s="25">
        <f t="shared" si="863"/>
        <v>0</v>
      </c>
      <c r="AC1226" s="25">
        <f t="shared" si="885"/>
        <v>0</v>
      </c>
      <c r="AD1226" s="25"/>
      <c r="AE1226" s="25"/>
      <c r="AF1226" s="25"/>
      <c r="AG1226" s="25"/>
      <c r="AH1226" s="25"/>
      <c r="AI1226" s="25"/>
      <c r="AJ1226" s="26"/>
      <c r="AK1226" s="25"/>
      <c r="AL1226" s="26"/>
      <c r="AM1226" s="25">
        <f t="shared" si="853"/>
        <v>0</v>
      </c>
      <c r="AN1226" s="25">
        <f t="shared" si="854"/>
        <v>0</v>
      </c>
      <c r="AO1226" s="26"/>
      <c r="AP1226" s="26">
        <f t="shared" si="855"/>
        <v>0</v>
      </c>
      <c r="AQ1226" s="101">
        <f t="shared" si="856"/>
        <v>0</v>
      </c>
      <c r="AR1226" s="106">
        <f t="shared" si="868"/>
        <v>0</v>
      </c>
      <c r="AS1226" s="107">
        <f t="shared" si="886"/>
        <v>0</v>
      </c>
      <c r="AT1226" s="107">
        <f t="shared" si="886"/>
        <v>0</v>
      </c>
      <c r="AU1226" s="107">
        <f t="shared" si="886"/>
        <v>0</v>
      </c>
      <c r="AV1226" s="107">
        <f t="shared" si="886"/>
        <v>0</v>
      </c>
      <c r="AW1226" s="107">
        <f t="shared" si="886"/>
        <v>0</v>
      </c>
      <c r="AX1226" s="107">
        <f t="shared" si="886"/>
        <v>0</v>
      </c>
      <c r="AY1226" s="107">
        <f t="shared" si="886"/>
        <v>0</v>
      </c>
      <c r="AZ1226" s="107">
        <f t="shared" si="886"/>
        <v>0</v>
      </c>
      <c r="BA1226" s="108">
        <f t="shared" si="869"/>
        <v>0</v>
      </c>
      <c r="BB1226" s="103">
        <f t="shared" si="857"/>
        <v>0</v>
      </c>
      <c r="BC1226" s="109">
        <f t="shared" si="870"/>
        <v>0</v>
      </c>
      <c r="BD1226" s="107">
        <f t="shared" si="846"/>
        <v>0</v>
      </c>
      <c r="BE1226" s="107">
        <f t="shared" si="887"/>
        <v>0</v>
      </c>
      <c r="BF1226" s="107">
        <f t="shared" si="887"/>
        <v>0</v>
      </c>
      <c r="BG1226" s="107">
        <f t="shared" si="887"/>
        <v>0</v>
      </c>
      <c r="BH1226" s="107">
        <f t="shared" si="887"/>
        <v>0</v>
      </c>
      <c r="BI1226" s="107">
        <f t="shared" si="887"/>
        <v>0</v>
      </c>
      <c r="BJ1226" s="107">
        <f t="shared" si="887"/>
        <v>0</v>
      </c>
      <c r="BK1226" s="107">
        <f t="shared" si="887"/>
        <v>0</v>
      </c>
      <c r="BL1226" s="110">
        <f t="shared" si="871"/>
        <v>0</v>
      </c>
      <c r="BM1226" s="111">
        <f t="shared" si="872"/>
        <v>0</v>
      </c>
      <c r="BN1226" s="111">
        <f t="shared" si="873"/>
        <v>0</v>
      </c>
      <c r="BO1226" s="111">
        <f t="shared" si="874"/>
        <v>0</v>
      </c>
      <c r="BP1226" s="111">
        <f t="shared" si="875"/>
        <v>0</v>
      </c>
      <c r="BQ1226" s="111">
        <f t="shared" si="876"/>
        <v>0</v>
      </c>
      <c r="BR1226" s="111">
        <f t="shared" si="877"/>
        <v>0</v>
      </c>
      <c r="BS1226" s="111">
        <f t="shared" si="878"/>
        <v>0</v>
      </c>
      <c r="BT1226" s="111">
        <f t="shared" si="879"/>
        <v>0</v>
      </c>
      <c r="BU1226" s="112">
        <f t="shared" si="880"/>
        <v>0</v>
      </c>
      <c r="BV1226" s="113">
        <f t="shared" si="881"/>
        <v>0</v>
      </c>
      <c r="BW1226" s="169" t="s">
        <v>135</v>
      </c>
      <c r="BX1226" s="174">
        <v>2021</v>
      </c>
      <c r="BY1226" s="169" t="s">
        <v>2422</v>
      </c>
      <c r="BZ1226" s="169" t="str">
        <f t="shared" si="858"/>
        <v>DICIEMBRE</v>
      </c>
      <c r="CA1226" s="169" t="str">
        <f t="shared" si="859"/>
        <v>YCHO21RT_12.1</v>
      </c>
      <c r="CB1226" s="118" t="e">
        <f>VLOOKUP(F1226,[3]TOTALES!$E:$E,1,0)</f>
        <v>#N/A</v>
      </c>
      <c r="CC1226" s="118" t="str">
        <f>VLOOKUP(E1226,'3.PARAMETROS'!J:L,3,0)</f>
        <v>TOPS</v>
      </c>
      <c r="CD1226" s="118">
        <f>VLOOKUP(A1226,'[4]1. ARCHIVO COMPRA'!$A:$BU,73,0)</f>
        <v>0</v>
      </c>
      <c r="CF1226" s="128"/>
      <c r="CG1226" s="128"/>
    </row>
    <row r="1227" spans="1:85" x14ac:dyDescent="0.25">
      <c r="A1227" s="128" t="str">
        <f t="shared" si="847"/>
        <v>W2RP14KAZI2G7R1</v>
      </c>
      <c r="B1227" s="188">
        <v>44531</v>
      </c>
      <c r="C1227" s="128"/>
      <c r="D1227" s="128" t="s">
        <v>562</v>
      </c>
      <c r="E1227" s="128" t="s">
        <v>294</v>
      </c>
      <c r="F1227" s="128" t="s">
        <v>1971</v>
      </c>
      <c r="G1227" s="128" t="s">
        <v>1972</v>
      </c>
      <c r="H1227" s="128" t="s">
        <v>513</v>
      </c>
      <c r="I1227" s="128" t="s">
        <v>539</v>
      </c>
      <c r="J1227" s="128" t="s">
        <v>2243</v>
      </c>
      <c r="K1227" s="128" t="s">
        <v>687</v>
      </c>
      <c r="L1227" s="128" t="s">
        <v>2255</v>
      </c>
      <c r="M1227" s="137">
        <v>79</v>
      </c>
      <c r="N1227" s="128">
        <f>IFERROR(VLOOKUP(M1227*$M$8*$N$8,'RAM costing'!$A$3:$B$81,2,1),0)</f>
        <v>79000</v>
      </c>
      <c r="O1227" s="128">
        <f>IFERROR(VLOOKUP(M1227*$M$9*$N$9,'RAM costing'!$E$3:$F$81,2,1),0)</f>
        <v>319</v>
      </c>
      <c r="P1227" s="128"/>
      <c r="Q1227" s="129">
        <f t="shared" si="867"/>
        <v>0.31</v>
      </c>
      <c r="R1227" s="18">
        <v>24.49</v>
      </c>
      <c r="S1227" s="25">
        <f t="shared" si="848"/>
        <v>0</v>
      </c>
      <c r="T1227" s="25">
        <f t="shared" si="849"/>
        <v>0</v>
      </c>
      <c r="U1227" s="25">
        <f t="shared" si="850"/>
        <v>0</v>
      </c>
      <c r="V1227" s="25">
        <f t="shared" si="851"/>
        <v>0</v>
      </c>
      <c r="W1227" s="25">
        <f t="shared" si="860"/>
        <v>0</v>
      </c>
      <c r="X1227" s="25">
        <f t="shared" si="852"/>
        <v>0</v>
      </c>
      <c r="Y1227" s="25">
        <f t="shared" si="861"/>
        <v>0</v>
      </c>
      <c r="Z1227" s="25">
        <f t="shared" si="862"/>
        <v>0</v>
      </c>
      <c r="AA1227" s="26"/>
      <c r="AB1227" s="25">
        <f t="shared" si="863"/>
        <v>0</v>
      </c>
      <c r="AC1227" s="25">
        <f t="shared" si="885"/>
        <v>0</v>
      </c>
      <c r="AD1227" s="25"/>
      <c r="AE1227" s="25"/>
      <c r="AF1227" s="25"/>
      <c r="AG1227" s="25"/>
      <c r="AH1227" s="25"/>
      <c r="AI1227" s="25"/>
      <c r="AJ1227" s="26"/>
      <c r="AK1227" s="25"/>
      <c r="AL1227" s="26"/>
      <c r="AM1227" s="25">
        <f t="shared" si="853"/>
        <v>0</v>
      </c>
      <c r="AN1227" s="25">
        <f t="shared" si="854"/>
        <v>0</v>
      </c>
      <c r="AO1227" s="26"/>
      <c r="AP1227" s="26">
        <f t="shared" si="855"/>
        <v>0</v>
      </c>
      <c r="AQ1227" s="101">
        <f t="shared" si="856"/>
        <v>0</v>
      </c>
      <c r="AR1227" s="106">
        <f t="shared" si="868"/>
        <v>0</v>
      </c>
      <c r="AS1227" s="107">
        <f t="shared" si="886"/>
        <v>0</v>
      </c>
      <c r="AT1227" s="107">
        <f t="shared" si="886"/>
        <v>0</v>
      </c>
      <c r="AU1227" s="107">
        <f t="shared" si="886"/>
        <v>0</v>
      </c>
      <c r="AV1227" s="107">
        <f t="shared" si="886"/>
        <v>0</v>
      </c>
      <c r="AW1227" s="107">
        <f t="shared" si="886"/>
        <v>0</v>
      </c>
      <c r="AX1227" s="107">
        <f t="shared" si="886"/>
        <v>0</v>
      </c>
      <c r="AY1227" s="107">
        <f t="shared" si="886"/>
        <v>0</v>
      </c>
      <c r="AZ1227" s="107">
        <f t="shared" si="886"/>
        <v>0</v>
      </c>
      <c r="BA1227" s="108">
        <f t="shared" si="869"/>
        <v>0</v>
      </c>
      <c r="BB1227" s="103">
        <f t="shared" si="857"/>
        <v>0</v>
      </c>
      <c r="BC1227" s="109">
        <f t="shared" si="870"/>
        <v>0</v>
      </c>
      <c r="BD1227" s="107">
        <f t="shared" si="846"/>
        <v>0</v>
      </c>
      <c r="BE1227" s="107">
        <f t="shared" si="887"/>
        <v>0</v>
      </c>
      <c r="BF1227" s="107">
        <f t="shared" si="887"/>
        <v>0</v>
      </c>
      <c r="BG1227" s="107">
        <f t="shared" si="887"/>
        <v>0</v>
      </c>
      <c r="BH1227" s="107">
        <f t="shared" si="887"/>
        <v>0</v>
      </c>
      <c r="BI1227" s="107">
        <f t="shared" si="887"/>
        <v>0</v>
      </c>
      <c r="BJ1227" s="107">
        <f t="shared" si="887"/>
        <v>0</v>
      </c>
      <c r="BK1227" s="107">
        <f t="shared" si="887"/>
        <v>0</v>
      </c>
      <c r="BL1227" s="110">
        <f t="shared" si="871"/>
        <v>0</v>
      </c>
      <c r="BM1227" s="111">
        <f t="shared" si="872"/>
        <v>0</v>
      </c>
      <c r="BN1227" s="111">
        <f t="shared" si="873"/>
        <v>0</v>
      </c>
      <c r="BO1227" s="111">
        <f t="shared" si="874"/>
        <v>0</v>
      </c>
      <c r="BP1227" s="111">
        <f t="shared" si="875"/>
        <v>0</v>
      </c>
      <c r="BQ1227" s="111">
        <f t="shared" si="876"/>
        <v>0</v>
      </c>
      <c r="BR1227" s="111">
        <f t="shared" si="877"/>
        <v>0</v>
      </c>
      <c r="BS1227" s="111">
        <f t="shared" si="878"/>
        <v>0</v>
      </c>
      <c r="BT1227" s="111">
        <f t="shared" si="879"/>
        <v>0</v>
      </c>
      <c r="BU1227" s="112">
        <f t="shared" si="880"/>
        <v>0</v>
      </c>
      <c r="BV1227" s="113">
        <f t="shared" si="881"/>
        <v>0</v>
      </c>
      <c r="BW1227" s="169" t="s">
        <v>135</v>
      </c>
      <c r="BX1227" s="174">
        <v>2021</v>
      </c>
      <c r="BY1227" s="169" t="s">
        <v>2422</v>
      </c>
      <c r="BZ1227" s="169" t="str">
        <f t="shared" si="858"/>
        <v>DICIEMBRE</v>
      </c>
      <c r="CA1227" s="169" t="str">
        <f t="shared" si="859"/>
        <v>YCHO21RT_12.1</v>
      </c>
      <c r="CB1227" s="118" t="e">
        <f>VLOOKUP(F1227,[3]TOTALES!$E:$E,1,0)</f>
        <v>#N/A</v>
      </c>
      <c r="CC1227" s="118" t="str">
        <f>VLOOKUP(E1227,'3.PARAMETROS'!J:L,3,0)</f>
        <v>TOPS</v>
      </c>
      <c r="CD1227" s="118">
        <f>VLOOKUP(A1227,'[4]1. ARCHIVO COMPRA'!$A:$BU,73,0)</f>
        <v>0</v>
      </c>
      <c r="CF1227" s="128"/>
      <c r="CG1227" s="128"/>
    </row>
    <row r="1228" spans="1:85" x14ac:dyDescent="0.25">
      <c r="A1228" s="128" t="str">
        <f t="shared" si="847"/>
        <v>W2RH19WEAE2JBLK</v>
      </c>
      <c r="B1228" s="188">
        <v>44531</v>
      </c>
      <c r="C1228" s="128"/>
      <c r="D1228" s="128" t="s">
        <v>557</v>
      </c>
      <c r="E1228" s="128" t="s">
        <v>151</v>
      </c>
      <c r="F1228" s="128" t="s">
        <v>1977</v>
      </c>
      <c r="G1228" s="128" t="s">
        <v>1978</v>
      </c>
      <c r="H1228" s="128" t="s">
        <v>494</v>
      </c>
      <c r="I1228" s="128" t="s">
        <v>520</v>
      </c>
      <c r="J1228" s="128" t="s">
        <v>2244</v>
      </c>
      <c r="K1228" s="128" t="s">
        <v>684</v>
      </c>
      <c r="L1228" s="128" t="s">
        <v>2255</v>
      </c>
      <c r="M1228" s="137">
        <v>79</v>
      </c>
      <c r="N1228" s="128">
        <f>IFERROR(VLOOKUP(M1228*$M$8*$N$8,'RAM costing'!$A$3:$B$81,2,1),0)</f>
        <v>79000</v>
      </c>
      <c r="O1228" s="128">
        <f>IFERROR(VLOOKUP(M1228*$M$9*$N$9,'RAM costing'!$E$3:$F$81,2,1),0)</f>
        <v>319</v>
      </c>
      <c r="P1228" s="128"/>
      <c r="Q1228" s="129">
        <f t="shared" si="867"/>
        <v>0.31</v>
      </c>
      <c r="R1228" s="18">
        <v>24.49</v>
      </c>
      <c r="S1228" s="25">
        <f t="shared" si="848"/>
        <v>0</v>
      </c>
      <c r="T1228" s="25">
        <f t="shared" si="849"/>
        <v>0</v>
      </c>
      <c r="U1228" s="25">
        <f t="shared" si="850"/>
        <v>0</v>
      </c>
      <c r="V1228" s="25">
        <f t="shared" si="851"/>
        <v>0</v>
      </c>
      <c r="W1228" s="25">
        <f t="shared" si="860"/>
        <v>0</v>
      </c>
      <c r="X1228" s="25">
        <f t="shared" si="852"/>
        <v>0</v>
      </c>
      <c r="Y1228" s="25">
        <f t="shared" si="861"/>
        <v>0</v>
      </c>
      <c r="Z1228" s="25">
        <f t="shared" si="862"/>
        <v>0</v>
      </c>
      <c r="AA1228" s="26"/>
      <c r="AB1228" s="25">
        <f t="shared" si="863"/>
        <v>0</v>
      </c>
      <c r="AC1228" s="25">
        <f t="shared" si="885"/>
        <v>0</v>
      </c>
      <c r="AD1228" s="25"/>
      <c r="AE1228" s="25"/>
      <c r="AF1228" s="25"/>
      <c r="AG1228" s="25"/>
      <c r="AH1228" s="25"/>
      <c r="AI1228" s="25"/>
      <c r="AJ1228" s="26"/>
      <c r="AK1228" s="25"/>
      <c r="AL1228" s="26"/>
      <c r="AM1228" s="25">
        <f t="shared" si="853"/>
        <v>0</v>
      </c>
      <c r="AN1228" s="25">
        <f t="shared" si="854"/>
        <v>0</v>
      </c>
      <c r="AO1228" s="26"/>
      <c r="AP1228" s="26">
        <f t="shared" si="855"/>
        <v>0</v>
      </c>
      <c r="AQ1228" s="101">
        <f t="shared" si="856"/>
        <v>0</v>
      </c>
      <c r="AR1228" s="106">
        <f t="shared" si="868"/>
        <v>0</v>
      </c>
      <c r="AS1228" s="107">
        <f t="shared" si="886"/>
        <v>0</v>
      </c>
      <c r="AT1228" s="107">
        <f t="shared" si="886"/>
        <v>0</v>
      </c>
      <c r="AU1228" s="107">
        <f t="shared" si="886"/>
        <v>0</v>
      </c>
      <c r="AV1228" s="107">
        <f t="shared" si="886"/>
        <v>0</v>
      </c>
      <c r="AW1228" s="107">
        <f t="shared" si="886"/>
        <v>0</v>
      </c>
      <c r="AX1228" s="107">
        <f t="shared" si="886"/>
        <v>0</v>
      </c>
      <c r="AY1228" s="107">
        <f t="shared" si="886"/>
        <v>0</v>
      </c>
      <c r="AZ1228" s="107">
        <f t="shared" si="886"/>
        <v>0</v>
      </c>
      <c r="BA1228" s="108">
        <f t="shared" si="869"/>
        <v>0</v>
      </c>
      <c r="BB1228" s="103">
        <f t="shared" si="857"/>
        <v>0</v>
      </c>
      <c r="BC1228" s="109">
        <f t="shared" si="870"/>
        <v>0</v>
      </c>
      <c r="BD1228" s="107">
        <f t="shared" si="846"/>
        <v>0</v>
      </c>
      <c r="BE1228" s="107">
        <f t="shared" si="887"/>
        <v>0</v>
      </c>
      <c r="BF1228" s="107">
        <f t="shared" si="887"/>
        <v>0</v>
      </c>
      <c r="BG1228" s="107">
        <f t="shared" si="887"/>
        <v>0</v>
      </c>
      <c r="BH1228" s="107">
        <f t="shared" si="887"/>
        <v>0</v>
      </c>
      <c r="BI1228" s="107">
        <f t="shared" si="887"/>
        <v>0</v>
      </c>
      <c r="BJ1228" s="107">
        <f t="shared" si="887"/>
        <v>0</v>
      </c>
      <c r="BK1228" s="107">
        <f t="shared" si="887"/>
        <v>0</v>
      </c>
      <c r="BL1228" s="110">
        <f t="shared" si="871"/>
        <v>0</v>
      </c>
      <c r="BM1228" s="111">
        <f t="shared" si="872"/>
        <v>0</v>
      </c>
      <c r="BN1228" s="111">
        <f t="shared" si="873"/>
        <v>0</v>
      </c>
      <c r="BO1228" s="111">
        <f t="shared" si="874"/>
        <v>0</v>
      </c>
      <c r="BP1228" s="111">
        <f t="shared" si="875"/>
        <v>0</v>
      </c>
      <c r="BQ1228" s="111">
        <f t="shared" si="876"/>
        <v>0</v>
      </c>
      <c r="BR1228" s="111">
        <f t="shared" si="877"/>
        <v>0</v>
      </c>
      <c r="BS1228" s="111">
        <f t="shared" si="878"/>
        <v>0</v>
      </c>
      <c r="BT1228" s="111">
        <f t="shared" si="879"/>
        <v>0</v>
      </c>
      <c r="BU1228" s="112">
        <f t="shared" si="880"/>
        <v>0</v>
      </c>
      <c r="BV1228" s="113">
        <f t="shared" si="881"/>
        <v>0</v>
      </c>
      <c r="BW1228" s="169" t="s">
        <v>135</v>
      </c>
      <c r="BX1228" s="174">
        <v>2021</v>
      </c>
      <c r="BY1228" s="169" t="s">
        <v>2422</v>
      </c>
      <c r="BZ1228" s="169" t="str">
        <f t="shared" si="858"/>
        <v>DICIEMBRE</v>
      </c>
      <c r="CA1228" s="169" t="str">
        <f t="shared" si="859"/>
        <v>YCHO21RT_12.1</v>
      </c>
      <c r="CB1228" s="118" t="e">
        <f>VLOOKUP(F1228,[3]TOTALES!$E:$E,1,0)</f>
        <v>#N/A</v>
      </c>
      <c r="CC1228" s="118" t="str">
        <f>VLOOKUP(E1228,'3.PARAMETROS'!J:L,3,0)</f>
        <v>CAMISAS</v>
      </c>
      <c r="CD1228" s="118">
        <f>VLOOKUP(A1228,'[4]1. ARCHIVO COMPRA'!$A:$BU,73,0)</f>
        <v>0</v>
      </c>
      <c r="CF1228" s="128"/>
      <c r="CG1228" s="128"/>
    </row>
    <row r="1229" spans="1:85" x14ac:dyDescent="0.25">
      <c r="A1229" s="128" t="str">
        <f t="shared" si="847"/>
        <v>W2RH19WEAE2G011</v>
      </c>
      <c r="B1229" s="188">
        <v>44531</v>
      </c>
      <c r="C1229" s="128"/>
      <c r="D1229" s="128" t="s">
        <v>557</v>
      </c>
      <c r="E1229" s="128" t="s">
        <v>151</v>
      </c>
      <c r="F1229" s="128" t="s">
        <v>1977</v>
      </c>
      <c r="G1229" s="128" t="s">
        <v>1978</v>
      </c>
      <c r="H1229" s="128" t="s">
        <v>496</v>
      </c>
      <c r="I1229" s="128" t="s">
        <v>522</v>
      </c>
      <c r="J1229" s="128" t="s">
        <v>2244</v>
      </c>
      <c r="K1229" s="128" t="s">
        <v>684</v>
      </c>
      <c r="L1229" s="128" t="s">
        <v>2255</v>
      </c>
      <c r="M1229" s="137">
        <v>79</v>
      </c>
      <c r="N1229" s="128">
        <f>IFERROR(VLOOKUP(M1229*$M$8*$N$8,'RAM costing'!$A$3:$B$81,2,1),0)</f>
        <v>79000</v>
      </c>
      <c r="O1229" s="128">
        <f>IFERROR(VLOOKUP(M1229*$M$9*$N$9,'RAM costing'!$E$3:$F$81,2,1),0)</f>
        <v>319</v>
      </c>
      <c r="P1229" s="128"/>
      <c r="Q1229" s="129">
        <f t="shared" si="867"/>
        <v>0.31</v>
      </c>
      <c r="R1229" s="18">
        <v>24.49</v>
      </c>
      <c r="S1229" s="25">
        <f t="shared" si="848"/>
        <v>0</v>
      </c>
      <c r="T1229" s="25">
        <f t="shared" si="849"/>
        <v>0</v>
      </c>
      <c r="U1229" s="25">
        <f t="shared" si="850"/>
        <v>0</v>
      </c>
      <c r="V1229" s="25">
        <f t="shared" si="851"/>
        <v>0</v>
      </c>
      <c r="W1229" s="25">
        <f t="shared" si="860"/>
        <v>0</v>
      </c>
      <c r="X1229" s="25">
        <f t="shared" si="852"/>
        <v>0</v>
      </c>
      <c r="Y1229" s="25">
        <f t="shared" si="861"/>
        <v>0</v>
      </c>
      <c r="Z1229" s="25">
        <f t="shared" si="862"/>
        <v>0</v>
      </c>
      <c r="AA1229" s="26"/>
      <c r="AB1229" s="25">
        <f t="shared" si="863"/>
        <v>0</v>
      </c>
      <c r="AC1229" s="25">
        <f t="shared" si="885"/>
        <v>0</v>
      </c>
      <c r="AD1229" s="25"/>
      <c r="AE1229" s="25"/>
      <c r="AF1229" s="25"/>
      <c r="AG1229" s="25"/>
      <c r="AH1229" s="25"/>
      <c r="AI1229" s="25"/>
      <c r="AJ1229" s="26"/>
      <c r="AK1229" s="25"/>
      <c r="AL1229" s="26"/>
      <c r="AM1229" s="25">
        <f t="shared" si="853"/>
        <v>0</v>
      </c>
      <c r="AN1229" s="25">
        <f t="shared" si="854"/>
        <v>0</v>
      </c>
      <c r="AO1229" s="26"/>
      <c r="AP1229" s="26">
        <f t="shared" si="855"/>
        <v>0</v>
      </c>
      <c r="AQ1229" s="101">
        <f t="shared" si="856"/>
        <v>0</v>
      </c>
      <c r="AR1229" s="106">
        <f t="shared" si="868"/>
        <v>0</v>
      </c>
      <c r="AS1229" s="107">
        <f t="shared" si="886"/>
        <v>0</v>
      </c>
      <c r="AT1229" s="107">
        <f t="shared" si="886"/>
        <v>0</v>
      </c>
      <c r="AU1229" s="107">
        <f t="shared" si="886"/>
        <v>0</v>
      </c>
      <c r="AV1229" s="107">
        <f t="shared" si="886"/>
        <v>0</v>
      </c>
      <c r="AW1229" s="107">
        <f t="shared" si="886"/>
        <v>0</v>
      </c>
      <c r="AX1229" s="107">
        <f t="shared" si="886"/>
        <v>0</v>
      </c>
      <c r="AY1229" s="107">
        <f t="shared" si="886"/>
        <v>0</v>
      </c>
      <c r="AZ1229" s="107">
        <f t="shared" si="886"/>
        <v>0</v>
      </c>
      <c r="BA1229" s="108">
        <f t="shared" si="869"/>
        <v>0</v>
      </c>
      <c r="BB1229" s="103">
        <f t="shared" si="857"/>
        <v>0</v>
      </c>
      <c r="BC1229" s="109">
        <f t="shared" si="870"/>
        <v>0</v>
      </c>
      <c r="BD1229" s="107">
        <f t="shared" si="846"/>
        <v>0</v>
      </c>
      <c r="BE1229" s="107">
        <f t="shared" si="887"/>
        <v>0</v>
      </c>
      <c r="BF1229" s="107">
        <f t="shared" si="887"/>
        <v>0</v>
      </c>
      <c r="BG1229" s="107">
        <f t="shared" si="887"/>
        <v>0</v>
      </c>
      <c r="BH1229" s="107">
        <f t="shared" si="887"/>
        <v>0</v>
      </c>
      <c r="BI1229" s="107">
        <f t="shared" si="887"/>
        <v>0</v>
      </c>
      <c r="BJ1229" s="107">
        <f t="shared" si="887"/>
        <v>0</v>
      </c>
      <c r="BK1229" s="107">
        <f t="shared" si="887"/>
        <v>0</v>
      </c>
      <c r="BL1229" s="110">
        <f t="shared" si="871"/>
        <v>0</v>
      </c>
      <c r="BM1229" s="111">
        <f t="shared" si="872"/>
        <v>0</v>
      </c>
      <c r="BN1229" s="111">
        <f t="shared" si="873"/>
        <v>0</v>
      </c>
      <c r="BO1229" s="111">
        <f t="shared" si="874"/>
        <v>0</v>
      </c>
      <c r="BP1229" s="111">
        <f t="shared" si="875"/>
        <v>0</v>
      </c>
      <c r="BQ1229" s="111">
        <f t="shared" si="876"/>
        <v>0</v>
      </c>
      <c r="BR1229" s="111">
        <f t="shared" si="877"/>
        <v>0</v>
      </c>
      <c r="BS1229" s="111">
        <f t="shared" si="878"/>
        <v>0</v>
      </c>
      <c r="BT1229" s="111">
        <f t="shared" si="879"/>
        <v>0</v>
      </c>
      <c r="BU1229" s="112">
        <f t="shared" si="880"/>
        <v>0</v>
      </c>
      <c r="BV1229" s="113">
        <f t="shared" si="881"/>
        <v>0</v>
      </c>
      <c r="BW1229" s="169" t="s">
        <v>135</v>
      </c>
      <c r="BX1229" s="174">
        <v>2021</v>
      </c>
      <c r="BY1229" s="169" t="s">
        <v>2422</v>
      </c>
      <c r="BZ1229" s="169" t="str">
        <f t="shared" si="858"/>
        <v>DICIEMBRE</v>
      </c>
      <c r="CA1229" s="169" t="str">
        <f t="shared" si="859"/>
        <v>YCHO21RT_12.1</v>
      </c>
      <c r="CB1229" s="118" t="e">
        <f>VLOOKUP(F1229,[3]TOTALES!$E:$E,1,0)</f>
        <v>#N/A</v>
      </c>
      <c r="CC1229" s="118" t="str">
        <f>VLOOKUP(E1229,'3.PARAMETROS'!J:L,3,0)</f>
        <v>CAMISAS</v>
      </c>
      <c r="CD1229" s="118">
        <f>VLOOKUP(A1229,'[4]1. ARCHIVO COMPRA'!$A:$BU,73,0)</f>
        <v>0</v>
      </c>
      <c r="CF1229" s="128"/>
      <c r="CG1229" s="128"/>
    </row>
    <row r="1230" spans="1:85" x14ac:dyDescent="0.25">
      <c r="A1230" s="128" t="str">
        <f t="shared" si="847"/>
        <v>W2RH19WEAE2G7DM</v>
      </c>
      <c r="B1230" s="188">
        <v>44531</v>
      </c>
      <c r="C1230" s="128"/>
      <c r="D1230" s="128" t="s">
        <v>557</v>
      </c>
      <c r="E1230" s="128" t="s">
        <v>151</v>
      </c>
      <c r="F1230" s="128" t="s">
        <v>1977</v>
      </c>
      <c r="G1230" s="128" t="s">
        <v>1978</v>
      </c>
      <c r="H1230" s="128" t="s">
        <v>649</v>
      </c>
      <c r="I1230" s="128" t="s">
        <v>650</v>
      </c>
      <c r="J1230" s="128" t="s">
        <v>2244</v>
      </c>
      <c r="K1230" s="128" t="s">
        <v>684</v>
      </c>
      <c r="L1230" s="128" t="s">
        <v>2255</v>
      </c>
      <c r="M1230" s="137">
        <v>79</v>
      </c>
      <c r="N1230" s="128">
        <f>IFERROR(VLOOKUP(M1230*$M$8*$N$8,'RAM costing'!$A$3:$B$81,2,1),0)</f>
        <v>79000</v>
      </c>
      <c r="O1230" s="128">
        <f>IFERROR(VLOOKUP(M1230*$M$9*$N$9,'RAM costing'!$E$3:$F$81,2,1),0)</f>
        <v>319</v>
      </c>
      <c r="P1230" s="128"/>
      <c r="Q1230" s="129">
        <f t="shared" si="867"/>
        <v>0.31</v>
      </c>
      <c r="R1230" s="18">
        <v>24.49</v>
      </c>
      <c r="S1230" s="25">
        <f t="shared" si="848"/>
        <v>0</v>
      </c>
      <c r="T1230" s="25">
        <f t="shared" si="849"/>
        <v>0</v>
      </c>
      <c r="U1230" s="25">
        <f t="shared" si="850"/>
        <v>0</v>
      </c>
      <c r="V1230" s="25">
        <f t="shared" si="851"/>
        <v>0</v>
      </c>
      <c r="W1230" s="25">
        <f t="shared" si="860"/>
        <v>0</v>
      </c>
      <c r="X1230" s="25">
        <f t="shared" si="852"/>
        <v>0</v>
      </c>
      <c r="Y1230" s="25">
        <f t="shared" si="861"/>
        <v>0</v>
      </c>
      <c r="Z1230" s="25">
        <f t="shared" si="862"/>
        <v>0</v>
      </c>
      <c r="AA1230" s="26"/>
      <c r="AB1230" s="25">
        <f t="shared" si="863"/>
        <v>0</v>
      </c>
      <c r="AC1230" s="25">
        <f t="shared" si="885"/>
        <v>0</v>
      </c>
      <c r="AD1230" s="25"/>
      <c r="AE1230" s="25"/>
      <c r="AF1230" s="25"/>
      <c r="AG1230" s="25"/>
      <c r="AH1230" s="25"/>
      <c r="AI1230" s="25"/>
      <c r="AJ1230" s="26"/>
      <c r="AK1230" s="25"/>
      <c r="AL1230" s="26"/>
      <c r="AM1230" s="25">
        <f t="shared" si="853"/>
        <v>0</v>
      </c>
      <c r="AN1230" s="25">
        <f t="shared" si="854"/>
        <v>0</v>
      </c>
      <c r="AO1230" s="26"/>
      <c r="AP1230" s="26">
        <f t="shared" si="855"/>
        <v>0</v>
      </c>
      <c r="AQ1230" s="101">
        <f t="shared" si="856"/>
        <v>0</v>
      </c>
      <c r="AR1230" s="106">
        <f t="shared" si="868"/>
        <v>0</v>
      </c>
      <c r="AS1230" s="107">
        <f t="shared" si="886"/>
        <v>0</v>
      </c>
      <c r="AT1230" s="107">
        <f t="shared" si="886"/>
        <v>0</v>
      </c>
      <c r="AU1230" s="107">
        <f t="shared" si="886"/>
        <v>0</v>
      </c>
      <c r="AV1230" s="107">
        <f t="shared" si="886"/>
        <v>0</v>
      </c>
      <c r="AW1230" s="107">
        <f t="shared" si="886"/>
        <v>0</v>
      </c>
      <c r="AX1230" s="107">
        <f t="shared" si="886"/>
        <v>0</v>
      </c>
      <c r="AY1230" s="107">
        <f t="shared" si="886"/>
        <v>0</v>
      </c>
      <c r="AZ1230" s="107">
        <f t="shared" si="886"/>
        <v>0</v>
      </c>
      <c r="BA1230" s="108">
        <f t="shared" si="869"/>
        <v>0</v>
      </c>
      <c r="BB1230" s="103">
        <f t="shared" si="857"/>
        <v>0</v>
      </c>
      <c r="BC1230" s="109">
        <f t="shared" si="870"/>
        <v>0</v>
      </c>
      <c r="BD1230" s="107">
        <f t="shared" si="846"/>
        <v>0</v>
      </c>
      <c r="BE1230" s="107">
        <f t="shared" si="887"/>
        <v>0</v>
      </c>
      <c r="BF1230" s="107">
        <f t="shared" si="887"/>
        <v>0</v>
      </c>
      <c r="BG1230" s="107">
        <f t="shared" si="887"/>
        <v>0</v>
      </c>
      <c r="BH1230" s="107">
        <f t="shared" si="887"/>
        <v>0</v>
      </c>
      <c r="BI1230" s="107">
        <f t="shared" si="887"/>
        <v>0</v>
      </c>
      <c r="BJ1230" s="107">
        <f t="shared" si="887"/>
        <v>0</v>
      </c>
      <c r="BK1230" s="107">
        <f t="shared" si="887"/>
        <v>0</v>
      </c>
      <c r="BL1230" s="110">
        <f t="shared" si="871"/>
        <v>0</v>
      </c>
      <c r="BM1230" s="111">
        <f t="shared" si="872"/>
        <v>0</v>
      </c>
      <c r="BN1230" s="111">
        <f t="shared" si="873"/>
        <v>0</v>
      </c>
      <c r="BO1230" s="111">
        <f t="shared" si="874"/>
        <v>0</v>
      </c>
      <c r="BP1230" s="111">
        <f t="shared" si="875"/>
        <v>0</v>
      </c>
      <c r="BQ1230" s="111">
        <f t="shared" si="876"/>
        <v>0</v>
      </c>
      <c r="BR1230" s="111">
        <f t="shared" si="877"/>
        <v>0</v>
      </c>
      <c r="BS1230" s="111">
        <f t="shared" si="878"/>
        <v>0</v>
      </c>
      <c r="BT1230" s="111">
        <f t="shared" si="879"/>
        <v>0</v>
      </c>
      <c r="BU1230" s="112">
        <f t="shared" si="880"/>
        <v>0</v>
      </c>
      <c r="BV1230" s="113">
        <f t="shared" si="881"/>
        <v>0</v>
      </c>
      <c r="BW1230" s="169" t="s">
        <v>135</v>
      </c>
      <c r="BX1230" s="174">
        <v>2021</v>
      </c>
      <c r="BY1230" s="169" t="s">
        <v>2422</v>
      </c>
      <c r="BZ1230" s="169" t="str">
        <f t="shared" si="858"/>
        <v>DICIEMBRE</v>
      </c>
      <c r="CA1230" s="169" t="str">
        <f t="shared" si="859"/>
        <v>YCHO21RT_12.1</v>
      </c>
      <c r="CB1230" s="118" t="e">
        <f>VLOOKUP(F1230,[3]TOTALES!$E:$E,1,0)</f>
        <v>#N/A</v>
      </c>
      <c r="CC1230" s="118" t="str">
        <f>VLOOKUP(E1230,'3.PARAMETROS'!J:L,3,0)</f>
        <v>CAMISAS</v>
      </c>
      <c r="CD1230" s="118">
        <f>VLOOKUP(A1230,'[4]1. ARCHIVO COMPRA'!$A:$BU,73,0)</f>
        <v>0</v>
      </c>
      <c r="CF1230" s="128"/>
      <c r="CG1230" s="128"/>
    </row>
    <row r="1231" spans="1:85" x14ac:dyDescent="0.25">
      <c r="A1231" s="128" t="str">
        <f t="shared" si="847"/>
        <v>W2RH19WEAE2A404</v>
      </c>
      <c r="B1231" s="188">
        <v>44531</v>
      </c>
      <c r="C1231" s="128"/>
      <c r="D1231" s="128" t="s">
        <v>557</v>
      </c>
      <c r="E1231" s="128" t="s">
        <v>151</v>
      </c>
      <c r="F1231" s="128" t="s">
        <v>1977</v>
      </c>
      <c r="G1231" s="128" t="s">
        <v>1978</v>
      </c>
      <c r="H1231" s="128" t="s">
        <v>1759</v>
      </c>
      <c r="I1231" s="128" t="s">
        <v>1760</v>
      </c>
      <c r="J1231" s="128" t="s">
        <v>2244</v>
      </c>
      <c r="K1231" s="128" t="s">
        <v>684</v>
      </c>
      <c r="L1231" s="128" t="s">
        <v>2255</v>
      </c>
      <c r="M1231" s="137">
        <v>79</v>
      </c>
      <c r="N1231" s="128">
        <f>IFERROR(VLOOKUP(M1231*$M$8*$N$8,'RAM costing'!$A$3:$B$81,2,1),0)</f>
        <v>79000</v>
      </c>
      <c r="O1231" s="128">
        <f>IFERROR(VLOOKUP(M1231*$M$9*$N$9,'RAM costing'!$E$3:$F$81,2,1),0)</f>
        <v>319</v>
      </c>
      <c r="P1231" s="128"/>
      <c r="Q1231" s="129">
        <f t="shared" si="867"/>
        <v>0.31</v>
      </c>
      <c r="R1231" s="18">
        <v>24.49</v>
      </c>
      <c r="S1231" s="25">
        <f t="shared" si="848"/>
        <v>0</v>
      </c>
      <c r="T1231" s="25">
        <f t="shared" si="849"/>
        <v>0</v>
      </c>
      <c r="U1231" s="25">
        <f t="shared" si="850"/>
        <v>0</v>
      </c>
      <c r="V1231" s="25">
        <f t="shared" si="851"/>
        <v>0</v>
      </c>
      <c r="W1231" s="25">
        <f t="shared" si="860"/>
        <v>0</v>
      </c>
      <c r="X1231" s="25">
        <f t="shared" si="852"/>
        <v>0</v>
      </c>
      <c r="Y1231" s="25">
        <f t="shared" si="861"/>
        <v>0</v>
      </c>
      <c r="Z1231" s="25">
        <f t="shared" si="862"/>
        <v>0</v>
      </c>
      <c r="AA1231" s="26"/>
      <c r="AB1231" s="25">
        <f t="shared" si="863"/>
        <v>0</v>
      </c>
      <c r="AC1231" s="25">
        <f t="shared" si="885"/>
        <v>0</v>
      </c>
      <c r="AD1231" s="25"/>
      <c r="AE1231" s="25"/>
      <c r="AF1231" s="25"/>
      <c r="AG1231" s="25"/>
      <c r="AH1231" s="25"/>
      <c r="AI1231" s="25"/>
      <c r="AJ1231" s="26"/>
      <c r="AK1231" s="25"/>
      <c r="AL1231" s="26"/>
      <c r="AM1231" s="25">
        <f t="shared" si="853"/>
        <v>0</v>
      </c>
      <c r="AN1231" s="25">
        <f t="shared" si="854"/>
        <v>0</v>
      </c>
      <c r="AO1231" s="26"/>
      <c r="AP1231" s="26">
        <f t="shared" si="855"/>
        <v>0</v>
      </c>
      <c r="AQ1231" s="101">
        <f t="shared" si="856"/>
        <v>0</v>
      </c>
      <c r="AR1231" s="106">
        <f t="shared" si="868"/>
        <v>0</v>
      </c>
      <c r="AS1231" s="107">
        <f t="shared" si="886"/>
        <v>0</v>
      </c>
      <c r="AT1231" s="107">
        <f t="shared" si="886"/>
        <v>0</v>
      </c>
      <c r="AU1231" s="107">
        <f t="shared" si="886"/>
        <v>0</v>
      </c>
      <c r="AV1231" s="107">
        <f t="shared" si="886"/>
        <v>0</v>
      </c>
      <c r="AW1231" s="107">
        <f t="shared" si="886"/>
        <v>0</v>
      </c>
      <c r="AX1231" s="107">
        <f t="shared" si="886"/>
        <v>0</v>
      </c>
      <c r="AY1231" s="107">
        <f t="shared" si="886"/>
        <v>0</v>
      </c>
      <c r="AZ1231" s="107">
        <f t="shared" si="886"/>
        <v>0</v>
      </c>
      <c r="BA1231" s="108">
        <f t="shared" si="869"/>
        <v>0</v>
      </c>
      <c r="BB1231" s="103">
        <f t="shared" si="857"/>
        <v>0</v>
      </c>
      <c r="BC1231" s="109">
        <f t="shared" si="870"/>
        <v>0</v>
      </c>
      <c r="BD1231" s="107">
        <f t="shared" ref="BD1231:BD1299" si="888">ROUND(IF($L1231=$L$4,($BB1231*BD$4),IF($L1231=$L$5,($BB1231*BD$5),IF($L1231=$L$6,($BB1231*BD$6),IF($L1231=$L$7,($BB1231*BD$7))))),0)</f>
        <v>0</v>
      </c>
      <c r="BE1231" s="107">
        <f t="shared" si="887"/>
        <v>0</v>
      </c>
      <c r="BF1231" s="107">
        <f t="shared" si="887"/>
        <v>0</v>
      </c>
      <c r="BG1231" s="107">
        <f t="shared" si="887"/>
        <v>0</v>
      </c>
      <c r="BH1231" s="107">
        <f t="shared" si="887"/>
        <v>0</v>
      </c>
      <c r="BI1231" s="107">
        <f t="shared" si="887"/>
        <v>0</v>
      </c>
      <c r="BJ1231" s="107">
        <f t="shared" si="887"/>
        <v>0</v>
      </c>
      <c r="BK1231" s="107">
        <f t="shared" si="887"/>
        <v>0</v>
      </c>
      <c r="BL1231" s="110">
        <f t="shared" si="871"/>
        <v>0</v>
      </c>
      <c r="BM1231" s="111">
        <f t="shared" si="872"/>
        <v>0</v>
      </c>
      <c r="BN1231" s="111">
        <f t="shared" si="873"/>
        <v>0</v>
      </c>
      <c r="BO1231" s="111">
        <f t="shared" si="874"/>
        <v>0</v>
      </c>
      <c r="BP1231" s="111">
        <f t="shared" si="875"/>
        <v>0</v>
      </c>
      <c r="BQ1231" s="111">
        <f t="shared" si="876"/>
        <v>0</v>
      </c>
      <c r="BR1231" s="111">
        <f t="shared" si="877"/>
        <v>0</v>
      </c>
      <c r="BS1231" s="111">
        <f t="shared" si="878"/>
        <v>0</v>
      </c>
      <c r="BT1231" s="111">
        <f t="shared" si="879"/>
        <v>0</v>
      </c>
      <c r="BU1231" s="112">
        <f t="shared" si="880"/>
        <v>0</v>
      </c>
      <c r="BV1231" s="113">
        <f t="shared" si="881"/>
        <v>0</v>
      </c>
      <c r="BW1231" s="169" t="s">
        <v>135</v>
      </c>
      <c r="BX1231" s="174">
        <v>2021</v>
      </c>
      <c r="BY1231" s="169" t="s">
        <v>2422</v>
      </c>
      <c r="BZ1231" s="169" t="str">
        <f t="shared" si="858"/>
        <v>DICIEMBRE</v>
      </c>
      <c r="CA1231" s="169" t="str">
        <f t="shared" si="859"/>
        <v>YCHO21RT_12.1</v>
      </c>
      <c r="CB1231" s="118" t="e">
        <f>VLOOKUP(F1231,[3]TOTALES!$E:$E,1,0)</f>
        <v>#N/A</v>
      </c>
      <c r="CC1231" s="118" t="str">
        <f>VLOOKUP(E1231,'3.PARAMETROS'!J:L,3,0)</f>
        <v>CAMISAS</v>
      </c>
      <c r="CD1231" s="118">
        <f>VLOOKUP(A1231,'[4]1. ARCHIVO COMPRA'!$A:$BU,73,0)</f>
        <v>0</v>
      </c>
      <c r="CF1231" s="128"/>
      <c r="CG1231" s="128"/>
    </row>
    <row r="1232" spans="1:85" x14ac:dyDescent="0.25">
      <c r="A1232" s="128" t="str">
        <f t="shared" ref="A1232:A1295" si="889">F1232&amp;H1232</f>
        <v>W2RH19WEAE2F40K</v>
      </c>
      <c r="B1232" s="188">
        <v>44531</v>
      </c>
      <c r="C1232" s="128"/>
      <c r="D1232" s="128" t="s">
        <v>557</v>
      </c>
      <c r="E1232" s="128" t="s">
        <v>151</v>
      </c>
      <c r="F1232" s="128" t="s">
        <v>1977</v>
      </c>
      <c r="G1232" s="128" t="s">
        <v>1978</v>
      </c>
      <c r="H1232" s="128" t="s">
        <v>986</v>
      </c>
      <c r="I1232" s="128" t="s">
        <v>987</v>
      </c>
      <c r="J1232" s="128" t="s">
        <v>2244</v>
      </c>
      <c r="K1232" s="128" t="s">
        <v>684</v>
      </c>
      <c r="L1232" s="128" t="s">
        <v>2255</v>
      </c>
      <c r="M1232" s="137">
        <v>79</v>
      </c>
      <c r="N1232" s="128">
        <f>IFERROR(VLOOKUP(M1232*$M$8*$N$8,'RAM costing'!$A$3:$B$81,2,1),0)</f>
        <v>79000</v>
      </c>
      <c r="O1232" s="128">
        <f>IFERROR(VLOOKUP(M1232*$M$9*$N$9,'RAM costing'!$E$3:$F$81,2,1),0)</f>
        <v>319</v>
      </c>
      <c r="P1232" s="128"/>
      <c r="Q1232" s="129">
        <f t="shared" si="867"/>
        <v>0.31</v>
      </c>
      <c r="R1232" s="18">
        <v>24.49</v>
      </c>
      <c r="S1232" s="25">
        <f t="shared" ref="S1232:S1295" si="890">AO1232</f>
        <v>0</v>
      </c>
      <c r="T1232" s="25">
        <f t="shared" ref="T1232:T1295" si="891">AO1232</f>
        <v>0</v>
      </c>
      <c r="U1232" s="25">
        <f t="shared" ref="U1232:U1295" si="892">AO1232</f>
        <v>0</v>
      </c>
      <c r="V1232" s="25">
        <f t="shared" ref="V1232:V1295" si="893">IF(AO1232&gt;0,AO1232-2,0)</f>
        <v>0</v>
      </c>
      <c r="W1232" s="25">
        <f t="shared" ref="W1232:W1295" si="894">IF(AO1232&gt;0,AO1232-4,0)</f>
        <v>0</v>
      </c>
      <c r="X1232" s="25">
        <f t="shared" ref="X1232:X1295" si="895">IF(AO1232&gt;0,AO1232-2,0)</f>
        <v>0</v>
      </c>
      <c r="Y1232" s="25">
        <f t="shared" ref="Y1232:Y1295" si="896">IF(AO1232&gt;0,AO1232-3,0)</f>
        <v>0</v>
      </c>
      <c r="Z1232" s="25">
        <f t="shared" ref="Z1232:Z1295" si="897">IF(AO1232&gt;0,AO1232-5,0)</f>
        <v>0</v>
      </c>
      <c r="AA1232" s="26"/>
      <c r="AB1232" s="25">
        <f t="shared" ref="AB1232:AB1295" si="898">IF(AO1232&gt;0,AO1232-3,0)</f>
        <v>0</v>
      </c>
      <c r="AC1232" s="25">
        <f t="shared" si="885"/>
        <v>0</v>
      </c>
      <c r="AD1232" s="25"/>
      <c r="AE1232" s="25"/>
      <c r="AF1232" s="25"/>
      <c r="AG1232" s="25"/>
      <c r="AH1232" s="25"/>
      <c r="AI1232" s="25"/>
      <c r="AJ1232" s="26"/>
      <c r="AK1232" s="25"/>
      <c r="AL1232" s="26"/>
      <c r="AM1232" s="25">
        <f t="shared" ref="AM1232:AM1295" si="899">IF(AO1232&gt;0,AO1232-2,0)</f>
        <v>0</v>
      </c>
      <c r="AN1232" s="25">
        <f t="shared" ref="AN1232:AN1295" si="900">IF(AO1232&gt;0,AO1232-2,0)</f>
        <v>0</v>
      </c>
      <c r="AO1232" s="26"/>
      <c r="AP1232" s="26">
        <f t="shared" ref="AP1232:AP1295" si="901">AO1232</f>
        <v>0</v>
      </c>
      <c r="AQ1232" s="101">
        <f t="shared" ref="AQ1232:AQ1295" si="902">SUM(S1232:AI1232)</f>
        <v>0</v>
      </c>
      <c r="AR1232" s="106">
        <f t="shared" si="868"/>
        <v>0</v>
      </c>
      <c r="AS1232" s="107">
        <f t="shared" si="886"/>
        <v>0</v>
      </c>
      <c r="AT1232" s="107">
        <f t="shared" si="886"/>
        <v>0</v>
      </c>
      <c r="AU1232" s="107">
        <f t="shared" si="886"/>
        <v>0</v>
      </c>
      <c r="AV1232" s="107">
        <f t="shared" si="886"/>
        <v>0</v>
      </c>
      <c r="AW1232" s="107">
        <f t="shared" si="886"/>
        <v>0</v>
      </c>
      <c r="AX1232" s="107">
        <f t="shared" si="886"/>
        <v>0</v>
      </c>
      <c r="AY1232" s="107">
        <f t="shared" si="886"/>
        <v>0</v>
      </c>
      <c r="AZ1232" s="107">
        <f t="shared" si="886"/>
        <v>0</v>
      </c>
      <c r="BA1232" s="108">
        <f t="shared" si="869"/>
        <v>0</v>
      </c>
      <c r="BB1232" s="103">
        <f t="shared" ref="BB1232:BB1295" si="903">SUM(AJ1232:AP1232)</f>
        <v>0</v>
      </c>
      <c r="BC1232" s="109">
        <f t="shared" si="870"/>
        <v>0</v>
      </c>
      <c r="BD1232" s="107">
        <f t="shared" si="888"/>
        <v>0</v>
      </c>
      <c r="BE1232" s="107">
        <f t="shared" si="887"/>
        <v>0</v>
      </c>
      <c r="BF1232" s="107">
        <f t="shared" si="887"/>
        <v>0</v>
      </c>
      <c r="BG1232" s="107">
        <f t="shared" si="887"/>
        <v>0</v>
      </c>
      <c r="BH1232" s="107">
        <f t="shared" si="887"/>
        <v>0</v>
      </c>
      <c r="BI1232" s="107">
        <f t="shared" si="887"/>
        <v>0</v>
      </c>
      <c r="BJ1232" s="107">
        <f t="shared" si="887"/>
        <v>0</v>
      </c>
      <c r="BK1232" s="107">
        <f t="shared" si="887"/>
        <v>0</v>
      </c>
      <c r="BL1232" s="110">
        <f t="shared" si="871"/>
        <v>0</v>
      </c>
      <c r="BM1232" s="111">
        <f t="shared" si="872"/>
        <v>0</v>
      </c>
      <c r="BN1232" s="111">
        <f t="shared" si="873"/>
        <v>0</v>
      </c>
      <c r="BO1232" s="111">
        <f t="shared" si="874"/>
        <v>0</v>
      </c>
      <c r="BP1232" s="111">
        <f t="shared" si="875"/>
        <v>0</v>
      </c>
      <c r="BQ1232" s="111">
        <f t="shared" si="876"/>
        <v>0</v>
      </c>
      <c r="BR1232" s="111">
        <f t="shared" si="877"/>
        <v>0</v>
      </c>
      <c r="BS1232" s="111">
        <f t="shared" si="878"/>
        <v>0</v>
      </c>
      <c r="BT1232" s="111">
        <f t="shared" si="879"/>
        <v>0</v>
      </c>
      <c r="BU1232" s="112">
        <f t="shared" si="880"/>
        <v>0</v>
      </c>
      <c r="BV1232" s="113">
        <f t="shared" si="881"/>
        <v>0</v>
      </c>
      <c r="BW1232" s="169" t="s">
        <v>135</v>
      </c>
      <c r="BX1232" s="174">
        <v>2021</v>
      </c>
      <c r="BY1232" s="169" t="s">
        <v>2422</v>
      </c>
      <c r="BZ1232" s="169" t="str">
        <f t="shared" ref="BZ1232:BZ1295" si="904">UPPER(TEXT(MID(B1232,1,10),"MMMM"))</f>
        <v>DICIEMBRE</v>
      </c>
      <c r="CA1232" s="169" t="str">
        <f t="shared" ref="CA1232:CA1295" si="905">VLOOKUP(BZ1232,$B$10:$D$12,3,0)</f>
        <v>YCHO21RT_12.1</v>
      </c>
      <c r="CB1232" s="118" t="e">
        <f>VLOOKUP(F1232,[3]TOTALES!$E:$E,1,0)</f>
        <v>#N/A</v>
      </c>
      <c r="CC1232" s="118" t="str">
        <f>VLOOKUP(E1232,'3.PARAMETROS'!J:L,3,0)</f>
        <v>CAMISAS</v>
      </c>
      <c r="CD1232" s="118">
        <f>VLOOKUP(A1232,'[4]1. ARCHIVO COMPRA'!$A:$BU,73,0)</f>
        <v>0</v>
      </c>
      <c r="CF1232" s="128"/>
      <c r="CG1232" s="128"/>
    </row>
    <row r="1233" spans="1:85" x14ac:dyDescent="0.25">
      <c r="A1233" s="128" t="str">
        <f t="shared" si="889"/>
        <v>W2RH19WEAE2G012</v>
      </c>
      <c r="B1233" s="188">
        <v>44531</v>
      </c>
      <c r="C1233" s="128"/>
      <c r="D1233" s="128" t="s">
        <v>557</v>
      </c>
      <c r="E1233" s="128" t="s">
        <v>151</v>
      </c>
      <c r="F1233" s="128" t="s">
        <v>1977</v>
      </c>
      <c r="G1233" s="128" t="s">
        <v>1978</v>
      </c>
      <c r="H1233" s="128" t="s">
        <v>582</v>
      </c>
      <c r="I1233" s="128" t="s">
        <v>583</v>
      </c>
      <c r="J1233" s="128" t="s">
        <v>2244</v>
      </c>
      <c r="K1233" s="128" t="s">
        <v>684</v>
      </c>
      <c r="L1233" s="128" t="s">
        <v>2255</v>
      </c>
      <c r="M1233" s="137">
        <v>79</v>
      </c>
      <c r="N1233" s="128">
        <f>IFERROR(VLOOKUP(M1233*$M$8*$N$8,'RAM costing'!$A$3:$B$81,2,1),0)</f>
        <v>79000</v>
      </c>
      <c r="O1233" s="128">
        <f>IFERROR(VLOOKUP(M1233*$M$9*$N$9,'RAM costing'!$E$3:$F$81,2,1),0)</f>
        <v>319</v>
      </c>
      <c r="P1233" s="128"/>
      <c r="Q1233" s="129">
        <f t="shared" si="867"/>
        <v>0.31</v>
      </c>
      <c r="R1233" s="18">
        <v>24.49</v>
      </c>
      <c r="S1233" s="25">
        <f t="shared" si="890"/>
        <v>0</v>
      </c>
      <c r="T1233" s="25">
        <f t="shared" si="891"/>
        <v>0</v>
      </c>
      <c r="U1233" s="25">
        <f t="shared" si="892"/>
        <v>0</v>
      </c>
      <c r="V1233" s="25">
        <f t="shared" si="893"/>
        <v>0</v>
      </c>
      <c r="W1233" s="25">
        <f t="shared" si="894"/>
        <v>0</v>
      </c>
      <c r="X1233" s="25">
        <f t="shared" si="895"/>
        <v>0</v>
      </c>
      <c r="Y1233" s="25">
        <f t="shared" si="896"/>
        <v>0</v>
      </c>
      <c r="Z1233" s="25">
        <f t="shared" si="897"/>
        <v>0</v>
      </c>
      <c r="AA1233" s="26"/>
      <c r="AB1233" s="25">
        <f t="shared" si="898"/>
        <v>0</v>
      </c>
      <c r="AC1233" s="25">
        <f t="shared" si="885"/>
        <v>0</v>
      </c>
      <c r="AD1233" s="25"/>
      <c r="AE1233" s="25"/>
      <c r="AF1233" s="25"/>
      <c r="AG1233" s="25"/>
      <c r="AH1233" s="25"/>
      <c r="AI1233" s="25"/>
      <c r="AJ1233" s="26"/>
      <c r="AK1233" s="25"/>
      <c r="AL1233" s="26"/>
      <c r="AM1233" s="25">
        <f t="shared" si="899"/>
        <v>0</v>
      </c>
      <c r="AN1233" s="25">
        <f t="shared" si="900"/>
        <v>0</v>
      </c>
      <c r="AO1233" s="26"/>
      <c r="AP1233" s="26">
        <f t="shared" si="901"/>
        <v>0</v>
      </c>
      <c r="AQ1233" s="101">
        <f t="shared" si="902"/>
        <v>0</v>
      </c>
      <c r="AR1233" s="106">
        <f t="shared" si="868"/>
        <v>0</v>
      </c>
      <c r="AS1233" s="107">
        <f t="shared" si="886"/>
        <v>0</v>
      </c>
      <c r="AT1233" s="107">
        <f t="shared" si="886"/>
        <v>0</v>
      </c>
      <c r="AU1233" s="107">
        <f t="shared" si="886"/>
        <v>0</v>
      </c>
      <c r="AV1233" s="107">
        <f t="shared" si="886"/>
        <v>0</v>
      </c>
      <c r="AW1233" s="107">
        <f t="shared" si="886"/>
        <v>0</v>
      </c>
      <c r="AX1233" s="107">
        <f t="shared" si="886"/>
        <v>0</v>
      </c>
      <c r="AY1233" s="107">
        <f t="shared" si="886"/>
        <v>0</v>
      </c>
      <c r="AZ1233" s="107">
        <f t="shared" si="886"/>
        <v>0</v>
      </c>
      <c r="BA1233" s="108">
        <f t="shared" si="869"/>
        <v>0</v>
      </c>
      <c r="BB1233" s="103">
        <f t="shared" si="903"/>
        <v>0</v>
      </c>
      <c r="BC1233" s="109">
        <f t="shared" si="870"/>
        <v>0</v>
      </c>
      <c r="BD1233" s="107">
        <f t="shared" si="888"/>
        <v>0</v>
      </c>
      <c r="BE1233" s="107">
        <f t="shared" si="887"/>
        <v>0</v>
      </c>
      <c r="BF1233" s="107">
        <f t="shared" si="887"/>
        <v>0</v>
      </c>
      <c r="BG1233" s="107">
        <f t="shared" si="887"/>
        <v>0</v>
      </c>
      <c r="BH1233" s="107">
        <f t="shared" si="887"/>
        <v>0</v>
      </c>
      <c r="BI1233" s="107">
        <f t="shared" si="887"/>
        <v>0</v>
      </c>
      <c r="BJ1233" s="107">
        <f t="shared" si="887"/>
        <v>0</v>
      </c>
      <c r="BK1233" s="107">
        <f t="shared" si="887"/>
        <v>0</v>
      </c>
      <c r="BL1233" s="110">
        <f t="shared" si="871"/>
        <v>0</v>
      </c>
      <c r="BM1233" s="111">
        <f t="shared" si="872"/>
        <v>0</v>
      </c>
      <c r="BN1233" s="111">
        <f t="shared" si="873"/>
        <v>0</v>
      </c>
      <c r="BO1233" s="111">
        <f t="shared" si="874"/>
        <v>0</v>
      </c>
      <c r="BP1233" s="111">
        <f t="shared" si="875"/>
        <v>0</v>
      </c>
      <c r="BQ1233" s="111">
        <f t="shared" si="876"/>
        <v>0</v>
      </c>
      <c r="BR1233" s="111">
        <f t="shared" si="877"/>
        <v>0</v>
      </c>
      <c r="BS1233" s="111">
        <f t="shared" si="878"/>
        <v>0</v>
      </c>
      <c r="BT1233" s="111">
        <f t="shared" si="879"/>
        <v>0</v>
      </c>
      <c r="BU1233" s="112">
        <f t="shared" si="880"/>
        <v>0</v>
      </c>
      <c r="BV1233" s="113">
        <f t="shared" si="881"/>
        <v>0</v>
      </c>
      <c r="BW1233" s="169" t="s">
        <v>135</v>
      </c>
      <c r="BX1233" s="174">
        <v>2021</v>
      </c>
      <c r="BY1233" s="169" t="s">
        <v>2422</v>
      </c>
      <c r="BZ1233" s="169" t="str">
        <f t="shared" si="904"/>
        <v>DICIEMBRE</v>
      </c>
      <c r="CA1233" s="169" t="str">
        <f t="shared" si="905"/>
        <v>YCHO21RT_12.1</v>
      </c>
      <c r="CB1233" s="118" t="e">
        <f>VLOOKUP(F1233,[3]TOTALES!$E:$E,1,0)</f>
        <v>#N/A</v>
      </c>
      <c r="CC1233" s="118" t="str">
        <f>VLOOKUP(E1233,'3.PARAMETROS'!J:L,3,0)</f>
        <v>CAMISAS</v>
      </c>
      <c r="CD1233" s="118">
        <f>VLOOKUP(A1233,'[4]1. ARCHIVO COMPRA'!$A:$BU,73,0)</f>
        <v>0</v>
      </c>
      <c r="CF1233" s="128"/>
      <c r="CG1233" s="128"/>
    </row>
    <row r="1234" spans="1:85" x14ac:dyDescent="0.25">
      <c r="A1234" s="128" t="str">
        <f t="shared" si="889"/>
        <v>W2RH19WEAE2G831</v>
      </c>
      <c r="B1234" s="188">
        <v>44531</v>
      </c>
      <c r="C1234" s="128"/>
      <c r="D1234" s="128" t="s">
        <v>557</v>
      </c>
      <c r="E1234" s="128" t="s">
        <v>151</v>
      </c>
      <c r="F1234" s="128" t="s">
        <v>1977</v>
      </c>
      <c r="G1234" s="128" t="s">
        <v>1978</v>
      </c>
      <c r="H1234" s="128" t="s">
        <v>1979</v>
      </c>
      <c r="I1234" s="128" t="s">
        <v>1980</v>
      </c>
      <c r="J1234" s="128" t="s">
        <v>2244</v>
      </c>
      <c r="K1234" s="128" t="s">
        <v>684</v>
      </c>
      <c r="L1234" s="128" t="s">
        <v>2255</v>
      </c>
      <c r="M1234" s="137">
        <v>79</v>
      </c>
      <c r="N1234" s="128">
        <f>IFERROR(VLOOKUP(M1234*$M$8*$N$8,'RAM costing'!$A$3:$B$81,2,1),0)</f>
        <v>79000</v>
      </c>
      <c r="O1234" s="128">
        <f>IFERROR(VLOOKUP(M1234*$M$9*$N$9,'RAM costing'!$E$3:$F$81,2,1),0)</f>
        <v>319</v>
      </c>
      <c r="P1234" s="128"/>
      <c r="Q1234" s="129">
        <f t="shared" si="867"/>
        <v>0.31</v>
      </c>
      <c r="R1234" s="18">
        <v>24.49</v>
      </c>
      <c r="S1234" s="25">
        <f t="shared" si="890"/>
        <v>0</v>
      </c>
      <c r="T1234" s="25">
        <f t="shared" si="891"/>
        <v>0</v>
      </c>
      <c r="U1234" s="25">
        <f t="shared" si="892"/>
        <v>0</v>
      </c>
      <c r="V1234" s="25">
        <f t="shared" si="893"/>
        <v>0</v>
      </c>
      <c r="W1234" s="25">
        <f t="shared" si="894"/>
        <v>0</v>
      </c>
      <c r="X1234" s="25">
        <f t="shared" si="895"/>
        <v>0</v>
      </c>
      <c r="Y1234" s="25">
        <f t="shared" si="896"/>
        <v>0</v>
      </c>
      <c r="Z1234" s="25">
        <f t="shared" si="897"/>
        <v>0</v>
      </c>
      <c r="AA1234" s="26"/>
      <c r="AB1234" s="25">
        <f t="shared" si="898"/>
        <v>0</v>
      </c>
      <c r="AC1234" s="25">
        <f t="shared" si="885"/>
        <v>0</v>
      </c>
      <c r="AD1234" s="25"/>
      <c r="AE1234" s="25"/>
      <c r="AF1234" s="25"/>
      <c r="AG1234" s="25"/>
      <c r="AH1234" s="25"/>
      <c r="AI1234" s="25"/>
      <c r="AJ1234" s="26"/>
      <c r="AK1234" s="25"/>
      <c r="AL1234" s="26"/>
      <c r="AM1234" s="25">
        <f t="shared" si="899"/>
        <v>0</v>
      </c>
      <c r="AN1234" s="25">
        <f t="shared" si="900"/>
        <v>0</v>
      </c>
      <c r="AO1234" s="26"/>
      <c r="AP1234" s="26">
        <f t="shared" si="901"/>
        <v>0</v>
      </c>
      <c r="AQ1234" s="101">
        <f t="shared" si="902"/>
        <v>0</v>
      </c>
      <c r="AR1234" s="106">
        <f t="shared" si="868"/>
        <v>0</v>
      </c>
      <c r="AS1234" s="107">
        <f t="shared" si="886"/>
        <v>0</v>
      </c>
      <c r="AT1234" s="107">
        <f t="shared" si="886"/>
        <v>0</v>
      </c>
      <c r="AU1234" s="107">
        <f t="shared" si="886"/>
        <v>0</v>
      </c>
      <c r="AV1234" s="107">
        <f t="shared" si="886"/>
        <v>0</v>
      </c>
      <c r="AW1234" s="107">
        <f t="shared" si="886"/>
        <v>0</v>
      </c>
      <c r="AX1234" s="107">
        <f t="shared" si="886"/>
        <v>0</v>
      </c>
      <c r="AY1234" s="107">
        <f t="shared" si="886"/>
        <v>0</v>
      </c>
      <c r="AZ1234" s="107">
        <f t="shared" si="886"/>
        <v>0</v>
      </c>
      <c r="BA1234" s="108">
        <f t="shared" si="869"/>
        <v>0</v>
      </c>
      <c r="BB1234" s="103">
        <f t="shared" si="903"/>
        <v>0</v>
      </c>
      <c r="BC1234" s="109">
        <f t="shared" si="870"/>
        <v>0</v>
      </c>
      <c r="BD1234" s="107">
        <f t="shared" si="888"/>
        <v>0</v>
      </c>
      <c r="BE1234" s="107">
        <f t="shared" si="887"/>
        <v>0</v>
      </c>
      <c r="BF1234" s="107">
        <f t="shared" si="887"/>
        <v>0</v>
      </c>
      <c r="BG1234" s="107">
        <f t="shared" si="887"/>
        <v>0</v>
      </c>
      <c r="BH1234" s="107">
        <f t="shared" si="887"/>
        <v>0</v>
      </c>
      <c r="BI1234" s="107">
        <f t="shared" si="887"/>
        <v>0</v>
      </c>
      <c r="BJ1234" s="107">
        <f t="shared" si="887"/>
        <v>0</v>
      </c>
      <c r="BK1234" s="107">
        <f t="shared" si="887"/>
        <v>0</v>
      </c>
      <c r="BL1234" s="110">
        <f t="shared" si="871"/>
        <v>0</v>
      </c>
      <c r="BM1234" s="111">
        <f t="shared" si="872"/>
        <v>0</v>
      </c>
      <c r="BN1234" s="111">
        <f t="shared" si="873"/>
        <v>0</v>
      </c>
      <c r="BO1234" s="111">
        <f t="shared" si="874"/>
        <v>0</v>
      </c>
      <c r="BP1234" s="111">
        <f t="shared" si="875"/>
        <v>0</v>
      </c>
      <c r="BQ1234" s="111">
        <f t="shared" si="876"/>
        <v>0</v>
      </c>
      <c r="BR1234" s="111">
        <f t="shared" si="877"/>
        <v>0</v>
      </c>
      <c r="BS1234" s="111">
        <f t="shared" si="878"/>
        <v>0</v>
      </c>
      <c r="BT1234" s="111">
        <f t="shared" si="879"/>
        <v>0</v>
      </c>
      <c r="BU1234" s="112">
        <f t="shared" si="880"/>
        <v>0</v>
      </c>
      <c r="BV1234" s="113">
        <f t="shared" si="881"/>
        <v>0</v>
      </c>
      <c r="BW1234" s="169" t="s">
        <v>135</v>
      </c>
      <c r="BX1234" s="174">
        <v>2021</v>
      </c>
      <c r="BY1234" s="169" t="s">
        <v>2422</v>
      </c>
      <c r="BZ1234" s="169" t="str">
        <f t="shared" si="904"/>
        <v>DICIEMBRE</v>
      </c>
      <c r="CA1234" s="169" t="str">
        <f t="shared" si="905"/>
        <v>YCHO21RT_12.1</v>
      </c>
      <c r="CB1234" s="118" t="e">
        <f>VLOOKUP(F1234,[3]TOTALES!$E:$E,1,0)</f>
        <v>#N/A</v>
      </c>
      <c r="CC1234" s="118" t="str">
        <f>VLOOKUP(E1234,'3.PARAMETROS'!J:L,3,0)</f>
        <v>CAMISAS</v>
      </c>
      <c r="CD1234" s="118">
        <f>VLOOKUP(A1234,'[4]1. ARCHIVO COMPRA'!$A:$BU,73,0)</f>
        <v>0</v>
      </c>
      <c r="CF1234" s="128"/>
      <c r="CG1234" s="128"/>
    </row>
    <row r="1235" spans="1:85" x14ac:dyDescent="0.25">
      <c r="A1235" s="128" t="str">
        <f t="shared" si="889"/>
        <v>W2RR30Z2YK0G5Q3</v>
      </c>
      <c r="B1235" s="188">
        <v>44531</v>
      </c>
      <c r="C1235" s="128"/>
      <c r="D1235" s="128" t="s">
        <v>560</v>
      </c>
      <c r="E1235" s="128" t="s">
        <v>561</v>
      </c>
      <c r="F1235" s="128" t="s">
        <v>1981</v>
      </c>
      <c r="G1235" s="128" t="s">
        <v>1982</v>
      </c>
      <c r="H1235" s="128" t="s">
        <v>590</v>
      </c>
      <c r="I1235" s="128" t="s">
        <v>591</v>
      </c>
      <c r="J1235" s="128" t="s">
        <v>2079</v>
      </c>
      <c r="K1235" s="128" t="s">
        <v>683</v>
      </c>
      <c r="L1235" s="128" t="s">
        <v>2255</v>
      </c>
      <c r="M1235" s="137">
        <v>69</v>
      </c>
      <c r="N1235" s="128">
        <f>IFERROR(VLOOKUP(M1235*$M$8*$N$8,'RAM costing'!$A$3:$B$81,2,1),0)</f>
        <v>69000</v>
      </c>
      <c r="O1235" s="128">
        <f>IFERROR(VLOOKUP(M1235*$M$9*$N$9,'RAM costing'!$E$3:$F$81,2,1),0)</f>
        <v>279</v>
      </c>
      <c r="P1235" s="128"/>
      <c r="Q1235" s="129">
        <f t="shared" si="867"/>
        <v>0.31</v>
      </c>
      <c r="R1235" s="18">
        <v>21.39</v>
      </c>
      <c r="S1235" s="25">
        <f t="shared" si="890"/>
        <v>0</v>
      </c>
      <c r="T1235" s="25">
        <f t="shared" si="891"/>
        <v>0</v>
      </c>
      <c r="U1235" s="25">
        <f t="shared" si="892"/>
        <v>0</v>
      </c>
      <c r="V1235" s="25">
        <f t="shared" si="893"/>
        <v>0</v>
      </c>
      <c r="W1235" s="25">
        <f t="shared" si="894"/>
        <v>0</v>
      </c>
      <c r="X1235" s="25">
        <f t="shared" si="895"/>
        <v>0</v>
      </c>
      <c r="Y1235" s="25">
        <f t="shared" si="896"/>
        <v>0</v>
      </c>
      <c r="Z1235" s="25">
        <f t="shared" si="897"/>
        <v>0</v>
      </c>
      <c r="AA1235" s="26"/>
      <c r="AB1235" s="25">
        <f t="shared" si="898"/>
        <v>0</v>
      </c>
      <c r="AC1235" s="25">
        <f t="shared" si="885"/>
        <v>0</v>
      </c>
      <c r="AD1235" s="25"/>
      <c r="AE1235" s="25"/>
      <c r="AF1235" s="25"/>
      <c r="AG1235" s="25"/>
      <c r="AH1235" s="25"/>
      <c r="AI1235" s="25"/>
      <c r="AJ1235" s="26"/>
      <c r="AK1235" s="25"/>
      <c r="AL1235" s="26"/>
      <c r="AM1235" s="25">
        <f t="shared" si="899"/>
        <v>0</v>
      </c>
      <c r="AN1235" s="25">
        <f t="shared" si="900"/>
        <v>0</v>
      </c>
      <c r="AO1235" s="26"/>
      <c r="AP1235" s="26">
        <f t="shared" si="901"/>
        <v>0</v>
      </c>
      <c r="AQ1235" s="101">
        <f t="shared" si="902"/>
        <v>0</v>
      </c>
      <c r="AR1235" s="106">
        <f t="shared" si="868"/>
        <v>0</v>
      </c>
      <c r="AS1235" s="107">
        <f t="shared" si="886"/>
        <v>0</v>
      </c>
      <c r="AT1235" s="107">
        <f t="shared" si="886"/>
        <v>0</v>
      </c>
      <c r="AU1235" s="107">
        <f t="shared" si="886"/>
        <v>0</v>
      </c>
      <c r="AV1235" s="107">
        <f t="shared" si="886"/>
        <v>0</v>
      </c>
      <c r="AW1235" s="107">
        <f t="shared" si="886"/>
        <v>0</v>
      </c>
      <c r="AX1235" s="107">
        <f t="shared" si="886"/>
        <v>0</v>
      </c>
      <c r="AY1235" s="107">
        <f t="shared" si="886"/>
        <v>0</v>
      </c>
      <c r="AZ1235" s="107">
        <f t="shared" si="886"/>
        <v>0</v>
      </c>
      <c r="BA1235" s="108">
        <f t="shared" si="869"/>
        <v>0</v>
      </c>
      <c r="BB1235" s="103">
        <f t="shared" si="903"/>
        <v>0</v>
      </c>
      <c r="BC1235" s="109">
        <f t="shared" si="870"/>
        <v>0</v>
      </c>
      <c r="BD1235" s="107">
        <f t="shared" si="888"/>
        <v>0</v>
      </c>
      <c r="BE1235" s="107">
        <f t="shared" si="887"/>
        <v>0</v>
      </c>
      <c r="BF1235" s="107">
        <f t="shared" si="887"/>
        <v>0</v>
      </c>
      <c r="BG1235" s="107">
        <f t="shared" si="887"/>
        <v>0</v>
      </c>
      <c r="BH1235" s="107">
        <f t="shared" si="887"/>
        <v>0</v>
      </c>
      <c r="BI1235" s="107">
        <f t="shared" si="887"/>
        <v>0</v>
      </c>
      <c r="BJ1235" s="107">
        <f t="shared" si="887"/>
        <v>0</v>
      </c>
      <c r="BK1235" s="107">
        <f t="shared" si="887"/>
        <v>0</v>
      </c>
      <c r="BL1235" s="110">
        <f t="shared" si="871"/>
        <v>0</v>
      </c>
      <c r="BM1235" s="111">
        <f t="shared" si="872"/>
        <v>0</v>
      </c>
      <c r="BN1235" s="111">
        <f t="shared" si="873"/>
        <v>0</v>
      </c>
      <c r="BO1235" s="111">
        <f t="shared" si="874"/>
        <v>0</v>
      </c>
      <c r="BP1235" s="111">
        <f t="shared" si="875"/>
        <v>0</v>
      </c>
      <c r="BQ1235" s="111">
        <f t="shared" si="876"/>
        <v>0</v>
      </c>
      <c r="BR1235" s="111">
        <f t="shared" si="877"/>
        <v>0</v>
      </c>
      <c r="BS1235" s="111">
        <f t="shared" si="878"/>
        <v>0</v>
      </c>
      <c r="BT1235" s="111">
        <f t="shared" si="879"/>
        <v>0</v>
      </c>
      <c r="BU1235" s="112">
        <f t="shared" si="880"/>
        <v>0</v>
      </c>
      <c r="BV1235" s="113">
        <f t="shared" si="881"/>
        <v>0</v>
      </c>
      <c r="BW1235" s="169" t="s">
        <v>135</v>
      </c>
      <c r="BX1235" s="174">
        <v>2021</v>
      </c>
      <c r="BY1235" s="169" t="s">
        <v>2422</v>
      </c>
      <c r="BZ1235" s="169" t="str">
        <f t="shared" si="904"/>
        <v>DICIEMBRE</v>
      </c>
      <c r="CA1235" s="169" t="str">
        <f t="shared" si="905"/>
        <v>YCHO21RT_12.1</v>
      </c>
      <c r="CB1235" s="118" t="str">
        <f>VLOOKUP(F1235,[3]TOTALES!$E:$E,1,0)</f>
        <v>W2RR30Z2YK0</v>
      </c>
      <c r="CC1235" s="118" t="e">
        <f>VLOOKUP(E1235,'3.PARAMETROS'!J:L,3,0)</f>
        <v>#N/A</v>
      </c>
      <c r="CD1235" s="118">
        <f>VLOOKUP(A1235,'[4]1. ARCHIVO COMPRA'!$A:$BU,73,0)</f>
        <v>0</v>
      </c>
      <c r="CF1235" s="128"/>
      <c r="CG1235" s="128"/>
    </row>
    <row r="1236" spans="1:85" x14ac:dyDescent="0.25">
      <c r="A1236" s="128" t="str">
        <f t="shared" si="889"/>
        <v>W2RR30Z2YK0G5B7</v>
      </c>
      <c r="B1236" s="188">
        <v>44531</v>
      </c>
      <c r="C1236" s="128"/>
      <c r="D1236" s="128" t="s">
        <v>560</v>
      </c>
      <c r="E1236" s="128" t="s">
        <v>561</v>
      </c>
      <c r="F1236" s="128" t="s">
        <v>1981</v>
      </c>
      <c r="G1236" s="128" t="s">
        <v>1982</v>
      </c>
      <c r="H1236" s="128" t="s">
        <v>1111</v>
      </c>
      <c r="I1236" s="128" t="s">
        <v>1112</v>
      </c>
      <c r="J1236" s="128" t="s">
        <v>2079</v>
      </c>
      <c r="K1236" s="128" t="s">
        <v>683</v>
      </c>
      <c r="L1236" s="128" t="s">
        <v>2255</v>
      </c>
      <c r="M1236" s="137">
        <v>69</v>
      </c>
      <c r="N1236" s="128">
        <f>IFERROR(VLOOKUP(M1236*$M$8*$N$8,'RAM costing'!$A$3:$B$81,2,1),0)</f>
        <v>69000</v>
      </c>
      <c r="O1236" s="128">
        <f>IFERROR(VLOOKUP(M1236*$M$9*$N$9,'RAM costing'!$E$3:$F$81,2,1),0)</f>
        <v>279</v>
      </c>
      <c r="P1236" s="128"/>
      <c r="Q1236" s="129">
        <f t="shared" si="867"/>
        <v>0.31</v>
      </c>
      <c r="R1236" s="18">
        <v>21.39</v>
      </c>
      <c r="S1236" s="25">
        <f t="shared" si="890"/>
        <v>0</v>
      </c>
      <c r="T1236" s="25">
        <f t="shared" si="891"/>
        <v>0</v>
      </c>
      <c r="U1236" s="25">
        <f t="shared" si="892"/>
        <v>0</v>
      </c>
      <c r="V1236" s="25">
        <f t="shared" si="893"/>
        <v>0</v>
      </c>
      <c r="W1236" s="25">
        <f t="shared" si="894"/>
        <v>0</v>
      </c>
      <c r="X1236" s="25">
        <f t="shared" si="895"/>
        <v>0</v>
      </c>
      <c r="Y1236" s="25">
        <f t="shared" si="896"/>
        <v>0</v>
      </c>
      <c r="Z1236" s="25">
        <f t="shared" si="897"/>
        <v>0</v>
      </c>
      <c r="AA1236" s="26"/>
      <c r="AB1236" s="25">
        <f t="shared" si="898"/>
        <v>0</v>
      </c>
      <c r="AC1236" s="25">
        <f t="shared" si="885"/>
        <v>0</v>
      </c>
      <c r="AD1236" s="25"/>
      <c r="AE1236" s="25"/>
      <c r="AF1236" s="25"/>
      <c r="AG1236" s="25"/>
      <c r="AH1236" s="25"/>
      <c r="AI1236" s="25"/>
      <c r="AJ1236" s="26"/>
      <c r="AK1236" s="25"/>
      <c r="AL1236" s="26"/>
      <c r="AM1236" s="25">
        <f t="shared" si="899"/>
        <v>0</v>
      </c>
      <c r="AN1236" s="25">
        <f t="shared" si="900"/>
        <v>0</v>
      </c>
      <c r="AO1236" s="26"/>
      <c r="AP1236" s="26">
        <f t="shared" si="901"/>
        <v>0</v>
      </c>
      <c r="AQ1236" s="101">
        <f t="shared" si="902"/>
        <v>0</v>
      </c>
      <c r="AR1236" s="106">
        <f t="shared" si="868"/>
        <v>0</v>
      </c>
      <c r="AS1236" s="107">
        <f t="shared" si="886"/>
        <v>0</v>
      </c>
      <c r="AT1236" s="107">
        <f t="shared" si="886"/>
        <v>0</v>
      </c>
      <c r="AU1236" s="107">
        <f t="shared" si="886"/>
        <v>0</v>
      </c>
      <c r="AV1236" s="107">
        <f t="shared" si="886"/>
        <v>0</v>
      </c>
      <c r="AW1236" s="107">
        <f t="shared" si="886"/>
        <v>0</v>
      </c>
      <c r="AX1236" s="107">
        <f t="shared" si="886"/>
        <v>0</v>
      </c>
      <c r="AY1236" s="107">
        <f t="shared" si="886"/>
        <v>0</v>
      </c>
      <c r="AZ1236" s="107">
        <f t="shared" si="886"/>
        <v>0</v>
      </c>
      <c r="BA1236" s="108">
        <f t="shared" si="869"/>
        <v>0</v>
      </c>
      <c r="BB1236" s="103">
        <f t="shared" si="903"/>
        <v>0</v>
      </c>
      <c r="BC1236" s="109">
        <f t="shared" si="870"/>
        <v>0</v>
      </c>
      <c r="BD1236" s="107">
        <f t="shared" si="888"/>
        <v>0</v>
      </c>
      <c r="BE1236" s="107">
        <f t="shared" si="887"/>
        <v>0</v>
      </c>
      <c r="BF1236" s="107">
        <f t="shared" si="887"/>
        <v>0</v>
      </c>
      <c r="BG1236" s="107">
        <f t="shared" si="887"/>
        <v>0</v>
      </c>
      <c r="BH1236" s="107">
        <f t="shared" si="887"/>
        <v>0</v>
      </c>
      <c r="BI1236" s="107">
        <f t="shared" si="887"/>
        <v>0</v>
      </c>
      <c r="BJ1236" s="107">
        <f t="shared" si="887"/>
        <v>0</v>
      </c>
      <c r="BK1236" s="107">
        <f t="shared" si="887"/>
        <v>0</v>
      </c>
      <c r="BL1236" s="110">
        <f t="shared" si="871"/>
        <v>0</v>
      </c>
      <c r="BM1236" s="111">
        <f t="shared" si="872"/>
        <v>0</v>
      </c>
      <c r="BN1236" s="111">
        <f t="shared" si="873"/>
        <v>0</v>
      </c>
      <c r="BO1236" s="111">
        <f t="shared" si="874"/>
        <v>0</v>
      </c>
      <c r="BP1236" s="111">
        <f t="shared" si="875"/>
        <v>0</v>
      </c>
      <c r="BQ1236" s="111">
        <f t="shared" si="876"/>
        <v>0</v>
      </c>
      <c r="BR1236" s="111">
        <f t="shared" si="877"/>
        <v>0</v>
      </c>
      <c r="BS1236" s="111">
        <f t="shared" si="878"/>
        <v>0</v>
      </c>
      <c r="BT1236" s="111">
        <f t="shared" si="879"/>
        <v>0</v>
      </c>
      <c r="BU1236" s="112">
        <f t="shared" si="880"/>
        <v>0</v>
      </c>
      <c r="BV1236" s="113">
        <f t="shared" si="881"/>
        <v>0</v>
      </c>
      <c r="BW1236" s="169" t="s">
        <v>135</v>
      </c>
      <c r="BX1236" s="174">
        <v>2021</v>
      </c>
      <c r="BY1236" s="169" t="s">
        <v>2422</v>
      </c>
      <c r="BZ1236" s="169" t="str">
        <f t="shared" si="904"/>
        <v>DICIEMBRE</v>
      </c>
      <c r="CA1236" s="169" t="str">
        <f t="shared" si="905"/>
        <v>YCHO21RT_12.1</v>
      </c>
      <c r="CB1236" s="118" t="str">
        <f>VLOOKUP(F1236,[3]TOTALES!$E:$E,1,0)</f>
        <v>W2RR30Z2YK0</v>
      </c>
      <c r="CC1236" s="118" t="e">
        <f>VLOOKUP(E1236,'3.PARAMETROS'!J:L,3,0)</f>
        <v>#N/A</v>
      </c>
      <c r="CD1236" s="118">
        <f>VLOOKUP(A1236,'[4]1. ARCHIVO COMPRA'!$A:$BU,73,0)</f>
        <v>0</v>
      </c>
      <c r="CF1236" s="128"/>
      <c r="CG1236" s="128"/>
    </row>
    <row r="1237" spans="1:85" x14ac:dyDescent="0.25">
      <c r="A1237" s="128" t="str">
        <f t="shared" si="889"/>
        <v>W2RH22WEAE2G8CR</v>
      </c>
      <c r="B1237" s="188">
        <v>44531</v>
      </c>
      <c r="C1237" s="128"/>
      <c r="D1237" s="128" t="s">
        <v>557</v>
      </c>
      <c r="E1237" s="128" t="s">
        <v>151</v>
      </c>
      <c r="F1237" s="128" t="s">
        <v>1983</v>
      </c>
      <c r="G1237" s="128" t="s">
        <v>1984</v>
      </c>
      <c r="H1237" s="128" t="s">
        <v>957</v>
      </c>
      <c r="I1237" s="128" t="s">
        <v>958</v>
      </c>
      <c r="J1237" s="128" t="s">
        <v>2244</v>
      </c>
      <c r="K1237" s="128" t="s">
        <v>684</v>
      </c>
      <c r="L1237" s="128" t="s">
        <v>2255</v>
      </c>
      <c r="M1237" s="137">
        <v>69</v>
      </c>
      <c r="N1237" s="128">
        <f>IFERROR(VLOOKUP(M1237*$M$8*$N$8,'RAM costing'!$A$3:$B$81,2,1),0)</f>
        <v>69000</v>
      </c>
      <c r="O1237" s="128">
        <f>IFERROR(VLOOKUP(M1237*$M$9*$N$9,'RAM costing'!$E$3:$F$81,2,1),0)</f>
        <v>279</v>
      </c>
      <c r="P1237" s="128"/>
      <c r="Q1237" s="129">
        <f t="shared" si="867"/>
        <v>0.31</v>
      </c>
      <c r="R1237" s="18">
        <v>21.39</v>
      </c>
      <c r="S1237" s="25">
        <f t="shared" si="890"/>
        <v>0</v>
      </c>
      <c r="T1237" s="25">
        <f t="shared" si="891"/>
        <v>0</v>
      </c>
      <c r="U1237" s="25">
        <f t="shared" si="892"/>
        <v>0</v>
      </c>
      <c r="V1237" s="25">
        <f t="shared" si="893"/>
        <v>0</v>
      </c>
      <c r="W1237" s="25">
        <f t="shared" si="894"/>
        <v>0</v>
      </c>
      <c r="X1237" s="25">
        <f t="shared" si="895"/>
        <v>0</v>
      </c>
      <c r="Y1237" s="25">
        <f t="shared" si="896"/>
        <v>0</v>
      </c>
      <c r="Z1237" s="25">
        <f t="shared" si="897"/>
        <v>0</v>
      </c>
      <c r="AA1237" s="26"/>
      <c r="AB1237" s="25">
        <f t="shared" si="898"/>
        <v>0</v>
      </c>
      <c r="AC1237" s="25">
        <f t="shared" si="885"/>
        <v>0</v>
      </c>
      <c r="AD1237" s="25"/>
      <c r="AE1237" s="25"/>
      <c r="AF1237" s="25"/>
      <c r="AG1237" s="25"/>
      <c r="AH1237" s="25"/>
      <c r="AI1237" s="25"/>
      <c r="AJ1237" s="26"/>
      <c r="AK1237" s="25"/>
      <c r="AL1237" s="26"/>
      <c r="AM1237" s="25">
        <f t="shared" si="899"/>
        <v>0</v>
      </c>
      <c r="AN1237" s="25">
        <f t="shared" si="900"/>
        <v>0</v>
      </c>
      <c r="AO1237" s="26"/>
      <c r="AP1237" s="26">
        <f t="shared" si="901"/>
        <v>0</v>
      </c>
      <c r="AQ1237" s="101">
        <f t="shared" si="902"/>
        <v>0</v>
      </c>
      <c r="AR1237" s="106">
        <f t="shared" si="868"/>
        <v>0</v>
      </c>
      <c r="AS1237" s="107">
        <f t="shared" si="886"/>
        <v>0</v>
      </c>
      <c r="AT1237" s="107">
        <f t="shared" si="886"/>
        <v>0</v>
      </c>
      <c r="AU1237" s="107">
        <f t="shared" si="886"/>
        <v>0</v>
      </c>
      <c r="AV1237" s="107">
        <f t="shared" si="886"/>
        <v>0</v>
      </c>
      <c r="AW1237" s="107">
        <f t="shared" si="886"/>
        <v>0</v>
      </c>
      <c r="AX1237" s="107">
        <f t="shared" si="886"/>
        <v>0</v>
      </c>
      <c r="AY1237" s="107">
        <f t="shared" si="886"/>
        <v>0</v>
      </c>
      <c r="AZ1237" s="107">
        <f t="shared" si="886"/>
        <v>0</v>
      </c>
      <c r="BA1237" s="108">
        <f t="shared" si="869"/>
        <v>0</v>
      </c>
      <c r="BB1237" s="103">
        <f t="shared" si="903"/>
        <v>0</v>
      </c>
      <c r="BC1237" s="109">
        <f t="shared" si="870"/>
        <v>0</v>
      </c>
      <c r="BD1237" s="107">
        <f t="shared" si="888"/>
        <v>0</v>
      </c>
      <c r="BE1237" s="107">
        <f t="shared" si="887"/>
        <v>0</v>
      </c>
      <c r="BF1237" s="107">
        <f t="shared" si="887"/>
        <v>0</v>
      </c>
      <c r="BG1237" s="107">
        <f t="shared" si="887"/>
        <v>0</v>
      </c>
      <c r="BH1237" s="107">
        <f t="shared" si="887"/>
        <v>0</v>
      </c>
      <c r="BI1237" s="107">
        <f t="shared" si="887"/>
        <v>0</v>
      </c>
      <c r="BJ1237" s="107">
        <f t="shared" si="887"/>
        <v>0</v>
      </c>
      <c r="BK1237" s="107">
        <f t="shared" si="887"/>
        <v>0</v>
      </c>
      <c r="BL1237" s="110">
        <f t="shared" si="871"/>
        <v>0</v>
      </c>
      <c r="BM1237" s="111">
        <f t="shared" si="872"/>
        <v>0</v>
      </c>
      <c r="BN1237" s="111">
        <f t="shared" si="873"/>
        <v>0</v>
      </c>
      <c r="BO1237" s="111">
        <f t="shared" si="874"/>
        <v>0</v>
      </c>
      <c r="BP1237" s="111">
        <f t="shared" si="875"/>
        <v>0</v>
      </c>
      <c r="BQ1237" s="111">
        <f t="shared" si="876"/>
        <v>0</v>
      </c>
      <c r="BR1237" s="111">
        <f t="shared" si="877"/>
        <v>0</v>
      </c>
      <c r="BS1237" s="111">
        <f t="shared" si="878"/>
        <v>0</v>
      </c>
      <c r="BT1237" s="111">
        <f t="shared" si="879"/>
        <v>0</v>
      </c>
      <c r="BU1237" s="112">
        <f t="shared" si="880"/>
        <v>0</v>
      </c>
      <c r="BV1237" s="113">
        <f t="shared" si="881"/>
        <v>0</v>
      </c>
      <c r="BW1237" s="169" t="s">
        <v>135</v>
      </c>
      <c r="BX1237" s="174">
        <v>2021</v>
      </c>
      <c r="BY1237" s="169" t="s">
        <v>2422</v>
      </c>
      <c r="BZ1237" s="169" t="str">
        <f t="shared" si="904"/>
        <v>DICIEMBRE</v>
      </c>
      <c r="CA1237" s="169" t="str">
        <f t="shared" si="905"/>
        <v>YCHO21RT_12.1</v>
      </c>
      <c r="CB1237" s="118" t="e">
        <f>VLOOKUP(F1237,[3]TOTALES!$E:$E,1,0)</f>
        <v>#N/A</v>
      </c>
      <c r="CC1237" s="118" t="str">
        <f>VLOOKUP(E1237,'3.PARAMETROS'!J:L,3,0)</f>
        <v>CAMISAS</v>
      </c>
      <c r="CD1237" s="118">
        <f>VLOOKUP(A1237,'[4]1. ARCHIVO COMPRA'!$A:$BU,73,0)</f>
        <v>0</v>
      </c>
      <c r="CF1237" s="128"/>
      <c r="CG1237" s="128"/>
    </row>
    <row r="1238" spans="1:85" x14ac:dyDescent="0.25">
      <c r="A1238" s="128" t="str">
        <f t="shared" si="889"/>
        <v>W2RH22WEAE2JBLK</v>
      </c>
      <c r="B1238" s="188">
        <v>44531</v>
      </c>
      <c r="C1238" s="128"/>
      <c r="D1238" s="128" t="s">
        <v>557</v>
      </c>
      <c r="E1238" s="128" t="s">
        <v>151</v>
      </c>
      <c r="F1238" s="128" t="s">
        <v>1983</v>
      </c>
      <c r="G1238" s="128" t="s">
        <v>1984</v>
      </c>
      <c r="H1238" s="128" t="s">
        <v>494</v>
      </c>
      <c r="I1238" s="128" t="s">
        <v>520</v>
      </c>
      <c r="J1238" s="128" t="s">
        <v>2244</v>
      </c>
      <c r="K1238" s="128" t="s">
        <v>684</v>
      </c>
      <c r="L1238" s="128" t="s">
        <v>2255</v>
      </c>
      <c r="M1238" s="137">
        <v>69</v>
      </c>
      <c r="N1238" s="128">
        <f>IFERROR(VLOOKUP(M1238*$M$8*$N$8,'RAM costing'!$A$3:$B$81,2,1),0)</f>
        <v>69000</v>
      </c>
      <c r="O1238" s="128">
        <f>IFERROR(VLOOKUP(M1238*$M$9*$N$9,'RAM costing'!$E$3:$F$81,2,1),0)</f>
        <v>279</v>
      </c>
      <c r="P1238" s="128"/>
      <c r="Q1238" s="129">
        <f t="shared" si="867"/>
        <v>0.31</v>
      </c>
      <c r="R1238" s="18">
        <v>21.39</v>
      </c>
      <c r="S1238" s="25">
        <f t="shared" si="890"/>
        <v>0</v>
      </c>
      <c r="T1238" s="25">
        <f t="shared" si="891"/>
        <v>0</v>
      </c>
      <c r="U1238" s="25">
        <f t="shared" si="892"/>
        <v>0</v>
      </c>
      <c r="V1238" s="25">
        <f t="shared" si="893"/>
        <v>0</v>
      </c>
      <c r="W1238" s="25">
        <f t="shared" si="894"/>
        <v>0</v>
      </c>
      <c r="X1238" s="25">
        <f t="shared" si="895"/>
        <v>0</v>
      </c>
      <c r="Y1238" s="25">
        <f t="shared" si="896"/>
        <v>0</v>
      </c>
      <c r="Z1238" s="25">
        <f t="shared" si="897"/>
        <v>0</v>
      </c>
      <c r="AA1238" s="26"/>
      <c r="AB1238" s="25">
        <f t="shared" si="898"/>
        <v>0</v>
      </c>
      <c r="AC1238" s="25">
        <f t="shared" si="885"/>
        <v>0</v>
      </c>
      <c r="AD1238" s="25"/>
      <c r="AE1238" s="25"/>
      <c r="AF1238" s="25"/>
      <c r="AG1238" s="25"/>
      <c r="AH1238" s="25"/>
      <c r="AI1238" s="25"/>
      <c r="AJ1238" s="26"/>
      <c r="AK1238" s="25"/>
      <c r="AL1238" s="26"/>
      <c r="AM1238" s="25">
        <f t="shared" si="899"/>
        <v>0</v>
      </c>
      <c r="AN1238" s="25">
        <f t="shared" si="900"/>
        <v>0</v>
      </c>
      <c r="AO1238" s="26"/>
      <c r="AP1238" s="26">
        <f t="shared" si="901"/>
        <v>0</v>
      </c>
      <c r="AQ1238" s="101">
        <f t="shared" si="902"/>
        <v>0</v>
      </c>
      <c r="AR1238" s="106">
        <f t="shared" si="868"/>
        <v>0</v>
      </c>
      <c r="AS1238" s="107">
        <f t="shared" si="886"/>
        <v>0</v>
      </c>
      <c r="AT1238" s="107">
        <f t="shared" si="886"/>
        <v>0</v>
      </c>
      <c r="AU1238" s="107">
        <f t="shared" si="886"/>
        <v>0</v>
      </c>
      <c r="AV1238" s="107">
        <f t="shared" si="886"/>
        <v>0</v>
      </c>
      <c r="AW1238" s="107">
        <f t="shared" si="886"/>
        <v>0</v>
      </c>
      <c r="AX1238" s="107">
        <f t="shared" si="886"/>
        <v>0</v>
      </c>
      <c r="AY1238" s="107">
        <f t="shared" si="886"/>
        <v>0</v>
      </c>
      <c r="AZ1238" s="107">
        <f t="shared" si="886"/>
        <v>0</v>
      </c>
      <c r="BA1238" s="108">
        <f t="shared" si="869"/>
        <v>0</v>
      </c>
      <c r="BB1238" s="103">
        <f t="shared" si="903"/>
        <v>0</v>
      </c>
      <c r="BC1238" s="109">
        <f t="shared" si="870"/>
        <v>0</v>
      </c>
      <c r="BD1238" s="107">
        <f t="shared" si="888"/>
        <v>0</v>
      </c>
      <c r="BE1238" s="107">
        <f t="shared" si="887"/>
        <v>0</v>
      </c>
      <c r="BF1238" s="107">
        <f t="shared" si="887"/>
        <v>0</v>
      </c>
      <c r="BG1238" s="107">
        <f t="shared" si="887"/>
        <v>0</v>
      </c>
      <c r="BH1238" s="107">
        <f t="shared" si="887"/>
        <v>0</v>
      </c>
      <c r="BI1238" s="107">
        <f t="shared" si="887"/>
        <v>0</v>
      </c>
      <c r="BJ1238" s="107">
        <f t="shared" si="887"/>
        <v>0</v>
      </c>
      <c r="BK1238" s="107">
        <f t="shared" si="887"/>
        <v>0</v>
      </c>
      <c r="BL1238" s="110">
        <f t="shared" si="871"/>
        <v>0</v>
      </c>
      <c r="BM1238" s="111">
        <f t="shared" si="872"/>
        <v>0</v>
      </c>
      <c r="BN1238" s="111">
        <f t="shared" si="873"/>
        <v>0</v>
      </c>
      <c r="BO1238" s="111">
        <f t="shared" si="874"/>
        <v>0</v>
      </c>
      <c r="BP1238" s="111">
        <f t="shared" si="875"/>
        <v>0</v>
      </c>
      <c r="BQ1238" s="111">
        <f t="shared" si="876"/>
        <v>0</v>
      </c>
      <c r="BR1238" s="111">
        <f t="shared" si="877"/>
        <v>0</v>
      </c>
      <c r="BS1238" s="111">
        <f t="shared" si="878"/>
        <v>0</v>
      </c>
      <c r="BT1238" s="111">
        <f t="shared" si="879"/>
        <v>0</v>
      </c>
      <c r="BU1238" s="112">
        <f t="shared" si="880"/>
        <v>0</v>
      </c>
      <c r="BV1238" s="113">
        <f t="shared" si="881"/>
        <v>0</v>
      </c>
      <c r="BW1238" s="169" t="s">
        <v>135</v>
      </c>
      <c r="BX1238" s="174">
        <v>2021</v>
      </c>
      <c r="BY1238" s="169" t="s">
        <v>2422</v>
      </c>
      <c r="BZ1238" s="169" t="str">
        <f t="shared" si="904"/>
        <v>DICIEMBRE</v>
      </c>
      <c r="CA1238" s="169" t="str">
        <f t="shared" si="905"/>
        <v>YCHO21RT_12.1</v>
      </c>
      <c r="CB1238" s="118" t="e">
        <f>VLOOKUP(F1238,[3]TOTALES!$E:$E,1,0)</f>
        <v>#N/A</v>
      </c>
      <c r="CC1238" s="118" t="str">
        <f>VLOOKUP(E1238,'3.PARAMETROS'!J:L,3,0)</f>
        <v>CAMISAS</v>
      </c>
      <c r="CD1238" s="118">
        <f>VLOOKUP(A1238,'[4]1. ARCHIVO COMPRA'!$A:$BU,73,0)</f>
        <v>0</v>
      </c>
      <c r="CF1238" s="128"/>
      <c r="CG1238" s="128"/>
    </row>
    <row r="1239" spans="1:85" x14ac:dyDescent="0.25">
      <c r="A1239" s="128" t="str">
        <f t="shared" si="889"/>
        <v>W2RH22WEAE2G7DM</v>
      </c>
      <c r="B1239" s="188">
        <v>44531</v>
      </c>
      <c r="C1239" s="128"/>
      <c r="D1239" s="128" t="s">
        <v>557</v>
      </c>
      <c r="E1239" s="128" t="s">
        <v>151</v>
      </c>
      <c r="F1239" s="128" t="s">
        <v>1983</v>
      </c>
      <c r="G1239" s="128" t="s">
        <v>1984</v>
      </c>
      <c r="H1239" s="128" t="s">
        <v>649</v>
      </c>
      <c r="I1239" s="128" t="s">
        <v>650</v>
      </c>
      <c r="J1239" s="128" t="s">
        <v>2244</v>
      </c>
      <c r="K1239" s="128" t="s">
        <v>684</v>
      </c>
      <c r="L1239" s="128" t="s">
        <v>2255</v>
      </c>
      <c r="M1239" s="137">
        <v>69</v>
      </c>
      <c r="N1239" s="128">
        <f>IFERROR(VLOOKUP(M1239*$M$8*$N$8,'RAM costing'!$A$3:$B$81,2,1),0)</f>
        <v>69000</v>
      </c>
      <c r="O1239" s="128">
        <f>IFERROR(VLOOKUP(M1239*$M$9*$N$9,'RAM costing'!$E$3:$F$81,2,1),0)</f>
        <v>279</v>
      </c>
      <c r="P1239" s="128"/>
      <c r="Q1239" s="129">
        <f t="shared" si="867"/>
        <v>0.31</v>
      </c>
      <c r="R1239" s="18">
        <v>21.39</v>
      </c>
      <c r="S1239" s="25">
        <f t="shared" si="890"/>
        <v>0</v>
      </c>
      <c r="T1239" s="25">
        <f t="shared" si="891"/>
        <v>0</v>
      </c>
      <c r="U1239" s="25">
        <f t="shared" si="892"/>
        <v>0</v>
      </c>
      <c r="V1239" s="25">
        <f t="shared" si="893"/>
        <v>0</v>
      </c>
      <c r="W1239" s="25">
        <f t="shared" si="894"/>
        <v>0</v>
      </c>
      <c r="X1239" s="25">
        <f t="shared" si="895"/>
        <v>0</v>
      </c>
      <c r="Y1239" s="25">
        <f t="shared" si="896"/>
        <v>0</v>
      </c>
      <c r="Z1239" s="25">
        <f t="shared" si="897"/>
        <v>0</v>
      </c>
      <c r="AA1239" s="26"/>
      <c r="AB1239" s="25">
        <f t="shared" si="898"/>
        <v>0</v>
      </c>
      <c r="AC1239" s="25">
        <f t="shared" si="885"/>
        <v>0</v>
      </c>
      <c r="AD1239" s="25"/>
      <c r="AE1239" s="25"/>
      <c r="AF1239" s="25"/>
      <c r="AG1239" s="25"/>
      <c r="AH1239" s="25"/>
      <c r="AI1239" s="25"/>
      <c r="AJ1239" s="26"/>
      <c r="AK1239" s="25"/>
      <c r="AL1239" s="26"/>
      <c r="AM1239" s="25">
        <f t="shared" si="899"/>
        <v>0</v>
      </c>
      <c r="AN1239" s="25">
        <f t="shared" si="900"/>
        <v>0</v>
      </c>
      <c r="AO1239" s="26"/>
      <c r="AP1239" s="26">
        <f t="shared" si="901"/>
        <v>0</v>
      </c>
      <c r="AQ1239" s="101">
        <f t="shared" si="902"/>
        <v>0</v>
      </c>
      <c r="AR1239" s="106">
        <f t="shared" si="868"/>
        <v>0</v>
      </c>
      <c r="AS1239" s="107">
        <f t="shared" si="886"/>
        <v>0</v>
      </c>
      <c r="AT1239" s="107">
        <f t="shared" si="886"/>
        <v>0</v>
      </c>
      <c r="AU1239" s="107">
        <f t="shared" si="886"/>
        <v>0</v>
      </c>
      <c r="AV1239" s="107">
        <f t="shared" si="886"/>
        <v>0</v>
      </c>
      <c r="AW1239" s="107">
        <f t="shared" si="886"/>
        <v>0</v>
      </c>
      <c r="AX1239" s="107">
        <f t="shared" si="886"/>
        <v>0</v>
      </c>
      <c r="AY1239" s="107">
        <f t="shared" si="886"/>
        <v>0</v>
      </c>
      <c r="AZ1239" s="107">
        <f t="shared" si="886"/>
        <v>0</v>
      </c>
      <c r="BA1239" s="108">
        <f t="shared" si="869"/>
        <v>0</v>
      </c>
      <c r="BB1239" s="103">
        <f t="shared" si="903"/>
        <v>0</v>
      </c>
      <c r="BC1239" s="109">
        <f t="shared" si="870"/>
        <v>0</v>
      </c>
      <c r="BD1239" s="107">
        <f t="shared" si="888"/>
        <v>0</v>
      </c>
      <c r="BE1239" s="107">
        <f t="shared" si="887"/>
        <v>0</v>
      </c>
      <c r="BF1239" s="107">
        <f t="shared" si="887"/>
        <v>0</v>
      </c>
      <c r="BG1239" s="107">
        <f t="shared" si="887"/>
        <v>0</v>
      </c>
      <c r="BH1239" s="107">
        <f t="shared" si="887"/>
        <v>0</v>
      </c>
      <c r="BI1239" s="107">
        <f t="shared" si="887"/>
        <v>0</v>
      </c>
      <c r="BJ1239" s="107">
        <f t="shared" si="887"/>
        <v>0</v>
      </c>
      <c r="BK1239" s="107">
        <f t="shared" si="887"/>
        <v>0</v>
      </c>
      <c r="BL1239" s="110">
        <f t="shared" si="871"/>
        <v>0</v>
      </c>
      <c r="BM1239" s="111">
        <f t="shared" si="872"/>
        <v>0</v>
      </c>
      <c r="BN1239" s="111">
        <f t="shared" si="873"/>
        <v>0</v>
      </c>
      <c r="BO1239" s="111">
        <f t="shared" si="874"/>
        <v>0</v>
      </c>
      <c r="BP1239" s="111">
        <f t="shared" si="875"/>
        <v>0</v>
      </c>
      <c r="BQ1239" s="111">
        <f t="shared" si="876"/>
        <v>0</v>
      </c>
      <c r="BR1239" s="111">
        <f t="shared" si="877"/>
        <v>0</v>
      </c>
      <c r="BS1239" s="111">
        <f t="shared" si="878"/>
        <v>0</v>
      </c>
      <c r="BT1239" s="111">
        <f t="shared" si="879"/>
        <v>0</v>
      </c>
      <c r="BU1239" s="112">
        <f t="shared" si="880"/>
        <v>0</v>
      </c>
      <c r="BV1239" s="113">
        <f t="shared" si="881"/>
        <v>0</v>
      </c>
      <c r="BW1239" s="169" t="s">
        <v>135</v>
      </c>
      <c r="BX1239" s="174">
        <v>2021</v>
      </c>
      <c r="BY1239" s="169" t="s">
        <v>2422</v>
      </c>
      <c r="BZ1239" s="169" t="str">
        <f t="shared" si="904"/>
        <v>DICIEMBRE</v>
      </c>
      <c r="CA1239" s="169" t="str">
        <f t="shared" si="905"/>
        <v>YCHO21RT_12.1</v>
      </c>
      <c r="CB1239" s="118" t="e">
        <f>VLOOKUP(F1239,[3]TOTALES!$E:$E,1,0)</f>
        <v>#N/A</v>
      </c>
      <c r="CC1239" s="118" t="str">
        <f>VLOOKUP(E1239,'3.PARAMETROS'!J:L,3,0)</f>
        <v>CAMISAS</v>
      </c>
      <c r="CD1239" s="118">
        <f>VLOOKUP(A1239,'[4]1. ARCHIVO COMPRA'!$A:$BU,73,0)</f>
        <v>0</v>
      </c>
      <c r="CF1239" s="128"/>
      <c r="CG1239" s="128"/>
    </row>
    <row r="1240" spans="1:85" x14ac:dyDescent="0.25">
      <c r="A1240" s="128" t="str">
        <f t="shared" si="889"/>
        <v>W2RH22WEAE2F40K</v>
      </c>
      <c r="B1240" s="188">
        <v>44531</v>
      </c>
      <c r="C1240" s="128"/>
      <c r="D1240" s="128" t="s">
        <v>557</v>
      </c>
      <c r="E1240" s="128" t="s">
        <v>151</v>
      </c>
      <c r="F1240" s="128" t="s">
        <v>1983</v>
      </c>
      <c r="G1240" s="128" t="s">
        <v>1984</v>
      </c>
      <c r="H1240" s="128" t="s">
        <v>986</v>
      </c>
      <c r="I1240" s="128" t="s">
        <v>987</v>
      </c>
      <c r="J1240" s="128" t="s">
        <v>2244</v>
      </c>
      <c r="K1240" s="128" t="s">
        <v>684</v>
      </c>
      <c r="L1240" s="128" t="s">
        <v>2255</v>
      </c>
      <c r="M1240" s="137">
        <v>69</v>
      </c>
      <c r="N1240" s="128">
        <f>IFERROR(VLOOKUP(M1240*$M$8*$N$8,'RAM costing'!$A$3:$B$81,2,1),0)</f>
        <v>69000</v>
      </c>
      <c r="O1240" s="128">
        <f>IFERROR(VLOOKUP(M1240*$M$9*$N$9,'RAM costing'!$E$3:$F$81,2,1),0)</f>
        <v>279</v>
      </c>
      <c r="P1240" s="128"/>
      <c r="Q1240" s="129">
        <f t="shared" si="867"/>
        <v>0.31</v>
      </c>
      <c r="R1240" s="18">
        <v>21.39</v>
      </c>
      <c r="S1240" s="25">
        <f t="shared" si="890"/>
        <v>0</v>
      </c>
      <c r="T1240" s="25">
        <f t="shared" si="891"/>
        <v>0</v>
      </c>
      <c r="U1240" s="25">
        <f t="shared" si="892"/>
        <v>0</v>
      </c>
      <c r="V1240" s="25">
        <f t="shared" si="893"/>
        <v>0</v>
      </c>
      <c r="W1240" s="25">
        <f t="shared" si="894"/>
        <v>0</v>
      </c>
      <c r="X1240" s="25">
        <f t="shared" si="895"/>
        <v>0</v>
      </c>
      <c r="Y1240" s="25">
        <f t="shared" si="896"/>
        <v>0</v>
      </c>
      <c r="Z1240" s="25">
        <f t="shared" si="897"/>
        <v>0</v>
      </c>
      <c r="AA1240" s="26"/>
      <c r="AB1240" s="25">
        <f t="shared" si="898"/>
        <v>0</v>
      </c>
      <c r="AC1240" s="25">
        <f t="shared" si="885"/>
        <v>0</v>
      </c>
      <c r="AD1240" s="25"/>
      <c r="AE1240" s="25"/>
      <c r="AF1240" s="25"/>
      <c r="AG1240" s="25"/>
      <c r="AH1240" s="25"/>
      <c r="AI1240" s="25"/>
      <c r="AJ1240" s="26"/>
      <c r="AK1240" s="25"/>
      <c r="AL1240" s="26"/>
      <c r="AM1240" s="25">
        <f t="shared" si="899"/>
        <v>0</v>
      </c>
      <c r="AN1240" s="25">
        <f t="shared" si="900"/>
        <v>0</v>
      </c>
      <c r="AO1240" s="26"/>
      <c r="AP1240" s="26">
        <f t="shared" si="901"/>
        <v>0</v>
      </c>
      <c r="AQ1240" s="101">
        <f t="shared" si="902"/>
        <v>0</v>
      </c>
      <c r="AR1240" s="106">
        <f t="shared" si="868"/>
        <v>0</v>
      </c>
      <c r="AS1240" s="107">
        <f t="shared" si="886"/>
        <v>0</v>
      </c>
      <c r="AT1240" s="107">
        <f t="shared" si="886"/>
        <v>0</v>
      </c>
      <c r="AU1240" s="107">
        <f t="shared" si="886"/>
        <v>0</v>
      </c>
      <c r="AV1240" s="107">
        <f t="shared" si="886"/>
        <v>0</v>
      </c>
      <c r="AW1240" s="107">
        <f t="shared" si="886"/>
        <v>0</v>
      </c>
      <c r="AX1240" s="107">
        <f t="shared" si="886"/>
        <v>0</v>
      </c>
      <c r="AY1240" s="107">
        <f t="shared" si="886"/>
        <v>0</v>
      </c>
      <c r="AZ1240" s="107">
        <f t="shared" si="886"/>
        <v>0</v>
      </c>
      <c r="BA1240" s="108">
        <f t="shared" si="869"/>
        <v>0</v>
      </c>
      <c r="BB1240" s="103">
        <f t="shared" si="903"/>
        <v>0</v>
      </c>
      <c r="BC1240" s="109">
        <f t="shared" si="870"/>
        <v>0</v>
      </c>
      <c r="BD1240" s="107">
        <f t="shared" si="888"/>
        <v>0</v>
      </c>
      <c r="BE1240" s="107">
        <f t="shared" si="887"/>
        <v>0</v>
      </c>
      <c r="BF1240" s="107">
        <f t="shared" si="887"/>
        <v>0</v>
      </c>
      <c r="BG1240" s="107">
        <f t="shared" si="887"/>
        <v>0</v>
      </c>
      <c r="BH1240" s="107">
        <f t="shared" si="887"/>
        <v>0</v>
      </c>
      <c r="BI1240" s="107">
        <f t="shared" si="887"/>
        <v>0</v>
      </c>
      <c r="BJ1240" s="107">
        <f t="shared" si="887"/>
        <v>0</v>
      </c>
      <c r="BK1240" s="107">
        <f t="shared" si="887"/>
        <v>0</v>
      </c>
      <c r="BL1240" s="110">
        <f t="shared" si="871"/>
        <v>0</v>
      </c>
      <c r="BM1240" s="111">
        <f t="shared" si="872"/>
        <v>0</v>
      </c>
      <c r="BN1240" s="111">
        <f t="shared" si="873"/>
        <v>0</v>
      </c>
      <c r="BO1240" s="111">
        <f t="shared" si="874"/>
        <v>0</v>
      </c>
      <c r="BP1240" s="111">
        <f t="shared" si="875"/>
        <v>0</v>
      </c>
      <c r="BQ1240" s="111">
        <f t="shared" si="876"/>
        <v>0</v>
      </c>
      <c r="BR1240" s="111">
        <f t="shared" si="877"/>
        <v>0</v>
      </c>
      <c r="BS1240" s="111">
        <f t="shared" si="878"/>
        <v>0</v>
      </c>
      <c r="BT1240" s="111">
        <f t="shared" si="879"/>
        <v>0</v>
      </c>
      <c r="BU1240" s="112">
        <f t="shared" si="880"/>
        <v>0</v>
      </c>
      <c r="BV1240" s="113">
        <f t="shared" si="881"/>
        <v>0</v>
      </c>
      <c r="BW1240" s="169" t="s">
        <v>135</v>
      </c>
      <c r="BX1240" s="174">
        <v>2021</v>
      </c>
      <c r="BY1240" s="169" t="s">
        <v>2422</v>
      </c>
      <c r="BZ1240" s="169" t="str">
        <f t="shared" si="904"/>
        <v>DICIEMBRE</v>
      </c>
      <c r="CA1240" s="169" t="str">
        <f t="shared" si="905"/>
        <v>YCHO21RT_12.1</v>
      </c>
      <c r="CB1240" s="118" t="e">
        <f>VLOOKUP(F1240,[3]TOTALES!$E:$E,1,0)</f>
        <v>#N/A</v>
      </c>
      <c r="CC1240" s="118" t="str">
        <f>VLOOKUP(E1240,'3.PARAMETROS'!J:L,3,0)</f>
        <v>CAMISAS</v>
      </c>
      <c r="CD1240" s="118">
        <f>VLOOKUP(A1240,'[4]1. ARCHIVO COMPRA'!$A:$BU,73,0)</f>
        <v>0</v>
      </c>
      <c r="CF1240" s="128"/>
      <c r="CG1240" s="128"/>
    </row>
    <row r="1241" spans="1:85" x14ac:dyDescent="0.25">
      <c r="A1241" s="128" t="str">
        <f t="shared" si="889"/>
        <v>W2RH22WEAE2G831</v>
      </c>
      <c r="B1241" s="188">
        <v>44531</v>
      </c>
      <c r="C1241" s="128"/>
      <c r="D1241" s="128" t="s">
        <v>557</v>
      </c>
      <c r="E1241" s="128" t="s">
        <v>151</v>
      </c>
      <c r="F1241" s="128" t="s">
        <v>1983</v>
      </c>
      <c r="G1241" s="128" t="s">
        <v>1984</v>
      </c>
      <c r="H1241" s="128" t="s">
        <v>1979</v>
      </c>
      <c r="I1241" s="128" t="s">
        <v>1980</v>
      </c>
      <c r="J1241" s="128" t="s">
        <v>2244</v>
      </c>
      <c r="K1241" s="128" t="s">
        <v>684</v>
      </c>
      <c r="L1241" s="128" t="s">
        <v>2255</v>
      </c>
      <c r="M1241" s="137">
        <v>69</v>
      </c>
      <c r="N1241" s="128">
        <f>IFERROR(VLOOKUP(M1241*$M$8*$N$8,'RAM costing'!$A$3:$B$81,2,1),0)</f>
        <v>69000</v>
      </c>
      <c r="O1241" s="128">
        <f>IFERROR(VLOOKUP(M1241*$M$9*$N$9,'RAM costing'!$E$3:$F$81,2,1),0)</f>
        <v>279</v>
      </c>
      <c r="P1241" s="128"/>
      <c r="Q1241" s="129">
        <f t="shared" si="867"/>
        <v>0.31</v>
      </c>
      <c r="R1241" s="18">
        <v>21.39</v>
      </c>
      <c r="S1241" s="25">
        <f t="shared" si="890"/>
        <v>0</v>
      </c>
      <c r="T1241" s="25">
        <f t="shared" si="891"/>
        <v>0</v>
      </c>
      <c r="U1241" s="25">
        <f t="shared" si="892"/>
        <v>0</v>
      </c>
      <c r="V1241" s="25">
        <f t="shared" si="893"/>
        <v>0</v>
      </c>
      <c r="W1241" s="25">
        <f t="shared" si="894"/>
        <v>0</v>
      </c>
      <c r="X1241" s="25">
        <f t="shared" si="895"/>
        <v>0</v>
      </c>
      <c r="Y1241" s="25">
        <f t="shared" si="896"/>
        <v>0</v>
      </c>
      <c r="Z1241" s="25">
        <f t="shared" si="897"/>
        <v>0</v>
      </c>
      <c r="AA1241" s="26"/>
      <c r="AB1241" s="25">
        <f t="shared" si="898"/>
        <v>0</v>
      </c>
      <c r="AC1241" s="25">
        <f t="shared" si="885"/>
        <v>0</v>
      </c>
      <c r="AD1241" s="25"/>
      <c r="AE1241" s="25"/>
      <c r="AF1241" s="25"/>
      <c r="AG1241" s="25"/>
      <c r="AH1241" s="25"/>
      <c r="AI1241" s="25"/>
      <c r="AJ1241" s="26"/>
      <c r="AK1241" s="25"/>
      <c r="AL1241" s="26"/>
      <c r="AM1241" s="25">
        <f t="shared" si="899"/>
        <v>0</v>
      </c>
      <c r="AN1241" s="25">
        <f t="shared" si="900"/>
        <v>0</v>
      </c>
      <c r="AO1241" s="26"/>
      <c r="AP1241" s="26">
        <f t="shared" si="901"/>
        <v>0</v>
      </c>
      <c r="AQ1241" s="101">
        <f t="shared" si="902"/>
        <v>0</v>
      </c>
      <c r="AR1241" s="106">
        <f t="shared" si="868"/>
        <v>0</v>
      </c>
      <c r="AS1241" s="107">
        <f t="shared" si="886"/>
        <v>0</v>
      </c>
      <c r="AT1241" s="107">
        <f t="shared" si="886"/>
        <v>0</v>
      </c>
      <c r="AU1241" s="107">
        <f t="shared" si="886"/>
        <v>0</v>
      </c>
      <c r="AV1241" s="107">
        <f t="shared" si="886"/>
        <v>0</v>
      </c>
      <c r="AW1241" s="107">
        <f t="shared" si="886"/>
        <v>0</v>
      </c>
      <c r="AX1241" s="107">
        <f t="shared" si="886"/>
        <v>0</v>
      </c>
      <c r="AY1241" s="107">
        <f t="shared" si="886"/>
        <v>0</v>
      </c>
      <c r="AZ1241" s="107">
        <f t="shared" si="886"/>
        <v>0</v>
      </c>
      <c r="BA1241" s="108">
        <f t="shared" si="869"/>
        <v>0</v>
      </c>
      <c r="BB1241" s="103">
        <f t="shared" si="903"/>
        <v>0</v>
      </c>
      <c r="BC1241" s="109">
        <f t="shared" si="870"/>
        <v>0</v>
      </c>
      <c r="BD1241" s="107">
        <f t="shared" si="888"/>
        <v>0</v>
      </c>
      <c r="BE1241" s="107">
        <f t="shared" si="887"/>
        <v>0</v>
      </c>
      <c r="BF1241" s="107">
        <f t="shared" si="887"/>
        <v>0</v>
      </c>
      <c r="BG1241" s="107">
        <f t="shared" si="887"/>
        <v>0</v>
      </c>
      <c r="BH1241" s="107">
        <f t="shared" si="887"/>
        <v>0</v>
      </c>
      <c r="BI1241" s="107">
        <f t="shared" si="887"/>
        <v>0</v>
      </c>
      <c r="BJ1241" s="107">
        <f t="shared" si="887"/>
        <v>0</v>
      </c>
      <c r="BK1241" s="107">
        <f t="shared" si="887"/>
        <v>0</v>
      </c>
      <c r="BL1241" s="110">
        <f t="shared" si="871"/>
        <v>0</v>
      </c>
      <c r="BM1241" s="111">
        <f t="shared" si="872"/>
        <v>0</v>
      </c>
      <c r="BN1241" s="111">
        <f t="shared" si="873"/>
        <v>0</v>
      </c>
      <c r="BO1241" s="111">
        <f t="shared" si="874"/>
        <v>0</v>
      </c>
      <c r="BP1241" s="111">
        <f t="shared" si="875"/>
        <v>0</v>
      </c>
      <c r="BQ1241" s="111">
        <f t="shared" si="876"/>
        <v>0</v>
      </c>
      <c r="BR1241" s="111">
        <f t="shared" si="877"/>
        <v>0</v>
      </c>
      <c r="BS1241" s="111">
        <f t="shared" si="878"/>
        <v>0</v>
      </c>
      <c r="BT1241" s="111">
        <f t="shared" si="879"/>
        <v>0</v>
      </c>
      <c r="BU1241" s="112">
        <f t="shared" si="880"/>
        <v>0</v>
      </c>
      <c r="BV1241" s="113">
        <f t="shared" si="881"/>
        <v>0</v>
      </c>
      <c r="BW1241" s="169" t="s">
        <v>135</v>
      </c>
      <c r="BX1241" s="174">
        <v>2021</v>
      </c>
      <c r="BY1241" s="169" t="s">
        <v>2422</v>
      </c>
      <c r="BZ1241" s="169" t="str">
        <f t="shared" si="904"/>
        <v>DICIEMBRE</v>
      </c>
      <c r="CA1241" s="169" t="str">
        <f t="shared" si="905"/>
        <v>YCHO21RT_12.1</v>
      </c>
      <c r="CB1241" s="118" t="e">
        <f>VLOOKUP(F1241,[3]TOTALES!$E:$E,1,0)</f>
        <v>#N/A</v>
      </c>
      <c r="CC1241" s="118" t="str">
        <f>VLOOKUP(E1241,'3.PARAMETROS'!J:L,3,0)</f>
        <v>CAMISAS</v>
      </c>
      <c r="CD1241" s="118">
        <f>VLOOKUP(A1241,'[4]1. ARCHIVO COMPRA'!$A:$BU,73,0)</f>
        <v>0</v>
      </c>
      <c r="CF1241" s="128"/>
      <c r="CG1241" s="128"/>
    </row>
    <row r="1242" spans="1:85" x14ac:dyDescent="0.25">
      <c r="A1242" s="128" t="str">
        <f t="shared" si="889"/>
        <v>W2RI10JA911JBLK</v>
      </c>
      <c r="B1242" s="188">
        <v>44531</v>
      </c>
      <c r="C1242" s="128"/>
      <c r="D1242" s="128" t="s">
        <v>562</v>
      </c>
      <c r="E1242" s="128" t="s">
        <v>230</v>
      </c>
      <c r="F1242" s="128" t="s">
        <v>1985</v>
      </c>
      <c r="G1242" s="128" t="s">
        <v>1986</v>
      </c>
      <c r="H1242" s="128" t="s">
        <v>494</v>
      </c>
      <c r="I1242" s="128" t="s">
        <v>520</v>
      </c>
      <c r="J1242" s="128" t="s">
        <v>2118</v>
      </c>
      <c r="K1242" s="128" t="s">
        <v>686</v>
      </c>
      <c r="L1242" s="128" t="s">
        <v>2255</v>
      </c>
      <c r="M1242" s="137">
        <v>44</v>
      </c>
      <c r="N1242" s="128">
        <f>IFERROR(VLOOKUP(M1242*$M$8*$N$8,'RAM costing'!$A$3:$B$81,2,1),0)</f>
        <v>39000</v>
      </c>
      <c r="O1242" s="128">
        <f>IFERROR(VLOOKUP(M1242*$M$9*$N$9,'RAM costing'!$E$3:$F$81,2,1),0)</f>
        <v>179</v>
      </c>
      <c r="P1242" s="128"/>
      <c r="Q1242" s="129">
        <f t="shared" si="867"/>
        <v>0.31</v>
      </c>
      <c r="R1242" s="18">
        <v>13.64</v>
      </c>
      <c r="S1242" s="25">
        <f t="shared" si="890"/>
        <v>0</v>
      </c>
      <c r="T1242" s="25">
        <f t="shared" si="891"/>
        <v>0</v>
      </c>
      <c r="U1242" s="25">
        <f t="shared" si="892"/>
        <v>0</v>
      </c>
      <c r="V1242" s="25">
        <f t="shared" si="893"/>
        <v>0</v>
      </c>
      <c r="W1242" s="25">
        <f t="shared" si="894"/>
        <v>0</v>
      </c>
      <c r="X1242" s="25">
        <f t="shared" si="895"/>
        <v>0</v>
      </c>
      <c r="Y1242" s="25">
        <f t="shared" si="896"/>
        <v>0</v>
      </c>
      <c r="Z1242" s="25">
        <f t="shared" si="897"/>
        <v>0</v>
      </c>
      <c r="AA1242" s="26"/>
      <c r="AB1242" s="25">
        <f t="shared" si="898"/>
        <v>0</v>
      </c>
      <c r="AC1242" s="25">
        <f t="shared" ref="AC1242:AC1247" si="906">IF(AO1242&gt;0,AO1242*2,0)</f>
        <v>0</v>
      </c>
      <c r="AD1242" s="25"/>
      <c r="AE1242" s="25"/>
      <c r="AF1242" s="25"/>
      <c r="AG1242" s="25"/>
      <c r="AH1242" s="25"/>
      <c r="AI1242" s="25"/>
      <c r="AJ1242" s="26"/>
      <c r="AK1242" s="25"/>
      <c r="AL1242" s="26"/>
      <c r="AM1242" s="25">
        <f t="shared" si="899"/>
        <v>0</v>
      </c>
      <c r="AN1242" s="25">
        <f t="shared" si="900"/>
        <v>0</v>
      </c>
      <c r="AO1242" s="26"/>
      <c r="AP1242" s="26">
        <f t="shared" si="901"/>
        <v>0</v>
      </c>
      <c r="AQ1242" s="101">
        <f t="shared" si="902"/>
        <v>0</v>
      </c>
      <c r="AR1242" s="106">
        <f t="shared" si="868"/>
        <v>0</v>
      </c>
      <c r="AS1242" s="107">
        <f t="shared" si="886"/>
        <v>0</v>
      </c>
      <c r="AT1242" s="107">
        <f t="shared" si="886"/>
        <v>0</v>
      </c>
      <c r="AU1242" s="107">
        <f t="shared" si="886"/>
        <v>0</v>
      </c>
      <c r="AV1242" s="107">
        <f t="shared" si="886"/>
        <v>0</v>
      </c>
      <c r="AW1242" s="107">
        <f t="shared" si="886"/>
        <v>0</v>
      </c>
      <c r="AX1242" s="107">
        <f t="shared" si="886"/>
        <v>0</v>
      </c>
      <c r="AY1242" s="107">
        <f t="shared" si="886"/>
        <v>0</v>
      </c>
      <c r="AZ1242" s="107">
        <f t="shared" si="886"/>
        <v>0</v>
      </c>
      <c r="BA1242" s="108">
        <f t="shared" si="869"/>
        <v>0</v>
      </c>
      <c r="BB1242" s="103">
        <f t="shared" si="903"/>
        <v>0</v>
      </c>
      <c r="BC1242" s="109">
        <f t="shared" si="870"/>
        <v>0</v>
      </c>
      <c r="BD1242" s="107">
        <f t="shared" si="888"/>
        <v>0</v>
      </c>
      <c r="BE1242" s="107">
        <f t="shared" si="887"/>
        <v>0</v>
      </c>
      <c r="BF1242" s="107">
        <f t="shared" si="887"/>
        <v>0</v>
      </c>
      <c r="BG1242" s="107">
        <f t="shared" si="887"/>
        <v>0</v>
      </c>
      <c r="BH1242" s="107">
        <f t="shared" si="887"/>
        <v>0</v>
      </c>
      <c r="BI1242" s="107">
        <f t="shared" si="887"/>
        <v>0</v>
      </c>
      <c r="BJ1242" s="107">
        <f t="shared" si="887"/>
        <v>0</v>
      </c>
      <c r="BK1242" s="107">
        <f t="shared" si="887"/>
        <v>0</v>
      </c>
      <c r="BL1242" s="110">
        <f t="shared" si="871"/>
        <v>0</v>
      </c>
      <c r="BM1242" s="111">
        <f t="shared" si="872"/>
        <v>0</v>
      </c>
      <c r="BN1242" s="111">
        <f t="shared" si="873"/>
        <v>0</v>
      </c>
      <c r="BO1242" s="111">
        <f t="shared" si="874"/>
        <v>0</v>
      </c>
      <c r="BP1242" s="111">
        <f t="shared" si="875"/>
        <v>0</v>
      </c>
      <c r="BQ1242" s="111">
        <f t="shared" si="876"/>
        <v>0</v>
      </c>
      <c r="BR1242" s="111">
        <f t="shared" si="877"/>
        <v>0</v>
      </c>
      <c r="BS1242" s="111">
        <f t="shared" si="878"/>
        <v>0</v>
      </c>
      <c r="BT1242" s="111">
        <f t="shared" si="879"/>
        <v>0</v>
      </c>
      <c r="BU1242" s="112">
        <f t="shared" si="880"/>
        <v>0</v>
      </c>
      <c r="BV1242" s="113">
        <f t="shared" si="881"/>
        <v>0</v>
      </c>
      <c r="BW1242" s="169" t="s">
        <v>135</v>
      </c>
      <c r="BX1242" s="174">
        <v>2021</v>
      </c>
      <c r="BY1242" s="169" t="s">
        <v>2422</v>
      </c>
      <c r="BZ1242" s="169" t="str">
        <f t="shared" si="904"/>
        <v>DICIEMBRE</v>
      </c>
      <c r="CA1242" s="169" t="str">
        <f t="shared" si="905"/>
        <v>YCHO21RT_12.1</v>
      </c>
      <c r="CB1242" s="118" t="e">
        <f>VLOOKUP(F1242,[3]TOTALES!$E:$E,1,0)</f>
        <v>#N/A</v>
      </c>
      <c r="CC1242" s="118" t="str">
        <f>VLOOKUP(E1242,'3.PARAMETROS'!J:L,3,0)</f>
        <v>POLERAS</v>
      </c>
      <c r="CD1242" s="118">
        <f>VLOOKUP(A1242,'[4]1. ARCHIVO COMPRA'!$A:$BU,73,0)</f>
        <v>0</v>
      </c>
      <c r="CF1242" s="128"/>
      <c r="CG1242" s="128"/>
    </row>
    <row r="1243" spans="1:85" x14ac:dyDescent="0.25">
      <c r="A1243" s="128" t="str">
        <f t="shared" si="889"/>
        <v>W2RI10JA911F9GC</v>
      </c>
      <c r="B1243" s="188">
        <v>44531</v>
      </c>
      <c r="C1243" s="128"/>
      <c r="D1243" s="128" t="s">
        <v>562</v>
      </c>
      <c r="E1243" s="128" t="s">
        <v>230</v>
      </c>
      <c r="F1243" s="128" t="s">
        <v>1985</v>
      </c>
      <c r="G1243" s="128" t="s">
        <v>1986</v>
      </c>
      <c r="H1243" s="128" t="s">
        <v>1987</v>
      </c>
      <c r="I1243" s="128" t="s">
        <v>1988</v>
      </c>
      <c r="J1243" s="128" t="s">
        <v>2118</v>
      </c>
      <c r="K1243" s="128" t="s">
        <v>686</v>
      </c>
      <c r="L1243" s="128" t="s">
        <v>2255</v>
      </c>
      <c r="M1243" s="137">
        <v>44</v>
      </c>
      <c r="N1243" s="128">
        <f>IFERROR(VLOOKUP(M1243*$M$8*$N$8,'RAM costing'!$A$3:$B$81,2,1),0)</f>
        <v>39000</v>
      </c>
      <c r="O1243" s="128">
        <f>IFERROR(VLOOKUP(M1243*$M$9*$N$9,'RAM costing'!$E$3:$F$81,2,1),0)</f>
        <v>179</v>
      </c>
      <c r="P1243" s="128"/>
      <c r="Q1243" s="129">
        <f t="shared" si="867"/>
        <v>0.31</v>
      </c>
      <c r="R1243" s="18">
        <v>13.64</v>
      </c>
      <c r="S1243" s="25">
        <f t="shared" si="890"/>
        <v>0</v>
      </c>
      <c r="T1243" s="25">
        <f t="shared" si="891"/>
        <v>0</v>
      </c>
      <c r="U1243" s="25">
        <f t="shared" si="892"/>
        <v>0</v>
      </c>
      <c r="V1243" s="25">
        <f t="shared" si="893"/>
        <v>0</v>
      </c>
      <c r="W1243" s="25">
        <f t="shared" si="894"/>
        <v>0</v>
      </c>
      <c r="X1243" s="25">
        <f t="shared" si="895"/>
        <v>0</v>
      </c>
      <c r="Y1243" s="25">
        <f t="shared" si="896"/>
        <v>0</v>
      </c>
      <c r="Z1243" s="25">
        <f t="shared" si="897"/>
        <v>0</v>
      </c>
      <c r="AA1243" s="26"/>
      <c r="AB1243" s="25">
        <f t="shared" si="898"/>
        <v>0</v>
      </c>
      <c r="AC1243" s="25">
        <f t="shared" si="906"/>
        <v>0</v>
      </c>
      <c r="AD1243" s="25"/>
      <c r="AE1243" s="25"/>
      <c r="AF1243" s="25"/>
      <c r="AG1243" s="25"/>
      <c r="AH1243" s="25"/>
      <c r="AI1243" s="25"/>
      <c r="AJ1243" s="26"/>
      <c r="AK1243" s="25"/>
      <c r="AL1243" s="26"/>
      <c r="AM1243" s="25">
        <f t="shared" si="899"/>
        <v>0</v>
      </c>
      <c r="AN1243" s="25">
        <f t="shared" si="900"/>
        <v>0</v>
      </c>
      <c r="AO1243" s="26"/>
      <c r="AP1243" s="26">
        <f t="shared" si="901"/>
        <v>0</v>
      </c>
      <c r="AQ1243" s="101">
        <f t="shared" si="902"/>
        <v>0</v>
      </c>
      <c r="AR1243" s="106">
        <f t="shared" si="868"/>
        <v>0</v>
      </c>
      <c r="AS1243" s="107">
        <f t="shared" si="886"/>
        <v>0</v>
      </c>
      <c r="AT1243" s="107">
        <f t="shared" si="886"/>
        <v>0</v>
      </c>
      <c r="AU1243" s="107">
        <f t="shared" si="886"/>
        <v>0</v>
      </c>
      <c r="AV1243" s="107">
        <f t="shared" si="886"/>
        <v>0</v>
      </c>
      <c r="AW1243" s="107">
        <f t="shared" si="886"/>
        <v>0</v>
      </c>
      <c r="AX1243" s="107">
        <f t="shared" si="886"/>
        <v>0</v>
      </c>
      <c r="AY1243" s="107">
        <f t="shared" si="886"/>
        <v>0</v>
      </c>
      <c r="AZ1243" s="107">
        <f t="shared" si="886"/>
        <v>0</v>
      </c>
      <c r="BA1243" s="108">
        <f t="shared" si="869"/>
        <v>0</v>
      </c>
      <c r="BB1243" s="103">
        <f t="shared" si="903"/>
        <v>0</v>
      </c>
      <c r="BC1243" s="109">
        <f t="shared" si="870"/>
        <v>0</v>
      </c>
      <c r="BD1243" s="107">
        <f t="shared" si="888"/>
        <v>0</v>
      </c>
      <c r="BE1243" s="107">
        <f t="shared" si="887"/>
        <v>0</v>
      </c>
      <c r="BF1243" s="107">
        <f t="shared" si="887"/>
        <v>0</v>
      </c>
      <c r="BG1243" s="107">
        <f t="shared" si="887"/>
        <v>0</v>
      </c>
      <c r="BH1243" s="107">
        <f t="shared" si="887"/>
        <v>0</v>
      </c>
      <c r="BI1243" s="107">
        <f t="shared" si="887"/>
        <v>0</v>
      </c>
      <c r="BJ1243" s="107">
        <f t="shared" si="887"/>
        <v>0</v>
      </c>
      <c r="BK1243" s="107">
        <f t="shared" si="887"/>
        <v>0</v>
      </c>
      <c r="BL1243" s="110">
        <f t="shared" si="871"/>
        <v>0</v>
      </c>
      <c r="BM1243" s="111">
        <f t="shared" si="872"/>
        <v>0</v>
      </c>
      <c r="BN1243" s="111">
        <f t="shared" si="873"/>
        <v>0</v>
      </c>
      <c r="BO1243" s="111">
        <f t="shared" si="874"/>
        <v>0</v>
      </c>
      <c r="BP1243" s="111">
        <f t="shared" si="875"/>
        <v>0</v>
      </c>
      <c r="BQ1243" s="111">
        <f t="shared" si="876"/>
        <v>0</v>
      </c>
      <c r="BR1243" s="111">
        <f t="shared" si="877"/>
        <v>0</v>
      </c>
      <c r="BS1243" s="111">
        <f t="shared" si="878"/>
        <v>0</v>
      </c>
      <c r="BT1243" s="111">
        <f t="shared" si="879"/>
        <v>0</v>
      </c>
      <c r="BU1243" s="112">
        <f t="shared" si="880"/>
        <v>0</v>
      </c>
      <c r="BV1243" s="113">
        <f t="shared" si="881"/>
        <v>0</v>
      </c>
      <c r="BW1243" s="169" t="s">
        <v>135</v>
      </c>
      <c r="BX1243" s="174">
        <v>2021</v>
      </c>
      <c r="BY1243" s="169" t="s">
        <v>2422</v>
      </c>
      <c r="BZ1243" s="169" t="str">
        <f t="shared" si="904"/>
        <v>DICIEMBRE</v>
      </c>
      <c r="CA1243" s="169" t="str">
        <f t="shared" si="905"/>
        <v>YCHO21RT_12.1</v>
      </c>
      <c r="CB1243" s="118" t="e">
        <f>VLOOKUP(F1243,[3]TOTALES!$E:$E,1,0)</f>
        <v>#N/A</v>
      </c>
      <c r="CC1243" s="118" t="str">
        <f>VLOOKUP(E1243,'3.PARAMETROS'!J:L,3,0)</f>
        <v>POLERAS</v>
      </c>
      <c r="CD1243" s="118">
        <f>VLOOKUP(A1243,'[4]1. ARCHIVO COMPRA'!$A:$BU,73,0)</f>
        <v>0</v>
      </c>
      <c r="CF1243" s="128"/>
      <c r="CG1243" s="128"/>
    </row>
    <row r="1244" spans="1:85" x14ac:dyDescent="0.25">
      <c r="A1244" s="128" t="str">
        <f t="shared" si="889"/>
        <v>W2RQ12KL002JBLK</v>
      </c>
      <c r="B1244" s="188">
        <v>44531</v>
      </c>
      <c r="C1244" s="128"/>
      <c r="D1244" s="128" t="s">
        <v>562</v>
      </c>
      <c r="E1244" s="128" t="s">
        <v>565</v>
      </c>
      <c r="F1244" s="128" t="s">
        <v>1989</v>
      </c>
      <c r="G1244" s="128" t="s">
        <v>1990</v>
      </c>
      <c r="H1244" s="128" t="s">
        <v>494</v>
      </c>
      <c r="I1244" s="128" t="s">
        <v>520</v>
      </c>
      <c r="J1244" s="128" t="s">
        <v>548</v>
      </c>
      <c r="K1244" s="128" t="s">
        <v>683</v>
      </c>
      <c r="L1244" s="128" t="s">
        <v>2255</v>
      </c>
      <c r="M1244" s="137">
        <v>79</v>
      </c>
      <c r="N1244" s="128">
        <f>IFERROR(VLOOKUP(M1244*$M$8*$N$8,'RAM costing'!$A$3:$B$81,2,1),0)</f>
        <v>79000</v>
      </c>
      <c r="O1244" s="128">
        <f>IFERROR(VLOOKUP(M1244*$M$9*$N$9,'RAM costing'!$E$3:$F$81,2,1),0)</f>
        <v>319</v>
      </c>
      <c r="P1244" s="128"/>
      <c r="Q1244" s="129">
        <f t="shared" si="867"/>
        <v>0.31</v>
      </c>
      <c r="R1244" s="18">
        <v>24.49</v>
      </c>
      <c r="S1244" s="25">
        <f t="shared" si="890"/>
        <v>0</v>
      </c>
      <c r="T1244" s="25">
        <f t="shared" si="891"/>
        <v>0</v>
      </c>
      <c r="U1244" s="25">
        <f t="shared" si="892"/>
        <v>0</v>
      </c>
      <c r="V1244" s="25">
        <f t="shared" si="893"/>
        <v>0</v>
      </c>
      <c r="W1244" s="25">
        <f t="shared" si="894"/>
        <v>0</v>
      </c>
      <c r="X1244" s="25">
        <f t="shared" si="895"/>
        <v>0</v>
      </c>
      <c r="Y1244" s="25">
        <f t="shared" si="896"/>
        <v>0</v>
      </c>
      <c r="Z1244" s="25">
        <f t="shared" si="897"/>
        <v>0</v>
      </c>
      <c r="AA1244" s="26"/>
      <c r="AB1244" s="25">
        <f t="shared" si="898"/>
        <v>0</v>
      </c>
      <c r="AC1244" s="25">
        <f t="shared" ref="AC1244:AC1245" si="907">AO1244</f>
        <v>0</v>
      </c>
      <c r="AD1244" s="25"/>
      <c r="AE1244" s="25"/>
      <c r="AF1244" s="25"/>
      <c r="AG1244" s="25"/>
      <c r="AH1244" s="25"/>
      <c r="AI1244" s="25"/>
      <c r="AJ1244" s="26"/>
      <c r="AK1244" s="25"/>
      <c r="AL1244" s="26"/>
      <c r="AM1244" s="25">
        <f t="shared" si="899"/>
        <v>0</v>
      </c>
      <c r="AN1244" s="25">
        <f t="shared" si="900"/>
        <v>0</v>
      </c>
      <c r="AO1244" s="26"/>
      <c r="AP1244" s="26">
        <f t="shared" si="901"/>
        <v>0</v>
      </c>
      <c r="AQ1244" s="101">
        <f t="shared" si="902"/>
        <v>0</v>
      </c>
      <c r="AR1244" s="106">
        <f t="shared" si="868"/>
        <v>0</v>
      </c>
      <c r="AS1244" s="107">
        <f t="shared" si="886"/>
        <v>0</v>
      </c>
      <c r="AT1244" s="107">
        <f t="shared" si="886"/>
        <v>0</v>
      </c>
      <c r="AU1244" s="107">
        <f t="shared" si="886"/>
        <v>0</v>
      </c>
      <c r="AV1244" s="107">
        <f t="shared" si="886"/>
        <v>0</v>
      </c>
      <c r="AW1244" s="107">
        <f t="shared" si="886"/>
        <v>0</v>
      </c>
      <c r="AX1244" s="107">
        <f t="shared" si="886"/>
        <v>0</v>
      </c>
      <c r="AY1244" s="107">
        <f t="shared" si="886"/>
        <v>0</v>
      </c>
      <c r="AZ1244" s="107">
        <f t="shared" si="886"/>
        <v>0</v>
      </c>
      <c r="BA1244" s="108">
        <f t="shared" si="869"/>
        <v>0</v>
      </c>
      <c r="BB1244" s="103">
        <f t="shared" si="903"/>
        <v>0</v>
      </c>
      <c r="BC1244" s="109">
        <f t="shared" si="870"/>
        <v>0</v>
      </c>
      <c r="BD1244" s="107">
        <f t="shared" si="888"/>
        <v>0</v>
      </c>
      <c r="BE1244" s="107">
        <f t="shared" si="887"/>
        <v>0</v>
      </c>
      <c r="BF1244" s="107">
        <f t="shared" si="887"/>
        <v>0</v>
      </c>
      <c r="BG1244" s="107">
        <f t="shared" si="887"/>
        <v>0</v>
      </c>
      <c r="BH1244" s="107">
        <f t="shared" si="887"/>
        <v>0</v>
      </c>
      <c r="BI1244" s="107">
        <f t="shared" si="887"/>
        <v>0</v>
      </c>
      <c r="BJ1244" s="107">
        <f t="shared" si="887"/>
        <v>0</v>
      </c>
      <c r="BK1244" s="107">
        <f t="shared" si="887"/>
        <v>0</v>
      </c>
      <c r="BL1244" s="110">
        <f t="shared" si="871"/>
        <v>0</v>
      </c>
      <c r="BM1244" s="111">
        <f t="shared" si="872"/>
        <v>0</v>
      </c>
      <c r="BN1244" s="111">
        <f t="shared" si="873"/>
        <v>0</v>
      </c>
      <c r="BO1244" s="111">
        <f t="shared" si="874"/>
        <v>0</v>
      </c>
      <c r="BP1244" s="111">
        <f t="shared" si="875"/>
        <v>0</v>
      </c>
      <c r="BQ1244" s="111">
        <f t="shared" si="876"/>
        <v>0</v>
      </c>
      <c r="BR1244" s="111">
        <f t="shared" si="877"/>
        <v>0</v>
      </c>
      <c r="BS1244" s="111">
        <f t="shared" si="878"/>
        <v>0</v>
      </c>
      <c r="BT1244" s="111">
        <f t="shared" si="879"/>
        <v>0</v>
      </c>
      <c r="BU1244" s="112">
        <f t="shared" si="880"/>
        <v>0</v>
      </c>
      <c r="BV1244" s="113">
        <f t="shared" si="881"/>
        <v>0</v>
      </c>
      <c r="BW1244" s="169" t="s">
        <v>135</v>
      </c>
      <c r="BX1244" s="174">
        <v>2021</v>
      </c>
      <c r="BY1244" s="169" t="s">
        <v>2422</v>
      </c>
      <c r="BZ1244" s="169" t="str">
        <f t="shared" si="904"/>
        <v>DICIEMBRE</v>
      </c>
      <c r="CA1244" s="169" t="str">
        <f t="shared" si="905"/>
        <v>YCHO21RT_12.1</v>
      </c>
      <c r="CB1244" s="118" t="e">
        <f>VLOOKUP(F1244,[3]TOTALES!$E:$E,1,0)</f>
        <v>#N/A</v>
      </c>
      <c r="CC1244" s="118" t="e">
        <f>VLOOKUP(E1244,'3.PARAMETROS'!J:L,3,0)</f>
        <v>#N/A</v>
      </c>
      <c r="CD1244" s="118">
        <f>VLOOKUP(A1244,'[4]1. ARCHIVO COMPRA'!$A:$BU,73,0)</f>
        <v>0</v>
      </c>
      <c r="CF1244" s="128"/>
      <c r="CG1244" s="128"/>
    </row>
    <row r="1245" spans="1:85" x14ac:dyDescent="0.25">
      <c r="A1245" s="128" t="str">
        <f t="shared" si="889"/>
        <v>W2RQ12KL002G5Q9</v>
      </c>
      <c r="B1245" s="188">
        <v>44531</v>
      </c>
      <c r="C1245" s="128" t="s">
        <v>698</v>
      </c>
      <c r="D1245" s="128" t="s">
        <v>562</v>
      </c>
      <c r="E1245" s="128" t="s">
        <v>565</v>
      </c>
      <c r="F1245" s="128" t="s">
        <v>1989</v>
      </c>
      <c r="G1245" s="128" t="s">
        <v>1990</v>
      </c>
      <c r="H1245" s="128" t="s">
        <v>1466</v>
      </c>
      <c r="I1245" s="128" t="s">
        <v>1467</v>
      </c>
      <c r="J1245" s="128" t="s">
        <v>548</v>
      </c>
      <c r="K1245" s="128" t="s">
        <v>683</v>
      </c>
      <c r="L1245" s="128" t="s">
        <v>2255</v>
      </c>
      <c r="M1245" s="137">
        <v>79</v>
      </c>
      <c r="N1245" s="128">
        <f>IFERROR(VLOOKUP(M1245*$M$8*$N$8,'RAM costing'!$A$3:$B$81,2,1),0)</f>
        <v>79000</v>
      </c>
      <c r="O1245" s="128">
        <f>IFERROR(VLOOKUP(M1245*$M$9*$N$9,'RAM costing'!$E$3:$F$81,2,1),0)</f>
        <v>319</v>
      </c>
      <c r="P1245" s="128"/>
      <c r="Q1245" s="129">
        <f t="shared" si="867"/>
        <v>0.31</v>
      </c>
      <c r="R1245" s="18">
        <v>24.49</v>
      </c>
      <c r="S1245" s="25">
        <f t="shared" si="890"/>
        <v>0</v>
      </c>
      <c r="T1245" s="25">
        <f t="shared" si="891"/>
        <v>0</v>
      </c>
      <c r="U1245" s="25">
        <f t="shared" si="892"/>
        <v>0</v>
      </c>
      <c r="V1245" s="25">
        <f t="shared" si="893"/>
        <v>0</v>
      </c>
      <c r="W1245" s="25">
        <f t="shared" si="894"/>
        <v>0</v>
      </c>
      <c r="X1245" s="25">
        <f t="shared" si="895"/>
        <v>0</v>
      </c>
      <c r="Y1245" s="25">
        <f t="shared" si="896"/>
        <v>0</v>
      </c>
      <c r="Z1245" s="25">
        <f t="shared" si="897"/>
        <v>0</v>
      </c>
      <c r="AA1245" s="26"/>
      <c r="AB1245" s="25">
        <f t="shared" si="898"/>
        <v>0</v>
      </c>
      <c r="AC1245" s="25">
        <f t="shared" si="907"/>
        <v>0</v>
      </c>
      <c r="AD1245" s="25"/>
      <c r="AE1245" s="25"/>
      <c r="AF1245" s="25"/>
      <c r="AG1245" s="25"/>
      <c r="AH1245" s="25"/>
      <c r="AI1245" s="25"/>
      <c r="AJ1245" s="26"/>
      <c r="AK1245" s="25"/>
      <c r="AL1245" s="26"/>
      <c r="AM1245" s="25">
        <f t="shared" si="899"/>
        <v>0</v>
      </c>
      <c r="AN1245" s="25">
        <f t="shared" si="900"/>
        <v>0</v>
      </c>
      <c r="AO1245" s="26"/>
      <c r="AP1245" s="26">
        <f t="shared" si="901"/>
        <v>0</v>
      </c>
      <c r="AQ1245" s="101">
        <f t="shared" si="902"/>
        <v>0</v>
      </c>
      <c r="AR1245" s="106">
        <f t="shared" si="868"/>
        <v>0</v>
      </c>
      <c r="AS1245" s="107">
        <f t="shared" si="886"/>
        <v>0</v>
      </c>
      <c r="AT1245" s="107">
        <f t="shared" si="886"/>
        <v>0</v>
      </c>
      <c r="AU1245" s="107">
        <f t="shared" si="886"/>
        <v>0</v>
      </c>
      <c r="AV1245" s="107">
        <f t="shared" si="886"/>
        <v>0</v>
      </c>
      <c r="AW1245" s="107">
        <f t="shared" si="886"/>
        <v>0</v>
      </c>
      <c r="AX1245" s="107">
        <f t="shared" si="886"/>
        <v>0</v>
      </c>
      <c r="AY1245" s="107">
        <f t="shared" si="886"/>
        <v>0</v>
      </c>
      <c r="AZ1245" s="107">
        <f t="shared" si="886"/>
        <v>0</v>
      </c>
      <c r="BA1245" s="108">
        <f t="shared" si="869"/>
        <v>0</v>
      </c>
      <c r="BB1245" s="103">
        <f t="shared" si="903"/>
        <v>0</v>
      </c>
      <c r="BC1245" s="109">
        <f t="shared" si="870"/>
        <v>0</v>
      </c>
      <c r="BD1245" s="107">
        <f t="shared" si="888"/>
        <v>0</v>
      </c>
      <c r="BE1245" s="107">
        <f t="shared" si="887"/>
        <v>0</v>
      </c>
      <c r="BF1245" s="107">
        <f t="shared" si="887"/>
        <v>0</v>
      </c>
      <c r="BG1245" s="107">
        <f t="shared" si="887"/>
        <v>0</v>
      </c>
      <c r="BH1245" s="107">
        <f t="shared" si="887"/>
        <v>0</v>
      </c>
      <c r="BI1245" s="107">
        <f t="shared" si="887"/>
        <v>0</v>
      </c>
      <c r="BJ1245" s="107">
        <f t="shared" si="887"/>
        <v>0</v>
      </c>
      <c r="BK1245" s="107">
        <f t="shared" si="887"/>
        <v>0</v>
      </c>
      <c r="BL1245" s="110">
        <f t="shared" si="871"/>
        <v>0</v>
      </c>
      <c r="BM1245" s="111">
        <f t="shared" si="872"/>
        <v>0</v>
      </c>
      <c r="BN1245" s="111">
        <f t="shared" si="873"/>
        <v>0</v>
      </c>
      <c r="BO1245" s="111">
        <f t="shared" si="874"/>
        <v>0</v>
      </c>
      <c r="BP1245" s="111">
        <f t="shared" si="875"/>
        <v>0</v>
      </c>
      <c r="BQ1245" s="111">
        <f t="shared" si="876"/>
        <v>0</v>
      </c>
      <c r="BR1245" s="111">
        <f t="shared" si="877"/>
        <v>0</v>
      </c>
      <c r="BS1245" s="111">
        <f t="shared" si="878"/>
        <v>0</v>
      </c>
      <c r="BT1245" s="111">
        <f t="shared" si="879"/>
        <v>0</v>
      </c>
      <c r="BU1245" s="112">
        <f t="shared" si="880"/>
        <v>0</v>
      </c>
      <c r="BV1245" s="113">
        <f t="shared" si="881"/>
        <v>0</v>
      </c>
      <c r="BW1245" s="169" t="s">
        <v>135</v>
      </c>
      <c r="BX1245" s="174">
        <v>2021</v>
      </c>
      <c r="BY1245" s="169" t="s">
        <v>2422</v>
      </c>
      <c r="BZ1245" s="169" t="str">
        <f t="shared" si="904"/>
        <v>DICIEMBRE</v>
      </c>
      <c r="CA1245" s="169" t="str">
        <f t="shared" si="905"/>
        <v>YCHO21RT_12.1</v>
      </c>
      <c r="CB1245" s="118" t="e">
        <f>VLOOKUP(F1245,[3]TOTALES!$E:$E,1,0)</f>
        <v>#N/A</v>
      </c>
      <c r="CC1245" s="118" t="e">
        <f>VLOOKUP(E1245,'3.PARAMETROS'!J:L,3,0)</f>
        <v>#N/A</v>
      </c>
      <c r="CD1245" s="118">
        <f>VLOOKUP(A1245,'[4]1. ARCHIVO COMPRA'!$A:$BU,73,0)</f>
        <v>0</v>
      </c>
      <c r="CF1245" s="128"/>
      <c r="CG1245" s="128"/>
    </row>
    <row r="1246" spans="1:85" s="162" customFormat="1" x14ac:dyDescent="0.25">
      <c r="A1246" s="155" t="str">
        <f t="shared" si="889"/>
        <v>W1RR40Z2K31G1O6</v>
      </c>
      <c r="B1246" s="189">
        <v>44501</v>
      </c>
      <c r="C1246" s="155" t="s">
        <v>698</v>
      </c>
      <c r="D1246" s="155" t="s">
        <v>560</v>
      </c>
      <c r="E1246" s="155" t="s">
        <v>561</v>
      </c>
      <c r="F1246" s="155" t="s">
        <v>1991</v>
      </c>
      <c r="G1246" s="155" t="s">
        <v>1992</v>
      </c>
      <c r="H1246" s="155" t="s">
        <v>630</v>
      </c>
      <c r="I1246" s="155" t="s">
        <v>631</v>
      </c>
      <c r="J1246" s="128" t="s">
        <v>2245</v>
      </c>
      <c r="K1246" s="128" t="s">
        <v>683</v>
      </c>
      <c r="L1246" s="155" t="s">
        <v>2255</v>
      </c>
      <c r="M1246" s="156">
        <v>69</v>
      </c>
      <c r="N1246" s="128">
        <f>IFERROR(VLOOKUP(M1246*$M$8*$N$8,'RAM costing'!$A$3:$B$81,2,1),0)</f>
        <v>69000</v>
      </c>
      <c r="O1246" s="128">
        <f>IFERROR(VLOOKUP(M1246*$M$9*$N$9,'RAM costing'!$E$3:$F$81,2,1),0)</f>
        <v>279</v>
      </c>
      <c r="P1246" s="128"/>
      <c r="Q1246" s="157">
        <f t="shared" si="867"/>
        <v>0.31</v>
      </c>
      <c r="R1246" s="158">
        <v>21.39</v>
      </c>
      <c r="S1246" s="25">
        <f t="shared" si="890"/>
        <v>16</v>
      </c>
      <c r="T1246" s="25">
        <f t="shared" si="891"/>
        <v>16</v>
      </c>
      <c r="U1246" s="25">
        <f t="shared" si="892"/>
        <v>16</v>
      </c>
      <c r="V1246" s="25">
        <f t="shared" si="893"/>
        <v>14</v>
      </c>
      <c r="W1246" s="25">
        <f t="shared" si="894"/>
        <v>12</v>
      </c>
      <c r="X1246" s="25">
        <f t="shared" si="895"/>
        <v>14</v>
      </c>
      <c r="Y1246" s="25">
        <f t="shared" si="896"/>
        <v>13</v>
      </c>
      <c r="Z1246" s="25">
        <f t="shared" si="897"/>
        <v>11</v>
      </c>
      <c r="AA1246" s="26"/>
      <c r="AB1246" s="25">
        <f t="shared" si="898"/>
        <v>13</v>
      </c>
      <c r="AC1246" s="25">
        <f t="shared" si="906"/>
        <v>32</v>
      </c>
      <c r="AD1246" s="25"/>
      <c r="AE1246" s="25"/>
      <c r="AF1246" s="25"/>
      <c r="AG1246" s="25"/>
      <c r="AH1246" s="25"/>
      <c r="AI1246" s="25"/>
      <c r="AJ1246" s="26"/>
      <c r="AK1246" s="25"/>
      <c r="AL1246" s="26"/>
      <c r="AM1246" s="25">
        <f t="shared" si="899"/>
        <v>14</v>
      </c>
      <c r="AN1246" s="25">
        <f t="shared" si="900"/>
        <v>14</v>
      </c>
      <c r="AO1246" s="26">
        <v>16</v>
      </c>
      <c r="AP1246" s="26">
        <f t="shared" si="901"/>
        <v>16</v>
      </c>
      <c r="AQ1246" s="101">
        <f t="shared" si="902"/>
        <v>157</v>
      </c>
      <c r="AR1246" s="106">
        <f t="shared" si="868"/>
        <v>3358.23</v>
      </c>
      <c r="AS1246" s="107">
        <f t="shared" si="886"/>
        <v>36</v>
      </c>
      <c r="AT1246" s="107">
        <f t="shared" si="886"/>
        <v>57</v>
      </c>
      <c r="AU1246" s="107">
        <f t="shared" si="886"/>
        <v>42</v>
      </c>
      <c r="AV1246" s="107">
        <f t="shared" si="886"/>
        <v>22</v>
      </c>
      <c r="AW1246" s="107">
        <f t="shared" si="886"/>
        <v>0</v>
      </c>
      <c r="AX1246" s="107">
        <f t="shared" si="886"/>
        <v>0</v>
      </c>
      <c r="AY1246" s="107">
        <f t="shared" si="886"/>
        <v>0</v>
      </c>
      <c r="AZ1246" s="107">
        <f t="shared" si="886"/>
        <v>0</v>
      </c>
      <c r="BA1246" s="108">
        <f t="shared" si="869"/>
        <v>157</v>
      </c>
      <c r="BB1246" s="103">
        <f t="shared" si="903"/>
        <v>60</v>
      </c>
      <c r="BC1246" s="109">
        <f t="shared" si="870"/>
        <v>1283.4000000000001</v>
      </c>
      <c r="BD1246" s="107">
        <f t="shared" si="888"/>
        <v>14</v>
      </c>
      <c r="BE1246" s="107">
        <f t="shared" si="887"/>
        <v>22</v>
      </c>
      <c r="BF1246" s="107">
        <f t="shared" si="887"/>
        <v>16</v>
      </c>
      <c r="BG1246" s="107">
        <f t="shared" si="887"/>
        <v>8</v>
      </c>
      <c r="BH1246" s="107">
        <f t="shared" si="887"/>
        <v>0</v>
      </c>
      <c r="BI1246" s="107">
        <f t="shared" si="887"/>
        <v>0</v>
      </c>
      <c r="BJ1246" s="107">
        <f t="shared" si="887"/>
        <v>0</v>
      </c>
      <c r="BK1246" s="107">
        <f t="shared" si="887"/>
        <v>0</v>
      </c>
      <c r="BL1246" s="110">
        <f t="shared" si="871"/>
        <v>60</v>
      </c>
      <c r="BM1246" s="159">
        <f t="shared" si="872"/>
        <v>50</v>
      </c>
      <c r="BN1246" s="159">
        <f t="shared" si="873"/>
        <v>79</v>
      </c>
      <c r="BO1246" s="159">
        <f t="shared" si="874"/>
        <v>58</v>
      </c>
      <c r="BP1246" s="159">
        <f t="shared" si="875"/>
        <v>30</v>
      </c>
      <c r="BQ1246" s="159">
        <f t="shared" si="876"/>
        <v>0</v>
      </c>
      <c r="BR1246" s="159">
        <f t="shared" si="877"/>
        <v>0</v>
      </c>
      <c r="BS1246" s="159">
        <f t="shared" si="878"/>
        <v>0</v>
      </c>
      <c r="BT1246" s="159">
        <f t="shared" si="879"/>
        <v>0</v>
      </c>
      <c r="BU1246" s="165">
        <f t="shared" si="880"/>
        <v>217</v>
      </c>
      <c r="BV1246" s="161">
        <f t="shared" si="881"/>
        <v>4641.63</v>
      </c>
      <c r="BW1246" s="169" t="s">
        <v>135</v>
      </c>
      <c r="BX1246" s="174">
        <v>2021</v>
      </c>
      <c r="BY1246" s="169" t="s">
        <v>2422</v>
      </c>
      <c r="BZ1246" s="169" t="str">
        <f t="shared" si="904"/>
        <v>NOVIEMBRE</v>
      </c>
      <c r="CA1246" s="169" t="str">
        <f t="shared" si="905"/>
        <v>YCHO21RT_11.1</v>
      </c>
      <c r="CB1246" s="162" t="e">
        <f>VLOOKUP(F1246,[3]TOTALES!$E:$E,1,0)</f>
        <v>#N/A</v>
      </c>
      <c r="CC1246" s="162" t="s">
        <v>243</v>
      </c>
      <c r="CD1246" s="162">
        <f>VLOOKUP(A1246,'[4]1. ARCHIVO COMPRA'!$A:$BU,73,0)</f>
        <v>0</v>
      </c>
      <c r="CF1246" s="163" t="s">
        <v>2414</v>
      </c>
      <c r="CG1246" s="154" t="s">
        <v>2415</v>
      </c>
    </row>
    <row r="1247" spans="1:85" s="162" customFormat="1" x14ac:dyDescent="0.25">
      <c r="A1247" s="155" t="str">
        <f t="shared" si="889"/>
        <v>W1RR40Z2K31G393</v>
      </c>
      <c r="B1247" s="189">
        <v>44501</v>
      </c>
      <c r="C1247" s="155" t="s">
        <v>698</v>
      </c>
      <c r="D1247" s="155" t="s">
        <v>560</v>
      </c>
      <c r="E1247" s="155" t="s">
        <v>561</v>
      </c>
      <c r="F1247" s="155" t="s">
        <v>1991</v>
      </c>
      <c r="G1247" s="155" t="s">
        <v>1992</v>
      </c>
      <c r="H1247" s="155" t="s">
        <v>644</v>
      </c>
      <c r="I1247" s="155" t="s">
        <v>645</v>
      </c>
      <c r="J1247" s="128" t="s">
        <v>2245</v>
      </c>
      <c r="K1247" s="128" t="s">
        <v>683</v>
      </c>
      <c r="L1247" s="155" t="s">
        <v>2255</v>
      </c>
      <c r="M1247" s="156">
        <v>69</v>
      </c>
      <c r="N1247" s="128">
        <f>IFERROR(VLOOKUP(M1247*$M$8*$N$8,'RAM costing'!$A$3:$B$81,2,1),0)</f>
        <v>69000</v>
      </c>
      <c r="O1247" s="128">
        <f>IFERROR(VLOOKUP(M1247*$M$9*$N$9,'RAM costing'!$E$3:$F$81,2,1),0)</f>
        <v>279</v>
      </c>
      <c r="P1247" s="128"/>
      <c r="Q1247" s="157">
        <f t="shared" si="867"/>
        <v>0.31</v>
      </c>
      <c r="R1247" s="158">
        <v>21.39</v>
      </c>
      <c r="S1247" s="25">
        <f t="shared" si="890"/>
        <v>10</v>
      </c>
      <c r="T1247" s="25">
        <f t="shared" si="891"/>
        <v>10</v>
      </c>
      <c r="U1247" s="25">
        <f t="shared" si="892"/>
        <v>10</v>
      </c>
      <c r="V1247" s="25">
        <f t="shared" si="893"/>
        <v>8</v>
      </c>
      <c r="W1247" s="25">
        <f t="shared" si="894"/>
        <v>6</v>
      </c>
      <c r="X1247" s="25">
        <f t="shared" si="895"/>
        <v>8</v>
      </c>
      <c r="Y1247" s="25">
        <f t="shared" si="896"/>
        <v>7</v>
      </c>
      <c r="Z1247" s="25">
        <f t="shared" si="897"/>
        <v>5</v>
      </c>
      <c r="AA1247" s="26"/>
      <c r="AB1247" s="25">
        <f t="shared" si="898"/>
        <v>7</v>
      </c>
      <c r="AC1247" s="25">
        <f t="shared" si="906"/>
        <v>20</v>
      </c>
      <c r="AD1247" s="25"/>
      <c r="AE1247" s="25"/>
      <c r="AF1247" s="25"/>
      <c r="AG1247" s="25"/>
      <c r="AH1247" s="25"/>
      <c r="AI1247" s="25"/>
      <c r="AJ1247" s="26"/>
      <c r="AK1247" s="25"/>
      <c r="AL1247" s="26"/>
      <c r="AM1247" s="25">
        <f t="shared" si="899"/>
        <v>8</v>
      </c>
      <c r="AN1247" s="25">
        <f t="shared" si="900"/>
        <v>8</v>
      </c>
      <c r="AO1247" s="26">
        <v>10</v>
      </c>
      <c r="AP1247" s="26">
        <f t="shared" si="901"/>
        <v>10</v>
      </c>
      <c r="AQ1247" s="101">
        <f t="shared" si="902"/>
        <v>91</v>
      </c>
      <c r="AR1247" s="106">
        <f t="shared" si="868"/>
        <v>1967.88</v>
      </c>
      <c r="AS1247" s="107">
        <f t="shared" si="886"/>
        <v>21</v>
      </c>
      <c r="AT1247" s="107">
        <f t="shared" si="886"/>
        <v>33</v>
      </c>
      <c r="AU1247" s="107">
        <f t="shared" si="886"/>
        <v>25</v>
      </c>
      <c r="AV1247" s="107">
        <f t="shared" si="886"/>
        <v>13</v>
      </c>
      <c r="AW1247" s="107">
        <f t="shared" si="886"/>
        <v>0</v>
      </c>
      <c r="AX1247" s="107">
        <f t="shared" si="886"/>
        <v>0</v>
      </c>
      <c r="AY1247" s="107">
        <f t="shared" si="886"/>
        <v>0</v>
      </c>
      <c r="AZ1247" s="107">
        <f t="shared" si="886"/>
        <v>0</v>
      </c>
      <c r="BA1247" s="108">
        <f t="shared" si="869"/>
        <v>92</v>
      </c>
      <c r="BB1247" s="103">
        <f t="shared" si="903"/>
        <v>36</v>
      </c>
      <c r="BC1247" s="109">
        <f t="shared" si="870"/>
        <v>770.04</v>
      </c>
      <c r="BD1247" s="107">
        <f t="shared" si="888"/>
        <v>8</v>
      </c>
      <c r="BE1247" s="107">
        <f t="shared" si="887"/>
        <v>13</v>
      </c>
      <c r="BF1247" s="107">
        <f t="shared" si="887"/>
        <v>10</v>
      </c>
      <c r="BG1247" s="107">
        <f t="shared" si="887"/>
        <v>5</v>
      </c>
      <c r="BH1247" s="107">
        <f t="shared" si="887"/>
        <v>0</v>
      </c>
      <c r="BI1247" s="107">
        <f t="shared" si="887"/>
        <v>0</v>
      </c>
      <c r="BJ1247" s="107">
        <f t="shared" si="887"/>
        <v>0</v>
      </c>
      <c r="BK1247" s="107">
        <f t="shared" si="887"/>
        <v>0</v>
      </c>
      <c r="BL1247" s="110">
        <f t="shared" si="871"/>
        <v>36</v>
      </c>
      <c r="BM1247" s="159">
        <f t="shared" si="872"/>
        <v>29</v>
      </c>
      <c r="BN1247" s="159">
        <f t="shared" si="873"/>
        <v>46</v>
      </c>
      <c r="BO1247" s="159">
        <f t="shared" si="874"/>
        <v>35</v>
      </c>
      <c r="BP1247" s="159">
        <f t="shared" si="875"/>
        <v>18</v>
      </c>
      <c r="BQ1247" s="159">
        <f t="shared" si="876"/>
        <v>0</v>
      </c>
      <c r="BR1247" s="159">
        <f t="shared" si="877"/>
        <v>0</v>
      </c>
      <c r="BS1247" s="159">
        <f t="shared" si="878"/>
        <v>0</v>
      </c>
      <c r="BT1247" s="159">
        <f t="shared" si="879"/>
        <v>0</v>
      </c>
      <c r="BU1247" s="165">
        <f t="shared" si="880"/>
        <v>128</v>
      </c>
      <c r="BV1247" s="161">
        <f t="shared" si="881"/>
        <v>2737.92</v>
      </c>
      <c r="BW1247" s="169" t="s">
        <v>135</v>
      </c>
      <c r="BX1247" s="174">
        <v>2021</v>
      </c>
      <c r="BY1247" s="169" t="s">
        <v>2422</v>
      </c>
      <c r="BZ1247" s="169" t="str">
        <f t="shared" si="904"/>
        <v>NOVIEMBRE</v>
      </c>
      <c r="CA1247" s="169" t="str">
        <f t="shared" si="905"/>
        <v>YCHO21RT_11.1</v>
      </c>
      <c r="CB1247" s="162" t="e">
        <f>VLOOKUP(F1247,[3]TOTALES!$E:$E,1,0)</f>
        <v>#N/A</v>
      </c>
      <c r="CC1247" s="162" t="s">
        <v>243</v>
      </c>
      <c r="CD1247" s="162">
        <f>VLOOKUP(A1247,'[4]1. ARCHIVO COMPRA'!$A:$BU,73,0)</f>
        <v>0</v>
      </c>
      <c r="CF1247" s="163" t="s">
        <v>2414</v>
      </c>
      <c r="CG1247" s="154" t="s">
        <v>2415</v>
      </c>
    </row>
    <row r="1248" spans="1:85" x14ac:dyDescent="0.25">
      <c r="A1248" s="128" t="str">
        <f t="shared" si="889"/>
        <v>W1RP27Z2K31JBLK</v>
      </c>
      <c r="B1248" s="188">
        <v>44501</v>
      </c>
      <c r="C1248" s="128" t="s">
        <v>698</v>
      </c>
      <c r="D1248" s="128" t="s">
        <v>560</v>
      </c>
      <c r="E1248" s="128" t="s">
        <v>294</v>
      </c>
      <c r="F1248" s="128" t="s">
        <v>1993</v>
      </c>
      <c r="G1248" s="128" t="s">
        <v>1994</v>
      </c>
      <c r="H1248" s="128" t="s">
        <v>494</v>
      </c>
      <c r="I1248" s="128" t="s">
        <v>520</v>
      </c>
      <c r="J1248" s="128" t="s">
        <v>2245</v>
      </c>
      <c r="K1248" s="128" t="s">
        <v>683</v>
      </c>
      <c r="L1248" s="128" t="s">
        <v>2255</v>
      </c>
      <c r="M1248" s="137">
        <v>79</v>
      </c>
      <c r="N1248" s="128">
        <f>IFERROR(VLOOKUP(M1248*$M$8*$N$8,'RAM costing'!$A$3:$B$81,2,1),0)</f>
        <v>79000</v>
      </c>
      <c r="O1248" s="128">
        <f>IFERROR(VLOOKUP(M1248*$M$9*$N$9,'RAM costing'!$E$3:$F$81,2,1),0)</f>
        <v>319</v>
      </c>
      <c r="P1248" s="128"/>
      <c r="Q1248" s="129">
        <f t="shared" si="867"/>
        <v>0.31</v>
      </c>
      <c r="R1248" s="18">
        <v>24.49</v>
      </c>
      <c r="S1248" s="25">
        <f t="shared" si="890"/>
        <v>0</v>
      </c>
      <c r="T1248" s="25">
        <f t="shared" si="891"/>
        <v>0</v>
      </c>
      <c r="U1248" s="25">
        <f t="shared" si="892"/>
        <v>0</v>
      </c>
      <c r="V1248" s="25">
        <f t="shared" si="893"/>
        <v>0</v>
      </c>
      <c r="W1248" s="25">
        <f t="shared" si="894"/>
        <v>0</v>
      </c>
      <c r="X1248" s="25">
        <f t="shared" si="895"/>
        <v>0</v>
      </c>
      <c r="Y1248" s="25">
        <f t="shared" si="896"/>
        <v>0</v>
      </c>
      <c r="Z1248" s="25">
        <f t="shared" si="897"/>
        <v>0</v>
      </c>
      <c r="AA1248" s="26"/>
      <c r="AB1248" s="25">
        <f t="shared" si="898"/>
        <v>0</v>
      </c>
      <c r="AC1248" s="25">
        <f t="shared" ref="AC1248:AC1299" si="908">AO1248</f>
        <v>0</v>
      </c>
      <c r="AD1248" s="25"/>
      <c r="AE1248" s="25"/>
      <c r="AF1248" s="25"/>
      <c r="AG1248" s="25"/>
      <c r="AH1248" s="25"/>
      <c r="AI1248" s="25"/>
      <c r="AJ1248" s="26"/>
      <c r="AK1248" s="25"/>
      <c r="AL1248" s="26"/>
      <c r="AM1248" s="25">
        <f t="shared" si="899"/>
        <v>0</v>
      </c>
      <c r="AN1248" s="25">
        <f t="shared" si="900"/>
        <v>0</v>
      </c>
      <c r="AO1248" s="26"/>
      <c r="AP1248" s="26">
        <f t="shared" si="901"/>
        <v>0</v>
      </c>
      <c r="AQ1248" s="101">
        <f t="shared" si="902"/>
        <v>0</v>
      </c>
      <c r="AR1248" s="106">
        <f t="shared" si="868"/>
        <v>0</v>
      </c>
      <c r="AS1248" s="107">
        <f t="shared" si="886"/>
        <v>0</v>
      </c>
      <c r="AT1248" s="107">
        <f t="shared" si="886"/>
        <v>0</v>
      </c>
      <c r="AU1248" s="107">
        <f t="shared" si="886"/>
        <v>0</v>
      </c>
      <c r="AV1248" s="107">
        <f t="shared" si="886"/>
        <v>0</v>
      </c>
      <c r="AW1248" s="107">
        <f t="shared" si="886"/>
        <v>0</v>
      </c>
      <c r="AX1248" s="107">
        <f t="shared" si="886"/>
        <v>0</v>
      </c>
      <c r="AY1248" s="107">
        <f t="shared" si="886"/>
        <v>0</v>
      </c>
      <c r="AZ1248" s="107">
        <f t="shared" si="886"/>
        <v>0</v>
      </c>
      <c r="BA1248" s="108">
        <f t="shared" si="869"/>
        <v>0</v>
      </c>
      <c r="BB1248" s="103">
        <f t="shared" si="903"/>
        <v>0</v>
      </c>
      <c r="BC1248" s="109">
        <f t="shared" si="870"/>
        <v>0</v>
      </c>
      <c r="BD1248" s="107">
        <f t="shared" si="888"/>
        <v>0</v>
      </c>
      <c r="BE1248" s="107">
        <f t="shared" si="887"/>
        <v>0</v>
      </c>
      <c r="BF1248" s="107">
        <f t="shared" si="887"/>
        <v>0</v>
      </c>
      <c r="BG1248" s="107">
        <f t="shared" si="887"/>
        <v>0</v>
      </c>
      <c r="BH1248" s="107">
        <f t="shared" si="887"/>
        <v>0</v>
      </c>
      <c r="BI1248" s="107">
        <f t="shared" si="887"/>
        <v>0</v>
      </c>
      <c r="BJ1248" s="107">
        <f t="shared" si="887"/>
        <v>0</v>
      </c>
      <c r="BK1248" s="107">
        <f t="shared" si="887"/>
        <v>0</v>
      </c>
      <c r="BL1248" s="110">
        <f t="shared" si="871"/>
        <v>0</v>
      </c>
      <c r="BM1248" s="111">
        <f t="shared" si="872"/>
        <v>0</v>
      </c>
      <c r="BN1248" s="111">
        <f t="shared" si="873"/>
        <v>0</v>
      </c>
      <c r="BO1248" s="111">
        <f t="shared" si="874"/>
        <v>0</v>
      </c>
      <c r="BP1248" s="111">
        <f t="shared" si="875"/>
        <v>0</v>
      </c>
      <c r="BQ1248" s="111">
        <f t="shared" si="876"/>
        <v>0</v>
      </c>
      <c r="BR1248" s="111">
        <f t="shared" si="877"/>
        <v>0</v>
      </c>
      <c r="BS1248" s="111">
        <f t="shared" si="878"/>
        <v>0</v>
      </c>
      <c r="BT1248" s="111">
        <f t="shared" si="879"/>
        <v>0</v>
      </c>
      <c r="BU1248" s="112">
        <f t="shared" si="880"/>
        <v>0</v>
      </c>
      <c r="BV1248" s="113">
        <f t="shared" si="881"/>
        <v>0</v>
      </c>
      <c r="BW1248" s="169" t="s">
        <v>135</v>
      </c>
      <c r="BX1248" s="174">
        <v>2021</v>
      </c>
      <c r="BY1248" s="169" t="s">
        <v>2422</v>
      </c>
      <c r="BZ1248" s="169" t="str">
        <f t="shared" si="904"/>
        <v>NOVIEMBRE</v>
      </c>
      <c r="CA1248" s="169" t="str">
        <f t="shared" si="905"/>
        <v>YCHO21RT_11.1</v>
      </c>
      <c r="CB1248" s="118" t="e">
        <f>VLOOKUP(F1248,[3]TOTALES!$E:$E,1,0)</f>
        <v>#N/A</v>
      </c>
      <c r="CC1248" s="118" t="str">
        <f>VLOOKUP(E1248,'3.PARAMETROS'!J:L,3,0)</f>
        <v>TOPS</v>
      </c>
      <c r="CD1248" s="118">
        <f>VLOOKUP(A1248,'[4]1. ARCHIVO COMPRA'!$A:$BU,73,0)</f>
        <v>0</v>
      </c>
      <c r="CF1248" s="128"/>
      <c r="CG1248" s="128"/>
    </row>
    <row r="1249" spans="1:85" x14ac:dyDescent="0.25">
      <c r="A1249" s="128" t="str">
        <f t="shared" si="889"/>
        <v>W1RP27Z2K31A70A</v>
      </c>
      <c r="B1249" s="188">
        <v>44501</v>
      </c>
      <c r="C1249" s="128" t="s">
        <v>698</v>
      </c>
      <c r="D1249" s="128" t="s">
        <v>560</v>
      </c>
      <c r="E1249" s="128" t="s">
        <v>294</v>
      </c>
      <c r="F1249" s="128" t="s">
        <v>1993</v>
      </c>
      <c r="G1249" s="128" t="s">
        <v>1994</v>
      </c>
      <c r="H1249" s="128" t="s">
        <v>626</v>
      </c>
      <c r="I1249" s="128" t="s">
        <v>627</v>
      </c>
      <c r="J1249" s="128" t="s">
        <v>2245</v>
      </c>
      <c r="K1249" s="128" t="s">
        <v>683</v>
      </c>
      <c r="L1249" s="128" t="s">
        <v>2255</v>
      </c>
      <c r="M1249" s="137">
        <v>79</v>
      </c>
      <c r="N1249" s="128">
        <f>IFERROR(VLOOKUP(M1249*$M$8*$N$8,'RAM costing'!$A$3:$B$81,2,1),0)</f>
        <v>79000</v>
      </c>
      <c r="O1249" s="128">
        <f>IFERROR(VLOOKUP(M1249*$M$9*$N$9,'RAM costing'!$E$3:$F$81,2,1),0)</f>
        <v>319</v>
      </c>
      <c r="P1249" s="128"/>
      <c r="Q1249" s="129">
        <f t="shared" si="867"/>
        <v>0.31</v>
      </c>
      <c r="R1249" s="18">
        <v>24.49</v>
      </c>
      <c r="S1249" s="25">
        <f t="shared" si="890"/>
        <v>0</v>
      </c>
      <c r="T1249" s="25">
        <f t="shared" si="891"/>
        <v>0</v>
      </c>
      <c r="U1249" s="25">
        <f t="shared" si="892"/>
        <v>0</v>
      </c>
      <c r="V1249" s="25">
        <f t="shared" si="893"/>
        <v>0</v>
      </c>
      <c r="W1249" s="25">
        <f t="shared" si="894"/>
        <v>0</v>
      </c>
      <c r="X1249" s="25">
        <f t="shared" si="895"/>
        <v>0</v>
      </c>
      <c r="Y1249" s="25">
        <f t="shared" si="896"/>
        <v>0</v>
      </c>
      <c r="Z1249" s="25">
        <f t="shared" si="897"/>
        <v>0</v>
      </c>
      <c r="AA1249" s="26"/>
      <c r="AB1249" s="25">
        <f t="shared" si="898"/>
        <v>0</v>
      </c>
      <c r="AC1249" s="25">
        <f t="shared" si="908"/>
        <v>0</v>
      </c>
      <c r="AD1249" s="25"/>
      <c r="AE1249" s="25"/>
      <c r="AF1249" s="25"/>
      <c r="AG1249" s="25"/>
      <c r="AH1249" s="25"/>
      <c r="AI1249" s="25"/>
      <c r="AJ1249" s="26"/>
      <c r="AK1249" s="25"/>
      <c r="AL1249" s="26"/>
      <c r="AM1249" s="25">
        <f t="shared" si="899"/>
        <v>0</v>
      </c>
      <c r="AN1249" s="25">
        <f t="shared" si="900"/>
        <v>0</v>
      </c>
      <c r="AO1249" s="26"/>
      <c r="AP1249" s="26">
        <f t="shared" si="901"/>
        <v>0</v>
      </c>
      <c r="AQ1249" s="101">
        <f t="shared" si="902"/>
        <v>0</v>
      </c>
      <c r="AR1249" s="106">
        <f t="shared" si="868"/>
        <v>0</v>
      </c>
      <c r="AS1249" s="107">
        <f t="shared" si="886"/>
        <v>0</v>
      </c>
      <c r="AT1249" s="107">
        <f t="shared" si="886"/>
        <v>0</v>
      </c>
      <c r="AU1249" s="107">
        <f t="shared" si="886"/>
        <v>0</v>
      </c>
      <c r="AV1249" s="107">
        <f t="shared" si="886"/>
        <v>0</v>
      </c>
      <c r="AW1249" s="107">
        <f t="shared" si="886"/>
        <v>0</v>
      </c>
      <c r="AX1249" s="107">
        <f t="shared" si="886"/>
        <v>0</v>
      </c>
      <c r="AY1249" s="107">
        <f t="shared" si="886"/>
        <v>0</v>
      </c>
      <c r="AZ1249" s="107">
        <f t="shared" si="886"/>
        <v>0</v>
      </c>
      <c r="BA1249" s="108">
        <f t="shared" si="869"/>
        <v>0</v>
      </c>
      <c r="BB1249" s="103">
        <f t="shared" si="903"/>
        <v>0</v>
      </c>
      <c r="BC1249" s="109">
        <f t="shared" si="870"/>
        <v>0</v>
      </c>
      <c r="BD1249" s="107">
        <f t="shared" si="888"/>
        <v>0</v>
      </c>
      <c r="BE1249" s="107">
        <f t="shared" si="887"/>
        <v>0</v>
      </c>
      <c r="BF1249" s="107">
        <f t="shared" si="887"/>
        <v>0</v>
      </c>
      <c r="BG1249" s="107">
        <f t="shared" si="887"/>
        <v>0</v>
      </c>
      <c r="BH1249" s="107">
        <f t="shared" si="887"/>
        <v>0</v>
      </c>
      <c r="BI1249" s="107">
        <f t="shared" si="887"/>
        <v>0</v>
      </c>
      <c r="BJ1249" s="107">
        <f t="shared" si="887"/>
        <v>0</v>
      </c>
      <c r="BK1249" s="107">
        <f t="shared" si="887"/>
        <v>0</v>
      </c>
      <c r="BL1249" s="110">
        <f t="shared" si="871"/>
        <v>0</v>
      </c>
      <c r="BM1249" s="111">
        <f t="shared" si="872"/>
        <v>0</v>
      </c>
      <c r="BN1249" s="111">
        <f t="shared" si="873"/>
        <v>0</v>
      </c>
      <c r="BO1249" s="111">
        <f t="shared" si="874"/>
        <v>0</v>
      </c>
      <c r="BP1249" s="111">
        <f t="shared" si="875"/>
        <v>0</v>
      </c>
      <c r="BQ1249" s="111">
        <f t="shared" si="876"/>
        <v>0</v>
      </c>
      <c r="BR1249" s="111">
        <f t="shared" si="877"/>
        <v>0</v>
      </c>
      <c r="BS1249" s="111">
        <f t="shared" si="878"/>
        <v>0</v>
      </c>
      <c r="BT1249" s="111">
        <f t="shared" si="879"/>
        <v>0</v>
      </c>
      <c r="BU1249" s="112">
        <f t="shared" si="880"/>
        <v>0</v>
      </c>
      <c r="BV1249" s="113">
        <f t="shared" si="881"/>
        <v>0</v>
      </c>
      <c r="BW1249" s="169" t="s">
        <v>135</v>
      </c>
      <c r="BX1249" s="174">
        <v>2021</v>
      </c>
      <c r="BY1249" s="169" t="s">
        <v>2422</v>
      </c>
      <c r="BZ1249" s="169" t="str">
        <f t="shared" si="904"/>
        <v>NOVIEMBRE</v>
      </c>
      <c r="CA1249" s="169" t="str">
        <f t="shared" si="905"/>
        <v>YCHO21RT_11.1</v>
      </c>
      <c r="CB1249" s="118" t="e">
        <f>VLOOKUP(F1249,[3]TOTALES!$E:$E,1,0)</f>
        <v>#N/A</v>
      </c>
      <c r="CC1249" s="118" t="str">
        <f>VLOOKUP(E1249,'3.PARAMETROS'!J:L,3,0)</f>
        <v>TOPS</v>
      </c>
      <c r="CD1249" s="118">
        <f>VLOOKUP(A1249,'[4]1. ARCHIVO COMPRA'!$A:$BU,73,0)</f>
        <v>0</v>
      </c>
      <c r="CF1249" s="128"/>
      <c r="CG1249" s="128"/>
    </row>
    <row r="1250" spans="1:85" x14ac:dyDescent="0.25">
      <c r="A1250" s="128" t="str">
        <f t="shared" si="889"/>
        <v>W1RN00WB0X2G7M9</v>
      </c>
      <c r="B1250" s="188">
        <v>44501</v>
      </c>
      <c r="C1250" s="128" t="s">
        <v>698</v>
      </c>
      <c r="D1250" s="128" t="s">
        <v>557</v>
      </c>
      <c r="E1250" s="128" t="s">
        <v>215</v>
      </c>
      <c r="F1250" s="128" t="s">
        <v>1995</v>
      </c>
      <c r="G1250" s="128" t="s">
        <v>1996</v>
      </c>
      <c r="H1250" s="128" t="s">
        <v>628</v>
      </c>
      <c r="I1250" s="128" t="s">
        <v>629</v>
      </c>
      <c r="J1250" s="128" t="s">
        <v>2246</v>
      </c>
      <c r="K1250" s="128" t="s">
        <v>683</v>
      </c>
      <c r="L1250" s="128" t="s">
        <v>2255</v>
      </c>
      <c r="M1250" s="137">
        <v>128</v>
      </c>
      <c r="N1250" s="128">
        <f>IFERROR(VLOOKUP(M1250*$M$8*$N$8,'RAM costing'!$A$3:$B$81,2,1),0)</f>
        <v>119000</v>
      </c>
      <c r="O1250" s="128">
        <f>IFERROR(VLOOKUP(M1250*$M$9*$N$9,'RAM costing'!$E$3:$F$81,2,1),0)</f>
        <v>429</v>
      </c>
      <c r="P1250" s="128"/>
      <c r="Q1250" s="129">
        <f t="shared" si="867"/>
        <v>0.31</v>
      </c>
      <c r="R1250" s="18">
        <v>39.68</v>
      </c>
      <c r="S1250" s="25">
        <f t="shared" si="890"/>
        <v>0</v>
      </c>
      <c r="T1250" s="25">
        <f t="shared" si="891"/>
        <v>0</v>
      </c>
      <c r="U1250" s="25">
        <f t="shared" si="892"/>
        <v>0</v>
      </c>
      <c r="V1250" s="25">
        <f t="shared" si="893"/>
        <v>0</v>
      </c>
      <c r="W1250" s="25">
        <f t="shared" si="894"/>
        <v>0</v>
      </c>
      <c r="X1250" s="25">
        <f t="shared" si="895"/>
        <v>0</v>
      </c>
      <c r="Y1250" s="25">
        <f t="shared" si="896"/>
        <v>0</v>
      </c>
      <c r="Z1250" s="25">
        <f t="shared" si="897"/>
        <v>0</v>
      </c>
      <c r="AA1250" s="26"/>
      <c r="AB1250" s="25">
        <f t="shared" si="898"/>
        <v>0</v>
      </c>
      <c r="AC1250" s="25">
        <f t="shared" si="908"/>
        <v>0</v>
      </c>
      <c r="AD1250" s="25"/>
      <c r="AE1250" s="25"/>
      <c r="AF1250" s="25"/>
      <c r="AG1250" s="25"/>
      <c r="AH1250" s="25"/>
      <c r="AI1250" s="25"/>
      <c r="AJ1250" s="26"/>
      <c r="AK1250" s="25"/>
      <c r="AL1250" s="26"/>
      <c r="AM1250" s="25">
        <f t="shared" si="899"/>
        <v>0</v>
      </c>
      <c r="AN1250" s="25">
        <f t="shared" si="900"/>
        <v>0</v>
      </c>
      <c r="AO1250" s="26"/>
      <c r="AP1250" s="26">
        <f t="shared" si="901"/>
        <v>0</v>
      </c>
      <c r="AQ1250" s="101">
        <f t="shared" si="902"/>
        <v>0</v>
      </c>
      <c r="AR1250" s="106">
        <f t="shared" si="868"/>
        <v>0</v>
      </c>
      <c r="AS1250" s="107">
        <f t="shared" si="886"/>
        <v>0</v>
      </c>
      <c r="AT1250" s="107">
        <f t="shared" si="886"/>
        <v>0</v>
      </c>
      <c r="AU1250" s="107">
        <f t="shared" si="886"/>
        <v>0</v>
      </c>
      <c r="AV1250" s="107">
        <f t="shared" si="886"/>
        <v>0</v>
      </c>
      <c r="AW1250" s="107">
        <f t="shared" si="886"/>
        <v>0</v>
      </c>
      <c r="AX1250" s="107">
        <f t="shared" si="886"/>
        <v>0</v>
      </c>
      <c r="AY1250" s="107">
        <f t="shared" si="886"/>
        <v>0</v>
      </c>
      <c r="AZ1250" s="107">
        <f t="shared" si="886"/>
        <v>0</v>
      </c>
      <c r="BA1250" s="108">
        <f t="shared" si="869"/>
        <v>0</v>
      </c>
      <c r="BB1250" s="103">
        <f t="shared" si="903"/>
        <v>0</v>
      </c>
      <c r="BC1250" s="109">
        <f t="shared" si="870"/>
        <v>0</v>
      </c>
      <c r="BD1250" s="107">
        <f t="shared" si="888"/>
        <v>0</v>
      </c>
      <c r="BE1250" s="107">
        <f t="shared" si="887"/>
        <v>0</v>
      </c>
      <c r="BF1250" s="107">
        <f t="shared" si="887"/>
        <v>0</v>
      </c>
      <c r="BG1250" s="107">
        <f t="shared" si="887"/>
        <v>0</v>
      </c>
      <c r="BH1250" s="107">
        <f t="shared" si="887"/>
        <v>0</v>
      </c>
      <c r="BI1250" s="107">
        <f t="shared" si="887"/>
        <v>0</v>
      </c>
      <c r="BJ1250" s="107">
        <f t="shared" si="887"/>
        <v>0</v>
      </c>
      <c r="BK1250" s="107">
        <f t="shared" si="887"/>
        <v>0</v>
      </c>
      <c r="BL1250" s="110">
        <f t="shared" si="871"/>
        <v>0</v>
      </c>
      <c r="BM1250" s="111">
        <f t="shared" si="872"/>
        <v>0</v>
      </c>
      <c r="BN1250" s="111">
        <f t="shared" si="873"/>
        <v>0</v>
      </c>
      <c r="BO1250" s="111">
        <f t="shared" si="874"/>
        <v>0</v>
      </c>
      <c r="BP1250" s="111">
        <f t="shared" si="875"/>
        <v>0</v>
      </c>
      <c r="BQ1250" s="111">
        <f t="shared" si="876"/>
        <v>0</v>
      </c>
      <c r="BR1250" s="111">
        <f t="shared" si="877"/>
        <v>0</v>
      </c>
      <c r="BS1250" s="111">
        <f t="shared" si="878"/>
        <v>0</v>
      </c>
      <c r="BT1250" s="111">
        <f t="shared" si="879"/>
        <v>0</v>
      </c>
      <c r="BU1250" s="112">
        <f t="shared" si="880"/>
        <v>0</v>
      </c>
      <c r="BV1250" s="113">
        <f t="shared" si="881"/>
        <v>0</v>
      </c>
      <c r="BW1250" s="169" t="s">
        <v>135</v>
      </c>
      <c r="BX1250" s="174">
        <v>2021</v>
      </c>
      <c r="BY1250" s="169" t="s">
        <v>2422</v>
      </c>
      <c r="BZ1250" s="169" t="str">
        <f t="shared" si="904"/>
        <v>NOVIEMBRE</v>
      </c>
      <c r="CA1250" s="169" t="str">
        <f t="shared" si="905"/>
        <v>YCHO21RT_11.1</v>
      </c>
      <c r="CB1250" s="118" t="e">
        <f>VLOOKUP(F1250,[3]TOTALES!$E:$E,1,0)</f>
        <v>#N/A</v>
      </c>
      <c r="CC1250" s="118" t="str">
        <f>VLOOKUP(E1250,'3.PARAMETROS'!J:L,3,0)</f>
        <v>OUTERWEAR</v>
      </c>
      <c r="CD1250" s="118">
        <f>VLOOKUP(A1250,'[4]1. ARCHIVO COMPRA'!$A:$BU,73,0)</f>
        <v>0</v>
      </c>
      <c r="CF1250" s="128"/>
      <c r="CG1250" s="128"/>
    </row>
    <row r="1251" spans="1:85" x14ac:dyDescent="0.25">
      <c r="A1251" s="128" t="str">
        <f t="shared" si="889"/>
        <v>W1BG03D49T1GVLW</v>
      </c>
      <c r="B1251" s="188">
        <v>44501</v>
      </c>
      <c r="C1251" s="128" t="s">
        <v>698</v>
      </c>
      <c r="D1251" s="128" t="s">
        <v>563</v>
      </c>
      <c r="E1251" s="128" t="s">
        <v>212</v>
      </c>
      <c r="F1251" s="128" t="s">
        <v>1997</v>
      </c>
      <c r="G1251" s="128" t="s">
        <v>1998</v>
      </c>
      <c r="H1251" s="128" t="s">
        <v>653</v>
      </c>
      <c r="I1251" s="128" t="s">
        <v>654</v>
      </c>
      <c r="J1251" s="128" t="s">
        <v>665</v>
      </c>
      <c r="K1251" s="128" t="s">
        <v>685</v>
      </c>
      <c r="L1251" s="128" t="s">
        <v>2257</v>
      </c>
      <c r="M1251" s="137">
        <v>89</v>
      </c>
      <c r="N1251" s="128">
        <f>IFERROR(VLOOKUP(M1251*$M$8*$N$8,'RAM costing'!$A$3:$B$81,2,1),0)</f>
        <v>89000</v>
      </c>
      <c r="O1251" s="128">
        <f>IFERROR(VLOOKUP(M1251*$M$9*$N$9,'RAM costing'!$E$3:$F$81,2,1),0)</f>
        <v>359</v>
      </c>
      <c r="P1251" s="128"/>
      <c r="Q1251" s="129">
        <f t="shared" ref="Q1251:Q1299" si="909">R1251/M1251</f>
        <v>0.31</v>
      </c>
      <c r="R1251" s="18">
        <v>27.59</v>
      </c>
      <c r="S1251" s="25">
        <f t="shared" si="890"/>
        <v>0</v>
      </c>
      <c r="T1251" s="25">
        <f t="shared" si="891"/>
        <v>0</v>
      </c>
      <c r="U1251" s="25">
        <f t="shared" si="892"/>
        <v>0</v>
      </c>
      <c r="V1251" s="25">
        <f t="shared" si="893"/>
        <v>0</v>
      </c>
      <c r="W1251" s="25">
        <f t="shared" si="894"/>
        <v>0</v>
      </c>
      <c r="X1251" s="25">
        <f t="shared" si="895"/>
        <v>0</v>
      </c>
      <c r="Y1251" s="25">
        <f t="shared" si="896"/>
        <v>0</v>
      </c>
      <c r="Z1251" s="25">
        <f t="shared" si="897"/>
        <v>0</v>
      </c>
      <c r="AA1251" s="26"/>
      <c r="AB1251" s="25">
        <f t="shared" si="898"/>
        <v>0</v>
      </c>
      <c r="AC1251" s="25">
        <f t="shared" si="908"/>
        <v>0</v>
      </c>
      <c r="AD1251" s="25"/>
      <c r="AE1251" s="25"/>
      <c r="AF1251" s="25"/>
      <c r="AG1251" s="25"/>
      <c r="AH1251" s="25"/>
      <c r="AI1251" s="25"/>
      <c r="AJ1251" s="26"/>
      <c r="AK1251" s="25"/>
      <c r="AL1251" s="26"/>
      <c r="AM1251" s="25">
        <f t="shared" si="899"/>
        <v>0</v>
      </c>
      <c r="AN1251" s="25">
        <f t="shared" si="900"/>
        <v>0</v>
      </c>
      <c r="AO1251" s="26"/>
      <c r="AP1251" s="26">
        <f t="shared" si="901"/>
        <v>0</v>
      </c>
      <c r="AQ1251" s="101">
        <f t="shared" si="902"/>
        <v>0</v>
      </c>
      <c r="AR1251" s="106">
        <f t="shared" ref="AR1251:AR1299" si="910">BA1251*R1251</f>
        <v>0</v>
      </c>
      <c r="AS1251" s="107">
        <f t="shared" si="886"/>
        <v>0</v>
      </c>
      <c r="AT1251" s="107">
        <f t="shared" si="886"/>
        <v>0</v>
      </c>
      <c r="AU1251" s="107">
        <f t="shared" si="886"/>
        <v>0</v>
      </c>
      <c r="AV1251" s="107">
        <f t="shared" si="886"/>
        <v>0</v>
      </c>
      <c r="AW1251" s="107">
        <f t="shared" si="886"/>
        <v>0</v>
      </c>
      <c r="AX1251" s="107">
        <f t="shared" si="886"/>
        <v>0</v>
      </c>
      <c r="AY1251" s="107">
        <f t="shared" si="886"/>
        <v>0</v>
      </c>
      <c r="AZ1251" s="107">
        <f t="shared" si="886"/>
        <v>0</v>
      </c>
      <c r="BA1251" s="108">
        <f t="shared" ref="BA1251:BA1299" si="911">SUM(AS1251:AZ1251)</f>
        <v>0</v>
      </c>
      <c r="BB1251" s="103">
        <f t="shared" si="903"/>
        <v>0</v>
      </c>
      <c r="BC1251" s="109">
        <f t="shared" ref="BC1251:BC1299" si="912">BL1251*R1251</f>
        <v>0</v>
      </c>
      <c r="BD1251" s="107">
        <f t="shared" si="888"/>
        <v>0</v>
      </c>
      <c r="BE1251" s="107">
        <f t="shared" si="887"/>
        <v>0</v>
      </c>
      <c r="BF1251" s="107">
        <f t="shared" si="887"/>
        <v>0</v>
      </c>
      <c r="BG1251" s="107">
        <f t="shared" si="887"/>
        <v>0</v>
      </c>
      <c r="BH1251" s="107">
        <f t="shared" si="887"/>
        <v>0</v>
      </c>
      <c r="BI1251" s="107">
        <f t="shared" si="887"/>
        <v>0</v>
      </c>
      <c r="BJ1251" s="107">
        <f t="shared" si="887"/>
        <v>0</v>
      </c>
      <c r="BK1251" s="107">
        <f t="shared" si="887"/>
        <v>0</v>
      </c>
      <c r="BL1251" s="110">
        <f t="shared" ref="BL1251:BL1299" si="913">SUM(BD1251:BK1251)</f>
        <v>0</v>
      </c>
      <c r="BM1251" s="111">
        <f t="shared" ref="BM1251:BM1299" si="914">AS1251+BD1251</f>
        <v>0</v>
      </c>
      <c r="BN1251" s="111">
        <f t="shared" ref="BN1251:BN1299" si="915">AT1251+BE1251</f>
        <v>0</v>
      </c>
      <c r="BO1251" s="111">
        <f t="shared" ref="BO1251:BO1299" si="916">AU1251+BF1251</f>
        <v>0</v>
      </c>
      <c r="BP1251" s="111">
        <f t="shared" ref="BP1251:BP1299" si="917">AV1251+BG1251</f>
        <v>0</v>
      </c>
      <c r="BQ1251" s="111">
        <f t="shared" ref="BQ1251:BQ1299" si="918">AW1251+BH1251</f>
        <v>0</v>
      </c>
      <c r="BR1251" s="111">
        <f t="shared" ref="BR1251:BR1299" si="919">AX1251+BI1251</f>
        <v>0</v>
      </c>
      <c r="BS1251" s="111">
        <f t="shared" ref="BS1251:BS1299" si="920">AY1251+BJ1251</f>
        <v>0</v>
      </c>
      <c r="BT1251" s="111">
        <f t="shared" ref="BT1251:BT1299" si="921">AZ1251+BK1251</f>
        <v>0</v>
      </c>
      <c r="BU1251" s="112">
        <f t="shared" ref="BU1251:BU1299" si="922">SUM(BM1251:BT1251)</f>
        <v>0</v>
      </c>
      <c r="BV1251" s="113">
        <f t="shared" ref="BV1251:BV1299" si="923">SUM(R1251*BU1251)</f>
        <v>0</v>
      </c>
      <c r="BW1251" s="169" t="s">
        <v>135</v>
      </c>
      <c r="BX1251" s="174">
        <v>2021</v>
      </c>
      <c r="BY1251" s="169" t="s">
        <v>2422</v>
      </c>
      <c r="BZ1251" s="169" t="str">
        <f t="shared" si="904"/>
        <v>NOVIEMBRE</v>
      </c>
      <c r="CA1251" s="169" t="str">
        <f t="shared" si="905"/>
        <v>YCHO21RT_11.1</v>
      </c>
      <c r="CB1251" s="118" t="e">
        <f>VLOOKUP(F1251,[3]TOTALES!$E:$E,1,0)</f>
        <v>#N/A</v>
      </c>
      <c r="CC1251" s="118" t="str">
        <f>VLOOKUP(E1251,'3.PARAMETROS'!J:L,3,0)</f>
        <v>JEANS MODA</v>
      </c>
      <c r="CD1251" s="118">
        <f>VLOOKUP(A1251,'[4]1. ARCHIVO COMPRA'!$A:$BU,73,0)</f>
        <v>0</v>
      </c>
      <c r="CF1251" s="128"/>
      <c r="CG1251" s="128"/>
    </row>
    <row r="1252" spans="1:85" x14ac:dyDescent="0.25">
      <c r="A1252" s="128" t="str">
        <f t="shared" si="889"/>
        <v>W1BGJ2D4AS0GVBW</v>
      </c>
      <c r="B1252" s="188">
        <v>44501</v>
      </c>
      <c r="C1252" s="128" t="s">
        <v>698</v>
      </c>
      <c r="D1252" s="128" t="s">
        <v>563</v>
      </c>
      <c r="E1252" s="128" t="s">
        <v>564</v>
      </c>
      <c r="F1252" s="128" t="s">
        <v>1999</v>
      </c>
      <c r="G1252" s="128" t="s">
        <v>2000</v>
      </c>
      <c r="H1252" s="128" t="s">
        <v>632</v>
      </c>
      <c r="I1252" s="128" t="s">
        <v>633</v>
      </c>
      <c r="J1252" s="128" t="s">
        <v>2247</v>
      </c>
      <c r="K1252" s="128" t="s">
        <v>683</v>
      </c>
      <c r="L1252" s="128" t="s">
        <v>2255</v>
      </c>
      <c r="M1252" s="137">
        <v>98</v>
      </c>
      <c r="N1252" s="128">
        <f>IFERROR(VLOOKUP(M1252*$M$8*$N$8,'RAM costing'!$A$3:$B$81,2,1),0)</f>
        <v>99000</v>
      </c>
      <c r="O1252" s="128">
        <f>IFERROR(VLOOKUP(M1252*$M$9*$N$9,'RAM costing'!$E$3:$F$81,2,1),0)</f>
        <v>399</v>
      </c>
      <c r="P1252" s="128"/>
      <c r="Q1252" s="129">
        <f t="shared" si="909"/>
        <v>0.31</v>
      </c>
      <c r="R1252" s="18">
        <v>30.38</v>
      </c>
      <c r="S1252" s="25">
        <f t="shared" si="890"/>
        <v>0</v>
      </c>
      <c r="T1252" s="25">
        <f t="shared" si="891"/>
        <v>0</v>
      </c>
      <c r="U1252" s="25">
        <f t="shared" si="892"/>
        <v>0</v>
      </c>
      <c r="V1252" s="25">
        <f t="shared" si="893"/>
        <v>0</v>
      </c>
      <c r="W1252" s="25">
        <f t="shared" si="894"/>
        <v>0</v>
      </c>
      <c r="X1252" s="25">
        <f t="shared" si="895"/>
        <v>0</v>
      </c>
      <c r="Y1252" s="25">
        <f t="shared" si="896"/>
        <v>0</v>
      </c>
      <c r="Z1252" s="25">
        <f t="shared" si="897"/>
        <v>0</v>
      </c>
      <c r="AA1252" s="26"/>
      <c r="AB1252" s="25">
        <f t="shared" si="898"/>
        <v>0</v>
      </c>
      <c r="AC1252" s="25">
        <f t="shared" si="908"/>
        <v>0</v>
      </c>
      <c r="AD1252" s="25"/>
      <c r="AE1252" s="25"/>
      <c r="AF1252" s="25"/>
      <c r="AG1252" s="25"/>
      <c r="AH1252" s="25"/>
      <c r="AI1252" s="25"/>
      <c r="AJ1252" s="26"/>
      <c r="AK1252" s="25"/>
      <c r="AL1252" s="26"/>
      <c r="AM1252" s="25">
        <f t="shared" si="899"/>
        <v>0</v>
      </c>
      <c r="AN1252" s="25">
        <f t="shared" si="900"/>
        <v>0</v>
      </c>
      <c r="AO1252" s="26"/>
      <c r="AP1252" s="26">
        <f t="shared" si="901"/>
        <v>0</v>
      </c>
      <c r="AQ1252" s="101">
        <f t="shared" si="902"/>
        <v>0</v>
      </c>
      <c r="AR1252" s="106">
        <f t="shared" si="910"/>
        <v>0</v>
      </c>
      <c r="AS1252" s="107">
        <f t="shared" si="886"/>
        <v>0</v>
      </c>
      <c r="AT1252" s="107">
        <f t="shared" si="886"/>
        <v>0</v>
      </c>
      <c r="AU1252" s="107">
        <f t="shared" si="886"/>
        <v>0</v>
      </c>
      <c r="AV1252" s="107">
        <f t="shared" si="886"/>
        <v>0</v>
      </c>
      <c r="AW1252" s="107">
        <f t="shared" si="886"/>
        <v>0</v>
      </c>
      <c r="AX1252" s="107">
        <f t="shared" si="886"/>
        <v>0</v>
      </c>
      <c r="AY1252" s="107">
        <f t="shared" si="886"/>
        <v>0</v>
      </c>
      <c r="AZ1252" s="107">
        <f t="shared" si="886"/>
        <v>0</v>
      </c>
      <c r="BA1252" s="108">
        <f t="shared" si="911"/>
        <v>0</v>
      </c>
      <c r="BB1252" s="103">
        <f t="shared" si="903"/>
        <v>0</v>
      </c>
      <c r="BC1252" s="109">
        <f t="shared" si="912"/>
        <v>0</v>
      </c>
      <c r="BD1252" s="107">
        <f t="shared" si="888"/>
        <v>0</v>
      </c>
      <c r="BE1252" s="107">
        <f t="shared" si="887"/>
        <v>0</v>
      </c>
      <c r="BF1252" s="107">
        <f t="shared" si="887"/>
        <v>0</v>
      </c>
      <c r="BG1252" s="107">
        <f t="shared" si="887"/>
        <v>0</v>
      </c>
      <c r="BH1252" s="107">
        <f t="shared" si="887"/>
        <v>0</v>
      </c>
      <c r="BI1252" s="107">
        <f t="shared" si="887"/>
        <v>0</v>
      </c>
      <c r="BJ1252" s="107">
        <f t="shared" si="887"/>
        <v>0</v>
      </c>
      <c r="BK1252" s="107">
        <f t="shared" si="887"/>
        <v>0</v>
      </c>
      <c r="BL1252" s="110">
        <f t="shared" si="913"/>
        <v>0</v>
      </c>
      <c r="BM1252" s="111">
        <f t="shared" si="914"/>
        <v>0</v>
      </c>
      <c r="BN1252" s="111">
        <f t="shared" si="915"/>
        <v>0</v>
      </c>
      <c r="BO1252" s="111">
        <f t="shared" si="916"/>
        <v>0</v>
      </c>
      <c r="BP1252" s="111">
        <f t="shared" si="917"/>
        <v>0</v>
      </c>
      <c r="BQ1252" s="111">
        <f t="shared" si="918"/>
        <v>0</v>
      </c>
      <c r="BR1252" s="111">
        <f t="shared" si="919"/>
        <v>0</v>
      </c>
      <c r="BS1252" s="111">
        <f t="shared" si="920"/>
        <v>0</v>
      </c>
      <c r="BT1252" s="111">
        <f t="shared" si="921"/>
        <v>0</v>
      </c>
      <c r="BU1252" s="112">
        <f t="shared" si="922"/>
        <v>0</v>
      </c>
      <c r="BV1252" s="113">
        <f t="shared" si="923"/>
        <v>0</v>
      </c>
      <c r="BW1252" s="169" t="s">
        <v>135</v>
      </c>
      <c r="BX1252" s="174">
        <v>2021</v>
      </c>
      <c r="BY1252" s="169" t="s">
        <v>2422</v>
      </c>
      <c r="BZ1252" s="169" t="str">
        <f t="shared" si="904"/>
        <v>NOVIEMBRE</v>
      </c>
      <c r="CA1252" s="169" t="str">
        <f t="shared" si="905"/>
        <v>YCHO21RT_11.1</v>
      </c>
      <c r="CB1252" s="118" t="e">
        <f>VLOOKUP(F1252,[3]TOTALES!$E:$E,1,0)</f>
        <v>#N/A</v>
      </c>
      <c r="CC1252" s="118" t="e">
        <f>VLOOKUP(E1252,'3.PARAMETROS'!J:L,3,0)</f>
        <v>#N/A</v>
      </c>
      <c r="CD1252" s="118">
        <f>VLOOKUP(A1252,'[4]1. ARCHIVO COMPRA'!$A:$BU,73,0)</f>
        <v>0</v>
      </c>
      <c r="CF1252" s="128"/>
      <c r="CG1252" s="128"/>
    </row>
    <row r="1253" spans="1:85" x14ac:dyDescent="0.25">
      <c r="A1253" s="128" t="str">
        <f t="shared" si="889"/>
        <v>W1RQ01K9YH5F75P</v>
      </c>
      <c r="B1253" s="188">
        <v>44501</v>
      </c>
      <c r="C1253" s="128" t="s">
        <v>698</v>
      </c>
      <c r="D1253" s="128" t="s">
        <v>562</v>
      </c>
      <c r="E1253" s="128" t="s">
        <v>294</v>
      </c>
      <c r="F1253" s="128" t="s">
        <v>2001</v>
      </c>
      <c r="G1253" s="128" t="s">
        <v>2002</v>
      </c>
      <c r="H1253" s="128" t="s">
        <v>2003</v>
      </c>
      <c r="I1253" s="128" t="s">
        <v>2004</v>
      </c>
      <c r="J1253" s="128" t="s">
        <v>658</v>
      </c>
      <c r="K1253" s="128" t="s">
        <v>683</v>
      </c>
      <c r="L1253" s="128" t="s">
        <v>2255</v>
      </c>
      <c r="M1253" s="137">
        <v>79</v>
      </c>
      <c r="N1253" s="128">
        <f>IFERROR(VLOOKUP(M1253*$M$8*$N$8,'RAM costing'!$A$3:$B$81,2,1),0)</f>
        <v>79000</v>
      </c>
      <c r="O1253" s="128">
        <f>IFERROR(VLOOKUP(M1253*$M$9*$N$9,'RAM costing'!$E$3:$F$81,2,1),0)</f>
        <v>319</v>
      </c>
      <c r="P1253" s="128"/>
      <c r="Q1253" s="129">
        <f t="shared" si="909"/>
        <v>0.31</v>
      </c>
      <c r="R1253" s="18">
        <v>24.49</v>
      </c>
      <c r="S1253" s="25">
        <f t="shared" si="890"/>
        <v>0</v>
      </c>
      <c r="T1253" s="25">
        <f t="shared" si="891"/>
        <v>0</v>
      </c>
      <c r="U1253" s="25">
        <f t="shared" si="892"/>
        <v>0</v>
      </c>
      <c r="V1253" s="25">
        <f t="shared" si="893"/>
        <v>0</v>
      </c>
      <c r="W1253" s="25">
        <f t="shared" si="894"/>
        <v>0</v>
      </c>
      <c r="X1253" s="25">
        <f t="shared" si="895"/>
        <v>0</v>
      </c>
      <c r="Y1253" s="25">
        <f t="shared" si="896"/>
        <v>0</v>
      </c>
      <c r="Z1253" s="25">
        <f t="shared" si="897"/>
        <v>0</v>
      </c>
      <c r="AA1253" s="26"/>
      <c r="AB1253" s="25">
        <f t="shared" si="898"/>
        <v>0</v>
      </c>
      <c r="AC1253" s="25">
        <f t="shared" si="908"/>
        <v>0</v>
      </c>
      <c r="AD1253" s="25"/>
      <c r="AE1253" s="25"/>
      <c r="AF1253" s="25"/>
      <c r="AG1253" s="25"/>
      <c r="AH1253" s="25"/>
      <c r="AI1253" s="25"/>
      <c r="AJ1253" s="26"/>
      <c r="AK1253" s="25"/>
      <c r="AL1253" s="26"/>
      <c r="AM1253" s="25">
        <f t="shared" si="899"/>
        <v>0</v>
      </c>
      <c r="AN1253" s="25">
        <f t="shared" si="900"/>
        <v>0</v>
      </c>
      <c r="AO1253" s="26"/>
      <c r="AP1253" s="26">
        <f t="shared" si="901"/>
        <v>0</v>
      </c>
      <c r="AQ1253" s="101">
        <f t="shared" si="902"/>
        <v>0</v>
      </c>
      <c r="AR1253" s="106">
        <f t="shared" si="910"/>
        <v>0</v>
      </c>
      <c r="AS1253" s="107">
        <f t="shared" si="886"/>
        <v>0</v>
      </c>
      <c r="AT1253" s="107">
        <f t="shared" si="886"/>
        <v>0</v>
      </c>
      <c r="AU1253" s="107">
        <f t="shared" si="886"/>
        <v>0</v>
      </c>
      <c r="AV1253" s="107">
        <f t="shared" si="886"/>
        <v>0</v>
      </c>
      <c r="AW1253" s="107">
        <f t="shared" si="886"/>
        <v>0</v>
      </c>
      <c r="AX1253" s="107">
        <f t="shared" si="886"/>
        <v>0</v>
      </c>
      <c r="AY1253" s="107">
        <f t="shared" si="886"/>
        <v>0</v>
      </c>
      <c r="AZ1253" s="107">
        <f t="shared" si="886"/>
        <v>0</v>
      </c>
      <c r="BA1253" s="108">
        <f t="shared" si="911"/>
        <v>0</v>
      </c>
      <c r="BB1253" s="103">
        <f t="shared" si="903"/>
        <v>0</v>
      </c>
      <c r="BC1253" s="109">
        <f t="shared" si="912"/>
        <v>0</v>
      </c>
      <c r="BD1253" s="107">
        <f t="shared" si="888"/>
        <v>0</v>
      </c>
      <c r="BE1253" s="107">
        <f t="shared" si="887"/>
        <v>0</v>
      </c>
      <c r="BF1253" s="107">
        <f t="shared" si="887"/>
        <v>0</v>
      </c>
      <c r="BG1253" s="107">
        <f t="shared" si="887"/>
        <v>0</v>
      </c>
      <c r="BH1253" s="107">
        <f t="shared" si="887"/>
        <v>0</v>
      </c>
      <c r="BI1253" s="107">
        <f t="shared" si="887"/>
        <v>0</v>
      </c>
      <c r="BJ1253" s="107">
        <f t="shared" si="887"/>
        <v>0</v>
      </c>
      <c r="BK1253" s="107">
        <f t="shared" si="887"/>
        <v>0</v>
      </c>
      <c r="BL1253" s="110">
        <f t="shared" si="913"/>
        <v>0</v>
      </c>
      <c r="BM1253" s="111">
        <f t="shared" si="914"/>
        <v>0</v>
      </c>
      <c r="BN1253" s="111">
        <f t="shared" si="915"/>
        <v>0</v>
      </c>
      <c r="BO1253" s="111">
        <f t="shared" si="916"/>
        <v>0</v>
      </c>
      <c r="BP1253" s="111">
        <f t="shared" si="917"/>
        <v>0</v>
      </c>
      <c r="BQ1253" s="111">
        <f t="shared" si="918"/>
        <v>0</v>
      </c>
      <c r="BR1253" s="111">
        <f t="shared" si="919"/>
        <v>0</v>
      </c>
      <c r="BS1253" s="111">
        <f t="shared" si="920"/>
        <v>0</v>
      </c>
      <c r="BT1253" s="111">
        <f t="shared" si="921"/>
        <v>0</v>
      </c>
      <c r="BU1253" s="112">
        <f t="shared" si="922"/>
        <v>0</v>
      </c>
      <c r="BV1253" s="113">
        <f t="shared" si="923"/>
        <v>0</v>
      </c>
      <c r="BW1253" s="169" t="s">
        <v>135</v>
      </c>
      <c r="BX1253" s="174">
        <v>2021</v>
      </c>
      <c r="BY1253" s="169" t="s">
        <v>2422</v>
      </c>
      <c r="BZ1253" s="169" t="str">
        <f t="shared" si="904"/>
        <v>NOVIEMBRE</v>
      </c>
      <c r="CA1253" s="169" t="str">
        <f t="shared" si="905"/>
        <v>YCHO21RT_11.1</v>
      </c>
      <c r="CB1253" s="118" t="e">
        <f>VLOOKUP(F1253,[3]TOTALES!$E:$E,1,0)</f>
        <v>#N/A</v>
      </c>
      <c r="CC1253" s="118" t="str">
        <f>VLOOKUP(E1253,'3.PARAMETROS'!J:L,3,0)</f>
        <v>TOPS</v>
      </c>
      <c r="CD1253" s="118">
        <f>VLOOKUP(A1253,'[4]1. ARCHIVO COMPRA'!$A:$BU,73,0)</f>
        <v>0</v>
      </c>
      <c r="CF1253" s="128"/>
      <c r="CG1253" s="128"/>
    </row>
    <row r="1254" spans="1:85" x14ac:dyDescent="0.25">
      <c r="A1254" s="128" t="str">
        <f t="shared" si="889"/>
        <v>W1RQ01K9YH5A10Q</v>
      </c>
      <c r="B1254" s="188">
        <v>44501</v>
      </c>
      <c r="C1254" s="128" t="s">
        <v>698</v>
      </c>
      <c r="D1254" s="128" t="s">
        <v>562</v>
      </c>
      <c r="E1254" s="128" t="s">
        <v>294</v>
      </c>
      <c r="F1254" s="128" t="s">
        <v>2001</v>
      </c>
      <c r="G1254" s="128" t="s">
        <v>2002</v>
      </c>
      <c r="H1254" s="128" t="s">
        <v>2005</v>
      </c>
      <c r="I1254" s="128" t="s">
        <v>646</v>
      </c>
      <c r="J1254" s="128" t="s">
        <v>658</v>
      </c>
      <c r="K1254" s="128" t="s">
        <v>683</v>
      </c>
      <c r="L1254" s="128" t="s">
        <v>2255</v>
      </c>
      <c r="M1254" s="137">
        <v>79</v>
      </c>
      <c r="N1254" s="128">
        <f>IFERROR(VLOOKUP(M1254*$M$8*$N$8,'RAM costing'!$A$3:$B$81,2,1),0)</f>
        <v>79000</v>
      </c>
      <c r="O1254" s="128">
        <f>IFERROR(VLOOKUP(M1254*$M$9*$N$9,'RAM costing'!$E$3:$F$81,2,1),0)</f>
        <v>319</v>
      </c>
      <c r="P1254" s="128"/>
      <c r="Q1254" s="129">
        <f t="shared" si="909"/>
        <v>0.31</v>
      </c>
      <c r="R1254" s="18">
        <v>24.49</v>
      </c>
      <c r="S1254" s="25">
        <f t="shared" si="890"/>
        <v>0</v>
      </c>
      <c r="T1254" s="25">
        <f t="shared" si="891"/>
        <v>0</v>
      </c>
      <c r="U1254" s="25">
        <f t="shared" si="892"/>
        <v>0</v>
      </c>
      <c r="V1254" s="25">
        <f t="shared" si="893"/>
        <v>0</v>
      </c>
      <c r="W1254" s="25">
        <f t="shared" si="894"/>
        <v>0</v>
      </c>
      <c r="X1254" s="25">
        <f t="shared" si="895"/>
        <v>0</v>
      </c>
      <c r="Y1254" s="25">
        <f t="shared" si="896"/>
        <v>0</v>
      </c>
      <c r="Z1254" s="25">
        <f t="shared" si="897"/>
        <v>0</v>
      </c>
      <c r="AA1254" s="26"/>
      <c r="AB1254" s="25">
        <f t="shared" si="898"/>
        <v>0</v>
      </c>
      <c r="AC1254" s="25">
        <f t="shared" si="908"/>
        <v>0</v>
      </c>
      <c r="AD1254" s="25"/>
      <c r="AE1254" s="25"/>
      <c r="AF1254" s="25"/>
      <c r="AG1254" s="25"/>
      <c r="AH1254" s="25"/>
      <c r="AI1254" s="25"/>
      <c r="AJ1254" s="26"/>
      <c r="AK1254" s="25"/>
      <c r="AL1254" s="26"/>
      <c r="AM1254" s="25">
        <f t="shared" si="899"/>
        <v>0</v>
      </c>
      <c r="AN1254" s="25">
        <f t="shared" si="900"/>
        <v>0</v>
      </c>
      <c r="AO1254" s="26"/>
      <c r="AP1254" s="26">
        <f t="shared" si="901"/>
        <v>0</v>
      </c>
      <c r="AQ1254" s="101">
        <f t="shared" si="902"/>
        <v>0</v>
      </c>
      <c r="AR1254" s="106">
        <f t="shared" si="910"/>
        <v>0</v>
      </c>
      <c r="AS1254" s="107">
        <f t="shared" si="886"/>
        <v>0</v>
      </c>
      <c r="AT1254" s="107">
        <f t="shared" si="886"/>
        <v>0</v>
      </c>
      <c r="AU1254" s="107">
        <f t="shared" si="886"/>
        <v>0</v>
      </c>
      <c r="AV1254" s="107">
        <f t="shared" si="886"/>
        <v>0</v>
      </c>
      <c r="AW1254" s="107">
        <f t="shared" ref="AS1254:AZ1286" si="924">ROUND(IF($L1254=$L$4,($AQ1254*AW$4),IF($L1254=$L$5,($AQ1254*AW$5),IF($L1254=$L$6,($AQ1254*AW$6),IF($L1254=$L$7,($AQ1254*AW$7))))),0)</f>
        <v>0</v>
      </c>
      <c r="AX1254" s="107">
        <f t="shared" si="924"/>
        <v>0</v>
      </c>
      <c r="AY1254" s="107">
        <f t="shared" si="924"/>
        <v>0</v>
      </c>
      <c r="AZ1254" s="107">
        <f t="shared" si="924"/>
        <v>0</v>
      </c>
      <c r="BA1254" s="108">
        <f t="shared" si="911"/>
        <v>0</v>
      </c>
      <c r="BB1254" s="103">
        <f t="shared" si="903"/>
        <v>0</v>
      </c>
      <c r="BC1254" s="109">
        <f t="shared" si="912"/>
        <v>0</v>
      </c>
      <c r="BD1254" s="107">
        <f t="shared" si="888"/>
        <v>0</v>
      </c>
      <c r="BE1254" s="107">
        <f t="shared" si="887"/>
        <v>0</v>
      </c>
      <c r="BF1254" s="107">
        <f t="shared" si="887"/>
        <v>0</v>
      </c>
      <c r="BG1254" s="107">
        <f t="shared" si="887"/>
        <v>0</v>
      </c>
      <c r="BH1254" s="107">
        <f t="shared" ref="BE1254:BK1286" si="925">ROUND(IF($L1254=$L$4,($BB1254*BH$4),IF($L1254=$L$5,($BB1254*BH$5),IF($L1254=$L$6,($BB1254*BH$6),IF($L1254=$L$7,($BB1254*BH$7))))),0)</f>
        <v>0</v>
      </c>
      <c r="BI1254" s="107">
        <f t="shared" si="925"/>
        <v>0</v>
      </c>
      <c r="BJ1254" s="107">
        <f t="shared" si="925"/>
        <v>0</v>
      </c>
      <c r="BK1254" s="107">
        <f t="shared" si="925"/>
        <v>0</v>
      </c>
      <c r="BL1254" s="110">
        <f t="shared" si="913"/>
        <v>0</v>
      </c>
      <c r="BM1254" s="111">
        <f t="shared" si="914"/>
        <v>0</v>
      </c>
      <c r="BN1254" s="111">
        <f t="shared" si="915"/>
        <v>0</v>
      </c>
      <c r="BO1254" s="111">
        <f t="shared" si="916"/>
        <v>0</v>
      </c>
      <c r="BP1254" s="111">
        <f t="shared" si="917"/>
        <v>0</v>
      </c>
      <c r="BQ1254" s="111">
        <f t="shared" si="918"/>
        <v>0</v>
      </c>
      <c r="BR1254" s="111">
        <f t="shared" si="919"/>
        <v>0</v>
      </c>
      <c r="BS1254" s="111">
        <f t="shared" si="920"/>
        <v>0</v>
      </c>
      <c r="BT1254" s="111">
        <f t="shared" si="921"/>
        <v>0</v>
      </c>
      <c r="BU1254" s="112">
        <f t="shared" si="922"/>
        <v>0</v>
      </c>
      <c r="BV1254" s="113">
        <f t="shared" si="923"/>
        <v>0</v>
      </c>
      <c r="BW1254" s="169" t="s">
        <v>135</v>
      </c>
      <c r="BX1254" s="174">
        <v>2021</v>
      </c>
      <c r="BY1254" s="169" t="s">
        <v>2422</v>
      </c>
      <c r="BZ1254" s="169" t="str">
        <f t="shared" si="904"/>
        <v>NOVIEMBRE</v>
      </c>
      <c r="CA1254" s="169" t="str">
        <f t="shared" si="905"/>
        <v>YCHO21RT_11.1</v>
      </c>
      <c r="CB1254" s="118" t="e">
        <f>VLOOKUP(F1254,[3]TOTALES!$E:$E,1,0)</f>
        <v>#N/A</v>
      </c>
      <c r="CC1254" s="118" t="str">
        <f>VLOOKUP(E1254,'3.PARAMETROS'!J:L,3,0)</f>
        <v>TOPS</v>
      </c>
      <c r="CD1254" s="118">
        <f>VLOOKUP(A1254,'[4]1. ARCHIVO COMPRA'!$A:$BU,73,0)</f>
        <v>0</v>
      </c>
      <c r="CF1254" s="128"/>
      <c r="CG1254" s="128"/>
    </row>
    <row r="1255" spans="1:85" x14ac:dyDescent="0.25">
      <c r="A1255" s="128" t="str">
        <f t="shared" si="889"/>
        <v>W1BG03D4AS0GVBW</v>
      </c>
      <c r="B1255" s="188">
        <v>44501</v>
      </c>
      <c r="C1255" s="128" t="s">
        <v>698</v>
      </c>
      <c r="D1255" s="128" t="s">
        <v>563</v>
      </c>
      <c r="E1255" s="128" t="s">
        <v>148</v>
      </c>
      <c r="F1255" s="128" t="s">
        <v>2006</v>
      </c>
      <c r="G1255" s="128" t="s">
        <v>2007</v>
      </c>
      <c r="H1255" s="128" t="s">
        <v>632</v>
      </c>
      <c r="I1255" s="128" t="s">
        <v>633</v>
      </c>
      <c r="J1255" s="128" t="s">
        <v>659</v>
      </c>
      <c r="K1255" s="128" t="s">
        <v>685</v>
      </c>
      <c r="L1255" s="128" t="s">
        <v>2257</v>
      </c>
      <c r="M1255" s="137">
        <v>89</v>
      </c>
      <c r="N1255" s="128">
        <f>IFERROR(VLOOKUP(M1255*$M$8*$N$8,'RAM costing'!$A$3:$B$81,2,1),0)</f>
        <v>89000</v>
      </c>
      <c r="O1255" s="128">
        <f>IFERROR(VLOOKUP(M1255*$M$9*$N$9,'RAM costing'!$E$3:$F$81,2,1),0)</f>
        <v>359</v>
      </c>
      <c r="P1255" s="128"/>
      <c r="Q1255" s="129">
        <f t="shared" si="909"/>
        <v>0.31</v>
      </c>
      <c r="R1255" s="18">
        <v>27.59</v>
      </c>
      <c r="S1255" s="25">
        <f t="shared" si="890"/>
        <v>0</v>
      </c>
      <c r="T1255" s="25">
        <f t="shared" si="891"/>
        <v>0</v>
      </c>
      <c r="U1255" s="25">
        <f t="shared" si="892"/>
        <v>0</v>
      </c>
      <c r="V1255" s="25">
        <f t="shared" si="893"/>
        <v>0</v>
      </c>
      <c r="W1255" s="25">
        <f t="shared" si="894"/>
        <v>0</v>
      </c>
      <c r="X1255" s="25">
        <f t="shared" si="895"/>
        <v>0</v>
      </c>
      <c r="Y1255" s="25">
        <f t="shared" si="896"/>
        <v>0</v>
      </c>
      <c r="Z1255" s="25">
        <f t="shared" si="897"/>
        <v>0</v>
      </c>
      <c r="AA1255" s="26"/>
      <c r="AB1255" s="25">
        <f t="shared" si="898"/>
        <v>0</v>
      </c>
      <c r="AC1255" s="25">
        <f t="shared" si="908"/>
        <v>0</v>
      </c>
      <c r="AD1255" s="25"/>
      <c r="AE1255" s="25"/>
      <c r="AF1255" s="25"/>
      <c r="AG1255" s="25"/>
      <c r="AH1255" s="25"/>
      <c r="AI1255" s="25"/>
      <c r="AJ1255" s="26"/>
      <c r="AK1255" s="25"/>
      <c r="AL1255" s="26"/>
      <c r="AM1255" s="25">
        <f t="shared" si="899"/>
        <v>0</v>
      </c>
      <c r="AN1255" s="25">
        <f t="shared" si="900"/>
        <v>0</v>
      </c>
      <c r="AO1255" s="26"/>
      <c r="AP1255" s="26">
        <f t="shared" si="901"/>
        <v>0</v>
      </c>
      <c r="AQ1255" s="101">
        <f t="shared" si="902"/>
        <v>0</v>
      </c>
      <c r="AR1255" s="106">
        <f t="shared" si="910"/>
        <v>0</v>
      </c>
      <c r="AS1255" s="107">
        <f t="shared" si="924"/>
        <v>0</v>
      </c>
      <c r="AT1255" s="107">
        <f t="shared" si="924"/>
        <v>0</v>
      </c>
      <c r="AU1255" s="107">
        <f t="shared" si="924"/>
        <v>0</v>
      </c>
      <c r="AV1255" s="107">
        <f t="shared" si="924"/>
        <v>0</v>
      </c>
      <c r="AW1255" s="107">
        <f t="shared" si="924"/>
        <v>0</v>
      </c>
      <c r="AX1255" s="107">
        <f t="shared" si="924"/>
        <v>0</v>
      </c>
      <c r="AY1255" s="107">
        <f t="shared" si="924"/>
        <v>0</v>
      </c>
      <c r="AZ1255" s="107">
        <f t="shared" si="924"/>
        <v>0</v>
      </c>
      <c r="BA1255" s="108">
        <f t="shared" si="911"/>
        <v>0</v>
      </c>
      <c r="BB1255" s="103">
        <f t="shared" si="903"/>
        <v>0</v>
      </c>
      <c r="BC1255" s="109">
        <f t="shared" si="912"/>
        <v>0</v>
      </c>
      <c r="BD1255" s="107">
        <f t="shared" si="888"/>
        <v>0</v>
      </c>
      <c r="BE1255" s="107">
        <f t="shared" si="925"/>
        <v>0</v>
      </c>
      <c r="BF1255" s="107">
        <f t="shared" si="925"/>
        <v>0</v>
      </c>
      <c r="BG1255" s="107">
        <f t="shared" si="925"/>
        <v>0</v>
      </c>
      <c r="BH1255" s="107">
        <f t="shared" si="925"/>
        <v>0</v>
      </c>
      <c r="BI1255" s="107">
        <f t="shared" si="925"/>
        <v>0</v>
      </c>
      <c r="BJ1255" s="107">
        <f t="shared" si="925"/>
        <v>0</v>
      </c>
      <c r="BK1255" s="107">
        <f t="shared" si="925"/>
        <v>0</v>
      </c>
      <c r="BL1255" s="110">
        <f t="shared" si="913"/>
        <v>0</v>
      </c>
      <c r="BM1255" s="111">
        <f t="shared" si="914"/>
        <v>0</v>
      </c>
      <c r="BN1255" s="111">
        <f t="shared" si="915"/>
        <v>0</v>
      </c>
      <c r="BO1255" s="111">
        <f t="shared" si="916"/>
        <v>0</v>
      </c>
      <c r="BP1255" s="111">
        <f t="shared" si="917"/>
        <v>0</v>
      </c>
      <c r="BQ1255" s="111">
        <f t="shared" si="918"/>
        <v>0</v>
      </c>
      <c r="BR1255" s="111">
        <f t="shared" si="919"/>
        <v>0</v>
      </c>
      <c r="BS1255" s="111">
        <f t="shared" si="920"/>
        <v>0</v>
      </c>
      <c r="BT1255" s="111">
        <f t="shared" si="921"/>
        <v>0</v>
      </c>
      <c r="BU1255" s="112">
        <f t="shared" si="922"/>
        <v>0</v>
      </c>
      <c r="BV1255" s="113">
        <f t="shared" si="923"/>
        <v>0</v>
      </c>
      <c r="BW1255" s="169" t="s">
        <v>135</v>
      </c>
      <c r="BX1255" s="174">
        <v>2021</v>
      </c>
      <c r="BY1255" s="169" t="s">
        <v>2422</v>
      </c>
      <c r="BZ1255" s="169" t="str">
        <f t="shared" si="904"/>
        <v>NOVIEMBRE</v>
      </c>
      <c r="CA1255" s="169" t="str">
        <f t="shared" si="905"/>
        <v>YCHO21RT_11.1</v>
      </c>
      <c r="CB1255" s="118" t="e">
        <f>VLOOKUP(F1255,[3]TOTALES!$E:$E,1,0)</f>
        <v>#N/A</v>
      </c>
      <c r="CC1255" s="118" t="str">
        <f>VLOOKUP(E1255,'3.PARAMETROS'!J:L,3,0)</f>
        <v>JEANS</v>
      </c>
      <c r="CD1255" s="118">
        <f>VLOOKUP(A1255,'[4]1. ARCHIVO COMPRA'!$A:$BU,73,0)</f>
        <v>0</v>
      </c>
      <c r="CF1255" s="128"/>
      <c r="CG1255" s="128"/>
    </row>
    <row r="1256" spans="1:85" x14ac:dyDescent="0.25">
      <c r="A1256" s="128" t="str">
        <f t="shared" si="889"/>
        <v>W1RQ01KAC80F7BD</v>
      </c>
      <c r="B1256" s="188">
        <v>44501</v>
      </c>
      <c r="C1256" s="128" t="s">
        <v>698</v>
      </c>
      <c r="D1256" s="128" t="s">
        <v>562</v>
      </c>
      <c r="E1256" s="128" t="s">
        <v>558</v>
      </c>
      <c r="F1256" s="128" t="s">
        <v>2008</v>
      </c>
      <c r="G1256" s="128" t="s">
        <v>2009</v>
      </c>
      <c r="H1256" s="128" t="s">
        <v>2010</v>
      </c>
      <c r="I1256" s="128" t="s">
        <v>2011</v>
      </c>
      <c r="J1256" s="128" t="s">
        <v>681</v>
      </c>
      <c r="K1256" s="128" t="s">
        <v>683</v>
      </c>
      <c r="L1256" s="128" t="s">
        <v>2255</v>
      </c>
      <c r="M1256" s="137">
        <v>148</v>
      </c>
      <c r="N1256" s="128">
        <f>IFERROR(VLOOKUP(M1256*$M$8*$N$8,'RAM costing'!$A$3:$B$81,2,1),0)</f>
        <v>139000</v>
      </c>
      <c r="O1256" s="128">
        <f>IFERROR(VLOOKUP(M1256*$M$9*$N$9,'RAM costing'!$E$3:$F$81,2,1),0)</f>
        <v>429</v>
      </c>
      <c r="P1256" s="128"/>
      <c r="Q1256" s="129">
        <f t="shared" si="909"/>
        <v>0.32560810810810809</v>
      </c>
      <c r="R1256" s="18">
        <v>48.19</v>
      </c>
      <c r="S1256" s="25">
        <f t="shared" si="890"/>
        <v>0</v>
      </c>
      <c r="T1256" s="25">
        <f t="shared" si="891"/>
        <v>0</v>
      </c>
      <c r="U1256" s="25">
        <f t="shared" si="892"/>
        <v>0</v>
      </c>
      <c r="V1256" s="25">
        <f t="shared" si="893"/>
        <v>0</v>
      </c>
      <c r="W1256" s="25">
        <f t="shared" si="894"/>
        <v>0</v>
      </c>
      <c r="X1256" s="25">
        <f t="shared" si="895"/>
        <v>0</v>
      </c>
      <c r="Y1256" s="25">
        <f t="shared" si="896"/>
        <v>0</v>
      </c>
      <c r="Z1256" s="25">
        <f t="shared" si="897"/>
        <v>0</v>
      </c>
      <c r="AA1256" s="26"/>
      <c r="AB1256" s="25">
        <f t="shared" si="898"/>
        <v>0</v>
      </c>
      <c r="AC1256" s="25">
        <f t="shared" si="908"/>
        <v>0</v>
      </c>
      <c r="AD1256" s="25"/>
      <c r="AE1256" s="25"/>
      <c r="AF1256" s="25"/>
      <c r="AG1256" s="25"/>
      <c r="AH1256" s="25"/>
      <c r="AI1256" s="25"/>
      <c r="AJ1256" s="26"/>
      <c r="AK1256" s="25"/>
      <c r="AL1256" s="26"/>
      <c r="AM1256" s="25">
        <f t="shared" si="899"/>
        <v>0</v>
      </c>
      <c r="AN1256" s="25">
        <f t="shared" si="900"/>
        <v>0</v>
      </c>
      <c r="AO1256" s="26"/>
      <c r="AP1256" s="26">
        <f t="shared" si="901"/>
        <v>0</v>
      </c>
      <c r="AQ1256" s="101">
        <f t="shared" si="902"/>
        <v>0</v>
      </c>
      <c r="AR1256" s="106">
        <f t="shared" si="910"/>
        <v>0</v>
      </c>
      <c r="AS1256" s="107">
        <f t="shared" si="924"/>
        <v>0</v>
      </c>
      <c r="AT1256" s="107">
        <f t="shared" si="924"/>
        <v>0</v>
      </c>
      <c r="AU1256" s="107">
        <f t="shared" si="924"/>
        <v>0</v>
      </c>
      <c r="AV1256" s="107">
        <f t="shared" si="924"/>
        <v>0</v>
      </c>
      <c r="AW1256" s="107">
        <f t="shared" si="924"/>
        <v>0</v>
      </c>
      <c r="AX1256" s="107">
        <f t="shared" si="924"/>
        <v>0</v>
      </c>
      <c r="AY1256" s="107">
        <f t="shared" si="924"/>
        <v>0</v>
      </c>
      <c r="AZ1256" s="107">
        <f t="shared" si="924"/>
        <v>0</v>
      </c>
      <c r="BA1256" s="108">
        <f t="shared" si="911"/>
        <v>0</v>
      </c>
      <c r="BB1256" s="103">
        <f t="shared" si="903"/>
        <v>0</v>
      </c>
      <c r="BC1256" s="109">
        <f t="shared" si="912"/>
        <v>0</v>
      </c>
      <c r="BD1256" s="107">
        <f t="shared" si="888"/>
        <v>0</v>
      </c>
      <c r="BE1256" s="107">
        <f t="shared" si="925"/>
        <v>0</v>
      </c>
      <c r="BF1256" s="107">
        <f t="shared" si="925"/>
        <v>0</v>
      </c>
      <c r="BG1256" s="107">
        <f t="shared" si="925"/>
        <v>0</v>
      </c>
      <c r="BH1256" s="107">
        <f t="shared" si="925"/>
        <v>0</v>
      </c>
      <c r="BI1256" s="107">
        <f t="shared" si="925"/>
        <v>0</v>
      </c>
      <c r="BJ1256" s="107">
        <f t="shared" si="925"/>
        <v>0</v>
      </c>
      <c r="BK1256" s="107">
        <f t="shared" si="925"/>
        <v>0</v>
      </c>
      <c r="BL1256" s="110">
        <f t="shared" si="913"/>
        <v>0</v>
      </c>
      <c r="BM1256" s="111">
        <f t="shared" si="914"/>
        <v>0</v>
      </c>
      <c r="BN1256" s="111">
        <f t="shared" si="915"/>
        <v>0</v>
      </c>
      <c r="BO1256" s="111">
        <f t="shared" si="916"/>
        <v>0</v>
      </c>
      <c r="BP1256" s="111">
        <f t="shared" si="917"/>
        <v>0</v>
      </c>
      <c r="BQ1256" s="111">
        <f t="shared" si="918"/>
        <v>0</v>
      </c>
      <c r="BR1256" s="111">
        <f t="shared" si="919"/>
        <v>0</v>
      </c>
      <c r="BS1256" s="111">
        <f t="shared" si="920"/>
        <v>0</v>
      </c>
      <c r="BT1256" s="111">
        <f t="shared" si="921"/>
        <v>0</v>
      </c>
      <c r="BU1256" s="112">
        <f t="shared" si="922"/>
        <v>0</v>
      </c>
      <c r="BV1256" s="113">
        <f t="shared" si="923"/>
        <v>0</v>
      </c>
      <c r="BW1256" s="169" t="s">
        <v>135</v>
      </c>
      <c r="BX1256" s="174">
        <v>2021</v>
      </c>
      <c r="BY1256" s="169" t="s">
        <v>2422</v>
      </c>
      <c r="BZ1256" s="169" t="str">
        <f t="shared" si="904"/>
        <v>NOVIEMBRE</v>
      </c>
      <c r="CA1256" s="169" t="str">
        <f t="shared" si="905"/>
        <v>YCHO21RT_11.1</v>
      </c>
      <c r="CB1256" s="118" t="e">
        <f>VLOOKUP(F1256,[3]TOTALES!$E:$E,1,0)</f>
        <v>#N/A</v>
      </c>
      <c r="CC1256" s="118" t="e">
        <f>VLOOKUP(E1256,'3.PARAMETROS'!J:L,3,0)</f>
        <v>#N/A</v>
      </c>
      <c r="CD1256" s="118">
        <f>VLOOKUP(A1256,'[4]1. ARCHIVO COMPRA'!$A:$BU,73,0)</f>
        <v>0</v>
      </c>
      <c r="CF1256" s="128"/>
      <c r="CG1256" s="128"/>
    </row>
    <row r="1257" spans="1:85" x14ac:dyDescent="0.25">
      <c r="A1257" s="128" t="str">
        <f t="shared" si="889"/>
        <v>W1RG07D49T5DAI</v>
      </c>
      <c r="B1257" s="188">
        <v>44501</v>
      </c>
      <c r="C1257" s="128" t="s">
        <v>698</v>
      </c>
      <c r="D1257" s="128" t="s">
        <v>563</v>
      </c>
      <c r="E1257" s="128" t="s">
        <v>148</v>
      </c>
      <c r="F1257" s="128" t="s">
        <v>2012</v>
      </c>
      <c r="G1257" s="128" t="s">
        <v>2013</v>
      </c>
      <c r="H1257" s="128" t="s">
        <v>634</v>
      </c>
      <c r="I1257" s="128" t="s">
        <v>635</v>
      </c>
      <c r="J1257" s="128" t="s">
        <v>665</v>
      </c>
      <c r="K1257" s="128" t="s">
        <v>685</v>
      </c>
      <c r="L1257" s="128" t="s">
        <v>2257</v>
      </c>
      <c r="M1257" s="137">
        <v>89</v>
      </c>
      <c r="N1257" s="128">
        <f>IFERROR(VLOOKUP(M1257*$M$8*$N$8,'RAM costing'!$A$3:$B$81,2,1),0)</f>
        <v>89000</v>
      </c>
      <c r="O1257" s="128">
        <f>IFERROR(VLOOKUP(M1257*$M$9*$N$9,'RAM costing'!$E$3:$F$81,2,1),0)</f>
        <v>359</v>
      </c>
      <c r="P1257" s="128"/>
      <c r="Q1257" s="129">
        <f t="shared" si="909"/>
        <v>0.31</v>
      </c>
      <c r="R1257" s="18">
        <v>27.59</v>
      </c>
      <c r="S1257" s="25">
        <f t="shared" si="890"/>
        <v>0</v>
      </c>
      <c r="T1257" s="25">
        <f t="shared" si="891"/>
        <v>0</v>
      </c>
      <c r="U1257" s="25">
        <f t="shared" si="892"/>
        <v>0</v>
      </c>
      <c r="V1257" s="25">
        <f t="shared" si="893"/>
        <v>0</v>
      </c>
      <c r="W1257" s="25">
        <f t="shared" si="894"/>
        <v>0</v>
      </c>
      <c r="X1257" s="25">
        <f t="shared" si="895"/>
        <v>0</v>
      </c>
      <c r="Y1257" s="25">
        <f t="shared" si="896"/>
        <v>0</v>
      </c>
      <c r="Z1257" s="25">
        <f t="shared" si="897"/>
        <v>0</v>
      </c>
      <c r="AA1257" s="26"/>
      <c r="AB1257" s="25">
        <f t="shared" si="898"/>
        <v>0</v>
      </c>
      <c r="AC1257" s="25">
        <f t="shared" si="908"/>
        <v>0</v>
      </c>
      <c r="AD1257" s="25"/>
      <c r="AE1257" s="25"/>
      <c r="AF1257" s="25"/>
      <c r="AG1257" s="25"/>
      <c r="AH1257" s="25"/>
      <c r="AI1257" s="25"/>
      <c r="AJ1257" s="26"/>
      <c r="AK1257" s="25"/>
      <c r="AL1257" s="26"/>
      <c r="AM1257" s="25">
        <f t="shared" si="899"/>
        <v>0</v>
      </c>
      <c r="AN1257" s="25">
        <f t="shared" si="900"/>
        <v>0</v>
      </c>
      <c r="AO1257" s="26"/>
      <c r="AP1257" s="26">
        <f t="shared" si="901"/>
        <v>0</v>
      </c>
      <c r="AQ1257" s="101">
        <f t="shared" si="902"/>
        <v>0</v>
      </c>
      <c r="AR1257" s="106">
        <f t="shared" si="910"/>
        <v>0</v>
      </c>
      <c r="AS1257" s="107">
        <f t="shared" si="924"/>
        <v>0</v>
      </c>
      <c r="AT1257" s="107">
        <f t="shared" si="924"/>
        <v>0</v>
      </c>
      <c r="AU1257" s="107">
        <f t="shared" si="924"/>
        <v>0</v>
      </c>
      <c r="AV1257" s="107">
        <f t="shared" si="924"/>
        <v>0</v>
      </c>
      <c r="AW1257" s="107">
        <f t="shared" si="924"/>
        <v>0</v>
      </c>
      <c r="AX1257" s="107">
        <f t="shared" si="924"/>
        <v>0</v>
      </c>
      <c r="AY1257" s="107">
        <f t="shared" si="924"/>
        <v>0</v>
      </c>
      <c r="AZ1257" s="107">
        <f t="shared" si="924"/>
        <v>0</v>
      </c>
      <c r="BA1257" s="108">
        <f t="shared" si="911"/>
        <v>0</v>
      </c>
      <c r="BB1257" s="103">
        <f t="shared" si="903"/>
        <v>0</v>
      </c>
      <c r="BC1257" s="109">
        <f t="shared" si="912"/>
        <v>0</v>
      </c>
      <c r="BD1257" s="107">
        <f t="shared" si="888"/>
        <v>0</v>
      </c>
      <c r="BE1257" s="107">
        <f t="shared" si="925"/>
        <v>0</v>
      </c>
      <c r="BF1257" s="107">
        <f t="shared" si="925"/>
        <v>0</v>
      </c>
      <c r="BG1257" s="107">
        <f t="shared" si="925"/>
        <v>0</v>
      </c>
      <c r="BH1257" s="107">
        <f t="shared" si="925"/>
        <v>0</v>
      </c>
      <c r="BI1257" s="107">
        <f t="shared" si="925"/>
        <v>0</v>
      </c>
      <c r="BJ1257" s="107">
        <f t="shared" si="925"/>
        <v>0</v>
      </c>
      <c r="BK1257" s="107">
        <f t="shared" si="925"/>
        <v>0</v>
      </c>
      <c r="BL1257" s="110">
        <f t="shared" si="913"/>
        <v>0</v>
      </c>
      <c r="BM1257" s="111">
        <f t="shared" si="914"/>
        <v>0</v>
      </c>
      <c r="BN1257" s="111">
        <f t="shared" si="915"/>
        <v>0</v>
      </c>
      <c r="BO1257" s="111">
        <f t="shared" si="916"/>
        <v>0</v>
      </c>
      <c r="BP1257" s="111">
        <f t="shared" si="917"/>
        <v>0</v>
      </c>
      <c r="BQ1257" s="111">
        <f t="shared" si="918"/>
        <v>0</v>
      </c>
      <c r="BR1257" s="111">
        <f t="shared" si="919"/>
        <v>0</v>
      </c>
      <c r="BS1257" s="111">
        <f t="shared" si="920"/>
        <v>0</v>
      </c>
      <c r="BT1257" s="111">
        <f t="shared" si="921"/>
        <v>0</v>
      </c>
      <c r="BU1257" s="112">
        <f t="shared" si="922"/>
        <v>0</v>
      </c>
      <c r="BV1257" s="113">
        <f t="shared" si="923"/>
        <v>0</v>
      </c>
      <c r="BW1257" s="169" t="s">
        <v>135</v>
      </c>
      <c r="BX1257" s="174">
        <v>2021</v>
      </c>
      <c r="BY1257" s="169" t="s">
        <v>2422</v>
      </c>
      <c r="BZ1257" s="169" t="str">
        <f t="shared" si="904"/>
        <v>NOVIEMBRE</v>
      </c>
      <c r="CA1257" s="169" t="str">
        <f t="shared" si="905"/>
        <v>YCHO21RT_11.1</v>
      </c>
      <c r="CB1257" s="118" t="e">
        <f>VLOOKUP(F1257,[3]TOTALES!$E:$E,1,0)</f>
        <v>#N/A</v>
      </c>
      <c r="CC1257" s="118" t="str">
        <f>VLOOKUP(E1257,'3.PARAMETROS'!J:L,3,0)</f>
        <v>JEANS</v>
      </c>
      <c r="CD1257" s="118">
        <f>VLOOKUP(A1257,'[4]1. ARCHIVO COMPRA'!$A:$BU,73,0)</f>
        <v>0</v>
      </c>
      <c r="CF1257" s="128"/>
      <c r="CG1257" s="128"/>
    </row>
    <row r="1258" spans="1:85" x14ac:dyDescent="0.25">
      <c r="A1258" s="128" t="str">
        <f t="shared" si="889"/>
        <v>W1RN03WCNI0F7BD</v>
      </c>
      <c r="B1258" s="188">
        <v>44501</v>
      </c>
      <c r="C1258" s="128" t="s">
        <v>698</v>
      </c>
      <c r="D1258" s="128" t="s">
        <v>557</v>
      </c>
      <c r="E1258" s="128" t="s">
        <v>558</v>
      </c>
      <c r="F1258" s="128" t="s">
        <v>2014</v>
      </c>
      <c r="G1258" s="128" t="s">
        <v>2015</v>
      </c>
      <c r="H1258" s="128" t="s">
        <v>2010</v>
      </c>
      <c r="I1258" s="128" t="s">
        <v>2011</v>
      </c>
      <c r="J1258" s="128" t="s">
        <v>2248</v>
      </c>
      <c r="K1258" s="128" t="s">
        <v>683</v>
      </c>
      <c r="L1258" s="128" t="s">
        <v>2255</v>
      </c>
      <c r="M1258" s="137">
        <v>89</v>
      </c>
      <c r="N1258" s="128">
        <f>IFERROR(VLOOKUP(M1258*$M$8*$N$8,'RAM costing'!$A$3:$B$81,2,1),0)</f>
        <v>89000</v>
      </c>
      <c r="O1258" s="128">
        <f>IFERROR(VLOOKUP(M1258*$M$9*$N$9,'RAM costing'!$E$3:$F$81,2,1),0)</f>
        <v>359</v>
      </c>
      <c r="P1258" s="128"/>
      <c r="Q1258" s="129">
        <f t="shared" si="909"/>
        <v>0.33526841448189765</v>
      </c>
      <c r="R1258" s="18">
        <v>29.838888888888889</v>
      </c>
      <c r="S1258" s="25">
        <f t="shared" si="890"/>
        <v>0</v>
      </c>
      <c r="T1258" s="25">
        <f t="shared" si="891"/>
        <v>0</v>
      </c>
      <c r="U1258" s="25">
        <f t="shared" si="892"/>
        <v>0</v>
      </c>
      <c r="V1258" s="25">
        <f t="shared" si="893"/>
        <v>0</v>
      </c>
      <c r="W1258" s="25">
        <f t="shared" si="894"/>
        <v>0</v>
      </c>
      <c r="X1258" s="25">
        <f t="shared" si="895"/>
        <v>0</v>
      </c>
      <c r="Y1258" s="25">
        <f t="shared" si="896"/>
        <v>0</v>
      </c>
      <c r="Z1258" s="25">
        <f t="shared" si="897"/>
        <v>0</v>
      </c>
      <c r="AA1258" s="26"/>
      <c r="AB1258" s="25">
        <f t="shared" si="898"/>
        <v>0</v>
      </c>
      <c r="AC1258" s="25">
        <f t="shared" si="908"/>
        <v>0</v>
      </c>
      <c r="AD1258" s="25"/>
      <c r="AE1258" s="25"/>
      <c r="AF1258" s="25"/>
      <c r="AG1258" s="25"/>
      <c r="AH1258" s="25"/>
      <c r="AI1258" s="25"/>
      <c r="AJ1258" s="26"/>
      <c r="AK1258" s="25"/>
      <c r="AL1258" s="26"/>
      <c r="AM1258" s="25">
        <f t="shared" si="899"/>
        <v>0</v>
      </c>
      <c r="AN1258" s="25">
        <f t="shared" si="900"/>
        <v>0</v>
      </c>
      <c r="AO1258" s="26"/>
      <c r="AP1258" s="26">
        <f t="shared" si="901"/>
        <v>0</v>
      </c>
      <c r="AQ1258" s="101">
        <f t="shared" si="902"/>
        <v>0</v>
      </c>
      <c r="AR1258" s="106">
        <f t="shared" si="910"/>
        <v>0</v>
      </c>
      <c r="AS1258" s="107">
        <f t="shared" si="924"/>
        <v>0</v>
      </c>
      <c r="AT1258" s="107">
        <f t="shared" si="924"/>
        <v>0</v>
      </c>
      <c r="AU1258" s="107">
        <f t="shared" si="924"/>
        <v>0</v>
      </c>
      <c r="AV1258" s="107">
        <f t="shared" si="924"/>
        <v>0</v>
      </c>
      <c r="AW1258" s="107">
        <f t="shared" si="924"/>
        <v>0</v>
      </c>
      <c r="AX1258" s="107">
        <f t="shared" si="924"/>
        <v>0</v>
      </c>
      <c r="AY1258" s="107">
        <f t="shared" si="924"/>
        <v>0</v>
      </c>
      <c r="AZ1258" s="107">
        <f t="shared" si="924"/>
        <v>0</v>
      </c>
      <c r="BA1258" s="108">
        <f t="shared" si="911"/>
        <v>0</v>
      </c>
      <c r="BB1258" s="103">
        <f t="shared" si="903"/>
        <v>0</v>
      </c>
      <c r="BC1258" s="109">
        <f t="shared" si="912"/>
        <v>0</v>
      </c>
      <c r="BD1258" s="107">
        <f t="shared" si="888"/>
        <v>0</v>
      </c>
      <c r="BE1258" s="107">
        <f t="shared" si="925"/>
        <v>0</v>
      </c>
      <c r="BF1258" s="107">
        <f t="shared" si="925"/>
        <v>0</v>
      </c>
      <c r="BG1258" s="107">
        <f t="shared" si="925"/>
        <v>0</v>
      </c>
      <c r="BH1258" s="107">
        <f t="shared" si="925"/>
        <v>0</v>
      </c>
      <c r="BI1258" s="107">
        <f t="shared" si="925"/>
        <v>0</v>
      </c>
      <c r="BJ1258" s="107">
        <f t="shared" si="925"/>
        <v>0</v>
      </c>
      <c r="BK1258" s="107">
        <f t="shared" si="925"/>
        <v>0</v>
      </c>
      <c r="BL1258" s="110">
        <f t="shared" si="913"/>
        <v>0</v>
      </c>
      <c r="BM1258" s="111">
        <f t="shared" si="914"/>
        <v>0</v>
      </c>
      <c r="BN1258" s="111">
        <f t="shared" si="915"/>
        <v>0</v>
      </c>
      <c r="BO1258" s="111">
        <f t="shared" si="916"/>
        <v>0</v>
      </c>
      <c r="BP1258" s="111">
        <f t="shared" si="917"/>
        <v>0</v>
      </c>
      <c r="BQ1258" s="111">
        <f t="shared" si="918"/>
        <v>0</v>
      </c>
      <c r="BR1258" s="111">
        <f t="shared" si="919"/>
        <v>0</v>
      </c>
      <c r="BS1258" s="111">
        <f t="shared" si="920"/>
        <v>0</v>
      </c>
      <c r="BT1258" s="111">
        <f t="shared" si="921"/>
        <v>0</v>
      </c>
      <c r="BU1258" s="112">
        <f t="shared" si="922"/>
        <v>0</v>
      </c>
      <c r="BV1258" s="113">
        <f t="shared" si="923"/>
        <v>0</v>
      </c>
      <c r="BW1258" s="169" t="s">
        <v>135</v>
      </c>
      <c r="BX1258" s="174">
        <v>2021</v>
      </c>
      <c r="BY1258" s="169" t="s">
        <v>2422</v>
      </c>
      <c r="BZ1258" s="169" t="str">
        <f t="shared" si="904"/>
        <v>NOVIEMBRE</v>
      </c>
      <c r="CA1258" s="169" t="str">
        <f t="shared" si="905"/>
        <v>YCHO21RT_11.1</v>
      </c>
      <c r="CB1258" s="118" t="e">
        <f>VLOOKUP(F1258,[3]TOTALES!$E:$E,1,0)</f>
        <v>#N/A</v>
      </c>
      <c r="CC1258" s="118" t="e">
        <f>VLOOKUP(E1258,'3.PARAMETROS'!J:L,3,0)</f>
        <v>#N/A</v>
      </c>
      <c r="CD1258" s="118">
        <f>VLOOKUP(A1258,'[4]1. ARCHIVO COMPRA'!$A:$BU,73,0)</f>
        <v>0</v>
      </c>
      <c r="CF1258" s="128"/>
      <c r="CG1258" s="128"/>
    </row>
    <row r="1259" spans="1:85" x14ac:dyDescent="0.25">
      <c r="A1259" s="128" t="str">
        <f t="shared" si="889"/>
        <v>W1RN03WCNI0F5F1</v>
      </c>
      <c r="B1259" s="188">
        <v>44501</v>
      </c>
      <c r="C1259" s="128" t="s">
        <v>698</v>
      </c>
      <c r="D1259" s="128" t="s">
        <v>557</v>
      </c>
      <c r="E1259" s="128" t="s">
        <v>558</v>
      </c>
      <c r="F1259" s="128" t="s">
        <v>2014</v>
      </c>
      <c r="G1259" s="128" t="s">
        <v>2015</v>
      </c>
      <c r="H1259" s="128" t="s">
        <v>2016</v>
      </c>
      <c r="I1259" s="128" t="s">
        <v>2017</v>
      </c>
      <c r="J1259" s="128" t="s">
        <v>2248</v>
      </c>
      <c r="K1259" s="128" t="s">
        <v>683</v>
      </c>
      <c r="L1259" s="128" t="s">
        <v>2255</v>
      </c>
      <c r="M1259" s="137">
        <v>89</v>
      </c>
      <c r="N1259" s="128">
        <f>IFERROR(VLOOKUP(M1259*$M$8*$N$8,'RAM costing'!$A$3:$B$81,2,1),0)</f>
        <v>89000</v>
      </c>
      <c r="O1259" s="128">
        <f>IFERROR(VLOOKUP(M1259*$M$9*$N$9,'RAM costing'!$E$3:$F$81,2,1),0)</f>
        <v>359</v>
      </c>
      <c r="P1259" s="128"/>
      <c r="Q1259" s="129">
        <f t="shared" si="909"/>
        <v>0.33526841448189765</v>
      </c>
      <c r="R1259" s="18">
        <v>29.838888888888889</v>
      </c>
      <c r="S1259" s="25">
        <f t="shared" si="890"/>
        <v>0</v>
      </c>
      <c r="T1259" s="25">
        <f t="shared" si="891"/>
        <v>0</v>
      </c>
      <c r="U1259" s="25">
        <f t="shared" si="892"/>
        <v>0</v>
      </c>
      <c r="V1259" s="25">
        <f t="shared" si="893"/>
        <v>0</v>
      </c>
      <c r="W1259" s="25">
        <f t="shared" si="894"/>
        <v>0</v>
      </c>
      <c r="X1259" s="25">
        <f t="shared" si="895"/>
        <v>0</v>
      </c>
      <c r="Y1259" s="25">
        <f t="shared" si="896"/>
        <v>0</v>
      </c>
      <c r="Z1259" s="25">
        <f t="shared" si="897"/>
        <v>0</v>
      </c>
      <c r="AA1259" s="26"/>
      <c r="AB1259" s="25">
        <f t="shared" si="898"/>
        <v>0</v>
      </c>
      <c r="AC1259" s="25">
        <f t="shared" si="908"/>
        <v>0</v>
      </c>
      <c r="AD1259" s="25"/>
      <c r="AE1259" s="25"/>
      <c r="AF1259" s="25"/>
      <c r="AG1259" s="25"/>
      <c r="AH1259" s="25"/>
      <c r="AI1259" s="25"/>
      <c r="AJ1259" s="26"/>
      <c r="AK1259" s="25"/>
      <c r="AL1259" s="26"/>
      <c r="AM1259" s="25">
        <f t="shared" si="899"/>
        <v>0</v>
      </c>
      <c r="AN1259" s="25">
        <f t="shared" si="900"/>
        <v>0</v>
      </c>
      <c r="AO1259" s="26"/>
      <c r="AP1259" s="26">
        <f t="shared" si="901"/>
        <v>0</v>
      </c>
      <c r="AQ1259" s="101">
        <f t="shared" si="902"/>
        <v>0</v>
      </c>
      <c r="AR1259" s="106">
        <f t="shared" si="910"/>
        <v>0</v>
      </c>
      <c r="AS1259" s="107">
        <f t="shared" si="924"/>
        <v>0</v>
      </c>
      <c r="AT1259" s="107">
        <f t="shared" si="924"/>
        <v>0</v>
      </c>
      <c r="AU1259" s="107">
        <f t="shared" si="924"/>
        <v>0</v>
      </c>
      <c r="AV1259" s="107">
        <f t="shared" si="924"/>
        <v>0</v>
      </c>
      <c r="AW1259" s="107">
        <f t="shared" si="924"/>
        <v>0</v>
      </c>
      <c r="AX1259" s="107">
        <f t="shared" si="924"/>
        <v>0</v>
      </c>
      <c r="AY1259" s="107">
        <f t="shared" si="924"/>
        <v>0</v>
      </c>
      <c r="AZ1259" s="107">
        <f t="shared" si="924"/>
        <v>0</v>
      </c>
      <c r="BA1259" s="108">
        <f t="shared" si="911"/>
        <v>0</v>
      </c>
      <c r="BB1259" s="103">
        <f t="shared" si="903"/>
        <v>0</v>
      </c>
      <c r="BC1259" s="109">
        <f t="shared" si="912"/>
        <v>0</v>
      </c>
      <c r="BD1259" s="107">
        <f t="shared" si="888"/>
        <v>0</v>
      </c>
      <c r="BE1259" s="107">
        <f t="shared" si="925"/>
        <v>0</v>
      </c>
      <c r="BF1259" s="107">
        <f t="shared" si="925"/>
        <v>0</v>
      </c>
      <c r="BG1259" s="107">
        <f t="shared" si="925"/>
        <v>0</v>
      </c>
      <c r="BH1259" s="107">
        <f t="shared" si="925"/>
        <v>0</v>
      </c>
      <c r="BI1259" s="107">
        <f t="shared" si="925"/>
        <v>0</v>
      </c>
      <c r="BJ1259" s="107">
        <f t="shared" si="925"/>
        <v>0</v>
      </c>
      <c r="BK1259" s="107">
        <f t="shared" si="925"/>
        <v>0</v>
      </c>
      <c r="BL1259" s="110">
        <f t="shared" si="913"/>
        <v>0</v>
      </c>
      <c r="BM1259" s="111">
        <f t="shared" si="914"/>
        <v>0</v>
      </c>
      <c r="BN1259" s="111">
        <f t="shared" si="915"/>
        <v>0</v>
      </c>
      <c r="BO1259" s="111">
        <f t="shared" si="916"/>
        <v>0</v>
      </c>
      <c r="BP1259" s="111">
        <f t="shared" si="917"/>
        <v>0</v>
      </c>
      <c r="BQ1259" s="111">
        <f t="shared" si="918"/>
        <v>0</v>
      </c>
      <c r="BR1259" s="111">
        <f t="shared" si="919"/>
        <v>0</v>
      </c>
      <c r="BS1259" s="111">
        <f t="shared" si="920"/>
        <v>0</v>
      </c>
      <c r="BT1259" s="111">
        <f t="shared" si="921"/>
        <v>0</v>
      </c>
      <c r="BU1259" s="112">
        <f t="shared" si="922"/>
        <v>0</v>
      </c>
      <c r="BV1259" s="113">
        <f t="shared" si="923"/>
        <v>0</v>
      </c>
      <c r="BW1259" s="169" t="s">
        <v>135</v>
      </c>
      <c r="BX1259" s="174">
        <v>2021</v>
      </c>
      <c r="BY1259" s="169" t="s">
        <v>2422</v>
      </c>
      <c r="BZ1259" s="169" t="str">
        <f t="shared" si="904"/>
        <v>NOVIEMBRE</v>
      </c>
      <c r="CA1259" s="169" t="str">
        <f t="shared" si="905"/>
        <v>YCHO21RT_11.1</v>
      </c>
      <c r="CB1259" s="118" t="e">
        <f>VLOOKUP(F1259,[3]TOTALES!$E:$E,1,0)</f>
        <v>#N/A</v>
      </c>
      <c r="CC1259" s="118" t="e">
        <f>VLOOKUP(E1259,'3.PARAMETROS'!J:L,3,0)</f>
        <v>#N/A</v>
      </c>
      <c r="CD1259" s="118">
        <f>VLOOKUP(A1259,'[4]1. ARCHIVO COMPRA'!$A:$BU,73,0)</f>
        <v>0</v>
      </c>
      <c r="CF1259" s="128"/>
      <c r="CG1259" s="128"/>
    </row>
    <row r="1260" spans="1:85" x14ac:dyDescent="0.25">
      <c r="A1260" s="128" t="str">
        <f t="shared" si="889"/>
        <v>W1RN03WCNI0F5W5</v>
      </c>
      <c r="B1260" s="188">
        <v>44501</v>
      </c>
      <c r="C1260" s="128" t="s">
        <v>698</v>
      </c>
      <c r="D1260" s="128" t="s">
        <v>557</v>
      </c>
      <c r="E1260" s="128" t="s">
        <v>558</v>
      </c>
      <c r="F1260" s="128" t="s">
        <v>2014</v>
      </c>
      <c r="G1260" s="128" t="s">
        <v>2015</v>
      </c>
      <c r="H1260" s="128" t="s">
        <v>2018</v>
      </c>
      <c r="I1260" s="128" t="s">
        <v>2019</v>
      </c>
      <c r="J1260" s="128" t="s">
        <v>2248</v>
      </c>
      <c r="K1260" s="128" t="s">
        <v>683</v>
      </c>
      <c r="L1260" s="128" t="s">
        <v>2255</v>
      </c>
      <c r="M1260" s="137">
        <v>89</v>
      </c>
      <c r="N1260" s="128">
        <f>IFERROR(VLOOKUP(M1260*$M$8*$N$8,'RAM costing'!$A$3:$B$81,2,1),0)</f>
        <v>89000</v>
      </c>
      <c r="O1260" s="128">
        <f>IFERROR(VLOOKUP(M1260*$M$9*$N$9,'RAM costing'!$E$3:$F$81,2,1),0)</f>
        <v>359</v>
      </c>
      <c r="P1260" s="128"/>
      <c r="Q1260" s="129">
        <f t="shared" si="909"/>
        <v>0.33526841448189765</v>
      </c>
      <c r="R1260" s="18">
        <v>29.838888888888889</v>
      </c>
      <c r="S1260" s="25">
        <f t="shared" si="890"/>
        <v>0</v>
      </c>
      <c r="T1260" s="25">
        <f t="shared" si="891"/>
        <v>0</v>
      </c>
      <c r="U1260" s="25">
        <f t="shared" si="892"/>
        <v>0</v>
      </c>
      <c r="V1260" s="25">
        <f t="shared" si="893"/>
        <v>0</v>
      </c>
      <c r="W1260" s="25">
        <f t="shared" si="894"/>
        <v>0</v>
      </c>
      <c r="X1260" s="25">
        <f t="shared" si="895"/>
        <v>0</v>
      </c>
      <c r="Y1260" s="25">
        <f t="shared" si="896"/>
        <v>0</v>
      </c>
      <c r="Z1260" s="25">
        <f t="shared" si="897"/>
        <v>0</v>
      </c>
      <c r="AA1260" s="26"/>
      <c r="AB1260" s="25">
        <f t="shared" si="898"/>
        <v>0</v>
      </c>
      <c r="AC1260" s="25">
        <f t="shared" si="908"/>
        <v>0</v>
      </c>
      <c r="AD1260" s="25"/>
      <c r="AE1260" s="25"/>
      <c r="AF1260" s="25"/>
      <c r="AG1260" s="25"/>
      <c r="AH1260" s="25"/>
      <c r="AI1260" s="25"/>
      <c r="AJ1260" s="26"/>
      <c r="AK1260" s="25"/>
      <c r="AL1260" s="26"/>
      <c r="AM1260" s="25">
        <f t="shared" si="899"/>
        <v>0</v>
      </c>
      <c r="AN1260" s="25">
        <f t="shared" si="900"/>
        <v>0</v>
      </c>
      <c r="AO1260" s="26"/>
      <c r="AP1260" s="26">
        <f t="shared" si="901"/>
        <v>0</v>
      </c>
      <c r="AQ1260" s="101">
        <f t="shared" si="902"/>
        <v>0</v>
      </c>
      <c r="AR1260" s="106">
        <f t="shared" si="910"/>
        <v>0</v>
      </c>
      <c r="AS1260" s="107">
        <f t="shared" si="924"/>
        <v>0</v>
      </c>
      <c r="AT1260" s="107">
        <f t="shared" si="924"/>
        <v>0</v>
      </c>
      <c r="AU1260" s="107">
        <f t="shared" si="924"/>
        <v>0</v>
      </c>
      <c r="AV1260" s="107">
        <f t="shared" si="924"/>
        <v>0</v>
      </c>
      <c r="AW1260" s="107">
        <f t="shared" si="924"/>
        <v>0</v>
      </c>
      <c r="AX1260" s="107">
        <f t="shared" si="924"/>
        <v>0</v>
      </c>
      <c r="AY1260" s="107">
        <f t="shared" si="924"/>
        <v>0</v>
      </c>
      <c r="AZ1260" s="107">
        <f t="shared" si="924"/>
        <v>0</v>
      </c>
      <c r="BA1260" s="108">
        <f t="shared" si="911"/>
        <v>0</v>
      </c>
      <c r="BB1260" s="103">
        <f t="shared" si="903"/>
        <v>0</v>
      </c>
      <c r="BC1260" s="109">
        <f t="shared" si="912"/>
        <v>0</v>
      </c>
      <c r="BD1260" s="107">
        <f t="shared" si="888"/>
        <v>0</v>
      </c>
      <c r="BE1260" s="107">
        <f t="shared" si="925"/>
        <v>0</v>
      </c>
      <c r="BF1260" s="107">
        <f t="shared" si="925"/>
        <v>0</v>
      </c>
      <c r="BG1260" s="107">
        <f t="shared" si="925"/>
        <v>0</v>
      </c>
      <c r="BH1260" s="107">
        <f t="shared" si="925"/>
        <v>0</v>
      </c>
      <c r="BI1260" s="107">
        <f t="shared" si="925"/>
        <v>0</v>
      </c>
      <c r="BJ1260" s="107">
        <f t="shared" si="925"/>
        <v>0</v>
      </c>
      <c r="BK1260" s="107">
        <f t="shared" si="925"/>
        <v>0</v>
      </c>
      <c r="BL1260" s="110">
        <f t="shared" si="913"/>
        <v>0</v>
      </c>
      <c r="BM1260" s="111">
        <f t="shared" si="914"/>
        <v>0</v>
      </c>
      <c r="BN1260" s="111">
        <f t="shared" si="915"/>
        <v>0</v>
      </c>
      <c r="BO1260" s="111">
        <f t="shared" si="916"/>
        <v>0</v>
      </c>
      <c r="BP1260" s="111">
        <f t="shared" si="917"/>
        <v>0</v>
      </c>
      <c r="BQ1260" s="111">
        <f t="shared" si="918"/>
        <v>0</v>
      </c>
      <c r="BR1260" s="111">
        <f t="shared" si="919"/>
        <v>0</v>
      </c>
      <c r="BS1260" s="111">
        <f t="shared" si="920"/>
        <v>0</v>
      </c>
      <c r="BT1260" s="111">
        <f t="shared" si="921"/>
        <v>0</v>
      </c>
      <c r="BU1260" s="112">
        <f t="shared" si="922"/>
        <v>0</v>
      </c>
      <c r="BV1260" s="113">
        <f t="shared" si="923"/>
        <v>0</v>
      </c>
      <c r="BW1260" s="169" t="s">
        <v>135</v>
      </c>
      <c r="BX1260" s="174">
        <v>2021</v>
      </c>
      <c r="BY1260" s="169" t="s">
        <v>2422</v>
      </c>
      <c r="BZ1260" s="169" t="str">
        <f t="shared" si="904"/>
        <v>NOVIEMBRE</v>
      </c>
      <c r="CA1260" s="169" t="str">
        <f t="shared" si="905"/>
        <v>YCHO21RT_11.1</v>
      </c>
      <c r="CB1260" s="118" t="e">
        <f>VLOOKUP(F1260,[3]TOTALES!$E:$E,1,0)</f>
        <v>#N/A</v>
      </c>
      <c r="CC1260" s="118" t="e">
        <f>VLOOKUP(E1260,'3.PARAMETROS'!J:L,3,0)</f>
        <v>#N/A</v>
      </c>
      <c r="CD1260" s="118">
        <f>VLOOKUP(A1260,'[4]1. ARCHIVO COMPRA'!$A:$BU,73,0)</f>
        <v>0</v>
      </c>
      <c r="CF1260" s="128"/>
      <c r="CG1260" s="128"/>
    </row>
    <row r="1261" spans="1:85" x14ac:dyDescent="0.25">
      <c r="A1261" s="128" t="str">
        <f t="shared" si="889"/>
        <v>W1RN03WCNI0G578</v>
      </c>
      <c r="B1261" s="188">
        <v>44501</v>
      </c>
      <c r="C1261" s="128" t="s">
        <v>698</v>
      </c>
      <c r="D1261" s="128" t="s">
        <v>557</v>
      </c>
      <c r="E1261" s="128" t="s">
        <v>558</v>
      </c>
      <c r="F1261" s="128" t="s">
        <v>2014</v>
      </c>
      <c r="G1261" s="128" t="s">
        <v>2015</v>
      </c>
      <c r="H1261" s="128" t="s">
        <v>2020</v>
      </c>
      <c r="I1261" s="128" t="s">
        <v>2021</v>
      </c>
      <c r="J1261" s="128" t="s">
        <v>2248</v>
      </c>
      <c r="K1261" s="128" t="s">
        <v>683</v>
      </c>
      <c r="L1261" s="128" t="s">
        <v>2255</v>
      </c>
      <c r="M1261" s="137">
        <v>89</v>
      </c>
      <c r="N1261" s="128">
        <f>IFERROR(VLOOKUP(M1261*$M$8*$N$8,'RAM costing'!$A$3:$B$81,2,1),0)</f>
        <v>89000</v>
      </c>
      <c r="O1261" s="128">
        <f>IFERROR(VLOOKUP(M1261*$M$9*$N$9,'RAM costing'!$E$3:$F$81,2,1),0)</f>
        <v>359</v>
      </c>
      <c r="P1261" s="128"/>
      <c r="Q1261" s="129">
        <f t="shared" si="909"/>
        <v>0.33526841448189765</v>
      </c>
      <c r="R1261" s="18">
        <v>29.838888888888889</v>
      </c>
      <c r="S1261" s="25">
        <f t="shared" si="890"/>
        <v>0</v>
      </c>
      <c r="T1261" s="25">
        <f t="shared" si="891"/>
        <v>0</v>
      </c>
      <c r="U1261" s="25">
        <f t="shared" si="892"/>
        <v>0</v>
      </c>
      <c r="V1261" s="25">
        <f t="shared" si="893"/>
        <v>0</v>
      </c>
      <c r="W1261" s="25">
        <f t="shared" si="894"/>
        <v>0</v>
      </c>
      <c r="X1261" s="25">
        <f t="shared" si="895"/>
        <v>0</v>
      </c>
      <c r="Y1261" s="25">
        <f t="shared" si="896"/>
        <v>0</v>
      </c>
      <c r="Z1261" s="25">
        <f t="shared" si="897"/>
        <v>0</v>
      </c>
      <c r="AA1261" s="26"/>
      <c r="AB1261" s="25">
        <f t="shared" si="898"/>
        <v>0</v>
      </c>
      <c r="AC1261" s="25">
        <f t="shared" si="908"/>
        <v>0</v>
      </c>
      <c r="AD1261" s="25"/>
      <c r="AE1261" s="25"/>
      <c r="AF1261" s="25"/>
      <c r="AG1261" s="25"/>
      <c r="AH1261" s="25"/>
      <c r="AI1261" s="25"/>
      <c r="AJ1261" s="26"/>
      <c r="AK1261" s="25"/>
      <c r="AL1261" s="26"/>
      <c r="AM1261" s="25">
        <f t="shared" si="899"/>
        <v>0</v>
      </c>
      <c r="AN1261" s="25">
        <f t="shared" si="900"/>
        <v>0</v>
      </c>
      <c r="AO1261" s="26"/>
      <c r="AP1261" s="26">
        <f t="shared" si="901"/>
        <v>0</v>
      </c>
      <c r="AQ1261" s="101">
        <f t="shared" si="902"/>
        <v>0</v>
      </c>
      <c r="AR1261" s="106">
        <f t="shared" si="910"/>
        <v>0</v>
      </c>
      <c r="AS1261" s="107">
        <f t="shared" si="924"/>
        <v>0</v>
      </c>
      <c r="AT1261" s="107">
        <f t="shared" si="924"/>
        <v>0</v>
      </c>
      <c r="AU1261" s="107">
        <f t="shared" si="924"/>
        <v>0</v>
      </c>
      <c r="AV1261" s="107">
        <f t="shared" si="924"/>
        <v>0</v>
      </c>
      <c r="AW1261" s="107">
        <f t="shared" si="924"/>
        <v>0</v>
      </c>
      <c r="AX1261" s="107">
        <f t="shared" si="924"/>
        <v>0</v>
      </c>
      <c r="AY1261" s="107">
        <f t="shared" si="924"/>
        <v>0</v>
      </c>
      <c r="AZ1261" s="107">
        <f t="shared" si="924"/>
        <v>0</v>
      </c>
      <c r="BA1261" s="108">
        <f t="shared" si="911"/>
        <v>0</v>
      </c>
      <c r="BB1261" s="103">
        <f t="shared" si="903"/>
        <v>0</v>
      </c>
      <c r="BC1261" s="109">
        <f t="shared" si="912"/>
        <v>0</v>
      </c>
      <c r="BD1261" s="107">
        <f t="shared" si="888"/>
        <v>0</v>
      </c>
      <c r="BE1261" s="107">
        <f t="shared" si="925"/>
        <v>0</v>
      </c>
      <c r="BF1261" s="107">
        <f t="shared" si="925"/>
        <v>0</v>
      </c>
      <c r="BG1261" s="107">
        <f t="shared" si="925"/>
        <v>0</v>
      </c>
      <c r="BH1261" s="107">
        <f t="shared" si="925"/>
        <v>0</v>
      </c>
      <c r="BI1261" s="107">
        <f t="shared" si="925"/>
        <v>0</v>
      </c>
      <c r="BJ1261" s="107">
        <f t="shared" si="925"/>
        <v>0</v>
      </c>
      <c r="BK1261" s="107">
        <f t="shared" si="925"/>
        <v>0</v>
      </c>
      <c r="BL1261" s="110">
        <f t="shared" si="913"/>
        <v>0</v>
      </c>
      <c r="BM1261" s="111">
        <f t="shared" si="914"/>
        <v>0</v>
      </c>
      <c r="BN1261" s="111">
        <f t="shared" si="915"/>
        <v>0</v>
      </c>
      <c r="BO1261" s="111">
        <f t="shared" si="916"/>
        <v>0</v>
      </c>
      <c r="BP1261" s="111">
        <f t="shared" si="917"/>
        <v>0</v>
      </c>
      <c r="BQ1261" s="111">
        <f t="shared" si="918"/>
        <v>0</v>
      </c>
      <c r="BR1261" s="111">
        <f t="shared" si="919"/>
        <v>0</v>
      </c>
      <c r="BS1261" s="111">
        <f t="shared" si="920"/>
        <v>0</v>
      </c>
      <c r="BT1261" s="111">
        <f t="shared" si="921"/>
        <v>0</v>
      </c>
      <c r="BU1261" s="112">
        <f t="shared" si="922"/>
        <v>0</v>
      </c>
      <c r="BV1261" s="113">
        <f t="shared" si="923"/>
        <v>0</v>
      </c>
      <c r="BW1261" s="169" t="s">
        <v>135</v>
      </c>
      <c r="BX1261" s="174">
        <v>2021</v>
      </c>
      <c r="BY1261" s="169" t="s">
        <v>2422</v>
      </c>
      <c r="BZ1261" s="169" t="str">
        <f t="shared" si="904"/>
        <v>NOVIEMBRE</v>
      </c>
      <c r="CA1261" s="169" t="str">
        <f t="shared" si="905"/>
        <v>YCHO21RT_11.1</v>
      </c>
      <c r="CB1261" s="118" t="e">
        <f>VLOOKUP(F1261,[3]TOTALES!$E:$E,1,0)</f>
        <v>#N/A</v>
      </c>
      <c r="CC1261" s="118" t="e">
        <f>VLOOKUP(E1261,'3.PARAMETROS'!J:L,3,0)</f>
        <v>#N/A</v>
      </c>
      <c r="CD1261" s="118">
        <f>VLOOKUP(A1261,'[4]1. ARCHIVO COMPRA'!$A:$BU,73,0)</f>
        <v>0</v>
      </c>
      <c r="CF1261" s="128"/>
      <c r="CG1261" s="128"/>
    </row>
    <row r="1262" spans="1:85" x14ac:dyDescent="0.25">
      <c r="A1262" s="128" t="str">
        <f t="shared" si="889"/>
        <v>W1BG07D49T1GVLW</v>
      </c>
      <c r="B1262" s="188">
        <v>44501</v>
      </c>
      <c r="C1262" s="128" t="s">
        <v>698</v>
      </c>
      <c r="D1262" s="128" t="s">
        <v>563</v>
      </c>
      <c r="E1262" s="128" t="s">
        <v>212</v>
      </c>
      <c r="F1262" s="128" t="s">
        <v>2022</v>
      </c>
      <c r="G1262" s="128" t="s">
        <v>2023</v>
      </c>
      <c r="H1262" s="128" t="s">
        <v>653</v>
      </c>
      <c r="I1262" s="128" t="s">
        <v>654</v>
      </c>
      <c r="J1262" s="128" t="s">
        <v>665</v>
      </c>
      <c r="K1262" s="128" t="s">
        <v>685</v>
      </c>
      <c r="L1262" s="128" t="s">
        <v>2257</v>
      </c>
      <c r="M1262" s="137">
        <v>89</v>
      </c>
      <c r="N1262" s="128">
        <f>IFERROR(VLOOKUP(M1262*$M$8*$N$8,'RAM costing'!$A$3:$B$81,2,1),0)</f>
        <v>89000</v>
      </c>
      <c r="O1262" s="128">
        <f>IFERROR(VLOOKUP(M1262*$M$9*$N$9,'RAM costing'!$E$3:$F$81,2,1),0)</f>
        <v>359</v>
      </c>
      <c r="P1262" s="128"/>
      <c r="Q1262" s="129">
        <f t="shared" si="909"/>
        <v>0.31</v>
      </c>
      <c r="R1262" s="18">
        <v>27.59</v>
      </c>
      <c r="S1262" s="25">
        <f t="shared" si="890"/>
        <v>0</v>
      </c>
      <c r="T1262" s="25">
        <f t="shared" si="891"/>
        <v>0</v>
      </c>
      <c r="U1262" s="25">
        <f t="shared" si="892"/>
        <v>0</v>
      </c>
      <c r="V1262" s="25">
        <f t="shared" si="893"/>
        <v>0</v>
      </c>
      <c r="W1262" s="25">
        <f t="shared" si="894"/>
        <v>0</v>
      </c>
      <c r="X1262" s="25">
        <f t="shared" si="895"/>
        <v>0</v>
      </c>
      <c r="Y1262" s="25">
        <f t="shared" si="896"/>
        <v>0</v>
      </c>
      <c r="Z1262" s="25">
        <f t="shared" si="897"/>
        <v>0</v>
      </c>
      <c r="AA1262" s="26"/>
      <c r="AB1262" s="25">
        <f t="shared" si="898"/>
        <v>0</v>
      </c>
      <c r="AC1262" s="25">
        <f t="shared" si="908"/>
        <v>0</v>
      </c>
      <c r="AD1262" s="25"/>
      <c r="AE1262" s="25"/>
      <c r="AF1262" s="25"/>
      <c r="AG1262" s="25"/>
      <c r="AH1262" s="25"/>
      <c r="AI1262" s="25"/>
      <c r="AJ1262" s="26"/>
      <c r="AK1262" s="25"/>
      <c r="AL1262" s="26"/>
      <c r="AM1262" s="25">
        <f t="shared" si="899"/>
        <v>0</v>
      </c>
      <c r="AN1262" s="25">
        <f t="shared" si="900"/>
        <v>0</v>
      </c>
      <c r="AO1262" s="26"/>
      <c r="AP1262" s="26">
        <f t="shared" si="901"/>
        <v>0</v>
      </c>
      <c r="AQ1262" s="101">
        <f t="shared" si="902"/>
        <v>0</v>
      </c>
      <c r="AR1262" s="106">
        <f t="shared" si="910"/>
        <v>0</v>
      </c>
      <c r="AS1262" s="107">
        <f t="shared" si="924"/>
        <v>0</v>
      </c>
      <c r="AT1262" s="107">
        <f t="shared" si="924"/>
        <v>0</v>
      </c>
      <c r="AU1262" s="107">
        <f t="shared" si="924"/>
        <v>0</v>
      </c>
      <c r="AV1262" s="107">
        <f t="shared" si="924"/>
        <v>0</v>
      </c>
      <c r="AW1262" s="107">
        <f t="shared" si="924"/>
        <v>0</v>
      </c>
      <c r="AX1262" s="107">
        <f t="shared" si="924"/>
        <v>0</v>
      </c>
      <c r="AY1262" s="107">
        <f t="shared" si="924"/>
        <v>0</v>
      </c>
      <c r="AZ1262" s="107">
        <f t="shared" si="924"/>
        <v>0</v>
      </c>
      <c r="BA1262" s="108">
        <f t="shared" si="911"/>
        <v>0</v>
      </c>
      <c r="BB1262" s="103">
        <f t="shared" si="903"/>
        <v>0</v>
      </c>
      <c r="BC1262" s="109">
        <f t="shared" si="912"/>
        <v>0</v>
      </c>
      <c r="BD1262" s="107">
        <f t="shared" si="888"/>
        <v>0</v>
      </c>
      <c r="BE1262" s="107">
        <f t="shared" si="925"/>
        <v>0</v>
      </c>
      <c r="BF1262" s="107">
        <f t="shared" si="925"/>
        <v>0</v>
      </c>
      <c r="BG1262" s="107">
        <f t="shared" si="925"/>
        <v>0</v>
      </c>
      <c r="BH1262" s="107">
        <f t="shared" si="925"/>
        <v>0</v>
      </c>
      <c r="BI1262" s="107">
        <f t="shared" si="925"/>
        <v>0</v>
      </c>
      <c r="BJ1262" s="107">
        <f t="shared" si="925"/>
        <v>0</v>
      </c>
      <c r="BK1262" s="107">
        <f t="shared" si="925"/>
        <v>0</v>
      </c>
      <c r="BL1262" s="110">
        <f t="shared" si="913"/>
        <v>0</v>
      </c>
      <c r="BM1262" s="111">
        <f t="shared" si="914"/>
        <v>0</v>
      </c>
      <c r="BN1262" s="111">
        <f t="shared" si="915"/>
        <v>0</v>
      </c>
      <c r="BO1262" s="111">
        <f t="shared" si="916"/>
        <v>0</v>
      </c>
      <c r="BP1262" s="111">
        <f t="shared" si="917"/>
        <v>0</v>
      </c>
      <c r="BQ1262" s="111">
        <f t="shared" si="918"/>
        <v>0</v>
      </c>
      <c r="BR1262" s="111">
        <f t="shared" si="919"/>
        <v>0</v>
      </c>
      <c r="BS1262" s="111">
        <f t="shared" si="920"/>
        <v>0</v>
      </c>
      <c r="BT1262" s="111">
        <f t="shared" si="921"/>
        <v>0</v>
      </c>
      <c r="BU1262" s="112">
        <f t="shared" si="922"/>
        <v>0</v>
      </c>
      <c r="BV1262" s="113">
        <f t="shared" si="923"/>
        <v>0</v>
      </c>
      <c r="BW1262" s="169" t="s">
        <v>135</v>
      </c>
      <c r="BX1262" s="174">
        <v>2021</v>
      </c>
      <c r="BY1262" s="169" t="s">
        <v>2422</v>
      </c>
      <c r="BZ1262" s="169" t="str">
        <f t="shared" si="904"/>
        <v>NOVIEMBRE</v>
      </c>
      <c r="CA1262" s="169" t="str">
        <f t="shared" si="905"/>
        <v>YCHO21RT_11.1</v>
      </c>
      <c r="CB1262" s="118" t="e">
        <f>VLOOKUP(F1262,[3]TOTALES!$E:$E,1,0)</f>
        <v>#N/A</v>
      </c>
      <c r="CC1262" s="118" t="str">
        <f>VLOOKUP(E1262,'3.PARAMETROS'!J:L,3,0)</f>
        <v>JEANS MODA</v>
      </c>
      <c r="CD1262" s="118">
        <f>VLOOKUP(A1262,'[4]1. ARCHIVO COMPRA'!$A:$BU,73,0)</f>
        <v>0</v>
      </c>
      <c r="CF1262" s="128"/>
      <c r="CG1262" s="128"/>
    </row>
    <row r="1263" spans="1:85" x14ac:dyDescent="0.25">
      <c r="A1263" s="128" t="str">
        <f t="shared" si="889"/>
        <v>W1BG10D49T1GOMW</v>
      </c>
      <c r="B1263" s="188">
        <v>44501</v>
      </c>
      <c r="C1263" s="128" t="s">
        <v>698</v>
      </c>
      <c r="D1263" s="128" t="s">
        <v>563</v>
      </c>
      <c r="E1263" s="128" t="s">
        <v>212</v>
      </c>
      <c r="F1263" s="128" t="s">
        <v>2024</v>
      </c>
      <c r="G1263" s="128" t="s">
        <v>2025</v>
      </c>
      <c r="H1263" s="128" t="s">
        <v>640</v>
      </c>
      <c r="I1263" s="128" t="s">
        <v>641</v>
      </c>
      <c r="J1263" s="128" t="s">
        <v>665</v>
      </c>
      <c r="K1263" s="128" t="s">
        <v>685</v>
      </c>
      <c r="L1263" s="128" t="s">
        <v>2257</v>
      </c>
      <c r="M1263" s="137">
        <v>89</v>
      </c>
      <c r="N1263" s="128">
        <f>IFERROR(VLOOKUP(M1263*$M$8*$N$8,'RAM costing'!$A$3:$B$81,2,1),0)</f>
        <v>89000</v>
      </c>
      <c r="O1263" s="128">
        <f>IFERROR(VLOOKUP(M1263*$M$9*$N$9,'RAM costing'!$E$3:$F$81,2,1),0)</f>
        <v>359</v>
      </c>
      <c r="P1263" s="128"/>
      <c r="Q1263" s="129">
        <f t="shared" si="909"/>
        <v>0.32759051186017474</v>
      </c>
      <c r="R1263" s="18">
        <v>29.155555555555551</v>
      </c>
      <c r="S1263" s="25">
        <f t="shared" si="890"/>
        <v>0</v>
      </c>
      <c r="T1263" s="25">
        <f t="shared" si="891"/>
        <v>0</v>
      </c>
      <c r="U1263" s="25">
        <f t="shared" si="892"/>
        <v>0</v>
      </c>
      <c r="V1263" s="25">
        <f t="shared" si="893"/>
        <v>0</v>
      </c>
      <c r="W1263" s="25">
        <f t="shared" si="894"/>
        <v>0</v>
      </c>
      <c r="X1263" s="25">
        <f t="shared" si="895"/>
        <v>0</v>
      </c>
      <c r="Y1263" s="25">
        <f t="shared" si="896"/>
        <v>0</v>
      </c>
      <c r="Z1263" s="25">
        <f t="shared" si="897"/>
        <v>0</v>
      </c>
      <c r="AA1263" s="26"/>
      <c r="AB1263" s="25">
        <f t="shared" si="898"/>
        <v>0</v>
      </c>
      <c r="AC1263" s="25">
        <f t="shared" si="908"/>
        <v>0</v>
      </c>
      <c r="AD1263" s="25"/>
      <c r="AE1263" s="25"/>
      <c r="AF1263" s="25"/>
      <c r="AG1263" s="25"/>
      <c r="AH1263" s="25"/>
      <c r="AI1263" s="25"/>
      <c r="AJ1263" s="26"/>
      <c r="AK1263" s="25"/>
      <c r="AL1263" s="26"/>
      <c r="AM1263" s="25">
        <f t="shared" si="899"/>
        <v>0</v>
      </c>
      <c r="AN1263" s="25">
        <f t="shared" si="900"/>
        <v>0</v>
      </c>
      <c r="AO1263" s="26"/>
      <c r="AP1263" s="26">
        <f t="shared" si="901"/>
        <v>0</v>
      </c>
      <c r="AQ1263" s="101">
        <f t="shared" si="902"/>
        <v>0</v>
      </c>
      <c r="AR1263" s="106">
        <f t="shared" si="910"/>
        <v>0</v>
      </c>
      <c r="AS1263" s="107">
        <f t="shared" si="924"/>
        <v>0</v>
      </c>
      <c r="AT1263" s="107">
        <f t="shared" si="924"/>
        <v>0</v>
      </c>
      <c r="AU1263" s="107">
        <f t="shared" si="924"/>
        <v>0</v>
      </c>
      <c r="AV1263" s="107">
        <f t="shared" si="924"/>
        <v>0</v>
      </c>
      <c r="AW1263" s="107">
        <f t="shared" si="924"/>
        <v>0</v>
      </c>
      <c r="AX1263" s="107">
        <f t="shared" si="924"/>
        <v>0</v>
      </c>
      <c r="AY1263" s="107">
        <f t="shared" si="924"/>
        <v>0</v>
      </c>
      <c r="AZ1263" s="107">
        <f t="shared" si="924"/>
        <v>0</v>
      </c>
      <c r="BA1263" s="108">
        <f t="shared" si="911"/>
        <v>0</v>
      </c>
      <c r="BB1263" s="103">
        <f t="shared" si="903"/>
        <v>0</v>
      </c>
      <c r="BC1263" s="109">
        <f t="shared" si="912"/>
        <v>0</v>
      </c>
      <c r="BD1263" s="107">
        <f t="shared" si="888"/>
        <v>0</v>
      </c>
      <c r="BE1263" s="107">
        <f t="shared" si="925"/>
        <v>0</v>
      </c>
      <c r="BF1263" s="107">
        <f t="shared" si="925"/>
        <v>0</v>
      </c>
      <c r="BG1263" s="107">
        <f t="shared" si="925"/>
        <v>0</v>
      </c>
      <c r="BH1263" s="107">
        <f t="shared" si="925"/>
        <v>0</v>
      </c>
      <c r="BI1263" s="107">
        <f t="shared" si="925"/>
        <v>0</v>
      </c>
      <c r="BJ1263" s="107">
        <f t="shared" si="925"/>
        <v>0</v>
      </c>
      <c r="BK1263" s="107">
        <f t="shared" si="925"/>
        <v>0</v>
      </c>
      <c r="BL1263" s="110">
        <f t="shared" si="913"/>
        <v>0</v>
      </c>
      <c r="BM1263" s="111">
        <f t="shared" si="914"/>
        <v>0</v>
      </c>
      <c r="BN1263" s="111">
        <f t="shared" si="915"/>
        <v>0</v>
      </c>
      <c r="BO1263" s="111">
        <f t="shared" si="916"/>
        <v>0</v>
      </c>
      <c r="BP1263" s="111">
        <f t="shared" si="917"/>
        <v>0</v>
      </c>
      <c r="BQ1263" s="111">
        <f t="shared" si="918"/>
        <v>0</v>
      </c>
      <c r="BR1263" s="111">
        <f t="shared" si="919"/>
        <v>0</v>
      </c>
      <c r="BS1263" s="111">
        <f t="shared" si="920"/>
        <v>0</v>
      </c>
      <c r="BT1263" s="111">
        <f t="shared" si="921"/>
        <v>0</v>
      </c>
      <c r="BU1263" s="112">
        <f t="shared" si="922"/>
        <v>0</v>
      </c>
      <c r="BV1263" s="113">
        <f t="shared" si="923"/>
        <v>0</v>
      </c>
      <c r="BW1263" s="169" t="s">
        <v>135</v>
      </c>
      <c r="BX1263" s="174">
        <v>2021</v>
      </c>
      <c r="BY1263" s="169" t="s">
        <v>2422</v>
      </c>
      <c r="BZ1263" s="169" t="str">
        <f t="shared" si="904"/>
        <v>NOVIEMBRE</v>
      </c>
      <c r="CA1263" s="169" t="str">
        <f t="shared" si="905"/>
        <v>YCHO21RT_11.1</v>
      </c>
      <c r="CB1263" s="118" t="e">
        <f>VLOOKUP(F1263,[3]TOTALES!$E:$E,1,0)</f>
        <v>#N/A</v>
      </c>
      <c r="CC1263" s="118" t="str">
        <f>VLOOKUP(E1263,'3.PARAMETROS'!J:L,3,0)</f>
        <v>JEANS MODA</v>
      </c>
      <c r="CD1263" s="118">
        <f>VLOOKUP(A1263,'[4]1. ARCHIVO COMPRA'!$A:$BU,73,0)</f>
        <v>0</v>
      </c>
      <c r="CF1263" s="128"/>
      <c r="CG1263" s="128"/>
    </row>
    <row r="1264" spans="1:85" x14ac:dyDescent="0.25">
      <c r="A1264" s="128" t="str">
        <f t="shared" si="889"/>
        <v>W1BG10D49T1GODR</v>
      </c>
      <c r="B1264" s="188">
        <v>44501</v>
      </c>
      <c r="C1264" s="128" t="s">
        <v>698</v>
      </c>
      <c r="D1264" s="128" t="s">
        <v>563</v>
      </c>
      <c r="E1264" s="128" t="s">
        <v>212</v>
      </c>
      <c r="F1264" s="128" t="s">
        <v>2024</v>
      </c>
      <c r="G1264" s="128" t="s">
        <v>2025</v>
      </c>
      <c r="H1264" s="128" t="s">
        <v>638</v>
      </c>
      <c r="I1264" s="128" t="s">
        <v>639</v>
      </c>
      <c r="J1264" s="128" t="s">
        <v>665</v>
      </c>
      <c r="K1264" s="128" t="s">
        <v>685</v>
      </c>
      <c r="L1264" s="128" t="s">
        <v>2257</v>
      </c>
      <c r="M1264" s="137">
        <v>89</v>
      </c>
      <c r="N1264" s="128">
        <f>IFERROR(VLOOKUP(M1264*$M$8*$N$8,'RAM costing'!$A$3:$B$81,2,1),0)</f>
        <v>89000</v>
      </c>
      <c r="O1264" s="128">
        <f>IFERROR(VLOOKUP(M1264*$M$9*$N$9,'RAM costing'!$E$3:$F$81,2,1),0)</f>
        <v>359</v>
      </c>
      <c r="P1264" s="128"/>
      <c r="Q1264" s="129">
        <f t="shared" si="909"/>
        <v>0.32759051186017474</v>
      </c>
      <c r="R1264" s="18">
        <v>29.155555555555551</v>
      </c>
      <c r="S1264" s="25">
        <f t="shared" si="890"/>
        <v>0</v>
      </c>
      <c r="T1264" s="25">
        <f t="shared" si="891"/>
        <v>0</v>
      </c>
      <c r="U1264" s="25">
        <f t="shared" si="892"/>
        <v>0</v>
      </c>
      <c r="V1264" s="25">
        <f t="shared" si="893"/>
        <v>0</v>
      </c>
      <c r="W1264" s="25">
        <f t="shared" si="894"/>
        <v>0</v>
      </c>
      <c r="X1264" s="25">
        <f t="shared" si="895"/>
        <v>0</v>
      </c>
      <c r="Y1264" s="25">
        <f t="shared" si="896"/>
        <v>0</v>
      </c>
      <c r="Z1264" s="25">
        <f t="shared" si="897"/>
        <v>0</v>
      </c>
      <c r="AA1264" s="26"/>
      <c r="AB1264" s="25">
        <f t="shared" si="898"/>
        <v>0</v>
      </c>
      <c r="AC1264" s="25">
        <f t="shared" si="908"/>
        <v>0</v>
      </c>
      <c r="AD1264" s="25"/>
      <c r="AE1264" s="25"/>
      <c r="AF1264" s="25"/>
      <c r="AG1264" s="25"/>
      <c r="AH1264" s="25"/>
      <c r="AI1264" s="25"/>
      <c r="AJ1264" s="26"/>
      <c r="AK1264" s="25"/>
      <c r="AL1264" s="26"/>
      <c r="AM1264" s="25">
        <f t="shared" si="899"/>
        <v>0</v>
      </c>
      <c r="AN1264" s="25">
        <f t="shared" si="900"/>
        <v>0</v>
      </c>
      <c r="AO1264" s="26"/>
      <c r="AP1264" s="26">
        <f t="shared" si="901"/>
        <v>0</v>
      </c>
      <c r="AQ1264" s="101">
        <f t="shared" si="902"/>
        <v>0</v>
      </c>
      <c r="AR1264" s="106">
        <f t="shared" si="910"/>
        <v>0</v>
      </c>
      <c r="AS1264" s="107">
        <f t="shared" si="924"/>
        <v>0</v>
      </c>
      <c r="AT1264" s="107">
        <f t="shared" si="924"/>
        <v>0</v>
      </c>
      <c r="AU1264" s="107">
        <f t="shared" si="924"/>
        <v>0</v>
      </c>
      <c r="AV1264" s="107">
        <f t="shared" si="924"/>
        <v>0</v>
      </c>
      <c r="AW1264" s="107">
        <f t="shared" si="924"/>
        <v>0</v>
      </c>
      <c r="AX1264" s="107">
        <f t="shared" si="924"/>
        <v>0</v>
      </c>
      <c r="AY1264" s="107">
        <f t="shared" si="924"/>
        <v>0</v>
      </c>
      <c r="AZ1264" s="107">
        <f t="shared" si="924"/>
        <v>0</v>
      </c>
      <c r="BA1264" s="108">
        <f t="shared" si="911"/>
        <v>0</v>
      </c>
      <c r="BB1264" s="103">
        <f t="shared" si="903"/>
        <v>0</v>
      </c>
      <c r="BC1264" s="109">
        <f t="shared" si="912"/>
        <v>0</v>
      </c>
      <c r="BD1264" s="107">
        <f t="shared" si="888"/>
        <v>0</v>
      </c>
      <c r="BE1264" s="107">
        <f t="shared" si="925"/>
        <v>0</v>
      </c>
      <c r="BF1264" s="107">
        <f t="shared" si="925"/>
        <v>0</v>
      </c>
      <c r="BG1264" s="107">
        <f t="shared" si="925"/>
        <v>0</v>
      </c>
      <c r="BH1264" s="107">
        <f t="shared" si="925"/>
        <v>0</v>
      </c>
      <c r="BI1264" s="107">
        <f t="shared" si="925"/>
        <v>0</v>
      </c>
      <c r="BJ1264" s="107">
        <f t="shared" si="925"/>
        <v>0</v>
      </c>
      <c r="BK1264" s="107">
        <f t="shared" si="925"/>
        <v>0</v>
      </c>
      <c r="BL1264" s="110">
        <f t="shared" si="913"/>
        <v>0</v>
      </c>
      <c r="BM1264" s="111">
        <f t="shared" si="914"/>
        <v>0</v>
      </c>
      <c r="BN1264" s="111">
        <f t="shared" si="915"/>
        <v>0</v>
      </c>
      <c r="BO1264" s="111">
        <f t="shared" si="916"/>
        <v>0</v>
      </c>
      <c r="BP1264" s="111">
        <f t="shared" si="917"/>
        <v>0</v>
      </c>
      <c r="BQ1264" s="111">
        <f t="shared" si="918"/>
        <v>0</v>
      </c>
      <c r="BR1264" s="111">
        <f t="shared" si="919"/>
        <v>0</v>
      </c>
      <c r="BS1264" s="111">
        <f t="shared" si="920"/>
        <v>0</v>
      </c>
      <c r="BT1264" s="111">
        <f t="shared" si="921"/>
        <v>0</v>
      </c>
      <c r="BU1264" s="112">
        <f t="shared" si="922"/>
        <v>0</v>
      </c>
      <c r="BV1264" s="113">
        <f t="shared" si="923"/>
        <v>0</v>
      </c>
      <c r="BW1264" s="169" t="s">
        <v>135</v>
      </c>
      <c r="BX1264" s="174">
        <v>2021</v>
      </c>
      <c r="BY1264" s="169" t="s">
        <v>2422</v>
      </c>
      <c r="BZ1264" s="169" t="str">
        <f t="shared" si="904"/>
        <v>NOVIEMBRE</v>
      </c>
      <c r="CA1264" s="169" t="str">
        <f t="shared" si="905"/>
        <v>YCHO21RT_11.1</v>
      </c>
      <c r="CB1264" s="118" t="e">
        <f>VLOOKUP(F1264,[3]TOTALES!$E:$E,1,0)</f>
        <v>#N/A</v>
      </c>
      <c r="CC1264" s="118" t="str">
        <f>VLOOKUP(E1264,'3.PARAMETROS'!J:L,3,0)</f>
        <v>JEANS MODA</v>
      </c>
      <c r="CD1264" s="118">
        <f>VLOOKUP(A1264,'[4]1. ARCHIVO COMPRA'!$A:$BU,73,0)</f>
        <v>0</v>
      </c>
      <c r="CF1264" s="128"/>
      <c r="CG1264" s="128"/>
    </row>
    <row r="1265" spans="1:85" x14ac:dyDescent="0.25">
      <c r="A1265" s="128" t="str">
        <f t="shared" si="889"/>
        <v>W1RG10FRIENG8CK</v>
      </c>
      <c r="B1265" s="188">
        <v>44501</v>
      </c>
      <c r="C1265" s="128" t="s">
        <v>698</v>
      </c>
      <c r="D1265" s="128" t="s">
        <v>563</v>
      </c>
      <c r="E1265" s="128" t="s">
        <v>212</v>
      </c>
      <c r="F1265" s="128" t="s">
        <v>2026</v>
      </c>
      <c r="G1265" s="128" t="s">
        <v>2027</v>
      </c>
      <c r="H1265" s="128" t="s">
        <v>2028</v>
      </c>
      <c r="I1265" s="128" t="s">
        <v>2029</v>
      </c>
      <c r="J1265" s="128" t="s">
        <v>2249</v>
      </c>
      <c r="K1265" s="128" t="s">
        <v>683</v>
      </c>
      <c r="L1265" s="128" t="s">
        <v>2257</v>
      </c>
      <c r="M1265" s="137">
        <v>98</v>
      </c>
      <c r="N1265" s="128">
        <f>IFERROR(VLOOKUP(M1265*$M$8*$N$8,'RAM costing'!$A$3:$B$81,2,1),0)</f>
        <v>99000</v>
      </c>
      <c r="O1265" s="128">
        <f>IFERROR(VLOOKUP(M1265*$M$9*$N$9,'RAM costing'!$E$3:$F$81,2,1),0)</f>
        <v>399</v>
      </c>
      <c r="P1265" s="128"/>
      <c r="Q1265" s="129">
        <f t="shared" si="909"/>
        <v>0.31</v>
      </c>
      <c r="R1265" s="18">
        <v>30.38</v>
      </c>
      <c r="S1265" s="25">
        <f t="shared" si="890"/>
        <v>0</v>
      </c>
      <c r="T1265" s="25">
        <f t="shared" si="891"/>
        <v>0</v>
      </c>
      <c r="U1265" s="25">
        <f t="shared" si="892"/>
        <v>0</v>
      </c>
      <c r="V1265" s="25">
        <f t="shared" si="893"/>
        <v>0</v>
      </c>
      <c r="W1265" s="25">
        <f t="shared" si="894"/>
        <v>0</v>
      </c>
      <c r="X1265" s="25">
        <f t="shared" si="895"/>
        <v>0</v>
      </c>
      <c r="Y1265" s="25">
        <f t="shared" si="896"/>
        <v>0</v>
      </c>
      <c r="Z1265" s="25">
        <f t="shared" si="897"/>
        <v>0</v>
      </c>
      <c r="AA1265" s="26"/>
      <c r="AB1265" s="25">
        <f t="shared" si="898"/>
        <v>0</v>
      </c>
      <c r="AC1265" s="25">
        <f t="shared" si="908"/>
        <v>0</v>
      </c>
      <c r="AD1265" s="25"/>
      <c r="AE1265" s="25"/>
      <c r="AF1265" s="25"/>
      <c r="AG1265" s="25"/>
      <c r="AH1265" s="25"/>
      <c r="AI1265" s="25"/>
      <c r="AJ1265" s="26"/>
      <c r="AK1265" s="25"/>
      <c r="AL1265" s="26"/>
      <c r="AM1265" s="25">
        <f t="shared" si="899"/>
        <v>0</v>
      </c>
      <c r="AN1265" s="25">
        <f t="shared" si="900"/>
        <v>0</v>
      </c>
      <c r="AO1265" s="26"/>
      <c r="AP1265" s="26">
        <f t="shared" si="901"/>
        <v>0</v>
      </c>
      <c r="AQ1265" s="101">
        <f t="shared" si="902"/>
        <v>0</v>
      </c>
      <c r="AR1265" s="106">
        <f t="shared" si="910"/>
        <v>0</v>
      </c>
      <c r="AS1265" s="107">
        <f t="shared" si="924"/>
        <v>0</v>
      </c>
      <c r="AT1265" s="107">
        <f t="shared" si="924"/>
        <v>0</v>
      </c>
      <c r="AU1265" s="107">
        <f t="shared" si="924"/>
        <v>0</v>
      </c>
      <c r="AV1265" s="107">
        <f t="shared" si="924"/>
        <v>0</v>
      </c>
      <c r="AW1265" s="107">
        <f t="shared" si="924"/>
        <v>0</v>
      </c>
      <c r="AX1265" s="107">
        <f t="shared" si="924"/>
        <v>0</v>
      </c>
      <c r="AY1265" s="107">
        <f t="shared" si="924"/>
        <v>0</v>
      </c>
      <c r="AZ1265" s="107">
        <f t="shared" si="924"/>
        <v>0</v>
      </c>
      <c r="BA1265" s="108">
        <f t="shared" si="911"/>
        <v>0</v>
      </c>
      <c r="BB1265" s="103">
        <f t="shared" si="903"/>
        <v>0</v>
      </c>
      <c r="BC1265" s="109">
        <f t="shared" si="912"/>
        <v>0</v>
      </c>
      <c r="BD1265" s="107">
        <f t="shared" si="888"/>
        <v>0</v>
      </c>
      <c r="BE1265" s="107">
        <f t="shared" si="925"/>
        <v>0</v>
      </c>
      <c r="BF1265" s="107">
        <f t="shared" si="925"/>
        <v>0</v>
      </c>
      <c r="BG1265" s="107">
        <f t="shared" si="925"/>
        <v>0</v>
      </c>
      <c r="BH1265" s="107">
        <f t="shared" si="925"/>
        <v>0</v>
      </c>
      <c r="BI1265" s="107">
        <f t="shared" si="925"/>
        <v>0</v>
      </c>
      <c r="BJ1265" s="107">
        <f t="shared" si="925"/>
        <v>0</v>
      </c>
      <c r="BK1265" s="107">
        <f t="shared" si="925"/>
        <v>0</v>
      </c>
      <c r="BL1265" s="110">
        <f t="shared" si="913"/>
        <v>0</v>
      </c>
      <c r="BM1265" s="111">
        <f t="shared" si="914"/>
        <v>0</v>
      </c>
      <c r="BN1265" s="111">
        <f t="shared" si="915"/>
        <v>0</v>
      </c>
      <c r="BO1265" s="111">
        <f t="shared" si="916"/>
        <v>0</v>
      </c>
      <c r="BP1265" s="111">
        <f t="shared" si="917"/>
        <v>0</v>
      </c>
      <c r="BQ1265" s="111">
        <f t="shared" si="918"/>
        <v>0</v>
      </c>
      <c r="BR1265" s="111">
        <f t="shared" si="919"/>
        <v>0</v>
      </c>
      <c r="BS1265" s="111">
        <f t="shared" si="920"/>
        <v>0</v>
      </c>
      <c r="BT1265" s="111">
        <f t="shared" si="921"/>
        <v>0</v>
      </c>
      <c r="BU1265" s="112">
        <f t="shared" si="922"/>
        <v>0</v>
      </c>
      <c r="BV1265" s="113">
        <f t="shared" si="923"/>
        <v>0</v>
      </c>
      <c r="BW1265" s="169" t="s">
        <v>135</v>
      </c>
      <c r="BX1265" s="174">
        <v>2021</v>
      </c>
      <c r="BY1265" s="169" t="s">
        <v>2422</v>
      </c>
      <c r="BZ1265" s="169" t="str">
        <f t="shared" si="904"/>
        <v>NOVIEMBRE</v>
      </c>
      <c r="CA1265" s="169" t="str">
        <f t="shared" si="905"/>
        <v>YCHO21RT_11.1</v>
      </c>
      <c r="CB1265" s="118" t="e">
        <f>VLOOKUP(F1265,[3]TOTALES!$E:$E,1,0)</f>
        <v>#N/A</v>
      </c>
      <c r="CC1265" s="118" t="str">
        <f>VLOOKUP(E1265,'3.PARAMETROS'!J:L,3,0)</f>
        <v>JEANS MODA</v>
      </c>
      <c r="CD1265" s="118">
        <f>VLOOKUP(A1265,'[4]1. ARCHIVO COMPRA'!$A:$BU,73,0)</f>
        <v>0</v>
      </c>
      <c r="CF1265" s="128"/>
      <c r="CG1265" s="128"/>
    </row>
    <row r="1266" spans="1:85" x14ac:dyDescent="0.25">
      <c r="A1266" s="128" t="str">
        <f t="shared" si="889"/>
        <v>W1RG10FRIENG5H4</v>
      </c>
      <c r="B1266" s="188">
        <v>44501</v>
      </c>
      <c r="C1266" s="128" t="s">
        <v>698</v>
      </c>
      <c r="D1266" s="128" t="s">
        <v>563</v>
      </c>
      <c r="E1266" s="128" t="s">
        <v>212</v>
      </c>
      <c r="F1266" s="128" t="s">
        <v>2026</v>
      </c>
      <c r="G1266" s="128" t="s">
        <v>2027</v>
      </c>
      <c r="H1266" s="128" t="s">
        <v>2030</v>
      </c>
      <c r="I1266" s="128" t="s">
        <v>2031</v>
      </c>
      <c r="J1266" s="128" t="s">
        <v>2249</v>
      </c>
      <c r="K1266" s="128" t="s">
        <v>683</v>
      </c>
      <c r="L1266" s="128" t="s">
        <v>2257</v>
      </c>
      <c r="M1266" s="137">
        <v>98</v>
      </c>
      <c r="N1266" s="128">
        <f>IFERROR(VLOOKUP(M1266*$M$8*$N$8,'RAM costing'!$A$3:$B$81,2,1),0)</f>
        <v>99000</v>
      </c>
      <c r="O1266" s="128">
        <f>IFERROR(VLOOKUP(M1266*$M$9*$N$9,'RAM costing'!$E$3:$F$81,2,1),0)</f>
        <v>399</v>
      </c>
      <c r="P1266" s="128"/>
      <c r="Q1266" s="129">
        <f t="shared" si="909"/>
        <v>0.31</v>
      </c>
      <c r="R1266" s="18">
        <v>30.38</v>
      </c>
      <c r="S1266" s="25">
        <f t="shared" si="890"/>
        <v>0</v>
      </c>
      <c r="T1266" s="25">
        <f t="shared" si="891"/>
        <v>0</v>
      </c>
      <c r="U1266" s="25">
        <f t="shared" si="892"/>
        <v>0</v>
      </c>
      <c r="V1266" s="25">
        <f t="shared" si="893"/>
        <v>0</v>
      </c>
      <c r="W1266" s="25">
        <f t="shared" si="894"/>
        <v>0</v>
      </c>
      <c r="X1266" s="25">
        <f t="shared" si="895"/>
        <v>0</v>
      </c>
      <c r="Y1266" s="25">
        <f t="shared" si="896"/>
        <v>0</v>
      </c>
      <c r="Z1266" s="25">
        <f t="shared" si="897"/>
        <v>0</v>
      </c>
      <c r="AA1266" s="26"/>
      <c r="AB1266" s="25">
        <f t="shared" si="898"/>
        <v>0</v>
      </c>
      <c r="AC1266" s="25">
        <f t="shared" si="908"/>
        <v>0</v>
      </c>
      <c r="AD1266" s="25"/>
      <c r="AE1266" s="25"/>
      <c r="AF1266" s="25"/>
      <c r="AG1266" s="25"/>
      <c r="AH1266" s="25"/>
      <c r="AI1266" s="25"/>
      <c r="AJ1266" s="26"/>
      <c r="AK1266" s="25"/>
      <c r="AL1266" s="26"/>
      <c r="AM1266" s="25">
        <f t="shared" si="899"/>
        <v>0</v>
      </c>
      <c r="AN1266" s="25">
        <f t="shared" si="900"/>
        <v>0</v>
      </c>
      <c r="AO1266" s="26"/>
      <c r="AP1266" s="26">
        <f t="shared" si="901"/>
        <v>0</v>
      </c>
      <c r="AQ1266" s="101">
        <f t="shared" si="902"/>
        <v>0</v>
      </c>
      <c r="AR1266" s="106">
        <f t="shared" si="910"/>
        <v>0</v>
      </c>
      <c r="AS1266" s="107">
        <f t="shared" si="924"/>
        <v>0</v>
      </c>
      <c r="AT1266" s="107">
        <f t="shared" si="924"/>
        <v>0</v>
      </c>
      <c r="AU1266" s="107">
        <f t="shared" si="924"/>
        <v>0</v>
      </c>
      <c r="AV1266" s="107">
        <f t="shared" si="924"/>
        <v>0</v>
      </c>
      <c r="AW1266" s="107">
        <f t="shared" si="924"/>
        <v>0</v>
      </c>
      <c r="AX1266" s="107">
        <f t="shared" si="924"/>
        <v>0</v>
      </c>
      <c r="AY1266" s="107">
        <f t="shared" si="924"/>
        <v>0</v>
      </c>
      <c r="AZ1266" s="107">
        <f t="shared" si="924"/>
        <v>0</v>
      </c>
      <c r="BA1266" s="108">
        <f t="shared" si="911"/>
        <v>0</v>
      </c>
      <c r="BB1266" s="103">
        <f t="shared" si="903"/>
        <v>0</v>
      </c>
      <c r="BC1266" s="109">
        <f t="shared" si="912"/>
        <v>0</v>
      </c>
      <c r="BD1266" s="107">
        <f t="shared" si="888"/>
        <v>0</v>
      </c>
      <c r="BE1266" s="107">
        <f t="shared" si="925"/>
        <v>0</v>
      </c>
      <c r="BF1266" s="107">
        <f t="shared" si="925"/>
        <v>0</v>
      </c>
      <c r="BG1266" s="107">
        <f t="shared" si="925"/>
        <v>0</v>
      </c>
      <c r="BH1266" s="107">
        <f t="shared" si="925"/>
        <v>0</v>
      </c>
      <c r="BI1266" s="107">
        <f t="shared" si="925"/>
        <v>0</v>
      </c>
      <c r="BJ1266" s="107">
        <f t="shared" si="925"/>
        <v>0</v>
      </c>
      <c r="BK1266" s="107">
        <f t="shared" si="925"/>
        <v>0</v>
      </c>
      <c r="BL1266" s="110">
        <f t="shared" si="913"/>
        <v>0</v>
      </c>
      <c r="BM1266" s="111">
        <f t="shared" si="914"/>
        <v>0</v>
      </c>
      <c r="BN1266" s="111">
        <f t="shared" si="915"/>
        <v>0</v>
      </c>
      <c r="BO1266" s="111">
        <f t="shared" si="916"/>
        <v>0</v>
      </c>
      <c r="BP1266" s="111">
        <f t="shared" si="917"/>
        <v>0</v>
      </c>
      <c r="BQ1266" s="111">
        <f t="shared" si="918"/>
        <v>0</v>
      </c>
      <c r="BR1266" s="111">
        <f t="shared" si="919"/>
        <v>0</v>
      </c>
      <c r="BS1266" s="111">
        <f t="shared" si="920"/>
        <v>0</v>
      </c>
      <c r="BT1266" s="111">
        <f t="shared" si="921"/>
        <v>0</v>
      </c>
      <c r="BU1266" s="112">
        <f t="shared" si="922"/>
        <v>0</v>
      </c>
      <c r="BV1266" s="113">
        <f t="shared" si="923"/>
        <v>0</v>
      </c>
      <c r="BW1266" s="169" t="s">
        <v>135</v>
      </c>
      <c r="BX1266" s="174">
        <v>2021</v>
      </c>
      <c r="BY1266" s="169" t="s">
        <v>2422</v>
      </c>
      <c r="BZ1266" s="169" t="str">
        <f t="shared" si="904"/>
        <v>NOVIEMBRE</v>
      </c>
      <c r="CA1266" s="169" t="str">
        <f t="shared" si="905"/>
        <v>YCHO21RT_11.1</v>
      </c>
      <c r="CB1266" s="118" t="e">
        <f>VLOOKUP(F1266,[3]TOTALES!$E:$E,1,0)</f>
        <v>#N/A</v>
      </c>
      <c r="CC1266" s="118" t="str">
        <f>VLOOKUP(E1266,'3.PARAMETROS'!J:L,3,0)</f>
        <v>JEANS MODA</v>
      </c>
      <c r="CD1266" s="118">
        <f>VLOOKUP(A1266,'[4]1. ARCHIVO COMPRA'!$A:$BU,73,0)</f>
        <v>0</v>
      </c>
      <c r="CF1266" s="128"/>
      <c r="CG1266" s="128"/>
    </row>
    <row r="1267" spans="1:85" x14ac:dyDescent="0.25">
      <c r="A1267" s="128" t="str">
        <f t="shared" si="889"/>
        <v>W1RG10FRIENF75P</v>
      </c>
      <c r="B1267" s="188">
        <v>44501</v>
      </c>
      <c r="C1267" s="128" t="s">
        <v>698</v>
      </c>
      <c r="D1267" s="128" t="s">
        <v>563</v>
      </c>
      <c r="E1267" s="128" t="s">
        <v>212</v>
      </c>
      <c r="F1267" s="128" t="s">
        <v>2026</v>
      </c>
      <c r="G1267" s="128" t="s">
        <v>2027</v>
      </c>
      <c r="H1267" s="128" t="s">
        <v>2003</v>
      </c>
      <c r="I1267" s="128" t="s">
        <v>2004</v>
      </c>
      <c r="J1267" s="128" t="s">
        <v>2249</v>
      </c>
      <c r="K1267" s="128" t="s">
        <v>683</v>
      </c>
      <c r="L1267" s="128" t="s">
        <v>2257</v>
      </c>
      <c r="M1267" s="137">
        <v>98</v>
      </c>
      <c r="N1267" s="128">
        <f>IFERROR(VLOOKUP(M1267*$M$8*$N$8,'RAM costing'!$A$3:$B$81,2,1),0)</f>
        <v>99000</v>
      </c>
      <c r="O1267" s="128">
        <f>IFERROR(VLOOKUP(M1267*$M$9*$N$9,'RAM costing'!$E$3:$F$81,2,1),0)</f>
        <v>399</v>
      </c>
      <c r="P1267" s="128"/>
      <c r="Q1267" s="129">
        <f t="shared" si="909"/>
        <v>0.31</v>
      </c>
      <c r="R1267" s="18">
        <v>30.38</v>
      </c>
      <c r="S1267" s="25">
        <f t="shared" si="890"/>
        <v>0</v>
      </c>
      <c r="T1267" s="25">
        <f t="shared" si="891"/>
        <v>0</v>
      </c>
      <c r="U1267" s="25">
        <f t="shared" si="892"/>
        <v>0</v>
      </c>
      <c r="V1267" s="25">
        <f t="shared" si="893"/>
        <v>0</v>
      </c>
      <c r="W1267" s="25">
        <f t="shared" si="894"/>
        <v>0</v>
      </c>
      <c r="X1267" s="25">
        <f t="shared" si="895"/>
        <v>0</v>
      </c>
      <c r="Y1267" s="25">
        <f t="shared" si="896"/>
        <v>0</v>
      </c>
      <c r="Z1267" s="25">
        <f t="shared" si="897"/>
        <v>0</v>
      </c>
      <c r="AA1267" s="26"/>
      <c r="AB1267" s="25">
        <f t="shared" si="898"/>
        <v>0</v>
      </c>
      <c r="AC1267" s="25">
        <f t="shared" si="908"/>
        <v>0</v>
      </c>
      <c r="AD1267" s="25"/>
      <c r="AE1267" s="25"/>
      <c r="AF1267" s="25"/>
      <c r="AG1267" s="25"/>
      <c r="AH1267" s="25"/>
      <c r="AI1267" s="25"/>
      <c r="AJ1267" s="26"/>
      <c r="AK1267" s="25"/>
      <c r="AL1267" s="26"/>
      <c r="AM1267" s="25">
        <f t="shared" si="899"/>
        <v>0</v>
      </c>
      <c r="AN1267" s="25">
        <f t="shared" si="900"/>
        <v>0</v>
      </c>
      <c r="AO1267" s="26"/>
      <c r="AP1267" s="26">
        <f t="shared" si="901"/>
        <v>0</v>
      </c>
      <c r="AQ1267" s="101">
        <f t="shared" si="902"/>
        <v>0</v>
      </c>
      <c r="AR1267" s="106">
        <f t="shared" si="910"/>
        <v>0</v>
      </c>
      <c r="AS1267" s="107">
        <f t="shared" si="924"/>
        <v>0</v>
      </c>
      <c r="AT1267" s="107">
        <f t="shared" si="924"/>
        <v>0</v>
      </c>
      <c r="AU1267" s="107">
        <f t="shared" si="924"/>
        <v>0</v>
      </c>
      <c r="AV1267" s="107">
        <f t="shared" si="924"/>
        <v>0</v>
      </c>
      <c r="AW1267" s="107">
        <f t="shared" si="924"/>
        <v>0</v>
      </c>
      <c r="AX1267" s="107">
        <f t="shared" si="924"/>
        <v>0</v>
      </c>
      <c r="AY1267" s="107">
        <f t="shared" si="924"/>
        <v>0</v>
      </c>
      <c r="AZ1267" s="107">
        <f t="shared" si="924"/>
        <v>0</v>
      </c>
      <c r="BA1267" s="108">
        <f t="shared" si="911"/>
        <v>0</v>
      </c>
      <c r="BB1267" s="103">
        <f t="shared" si="903"/>
        <v>0</v>
      </c>
      <c r="BC1267" s="109">
        <f t="shared" si="912"/>
        <v>0</v>
      </c>
      <c r="BD1267" s="107">
        <f t="shared" si="888"/>
        <v>0</v>
      </c>
      <c r="BE1267" s="107">
        <f t="shared" si="925"/>
        <v>0</v>
      </c>
      <c r="BF1267" s="107">
        <f t="shared" si="925"/>
        <v>0</v>
      </c>
      <c r="BG1267" s="107">
        <f t="shared" si="925"/>
        <v>0</v>
      </c>
      <c r="BH1267" s="107">
        <f t="shared" si="925"/>
        <v>0</v>
      </c>
      <c r="BI1267" s="107">
        <f t="shared" si="925"/>
        <v>0</v>
      </c>
      <c r="BJ1267" s="107">
        <f t="shared" si="925"/>
        <v>0</v>
      </c>
      <c r="BK1267" s="107">
        <f t="shared" si="925"/>
        <v>0</v>
      </c>
      <c r="BL1267" s="110">
        <f t="shared" si="913"/>
        <v>0</v>
      </c>
      <c r="BM1267" s="111">
        <f t="shared" si="914"/>
        <v>0</v>
      </c>
      <c r="BN1267" s="111">
        <f t="shared" si="915"/>
        <v>0</v>
      </c>
      <c r="BO1267" s="111">
        <f t="shared" si="916"/>
        <v>0</v>
      </c>
      <c r="BP1267" s="111">
        <f t="shared" si="917"/>
        <v>0</v>
      </c>
      <c r="BQ1267" s="111">
        <f t="shared" si="918"/>
        <v>0</v>
      </c>
      <c r="BR1267" s="111">
        <f t="shared" si="919"/>
        <v>0</v>
      </c>
      <c r="BS1267" s="111">
        <f t="shared" si="920"/>
        <v>0</v>
      </c>
      <c r="BT1267" s="111">
        <f t="shared" si="921"/>
        <v>0</v>
      </c>
      <c r="BU1267" s="112">
        <f t="shared" si="922"/>
        <v>0</v>
      </c>
      <c r="BV1267" s="113">
        <f t="shared" si="923"/>
        <v>0</v>
      </c>
      <c r="BW1267" s="169" t="s">
        <v>135</v>
      </c>
      <c r="BX1267" s="174">
        <v>2021</v>
      </c>
      <c r="BY1267" s="169" t="s">
        <v>2422</v>
      </c>
      <c r="BZ1267" s="169" t="str">
        <f t="shared" si="904"/>
        <v>NOVIEMBRE</v>
      </c>
      <c r="CA1267" s="169" t="str">
        <f t="shared" si="905"/>
        <v>YCHO21RT_11.1</v>
      </c>
      <c r="CB1267" s="118" t="e">
        <f>VLOOKUP(F1267,[3]TOTALES!$E:$E,1,0)</f>
        <v>#N/A</v>
      </c>
      <c r="CC1267" s="118" t="str">
        <f>VLOOKUP(E1267,'3.PARAMETROS'!J:L,3,0)</f>
        <v>JEANS MODA</v>
      </c>
      <c r="CD1267" s="118">
        <f>VLOOKUP(A1267,'[4]1. ARCHIVO COMPRA'!$A:$BU,73,0)</f>
        <v>0</v>
      </c>
      <c r="CF1267" s="128"/>
      <c r="CG1267" s="128"/>
    </row>
    <row r="1268" spans="1:85" x14ac:dyDescent="0.25">
      <c r="A1268" s="128" t="str">
        <f t="shared" si="889"/>
        <v>W1RG10FRIENF5W5</v>
      </c>
      <c r="B1268" s="188">
        <v>44501</v>
      </c>
      <c r="C1268" s="128" t="s">
        <v>698</v>
      </c>
      <c r="D1268" s="128" t="s">
        <v>563</v>
      </c>
      <c r="E1268" s="128" t="s">
        <v>212</v>
      </c>
      <c r="F1268" s="128" t="s">
        <v>2026</v>
      </c>
      <c r="G1268" s="128" t="s">
        <v>2027</v>
      </c>
      <c r="H1268" s="128" t="s">
        <v>2018</v>
      </c>
      <c r="I1268" s="128" t="s">
        <v>2019</v>
      </c>
      <c r="J1268" s="128" t="s">
        <v>2249</v>
      </c>
      <c r="K1268" s="128" t="s">
        <v>683</v>
      </c>
      <c r="L1268" s="128" t="s">
        <v>2257</v>
      </c>
      <c r="M1268" s="137">
        <v>98</v>
      </c>
      <c r="N1268" s="128">
        <f>IFERROR(VLOOKUP(M1268*$M$8*$N$8,'RAM costing'!$A$3:$B$81,2,1),0)</f>
        <v>99000</v>
      </c>
      <c r="O1268" s="128">
        <f>IFERROR(VLOOKUP(M1268*$M$9*$N$9,'RAM costing'!$E$3:$F$81,2,1),0)</f>
        <v>399</v>
      </c>
      <c r="P1268" s="128"/>
      <c r="Q1268" s="129">
        <f t="shared" si="909"/>
        <v>0.31</v>
      </c>
      <c r="R1268" s="18">
        <v>30.38</v>
      </c>
      <c r="S1268" s="25">
        <f t="shared" si="890"/>
        <v>0</v>
      </c>
      <c r="T1268" s="25">
        <f t="shared" si="891"/>
        <v>0</v>
      </c>
      <c r="U1268" s="25">
        <f t="shared" si="892"/>
        <v>0</v>
      </c>
      <c r="V1268" s="25">
        <f t="shared" si="893"/>
        <v>0</v>
      </c>
      <c r="W1268" s="25">
        <f t="shared" si="894"/>
        <v>0</v>
      </c>
      <c r="X1268" s="25">
        <f t="shared" si="895"/>
        <v>0</v>
      </c>
      <c r="Y1268" s="25">
        <f t="shared" si="896"/>
        <v>0</v>
      </c>
      <c r="Z1268" s="25">
        <f t="shared" si="897"/>
        <v>0</v>
      </c>
      <c r="AA1268" s="26"/>
      <c r="AB1268" s="25">
        <f t="shared" si="898"/>
        <v>0</v>
      </c>
      <c r="AC1268" s="25">
        <f t="shared" si="908"/>
        <v>0</v>
      </c>
      <c r="AD1268" s="25"/>
      <c r="AE1268" s="25"/>
      <c r="AF1268" s="25"/>
      <c r="AG1268" s="25"/>
      <c r="AH1268" s="25"/>
      <c r="AI1268" s="25"/>
      <c r="AJ1268" s="26"/>
      <c r="AK1268" s="25"/>
      <c r="AL1268" s="26"/>
      <c r="AM1268" s="25">
        <f t="shared" si="899"/>
        <v>0</v>
      </c>
      <c r="AN1268" s="25">
        <f t="shared" si="900"/>
        <v>0</v>
      </c>
      <c r="AO1268" s="26"/>
      <c r="AP1268" s="26">
        <f t="shared" si="901"/>
        <v>0</v>
      </c>
      <c r="AQ1268" s="101">
        <f t="shared" si="902"/>
        <v>0</v>
      </c>
      <c r="AR1268" s="106">
        <f t="shared" si="910"/>
        <v>0</v>
      </c>
      <c r="AS1268" s="107">
        <f t="shared" si="924"/>
        <v>0</v>
      </c>
      <c r="AT1268" s="107">
        <f t="shared" si="924"/>
        <v>0</v>
      </c>
      <c r="AU1268" s="107">
        <f t="shared" si="924"/>
        <v>0</v>
      </c>
      <c r="AV1268" s="107">
        <f t="shared" si="924"/>
        <v>0</v>
      </c>
      <c r="AW1268" s="107">
        <f t="shared" si="924"/>
        <v>0</v>
      </c>
      <c r="AX1268" s="107">
        <f t="shared" si="924"/>
        <v>0</v>
      </c>
      <c r="AY1268" s="107">
        <f t="shared" si="924"/>
        <v>0</v>
      </c>
      <c r="AZ1268" s="107">
        <f t="shared" si="924"/>
        <v>0</v>
      </c>
      <c r="BA1268" s="108">
        <f t="shared" si="911"/>
        <v>0</v>
      </c>
      <c r="BB1268" s="103">
        <f t="shared" si="903"/>
        <v>0</v>
      </c>
      <c r="BC1268" s="109">
        <f t="shared" si="912"/>
        <v>0</v>
      </c>
      <c r="BD1268" s="107">
        <f t="shared" si="888"/>
        <v>0</v>
      </c>
      <c r="BE1268" s="107">
        <f t="shared" si="925"/>
        <v>0</v>
      </c>
      <c r="BF1268" s="107">
        <f t="shared" si="925"/>
        <v>0</v>
      </c>
      <c r="BG1268" s="107">
        <f t="shared" si="925"/>
        <v>0</v>
      </c>
      <c r="BH1268" s="107">
        <f t="shared" si="925"/>
        <v>0</v>
      </c>
      <c r="BI1268" s="107">
        <f t="shared" si="925"/>
        <v>0</v>
      </c>
      <c r="BJ1268" s="107">
        <f t="shared" si="925"/>
        <v>0</v>
      </c>
      <c r="BK1268" s="107">
        <f t="shared" si="925"/>
        <v>0</v>
      </c>
      <c r="BL1268" s="110">
        <f t="shared" si="913"/>
        <v>0</v>
      </c>
      <c r="BM1268" s="111">
        <f t="shared" si="914"/>
        <v>0</v>
      </c>
      <c r="BN1268" s="111">
        <f t="shared" si="915"/>
        <v>0</v>
      </c>
      <c r="BO1268" s="111">
        <f t="shared" si="916"/>
        <v>0</v>
      </c>
      <c r="BP1268" s="111">
        <f t="shared" si="917"/>
        <v>0</v>
      </c>
      <c r="BQ1268" s="111">
        <f t="shared" si="918"/>
        <v>0</v>
      </c>
      <c r="BR1268" s="111">
        <f t="shared" si="919"/>
        <v>0</v>
      </c>
      <c r="BS1268" s="111">
        <f t="shared" si="920"/>
        <v>0</v>
      </c>
      <c r="BT1268" s="111">
        <f t="shared" si="921"/>
        <v>0</v>
      </c>
      <c r="BU1268" s="112">
        <f t="shared" si="922"/>
        <v>0</v>
      </c>
      <c r="BV1268" s="113">
        <f t="shared" si="923"/>
        <v>0</v>
      </c>
      <c r="BW1268" s="169" t="s">
        <v>135</v>
      </c>
      <c r="BX1268" s="174">
        <v>2021</v>
      </c>
      <c r="BY1268" s="169" t="s">
        <v>2422</v>
      </c>
      <c r="BZ1268" s="169" t="str">
        <f t="shared" si="904"/>
        <v>NOVIEMBRE</v>
      </c>
      <c r="CA1268" s="169" t="str">
        <f t="shared" si="905"/>
        <v>YCHO21RT_11.1</v>
      </c>
      <c r="CB1268" s="118" t="e">
        <f>VLOOKUP(F1268,[3]TOTALES!$E:$E,1,0)</f>
        <v>#N/A</v>
      </c>
      <c r="CC1268" s="118" t="str">
        <f>VLOOKUP(E1268,'3.PARAMETROS'!J:L,3,0)</f>
        <v>JEANS MODA</v>
      </c>
      <c r="CD1268" s="118">
        <f>VLOOKUP(A1268,'[4]1. ARCHIVO COMPRA'!$A:$BU,73,0)</f>
        <v>0</v>
      </c>
      <c r="CF1268" s="128"/>
      <c r="CG1268" s="128"/>
    </row>
    <row r="1269" spans="1:85" x14ac:dyDescent="0.25">
      <c r="A1269" s="128" t="str">
        <f t="shared" si="889"/>
        <v>W1RXN2FRIENF513</v>
      </c>
      <c r="B1269" s="188">
        <v>44501</v>
      </c>
      <c r="C1269" s="128" t="s">
        <v>698</v>
      </c>
      <c r="D1269" s="128" t="s">
        <v>563</v>
      </c>
      <c r="E1269" s="128" t="s">
        <v>564</v>
      </c>
      <c r="F1269" s="128" t="s">
        <v>2032</v>
      </c>
      <c r="G1269" s="128" t="s">
        <v>2033</v>
      </c>
      <c r="H1269" s="128" t="s">
        <v>2034</v>
      </c>
      <c r="I1269" s="128" t="s">
        <v>2035</v>
      </c>
      <c r="J1269" s="128" t="s">
        <v>2249</v>
      </c>
      <c r="K1269" s="128" t="s">
        <v>683</v>
      </c>
      <c r="L1269" s="128" t="s">
        <v>2255</v>
      </c>
      <c r="M1269" s="137">
        <v>108</v>
      </c>
      <c r="N1269" s="128">
        <f>IFERROR(VLOOKUP(M1269*$M$8*$N$8,'RAM costing'!$A$3:$B$81,2,1),0)</f>
        <v>109000</v>
      </c>
      <c r="O1269" s="128">
        <f>IFERROR(VLOOKUP(M1269*$M$9*$N$9,'RAM costing'!$E$3:$F$81,2,1),0)</f>
        <v>429</v>
      </c>
      <c r="P1269" s="128"/>
      <c r="Q1269" s="129">
        <f t="shared" si="909"/>
        <v>0.31</v>
      </c>
      <c r="R1269" s="18">
        <v>33.479999999999997</v>
      </c>
      <c r="S1269" s="25">
        <f t="shared" si="890"/>
        <v>0</v>
      </c>
      <c r="T1269" s="25">
        <f t="shared" si="891"/>
        <v>0</v>
      </c>
      <c r="U1269" s="25">
        <f t="shared" si="892"/>
        <v>0</v>
      </c>
      <c r="V1269" s="25">
        <f t="shared" si="893"/>
        <v>0</v>
      </c>
      <c r="W1269" s="25">
        <f t="shared" si="894"/>
        <v>0</v>
      </c>
      <c r="X1269" s="25">
        <f t="shared" si="895"/>
        <v>0</v>
      </c>
      <c r="Y1269" s="25">
        <f t="shared" si="896"/>
        <v>0</v>
      </c>
      <c r="Z1269" s="25">
        <f t="shared" si="897"/>
        <v>0</v>
      </c>
      <c r="AA1269" s="26"/>
      <c r="AB1269" s="25">
        <f t="shared" si="898"/>
        <v>0</v>
      </c>
      <c r="AC1269" s="25">
        <f t="shared" si="908"/>
        <v>0</v>
      </c>
      <c r="AD1269" s="25"/>
      <c r="AE1269" s="25"/>
      <c r="AF1269" s="25"/>
      <c r="AG1269" s="25"/>
      <c r="AH1269" s="25"/>
      <c r="AI1269" s="25"/>
      <c r="AJ1269" s="26"/>
      <c r="AK1269" s="25"/>
      <c r="AL1269" s="26"/>
      <c r="AM1269" s="25">
        <f t="shared" si="899"/>
        <v>0</v>
      </c>
      <c r="AN1269" s="25">
        <f t="shared" si="900"/>
        <v>0</v>
      </c>
      <c r="AO1269" s="26"/>
      <c r="AP1269" s="26">
        <f t="shared" si="901"/>
        <v>0</v>
      </c>
      <c r="AQ1269" s="101">
        <f t="shared" si="902"/>
        <v>0</v>
      </c>
      <c r="AR1269" s="106">
        <f t="shared" si="910"/>
        <v>0</v>
      </c>
      <c r="AS1269" s="107">
        <f t="shared" si="924"/>
        <v>0</v>
      </c>
      <c r="AT1269" s="107">
        <f t="shared" si="924"/>
        <v>0</v>
      </c>
      <c r="AU1269" s="107">
        <f t="shared" si="924"/>
        <v>0</v>
      </c>
      <c r="AV1269" s="107">
        <f t="shared" si="924"/>
        <v>0</v>
      </c>
      <c r="AW1269" s="107">
        <f t="shared" si="924"/>
        <v>0</v>
      </c>
      <c r="AX1269" s="107">
        <f t="shared" si="924"/>
        <v>0</v>
      </c>
      <c r="AY1269" s="107">
        <f t="shared" si="924"/>
        <v>0</v>
      </c>
      <c r="AZ1269" s="107">
        <f t="shared" si="924"/>
        <v>0</v>
      </c>
      <c r="BA1269" s="108">
        <f t="shared" si="911"/>
        <v>0</v>
      </c>
      <c r="BB1269" s="103">
        <f t="shared" si="903"/>
        <v>0</v>
      </c>
      <c r="BC1269" s="109">
        <f t="shared" si="912"/>
        <v>0</v>
      </c>
      <c r="BD1269" s="107">
        <f t="shared" si="888"/>
        <v>0</v>
      </c>
      <c r="BE1269" s="107">
        <f t="shared" si="925"/>
        <v>0</v>
      </c>
      <c r="BF1269" s="107">
        <f t="shared" si="925"/>
        <v>0</v>
      </c>
      <c r="BG1269" s="107">
        <f t="shared" si="925"/>
        <v>0</v>
      </c>
      <c r="BH1269" s="107">
        <f t="shared" si="925"/>
        <v>0</v>
      </c>
      <c r="BI1269" s="107">
        <f t="shared" si="925"/>
        <v>0</v>
      </c>
      <c r="BJ1269" s="107">
        <f t="shared" si="925"/>
        <v>0</v>
      </c>
      <c r="BK1269" s="107">
        <f t="shared" si="925"/>
        <v>0</v>
      </c>
      <c r="BL1269" s="110">
        <f t="shared" si="913"/>
        <v>0</v>
      </c>
      <c r="BM1269" s="111">
        <f t="shared" si="914"/>
        <v>0</v>
      </c>
      <c r="BN1269" s="111">
        <f t="shared" si="915"/>
        <v>0</v>
      </c>
      <c r="BO1269" s="111">
        <f t="shared" si="916"/>
        <v>0</v>
      </c>
      <c r="BP1269" s="111">
        <f t="shared" si="917"/>
        <v>0</v>
      </c>
      <c r="BQ1269" s="111">
        <f t="shared" si="918"/>
        <v>0</v>
      </c>
      <c r="BR1269" s="111">
        <f t="shared" si="919"/>
        <v>0</v>
      </c>
      <c r="BS1269" s="111">
        <f t="shared" si="920"/>
        <v>0</v>
      </c>
      <c r="BT1269" s="111">
        <f t="shared" si="921"/>
        <v>0</v>
      </c>
      <c r="BU1269" s="112">
        <f t="shared" si="922"/>
        <v>0</v>
      </c>
      <c r="BV1269" s="113">
        <f t="shared" si="923"/>
        <v>0</v>
      </c>
      <c r="BW1269" s="169" t="s">
        <v>135</v>
      </c>
      <c r="BX1269" s="174">
        <v>2021</v>
      </c>
      <c r="BY1269" s="169" t="s">
        <v>2422</v>
      </c>
      <c r="BZ1269" s="169" t="str">
        <f t="shared" si="904"/>
        <v>NOVIEMBRE</v>
      </c>
      <c r="CA1269" s="169" t="str">
        <f t="shared" si="905"/>
        <v>YCHO21RT_11.1</v>
      </c>
      <c r="CB1269" s="118" t="e">
        <f>VLOOKUP(F1269,[3]TOTALES!$E:$E,1,0)</f>
        <v>#N/A</v>
      </c>
      <c r="CC1269" s="118" t="e">
        <f>VLOOKUP(E1269,'3.PARAMETROS'!J:L,3,0)</f>
        <v>#N/A</v>
      </c>
      <c r="CD1269" s="118">
        <f>VLOOKUP(A1269,'[4]1. ARCHIVO COMPRA'!$A:$BU,73,0)</f>
        <v>0</v>
      </c>
      <c r="CF1269" s="128"/>
      <c r="CG1269" s="128"/>
    </row>
    <row r="1270" spans="1:85" x14ac:dyDescent="0.25">
      <c r="A1270" s="128" t="str">
        <f t="shared" si="889"/>
        <v>W1RXN2FRIENF82S</v>
      </c>
      <c r="B1270" s="188">
        <v>44501</v>
      </c>
      <c r="C1270" s="128" t="s">
        <v>698</v>
      </c>
      <c r="D1270" s="128" t="s">
        <v>563</v>
      </c>
      <c r="E1270" s="128" t="s">
        <v>564</v>
      </c>
      <c r="F1270" s="128" t="s">
        <v>2032</v>
      </c>
      <c r="G1270" s="128" t="s">
        <v>2033</v>
      </c>
      <c r="H1270" s="128" t="s">
        <v>2036</v>
      </c>
      <c r="I1270" s="128" t="s">
        <v>2037</v>
      </c>
      <c r="J1270" s="128" t="s">
        <v>2249</v>
      </c>
      <c r="K1270" s="128" t="s">
        <v>683</v>
      </c>
      <c r="L1270" s="128" t="s">
        <v>2255</v>
      </c>
      <c r="M1270" s="137">
        <v>108</v>
      </c>
      <c r="N1270" s="128">
        <f>IFERROR(VLOOKUP(M1270*$M$8*$N$8,'RAM costing'!$A$3:$B$81,2,1),0)</f>
        <v>109000</v>
      </c>
      <c r="O1270" s="128">
        <f>IFERROR(VLOOKUP(M1270*$M$9*$N$9,'RAM costing'!$E$3:$F$81,2,1),0)</f>
        <v>429</v>
      </c>
      <c r="P1270" s="128"/>
      <c r="Q1270" s="129">
        <f t="shared" si="909"/>
        <v>0.31</v>
      </c>
      <c r="R1270" s="18">
        <v>33.479999999999997</v>
      </c>
      <c r="S1270" s="25">
        <f t="shared" si="890"/>
        <v>0</v>
      </c>
      <c r="T1270" s="25">
        <f t="shared" si="891"/>
        <v>0</v>
      </c>
      <c r="U1270" s="25">
        <f t="shared" si="892"/>
        <v>0</v>
      </c>
      <c r="V1270" s="25">
        <f t="shared" si="893"/>
        <v>0</v>
      </c>
      <c r="W1270" s="25">
        <f t="shared" si="894"/>
        <v>0</v>
      </c>
      <c r="X1270" s="25">
        <f t="shared" si="895"/>
        <v>0</v>
      </c>
      <c r="Y1270" s="25">
        <f t="shared" si="896"/>
        <v>0</v>
      </c>
      <c r="Z1270" s="25">
        <f t="shared" si="897"/>
        <v>0</v>
      </c>
      <c r="AA1270" s="26"/>
      <c r="AB1270" s="25">
        <f t="shared" si="898"/>
        <v>0</v>
      </c>
      <c r="AC1270" s="25">
        <f t="shared" si="908"/>
        <v>0</v>
      </c>
      <c r="AD1270" s="25"/>
      <c r="AE1270" s="25"/>
      <c r="AF1270" s="25"/>
      <c r="AG1270" s="25"/>
      <c r="AH1270" s="25"/>
      <c r="AI1270" s="25"/>
      <c r="AJ1270" s="26"/>
      <c r="AK1270" s="25"/>
      <c r="AL1270" s="26"/>
      <c r="AM1270" s="25">
        <f t="shared" si="899"/>
        <v>0</v>
      </c>
      <c r="AN1270" s="25">
        <f t="shared" si="900"/>
        <v>0</v>
      </c>
      <c r="AO1270" s="26"/>
      <c r="AP1270" s="26">
        <f t="shared" si="901"/>
        <v>0</v>
      </c>
      <c r="AQ1270" s="101">
        <f t="shared" si="902"/>
        <v>0</v>
      </c>
      <c r="AR1270" s="106">
        <f t="shared" si="910"/>
        <v>0</v>
      </c>
      <c r="AS1270" s="107">
        <f t="shared" si="924"/>
        <v>0</v>
      </c>
      <c r="AT1270" s="107">
        <f t="shared" si="924"/>
        <v>0</v>
      </c>
      <c r="AU1270" s="107">
        <f t="shared" si="924"/>
        <v>0</v>
      </c>
      <c r="AV1270" s="107">
        <f t="shared" si="924"/>
        <v>0</v>
      </c>
      <c r="AW1270" s="107">
        <f t="shared" si="924"/>
        <v>0</v>
      </c>
      <c r="AX1270" s="107">
        <f t="shared" si="924"/>
        <v>0</v>
      </c>
      <c r="AY1270" s="107">
        <f t="shared" si="924"/>
        <v>0</v>
      </c>
      <c r="AZ1270" s="107">
        <f t="shared" si="924"/>
        <v>0</v>
      </c>
      <c r="BA1270" s="108">
        <f t="shared" si="911"/>
        <v>0</v>
      </c>
      <c r="BB1270" s="103">
        <f t="shared" si="903"/>
        <v>0</v>
      </c>
      <c r="BC1270" s="109">
        <f t="shared" si="912"/>
        <v>0</v>
      </c>
      <c r="BD1270" s="107">
        <f t="shared" si="888"/>
        <v>0</v>
      </c>
      <c r="BE1270" s="107">
        <f t="shared" si="925"/>
        <v>0</v>
      </c>
      <c r="BF1270" s="107">
        <f t="shared" si="925"/>
        <v>0</v>
      </c>
      <c r="BG1270" s="107">
        <f t="shared" si="925"/>
        <v>0</v>
      </c>
      <c r="BH1270" s="107">
        <f t="shared" si="925"/>
        <v>0</v>
      </c>
      <c r="BI1270" s="107">
        <f t="shared" si="925"/>
        <v>0</v>
      </c>
      <c r="BJ1270" s="107">
        <f t="shared" si="925"/>
        <v>0</v>
      </c>
      <c r="BK1270" s="107">
        <f t="shared" si="925"/>
        <v>0</v>
      </c>
      <c r="BL1270" s="110">
        <f t="shared" si="913"/>
        <v>0</v>
      </c>
      <c r="BM1270" s="111">
        <f t="shared" si="914"/>
        <v>0</v>
      </c>
      <c r="BN1270" s="111">
        <f t="shared" si="915"/>
        <v>0</v>
      </c>
      <c r="BO1270" s="111">
        <f t="shared" si="916"/>
        <v>0</v>
      </c>
      <c r="BP1270" s="111">
        <f t="shared" si="917"/>
        <v>0</v>
      </c>
      <c r="BQ1270" s="111">
        <f t="shared" si="918"/>
        <v>0</v>
      </c>
      <c r="BR1270" s="111">
        <f t="shared" si="919"/>
        <v>0</v>
      </c>
      <c r="BS1270" s="111">
        <f t="shared" si="920"/>
        <v>0</v>
      </c>
      <c r="BT1270" s="111">
        <f t="shared" si="921"/>
        <v>0</v>
      </c>
      <c r="BU1270" s="112">
        <f t="shared" si="922"/>
        <v>0</v>
      </c>
      <c r="BV1270" s="113">
        <f t="shared" si="923"/>
        <v>0</v>
      </c>
      <c r="BW1270" s="169" t="s">
        <v>135</v>
      </c>
      <c r="BX1270" s="174">
        <v>2021</v>
      </c>
      <c r="BY1270" s="169" t="s">
        <v>2422</v>
      </c>
      <c r="BZ1270" s="169" t="str">
        <f t="shared" si="904"/>
        <v>NOVIEMBRE</v>
      </c>
      <c r="CA1270" s="169" t="str">
        <f t="shared" si="905"/>
        <v>YCHO21RT_11.1</v>
      </c>
      <c r="CB1270" s="118" t="e">
        <f>VLOOKUP(F1270,[3]TOTALES!$E:$E,1,0)</f>
        <v>#N/A</v>
      </c>
      <c r="CC1270" s="118" t="e">
        <f>VLOOKUP(E1270,'3.PARAMETROS'!J:L,3,0)</f>
        <v>#N/A</v>
      </c>
      <c r="CD1270" s="118">
        <f>VLOOKUP(A1270,'[4]1. ARCHIVO COMPRA'!$A:$BU,73,0)</f>
        <v>0</v>
      </c>
      <c r="CF1270" s="128"/>
      <c r="CG1270" s="128"/>
    </row>
    <row r="1271" spans="1:85" x14ac:dyDescent="0.25">
      <c r="A1271" s="128" t="str">
        <f t="shared" si="889"/>
        <v>WBRQ01K9YH4JBLK</v>
      </c>
      <c r="B1271" s="188">
        <v>44501</v>
      </c>
      <c r="C1271" s="128" t="s">
        <v>698</v>
      </c>
      <c r="D1271" s="128" t="s">
        <v>562</v>
      </c>
      <c r="E1271" s="128" t="s">
        <v>570</v>
      </c>
      <c r="F1271" s="128" t="s">
        <v>2038</v>
      </c>
      <c r="G1271" s="128" t="s">
        <v>2039</v>
      </c>
      <c r="H1271" s="128" t="s">
        <v>494</v>
      </c>
      <c r="I1271" s="128" t="s">
        <v>520</v>
      </c>
      <c r="J1271" s="128" t="s">
        <v>658</v>
      </c>
      <c r="K1271" s="128" t="s">
        <v>683</v>
      </c>
      <c r="L1271" s="128" t="s">
        <v>2255</v>
      </c>
      <c r="M1271" s="137">
        <v>69</v>
      </c>
      <c r="N1271" s="128">
        <f>IFERROR(VLOOKUP(M1271*$M$8*$N$8,'RAM costing'!$A$3:$B$81,2,1),0)</f>
        <v>69000</v>
      </c>
      <c r="O1271" s="128">
        <f>IFERROR(VLOOKUP(M1271*$M$9*$N$9,'RAM costing'!$E$3:$F$81,2,1),0)</f>
        <v>279</v>
      </c>
      <c r="P1271" s="128"/>
      <c r="Q1271" s="129">
        <f t="shared" si="909"/>
        <v>0.31</v>
      </c>
      <c r="R1271" s="18">
        <v>21.39</v>
      </c>
      <c r="S1271" s="25">
        <f t="shared" si="890"/>
        <v>0</v>
      </c>
      <c r="T1271" s="25">
        <f t="shared" si="891"/>
        <v>0</v>
      </c>
      <c r="U1271" s="25">
        <f t="shared" si="892"/>
        <v>0</v>
      </c>
      <c r="V1271" s="25">
        <f t="shared" si="893"/>
        <v>0</v>
      </c>
      <c r="W1271" s="25">
        <f t="shared" si="894"/>
        <v>0</v>
      </c>
      <c r="X1271" s="25">
        <f t="shared" si="895"/>
        <v>0</v>
      </c>
      <c r="Y1271" s="25">
        <f t="shared" si="896"/>
        <v>0</v>
      </c>
      <c r="Z1271" s="25">
        <f t="shared" si="897"/>
        <v>0</v>
      </c>
      <c r="AA1271" s="26"/>
      <c r="AB1271" s="25">
        <f t="shared" si="898"/>
        <v>0</v>
      </c>
      <c r="AC1271" s="25">
        <f t="shared" si="908"/>
        <v>0</v>
      </c>
      <c r="AD1271" s="25"/>
      <c r="AE1271" s="25"/>
      <c r="AF1271" s="25"/>
      <c r="AG1271" s="25"/>
      <c r="AH1271" s="25"/>
      <c r="AI1271" s="25"/>
      <c r="AJ1271" s="26"/>
      <c r="AK1271" s="25"/>
      <c r="AL1271" s="26"/>
      <c r="AM1271" s="25">
        <f t="shared" si="899"/>
        <v>0</v>
      </c>
      <c r="AN1271" s="25">
        <f t="shared" si="900"/>
        <v>0</v>
      </c>
      <c r="AO1271" s="26"/>
      <c r="AP1271" s="26">
        <f t="shared" si="901"/>
        <v>0</v>
      </c>
      <c r="AQ1271" s="101">
        <f t="shared" si="902"/>
        <v>0</v>
      </c>
      <c r="AR1271" s="106">
        <f t="shared" si="910"/>
        <v>0</v>
      </c>
      <c r="AS1271" s="107">
        <f t="shared" si="924"/>
        <v>0</v>
      </c>
      <c r="AT1271" s="107">
        <f t="shared" si="924"/>
        <v>0</v>
      </c>
      <c r="AU1271" s="107">
        <f t="shared" si="924"/>
        <v>0</v>
      </c>
      <c r="AV1271" s="107">
        <f t="shared" si="924"/>
        <v>0</v>
      </c>
      <c r="AW1271" s="107">
        <f t="shared" si="924"/>
        <v>0</v>
      </c>
      <c r="AX1271" s="107">
        <f t="shared" si="924"/>
        <v>0</v>
      </c>
      <c r="AY1271" s="107">
        <f t="shared" si="924"/>
        <v>0</v>
      </c>
      <c r="AZ1271" s="107">
        <f t="shared" si="924"/>
        <v>0</v>
      </c>
      <c r="BA1271" s="108">
        <f t="shared" si="911"/>
        <v>0</v>
      </c>
      <c r="BB1271" s="103">
        <f t="shared" si="903"/>
        <v>0</v>
      </c>
      <c r="BC1271" s="109">
        <f t="shared" si="912"/>
        <v>0</v>
      </c>
      <c r="BD1271" s="107">
        <f t="shared" si="888"/>
        <v>0</v>
      </c>
      <c r="BE1271" s="107">
        <f t="shared" si="925"/>
        <v>0</v>
      </c>
      <c r="BF1271" s="107">
        <f t="shared" si="925"/>
        <v>0</v>
      </c>
      <c r="BG1271" s="107">
        <f t="shared" si="925"/>
        <v>0</v>
      </c>
      <c r="BH1271" s="107">
        <f t="shared" si="925"/>
        <v>0</v>
      </c>
      <c r="BI1271" s="107">
        <f t="shared" si="925"/>
        <v>0</v>
      </c>
      <c r="BJ1271" s="107">
        <f t="shared" si="925"/>
        <v>0</v>
      </c>
      <c r="BK1271" s="107">
        <f t="shared" si="925"/>
        <v>0</v>
      </c>
      <c r="BL1271" s="110">
        <f t="shared" si="913"/>
        <v>0</v>
      </c>
      <c r="BM1271" s="111">
        <f t="shared" si="914"/>
        <v>0</v>
      </c>
      <c r="BN1271" s="111">
        <f t="shared" si="915"/>
        <v>0</v>
      </c>
      <c r="BO1271" s="111">
        <f t="shared" si="916"/>
        <v>0</v>
      </c>
      <c r="BP1271" s="111">
        <f t="shared" si="917"/>
        <v>0</v>
      </c>
      <c r="BQ1271" s="111">
        <f t="shared" si="918"/>
        <v>0</v>
      </c>
      <c r="BR1271" s="111">
        <f t="shared" si="919"/>
        <v>0</v>
      </c>
      <c r="BS1271" s="111">
        <f t="shared" si="920"/>
        <v>0</v>
      </c>
      <c r="BT1271" s="111">
        <f t="shared" si="921"/>
        <v>0</v>
      </c>
      <c r="BU1271" s="112">
        <f t="shared" si="922"/>
        <v>0</v>
      </c>
      <c r="BV1271" s="113">
        <f t="shared" si="923"/>
        <v>0</v>
      </c>
      <c r="BW1271" s="169" t="s">
        <v>135</v>
      </c>
      <c r="BX1271" s="174">
        <v>2021</v>
      </c>
      <c r="BY1271" s="169" t="s">
        <v>2422</v>
      </c>
      <c r="BZ1271" s="169" t="str">
        <f t="shared" si="904"/>
        <v>NOVIEMBRE</v>
      </c>
      <c r="CA1271" s="169" t="str">
        <f t="shared" si="905"/>
        <v>YCHO21RT_11.1</v>
      </c>
      <c r="CB1271" s="118" t="e">
        <f>VLOOKUP(F1271,[3]TOTALES!$E:$E,1,0)</f>
        <v>#N/A</v>
      </c>
      <c r="CC1271" s="118" t="e">
        <f>VLOOKUP(E1271,'3.PARAMETROS'!J:L,3,0)</f>
        <v>#N/A</v>
      </c>
      <c r="CD1271" s="118">
        <f>VLOOKUP(A1271,'[4]1. ARCHIVO COMPRA'!$A:$BU,73,0)</f>
        <v>0</v>
      </c>
      <c r="CF1271" s="128"/>
      <c r="CG1271" s="128"/>
    </row>
    <row r="1272" spans="1:85" x14ac:dyDescent="0.25">
      <c r="A1272" s="128" t="str">
        <f t="shared" si="889"/>
        <v>WBRQ01K9YH4G592</v>
      </c>
      <c r="B1272" s="188">
        <v>44501</v>
      </c>
      <c r="C1272" s="128" t="s">
        <v>698</v>
      </c>
      <c r="D1272" s="128" t="s">
        <v>562</v>
      </c>
      <c r="E1272" s="128" t="s">
        <v>570</v>
      </c>
      <c r="F1272" s="128" t="s">
        <v>2038</v>
      </c>
      <c r="G1272" s="128" t="s">
        <v>2039</v>
      </c>
      <c r="H1272" s="128" t="s">
        <v>642</v>
      </c>
      <c r="I1272" s="128" t="s">
        <v>643</v>
      </c>
      <c r="J1272" s="128" t="s">
        <v>658</v>
      </c>
      <c r="K1272" s="128" t="s">
        <v>683</v>
      </c>
      <c r="L1272" s="128" t="s">
        <v>2255</v>
      </c>
      <c r="M1272" s="137">
        <v>69</v>
      </c>
      <c r="N1272" s="128">
        <f>IFERROR(VLOOKUP(M1272*$M$8*$N$8,'RAM costing'!$A$3:$B$81,2,1),0)</f>
        <v>69000</v>
      </c>
      <c r="O1272" s="128">
        <f>IFERROR(VLOOKUP(M1272*$M$9*$N$9,'RAM costing'!$E$3:$F$81,2,1),0)</f>
        <v>279</v>
      </c>
      <c r="P1272" s="128"/>
      <c r="Q1272" s="129">
        <f t="shared" si="909"/>
        <v>0.31</v>
      </c>
      <c r="R1272" s="18">
        <v>21.39</v>
      </c>
      <c r="S1272" s="25">
        <f t="shared" si="890"/>
        <v>0</v>
      </c>
      <c r="T1272" s="25">
        <f t="shared" si="891"/>
        <v>0</v>
      </c>
      <c r="U1272" s="25">
        <f t="shared" si="892"/>
        <v>0</v>
      </c>
      <c r="V1272" s="25">
        <f t="shared" si="893"/>
        <v>0</v>
      </c>
      <c r="W1272" s="25">
        <f t="shared" si="894"/>
        <v>0</v>
      </c>
      <c r="X1272" s="25">
        <f t="shared" si="895"/>
        <v>0</v>
      </c>
      <c r="Y1272" s="25">
        <f t="shared" si="896"/>
        <v>0</v>
      </c>
      <c r="Z1272" s="25">
        <f t="shared" si="897"/>
        <v>0</v>
      </c>
      <c r="AA1272" s="26"/>
      <c r="AB1272" s="25">
        <f t="shared" si="898"/>
        <v>0</v>
      </c>
      <c r="AC1272" s="25">
        <f t="shared" si="908"/>
        <v>0</v>
      </c>
      <c r="AD1272" s="25"/>
      <c r="AE1272" s="25"/>
      <c r="AF1272" s="25"/>
      <c r="AG1272" s="25"/>
      <c r="AH1272" s="25"/>
      <c r="AI1272" s="25"/>
      <c r="AJ1272" s="26"/>
      <c r="AK1272" s="25"/>
      <c r="AL1272" s="26"/>
      <c r="AM1272" s="25">
        <f t="shared" si="899"/>
        <v>0</v>
      </c>
      <c r="AN1272" s="25">
        <f t="shared" si="900"/>
        <v>0</v>
      </c>
      <c r="AO1272" s="26"/>
      <c r="AP1272" s="26">
        <f t="shared" si="901"/>
        <v>0</v>
      </c>
      <c r="AQ1272" s="101">
        <f t="shared" si="902"/>
        <v>0</v>
      </c>
      <c r="AR1272" s="106">
        <f t="shared" si="910"/>
        <v>0</v>
      </c>
      <c r="AS1272" s="107">
        <f t="shared" si="924"/>
        <v>0</v>
      </c>
      <c r="AT1272" s="107">
        <f t="shared" si="924"/>
        <v>0</v>
      </c>
      <c r="AU1272" s="107">
        <f t="shared" si="924"/>
        <v>0</v>
      </c>
      <c r="AV1272" s="107">
        <f t="shared" si="924"/>
        <v>0</v>
      </c>
      <c r="AW1272" s="107">
        <f t="shared" si="924"/>
        <v>0</v>
      </c>
      <c r="AX1272" s="107">
        <f t="shared" si="924"/>
        <v>0</v>
      </c>
      <c r="AY1272" s="107">
        <f t="shared" si="924"/>
        <v>0</v>
      </c>
      <c r="AZ1272" s="107">
        <f t="shared" si="924"/>
        <v>0</v>
      </c>
      <c r="BA1272" s="108">
        <f t="shared" si="911"/>
        <v>0</v>
      </c>
      <c r="BB1272" s="103">
        <f t="shared" si="903"/>
        <v>0</v>
      </c>
      <c r="BC1272" s="109">
        <f t="shared" si="912"/>
        <v>0</v>
      </c>
      <c r="BD1272" s="107">
        <f t="shared" si="888"/>
        <v>0</v>
      </c>
      <c r="BE1272" s="107">
        <f t="shared" si="925"/>
        <v>0</v>
      </c>
      <c r="BF1272" s="107">
        <f t="shared" si="925"/>
        <v>0</v>
      </c>
      <c r="BG1272" s="107">
        <f t="shared" si="925"/>
        <v>0</v>
      </c>
      <c r="BH1272" s="107">
        <f t="shared" si="925"/>
        <v>0</v>
      </c>
      <c r="BI1272" s="107">
        <f t="shared" si="925"/>
        <v>0</v>
      </c>
      <c r="BJ1272" s="107">
        <f t="shared" si="925"/>
        <v>0</v>
      </c>
      <c r="BK1272" s="107">
        <f t="shared" si="925"/>
        <v>0</v>
      </c>
      <c r="BL1272" s="110">
        <f t="shared" si="913"/>
        <v>0</v>
      </c>
      <c r="BM1272" s="111">
        <f t="shared" si="914"/>
        <v>0</v>
      </c>
      <c r="BN1272" s="111">
        <f t="shared" si="915"/>
        <v>0</v>
      </c>
      <c r="BO1272" s="111">
        <f t="shared" si="916"/>
        <v>0</v>
      </c>
      <c r="BP1272" s="111">
        <f t="shared" si="917"/>
        <v>0</v>
      </c>
      <c r="BQ1272" s="111">
        <f t="shared" si="918"/>
        <v>0</v>
      </c>
      <c r="BR1272" s="111">
        <f t="shared" si="919"/>
        <v>0</v>
      </c>
      <c r="BS1272" s="111">
        <f t="shared" si="920"/>
        <v>0</v>
      </c>
      <c r="BT1272" s="111">
        <f t="shared" si="921"/>
        <v>0</v>
      </c>
      <c r="BU1272" s="112">
        <f t="shared" si="922"/>
        <v>0</v>
      </c>
      <c r="BV1272" s="113">
        <f t="shared" si="923"/>
        <v>0</v>
      </c>
      <c r="BW1272" s="169" t="s">
        <v>135</v>
      </c>
      <c r="BX1272" s="174">
        <v>2021</v>
      </c>
      <c r="BY1272" s="169" t="s">
        <v>2422</v>
      </c>
      <c r="BZ1272" s="169" t="str">
        <f t="shared" si="904"/>
        <v>NOVIEMBRE</v>
      </c>
      <c r="CA1272" s="169" t="str">
        <f t="shared" si="905"/>
        <v>YCHO21RT_11.1</v>
      </c>
      <c r="CB1272" s="118" t="e">
        <f>VLOOKUP(F1272,[3]TOTALES!$E:$E,1,0)</f>
        <v>#N/A</v>
      </c>
      <c r="CC1272" s="118" t="e">
        <f>VLOOKUP(E1272,'3.PARAMETROS'!J:L,3,0)</f>
        <v>#N/A</v>
      </c>
      <c r="CD1272" s="118">
        <f>VLOOKUP(A1272,'[4]1. ARCHIVO COMPRA'!$A:$BU,73,0)</f>
        <v>0</v>
      </c>
      <c r="CF1272" s="128"/>
      <c r="CG1272" s="128"/>
    </row>
    <row r="1273" spans="1:85" x14ac:dyDescent="0.25">
      <c r="A1273" s="128" t="str">
        <f t="shared" si="889"/>
        <v>WBRQ01K9YH4A70A</v>
      </c>
      <c r="B1273" s="188">
        <v>44501</v>
      </c>
      <c r="C1273" s="128" t="s">
        <v>698</v>
      </c>
      <c r="D1273" s="128" t="s">
        <v>562</v>
      </c>
      <c r="E1273" s="128" t="s">
        <v>570</v>
      </c>
      <c r="F1273" s="128" t="s">
        <v>2038</v>
      </c>
      <c r="G1273" s="128" t="s">
        <v>2039</v>
      </c>
      <c r="H1273" s="128" t="s">
        <v>626</v>
      </c>
      <c r="I1273" s="128" t="s">
        <v>627</v>
      </c>
      <c r="J1273" s="128" t="s">
        <v>658</v>
      </c>
      <c r="K1273" s="128" t="s">
        <v>683</v>
      </c>
      <c r="L1273" s="128" t="s">
        <v>2255</v>
      </c>
      <c r="M1273" s="137">
        <v>69</v>
      </c>
      <c r="N1273" s="128">
        <f>IFERROR(VLOOKUP(M1273*$M$8*$N$8,'RAM costing'!$A$3:$B$81,2,1),0)</f>
        <v>69000</v>
      </c>
      <c r="O1273" s="128">
        <f>IFERROR(VLOOKUP(M1273*$M$9*$N$9,'RAM costing'!$E$3:$F$81,2,1),0)</f>
        <v>279</v>
      </c>
      <c r="P1273" s="128"/>
      <c r="Q1273" s="129">
        <f t="shared" si="909"/>
        <v>0.31</v>
      </c>
      <c r="R1273" s="18">
        <v>21.39</v>
      </c>
      <c r="S1273" s="25">
        <f t="shared" si="890"/>
        <v>0</v>
      </c>
      <c r="T1273" s="25">
        <f t="shared" si="891"/>
        <v>0</v>
      </c>
      <c r="U1273" s="25">
        <f t="shared" si="892"/>
        <v>0</v>
      </c>
      <c r="V1273" s="25">
        <f t="shared" si="893"/>
        <v>0</v>
      </c>
      <c r="W1273" s="25">
        <f t="shared" si="894"/>
        <v>0</v>
      </c>
      <c r="X1273" s="25">
        <f t="shared" si="895"/>
        <v>0</v>
      </c>
      <c r="Y1273" s="25">
        <f t="shared" si="896"/>
        <v>0</v>
      </c>
      <c r="Z1273" s="25">
        <f t="shared" si="897"/>
        <v>0</v>
      </c>
      <c r="AA1273" s="26"/>
      <c r="AB1273" s="25">
        <f t="shared" si="898"/>
        <v>0</v>
      </c>
      <c r="AC1273" s="25">
        <f t="shared" si="908"/>
        <v>0</v>
      </c>
      <c r="AD1273" s="25"/>
      <c r="AE1273" s="25"/>
      <c r="AF1273" s="25"/>
      <c r="AG1273" s="25"/>
      <c r="AH1273" s="25"/>
      <c r="AI1273" s="25"/>
      <c r="AJ1273" s="26"/>
      <c r="AK1273" s="25"/>
      <c r="AL1273" s="26"/>
      <c r="AM1273" s="25">
        <f t="shared" si="899"/>
        <v>0</v>
      </c>
      <c r="AN1273" s="25">
        <f t="shared" si="900"/>
        <v>0</v>
      </c>
      <c r="AO1273" s="26"/>
      <c r="AP1273" s="26">
        <f t="shared" si="901"/>
        <v>0</v>
      </c>
      <c r="AQ1273" s="101">
        <f t="shared" si="902"/>
        <v>0</v>
      </c>
      <c r="AR1273" s="106">
        <f t="shared" si="910"/>
        <v>0</v>
      </c>
      <c r="AS1273" s="107">
        <f t="shared" si="924"/>
        <v>0</v>
      </c>
      <c r="AT1273" s="107">
        <f t="shared" si="924"/>
        <v>0</v>
      </c>
      <c r="AU1273" s="107">
        <f t="shared" si="924"/>
        <v>0</v>
      </c>
      <c r="AV1273" s="107">
        <f t="shared" si="924"/>
        <v>0</v>
      </c>
      <c r="AW1273" s="107">
        <f t="shared" si="924"/>
        <v>0</v>
      </c>
      <c r="AX1273" s="107">
        <f t="shared" si="924"/>
        <v>0</v>
      </c>
      <c r="AY1273" s="107">
        <f t="shared" si="924"/>
        <v>0</v>
      </c>
      <c r="AZ1273" s="107">
        <f t="shared" si="924"/>
        <v>0</v>
      </c>
      <c r="BA1273" s="108">
        <f t="shared" si="911"/>
        <v>0</v>
      </c>
      <c r="BB1273" s="103">
        <f t="shared" si="903"/>
        <v>0</v>
      </c>
      <c r="BC1273" s="109">
        <f t="shared" si="912"/>
        <v>0</v>
      </c>
      <c r="BD1273" s="107">
        <f t="shared" si="888"/>
        <v>0</v>
      </c>
      <c r="BE1273" s="107">
        <f t="shared" si="925"/>
        <v>0</v>
      </c>
      <c r="BF1273" s="107">
        <f t="shared" si="925"/>
        <v>0</v>
      </c>
      <c r="BG1273" s="107">
        <f t="shared" si="925"/>
        <v>0</v>
      </c>
      <c r="BH1273" s="107">
        <f t="shared" si="925"/>
        <v>0</v>
      </c>
      <c r="BI1273" s="107">
        <f t="shared" si="925"/>
        <v>0</v>
      </c>
      <c r="BJ1273" s="107">
        <f t="shared" si="925"/>
        <v>0</v>
      </c>
      <c r="BK1273" s="107">
        <f t="shared" si="925"/>
        <v>0</v>
      </c>
      <c r="BL1273" s="110">
        <f t="shared" si="913"/>
        <v>0</v>
      </c>
      <c r="BM1273" s="111">
        <f t="shared" si="914"/>
        <v>0</v>
      </c>
      <c r="BN1273" s="111">
        <f t="shared" si="915"/>
        <v>0</v>
      </c>
      <c r="BO1273" s="111">
        <f t="shared" si="916"/>
        <v>0</v>
      </c>
      <c r="BP1273" s="111">
        <f t="shared" si="917"/>
        <v>0</v>
      </c>
      <c r="BQ1273" s="111">
        <f t="shared" si="918"/>
        <v>0</v>
      </c>
      <c r="BR1273" s="111">
        <f t="shared" si="919"/>
        <v>0</v>
      </c>
      <c r="BS1273" s="111">
        <f t="shared" si="920"/>
        <v>0</v>
      </c>
      <c r="BT1273" s="111">
        <f t="shared" si="921"/>
        <v>0</v>
      </c>
      <c r="BU1273" s="112">
        <f t="shared" si="922"/>
        <v>0</v>
      </c>
      <c r="BV1273" s="113">
        <f t="shared" si="923"/>
        <v>0</v>
      </c>
      <c r="BW1273" s="169" t="s">
        <v>135</v>
      </c>
      <c r="BX1273" s="174">
        <v>2021</v>
      </c>
      <c r="BY1273" s="169" t="s">
        <v>2422</v>
      </c>
      <c r="BZ1273" s="169" t="str">
        <f t="shared" si="904"/>
        <v>NOVIEMBRE</v>
      </c>
      <c r="CA1273" s="169" t="str">
        <f t="shared" si="905"/>
        <v>YCHO21RT_11.1</v>
      </c>
      <c r="CB1273" s="118" t="e">
        <f>VLOOKUP(F1273,[3]TOTALES!$E:$E,1,0)</f>
        <v>#N/A</v>
      </c>
      <c r="CC1273" s="118" t="e">
        <f>VLOOKUP(E1273,'3.PARAMETROS'!J:L,3,0)</f>
        <v>#N/A</v>
      </c>
      <c r="CD1273" s="118">
        <f>VLOOKUP(A1273,'[4]1. ARCHIVO COMPRA'!$A:$BU,73,0)</f>
        <v>0</v>
      </c>
      <c r="CF1273" s="128"/>
      <c r="CG1273" s="128"/>
    </row>
    <row r="1274" spans="1:85" x14ac:dyDescent="0.25">
      <c r="A1274" s="128" t="str">
        <f t="shared" si="889"/>
        <v>W1RP27KA0Q3JBLK</v>
      </c>
      <c r="B1274" s="188">
        <v>44501</v>
      </c>
      <c r="C1274" s="128" t="s">
        <v>698</v>
      </c>
      <c r="D1274" s="128" t="s">
        <v>562</v>
      </c>
      <c r="E1274" s="128" t="s">
        <v>294</v>
      </c>
      <c r="F1274" s="128" t="s">
        <v>2040</v>
      </c>
      <c r="G1274" s="128" t="s">
        <v>2041</v>
      </c>
      <c r="H1274" s="128" t="s">
        <v>494</v>
      </c>
      <c r="I1274" s="128" t="s">
        <v>520</v>
      </c>
      <c r="J1274" s="128" t="s">
        <v>2111</v>
      </c>
      <c r="K1274" s="128" t="s">
        <v>684</v>
      </c>
      <c r="L1274" s="128" t="s">
        <v>2255</v>
      </c>
      <c r="M1274" s="137">
        <v>49</v>
      </c>
      <c r="N1274" s="128">
        <f>IFERROR(VLOOKUP(M1274*$M$8*$N$8,'RAM costing'!$A$3:$B$81,2,1),0)</f>
        <v>49000</v>
      </c>
      <c r="O1274" s="128">
        <f>IFERROR(VLOOKUP(M1274*$M$9*$N$9,'RAM costing'!$E$3:$F$81,2,1),0)</f>
        <v>199</v>
      </c>
      <c r="P1274" s="128"/>
      <c r="Q1274" s="129">
        <f t="shared" si="909"/>
        <v>0.31</v>
      </c>
      <c r="R1274" s="18">
        <v>15.19</v>
      </c>
      <c r="S1274" s="25">
        <f t="shared" si="890"/>
        <v>0</v>
      </c>
      <c r="T1274" s="25">
        <f t="shared" si="891"/>
        <v>0</v>
      </c>
      <c r="U1274" s="25">
        <f t="shared" si="892"/>
        <v>0</v>
      </c>
      <c r="V1274" s="25">
        <f t="shared" si="893"/>
        <v>0</v>
      </c>
      <c r="W1274" s="25">
        <f t="shared" si="894"/>
        <v>0</v>
      </c>
      <c r="X1274" s="25">
        <f t="shared" si="895"/>
        <v>0</v>
      </c>
      <c r="Y1274" s="25">
        <f t="shared" si="896"/>
        <v>0</v>
      </c>
      <c r="Z1274" s="25">
        <f t="shared" si="897"/>
        <v>0</v>
      </c>
      <c r="AA1274" s="26"/>
      <c r="AB1274" s="25">
        <f t="shared" si="898"/>
        <v>0</v>
      </c>
      <c r="AC1274" s="25">
        <f t="shared" si="908"/>
        <v>0</v>
      </c>
      <c r="AD1274" s="25"/>
      <c r="AE1274" s="25"/>
      <c r="AF1274" s="25"/>
      <c r="AG1274" s="25"/>
      <c r="AH1274" s="25"/>
      <c r="AI1274" s="25"/>
      <c r="AJ1274" s="26"/>
      <c r="AK1274" s="25"/>
      <c r="AL1274" s="26"/>
      <c r="AM1274" s="25">
        <f t="shared" si="899"/>
        <v>0</v>
      </c>
      <c r="AN1274" s="25">
        <f t="shared" si="900"/>
        <v>0</v>
      </c>
      <c r="AO1274" s="26"/>
      <c r="AP1274" s="26">
        <f t="shared" si="901"/>
        <v>0</v>
      </c>
      <c r="AQ1274" s="101">
        <f t="shared" si="902"/>
        <v>0</v>
      </c>
      <c r="AR1274" s="106">
        <f t="shared" si="910"/>
        <v>0</v>
      </c>
      <c r="AS1274" s="107">
        <f t="shared" si="924"/>
        <v>0</v>
      </c>
      <c r="AT1274" s="107">
        <f t="shared" si="924"/>
        <v>0</v>
      </c>
      <c r="AU1274" s="107">
        <f t="shared" si="924"/>
        <v>0</v>
      </c>
      <c r="AV1274" s="107">
        <f t="shared" si="924"/>
        <v>0</v>
      </c>
      <c r="AW1274" s="107">
        <f t="shared" si="924"/>
        <v>0</v>
      </c>
      <c r="AX1274" s="107">
        <f t="shared" si="924"/>
        <v>0</v>
      </c>
      <c r="AY1274" s="107">
        <f t="shared" si="924"/>
        <v>0</v>
      </c>
      <c r="AZ1274" s="107">
        <f t="shared" si="924"/>
        <v>0</v>
      </c>
      <c r="BA1274" s="108">
        <f t="shared" si="911"/>
        <v>0</v>
      </c>
      <c r="BB1274" s="103">
        <f t="shared" si="903"/>
        <v>0</v>
      </c>
      <c r="BC1274" s="109">
        <f t="shared" si="912"/>
        <v>0</v>
      </c>
      <c r="BD1274" s="107">
        <f t="shared" si="888"/>
        <v>0</v>
      </c>
      <c r="BE1274" s="107">
        <f t="shared" si="925"/>
        <v>0</v>
      </c>
      <c r="BF1274" s="107">
        <f t="shared" si="925"/>
        <v>0</v>
      </c>
      <c r="BG1274" s="107">
        <f t="shared" si="925"/>
        <v>0</v>
      </c>
      <c r="BH1274" s="107">
        <f t="shared" si="925"/>
        <v>0</v>
      </c>
      <c r="BI1274" s="107">
        <f t="shared" si="925"/>
        <v>0</v>
      </c>
      <c r="BJ1274" s="107">
        <f t="shared" si="925"/>
        <v>0</v>
      </c>
      <c r="BK1274" s="107">
        <f t="shared" si="925"/>
        <v>0</v>
      </c>
      <c r="BL1274" s="110">
        <f t="shared" si="913"/>
        <v>0</v>
      </c>
      <c r="BM1274" s="111">
        <f t="shared" si="914"/>
        <v>0</v>
      </c>
      <c r="BN1274" s="111">
        <f t="shared" si="915"/>
        <v>0</v>
      </c>
      <c r="BO1274" s="111">
        <f t="shared" si="916"/>
        <v>0</v>
      </c>
      <c r="BP1274" s="111">
        <f t="shared" si="917"/>
        <v>0</v>
      </c>
      <c r="BQ1274" s="111">
        <f t="shared" si="918"/>
        <v>0</v>
      </c>
      <c r="BR1274" s="111">
        <f t="shared" si="919"/>
        <v>0</v>
      </c>
      <c r="BS1274" s="111">
        <f t="shared" si="920"/>
        <v>0</v>
      </c>
      <c r="BT1274" s="111">
        <f t="shared" si="921"/>
        <v>0</v>
      </c>
      <c r="BU1274" s="112">
        <f t="shared" si="922"/>
        <v>0</v>
      </c>
      <c r="BV1274" s="113">
        <f t="shared" si="923"/>
        <v>0</v>
      </c>
      <c r="BW1274" s="169" t="s">
        <v>135</v>
      </c>
      <c r="BX1274" s="174">
        <v>2021</v>
      </c>
      <c r="BY1274" s="169" t="s">
        <v>2422</v>
      </c>
      <c r="BZ1274" s="169" t="str">
        <f t="shared" si="904"/>
        <v>NOVIEMBRE</v>
      </c>
      <c r="CA1274" s="169" t="str">
        <f t="shared" si="905"/>
        <v>YCHO21RT_11.1</v>
      </c>
      <c r="CB1274" s="118" t="e">
        <f>VLOOKUP(F1274,[3]TOTALES!$E:$E,1,0)</f>
        <v>#N/A</v>
      </c>
      <c r="CC1274" s="118" t="str">
        <f>VLOOKUP(E1274,'3.PARAMETROS'!J:L,3,0)</f>
        <v>TOPS</v>
      </c>
      <c r="CD1274" s="118">
        <f>VLOOKUP(A1274,'[4]1. ARCHIVO COMPRA'!$A:$BU,73,0)</f>
        <v>0</v>
      </c>
      <c r="CF1274" s="128"/>
      <c r="CG1274" s="128"/>
    </row>
    <row r="1275" spans="1:85" x14ac:dyDescent="0.25">
      <c r="A1275" s="128" t="str">
        <f t="shared" si="889"/>
        <v>W1RP27KA0Q3HTGR</v>
      </c>
      <c r="B1275" s="188">
        <v>44501</v>
      </c>
      <c r="C1275" s="128" t="s">
        <v>698</v>
      </c>
      <c r="D1275" s="128" t="s">
        <v>562</v>
      </c>
      <c r="E1275" s="128" t="s">
        <v>294</v>
      </c>
      <c r="F1275" s="128" t="s">
        <v>2040</v>
      </c>
      <c r="G1275" s="128" t="s">
        <v>2041</v>
      </c>
      <c r="H1275" s="128" t="s">
        <v>647</v>
      </c>
      <c r="I1275" s="128" t="s">
        <v>648</v>
      </c>
      <c r="J1275" s="128" t="s">
        <v>2111</v>
      </c>
      <c r="K1275" s="128" t="s">
        <v>684</v>
      </c>
      <c r="L1275" s="128" t="s">
        <v>2255</v>
      </c>
      <c r="M1275" s="137">
        <v>49</v>
      </c>
      <c r="N1275" s="128">
        <f>IFERROR(VLOOKUP(M1275*$M$8*$N$8,'RAM costing'!$A$3:$B$81,2,1),0)</f>
        <v>49000</v>
      </c>
      <c r="O1275" s="128">
        <f>IFERROR(VLOOKUP(M1275*$M$9*$N$9,'RAM costing'!$E$3:$F$81,2,1),0)</f>
        <v>199</v>
      </c>
      <c r="P1275" s="128"/>
      <c r="Q1275" s="129">
        <f t="shared" si="909"/>
        <v>0.31</v>
      </c>
      <c r="R1275" s="18">
        <v>15.19</v>
      </c>
      <c r="S1275" s="25">
        <f t="shared" si="890"/>
        <v>0</v>
      </c>
      <c r="T1275" s="25">
        <f t="shared" si="891"/>
        <v>0</v>
      </c>
      <c r="U1275" s="25">
        <f t="shared" si="892"/>
        <v>0</v>
      </c>
      <c r="V1275" s="25">
        <f t="shared" si="893"/>
        <v>0</v>
      </c>
      <c r="W1275" s="25">
        <f t="shared" si="894"/>
        <v>0</v>
      </c>
      <c r="X1275" s="25">
        <f t="shared" si="895"/>
        <v>0</v>
      </c>
      <c r="Y1275" s="25">
        <f t="shared" si="896"/>
        <v>0</v>
      </c>
      <c r="Z1275" s="25">
        <f t="shared" si="897"/>
        <v>0</v>
      </c>
      <c r="AA1275" s="26"/>
      <c r="AB1275" s="25">
        <f t="shared" si="898"/>
        <v>0</v>
      </c>
      <c r="AC1275" s="25">
        <f t="shared" si="908"/>
        <v>0</v>
      </c>
      <c r="AD1275" s="25"/>
      <c r="AE1275" s="25"/>
      <c r="AF1275" s="25"/>
      <c r="AG1275" s="25"/>
      <c r="AH1275" s="25"/>
      <c r="AI1275" s="25"/>
      <c r="AJ1275" s="26"/>
      <c r="AK1275" s="25"/>
      <c r="AL1275" s="26"/>
      <c r="AM1275" s="25">
        <f t="shared" si="899"/>
        <v>0</v>
      </c>
      <c r="AN1275" s="25">
        <f t="shared" si="900"/>
        <v>0</v>
      </c>
      <c r="AO1275" s="26"/>
      <c r="AP1275" s="26">
        <f t="shared" si="901"/>
        <v>0</v>
      </c>
      <c r="AQ1275" s="101">
        <f t="shared" si="902"/>
        <v>0</v>
      </c>
      <c r="AR1275" s="106">
        <f t="shared" si="910"/>
        <v>0</v>
      </c>
      <c r="AS1275" s="107">
        <f t="shared" si="924"/>
        <v>0</v>
      </c>
      <c r="AT1275" s="107">
        <f t="shared" si="924"/>
        <v>0</v>
      </c>
      <c r="AU1275" s="107">
        <f t="shared" si="924"/>
        <v>0</v>
      </c>
      <c r="AV1275" s="107">
        <f t="shared" si="924"/>
        <v>0</v>
      </c>
      <c r="AW1275" s="107">
        <f t="shared" si="924"/>
        <v>0</v>
      </c>
      <c r="AX1275" s="107">
        <f t="shared" si="924"/>
        <v>0</v>
      </c>
      <c r="AY1275" s="107">
        <f t="shared" si="924"/>
        <v>0</v>
      </c>
      <c r="AZ1275" s="107">
        <f t="shared" si="924"/>
        <v>0</v>
      </c>
      <c r="BA1275" s="108">
        <f t="shared" si="911"/>
        <v>0</v>
      </c>
      <c r="BB1275" s="103">
        <f t="shared" si="903"/>
        <v>0</v>
      </c>
      <c r="BC1275" s="109">
        <f t="shared" si="912"/>
        <v>0</v>
      </c>
      <c r="BD1275" s="107">
        <f t="shared" si="888"/>
        <v>0</v>
      </c>
      <c r="BE1275" s="107">
        <f t="shared" si="925"/>
        <v>0</v>
      </c>
      <c r="BF1275" s="107">
        <f t="shared" si="925"/>
        <v>0</v>
      </c>
      <c r="BG1275" s="107">
        <f t="shared" si="925"/>
        <v>0</v>
      </c>
      <c r="BH1275" s="107">
        <f t="shared" si="925"/>
        <v>0</v>
      </c>
      <c r="BI1275" s="107">
        <f t="shared" si="925"/>
        <v>0</v>
      </c>
      <c r="BJ1275" s="107">
        <f t="shared" si="925"/>
        <v>0</v>
      </c>
      <c r="BK1275" s="107">
        <f t="shared" si="925"/>
        <v>0</v>
      </c>
      <c r="BL1275" s="110">
        <f t="shared" si="913"/>
        <v>0</v>
      </c>
      <c r="BM1275" s="111">
        <f t="shared" si="914"/>
        <v>0</v>
      </c>
      <c r="BN1275" s="111">
        <f t="shared" si="915"/>
        <v>0</v>
      </c>
      <c r="BO1275" s="111">
        <f t="shared" si="916"/>
        <v>0</v>
      </c>
      <c r="BP1275" s="111">
        <f t="shared" si="917"/>
        <v>0</v>
      </c>
      <c r="BQ1275" s="111">
        <f t="shared" si="918"/>
        <v>0</v>
      </c>
      <c r="BR1275" s="111">
        <f t="shared" si="919"/>
        <v>0</v>
      </c>
      <c r="BS1275" s="111">
        <f t="shared" si="920"/>
        <v>0</v>
      </c>
      <c r="BT1275" s="111">
        <f t="shared" si="921"/>
        <v>0</v>
      </c>
      <c r="BU1275" s="112">
        <f t="shared" si="922"/>
        <v>0</v>
      </c>
      <c r="BV1275" s="113">
        <f t="shared" si="923"/>
        <v>0</v>
      </c>
      <c r="BW1275" s="169" t="s">
        <v>135</v>
      </c>
      <c r="BX1275" s="174">
        <v>2021</v>
      </c>
      <c r="BY1275" s="169" t="s">
        <v>2422</v>
      </c>
      <c r="BZ1275" s="169" t="str">
        <f t="shared" si="904"/>
        <v>NOVIEMBRE</v>
      </c>
      <c r="CA1275" s="169" t="str">
        <f t="shared" si="905"/>
        <v>YCHO21RT_11.1</v>
      </c>
      <c r="CB1275" s="118" t="e">
        <f>VLOOKUP(F1275,[3]TOTALES!$E:$E,1,0)</f>
        <v>#N/A</v>
      </c>
      <c r="CC1275" s="118" t="str">
        <f>VLOOKUP(E1275,'3.PARAMETROS'!J:L,3,0)</f>
        <v>TOPS</v>
      </c>
      <c r="CD1275" s="118">
        <f>VLOOKUP(A1275,'[4]1. ARCHIVO COMPRA'!$A:$BU,73,0)</f>
        <v>0</v>
      </c>
      <c r="CF1275" s="128"/>
      <c r="CG1275" s="128"/>
    </row>
    <row r="1276" spans="1:85" x14ac:dyDescent="0.25">
      <c r="A1276" s="128" t="str">
        <f t="shared" si="889"/>
        <v>W1RP27KA0Q3G7DM</v>
      </c>
      <c r="B1276" s="188">
        <v>44501</v>
      </c>
      <c r="C1276" s="128" t="s">
        <v>698</v>
      </c>
      <c r="D1276" s="128" t="s">
        <v>562</v>
      </c>
      <c r="E1276" s="128" t="s">
        <v>294</v>
      </c>
      <c r="F1276" s="128" t="s">
        <v>2040</v>
      </c>
      <c r="G1276" s="128" t="s">
        <v>2041</v>
      </c>
      <c r="H1276" s="128" t="s">
        <v>649</v>
      </c>
      <c r="I1276" s="128" t="s">
        <v>650</v>
      </c>
      <c r="J1276" s="128" t="s">
        <v>2111</v>
      </c>
      <c r="K1276" s="128" t="s">
        <v>684</v>
      </c>
      <c r="L1276" s="128" t="s">
        <v>2255</v>
      </c>
      <c r="M1276" s="137">
        <v>49</v>
      </c>
      <c r="N1276" s="128">
        <f>IFERROR(VLOOKUP(M1276*$M$8*$N$8,'RAM costing'!$A$3:$B$81,2,1),0)</f>
        <v>49000</v>
      </c>
      <c r="O1276" s="128">
        <f>IFERROR(VLOOKUP(M1276*$M$9*$N$9,'RAM costing'!$E$3:$F$81,2,1),0)</f>
        <v>199</v>
      </c>
      <c r="P1276" s="128"/>
      <c r="Q1276" s="129">
        <f t="shared" si="909"/>
        <v>0.31</v>
      </c>
      <c r="R1276" s="18">
        <v>15.19</v>
      </c>
      <c r="S1276" s="25">
        <f t="shared" si="890"/>
        <v>0</v>
      </c>
      <c r="T1276" s="25">
        <f t="shared" si="891"/>
        <v>0</v>
      </c>
      <c r="U1276" s="25">
        <f t="shared" si="892"/>
        <v>0</v>
      </c>
      <c r="V1276" s="25">
        <f t="shared" si="893"/>
        <v>0</v>
      </c>
      <c r="W1276" s="25">
        <f t="shared" si="894"/>
        <v>0</v>
      </c>
      <c r="X1276" s="25">
        <f t="shared" si="895"/>
        <v>0</v>
      </c>
      <c r="Y1276" s="25">
        <f t="shared" si="896"/>
        <v>0</v>
      </c>
      <c r="Z1276" s="25">
        <f t="shared" si="897"/>
        <v>0</v>
      </c>
      <c r="AA1276" s="26"/>
      <c r="AB1276" s="25">
        <f t="shared" si="898"/>
        <v>0</v>
      </c>
      <c r="AC1276" s="25">
        <f t="shared" si="908"/>
        <v>0</v>
      </c>
      <c r="AD1276" s="25"/>
      <c r="AE1276" s="25"/>
      <c r="AF1276" s="25"/>
      <c r="AG1276" s="25"/>
      <c r="AH1276" s="25"/>
      <c r="AI1276" s="25"/>
      <c r="AJ1276" s="26"/>
      <c r="AK1276" s="25"/>
      <c r="AL1276" s="26"/>
      <c r="AM1276" s="25">
        <f t="shared" si="899"/>
        <v>0</v>
      </c>
      <c r="AN1276" s="25">
        <f t="shared" si="900"/>
        <v>0</v>
      </c>
      <c r="AO1276" s="26"/>
      <c r="AP1276" s="26">
        <f t="shared" si="901"/>
        <v>0</v>
      </c>
      <c r="AQ1276" s="101">
        <f t="shared" si="902"/>
        <v>0</v>
      </c>
      <c r="AR1276" s="106">
        <f t="shared" si="910"/>
        <v>0</v>
      </c>
      <c r="AS1276" s="107">
        <f t="shared" si="924"/>
        <v>0</v>
      </c>
      <c r="AT1276" s="107">
        <f t="shared" si="924"/>
        <v>0</v>
      </c>
      <c r="AU1276" s="107">
        <f t="shared" si="924"/>
        <v>0</v>
      </c>
      <c r="AV1276" s="107">
        <f t="shared" si="924"/>
        <v>0</v>
      </c>
      <c r="AW1276" s="107">
        <f t="shared" si="924"/>
        <v>0</v>
      </c>
      <c r="AX1276" s="107">
        <f t="shared" si="924"/>
        <v>0</v>
      </c>
      <c r="AY1276" s="107">
        <f t="shared" si="924"/>
        <v>0</v>
      </c>
      <c r="AZ1276" s="107">
        <f t="shared" si="924"/>
        <v>0</v>
      </c>
      <c r="BA1276" s="108">
        <f t="shared" si="911"/>
        <v>0</v>
      </c>
      <c r="BB1276" s="103">
        <f t="shared" si="903"/>
        <v>0</v>
      </c>
      <c r="BC1276" s="109">
        <f t="shared" si="912"/>
        <v>0</v>
      </c>
      <c r="BD1276" s="107">
        <f t="shared" si="888"/>
        <v>0</v>
      </c>
      <c r="BE1276" s="107">
        <f t="shared" si="925"/>
        <v>0</v>
      </c>
      <c r="BF1276" s="107">
        <f t="shared" si="925"/>
        <v>0</v>
      </c>
      <c r="BG1276" s="107">
        <f t="shared" si="925"/>
        <v>0</v>
      </c>
      <c r="BH1276" s="107">
        <f t="shared" si="925"/>
        <v>0</v>
      </c>
      <c r="BI1276" s="107">
        <f t="shared" si="925"/>
        <v>0</v>
      </c>
      <c r="BJ1276" s="107">
        <f t="shared" si="925"/>
        <v>0</v>
      </c>
      <c r="BK1276" s="107">
        <f t="shared" si="925"/>
        <v>0</v>
      </c>
      <c r="BL1276" s="110">
        <f t="shared" si="913"/>
        <v>0</v>
      </c>
      <c r="BM1276" s="111">
        <f t="shared" si="914"/>
        <v>0</v>
      </c>
      <c r="BN1276" s="111">
        <f t="shared" si="915"/>
        <v>0</v>
      </c>
      <c r="BO1276" s="111">
        <f t="shared" si="916"/>
        <v>0</v>
      </c>
      <c r="BP1276" s="111">
        <f t="shared" si="917"/>
        <v>0</v>
      </c>
      <c r="BQ1276" s="111">
        <f t="shared" si="918"/>
        <v>0</v>
      </c>
      <c r="BR1276" s="111">
        <f t="shared" si="919"/>
        <v>0</v>
      </c>
      <c r="BS1276" s="111">
        <f t="shared" si="920"/>
        <v>0</v>
      </c>
      <c r="BT1276" s="111">
        <f t="shared" si="921"/>
        <v>0</v>
      </c>
      <c r="BU1276" s="112">
        <f t="shared" si="922"/>
        <v>0</v>
      </c>
      <c r="BV1276" s="113">
        <f t="shared" si="923"/>
        <v>0</v>
      </c>
      <c r="BW1276" s="169" t="s">
        <v>135</v>
      </c>
      <c r="BX1276" s="174">
        <v>2021</v>
      </c>
      <c r="BY1276" s="169" t="s">
        <v>2422</v>
      </c>
      <c r="BZ1276" s="169" t="str">
        <f t="shared" si="904"/>
        <v>NOVIEMBRE</v>
      </c>
      <c r="CA1276" s="169" t="str">
        <f t="shared" si="905"/>
        <v>YCHO21RT_11.1</v>
      </c>
      <c r="CB1276" s="118" t="e">
        <f>VLOOKUP(F1276,[3]TOTALES!$E:$E,1,0)</f>
        <v>#N/A</v>
      </c>
      <c r="CC1276" s="118" t="str">
        <f>VLOOKUP(E1276,'3.PARAMETROS'!J:L,3,0)</f>
        <v>TOPS</v>
      </c>
      <c r="CD1276" s="118">
        <f>VLOOKUP(A1276,'[4]1. ARCHIVO COMPRA'!$A:$BU,73,0)</f>
        <v>0</v>
      </c>
      <c r="CF1276" s="128"/>
      <c r="CG1276" s="128"/>
    </row>
    <row r="1277" spans="1:85" x14ac:dyDescent="0.25">
      <c r="A1277" s="128" t="str">
        <f t="shared" si="889"/>
        <v>W1RP27KA0Q3G011</v>
      </c>
      <c r="B1277" s="188">
        <v>44501</v>
      </c>
      <c r="C1277" s="128" t="s">
        <v>698</v>
      </c>
      <c r="D1277" s="128" t="s">
        <v>562</v>
      </c>
      <c r="E1277" s="128" t="s">
        <v>294</v>
      </c>
      <c r="F1277" s="128" t="s">
        <v>2040</v>
      </c>
      <c r="G1277" s="128" t="s">
        <v>2041</v>
      </c>
      <c r="H1277" s="128" t="s">
        <v>496</v>
      </c>
      <c r="I1277" s="128" t="s">
        <v>522</v>
      </c>
      <c r="J1277" s="128" t="s">
        <v>2111</v>
      </c>
      <c r="K1277" s="128" t="s">
        <v>684</v>
      </c>
      <c r="L1277" s="128" t="s">
        <v>2255</v>
      </c>
      <c r="M1277" s="137">
        <v>49</v>
      </c>
      <c r="N1277" s="128">
        <f>IFERROR(VLOOKUP(M1277*$M$8*$N$8,'RAM costing'!$A$3:$B$81,2,1),0)</f>
        <v>49000</v>
      </c>
      <c r="O1277" s="128">
        <f>IFERROR(VLOOKUP(M1277*$M$9*$N$9,'RAM costing'!$E$3:$F$81,2,1),0)</f>
        <v>199</v>
      </c>
      <c r="P1277" s="128"/>
      <c r="Q1277" s="129">
        <f t="shared" si="909"/>
        <v>0.31</v>
      </c>
      <c r="R1277" s="18">
        <v>15.19</v>
      </c>
      <c r="S1277" s="25">
        <f t="shared" si="890"/>
        <v>0</v>
      </c>
      <c r="T1277" s="25">
        <f t="shared" si="891"/>
        <v>0</v>
      </c>
      <c r="U1277" s="25">
        <f t="shared" si="892"/>
        <v>0</v>
      </c>
      <c r="V1277" s="25">
        <f t="shared" si="893"/>
        <v>0</v>
      </c>
      <c r="W1277" s="25">
        <f t="shared" si="894"/>
        <v>0</v>
      </c>
      <c r="X1277" s="25">
        <f t="shared" si="895"/>
        <v>0</v>
      </c>
      <c r="Y1277" s="25">
        <f t="shared" si="896"/>
        <v>0</v>
      </c>
      <c r="Z1277" s="25">
        <f t="shared" si="897"/>
        <v>0</v>
      </c>
      <c r="AA1277" s="26"/>
      <c r="AB1277" s="25">
        <f t="shared" si="898"/>
        <v>0</v>
      </c>
      <c r="AC1277" s="25">
        <f t="shared" si="908"/>
        <v>0</v>
      </c>
      <c r="AD1277" s="25"/>
      <c r="AE1277" s="25"/>
      <c r="AF1277" s="25"/>
      <c r="AG1277" s="25"/>
      <c r="AH1277" s="25"/>
      <c r="AI1277" s="25"/>
      <c r="AJ1277" s="26"/>
      <c r="AK1277" s="25"/>
      <c r="AL1277" s="26"/>
      <c r="AM1277" s="25">
        <f t="shared" si="899"/>
        <v>0</v>
      </c>
      <c r="AN1277" s="25">
        <f t="shared" si="900"/>
        <v>0</v>
      </c>
      <c r="AO1277" s="26"/>
      <c r="AP1277" s="26">
        <f t="shared" si="901"/>
        <v>0</v>
      </c>
      <c r="AQ1277" s="101">
        <f t="shared" si="902"/>
        <v>0</v>
      </c>
      <c r="AR1277" s="106">
        <f t="shared" si="910"/>
        <v>0</v>
      </c>
      <c r="AS1277" s="107">
        <f t="shared" si="924"/>
        <v>0</v>
      </c>
      <c r="AT1277" s="107">
        <f t="shared" si="924"/>
        <v>0</v>
      </c>
      <c r="AU1277" s="107">
        <f t="shared" si="924"/>
        <v>0</v>
      </c>
      <c r="AV1277" s="107">
        <f t="shared" si="924"/>
        <v>0</v>
      </c>
      <c r="AW1277" s="107">
        <f t="shared" si="924"/>
        <v>0</v>
      </c>
      <c r="AX1277" s="107">
        <f t="shared" si="924"/>
        <v>0</v>
      </c>
      <c r="AY1277" s="107">
        <f t="shared" si="924"/>
        <v>0</v>
      </c>
      <c r="AZ1277" s="107">
        <f t="shared" si="924"/>
        <v>0</v>
      </c>
      <c r="BA1277" s="108">
        <f t="shared" si="911"/>
        <v>0</v>
      </c>
      <c r="BB1277" s="103">
        <f t="shared" si="903"/>
        <v>0</v>
      </c>
      <c r="BC1277" s="109">
        <f t="shared" si="912"/>
        <v>0</v>
      </c>
      <c r="BD1277" s="107">
        <f t="shared" si="888"/>
        <v>0</v>
      </c>
      <c r="BE1277" s="107">
        <f t="shared" si="925"/>
        <v>0</v>
      </c>
      <c r="BF1277" s="107">
        <f t="shared" si="925"/>
        <v>0</v>
      </c>
      <c r="BG1277" s="107">
        <f t="shared" si="925"/>
        <v>0</v>
      </c>
      <c r="BH1277" s="107">
        <f t="shared" si="925"/>
        <v>0</v>
      </c>
      <c r="BI1277" s="107">
        <f t="shared" si="925"/>
        <v>0</v>
      </c>
      <c r="BJ1277" s="107">
        <f t="shared" si="925"/>
        <v>0</v>
      </c>
      <c r="BK1277" s="107">
        <f t="shared" si="925"/>
        <v>0</v>
      </c>
      <c r="BL1277" s="110">
        <f t="shared" si="913"/>
        <v>0</v>
      </c>
      <c r="BM1277" s="111">
        <f t="shared" si="914"/>
        <v>0</v>
      </c>
      <c r="BN1277" s="111">
        <f t="shared" si="915"/>
        <v>0</v>
      </c>
      <c r="BO1277" s="111">
        <f t="shared" si="916"/>
        <v>0</v>
      </c>
      <c r="BP1277" s="111">
        <f t="shared" si="917"/>
        <v>0</v>
      </c>
      <c r="BQ1277" s="111">
        <f t="shared" si="918"/>
        <v>0</v>
      </c>
      <c r="BR1277" s="111">
        <f t="shared" si="919"/>
        <v>0</v>
      </c>
      <c r="BS1277" s="111">
        <f t="shared" si="920"/>
        <v>0</v>
      </c>
      <c r="BT1277" s="111">
        <f t="shared" si="921"/>
        <v>0</v>
      </c>
      <c r="BU1277" s="112">
        <f t="shared" si="922"/>
        <v>0</v>
      </c>
      <c r="BV1277" s="113">
        <f t="shared" si="923"/>
        <v>0</v>
      </c>
      <c r="BW1277" s="169" t="s">
        <v>135</v>
      </c>
      <c r="BX1277" s="174">
        <v>2021</v>
      </c>
      <c r="BY1277" s="169" t="s">
        <v>2422</v>
      </c>
      <c r="BZ1277" s="169" t="str">
        <f t="shared" si="904"/>
        <v>NOVIEMBRE</v>
      </c>
      <c r="CA1277" s="169" t="str">
        <f t="shared" si="905"/>
        <v>YCHO21RT_11.1</v>
      </c>
      <c r="CB1277" s="118" t="e">
        <f>VLOOKUP(F1277,[3]TOTALES!$E:$E,1,0)</f>
        <v>#N/A</v>
      </c>
      <c r="CC1277" s="118" t="str">
        <f>VLOOKUP(E1277,'3.PARAMETROS'!J:L,3,0)</f>
        <v>TOPS</v>
      </c>
      <c r="CD1277" s="118">
        <f>VLOOKUP(A1277,'[4]1. ARCHIVO COMPRA'!$A:$BU,73,0)</f>
        <v>0</v>
      </c>
      <c r="CF1277" s="128"/>
      <c r="CG1277" s="128"/>
    </row>
    <row r="1278" spans="1:85" x14ac:dyDescent="0.25">
      <c r="A1278" s="128" t="str">
        <f t="shared" si="889"/>
        <v>W1RP27KA0Q3A10Q</v>
      </c>
      <c r="B1278" s="188">
        <v>44501</v>
      </c>
      <c r="C1278" s="128" t="s">
        <v>698</v>
      </c>
      <c r="D1278" s="128" t="s">
        <v>562</v>
      </c>
      <c r="E1278" s="128" t="s">
        <v>294</v>
      </c>
      <c r="F1278" s="128" t="s">
        <v>2040</v>
      </c>
      <c r="G1278" s="128" t="s">
        <v>2041</v>
      </c>
      <c r="H1278" s="128" t="s">
        <v>2005</v>
      </c>
      <c r="I1278" s="128" t="s">
        <v>646</v>
      </c>
      <c r="J1278" s="128" t="s">
        <v>2111</v>
      </c>
      <c r="K1278" s="128" t="s">
        <v>684</v>
      </c>
      <c r="L1278" s="128" t="s">
        <v>2255</v>
      </c>
      <c r="M1278" s="137">
        <v>49</v>
      </c>
      <c r="N1278" s="128">
        <f>IFERROR(VLOOKUP(M1278*$M$8*$N$8,'RAM costing'!$A$3:$B$81,2,1),0)</f>
        <v>49000</v>
      </c>
      <c r="O1278" s="128">
        <f>IFERROR(VLOOKUP(M1278*$M$9*$N$9,'RAM costing'!$E$3:$F$81,2,1),0)</f>
        <v>199</v>
      </c>
      <c r="P1278" s="128"/>
      <c r="Q1278" s="129">
        <f t="shared" si="909"/>
        <v>0.31</v>
      </c>
      <c r="R1278" s="18">
        <v>15.19</v>
      </c>
      <c r="S1278" s="25">
        <f t="shared" si="890"/>
        <v>0</v>
      </c>
      <c r="T1278" s="25">
        <f t="shared" si="891"/>
        <v>0</v>
      </c>
      <c r="U1278" s="25">
        <f t="shared" si="892"/>
        <v>0</v>
      </c>
      <c r="V1278" s="25">
        <f t="shared" si="893"/>
        <v>0</v>
      </c>
      <c r="W1278" s="25">
        <f t="shared" si="894"/>
        <v>0</v>
      </c>
      <c r="X1278" s="25">
        <f t="shared" si="895"/>
        <v>0</v>
      </c>
      <c r="Y1278" s="25">
        <f t="shared" si="896"/>
        <v>0</v>
      </c>
      <c r="Z1278" s="25">
        <f t="shared" si="897"/>
        <v>0</v>
      </c>
      <c r="AA1278" s="26"/>
      <c r="AB1278" s="25">
        <f t="shared" si="898"/>
        <v>0</v>
      </c>
      <c r="AC1278" s="25">
        <f t="shared" si="908"/>
        <v>0</v>
      </c>
      <c r="AD1278" s="25"/>
      <c r="AE1278" s="25"/>
      <c r="AF1278" s="25"/>
      <c r="AG1278" s="25"/>
      <c r="AH1278" s="25"/>
      <c r="AI1278" s="25"/>
      <c r="AJ1278" s="26"/>
      <c r="AK1278" s="25"/>
      <c r="AL1278" s="26"/>
      <c r="AM1278" s="25">
        <f t="shared" si="899"/>
        <v>0</v>
      </c>
      <c r="AN1278" s="25">
        <f t="shared" si="900"/>
        <v>0</v>
      </c>
      <c r="AO1278" s="26"/>
      <c r="AP1278" s="26">
        <f t="shared" si="901"/>
        <v>0</v>
      </c>
      <c r="AQ1278" s="101">
        <f t="shared" si="902"/>
        <v>0</v>
      </c>
      <c r="AR1278" s="106">
        <f t="shared" si="910"/>
        <v>0</v>
      </c>
      <c r="AS1278" s="107">
        <f t="shared" si="924"/>
        <v>0</v>
      </c>
      <c r="AT1278" s="107">
        <f t="shared" si="924"/>
        <v>0</v>
      </c>
      <c r="AU1278" s="107">
        <f t="shared" si="924"/>
        <v>0</v>
      </c>
      <c r="AV1278" s="107">
        <f t="shared" si="924"/>
        <v>0</v>
      </c>
      <c r="AW1278" s="107">
        <f t="shared" si="924"/>
        <v>0</v>
      </c>
      <c r="AX1278" s="107">
        <f t="shared" si="924"/>
        <v>0</v>
      </c>
      <c r="AY1278" s="107">
        <f t="shared" si="924"/>
        <v>0</v>
      </c>
      <c r="AZ1278" s="107">
        <f t="shared" si="924"/>
        <v>0</v>
      </c>
      <c r="BA1278" s="108">
        <f t="shared" si="911"/>
        <v>0</v>
      </c>
      <c r="BB1278" s="103">
        <f t="shared" si="903"/>
        <v>0</v>
      </c>
      <c r="BC1278" s="109">
        <f t="shared" si="912"/>
        <v>0</v>
      </c>
      <c r="BD1278" s="107">
        <f t="shared" si="888"/>
        <v>0</v>
      </c>
      <c r="BE1278" s="107">
        <f t="shared" si="925"/>
        <v>0</v>
      </c>
      <c r="BF1278" s="107">
        <f t="shared" si="925"/>
        <v>0</v>
      </c>
      <c r="BG1278" s="107">
        <f t="shared" si="925"/>
        <v>0</v>
      </c>
      <c r="BH1278" s="107">
        <f t="shared" si="925"/>
        <v>0</v>
      </c>
      <c r="BI1278" s="107">
        <f t="shared" si="925"/>
        <v>0</v>
      </c>
      <c r="BJ1278" s="107">
        <f t="shared" si="925"/>
        <v>0</v>
      </c>
      <c r="BK1278" s="107">
        <f t="shared" si="925"/>
        <v>0</v>
      </c>
      <c r="BL1278" s="110">
        <f t="shared" si="913"/>
        <v>0</v>
      </c>
      <c r="BM1278" s="111">
        <f t="shared" si="914"/>
        <v>0</v>
      </c>
      <c r="BN1278" s="111">
        <f t="shared" si="915"/>
        <v>0</v>
      </c>
      <c r="BO1278" s="111">
        <f t="shared" si="916"/>
        <v>0</v>
      </c>
      <c r="BP1278" s="111">
        <f t="shared" si="917"/>
        <v>0</v>
      </c>
      <c r="BQ1278" s="111">
        <f t="shared" si="918"/>
        <v>0</v>
      </c>
      <c r="BR1278" s="111">
        <f t="shared" si="919"/>
        <v>0</v>
      </c>
      <c r="BS1278" s="111">
        <f t="shared" si="920"/>
        <v>0</v>
      </c>
      <c r="BT1278" s="111">
        <f t="shared" si="921"/>
        <v>0</v>
      </c>
      <c r="BU1278" s="112">
        <f t="shared" si="922"/>
        <v>0</v>
      </c>
      <c r="BV1278" s="113">
        <f t="shared" si="923"/>
        <v>0</v>
      </c>
      <c r="BW1278" s="169" t="s">
        <v>135</v>
      </c>
      <c r="BX1278" s="174">
        <v>2021</v>
      </c>
      <c r="BY1278" s="169" t="s">
        <v>2422</v>
      </c>
      <c r="BZ1278" s="169" t="str">
        <f t="shared" si="904"/>
        <v>NOVIEMBRE</v>
      </c>
      <c r="CA1278" s="169" t="str">
        <f t="shared" si="905"/>
        <v>YCHO21RT_11.1</v>
      </c>
      <c r="CB1278" s="118" t="e">
        <f>VLOOKUP(F1278,[3]TOTALES!$E:$E,1,0)</f>
        <v>#N/A</v>
      </c>
      <c r="CC1278" s="118" t="str">
        <f>VLOOKUP(E1278,'3.PARAMETROS'!J:L,3,0)</f>
        <v>TOPS</v>
      </c>
      <c r="CD1278" s="118">
        <f>VLOOKUP(A1278,'[4]1. ARCHIVO COMPRA'!$A:$BU,73,0)</f>
        <v>0</v>
      </c>
      <c r="CF1278" s="128"/>
      <c r="CG1278" s="128"/>
    </row>
    <row r="1279" spans="1:85" x14ac:dyDescent="0.25">
      <c r="A1279" s="128" t="str">
        <f t="shared" si="889"/>
        <v>W1RN00WB0X1A805</v>
      </c>
      <c r="B1279" s="188">
        <v>44501</v>
      </c>
      <c r="C1279" s="128" t="s">
        <v>698</v>
      </c>
      <c r="D1279" s="128" t="s">
        <v>557</v>
      </c>
      <c r="E1279" s="128" t="s">
        <v>715</v>
      </c>
      <c r="F1279" s="128" t="s">
        <v>2042</v>
      </c>
      <c r="G1279" s="128" t="s">
        <v>2043</v>
      </c>
      <c r="H1279" s="128" t="s">
        <v>2044</v>
      </c>
      <c r="I1279" s="128" t="s">
        <v>2045</v>
      </c>
      <c r="J1279" s="128" t="s">
        <v>2246</v>
      </c>
      <c r="K1279" s="128" t="s">
        <v>683</v>
      </c>
      <c r="L1279" s="128" t="s">
        <v>2255</v>
      </c>
      <c r="M1279" s="137">
        <v>108</v>
      </c>
      <c r="N1279" s="128">
        <f>IFERROR(VLOOKUP(M1279*$M$8*$N$8,'RAM costing'!$A$3:$B$81,2,1),0)</f>
        <v>109000</v>
      </c>
      <c r="O1279" s="128">
        <f>IFERROR(VLOOKUP(M1279*$M$9*$N$9,'RAM costing'!$E$3:$F$81,2,1),0)</f>
        <v>429</v>
      </c>
      <c r="P1279" s="128"/>
      <c r="Q1279" s="129">
        <f t="shared" si="909"/>
        <v>0.31</v>
      </c>
      <c r="R1279" s="18">
        <v>33.479999999999997</v>
      </c>
      <c r="S1279" s="25">
        <f t="shared" si="890"/>
        <v>0</v>
      </c>
      <c r="T1279" s="25">
        <f t="shared" si="891"/>
        <v>0</v>
      </c>
      <c r="U1279" s="25">
        <f t="shared" si="892"/>
        <v>0</v>
      </c>
      <c r="V1279" s="25">
        <f t="shared" si="893"/>
        <v>0</v>
      </c>
      <c r="W1279" s="25">
        <f t="shared" si="894"/>
        <v>0</v>
      </c>
      <c r="X1279" s="25">
        <f t="shared" si="895"/>
        <v>0</v>
      </c>
      <c r="Y1279" s="25">
        <f t="shared" si="896"/>
        <v>0</v>
      </c>
      <c r="Z1279" s="25">
        <f t="shared" si="897"/>
        <v>0</v>
      </c>
      <c r="AA1279" s="26"/>
      <c r="AB1279" s="25">
        <f t="shared" si="898"/>
        <v>0</v>
      </c>
      <c r="AC1279" s="25">
        <f t="shared" si="908"/>
        <v>0</v>
      </c>
      <c r="AD1279" s="25"/>
      <c r="AE1279" s="25"/>
      <c r="AF1279" s="25"/>
      <c r="AG1279" s="25"/>
      <c r="AH1279" s="25"/>
      <c r="AI1279" s="25"/>
      <c r="AJ1279" s="26"/>
      <c r="AK1279" s="25"/>
      <c r="AL1279" s="26"/>
      <c r="AM1279" s="25">
        <f t="shared" si="899"/>
        <v>0</v>
      </c>
      <c r="AN1279" s="25">
        <f t="shared" si="900"/>
        <v>0</v>
      </c>
      <c r="AO1279" s="26"/>
      <c r="AP1279" s="26">
        <f t="shared" si="901"/>
        <v>0</v>
      </c>
      <c r="AQ1279" s="101">
        <f t="shared" si="902"/>
        <v>0</v>
      </c>
      <c r="AR1279" s="106">
        <f t="shared" si="910"/>
        <v>0</v>
      </c>
      <c r="AS1279" s="107">
        <f t="shared" si="924"/>
        <v>0</v>
      </c>
      <c r="AT1279" s="107">
        <f t="shared" si="924"/>
        <v>0</v>
      </c>
      <c r="AU1279" s="107">
        <f t="shared" si="924"/>
        <v>0</v>
      </c>
      <c r="AV1279" s="107">
        <f t="shared" si="924"/>
        <v>0</v>
      </c>
      <c r="AW1279" s="107">
        <f t="shared" si="924"/>
        <v>0</v>
      </c>
      <c r="AX1279" s="107">
        <f t="shared" si="924"/>
        <v>0</v>
      </c>
      <c r="AY1279" s="107">
        <f t="shared" si="924"/>
        <v>0</v>
      </c>
      <c r="AZ1279" s="107">
        <f t="shared" si="924"/>
        <v>0</v>
      </c>
      <c r="BA1279" s="108">
        <f t="shared" si="911"/>
        <v>0</v>
      </c>
      <c r="BB1279" s="103">
        <f t="shared" si="903"/>
        <v>0</v>
      </c>
      <c r="BC1279" s="109">
        <f t="shared" si="912"/>
        <v>0</v>
      </c>
      <c r="BD1279" s="107">
        <f t="shared" si="888"/>
        <v>0</v>
      </c>
      <c r="BE1279" s="107">
        <f t="shared" si="925"/>
        <v>0</v>
      </c>
      <c r="BF1279" s="107">
        <f t="shared" si="925"/>
        <v>0</v>
      </c>
      <c r="BG1279" s="107">
        <f t="shared" si="925"/>
        <v>0</v>
      </c>
      <c r="BH1279" s="107">
        <f t="shared" si="925"/>
        <v>0</v>
      </c>
      <c r="BI1279" s="107">
        <f t="shared" si="925"/>
        <v>0</v>
      </c>
      <c r="BJ1279" s="107">
        <f t="shared" si="925"/>
        <v>0</v>
      </c>
      <c r="BK1279" s="107">
        <f t="shared" si="925"/>
        <v>0</v>
      </c>
      <c r="BL1279" s="110">
        <f t="shared" si="913"/>
        <v>0</v>
      </c>
      <c r="BM1279" s="111">
        <f t="shared" si="914"/>
        <v>0</v>
      </c>
      <c r="BN1279" s="111">
        <f t="shared" si="915"/>
        <v>0</v>
      </c>
      <c r="BO1279" s="111">
        <f t="shared" si="916"/>
        <v>0</v>
      </c>
      <c r="BP1279" s="111">
        <f t="shared" si="917"/>
        <v>0</v>
      </c>
      <c r="BQ1279" s="111">
        <f t="shared" si="918"/>
        <v>0</v>
      </c>
      <c r="BR1279" s="111">
        <f t="shared" si="919"/>
        <v>0</v>
      </c>
      <c r="BS1279" s="111">
        <f t="shared" si="920"/>
        <v>0</v>
      </c>
      <c r="BT1279" s="111">
        <f t="shared" si="921"/>
        <v>0</v>
      </c>
      <c r="BU1279" s="112">
        <f t="shared" si="922"/>
        <v>0</v>
      </c>
      <c r="BV1279" s="113">
        <f t="shared" si="923"/>
        <v>0</v>
      </c>
      <c r="BW1279" s="169" t="s">
        <v>135</v>
      </c>
      <c r="BX1279" s="174">
        <v>2021</v>
      </c>
      <c r="BY1279" s="169" t="s">
        <v>2422</v>
      </c>
      <c r="BZ1279" s="169" t="str">
        <f t="shared" si="904"/>
        <v>NOVIEMBRE</v>
      </c>
      <c r="CA1279" s="169" t="str">
        <f t="shared" si="905"/>
        <v>YCHO21RT_11.1</v>
      </c>
      <c r="CB1279" s="118" t="e">
        <f>VLOOKUP(F1279,[3]TOTALES!$E:$E,1,0)</f>
        <v>#N/A</v>
      </c>
      <c r="CC1279" s="118" t="e">
        <f>VLOOKUP(E1279,'3.PARAMETROS'!J:L,3,0)</f>
        <v>#N/A</v>
      </c>
      <c r="CD1279" s="118">
        <f>VLOOKUP(A1279,'[4]1. ARCHIVO COMPRA'!$A:$BU,73,0)</f>
        <v>0</v>
      </c>
      <c r="CF1279" s="128"/>
      <c r="CG1279" s="128"/>
    </row>
    <row r="1280" spans="1:85" x14ac:dyDescent="0.25">
      <c r="A1280" s="128" t="str">
        <f t="shared" si="889"/>
        <v>W1RN00WB0X1G8M3</v>
      </c>
      <c r="B1280" s="188">
        <v>44501</v>
      </c>
      <c r="C1280" s="128" t="s">
        <v>698</v>
      </c>
      <c r="D1280" s="128" t="s">
        <v>557</v>
      </c>
      <c r="E1280" s="128" t="s">
        <v>715</v>
      </c>
      <c r="F1280" s="128" t="s">
        <v>2042</v>
      </c>
      <c r="G1280" s="128" t="s">
        <v>2043</v>
      </c>
      <c r="H1280" s="128" t="s">
        <v>2046</v>
      </c>
      <c r="I1280" s="128" t="s">
        <v>2047</v>
      </c>
      <c r="J1280" s="128" t="s">
        <v>2246</v>
      </c>
      <c r="K1280" s="128" t="s">
        <v>683</v>
      </c>
      <c r="L1280" s="128" t="s">
        <v>2255</v>
      </c>
      <c r="M1280" s="137">
        <v>108</v>
      </c>
      <c r="N1280" s="128">
        <f>IFERROR(VLOOKUP(M1280*$M$8*$N$8,'RAM costing'!$A$3:$B$81,2,1),0)</f>
        <v>109000</v>
      </c>
      <c r="O1280" s="128">
        <f>IFERROR(VLOOKUP(M1280*$M$9*$N$9,'RAM costing'!$E$3:$F$81,2,1),0)</f>
        <v>429</v>
      </c>
      <c r="P1280" s="128"/>
      <c r="Q1280" s="129">
        <f t="shared" si="909"/>
        <v>0.31</v>
      </c>
      <c r="R1280" s="18">
        <v>33.479999999999997</v>
      </c>
      <c r="S1280" s="25">
        <f t="shared" si="890"/>
        <v>0</v>
      </c>
      <c r="T1280" s="25">
        <f t="shared" si="891"/>
        <v>0</v>
      </c>
      <c r="U1280" s="25">
        <f t="shared" si="892"/>
        <v>0</v>
      </c>
      <c r="V1280" s="25">
        <f t="shared" si="893"/>
        <v>0</v>
      </c>
      <c r="W1280" s="25">
        <f t="shared" si="894"/>
        <v>0</v>
      </c>
      <c r="X1280" s="25">
        <f t="shared" si="895"/>
        <v>0</v>
      </c>
      <c r="Y1280" s="25">
        <f t="shared" si="896"/>
        <v>0</v>
      </c>
      <c r="Z1280" s="25">
        <f t="shared" si="897"/>
        <v>0</v>
      </c>
      <c r="AA1280" s="26"/>
      <c r="AB1280" s="25">
        <f t="shared" si="898"/>
        <v>0</v>
      </c>
      <c r="AC1280" s="25">
        <f t="shared" si="908"/>
        <v>0</v>
      </c>
      <c r="AD1280" s="25"/>
      <c r="AE1280" s="25"/>
      <c r="AF1280" s="25"/>
      <c r="AG1280" s="25"/>
      <c r="AH1280" s="25"/>
      <c r="AI1280" s="25"/>
      <c r="AJ1280" s="26"/>
      <c r="AK1280" s="25"/>
      <c r="AL1280" s="26"/>
      <c r="AM1280" s="25">
        <f t="shared" si="899"/>
        <v>0</v>
      </c>
      <c r="AN1280" s="25">
        <f t="shared" si="900"/>
        <v>0</v>
      </c>
      <c r="AO1280" s="26"/>
      <c r="AP1280" s="26">
        <f t="shared" si="901"/>
        <v>0</v>
      </c>
      <c r="AQ1280" s="101">
        <f t="shared" si="902"/>
        <v>0</v>
      </c>
      <c r="AR1280" s="106">
        <f t="shared" si="910"/>
        <v>0</v>
      </c>
      <c r="AS1280" s="107">
        <f t="shared" si="924"/>
        <v>0</v>
      </c>
      <c r="AT1280" s="107">
        <f t="shared" si="924"/>
        <v>0</v>
      </c>
      <c r="AU1280" s="107">
        <f t="shared" si="924"/>
        <v>0</v>
      </c>
      <c r="AV1280" s="107">
        <f t="shared" si="924"/>
        <v>0</v>
      </c>
      <c r="AW1280" s="107">
        <f t="shared" si="924"/>
        <v>0</v>
      </c>
      <c r="AX1280" s="107">
        <f t="shared" si="924"/>
        <v>0</v>
      </c>
      <c r="AY1280" s="107">
        <f t="shared" si="924"/>
        <v>0</v>
      </c>
      <c r="AZ1280" s="107">
        <f t="shared" si="924"/>
        <v>0</v>
      </c>
      <c r="BA1280" s="108">
        <f t="shared" si="911"/>
        <v>0</v>
      </c>
      <c r="BB1280" s="103">
        <f t="shared" si="903"/>
        <v>0</v>
      </c>
      <c r="BC1280" s="109">
        <f t="shared" si="912"/>
        <v>0</v>
      </c>
      <c r="BD1280" s="107">
        <f t="shared" si="888"/>
        <v>0</v>
      </c>
      <c r="BE1280" s="107">
        <f t="shared" si="925"/>
        <v>0</v>
      </c>
      <c r="BF1280" s="107">
        <f t="shared" si="925"/>
        <v>0</v>
      </c>
      <c r="BG1280" s="107">
        <f t="shared" si="925"/>
        <v>0</v>
      </c>
      <c r="BH1280" s="107">
        <f t="shared" si="925"/>
        <v>0</v>
      </c>
      <c r="BI1280" s="107">
        <f t="shared" si="925"/>
        <v>0</v>
      </c>
      <c r="BJ1280" s="107">
        <f t="shared" si="925"/>
        <v>0</v>
      </c>
      <c r="BK1280" s="107">
        <f t="shared" si="925"/>
        <v>0</v>
      </c>
      <c r="BL1280" s="110">
        <f t="shared" si="913"/>
        <v>0</v>
      </c>
      <c r="BM1280" s="111">
        <f t="shared" si="914"/>
        <v>0</v>
      </c>
      <c r="BN1280" s="111">
        <f t="shared" si="915"/>
        <v>0</v>
      </c>
      <c r="BO1280" s="111">
        <f t="shared" si="916"/>
        <v>0</v>
      </c>
      <c r="BP1280" s="111">
        <f t="shared" si="917"/>
        <v>0</v>
      </c>
      <c r="BQ1280" s="111">
        <f t="shared" si="918"/>
        <v>0</v>
      </c>
      <c r="BR1280" s="111">
        <f t="shared" si="919"/>
        <v>0</v>
      </c>
      <c r="BS1280" s="111">
        <f t="shared" si="920"/>
        <v>0</v>
      </c>
      <c r="BT1280" s="111">
        <f t="shared" si="921"/>
        <v>0</v>
      </c>
      <c r="BU1280" s="112">
        <f t="shared" si="922"/>
        <v>0</v>
      </c>
      <c r="BV1280" s="113">
        <f t="shared" si="923"/>
        <v>0</v>
      </c>
      <c r="BW1280" s="169" t="s">
        <v>135</v>
      </c>
      <c r="BX1280" s="174">
        <v>2021</v>
      </c>
      <c r="BY1280" s="169" t="s">
        <v>2422</v>
      </c>
      <c r="BZ1280" s="169" t="str">
        <f t="shared" si="904"/>
        <v>NOVIEMBRE</v>
      </c>
      <c r="CA1280" s="169" t="str">
        <f t="shared" si="905"/>
        <v>YCHO21RT_11.1</v>
      </c>
      <c r="CB1280" s="118" t="e">
        <f>VLOOKUP(F1280,[3]TOTALES!$E:$E,1,0)</f>
        <v>#N/A</v>
      </c>
      <c r="CC1280" s="118" t="e">
        <f>VLOOKUP(E1280,'3.PARAMETROS'!J:L,3,0)</f>
        <v>#N/A</v>
      </c>
      <c r="CD1280" s="118">
        <f>VLOOKUP(A1280,'[4]1. ARCHIVO COMPRA'!$A:$BU,73,0)</f>
        <v>0</v>
      </c>
      <c r="CF1280" s="128"/>
      <c r="CG1280" s="128"/>
    </row>
    <row r="1281" spans="1:85" x14ac:dyDescent="0.25">
      <c r="A1281" s="128" t="str">
        <f t="shared" si="889"/>
        <v>W1RN00WB0X1A10Q</v>
      </c>
      <c r="B1281" s="188">
        <v>44501</v>
      </c>
      <c r="C1281" s="128" t="s">
        <v>698</v>
      </c>
      <c r="D1281" s="128" t="s">
        <v>557</v>
      </c>
      <c r="E1281" s="128" t="s">
        <v>715</v>
      </c>
      <c r="F1281" s="128" t="s">
        <v>2042</v>
      </c>
      <c r="G1281" s="128" t="s">
        <v>2043</v>
      </c>
      <c r="H1281" s="128" t="s">
        <v>2005</v>
      </c>
      <c r="I1281" s="128" t="s">
        <v>646</v>
      </c>
      <c r="J1281" s="128" t="s">
        <v>2246</v>
      </c>
      <c r="K1281" s="128" t="s">
        <v>683</v>
      </c>
      <c r="L1281" s="128" t="s">
        <v>2255</v>
      </c>
      <c r="M1281" s="137">
        <v>108</v>
      </c>
      <c r="N1281" s="128">
        <f>IFERROR(VLOOKUP(M1281*$M$8*$N$8,'RAM costing'!$A$3:$B$81,2,1),0)</f>
        <v>109000</v>
      </c>
      <c r="O1281" s="128">
        <f>IFERROR(VLOOKUP(M1281*$M$9*$N$9,'RAM costing'!$E$3:$F$81,2,1),0)</f>
        <v>429</v>
      </c>
      <c r="P1281" s="128"/>
      <c r="Q1281" s="129">
        <f t="shared" si="909"/>
        <v>0.31</v>
      </c>
      <c r="R1281" s="18">
        <v>33.479999999999997</v>
      </c>
      <c r="S1281" s="25">
        <f t="shared" si="890"/>
        <v>0</v>
      </c>
      <c r="T1281" s="25">
        <f t="shared" si="891"/>
        <v>0</v>
      </c>
      <c r="U1281" s="25">
        <f t="shared" si="892"/>
        <v>0</v>
      </c>
      <c r="V1281" s="25">
        <f t="shared" si="893"/>
        <v>0</v>
      </c>
      <c r="W1281" s="25">
        <f t="shared" si="894"/>
        <v>0</v>
      </c>
      <c r="X1281" s="25">
        <f t="shared" si="895"/>
        <v>0</v>
      </c>
      <c r="Y1281" s="25">
        <f t="shared" si="896"/>
        <v>0</v>
      </c>
      <c r="Z1281" s="25">
        <f t="shared" si="897"/>
        <v>0</v>
      </c>
      <c r="AA1281" s="26"/>
      <c r="AB1281" s="25">
        <f t="shared" si="898"/>
        <v>0</v>
      </c>
      <c r="AC1281" s="25">
        <f t="shared" si="908"/>
        <v>0</v>
      </c>
      <c r="AD1281" s="25"/>
      <c r="AE1281" s="25"/>
      <c r="AF1281" s="25"/>
      <c r="AG1281" s="25"/>
      <c r="AH1281" s="25"/>
      <c r="AI1281" s="25"/>
      <c r="AJ1281" s="26"/>
      <c r="AK1281" s="25"/>
      <c r="AL1281" s="26"/>
      <c r="AM1281" s="25">
        <f t="shared" si="899"/>
        <v>0</v>
      </c>
      <c r="AN1281" s="25">
        <f t="shared" si="900"/>
        <v>0</v>
      </c>
      <c r="AO1281" s="26"/>
      <c r="AP1281" s="26">
        <f t="shared" si="901"/>
        <v>0</v>
      </c>
      <c r="AQ1281" s="101">
        <f t="shared" si="902"/>
        <v>0</v>
      </c>
      <c r="AR1281" s="106">
        <f t="shared" si="910"/>
        <v>0</v>
      </c>
      <c r="AS1281" s="107">
        <f t="shared" si="924"/>
        <v>0</v>
      </c>
      <c r="AT1281" s="107">
        <f t="shared" si="924"/>
        <v>0</v>
      </c>
      <c r="AU1281" s="107">
        <f t="shared" si="924"/>
        <v>0</v>
      </c>
      <c r="AV1281" s="107">
        <f t="shared" si="924"/>
        <v>0</v>
      </c>
      <c r="AW1281" s="107">
        <f t="shared" si="924"/>
        <v>0</v>
      </c>
      <c r="AX1281" s="107">
        <f t="shared" si="924"/>
        <v>0</v>
      </c>
      <c r="AY1281" s="107">
        <f t="shared" si="924"/>
        <v>0</v>
      </c>
      <c r="AZ1281" s="107">
        <f t="shared" si="924"/>
        <v>0</v>
      </c>
      <c r="BA1281" s="108">
        <f t="shared" si="911"/>
        <v>0</v>
      </c>
      <c r="BB1281" s="103">
        <f t="shared" si="903"/>
        <v>0</v>
      </c>
      <c r="BC1281" s="109">
        <f t="shared" si="912"/>
        <v>0</v>
      </c>
      <c r="BD1281" s="107">
        <f t="shared" si="888"/>
        <v>0</v>
      </c>
      <c r="BE1281" s="107">
        <f t="shared" si="925"/>
        <v>0</v>
      </c>
      <c r="BF1281" s="107">
        <f t="shared" si="925"/>
        <v>0</v>
      </c>
      <c r="BG1281" s="107">
        <f t="shared" si="925"/>
        <v>0</v>
      </c>
      <c r="BH1281" s="107">
        <f t="shared" si="925"/>
        <v>0</v>
      </c>
      <c r="BI1281" s="107">
        <f t="shared" si="925"/>
        <v>0</v>
      </c>
      <c r="BJ1281" s="107">
        <f t="shared" si="925"/>
        <v>0</v>
      </c>
      <c r="BK1281" s="107">
        <f t="shared" si="925"/>
        <v>0</v>
      </c>
      <c r="BL1281" s="110">
        <f t="shared" si="913"/>
        <v>0</v>
      </c>
      <c r="BM1281" s="111">
        <f t="shared" si="914"/>
        <v>0</v>
      </c>
      <c r="BN1281" s="111">
        <f t="shared" si="915"/>
        <v>0</v>
      </c>
      <c r="BO1281" s="111">
        <f t="shared" si="916"/>
        <v>0</v>
      </c>
      <c r="BP1281" s="111">
        <f t="shared" si="917"/>
        <v>0</v>
      </c>
      <c r="BQ1281" s="111">
        <f t="shared" si="918"/>
        <v>0</v>
      </c>
      <c r="BR1281" s="111">
        <f t="shared" si="919"/>
        <v>0</v>
      </c>
      <c r="BS1281" s="111">
        <f t="shared" si="920"/>
        <v>0</v>
      </c>
      <c r="BT1281" s="111">
        <f t="shared" si="921"/>
        <v>0</v>
      </c>
      <c r="BU1281" s="112">
        <f t="shared" si="922"/>
        <v>0</v>
      </c>
      <c r="BV1281" s="113">
        <f t="shared" si="923"/>
        <v>0</v>
      </c>
      <c r="BW1281" s="169" t="s">
        <v>135</v>
      </c>
      <c r="BX1281" s="174">
        <v>2021</v>
      </c>
      <c r="BY1281" s="169" t="s">
        <v>2422</v>
      </c>
      <c r="BZ1281" s="169" t="str">
        <f t="shared" si="904"/>
        <v>NOVIEMBRE</v>
      </c>
      <c r="CA1281" s="169" t="str">
        <f t="shared" si="905"/>
        <v>YCHO21RT_11.1</v>
      </c>
      <c r="CB1281" s="118" t="e">
        <f>VLOOKUP(F1281,[3]TOTALES!$E:$E,1,0)</f>
        <v>#N/A</v>
      </c>
      <c r="CC1281" s="118" t="e">
        <f>VLOOKUP(E1281,'3.PARAMETROS'!J:L,3,0)</f>
        <v>#N/A</v>
      </c>
      <c r="CD1281" s="118">
        <f>VLOOKUP(A1281,'[4]1. ARCHIVO COMPRA'!$A:$BU,73,0)</f>
        <v>0</v>
      </c>
      <c r="CF1281" s="128"/>
      <c r="CG1281" s="128"/>
    </row>
    <row r="1282" spans="1:85" x14ac:dyDescent="0.25">
      <c r="A1282" s="128" t="str">
        <f t="shared" si="889"/>
        <v>W1RQ01K9YH4F75P</v>
      </c>
      <c r="B1282" s="188">
        <v>44501</v>
      </c>
      <c r="C1282" s="128" t="s">
        <v>698</v>
      </c>
      <c r="D1282" s="128" t="s">
        <v>562</v>
      </c>
      <c r="E1282" s="128" t="s">
        <v>570</v>
      </c>
      <c r="F1282" s="128" t="s">
        <v>2048</v>
      </c>
      <c r="G1282" s="128" t="s">
        <v>2049</v>
      </c>
      <c r="H1282" s="128" t="s">
        <v>2003</v>
      </c>
      <c r="I1282" s="128" t="s">
        <v>2004</v>
      </c>
      <c r="J1282" s="128" t="s">
        <v>658</v>
      </c>
      <c r="K1282" s="128" t="s">
        <v>683</v>
      </c>
      <c r="L1282" s="128" t="s">
        <v>2255</v>
      </c>
      <c r="M1282" s="137">
        <v>79</v>
      </c>
      <c r="N1282" s="128">
        <f>IFERROR(VLOOKUP(M1282*$M$8*$N$8,'RAM costing'!$A$3:$B$81,2,1),0)</f>
        <v>79000</v>
      </c>
      <c r="O1282" s="128">
        <f>IFERROR(VLOOKUP(M1282*$M$9*$N$9,'RAM costing'!$E$3:$F$81,2,1),0)</f>
        <v>319</v>
      </c>
      <c r="P1282" s="128"/>
      <c r="Q1282" s="129">
        <f t="shared" si="909"/>
        <v>0.31</v>
      </c>
      <c r="R1282" s="18">
        <v>24.49</v>
      </c>
      <c r="S1282" s="25">
        <f t="shared" si="890"/>
        <v>0</v>
      </c>
      <c r="T1282" s="25">
        <f t="shared" si="891"/>
        <v>0</v>
      </c>
      <c r="U1282" s="25">
        <f t="shared" si="892"/>
        <v>0</v>
      </c>
      <c r="V1282" s="25">
        <f t="shared" si="893"/>
        <v>0</v>
      </c>
      <c r="W1282" s="25">
        <f t="shared" si="894"/>
        <v>0</v>
      </c>
      <c r="X1282" s="25">
        <f t="shared" si="895"/>
        <v>0</v>
      </c>
      <c r="Y1282" s="25">
        <f t="shared" si="896"/>
        <v>0</v>
      </c>
      <c r="Z1282" s="25">
        <f t="shared" si="897"/>
        <v>0</v>
      </c>
      <c r="AA1282" s="26"/>
      <c r="AB1282" s="25">
        <f t="shared" si="898"/>
        <v>0</v>
      </c>
      <c r="AC1282" s="25">
        <f t="shared" si="908"/>
        <v>0</v>
      </c>
      <c r="AD1282" s="25"/>
      <c r="AE1282" s="25"/>
      <c r="AF1282" s="25"/>
      <c r="AG1282" s="25"/>
      <c r="AH1282" s="25"/>
      <c r="AI1282" s="25"/>
      <c r="AJ1282" s="26"/>
      <c r="AK1282" s="25"/>
      <c r="AL1282" s="26"/>
      <c r="AM1282" s="25">
        <f t="shared" si="899"/>
        <v>0</v>
      </c>
      <c r="AN1282" s="25">
        <f t="shared" si="900"/>
        <v>0</v>
      </c>
      <c r="AO1282" s="26"/>
      <c r="AP1282" s="26">
        <f t="shared" si="901"/>
        <v>0</v>
      </c>
      <c r="AQ1282" s="101">
        <f t="shared" si="902"/>
        <v>0</v>
      </c>
      <c r="AR1282" s="106">
        <f t="shared" si="910"/>
        <v>0</v>
      </c>
      <c r="AS1282" s="107">
        <f t="shared" si="924"/>
        <v>0</v>
      </c>
      <c r="AT1282" s="107">
        <f t="shared" si="924"/>
        <v>0</v>
      </c>
      <c r="AU1282" s="107">
        <f t="shared" si="924"/>
        <v>0</v>
      </c>
      <c r="AV1282" s="107">
        <f t="shared" si="924"/>
        <v>0</v>
      </c>
      <c r="AW1282" s="107">
        <f t="shared" si="924"/>
        <v>0</v>
      </c>
      <c r="AX1282" s="107">
        <f t="shared" si="924"/>
        <v>0</v>
      </c>
      <c r="AY1282" s="107">
        <f t="shared" si="924"/>
        <v>0</v>
      </c>
      <c r="AZ1282" s="107">
        <f t="shared" si="924"/>
        <v>0</v>
      </c>
      <c r="BA1282" s="108">
        <f t="shared" si="911"/>
        <v>0</v>
      </c>
      <c r="BB1282" s="103">
        <f t="shared" si="903"/>
        <v>0</v>
      </c>
      <c r="BC1282" s="109">
        <f t="shared" si="912"/>
        <v>0</v>
      </c>
      <c r="BD1282" s="107">
        <f t="shared" si="888"/>
        <v>0</v>
      </c>
      <c r="BE1282" s="107">
        <f t="shared" si="925"/>
        <v>0</v>
      </c>
      <c r="BF1282" s="107">
        <f t="shared" si="925"/>
        <v>0</v>
      </c>
      <c r="BG1282" s="107">
        <f t="shared" si="925"/>
        <v>0</v>
      </c>
      <c r="BH1282" s="107">
        <f t="shared" si="925"/>
        <v>0</v>
      </c>
      <c r="BI1282" s="107">
        <f t="shared" si="925"/>
        <v>0</v>
      </c>
      <c r="BJ1282" s="107">
        <f t="shared" si="925"/>
        <v>0</v>
      </c>
      <c r="BK1282" s="107">
        <f t="shared" si="925"/>
        <v>0</v>
      </c>
      <c r="BL1282" s="110">
        <f t="shared" si="913"/>
        <v>0</v>
      </c>
      <c r="BM1282" s="111">
        <f t="shared" si="914"/>
        <v>0</v>
      </c>
      <c r="BN1282" s="111">
        <f t="shared" si="915"/>
        <v>0</v>
      </c>
      <c r="BO1282" s="111">
        <f t="shared" si="916"/>
        <v>0</v>
      </c>
      <c r="BP1282" s="111">
        <f t="shared" si="917"/>
        <v>0</v>
      </c>
      <c r="BQ1282" s="111">
        <f t="shared" si="918"/>
        <v>0</v>
      </c>
      <c r="BR1282" s="111">
        <f t="shared" si="919"/>
        <v>0</v>
      </c>
      <c r="BS1282" s="111">
        <f t="shared" si="920"/>
        <v>0</v>
      </c>
      <c r="BT1282" s="111">
        <f t="shared" si="921"/>
        <v>0</v>
      </c>
      <c r="BU1282" s="112">
        <f t="shared" si="922"/>
        <v>0</v>
      </c>
      <c r="BV1282" s="113">
        <f t="shared" si="923"/>
        <v>0</v>
      </c>
      <c r="BW1282" s="169" t="s">
        <v>135</v>
      </c>
      <c r="BX1282" s="174">
        <v>2021</v>
      </c>
      <c r="BY1282" s="169" t="s">
        <v>2422</v>
      </c>
      <c r="BZ1282" s="169" t="str">
        <f t="shared" si="904"/>
        <v>NOVIEMBRE</v>
      </c>
      <c r="CA1282" s="169" t="str">
        <f t="shared" si="905"/>
        <v>YCHO21RT_11.1</v>
      </c>
      <c r="CB1282" s="118" t="e">
        <f>VLOOKUP(F1282,[3]TOTALES!$E:$E,1,0)</f>
        <v>#N/A</v>
      </c>
      <c r="CC1282" s="118" t="e">
        <f>VLOOKUP(E1282,'3.PARAMETROS'!J:L,3,0)</f>
        <v>#N/A</v>
      </c>
      <c r="CD1282" s="118">
        <f>VLOOKUP(A1282,'[4]1. ARCHIVO COMPRA'!$A:$BU,73,0)</f>
        <v>0</v>
      </c>
      <c r="CF1282" s="128"/>
      <c r="CG1282" s="128"/>
    </row>
    <row r="1283" spans="1:85" x14ac:dyDescent="0.25">
      <c r="A1283" s="128" t="str">
        <f t="shared" si="889"/>
        <v>W1RQ01K9YH4A10Q</v>
      </c>
      <c r="B1283" s="188">
        <v>44501</v>
      </c>
      <c r="C1283" s="128" t="s">
        <v>698</v>
      </c>
      <c r="D1283" s="128" t="s">
        <v>562</v>
      </c>
      <c r="E1283" s="128" t="s">
        <v>570</v>
      </c>
      <c r="F1283" s="128" t="s">
        <v>2048</v>
      </c>
      <c r="G1283" s="128" t="s">
        <v>2049</v>
      </c>
      <c r="H1283" s="128" t="s">
        <v>2005</v>
      </c>
      <c r="I1283" s="128" t="s">
        <v>646</v>
      </c>
      <c r="J1283" s="128" t="s">
        <v>658</v>
      </c>
      <c r="K1283" s="128" t="s">
        <v>683</v>
      </c>
      <c r="L1283" s="128" t="s">
        <v>2255</v>
      </c>
      <c r="M1283" s="137">
        <v>79</v>
      </c>
      <c r="N1283" s="128">
        <f>IFERROR(VLOOKUP(M1283*$M$8*$N$8,'RAM costing'!$A$3:$B$81,2,1),0)</f>
        <v>79000</v>
      </c>
      <c r="O1283" s="128">
        <f>IFERROR(VLOOKUP(M1283*$M$9*$N$9,'RAM costing'!$E$3:$F$81,2,1),0)</f>
        <v>319</v>
      </c>
      <c r="P1283" s="128"/>
      <c r="Q1283" s="129">
        <f t="shared" si="909"/>
        <v>0.31</v>
      </c>
      <c r="R1283" s="18">
        <v>24.49</v>
      </c>
      <c r="S1283" s="25">
        <f t="shared" si="890"/>
        <v>0</v>
      </c>
      <c r="T1283" s="25">
        <f t="shared" si="891"/>
        <v>0</v>
      </c>
      <c r="U1283" s="25">
        <f t="shared" si="892"/>
        <v>0</v>
      </c>
      <c r="V1283" s="25">
        <f t="shared" si="893"/>
        <v>0</v>
      </c>
      <c r="W1283" s="25">
        <f t="shared" si="894"/>
        <v>0</v>
      </c>
      <c r="X1283" s="25">
        <f t="shared" si="895"/>
        <v>0</v>
      </c>
      <c r="Y1283" s="25">
        <f t="shared" si="896"/>
        <v>0</v>
      </c>
      <c r="Z1283" s="25">
        <f t="shared" si="897"/>
        <v>0</v>
      </c>
      <c r="AA1283" s="26"/>
      <c r="AB1283" s="25">
        <f t="shared" si="898"/>
        <v>0</v>
      </c>
      <c r="AC1283" s="25">
        <f t="shared" si="908"/>
        <v>0</v>
      </c>
      <c r="AD1283" s="25"/>
      <c r="AE1283" s="25"/>
      <c r="AF1283" s="25"/>
      <c r="AG1283" s="25"/>
      <c r="AH1283" s="25"/>
      <c r="AI1283" s="25"/>
      <c r="AJ1283" s="26"/>
      <c r="AK1283" s="25"/>
      <c r="AL1283" s="26"/>
      <c r="AM1283" s="25">
        <f t="shared" si="899"/>
        <v>0</v>
      </c>
      <c r="AN1283" s="25">
        <f t="shared" si="900"/>
        <v>0</v>
      </c>
      <c r="AO1283" s="26"/>
      <c r="AP1283" s="26">
        <f t="shared" si="901"/>
        <v>0</v>
      </c>
      <c r="AQ1283" s="101">
        <f t="shared" si="902"/>
        <v>0</v>
      </c>
      <c r="AR1283" s="106">
        <f t="shared" si="910"/>
        <v>0</v>
      </c>
      <c r="AS1283" s="107">
        <f t="shared" si="924"/>
        <v>0</v>
      </c>
      <c r="AT1283" s="107">
        <f t="shared" si="924"/>
        <v>0</v>
      </c>
      <c r="AU1283" s="107">
        <f t="shared" si="924"/>
        <v>0</v>
      </c>
      <c r="AV1283" s="107">
        <f t="shared" si="924"/>
        <v>0</v>
      </c>
      <c r="AW1283" s="107">
        <f t="shared" si="924"/>
        <v>0</v>
      </c>
      <c r="AX1283" s="107">
        <f t="shared" si="924"/>
        <v>0</v>
      </c>
      <c r="AY1283" s="107">
        <f t="shared" si="924"/>
        <v>0</v>
      </c>
      <c r="AZ1283" s="107">
        <f t="shared" si="924"/>
        <v>0</v>
      </c>
      <c r="BA1283" s="108">
        <f t="shared" si="911"/>
        <v>0</v>
      </c>
      <c r="BB1283" s="103">
        <f t="shared" si="903"/>
        <v>0</v>
      </c>
      <c r="BC1283" s="109">
        <f t="shared" si="912"/>
        <v>0</v>
      </c>
      <c r="BD1283" s="107">
        <f t="shared" si="888"/>
        <v>0</v>
      </c>
      <c r="BE1283" s="107">
        <f t="shared" si="925"/>
        <v>0</v>
      </c>
      <c r="BF1283" s="107">
        <f t="shared" si="925"/>
        <v>0</v>
      </c>
      <c r="BG1283" s="107">
        <f t="shared" si="925"/>
        <v>0</v>
      </c>
      <c r="BH1283" s="107">
        <f t="shared" si="925"/>
        <v>0</v>
      </c>
      <c r="BI1283" s="107">
        <f t="shared" si="925"/>
        <v>0</v>
      </c>
      <c r="BJ1283" s="107">
        <f t="shared" si="925"/>
        <v>0</v>
      </c>
      <c r="BK1283" s="107">
        <f t="shared" si="925"/>
        <v>0</v>
      </c>
      <c r="BL1283" s="110">
        <f t="shared" si="913"/>
        <v>0</v>
      </c>
      <c r="BM1283" s="111">
        <f t="shared" si="914"/>
        <v>0</v>
      </c>
      <c r="BN1283" s="111">
        <f t="shared" si="915"/>
        <v>0</v>
      </c>
      <c r="BO1283" s="111">
        <f t="shared" si="916"/>
        <v>0</v>
      </c>
      <c r="BP1283" s="111">
        <f t="shared" si="917"/>
        <v>0</v>
      </c>
      <c r="BQ1283" s="111">
        <f t="shared" si="918"/>
        <v>0</v>
      </c>
      <c r="BR1283" s="111">
        <f t="shared" si="919"/>
        <v>0</v>
      </c>
      <c r="BS1283" s="111">
        <f t="shared" si="920"/>
        <v>0</v>
      </c>
      <c r="BT1283" s="111">
        <f t="shared" si="921"/>
        <v>0</v>
      </c>
      <c r="BU1283" s="112">
        <f t="shared" si="922"/>
        <v>0</v>
      </c>
      <c r="BV1283" s="113">
        <f t="shared" si="923"/>
        <v>0</v>
      </c>
      <c r="BW1283" s="169" t="s">
        <v>135</v>
      </c>
      <c r="BX1283" s="174">
        <v>2021</v>
      </c>
      <c r="BY1283" s="169" t="s">
        <v>2422</v>
      </c>
      <c r="BZ1283" s="169" t="str">
        <f t="shared" si="904"/>
        <v>NOVIEMBRE</v>
      </c>
      <c r="CA1283" s="169" t="str">
        <f t="shared" si="905"/>
        <v>YCHO21RT_11.1</v>
      </c>
      <c r="CB1283" s="118" t="e">
        <f>VLOOKUP(F1283,[3]TOTALES!$E:$E,1,0)</f>
        <v>#N/A</v>
      </c>
      <c r="CC1283" s="118" t="e">
        <f>VLOOKUP(E1283,'3.PARAMETROS'!J:L,3,0)</f>
        <v>#N/A</v>
      </c>
      <c r="CD1283" s="118">
        <f>VLOOKUP(A1283,'[4]1. ARCHIVO COMPRA'!$A:$BU,73,0)</f>
        <v>0</v>
      </c>
      <c r="CF1283" s="128"/>
      <c r="CG1283" s="128"/>
    </row>
    <row r="1284" spans="1:85" x14ac:dyDescent="0.25">
      <c r="A1284" s="128" t="str">
        <f t="shared" si="889"/>
        <v>W1RQ01K9YH3JBLK</v>
      </c>
      <c r="B1284" s="188">
        <v>44501</v>
      </c>
      <c r="C1284" s="128" t="s">
        <v>698</v>
      </c>
      <c r="D1284" s="128" t="s">
        <v>562</v>
      </c>
      <c r="E1284" s="128" t="s">
        <v>565</v>
      </c>
      <c r="F1284" s="128" t="s">
        <v>2050</v>
      </c>
      <c r="G1284" s="128" t="s">
        <v>2051</v>
      </c>
      <c r="H1284" s="128" t="s">
        <v>494</v>
      </c>
      <c r="I1284" s="128" t="s">
        <v>520</v>
      </c>
      <c r="J1284" s="128" t="s">
        <v>658</v>
      </c>
      <c r="K1284" s="128" t="s">
        <v>683</v>
      </c>
      <c r="L1284" s="128" t="s">
        <v>2255</v>
      </c>
      <c r="M1284" s="137">
        <v>69</v>
      </c>
      <c r="N1284" s="128">
        <f>IFERROR(VLOOKUP(M1284*$M$8*$N$8,'RAM costing'!$A$3:$B$81,2,1),0)</f>
        <v>69000</v>
      </c>
      <c r="O1284" s="128">
        <f>IFERROR(VLOOKUP(M1284*$M$9*$N$9,'RAM costing'!$E$3:$F$81,2,1),0)</f>
        <v>279</v>
      </c>
      <c r="P1284" s="128"/>
      <c r="Q1284" s="129">
        <f t="shared" si="909"/>
        <v>0.31</v>
      </c>
      <c r="R1284" s="18">
        <v>21.39</v>
      </c>
      <c r="S1284" s="25">
        <f t="shared" si="890"/>
        <v>0</v>
      </c>
      <c r="T1284" s="25">
        <f t="shared" si="891"/>
        <v>0</v>
      </c>
      <c r="U1284" s="25">
        <f t="shared" si="892"/>
        <v>0</v>
      </c>
      <c r="V1284" s="25">
        <f t="shared" si="893"/>
        <v>0</v>
      </c>
      <c r="W1284" s="25">
        <f t="shared" si="894"/>
        <v>0</v>
      </c>
      <c r="X1284" s="25">
        <f t="shared" si="895"/>
        <v>0</v>
      </c>
      <c r="Y1284" s="25">
        <f t="shared" si="896"/>
        <v>0</v>
      </c>
      <c r="Z1284" s="25">
        <f t="shared" si="897"/>
        <v>0</v>
      </c>
      <c r="AA1284" s="26"/>
      <c r="AB1284" s="25">
        <f t="shared" si="898"/>
        <v>0</v>
      </c>
      <c r="AC1284" s="25">
        <f t="shared" si="908"/>
        <v>0</v>
      </c>
      <c r="AD1284" s="25"/>
      <c r="AE1284" s="25"/>
      <c r="AF1284" s="25"/>
      <c r="AG1284" s="25"/>
      <c r="AH1284" s="25"/>
      <c r="AI1284" s="25"/>
      <c r="AJ1284" s="26"/>
      <c r="AK1284" s="25"/>
      <c r="AL1284" s="26"/>
      <c r="AM1284" s="25">
        <f t="shared" si="899"/>
        <v>0</v>
      </c>
      <c r="AN1284" s="25">
        <f t="shared" si="900"/>
        <v>0</v>
      </c>
      <c r="AO1284" s="26"/>
      <c r="AP1284" s="26">
        <f t="shared" si="901"/>
        <v>0</v>
      </c>
      <c r="AQ1284" s="101">
        <f t="shared" si="902"/>
        <v>0</v>
      </c>
      <c r="AR1284" s="106">
        <f t="shared" si="910"/>
        <v>0</v>
      </c>
      <c r="AS1284" s="107">
        <f t="shared" si="924"/>
        <v>0</v>
      </c>
      <c r="AT1284" s="107">
        <f t="shared" si="924"/>
        <v>0</v>
      </c>
      <c r="AU1284" s="107">
        <f t="shared" si="924"/>
        <v>0</v>
      </c>
      <c r="AV1284" s="107">
        <f t="shared" si="924"/>
        <v>0</v>
      </c>
      <c r="AW1284" s="107">
        <f t="shared" si="924"/>
        <v>0</v>
      </c>
      <c r="AX1284" s="107">
        <f t="shared" si="924"/>
        <v>0</v>
      </c>
      <c r="AY1284" s="107">
        <f t="shared" si="924"/>
        <v>0</v>
      </c>
      <c r="AZ1284" s="107">
        <f t="shared" si="924"/>
        <v>0</v>
      </c>
      <c r="BA1284" s="108">
        <f t="shared" si="911"/>
        <v>0</v>
      </c>
      <c r="BB1284" s="103">
        <f t="shared" si="903"/>
        <v>0</v>
      </c>
      <c r="BC1284" s="109">
        <f t="shared" si="912"/>
        <v>0</v>
      </c>
      <c r="BD1284" s="107">
        <f t="shared" si="888"/>
        <v>0</v>
      </c>
      <c r="BE1284" s="107">
        <f t="shared" si="925"/>
        <v>0</v>
      </c>
      <c r="BF1284" s="107">
        <f t="shared" si="925"/>
        <v>0</v>
      </c>
      <c r="BG1284" s="107">
        <f t="shared" si="925"/>
        <v>0</v>
      </c>
      <c r="BH1284" s="107">
        <f t="shared" si="925"/>
        <v>0</v>
      </c>
      <c r="BI1284" s="107">
        <f t="shared" si="925"/>
        <v>0</v>
      </c>
      <c r="BJ1284" s="107">
        <f t="shared" si="925"/>
        <v>0</v>
      </c>
      <c r="BK1284" s="107">
        <f t="shared" si="925"/>
        <v>0</v>
      </c>
      <c r="BL1284" s="110">
        <f t="shared" si="913"/>
        <v>0</v>
      </c>
      <c r="BM1284" s="111">
        <f t="shared" si="914"/>
        <v>0</v>
      </c>
      <c r="BN1284" s="111">
        <f t="shared" si="915"/>
        <v>0</v>
      </c>
      <c r="BO1284" s="111">
        <f t="shared" si="916"/>
        <v>0</v>
      </c>
      <c r="BP1284" s="111">
        <f t="shared" si="917"/>
        <v>0</v>
      </c>
      <c r="BQ1284" s="111">
        <f t="shared" si="918"/>
        <v>0</v>
      </c>
      <c r="BR1284" s="111">
        <f t="shared" si="919"/>
        <v>0</v>
      </c>
      <c r="BS1284" s="111">
        <f t="shared" si="920"/>
        <v>0</v>
      </c>
      <c r="BT1284" s="111">
        <f t="shared" si="921"/>
        <v>0</v>
      </c>
      <c r="BU1284" s="112">
        <f t="shared" si="922"/>
        <v>0</v>
      </c>
      <c r="BV1284" s="113">
        <f t="shared" si="923"/>
        <v>0</v>
      </c>
      <c r="BW1284" s="169" t="s">
        <v>135</v>
      </c>
      <c r="BX1284" s="174">
        <v>2021</v>
      </c>
      <c r="BY1284" s="169" t="s">
        <v>2422</v>
      </c>
      <c r="BZ1284" s="169" t="str">
        <f t="shared" si="904"/>
        <v>NOVIEMBRE</v>
      </c>
      <c r="CA1284" s="169" t="str">
        <f t="shared" si="905"/>
        <v>YCHO21RT_11.1</v>
      </c>
      <c r="CB1284" s="118" t="e">
        <f>VLOOKUP(F1284,[3]TOTALES!$E:$E,1,0)</f>
        <v>#N/A</v>
      </c>
      <c r="CC1284" s="118" t="e">
        <f>VLOOKUP(E1284,'3.PARAMETROS'!J:L,3,0)</f>
        <v>#N/A</v>
      </c>
      <c r="CD1284" s="118">
        <f>VLOOKUP(A1284,'[4]1. ARCHIVO COMPRA'!$A:$BU,73,0)</f>
        <v>0</v>
      </c>
      <c r="CF1284" s="128"/>
      <c r="CG1284" s="128"/>
    </row>
    <row r="1285" spans="1:85" x14ac:dyDescent="0.25">
      <c r="A1285" s="128" t="str">
        <f t="shared" si="889"/>
        <v>W1RQ01K9YH3G592</v>
      </c>
      <c r="B1285" s="188">
        <v>44501</v>
      </c>
      <c r="C1285" s="128" t="s">
        <v>698</v>
      </c>
      <c r="D1285" s="128" t="s">
        <v>562</v>
      </c>
      <c r="E1285" s="128" t="s">
        <v>565</v>
      </c>
      <c r="F1285" s="128" t="s">
        <v>2050</v>
      </c>
      <c r="G1285" s="128" t="s">
        <v>2051</v>
      </c>
      <c r="H1285" s="128" t="s">
        <v>642</v>
      </c>
      <c r="I1285" s="128" t="s">
        <v>643</v>
      </c>
      <c r="J1285" s="128" t="s">
        <v>658</v>
      </c>
      <c r="K1285" s="128" t="s">
        <v>683</v>
      </c>
      <c r="L1285" s="128" t="s">
        <v>2255</v>
      </c>
      <c r="M1285" s="137">
        <v>69</v>
      </c>
      <c r="N1285" s="128">
        <f>IFERROR(VLOOKUP(M1285*$M$8*$N$8,'RAM costing'!$A$3:$B$81,2,1),0)</f>
        <v>69000</v>
      </c>
      <c r="O1285" s="128">
        <f>IFERROR(VLOOKUP(M1285*$M$9*$N$9,'RAM costing'!$E$3:$F$81,2,1),0)</f>
        <v>279</v>
      </c>
      <c r="P1285" s="128"/>
      <c r="Q1285" s="129">
        <f t="shared" si="909"/>
        <v>0.31</v>
      </c>
      <c r="R1285" s="18">
        <v>21.39</v>
      </c>
      <c r="S1285" s="25">
        <f t="shared" si="890"/>
        <v>0</v>
      </c>
      <c r="T1285" s="25">
        <f t="shared" si="891"/>
        <v>0</v>
      </c>
      <c r="U1285" s="25">
        <f t="shared" si="892"/>
        <v>0</v>
      </c>
      <c r="V1285" s="25">
        <f t="shared" si="893"/>
        <v>0</v>
      </c>
      <c r="W1285" s="25">
        <f t="shared" si="894"/>
        <v>0</v>
      </c>
      <c r="X1285" s="25">
        <f t="shared" si="895"/>
        <v>0</v>
      </c>
      <c r="Y1285" s="25">
        <f t="shared" si="896"/>
        <v>0</v>
      </c>
      <c r="Z1285" s="25">
        <f t="shared" si="897"/>
        <v>0</v>
      </c>
      <c r="AA1285" s="26"/>
      <c r="AB1285" s="25">
        <f t="shared" si="898"/>
        <v>0</v>
      </c>
      <c r="AC1285" s="25">
        <f t="shared" si="908"/>
        <v>0</v>
      </c>
      <c r="AD1285" s="25"/>
      <c r="AE1285" s="25"/>
      <c r="AF1285" s="25"/>
      <c r="AG1285" s="25"/>
      <c r="AH1285" s="25"/>
      <c r="AI1285" s="25"/>
      <c r="AJ1285" s="26"/>
      <c r="AK1285" s="25"/>
      <c r="AL1285" s="26"/>
      <c r="AM1285" s="25">
        <f t="shared" si="899"/>
        <v>0</v>
      </c>
      <c r="AN1285" s="25">
        <f t="shared" si="900"/>
        <v>0</v>
      </c>
      <c r="AO1285" s="26"/>
      <c r="AP1285" s="26">
        <f t="shared" si="901"/>
        <v>0</v>
      </c>
      <c r="AQ1285" s="101">
        <f t="shared" si="902"/>
        <v>0</v>
      </c>
      <c r="AR1285" s="106">
        <f t="shared" si="910"/>
        <v>0</v>
      </c>
      <c r="AS1285" s="107">
        <f t="shared" si="924"/>
        <v>0</v>
      </c>
      <c r="AT1285" s="107">
        <f t="shared" si="924"/>
        <v>0</v>
      </c>
      <c r="AU1285" s="107">
        <f t="shared" si="924"/>
        <v>0</v>
      </c>
      <c r="AV1285" s="107">
        <f t="shared" si="924"/>
        <v>0</v>
      </c>
      <c r="AW1285" s="107">
        <f t="shared" si="924"/>
        <v>0</v>
      </c>
      <c r="AX1285" s="107">
        <f t="shared" si="924"/>
        <v>0</v>
      </c>
      <c r="AY1285" s="107">
        <f t="shared" si="924"/>
        <v>0</v>
      </c>
      <c r="AZ1285" s="107">
        <f t="shared" si="924"/>
        <v>0</v>
      </c>
      <c r="BA1285" s="108">
        <f t="shared" si="911"/>
        <v>0</v>
      </c>
      <c r="BB1285" s="103">
        <f t="shared" si="903"/>
        <v>0</v>
      </c>
      <c r="BC1285" s="109">
        <f t="shared" si="912"/>
        <v>0</v>
      </c>
      <c r="BD1285" s="107">
        <f t="shared" si="888"/>
        <v>0</v>
      </c>
      <c r="BE1285" s="107">
        <f t="shared" si="925"/>
        <v>0</v>
      </c>
      <c r="BF1285" s="107">
        <f t="shared" si="925"/>
        <v>0</v>
      </c>
      <c r="BG1285" s="107">
        <f t="shared" si="925"/>
        <v>0</v>
      </c>
      <c r="BH1285" s="107">
        <f t="shared" si="925"/>
        <v>0</v>
      </c>
      <c r="BI1285" s="107">
        <f t="shared" si="925"/>
        <v>0</v>
      </c>
      <c r="BJ1285" s="107">
        <f t="shared" si="925"/>
        <v>0</v>
      </c>
      <c r="BK1285" s="107">
        <f t="shared" si="925"/>
        <v>0</v>
      </c>
      <c r="BL1285" s="110">
        <f t="shared" si="913"/>
        <v>0</v>
      </c>
      <c r="BM1285" s="111">
        <f t="shared" si="914"/>
        <v>0</v>
      </c>
      <c r="BN1285" s="111">
        <f t="shared" si="915"/>
        <v>0</v>
      </c>
      <c r="BO1285" s="111">
        <f t="shared" si="916"/>
        <v>0</v>
      </c>
      <c r="BP1285" s="111">
        <f t="shared" si="917"/>
        <v>0</v>
      </c>
      <c r="BQ1285" s="111">
        <f t="shared" si="918"/>
        <v>0</v>
      </c>
      <c r="BR1285" s="111">
        <f t="shared" si="919"/>
        <v>0</v>
      </c>
      <c r="BS1285" s="111">
        <f t="shared" si="920"/>
        <v>0</v>
      </c>
      <c r="BT1285" s="111">
        <f t="shared" si="921"/>
        <v>0</v>
      </c>
      <c r="BU1285" s="112">
        <f t="shared" si="922"/>
        <v>0</v>
      </c>
      <c r="BV1285" s="113">
        <f t="shared" si="923"/>
        <v>0</v>
      </c>
      <c r="BW1285" s="169" t="s">
        <v>135</v>
      </c>
      <c r="BX1285" s="174">
        <v>2021</v>
      </c>
      <c r="BY1285" s="169" t="s">
        <v>2422</v>
      </c>
      <c r="BZ1285" s="169" t="str">
        <f t="shared" si="904"/>
        <v>NOVIEMBRE</v>
      </c>
      <c r="CA1285" s="169" t="str">
        <f t="shared" si="905"/>
        <v>YCHO21RT_11.1</v>
      </c>
      <c r="CB1285" s="118" t="e">
        <f>VLOOKUP(F1285,[3]TOTALES!$E:$E,1,0)</f>
        <v>#N/A</v>
      </c>
      <c r="CC1285" s="118" t="e">
        <f>VLOOKUP(E1285,'3.PARAMETROS'!J:L,3,0)</f>
        <v>#N/A</v>
      </c>
      <c r="CD1285" s="118">
        <f>VLOOKUP(A1285,'[4]1. ARCHIVO COMPRA'!$A:$BU,73,0)</f>
        <v>0</v>
      </c>
      <c r="CF1285" s="128"/>
      <c r="CG1285" s="128"/>
    </row>
    <row r="1286" spans="1:85" x14ac:dyDescent="0.25">
      <c r="A1286" s="128" t="str">
        <f t="shared" si="889"/>
        <v>W1RQ01K9YH3G011</v>
      </c>
      <c r="B1286" s="188">
        <v>44501</v>
      </c>
      <c r="C1286" s="128" t="s">
        <v>698</v>
      </c>
      <c r="D1286" s="128" t="s">
        <v>562</v>
      </c>
      <c r="E1286" s="128" t="s">
        <v>565</v>
      </c>
      <c r="F1286" s="128" t="s">
        <v>2050</v>
      </c>
      <c r="G1286" s="128" t="s">
        <v>2051</v>
      </c>
      <c r="H1286" s="128" t="s">
        <v>496</v>
      </c>
      <c r="I1286" s="128" t="s">
        <v>522</v>
      </c>
      <c r="J1286" s="128" t="s">
        <v>658</v>
      </c>
      <c r="K1286" s="128" t="s">
        <v>683</v>
      </c>
      <c r="L1286" s="128" t="s">
        <v>2255</v>
      </c>
      <c r="M1286" s="137">
        <v>69</v>
      </c>
      <c r="N1286" s="128">
        <f>IFERROR(VLOOKUP(M1286*$M$8*$N$8,'RAM costing'!$A$3:$B$81,2,1),0)</f>
        <v>69000</v>
      </c>
      <c r="O1286" s="128">
        <f>IFERROR(VLOOKUP(M1286*$M$9*$N$9,'RAM costing'!$E$3:$F$81,2,1),0)</f>
        <v>279</v>
      </c>
      <c r="P1286" s="128"/>
      <c r="Q1286" s="129">
        <f t="shared" si="909"/>
        <v>0.31</v>
      </c>
      <c r="R1286" s="18">
        <v>21.39</v>
      </c>
      <c r="S1286" s="25">
        <f t="shared" si="890"/>
        <v>0</v>
      </c>
      <c r="T1286" s="25">
        <f t="shared" si="891"/>
        <v>0</v>
      </c>
      <c r="U1286" s="25">
        <f t="shared" si="892"/>
        <v>0</v>
      </c>
      <c r="V1286" s="25">
        <f t="shared" si="893"/>
        <v>0</v>
      </c>
      <c r="W1286" s="25">
        <f t="shared" si="894"/>
        <v>0</v>
      </c>
      <c r="X1286" s="25">
        <f t="shared" si="895"/>
        <v>0</v>
      </c>
      <c r="Y1286" s="25">
        <f t="shared" si="896"/>
        <v>0</v>
      </c>
      <c r="Z1286" s="25">
        <f t="shared" si="897"/>
        <v>0</v>
      </c>
      <c r="AA1286" s="26"/>
      <c r="AB1286" s="25">
        <f t="shared" si="898"/>
        <v>0</v>
      </c>
      <c r="AC1286" s="25">
        <f t="shared" si="908"/>
        <v>0</v>
      </c>
      <c r="AD1286" s="25"/>
      <c r="AE1286" s="25"/>
      <c r="AF1286" s="25"/>
      <c r="AG1286" s="25"/>
      <c r="AH1286" s="25"/>
      <c r="AI1286" s="25"/>
      <c r="AJ1286" s="26"/>
      <c r="AK1286" s="25"/>
      <c r="AL1286" s="26"/>
      <c r="AM1286" s="25">
        <f t="shared" si="899"/>
        <v>0</v>
      </c>
      <c r="AN1286" s="25">
        <f t="shared" si="900"/>
        <v>0</v>
      </c>
      <c r="AO1286" s="26"/>
      <c r="AP1286" s="26">
        <f t="shared" si="901"/>
        <v>0</v>
      </c>
      <c r="AQ1286" s="101">
        <f t="shared" si="902"/>
        <v>0</v>
      </c>
      <c r="AR1286" s="106">
        <f t="shared" si="910"/>
        <v>0</v>
      </c>
      <c r="AS1286" s="107">
        <f t="shared" si="924"/>
        <v>0</v>
      </c>
      <c r="AT1286" s="107">
        <f t="shared" si="924"/>
        <v>0</v>
      </c>
      <c r="AU1286" s="107">
        <f t="shared" si="924"/>
        <v>0</v>
      </c>
      <c r="AV1286" s="107">
        <f t="shared" ref="AS1286:AZ1299" si="926">ROUND(IF($L1286=$L$4,($AQ1286*AV$4),IF($L1286=$L$5,($AQ1286*AV$5),IF($L1286=$L$6,($AQ1286*AV$6),IF($L1286=$L$7,($AQ1286*AV$7))))),0)</f>
        <v>0</v>
      </c>
      <c r="AW1286" s="107">
        <f t="shared" si="926"/>
        <v>0</v>
      </c>
      <c r="AX1286" s="107">
        <f t="shared" si="926"/>
        <v>0</v>
      </c>
      <c r="AY1286" s="107">
        <f t="shared" si="926"/>
        <v>0</v>
      </c>
      <c r="AZ1286" s="107">
        <f t="shared" si="926"/>
        <v>0</v>
      </c>
      <c r="BA1286" s="108">
        <f t="shared" si="911"/>
        <v>0</v>
      </c>
      <c r="BB1286" s="103">
        <f t="shared" si="903"/>
        <v>0</v>
      </c>
      <c r="BC1286" s="109">
        <f t="shared" si="912"/>
        <v>0</v>
      </c>
      <c r="BD1286" s="107">
        <f t="shared" si="888"/>
        <v>0</v>
      </c>
      <c r="BE1286" s="107">
        <f t="shared" si="925"/>
        <v>0</v>
      </c>
      <c r="BF1286" s="107">
        <f t="shared" si="925"/>
        <v>0</v>
      </c>
      <c r="BG1286" s="107">
        <f t="shared" ref="BE1286:BK1299" si="927">ROUND(IF($L1286=$L$4,($BB1286*BG$4),IF($L1286=$L$5,($BB1286*BG$5),IF($L1286=$L$6,($BB1286*BG$6),IF($L1286=$L$7,($BB1286*BG$7))))),0)</f>
        <v>0</v>
      </c>
      <c r="BH1286" s="107">
        <f t="shared" si="927"/>
        <v>0</v>
      </c>
      <c r="BI1286" s="107">
        <f t="shared" si="927"/>
        <v>0</v>
      </c>
      <c r="BJ1286" s="107">
        <f t="shared" si="927"/>
        <v>0</v>
      </c>
      <c r="BK1286" s="107">
        <f t="shared" si="927"/>
        <v>0</v>
      </c>
      <c r="BL1286" s="110">
        <f t="shared" si="913"/>
        <v>0</v>
      </c>
      <c r="BM1286" s="111">
        <f t="shared" si="914"/>
        <v>0</v>
      </c>
      <c r="BN1286" s="111">
        <f t="shared" si="915"/>
        <v>0</v>
      </c>
      <c r="BO1286" s="111">
        <f t="shared" si="916"/>
        <v>0</v>
      </c>
      <c r="BP1286" s="111">
        <f t="shared" si="917"/>
        <v>0</v>
      </c>
      <c r="BQ1286" s="111">
        <f t="shared" si="918"/>
        <v>0</v>
      </c>
      <c r="BR1286" s="111">
        <f t="shared" si="919"/>
        <v>0</v>
      </c>
      <c r="BS1286" s="111">
        <f t="shared" si="920"/>
        <v>0</v>
      </c>
      <c r="BT1286" s="111">
        <f t="shared" si="921"/>
        <v>0</v>
      </c>
      <c r="BU1286" s="112">
        <f t="shared" si="922"/>
        <v>0</v>
      </c>
      <c r="BV1286" s="113">
        <f t="shared" si="923"/>
        <v>0</v>
      </c>
      <c r="BW1286" s="169" t="s">
        <v>135</v>
      </c>
      <c r="BX1286" s="174">
        <v>2021</v>
      </c>
      <c r="BY1286" s="169" t="s">
        <v>2422</v>
      </c>
      <c r="BZ1286" s="169" t="str">
        <f t="shared" si="904"/>
        <v>NOVIEMBRE</v>
      </c>
      <c r="CA1286" s="169" t="str">
        <f t="shared" si="905"/>
        <v>YCHO21RT_11.1</v>
      </c>
      <c r="CB1286" s="118" t="e">
        <f>VLOOKUP(F1286,[3]TOTALES!$E:$E,1,0)</f>
        <v>#N/A</v>
      </c>
      <c r="CC1286" s="118" t="e">
        <f>VLOOKUP(E1286,'3.PARAMETROS'!J:L,3,0)</f>
        <v>#N/A</v>
      </c>
      <c r="CD1286" s="118">
        <f>VLOOKUP(A1286,'[4]1. ARCHIVO COMPRA'!$A:$BU,73,0)</f>
        <v>0</v>
      </c>
      <c r="CF1286" s="128"/>
      <c r="CG1286" s="128"/>
    </row>
    <row r="1287" spans="1:85" x14ac:dyDescent="0.25">
      <c r="A1287" s="128" t="str">
        <f t="shared" si="889"/>
        <v>W1RQ01K9YH3A70A</v>
      </c>
      <c r="B1287" s="188">
        <v>44501</v>
      </c>
      <c r="C1287" s="128" t="s">
        <v>698</v>
      </c>
      <c r="D1287" s="128" t="s">
        <v>562</v>
      </c>
      <c r="E1287" s="128" t="s">
        <v>565</v>
      </c>
      <c r="F1287" s="128" t="s">
        <v>2050</v>
      </c>
      <c r="G1287" s="128" t="s">
        <v>2051</v>
      </c>
      <c r="H1287" s="128" t="s">
        <v>626</v>
      </c>
      <c r="I1287" s="128" t="s">
        <v>627</v>
      </c>
      <c r="J1287" s="128" t="s">
        <v>658</v>
      </c>
      <c r="K1287" s="128" t="s">
        <v>683</v>
      </c>
      <c r="L1287" s="128" t="s">
        <v>2255</v>
      </c>
      <c r="M1287" s="137">
        <v>69</v>
      </c>
      <c r="N1287" s="128">
        <f>IFERROR(VLOOKUP(M1287*$M$8*$N$8,'RAM costing'!$A$3:$B$81,2,1),0)</f>
        <v>69000</v>
      </c>
      <c r="O1287" s="128">
        <f>IFERROR(VLOOKUP(M1287*$M$9*$N$9,'RAM costing'!$E$3:$F$81,2,1),0)</f>
        <v>279</v>
      </c>
      <c r="P1287" s="128"/>
      <c r="Q1287" s="129">
        <f t="shared" si="909"/>
        <v>0.31</v>
      </c>
      <c r="R1287" s="18">
        <v>21.39</v>
      </c>
      <c r="S1287" s="25">
        <f t="shared" si="890"/>
        <v>0</v>
      </c>
      <c r="T1287" s="25">
        <f t="shared" si="891"/>
        <v>0</v>
      </c>
      <c r="U1287" s="25">
        <f t="shared" si="892"/>
        <v>0</v>
      </c>
      <c r="V1287" s="25">
        <f t="shared" si="893"/>
        <v>0</v>
      </c>
      <c r="W1287" s="25">
        <f t="shared" si="894"/>
        <v>0</v>
      </c>
      <c r="X1287" s="25">
        <f t="shared" si="895"/>
        <v>0</v>
      </c>
      <c r="Y1287" s="25">
        <f t="shared" si="896"/>
        <v>0</v>
      </c>
      <c r="Z1287" s="25">
        <f t="shared" si="897"/>
        <v>0</v>
      </c>
      <c r="AA1287" s="26"/>
      <c r="AB1287" s="25">
        <f t="shared" si="898"/>
        <v>0</v>
      </c>
      <c r="AC1287" s="25">
        <f t="shared" si="908"/>
        <v>0</v>
      </c>
      <c r="AD1287" s="25"/>
      <c r="AE1287" s="25"/>
      <c r="AF1287" s="25"/>
      <c r="AG1287" s="25"/>
      <c r="AH1287" s="25"/>
      <c r="AI1287" s="25"/>
      <c r="AJ1287" s="26"/>
      <c r="AK1287" s="25"/>
      <c r="AL1287" s="26"/>
      <c r="AM1287" s="25">
        <f t="shared" si="899"/>
        <v>0</v>
      </c>
      <c r="AN1287" s="25">
        <f t="shared" si="900"/>
        <v>0</v>
      </c>
      <c r="AO1287" s="26"/>
      <c r="AP1287" s="26">
        <f t="shared" si="901"/>
        <v>0</v>
      </c>
      <c r="AQ1287" s="101">
        <f t="shared" si="902"/>
        <v>0</v>
      </c>
      <c r="AR1287" s="106">
        <f t="shared" si="910"/>
        <v>0</v>
      </c>
      <c r="AS1287" s="107">
        <f t="shared" si="926"/>
        <v>0</v>
      </c>
      <c r="AT1287" s="107">
        <f t="shared" si="926"/>
        <v>0</v>
      </c>
      <c r="AU1287" s="107">
        <f t="shared" si="926"/>
        <v>0</v>
      </c>
      <c r="AV1287" s="107">
        <f t="shared" si="926"/>
        <v>0</v>
      </c>
      <c r="AW1287" s="107">
        <f t="shared" si="926"/>
        <v>0</v>
      </c>
      <c r="AX1287" s="107">
        <f t="shared" si="926"/>
        <v>0</v>
      </c>
      <c r="AY1287" s="107">
        <f t="shared" si="926"/>
        <v>0</v>
      </c>
      <c r="AZ1287" s="107">
        <f t="shared" si="926"/>
        <v>0</v>
      </c>
      <c r="BA1287" s="108">
        <f t="shared" si="911"/>
        <v>0</v>
      </c>
      <c r="BB1287" s="103">
        <f t="shared" si="903"/>
        <v>0</v>
      </c>
      <c r="BC1287" s="109">
        <f t="shared" si="912"/>
        <v>0</v>
      </c>
      <c r="BD1287" s="107">
        <f t="shared" si="888"/>
        <v>0</v>
      </c>
      <c r="BE1287" s="107">
        <f t="shared" si="927"/>
        <v>0</v>
      </c>
      <c r="BF1287" s="107">
        <f t="shared" si="927"/>
        <v>0</v>
      </c>
      <c r="BG1287" s="107">
        <f t="shared" si="927"/>
        <v>0</v>
      </c>
      <c r="BH1287" s="107">
        <f t="shared" si="927"/>
        <v>0</v>
      </c>
      <c r="BI1287" s="107">
        <f t="shared" si="927"/>
        <v>0</v>
      </c>
      <c r="BJ1287" s="107">
        <f t="shared" si="927"/>
        <v>0</v>
      </c>
      <c r="BK1287" s="107">
        <f t="shared" si="927"/>
        <v>0</v>
      </c>
      <c r="BL1287" s="110">
        <f t="shared" si="913"/>
        <v>0</v>
      </c>
      <c r="BM1287" s="111">
        <f t="shared" si="914"/>
        <v>0</v>
      </c>
      <c r="BN1287" s="111">
        <f t="shared" si="915"/>
        <v>0</v>
      </c>
      <c r="BO1287" s="111">
        <f t="shared" si="916"/>
        <v>0</v>
      </c>
      <c r="BP1287" s="111">
        <f t="shared" si="917"/>
        <v>0</v>
      </c>
      <c r="BQ1287" s="111">
        <f t="shared" si="918"/>
        <v>0</v>
      </c>
      <c r="BR1287" s="111">
        <f t="shared" si="919"/>
        <v>0</v>
      </c>
      <c r="BS1287" s="111">
        <f t="shared" si="920"/>
        <v>0</v>
      </c>
      <c r="BT1287" s="111">
        <f t="shared" si="921"/>
        <v>0</v>
      </c>
      <c r="BU1287" s="112">
        <f t="shared" si="922"/>
        <v>0</v>
      </c>
      <c r="BV1287" s="113">
        <f t="shared" si="923"/>
        <v>0</v>
      </c>
      <c r="BW1287" s="169" t="s">
        <v>135</v>
      </c>
      <c r="BX1287" s="174">
        <v>2021</v>
      </c>
      <c r="BY1287" s="169" t="s">
        <v>2422</v>
      </c>
      <c r="BZ1287" s="169" t="str">
        <f t="shared" si="904"/>
        <v>NOVIEMBRE</v>
      </c>
      <c r="CA1287" s="169" t="str">
        <f t="shared" si="905"/>
        <v>YCHO21RT_11.1</v>
      </c>
      <c r="CB1287" s="118" t="e">
        <f>VLOOKUP(F1287,[3]TOTALES!$E:$E,1,0)</f>
        <v>#N/A</v>
      </c>
      <c r="CC1287" s="118" t="e">
        <f>VLOOKUP(E1287,'3.PARAMETROS'!J:L,3,0)</f>
        <v>#N/A</v>
      </c>
      <c r="CD1287" s="118">
        <f>VLOOKUP(A1287,'[4]1. ARCHIVO COMPRA'!$A:$BU,73,0)</f>
        <v>0</v>
      </c>
      <c r="CF1287" s="128"/>
      <c r="CG1287" s="128"/>
    </row>
    <row r="1288" spans="1:85" x14ac:dyDescent="0.25">
      <c r="A1288" s="128" t="str">
        <f t="shared" si="889"/>
        <v>W1RG10D4AS3GVBW</v>
      </c>
      <c r="B1288" s="188">
        <v>44501</v>
      </c>
      <c r="C1288" s="128" t="s">
        <v>698</v>
      </c>
      <c r="D1288" s="128" t="s">
        <v>563</v>
      </c>
      <c r="E1288" s="128" t="s">
        <v>212</v>
      </c>
      <c r="F1288" s="128" t="s">
        <v>2052</v>
      </c>
      <c r="G1288" s="128" t="s">
        <v>2053</v>
      </c>
      <c r="H1288" s="128" t="s">
        <v>632</v>
      </c>
      <c r="I1288" s="128" t="s">
        <v>633</v>
      </c>
      <c r="J1288" s="128" t="s">
        <v>659</v>
      </c>
      <c r="K1288" s="128" t="s">
        <v>685</v>
      </c>
      <c r="L1288" s="128" t="s">
        <v>2257</v>
      </c>
      <c r="M1288" s="137">
        <v>98</v>
      </c>
      <c r="N1288" s="128">
        <f>IFERROR(VLOOKUP(M1288*$M$8*$N$8,'RAM costing'!$A$3:$B$81,2,1),0)</f>
        <v>99000</v>
      </c>
      <c r="O1288" s="128">
        <f>IFERROR(VLOOKUP(M1288*$M$9*$N$9,'RAM costing'!$E$3:$F$81,2,1),0)</f>
        <v>399</v>
      </c>
      <c r="P1288" s="128"/>
      <c r="Q1288" s="129">
        <f t="shared" si="909"/>
        <v>0.33526077097505669</v>
      </c>
      <c r="R1288" s="18">
        <v>32.855555555555554</v>
      </c>
      <c r="S1288" s="25">
        <f t="shared" si="890"/>
        <v>0</v>
      </c>
      <c r="T1288" s="25">
        <f t="shared" si="891"/>
        <v>0</v>
      </c>
      <c r="U1288" s="25">
        <f t="shared" si="892"/>
        <v>0</v>
      </c>
      <c r="V1288" s="25">
        <f t="shared" si="893"/>
        <v>0</v>
      </c>
      <c r="W1288" s="25">
        <f t="shared" si="894"/>
        <v>0</v>
      </c>
      <c r="X1288" s="25">
        <f t="shared" si="895"/>
        <v>0</v>
      </c>
      <c r="Y1288" s="25">
        <f t="shared" si="896"/>
        <v>0</v>
      </c>
      <c r="Z1288" s="25">
        <f t="shared" si="897"/>
        <v>0</v>
      </c>
      <c r="AA1288" s="26"/>
      <c r="AB1288" s="25">
        <f t="shared" si="898"/>
        <v>0</v>
      </c>
      <c r="AC1288" s="25">
        <f t="shared" si="908"/>
        <v>0</v>
      </c>
      <c r="AD1288" s="25"/>
      <c r="AE1288" s="25"/>
      <c r="AF1288" s="25"/>
      <c r="AG1288" s="25"/>
      <c r="AH1288" s="25"/>
      <c r="AI1288" s="25"/>
      <c r="AJ1288" s="26"/>
      <c r="AK1288" s="25"/>
      <c r="AL1288" s="26"/>
      <c r="AM1288" s="25">
        <f t="shared" si="899"/>
        <v>0</v>
      </c>
      <c r="AN1288" s="25">
        <f t="shared" si="900"/>
        <v>0</v>
      </c>
      <c r="AO1288" s="26"/>
      <c r="AP1288" s="26">
        <f t="shared" si="901"/>
        <v>0</v>
      </c>
      <c r="AQ1288" s="101">
        <f t="shared" si="902"/>
        <v>0</v>
      </c>
      <c r="AR1288" s="106">
        <f t="shared" si="910"/>
        <v>0</v>
      </c>
      <c r="AS1288" s="107">
        <f t="shared" si="926"/>
        <v>0</v>
      </c>
      <c r="AT1288" s="107">
        <f t="shared" si="926"/>
        <v>0</v>
      </c>
      <c r="AU1288" s="107">
        <f t="shared" si="926"/>
        <v>0</v>
      </c>
      <c r="AV1288" s="107">
        <f t="shared" si="926"/>
        <v>0</v>
      </c>
      <c r="AW1288" s="107">
        <f t="shared" si="926"/>
        <v>0</v>
      </c>
      <c r="AX1288" s="107">
        <f t="shared" si="926"/>
        <v>0</v>
      </c>
      <c r="AY1288" s="107">
        <f t="shared" si="926"/>
        <v>0</v>
      </c>
      <c r="AZ1288" s="107">
        <f t="shared" si="926"/>
        <v>0</v>
      </c>
      <c r="BA1288" s="108">
        <f t="shared" si="911"/>
        <v>0</v>
      </c>
      <c r="BB1288" s="103">
        <f t="shared" si="903"/>
        <v>0</v>
      </c>
      <c r="BC1288" s="109">
        <f t="shared" si="912"/>
        <v>0</v>
      </c>
      <c r="BD1288" s="107">
        <f t="shared" si="888"/>
        <v>0</v>
      </c>
      <c r="BE1288" s="107">
        <f t="shared" si="927"/>
        <v>0</v>
      </c>
      <c r="BF1288" s="107">
        <f t="shared" si="927"/>
        <v>0</v>
      </c>
      <c r="BG1288" s="107">
        <f t="shared" si="927"/>
        <v>0</v>
      </c>
      <c r="BH1288" s="107">
        <f t="shared" si="927"/>
        <v>0</v>
      </c>
      <c r="BI1288" s="107">
        <f t="shared" si="927"/>
        <v>0</v>
      </c>
      <c r="BJ1288" s="107">
        <f t="shared" si="927"/>
        <v>0</v>
      </c>
      <c r="BK1288" s="107">
        <f t="shared" si="927"/>
        <v>0</v>
      </c>
      <c r="BL1288" s="110">
        <f t="shared" si="913"/>
        <v>0</v>
      </c>
      <c r="BM1288" s="111">
        <f t="shared" si="914"/>
        <v>0</v>
      </c>
      <c r="BN1288" s="111">
        <f t="shared" si="915"/>
        <v>0</v>
      </c>
      <c r="BO1288" s="111">
        <f t="shared" si="916"/>
        <v>0</v>
      </c>
      <c r="BP1288" s="111">
        <f t="shared" si="917"/>
        <v>0</v>
      </c>
      <c r="BQ1288" s="111">
        <f t="shared" si="918"/>
        <v>0</v>
      </c>
      <c r="BR1288" s="111">
        <f t="shared" si="919"/>
        <v>0</v>
      </c>
      <c r="BS1288" s="111">
        <f t="shared" si="920"/>
        <v>0</v>
      </c>
      <c r="BT1288" s="111">
        <f t="shared" si="921"/>
        <v>0</v>
      </c>
      <c r="BU1288" s="112">
        <f t="shared" si="922"/>
        <v>0</v>
      </c>
      <c r="BV1288" s="113">
        <f t="shared" si="923"/>
        <v>0</v>
      </c>
      <c r="BW1288" s="169" t="s">
        <v>135</v>
      </c>
      <c r="BX1288" s="174">
        <v>2021</v>
      </c>
      <c r="BY1288" s="169" t="s">
        <v>2422</v>
      </c>
      <c r="BZ1288" s="169" t="str">
        <f t="shared" si="904"/>
        <v>NOVIEMBRE</v>
      </c>
      <c r="CA1288" s="169" t="str">
        <f t="shared" si="905"/>
        <v>YCHO21RT_11.1</v>
      </c>
      <c r="CB1288" s="118" t="e">
        <f>VLOOKUP(F1288,[3]TOTALES!$E:$E,1,0)</f>
        <v>#N/A</v>
      </c>
      <c r="CC1288" s="118" t="str">
        <f>VLOOKUP(E1288,'3.PARAMETROS'!J:L,3,0)</f>
        <v>JEANS MODA</v>
      </c>
      <c r="CD1288" s="118">
        <f>VLOOKUP(A1288,'[4]1. ARCHIVO COMPRA'!$A:$BU,73,0)</f>
        <v>0</v>
      </c>
      <c r="CF1288" s="128"/>
      <c r="CG1288" s="128"/>
    </row>
    <row r="1289" spans="1:85" x14ac:dyDescent="0.25">
      <c r="A1289" s="128" t="str">
        <f t="shared" si="889"/>
        <v>WBBN01D4IO0GVLW</v>
      </c>
      <c r="B1289" s="188">
        <v>44501</v>
      </c>
      <c r="C1289" s="128" t="s">
        <v>698</v>
      </c>
      <c r="D1289" s="128" t="s">
        <v>563</v>
      </c>
      <c r="E1289" s="128" t="s">
        <v>564</v>
      </c>
      <c r="F1289" s="128" t="s">
        <v>2054</v>
      </c>
      <c r="G1289" s="128" t="s">
        <v>2055</v>
      </c>
      <c r="H1289" s="128" t="s">
        <v>653</v>
      </c>
      <c r="I1289" s="128" t="s">
        <v>654</v>
      </c>
      <c r="J1289" s="128" t="s">
        <v>2250</v>
      </c>
      <c r="K1289" s="128" t="s">
        <v>684</v>
      </c>
      <c r="L1289" s="128" t="s">
        <v>2255</v>
      </c>
      <c r="M1289" s="137">
        <v>98</v>
      </c>
      <c r="N1289" s="128">
        <f>IFERROR(VLOOKUP(M1289*$M$8*$N$8,'RAM costing'!$A$3:$B$81,2,1),0)</f>
        <v>99000</v>
      </c>
      <c r="O1289" s="128">
        <f>IFERROR(VLOOKUP(M1289*$M$9*$N$9,'RAM costing'!$E$3:$F$81,2,1),0)</f>
        <v>399</v>
      </c>
      <c r="P1289" s="128"/>
      <c r="Q1289" s="129">
        <f t="shared" si="909"/>
        <v>0.38717687074829932</v>
      </c>
      <c r="R1289" s="18">
        <v>37.943333333333335</v>
      </c>
      <c r="S1289" s="25">
        <f t="shared" si="890"/>
        <v>0</v>
      </c>
      <c r="T1289" s="25">
        <f t="shared" si="891"/>
        <v>0</v>
      </c>
      <c r="U1289" s="25">
        <f t="shared" si="892"/>
        <v>0</v>
      </c>
      <c r="V1289" s="25">
        <f t="shared" si="893"/>
        <v>0</v>
      </c>
      <c r="W1289" s="25">
        <f t="shared" si="894"/>
        <v>0</v>
      </c>
      <c r="X1289" s="25">
        <f t="shared" si="895"/>
        <v>0</v>
      </c>
      <c r="Y1289" s="25">
        <f t="shared" si="896"/>
        <v>0</v>
      </c>
      <c r="Z1289" s="25">
        <f t="shared" si="897"/>
        <v>0</v>
      </c>
      <c r="AA1289" s="26"/>
      <c r="AB1289" s="25">
        <f t="shared" si="898"/>
        <v>0</v>
      </c>
      <c r="AC1289" s="25">
        <f t="shared" si="908"/>
        <v>0</v>
      </c>
      <c r="AD1289" s="25"/>
      <c r="AE1289" s="25"/>
      <c r="AF1289" s="25"/>
      <c r="AG1289" s="25"/>
      <c r="AH1289" s="25"/>
      <c r="AI1289" s="25"/>
      <c r="AJ1289" s="26"/>
      <c r="AK1289" s="25"/>
      <c r="AL1289" s="26"/>
      <c r="AM1289" s="25">
        <f t="shared" si="899"/>
        <v>0</v>
      </c>
      <c r="AN1289" s="25">
        <f t="shared" si="900"/>
        <v>0</v>
      </c>
      <c r="AO1289" s="26"/>
      <c r="AP1289" s="26">
        <f t="shared" si="901"/>
        <v>0</v>
      </c>
      <c r="AQ1289" s="101">
        <f t="shared" si="902"/>
        <v>0</v>
      </c>
      <c r="AR1289" s="106">
        <f t="shared" si="910"/>
        <v>0</v>
      </c>
      <c r="AS1289" s="107">
        <f t="shared" si="926"/>
        <v>0</v>
      </c>
      <c r="AT1289" s="107">
        <f t="shared" si="926"/>
        <v>0</v>
      </c>
      <c r="AU1289" s="107">
        <f t="shared" si="926"/>
        <v>0</v>
      </c>
      <c r="AV1289" s="107">
        <f t="shared" si="926"/>
        <v>0</v>
      </c>
      <c r="AW1289" s="107">
        <f t="shared" si="926"/>
        <v>0</v>
      </c>
      <c r="AX1289" s="107">
        <f t="shared" si="926"/>
        <v>0</v>
      </c>
      <c r="AY1289" s="107">
        <f t="shared" si="926"/>
        <v>0</v>
      </c>
      <c r="AZ1289" s="107">
        <f t="shared" si="926"/>
        <v>0</v>
      </c>
      <c r="BA1289" s="108">
        <f t="shared" si="911"/>
        <v>0</v>
      </c>
      <c r="BB1289" s="103">
        <f t="shared" si="903"/>
        <v>0</v>
      </c>
      <c r="BC1289" s="109">
        <f t="shared" si="912"/>
        <v>0</v>
      </c>
      <c r="BD1289" s="107">
        <f t="shared" si="888"/>
        <v>0</v>
      </c>
      <c r="BE1289" s="107">
        <f t="shared" si="927"/>
        <v>0</v>
      </c>
      <c r="BF1289" s="107">
        <f t="shared" si="927"/>
        <v>0</v>
      </c>
      <c r="BG1289" s="107">
        <f t="shared" si="927"/>
        <v>0</v>
      </c>
      <c r="BH1289" s="107">
        <f t="shared" si="927"/>
        <v>0</v>
      </c>
      <c r="BI1289" s="107">
        <f t="shared" si="927"/>
        <v>0</v>
      </c>
      <c r="BJ1289" s="107">
        <f t="shared" si="927"/>
        <v>0</v>
      </c>
      <c r="BK1289" s="107">
        <f t="shared" si="927"/>
        <v>0</v>
      </c>
      <c r="BL1289" s="110">
        <f t="shared" si="913"/>
        <v>0</v>
      </c>
      <c r="BM1289" s="111">
        <f t="shared" si="914"/>
        <v>0</v>
      </c>
      <c r="BN1289" s="111">
        <f t="shared" si="915"/>
        <v>0</v>
      </c>
      <c r="BO1289" s="111">
        <f t="shared" si="916"/>
        <v>0</v>
      </c>
      <c r="BP1289" s="111">
        <f t="shared" si="917"/>
        <v>0</v>
      </c>
      <c r="BQ1289" s="111">
        <f t="shared" si="918"/>
        <v>0</v>
      </c>
      <c r="BR1289" s="111">
        <f t="shared" si="919"/>
        <v>0</v>
      </c>
      <c r="BS1289" s="111">
        <f t="shared" si="920"/>
        <v>0</v>
      </c>
      <c r="BT1289" s="111">
        <f t="shared" si="921"/>
        <v>0</v>
      </c>
      <c r="BU1289" s="112">
        <f t="shared" si="922"/>
        <v>0</v>
      </c>
      <c r="BV1289" s="113">
        <f t="shared" si="923"/>
        <v>0</v>
      </c>
      <c r="BW1289" s="169" t="s">
        <v>135</v>
      </c>
      <c r="BX1289" s="174">
        <v>2021</v>
      </c>
      <c r="BY1289" s="169" t="s">
        <v>2422</v>
      </c>
      <c r="BZ1289" s="169" t="str">
        <f t="shared" si="904"/>
        <v>NOVIEMBRE</v>
      </c>
      <c r="CA1289" s="169" t="str">
        <f t="shared" si="905"/>
        <v>YCHO21RT_11.1</v>
      </c>
      <c r="CB1289" s="118" t="e">
        <f>VLOOKUP(F1289,[3]TOTALES!$E:$E,1,0)</f>
        <v>#N/A</v>
      </c>
      <c r="CC1289" s="118" t="e">
        <f>VLOOKUP(E1289,'3.PARAMETROS'!J:L,3,0)</f>
        <v>#N/A</v>
      </c>
      <c r="CD1289" s="118">
        <f>VLOOKUP(A1289,'[4]1. ARCHIVO COMPRA'!$A:$BU,73,0)</f>
        <v>0</v>
      </c>
      <c r="CF1289" s="128"/>
      <c r="CG1289" s="128"/>
    </row>
    <row r="1290" spans="1:85" x14ac:dyDescent="0.25">
      <c r="A1290" s="128" t="str">
        <f t="shared" si="889"/>
        <v>W1BG07D4AS0GVBW</v>
      </c>
      <c r="B1290" s="188">
        <v>44501</v>
      </c>
      <c r="C1290" s="128" t="s">
        <v>698</v>
      </c>
      <c r="D1290" s="128" t="s">
        <v>563</v>
      </c>
      <c r="E1290" s="128" t="s">
        <v>148</v>
      </c>
      <c r="F1290" s="128" t="s">
        <v>2056</v>
      </c>
      <c r="G1290" s="128" t="s">
        <v>2057</v>
      </c>
      <c r="H1290" s="128" t="s">
        <v>632</v>
      </c>
      <c r="I1290" s="128" t="s">
        <v>633</v>
      </c>
      <c r="J1290" s="128" t="s">
        <v>659</v>
      </c>
      <c r="K1290" s="128" t="s">
        <v>685</v>
      </c>
      <c r="L1290" s="128" t="s">
        <v>2257</v>
      </c>
      <c r="M1290" s="137">
        <v>89</v>
      </c>
      <c r="N1290" s="128">
        <f>IFERROR(VLOOKUP(M1290*$M$8*$N$8,'RAM costing'!$A$3:$B$81,2,1),0)</f>
        <v>89000</v>
      </c>
      <c r="O1290" s="128">
        <f>IFERROR(VLOOKUP(M1290*$M$9*$N$9,'RAM costing'!$E$3:$F$81,2,1),0)</f>
        <v>359</v>
      </c>
      <c r="P1290" s="128"/>
      <c r="Q1290" s="129">
        <f t="shared" si="909"/>
        <v>0.31</v>
      </c>
      <c r="R1290" s="18">
        <v>27.59</v>
      </c>
      <c r="S1290" s="25">
        <f t="shared" si="890"/>
        <v>0</v>
      </c>
      <c r="T1290" s="25">
        <f t="shared" si="891"/>
        <v>0</v>
      </c>
      <c r="U1290" s="25">
        <f t="shared" si="892"/>
        <v>0</v>
      </c>
      <c r="V1290" s="25">
        <f t="shared" si="893"/>
        <v>0</v>
      </c>
      <c r="W1290" s="25">
        <f t="shared" si="894"/>
        <v>0</v>
      </c>
      <c r="X1290" s="25">
        <f t="shared" si="895"/>
        <v>0</v>
      </c>
      <c r="Y1290" s="25">
        <f t="shared" si="896"/>
        <v>0</v>
      </c>
      <c r="Z1290" s="25">
        <f t="shared" si="897"/>
        <v>0</v>
      </c>
      <c r="AA1290" s="26"/>
      <c r="AB1290" s="25">
        <f t="shared" si="898"/>
        <v>0</v>
      </c>
      <c r="AC1290" s="25">
        <f t="shared" si="908"/>
        <v>0</v>
      </c>
      <c r="AD1290" s="25"/>
      <c r="AE1290" s="25"/>
      <c r="AF1290" s="25"/>
      <c r="AG1290" s="25"/>
      <c r="AH1290" s="25"/>
      <c r="AI1290" s="25"/>
      <c r="AJ1290" s="26"/>
      <c r="AK1290" s="25"/>
      <c r="AL1290" s="26"/>
      <c r="AM1290" s="25">
        <f t="shared" si="899"/>
        <v>0</v>
      </c>
      <c r="AN1290" s="25">
        <f t="shared" si="900"/>
        <v>0</v>
      </c>
      <c r="AO1290" s="26"/>
      <c r="AP1290" s="26">
        <f t="shared" si="901"/>
        <v>0</v>
      </c>
      <c r="AQ1290" s="101">
        <f t="shared" si="902"/>
        <v>0</v>
      </c>
      <c r="AR1290" s="106">
        <f t="shared" si="910"/>
        <v>0</v>
      </c>
      <c r="AS1290" s="107">
        <f t="shared" si="926"/>
        <v>0</v>
      </c>
      <c r="AT1290" s="107">
        <f t="shared" si="926"/>
        <v>0</v>
      </c>
      <c r="AU1290" s="107">
        <f t="shared" si="926"/>
        <v>0</v>
      </c>
      <c r="AV1290" s="107">
        <f t="shared" si="926"/>
        <v>0</v>
      </c>
      <c r="AW1290" s="107">
        <f t="shared" si="926"/>
        <v>0</v>
      </c>
      <c r="AX1290" s="107">
        <f t="shared" si="926"/>
        <v>0</v>
      </c>
      <c r="AY1290" s="107">
        <f t="shared" si="926"/>
        <v>0</v>
      </c>
      <c r="AZ1290" s="107">
        <f t="shared" si="926"/>
        <v>0</v>
      </c>
      <c r="BA1290" s="108">
        <f t="shared" si="911"/>
        <v>0</v>
      </c>
      <c r="BB1290" s="103">
        <f t="shared" si="903"/>
        <v>0</v>
      </c>
      <c r="BC1290" s="109">
        <f t="shared" si="912"/>
        <v>0</v>
      </c>
      <c r="BD1290" s="107">
        <f t="shared" si="888"/>
        <v>0</v>
      </c>
      <c r="BE1290" s="107">
        <f t="shared" si="927"/>
        <v>0</v>
      </c>
      <c r="BF1290" s="107">
        <f t="shared" si="927"/>
        <v>0</v>
      </c>
      <c r="BG1290" s="107">
        <f t="shared" si="927"/>
        <v>0</v>
      </c>
      <c r="BH1290" s="107">
        <f t="shared" si="927"/>
        <v>0</v>
      </c>
      <c r="BI1290" s="107">
        <f t="shared" si="927"/>
        <v>0</v>
      </c>
      <c r="BJ1290" s="107">
        <f t="shared" si="927"/>
        <v>0</v>
      </c>
      <c r="BK1290" s="107">
        <f t="shared" si="927"/>
        <v>0</v>
      </c>
      <c r="BL1290" s="110">
        <f t="shared" si="913"/>
        <v>0</v>
      </c>
      <c r="BM1290" s="111">
        <f t="shared" si="914"/>
        <v>0</v>
      </c>
      <c r="BN1290" s="111">
        <f t="shared" si="915"/>
        <v>0</v>
      </c>
      <c r="BO1290" s="111">
        <f t="shared" si="916"/>
        <v>0</v>
      </c>
      <c r="BP1290" s="111">
        <f t="shared" si="917"/>
        <v>0</v>
      </c>
      <c r="BQ1290" s="111">
        <f t="shared" si="918"/>
        <v>0</v>
      </c>
      <c r="BR1290" s="111">
        <f t="shared" si="919"/>
        <v>0</v>
      </c>
      <c r="BS1290" s="111">
        <f t="shared" si="920"/>
        <v>0</v>
      </c>
      <c r="BT1290" s="111">
        <f t="shared" si="921"/>
        <v>0</v>
      </c>
      <c r="BU1290" s="112">
        <f t="shared" si="922"/>
        <v>0</v>
      </c>
      <c r="BV1290" s="113">
        <f t="shared" si="923"/>
        <v>0</v>
      </c>
      <c r="BW1290" s="169" t="s">
        <v>135</v>
      </c>
      <c r="BX1290" s="174">
        <v>2021</v>
      </c>
      <c r="BY1290" s="169" t="s">
        <v>2422</v>
      </c>
      <c r="BZ1290" s="169" t="str">
        <f t="shared" si="904"/>
        <v>NOVIEMBRE</v>
      </c>
      <c r="CA1290" s="169" t="str">
        <f t="shared" si="905"/>
        <v>YCHO21RT_11.1</v>
      </c>
      <c r="CB1290" s="118" t="e">
        <f>VLOOKUP(F1290,[3]TOTALES!$E:$E,1,0)</f>
        <v>#N/A</v>
      </c>
      <c r="CC1290" s="118" t="str">
        <f>VLOOKUP(E1290,'3.PARAMETROS'!J:L,3,0)</f>
        <v>JEANS</v>
      </c>
      <c r="CD1290" s="118">
        <f>VLOOKUP(A1290,'[4]1. ARCHIVO COMPRA'!$A:$BU,73,0)</f>
        <v>0</v>
      </c>
      <c r="CF1290" s="128"/>
      <c r="CG1290" s="128"/>
    </row>
    <row r="1291" spans="1:85" x14ac:dyDescent="0.25">
      <c r="A1291" s="128" t="str">
        <f t="shared" si="889"/>
        <v>WBRP02K9RM5G1O6</v>
      </c>
      <c r="B1291" s="188">
        <v>44501</v>
      </c>
      <c r="C1291" s="128" t="s">
        <v>698</v>
      </c>
      <c r="D1291" s="128" t="s">
        <v>562</v>
      </c>
      <c r="E1291" s="128" t="s">
        <v>710</v>
      </c>
      <c r="F1291" s="128" t="s">
        <v>2058</v>
      </c>
      <c r="G1291" s="128" t="s">
        <v>2059</v>
      </c>
      <c r="H1291" s="128" t="s">
        <v>630</v>
      </c>
      <c r="I1291" s="128" t="s">
        <v>631</v>
      </c>
      <c r="J1291" s="128" t="s">
        <v>661</v>
      </c>
      <c r="K1291" s="128" t="s">
        <v>684</v>
      </c>
      <c r="L1291" s="128" t="s">
        <v>2255</v>
      </c>
      <c r="M1291" s="137">
        <v>39</v>
      </c>
      <c r="N1291" s="128">
        <f>IFERROR(VLOOKUP(M1291*$M$8*$N$8,'RAM costing'!$A$3:$B$81,2,1),0)</f>
        <v>39000</v>
      </c>
      <c r="O1291" s="128">
        <f>IFERROR(VLOOKUP(M1291*$M$9*$N$9,'RAM costing'!$E$3:$F$81,2,1),0)</f>
        <v>159</v>
      </c>
      <c r="P1291" s="128"/>
      <c r="Q1291" s="129">
        <f t="shared" si="909"/>
        <v>0.31</v>
      </c>
      <c r="R1291" s="18">
        <v>12.09</v>
      </c>
      <c r="S1291" s="25">
        <f t="shared" si="890"/>
        <v>0</v>
      </c>
      <c r="T1291" s="25">
        <f t="shared" si="891"/>
        <v>0</v>
      </c>
      <c r="U1291" s="25">
        <f t="shared" si="892"/>
        <v>0</v>
      </c>
      <c r="V1291" s="25">
        <f t="shared" si="893"/>
        <v>0</v>
      </c>
      <c r="W1291" s="25">
        <f t="shared" si="894"/>
        <v>0</v>
      </c>
      <c r="X1291" s="25">
        <f t="shared" si="895"/>
        <v>0</v>
      </c>
      <c r="Y1291" s="25">
        <f t="shared" si="896"/>
        <v>0</v>
      </c>
      <c r="Z1291" s="25">
        <f t="shared" si="897"/>
        <v>0</v>
      </c>
      <c r="AA1291" s="26"/>
      <c r="AB1291" s="25">
        <f t="shared" si="898"/>
        <v>0</v>
      </c>
      <c r="AC1291" s="25">
        <f t="shared" si="908"/>
        <v>0</v>
      </c>
      <c r="AD1291" s="25"/>
      <c r="AE1291" s="25"/>
      <c r="AF1291" s="25"/>
      <c r="AG1291" s="25"/>
      <c r="AH1291" s="25"/>
      <c r="AI1291" s="25"/>
      <c r="AJ1291" s="26"/>
      <c r="AK1291" s="25"/>
      <c r="AL1291" s="26"/>
      <c r="AM1291" s="25">
        <f t="shared" si="899"/>
        <v>0</v>
      </c>
      <c r="AN1291" s="25">
        <f t="shared" si="900"/>
        <v>0</v>
      </c>
      <c r="AO1291" s="26"/>
      <c r="AP1291" s="26">
        <f t="shared" si="901"/>
        <v>0</v>
      </c>
      <c r="AQ1291" s="101">
        <f t="shared" si="902"/>
        <v>0</v>
      </c>
      <c r="AR1291" s="106">
        <f t="shared" si="910"/>
        <v>0</v>
      </c>
      <c r="AS1291" s="107">
        <f t="shared" si="926"/>
        <v>0</v>
      </c>
      <c r="AT1291" s="107">
        <f t="shared" si="926"/>
        <v>0</v>
      </c>
      <c r="AU1291" s="107">
        <f t="shared" si="926"/>
        <v>0</v>
      </c>
      <c r="AV1291" s="107">
        <f t="shared" si="926"/>
        <v>0</v>
      </c>
      <c r="AW1291" s="107">
        <f t="shared" si="926"/>
        <v>0</v>
      </c>
      <c r="AX1291" s="107">
        <f t="shared" si="926"/>
        <v>0</v>
      </c>
      <c r="AY1291" s="107">
        <f t="shared" si="926"/>
        <v>0</v>
      </c>
      <c r="AZ1291" s="107">
        <f t="shared" si="926"/>
        <v>0</v>
      </c>
      <c r="BA1291" s="108">
        <f t="shared" si="911"/>
        <v>0</v>
      </c>
      <c r="BB1291" s="103">
        <f t="shared" si="903"/>
        <v>0</v>
      </c>
      <c r="BC1291" s="109">
        <f t="shared" si="912"/>
        <v>0</v>
      </c>
      <c r="BD1291" s="107">
        <f t="shared" si="888"/>
        <v>0</v>
      </c>
      <c r="BE1291" s="107">
        <f t="shared" si="927"/>
        <v>0</v>
      </c>
      <c r="BF1291" s="107">
        <f t="shared" si="927"/>
        <v>0</v>
      </c>
      <c r="BG1291" s="107">
        <f t="shared" si="927"/>
        <v>0</v>
      </c>
      <c r="BH1291" s="107">
        <f t="shared" si="927"/>
        <v>0</v>
      </c>
      <c r="BI1291" s="107">
        <f t="shared" si="927"/>
        <v>0</v>
      </c>
      <c r="BJ1291" s="107">
        <f t="shared" si="927"/>
        <v>0</v>
      </c>
      <c r="BK1291" s="107">
        <f t="shared" si="927"/>
        <v>0</v>
      </c>
      <c r="BL1291" s="110">
        <f t="shared" si="913"/>
        <v>0</v>
      </c>
      <c r="BM1291" s="111">
        <f t="shared" si="914"/>
        <v>0</v>
      </c>
      <c r="BN1291" s="111">
        <f t="shared" si="915"/>
        <v>0</v>
      </c>
      <c r="BO1291" s="111">
        <f t="shared" si="916"/>
        <v>0</v>
      </c>
      <c r="BP1291" s="111">
        <f t="shared" si="917"/>
        <v>0</v>
      </c>
      <c r="BQ1291" s="111">
        <f t="shared" si="918"/>
        <v>0</v>
      </c>
      <c r="BR1291" s="111">
        <f t="shared" si="919"/>
        <v>0</v>
      </c>
      <c r="BS1291" s="111">
        <f t="shared" si="920"/>
        <v>0</v>
      </c>
      <c r="BT1291" s="111">
        <f t="shared" si="921"/>
        <v>0</v>
      </c>
      <c r="BU1291" s="112">
        <f t="shared" si="922"/>
        <v>0</v>
      </c>
      <c r="BV1291" s="113">
        <f t="shared" si="923"/>
        <v>0</v>
      </c>
      <c r="BW1291" s="169" t="s">
        <v>135</v>
      </c>
      <c r="BX1291" s="174">
        <v>2021</v>
      </c>
      <c r="BY1291" s="169" t="s">
        <v>2422</v>
      </c>
      <c r="BZ1291" s="169" t="str">
        <f t="shared" si="904"/>
        <v>NOVIEMBRE</v>
      </c>
      <c r="CA1291" s="169" t="str">
        <f t="shared" si="905"/>
        <v>YCHO21RT_11.1</v>
      </c>
      <c r="CB1291" s="118" t="e">
        <f>VLOOKUP(F1291,[3]TOTALES!$E:$E,1,0)</f>
        <v>#N/A</v>
      </c>
      <c r="CC1291" s="118" t="e">
        <f>VLOOKUP(E1291,'3.PARAMETROS'!J:L,3,0)</f>
        <v>#N/A</v>
      </c>
      <c r="CD1291" s="118">
        <f>VLOOKUP(A1291,'[4]1. ARCHIVO COMPRA'!$A:$BU,73,0)</f>
        <v>0</v>
      </c>
      <c r="CF1291" s="128"/>
      <c r="CG1291" s="128"/>
    </row>
    <row r="1292" spans="1:85" x14ac:dyDescent="0.25">
      <c r="A1292" s="128" t="str">
        <f t="shared" si="889"/>
        <v>WBRP02K9RM5A70D</v>
      </c>
      <c r="B1292" s="188">
        <v>44501</v>
      </c>
      <c r="C1292" s="128" t="s">
        <v>698</v>
      </c>
      <c r="D1292" s="128" t="s">
        <v>562</v>
      </c>
      <c r="E1292" s="128" t="s">
        <v>710</v>
      </c>
      <c r="F1292" s="128" t="s">
        <v>2058</v>
      </c>
      <c r="G1292" s="128" t="s">
        <v>2059</v>
      </c>
      <c r="H1292" s="128" t="s">
        <v>2060</v>
      </c>
      <c r="I1292" s="128" t="s">
        <v>2061</v>
      </c>
      <c r="J1292" s="128" t="s">
        <v>661</v>
      </c>
      <c r="K1292" s="128" t="s">
        <v>684</v>
      </c>
      <c r="L1292" s="128" t="s">
        <v>2255</v>
      </c>
      <c r="M1292" s="137">
        <v>39</v>
      </c>
      <c r="N1292" s="128">
        <f>IFERROR(VLOOKUP(M1292*$M$8*$N$8,'RAM costing'!$A$3:$B$81,2,1),0)</f>
        <v>39000</v>
      </c>
      <c r="O1292" s="128">
        <f>IFERROR(VLOOKUP(M1292*$M$9*$N$9,'RAM costing'!$E$3:$F$81,2,1),0)</f>
        <v>159</v>
      </c>
      <c r="P1292" s="128"/>
      <c r="Q1292" s="129">
        <f t="shared" si="909"/>
        <v>0.31</v>
      </c>
      <c r="R1292" s="18">
        <v>12.09</v>
      </c>
      <c r="S1292" s="25">
        <f t="shared" si="890"/>
        <v>0</v>
      </c>
      <c r="T1292" s="25">
        <f t="shared" si="891"/>
        <v>0</v>
      </c>
      <c r="U1292" s="25">
        <f t="shared" si="892"/>
        <v>0</v>
      </c>
      <c r="V1292" s="25">
        <f t="shared" si="893"/>
        <v>0</v>
      </c>
      <c r="W1292" s="25">
        <f t="shared" si="894"/>
        <v>0</v>
      </c>
      <c r="X1292" s="25">
        <f t="shared" si="895"/>
        <v>0</v>
      </c>
      <c r="Y1292" s="25">
        <f t="shared" si="896"/>
        <v>0</v>
      </c>
      <c r="Z1292" s="25">
        <f t="shared" si="897"/>
        <v>0</v>
      </c>
      <c r="AA1292" s="26"/>
      <c r="AB1292" s="25">
        <f t="shared" si="898"/>
        <v>0</v>
      </c>
      <c r="AC1292" s="25">
        <f t="shared" si="908"/>
        <v>0</v>
      </c>
      <c r="AD1292" s="25"/>
      <c r="AE1292" s="25"/>
      <c r="AF1292" s="25"/>
      <c r="AG1292" s="25"/>
      <c r="AH1292" s="25"/>
      <c r="AI1292" s="25"/>
      <c r="AJ1292" s="26"/>
      <c r="AK1292" s="25"/>
      <c r="AL1292" s="26"/>
      <c r="AM1292" s="25">
        <f t="shared" si="899"/>
        <v>0</v>
      </c>
      <c r="AN1292" s="25">
        <f t="shared" si="900"/>
        <v>0</v>
      </c>
      <c r="AO1292" s="26"/>
      <c r="AP1292" s="26">
        <f t="shared" si="901"/>
        <v>0</v>
      </c>
      <c r="AQ1292" s="101">
        <f t="shared" si="902"/>
        <v>0</v>
      </c>
      <c r="AR1292" s="106">
        <f t="shared" si="910"/>
        <v>0</v>
      </c>
      <c r="AS1292" s="107">
        <f t="shared" si="926"/>
        <v>0</v>
      </c>
      <c r="AT1292" s="107">
        <f t="shared" si="926"/>
        <v>0</v>
      </c>
      <c r="AU1292" s="107">
        <f t="shared" si="926"/>
        <v>0</v>
      </c>
      <c r="AV1292" s="107">
        <f t="shared" si="926"/>
        <v>0</v>
      </c>
      <c r="AW1292" s="107">
        <f t="shared" si="926"/>
        <v>0</v>
      </c>
      <c r="AX1292" s="107">
        <f t="shared" si="926"/>
        <v>0</v>
      </c>
      <c r="AY1292" s="107">
        <f t="shared" si="926"/>
        <v>0</v>
      </c>
      <c r="AZ1292" s="107">
        <f t="shared" si="926"/>
        <v>0</v>
      </c>
      <c r="BA1292" s="108">
        <f t="shared" si="911"/>
        <v>0</v>
      </c>
      <c r="BB1292" s="103">
        <f t="shared" si="903"/>
        <v>0</v>
      </c>
      <c r="BC1292" s="109">
        <f t="shared" si="912"/>
        <v>0</v>
      </c>
      <c r="BD1292" s="107">
        <f t="shared" si="888"/>
        <v>0</v>
      </c>
      <c r="BE1292" s="107">
        <f t="shared" si="927"/>
        <v>0</v>
      </c>
      <c r="BF1292" s="107">
        <f t="shared" si="927"/>
        <v>0</v>
      </c>
      <c r="BG1292" s="107">
        <f t="shared" si="927"/>
        <v>0</v>
      </c>
      <c r="BH1292" s="107">
        <f t="shared" si="927"/>
        <v>0</v>
      </c>
      <c r="BI1292" s="107">
        <f t="shared" si="927"/>
        <v>0</v>
      </c>
      <c r="BJ1292" s="107">
        <f t="shared" si="927"/>
        <v>0</v>
      </c>
      <c r="BK1292" s="107">
        <f t="shared" si="927"/>
        <v>0</v>
      </c>
      <c r="BL1292" s="110">
        <f t="shared" si="913"/>
        <v>0</v>
      </c>
      <c r="BM1292" s="111">
        <f t="shared" si="914"/>
        <v>0</v>
      </c>
      <c r="BN1292" s="111">
        <f t="shared" si="915"/>
        <v>0</v>
      </c>
      <c r="BO1292" s="111">
        <f t="shared" si="916"/>
        <v>0</v>
      </c>
      <c r="BP1292" s="111">
        <f t="shared" si="917"/>
        <v>0</v>
      </c>
      <c r="BQ1292" s="111">
        <f t="shared" si="918"/>
        <v>0</v>
      </c>
      <c r="BR1292" s="111">
        <f t="shared" si="919"/>
        <v>0</v>
      </c>
      <c r="BS1292" s="111">
        <f t="shared" si="920"/>
        <v>0</v>
      </c>
      <c r="BT1292" s="111">
        <f t="shared" si="921"/>
        <v>0</v>
      </c>
      <c r="BU1292" s="112">
        <f t="shared" si="922"/>
        <v>0</v>
      </c>
      <c r="BV1292" s="113">
        <f t="shared" si="923"/>
        <v>0</v>
      </c>
      <c r="BW1292" s="169" t="s">
        <v>135</v>
      </c>
      <c r="BX1292" s="174">
        <v>2021</v>
      </c>
      <c r="BY1292" s="169" t="s">
        <v>2422</v>
      </c>
      <c r="BZ1292" s="169" t="str">
        <f t="shared" si="904"/>
        <v>NOVIEMBRE</v>
      </c>
      <c r="CA1292" s="169" t="str">
        <f t="shared" si="905"/>
        <v>YCHO21RT_11.1</v>
      </c>
      <c r="CB1292" s="118" t="e">
        <f>VLOOKUP(F1292,[3]TOTALES!$E:$E,1,0)</f>
        <v>#N/A</v>
      </c>
      <c r="CC1292" s="118" t="e">
        <f>VLOOKUP(E1292,'3.PARAMETROS'!J:L,3,0)</f>
        <v>#N/A</v>
      </c>
      <c r="CD1292" s="118">
        <f>VLOOKUP(A1292,'[4]1. ARCHIVO COMPRA'!$A:$BU,73,0)</f>
        <v>0</v>
      </c>
      <c r="CF1292" s="128"/>
      <c r="CG1292" s="128"/>
    </row>
    <row r="1293" spans="1:85" x14ac:dyDescent="0.25">
      <c r="A1293" s="128" t="str">
        <f t="shared" si="889"/>
        <v>WBRP02K9RM5G7N9</v>
      </c>
      <c r="B1293" s="188">
        <v>44501</v>
      </c>
      <c r="C1293" s="128" t="s">
        <v>698</v>
      </c>
      <c r="D1293" s="128" t="s">
        <v>562</v>
      </c>
      <c r="E1293" s="128" t="s">
        <v>710</v>
      </c>
      <c r="F1293" s="128" t="s">
        <v>2058</v>
      </c>
      <c r="G1293" s="128" t="s">
        <v>2059</v>
      </c>
      <c r="H1293" s="128" t="s">
        <v>636</v>
      </c>
      <c r="I1293" s="128" t="s">
        <v>637</v>
      </c>
      <c r="J1293" s="128" t="s">
        <v>661</v>
      </c>
      <c r="K1293" s="128" t="s">
        <v>684</v>
      </c>
      <c r="L1293" s="128" t="s">
        <v>2255</v>
      </c>
      <c r="M1293" s="137">
        <v>39</v>
      </c>
      <c r="N1293" s="128">
        <f>IFERROR(VLOOKUP(M1293*$M$8*$N$8,'RAM costing'!$A$3:$B$81,2,1),0)</f>
        <v>39000</v>
      </c>
      <c r="O1293" s="128">
        <f>IFERROR(VLOOKUP(M1293*$M$9*$N$9,'RAM costing'!$E$3:$F$81,2,1),0)</f>
        <v>159</v>
      </c>
      <c r="P1293" s="128"/>
      <c r="Q1293" s="129">
        <f t="shared" si="909"/>
        <v>0.31</v>
      </c>
      <c r="R1293" s="18">
        <v>12.09</v>
      </c>
      <c r="S1293" s="25">
        <f t="shared" si="890"/>
        <v>0</v>
      </c>
      <c r="T1293" s="25">
        <f t="shared" si="891"/>
        <v>0</v>
      </c>
      <c r="U1293" s="25">
        <f t="shared" si="892"/>
        <v>0</v>
      </c>
      <c r="V1293" s="25">
        <f t="shared" si="893"/>
        <v>0</v>
      </c>
      <c r="W1293" s="25">
        <f t="shared" si="894"/>
        <v>0</v>
      </c>
      <c r="X1293" s="25">
        <f t="shared" si="895"/>
        <v>0</v>
      </c>
      <c r="Y1293" s="25">
        <f t="shared" si="896"/>
        <v>0</v>
      </c>
      <c r="Z1293" s="25">
        <f t="shared" si="897"/>
        <v>0</v>
      </c>
      <c r="AA1293" s="26"/>
      <c r="AB1293" s="25">
        <f t="shared" si="898"/>
        <v>0</v>
      </c>
      <c r="AC1293" s="25">
        <f t="shared" si="908"/>
        <v>0</v>
      </c>
      <c r="AD1293" s="25"/>
      <c r="AE1293" s="25"/>
      <c r="AF1293" s="25"/>
      <c r="AG1293" s="25"/>
      <c r="AH1293" s="25"/>
      <c r="AI1293" s="25"/>
      <c r="AJ1293" s="26"/>
      <c r="AK1293" s="25"/>
      <c r="AL1293" s="26"/>
      <c r="AM1293" s="25">
        <f t="shared" si="899"/>
        <v>0</v>
      </c>
      <c r="AN1293" s="25">
        <f t="shared" si="900"/>
        <v>0</v>
      </c>
      <c r="AO1293" s="26"/>
      <c r="AP1293" s="26">
        <f t="shared" si="901"/>
        <v>0</v>
      </c>
      <c r="AQ1293" s="101">
        <f t="shared" si="902"/>
        <v>0</v>
      </c>
      <c r="AR1293" s="106">
        <f t="shared" si="910"/>
        <v>0</v>
      </c>
      <c r="AS1293" s="107">
        <f t="shared" si="926"/>
        <v>0</v>
      </c>
      <c r="AT1293" s="107">
        <f t="shared" si="926"/>
        <v>0</v>
      </c>
      <c r="AU1293" s="107">
        <f t="shared" si="926"/>
        <v>0</v>
      </c>
      <c r="AV1293" s="107">
        <f t="shared" si="926"/>
        <v>0</v>
      </c>
      <c r="AW1293" s="107">
        <f t="shared" si="926"/>
        <v>0</v>
      </c>
      <c r="AX1293" s="107">
        <f t="shared" si="926"/>
        <v>0</v>
      </c>
      <c r="AY1293" s="107">
        <f t="shared" si="926"/>
        <v>0</v>
      </c>
      <c r="AZ1293" s="107">
        <f t="shared" si="926"/>
        <v>0</v>
      </c>
      <c r="BA1293" s="108">
        <f t="shared" si="911"/>
        <v>0</v>
      </c>
      <c r="BB1293" s="103">
        <f t="shared" si="903"/>
        <v>0</v>
      </c>
      <c r="BC1293" s="109">
        <f t="shared" si="912"/>
        <v>0</v>
      </c>
      <c r="BD1293" s="107">
        <f t="shared" si="888"/>
        <v>0</v>
      </c>
      <c r="BE1293" s="107">
        <f t="shared" si="927"/>
        <v>0</v>
      </c>
      <c r="BF1293" s="107">
        <f t="shared" si="927"/>
        <v>0</v>
      </c>
      <c r="BG1293" s="107">
        <f t="shared" si="927"/>
        <v>0</v>
      </c>
      <c r="BH1293" s="107">
        <f t="shared" si="927"/>
        <v>0</v>
      </c>
      <c r="BI1293" s="107">
        <f t="shared" si="927"/>
        <v>0</v>
      </c>
      <c r="BJ1293" s="107">
        <f t="shared" si="927"/>
        <v>0</v>
      </c>
      <c r="BK1293" s="107">
        <f t="shared" si="927"/>
        <v>0</v>
      </c>
      <c r="BL1293" s="110">
        <f t="shared" si="913"/>
        <v>0</v>
      </c>
      <c r="BM1293" s="111">
        <f t="shared" si="914"/>
        <v>0</v>
      </c>
      <c r="BN1293" s="111">
        <f t="shared" si="915"/>
        <v>0</v>
      </c>
      <c r="BO1293" s="111">
        <f t="shared" si="916"/>
        <v>0</v>
      </c>
      <c r="BP1293" s="111">
        <f t="shared" si="917"/>
        <v>0</v>
      </c>
      <c r="BQ1293" s="111">
        <f t="shared" si="918"/>
        <v>0</v>
      </c>
      <c r="BR1293" s="111">
        <f t="shared" si="919"/>
        <v>0</v>
      </c>
      <c r="BS1293" s="111">
        <f t="shared" si="920"/>
        <v>0</v>
      </c>
      <c r="BT1293" s="111">
        <f t="shared" si="921"/>
        <v>0</v>
      </c>
      <c r="BU1293" s="112">
        <f t="shared" si="922"/>
        <v>0</v>
      </c>
      <c r="BV1293" s="113">
        <f t="shared" si="923"/>
        <v>0</v>
      </c>
      <c r="BW1293" s="169" t="s">
        <v>135</v>
      </c>
      <c r="BX1293" s="174">
        <v>2021</v>
      </c>
      <c r="BY1293" s="169" t="s">
        <v>2422</v>
      </c>
      <c r="BZ1293" s="169" t="str">
        <f t="shared" si="904"/>
        <v>NOVIEMBRE</v>
      </c>
      <c r="CA1293" s="169" t="str">
        <f t="shared" si="905"/>
        <v>YCHO21RT_11.1</v>
      </c>
      <c r="CB1293" s="118" t="e">
        <f>VLOOKUP(F1293,[3]TOTALES!$E:$E,1,0)</f>
        <v>#N/A</v>
      </c>
      <c r="CC1293" s="118" t="e">
        <f>VLOOKUP(E1293,'3.PARAMETROS'!J:L,3,0)</f>
        <v>#N/A</v>
      </c>
      <c r="CD1293" s="118">
        <f>VLOOKUP(A1293,'[4]1. ARCHIVO COMPRA'!$A:$BU,73,0)</f>
        <v>0</v>
      </c>
      <c r="CF1293" s="128"/>
      <c r="CG1293" s="128"/>
    </row>
    <row r="1294" spans="1:85" x14ac:dyDescent="0.25">
      <c r="A1294" s="128" t="str">
        <f t="shared" si="889"/>
        <v>W1RP30K9Y40JTMU</v>
      </c>
      <c r="B1294" s="188">
        <v>44531</v>
      </c>
      <c r="C1294" s="128" t="s">
        <v>698</v>
      </c>
      <c r="D1294" s="128" t="s">
        <v>562</v>
      </c>
      <c r="E1294" s="128" t="s">
        <v>565</v>
      </c>
      <c r="F1294" s="128" t="s">
        <v>2062</v>
      </c>
      <c r="G1294" s="128" t="s">
        <v>2063</v>
      </c>
      <c r="H1294" s="128" t="s">
        <v>586</v>
      </c>
      <c r="I1294" s="128" t="s">
        <v>587</v>
      </c>
      <c r="J1294" s="128" t="s">
        <v>549</v>
      </c>
      <c r="K1294" s="128" t="s">
        <v>686</v>
      </c>
      <c r="L1294" s="128" t="s">
        <v>2255</v>
      </c>
      <c r="M1294" s="137">
        <v>79</v>
      </c>
      <c r="N1294" s="128">
        <f>IFERROR(VLOOKUP(M1294*$M$8*$N$8,'RAM costing'!$A$3:$B$81,2,1),0)</f>
        <v>79000</v>
      </c>
      <c r="O1294" s="128">
        <f>IFERROR(VLOOKUP(M1294*$M$9*$N$9,'RAM costing'!$E$3:$F$81,2,1),0)</f>
        <v>319</v>
      </c>
      <c r="P1294" s="128"/>
      <c r="Q1294" s="129">
        <f t="shared" si="909"/>
        <v>0.31</v>
      </c>
      <c r="R1294" s="18">
        <v>24.49</v>
      </c>
      <c r="S1294" s="25">
        <f t="shared" si="890"/>
        <v>0</v>
      </c>
      <c r="T1294" s="25">
        <f t="shared" si="891"/>
        <v>0</v>
      </c>
      <c r="U1294" s="25">
        <f t="shared" si="892"/>
        <v>0</v>
      </c>
      <c r="V1294" s="25">
        <f t="shared" si="893"/>
        <v>0</v>
      </c>
      <c r="W1294" s="25">
        <f t="shared" si="894"/>
        <v>0</v>
      </c>
      <c r="X1294" s="25">
        <f t="shared" si="895"/>
        <v>0</v>
      </c>
      <c r="Y1294" s="25">
        <f t="shared" si="896"/>
        <v>0</v>
      </c>
      <c r="Z1294" s="25">
        <f t="shared" si="897"/>
        <v>0</v>
      </c>
      <c r="AA1294" s="26"/>
      <c r="AB1294" s="25">
        <f t="shared" si="898"/>
        <v>0</v>
      </c>
      <c r="AC1294" s="25">
        <f t="shared" si="908"/>
        <v>0</v>
      </c>
      <c r="AD1294" s="25"/>
      <c r="AE1294" s="25"/>
      <c r="AF1294" s="25"/>
      <c r="AG1294" s="25"/>
      <c r="AH1294" s="25"/>
      <c r="AI1294" s="25"/>
      <c r="AJ1294" s="26"/>
      <c r="AK1294" s="25"/>
      <c r="AL1294" s="26"/>
      <c r="AM1294" s="25">
        <f t="shared" si="899"/>
        <v>0</v>
      </c>
      <c r="AN1294" s="25">
        <f t="shared" si="900"/>
        <v>0</v>
      </c>
      <c r="AO1294" s="26"/>
      <c r="AP1294" s="26">
        <f t="shared" si="901"/>
        <v>0</v>
      </c>
      <c r="AQ1294" s="101">
        <f t="shared" si="902"/>
        <v>0</v>
      </c>
      <c r="AR1294" s="106">
        <f t="shared" si="910"/>
        <v>0</v>
      </c>
      <c r="AS1294" s="107">
        <f t="shared" si="926"/>
        <v>0</v>
      </c>
      <c r="AT1294" s="107">
        <f t="shared" si="926"/>
        <v>0</v>
      </c>
      <c r="AU1294" s="107">
        <f t="shared" si="926"/>
        <v>0</v>
      </c>
      <c r="AV1294" s="107">
        <f t="shared" si="926"/>
        <v>0</v>
      </c>
      <c r="AW1294" s="107">
        <f t="shared" si="926"/>
        <v>0</v>
      </c>
      <c r="AX1294" s="107">
        <f t="shared" si="926"/>
        <v>0</v>
      </c>
      <c r="AY1294" s="107">
        <f t="shared" si="926"/>
        <v>0</v>
      </c>
      <c r="AZ1294" s="107">
        <f t="shared" si="926"/>
        <v>0</v>
      </c>
      <c r="BA1294" s="108">
        <f t="shared" si="911"/>
        <v>0</v>
      </c>
      <c r="BB1294" s="103">
        <f t="shared" si="903"/>
        <v>0</v>
      </c>
      <c r="BC1294" s="109">
        <f t="shared" si="912"/>
        <v>0</v>
      </c>
      <c r="BD1294" s="107">
        <f t="shared" si="888"/>
        <v>0</v>
      </c>
      <c r="BE1294" s="107">
        <f t="shared" si="927"/>
        <v>0</v>
      </c>
      <c r="BF1294" s="107">
        <f t="shared" si="927"/>
        <v>0</v>
      </c>
      <c r="BG1294" s="107">
        <f t="shared" si="927"/>
        <v>0</v>
      </c>
      <c r="BH1294" s="107">
        <f t="shared" si="927"/>
        <v>0</v>
      </c>
      <c r="BI1294" s="107">
        <f t="shared" si="927"/>
        <v>0</v>
      </c>
      <c r="BJ1294" s="107">
        <f t="shared" si="927"/>
        <v>0</v>
      </c>
      <c r="BK1294" s="107">
        <f t="shared" si="927"/>
        <v>0</v>
      </c>
      <c r="BL1294" s="110">
        <f t="shared" si="913"/>
        <v>0</v>
      </c>
      <c r="BM1294" s="111">
        <f t="shared" si="914"/>
        <v>0</v>
      </c>
      <c r="BN1294" s="111">
        <f t="shared" si="915"/>
        <v>0</v>
      </c>
      <c r="BO1294" s="111">
        <f t="shared" si="916"/>
        <v>0</v>
      </c>
      <c r="BP1294" s="111">
        <f t="shared" si="917"/>
        <v>0</v>
      </c>
      <c r="BQ1294" s="111">
        <f t="shared" si="918"/>
        <v>0</v>
      </c>
      <c r="BR1294" s="111">
        <f t="shared" si="919"/>
        <v>0</v>
      </c>
      <c r="BS1294" s="111">
        <f t="shared" si="920"/>
        <v>0</v>
      </c>
      <c r="BT1294" s="111">
        <f t="shared" si="921"/>
        <v>0</v>
      </c>
      <c r="BU1294" s="112">
        <f t="shared" si="922"/>
        <v>0</v>
      </c>
      <c r="BV1294" s="113">
        <f t="shared" si="923"/>
        <v>0</v>
      </c>
      <c r="BW1294" s="169" t="s">
        <v>135</v>
      </c>
      <c r="BX1294" s="174">
        <v>2021</v>
      </c>
      <c r="BY1294" s="169" t="s">
        <v>2422</v>
      </c>
      <c r="BZ1294" s="169" t="str">
        <f t="shared" si="904"/>
        <v>DICIEMBRE</v>
      </c>
      <c r="CA1294" s="169" t="str">
        <f t="shared" si="905"/>
        <v>YCHO21RT_12.1</v>
      </c>
      <c r="CB1294" s="118" t="str">
        <f>VLOOKUP(F1294,[3]TOTALES!$E:$E,1,0)</f>
        <v>W1RP30K9Y40</v>
      </c>
      <c r="CC1294" s="118" t="e">
        <f>VLOOKUP(E1294,'3.PARAMETROS'!J:L,3,0)</f>
        <v>#N/A</v>
      </c>
      <c r="CD1294" s="118">
        <f>VLOOKUP(A1294,'[4]1. ARCHIVO COMPRA'!$A:$BU,73,0)</f>
        <v>0</v>
      </c>
      <c r="CF1294" s="128"/>
      <c r="CG1294" s="128"/>
    </row>
    <row r="1295" spans="1:85" x14ac:dyDescent="0.25">
      <c r="A1295" s="128" t="str">
        <f t="shared" si="889"/>
        <v>W1RP30K9Y40F0E1</v>
      </c>
      <c r="B1295" s="188">
        <v>44531</v>
      </c>
      <c r="C1295" s="128" t="s">
        <v>698</v>
      </c>
      <c r="D1295" s="128" t="s">
        <v>562</v>
      </c>
      <c r="E1295" s="128" t="s">
        <v>565</v>
      </c>
      <c r="F1295" s="128" t="s">
        <v>2062</v>
      </c>
      <c r="G1295" s="128" t="s">
        <v>2063</v>
      </c>
      <c r="H1295" s="128" t="s">
        <v>624</v>
      </c>
      <c r="I1295" s="128" t="s">
        <v>625</v>
      </c>
      <c r="J1295" s="128" t="s">
        <v>549</v>
      </c>
      <c r="K1295" s="128" t="s">
        <v>686</v>
      </c>
      <c r="L1295" s="128" t="s">
        <v>2255</v>
      </c>
      <c r="M1295" s="137">
        <v>79</v>
      </c>
      <c r="N1295" s="128">
        <f>IFERROR(VLOOKUP(M1295*$M$8*$N$8,'RAM costing'!$A$3:$B$81,2,1),0)</f>
        <v>79000</v>
      </c>
      <c r="O1295" s="128">
        <f>IFERROR(VLOOKUP(M1295*$M$9*$N$9,'RAM costing'!$E$3:$F$81,2,1),0)</f>
        <v>319</v>
      </c>
      <c r="P1295" s="128"/>
      <c r="Q1295" s="129">
        <f t="shared" si="909"/>
        <v>0.31</v>
      </c>
      <c r="R1295" s="18">
        <v>24.49</v>
      </c>
      <c r="S1295" s="25">
        <f t="shared" si="890"/>
        <v>0</v>
      </c>
      <c r="T1295" s="25">
        <f t="shared" si="891"/>
        <v>0</v>
      </c>
      <c r="U1295" s="25">
        <f t="shared" si="892"/>
        <v>0</v>
      </c>
      <c r="V1295" s="25">
        <f t="shared" si="893"/>
        <v>0</v>
      </c>
      <c r="W1295" s="25">
        <f t="shared" si="894"/>
        <v>0</v>
      </c>
      <c r="X1295" s="25">
        <f t="shared" si="895"/>
        <v>0</v>
      </c>
      <c r="Y1295" s="25">
        <f t="shared" si="896"/>
        <v>0</v>
      </c>
      <c r="Z1295" s="25">
        <f t="shared" si="897"/>
        <v>0</v>
      </c>
      <c r="AA1295" s="26"/>
      <c r="AB1295" s="25">
        <f t="shared" si="898"/>
        <v>0</v>
      </c>
      <c r="AC1295" s="25">
        <f t="shared" si="908"/>
        <v>0</v>
      </c>
      <c r="AD1295" s="25"/>
      <c r="AE1295" s="25"/>
      <c r="AF1295" s="25"/>
      <c r="AG1295" s="25"/>
      <c r="AH1295" s="25"/>
      <c r="AI1295" s="25"/>
      <c r="AJ1295" s="26"/>
      <c r="AK1295" s="25"/>
      <c r="AL1295" s="26"/>
      <c r="AM1295" s="25">
        <f t="shared" si="899"/>
        <v>0</v>
      </c>
      <c r="AN1295" s="25">
        <f t="shared" si="900"/>
        <v>0</v>
      </c>
      <c r="AO1295" s="26"/>
      <c r="AP1295" s="26">
        <f t="shared" si="901"/>
        <v>0</v>
      </c>
      <c r="AQ1295" s="101">
        <f t="shared" si="902"/>
        <v>0</v>
      </c>
      <c r="AR1295" s="106">
        <f t="shared" si="910"/>
        <v>0</v>
      </c>
      <c r="AS1295" s="107">
        <f t="shared" si="926"/>
        <v>0</v>
      </c>
      <c r="AT1295" s="107">
        <f t="shared" si="926"/>
        <v>0</v>
      </c>
      <c r="AU1295" s="107">
        <f t="shared" si="926"/>
        <v>0</v>
      </c>
      <c r="AV1295" s="107">
        <f t="shared" si="926"/>
        <v>0</v>
      </c>
      <c r="AW1295" s="107">
        <f t="shared" si="926"/>
        <v>0</v>
      </c>
      <c r="AX1295" s="107">
        <f t="shared" si="926"/>
        <v>0</v>
      </c>
      <c r="AY1295" s="107">
        <f t="shared" si="926"/>
        <v>0</v>
      </c>
      <c r="AZ1295" s="107">
        <f t="shared" si="926"/>
        <v>0</v>
      </c>
      <c r="BA1295" s="108">
        <f t="shared" si="911"/>
        <v>0</v>
      </c>
      <c r="BB1295" s="103">
        <f t="shared" si="903"/>
        <v>0</v>
      </c>
      <c r="BC1295" s="109">
        <f t="shared" si="912"/>
        <v>0</v>
      </c>
      <c r="BD1295" s="107">
        <f t="shared" si="888"/>
        <v>0</v>
      </c>
      <c r="BE1295" s="107">
        <f t="shared" si="927"/>
        <v>0</v>
      </c>
      <c r="BF1295" s="107">
        <f t="shared" si="927"/>
        <v>0</v>
      </c>
      <c r="BG1295" s="107">
        <f t="shared" si="927"/>
        <v>0</v>
      </c>
      <c r="BH1295" s="107">
        <f t="shared" si="927"/>
        <v>0</v>
      </c>
      <c r="BI1295" s="107">
        <f t="shared" si="927"/>
        <v>0</v>
      </c>
      <c r="BJ1295" s="107">
        <f t="shared" si="927"/>
        <v>0</v>
      </c>
      <c r="BK1295" s="107">
        <f t="shared" si="927"/>
        <v>0</v>
      </c>
      <c r="BL1295" s="110">
        <f t="shared" si="913"/>
        <v>0</v>
      </c>
      <c r="BM1295" s="111">
        <f t="shared" si="914"/>
        <v>0</v>
      </c>
      <c r="BN1295" s="111">
        <f t="shared" si="915"/>
        <v>0</v>
      </c>
      <c r="BO1295" s="111">
        <f t="shared" si="916"/>
        <v>0</v>
      </c>
      <c r="BP1295" s="111">
        <f t="shared" si="917"/>
        <v>0</v>
      </c>
      <c r="BQ1295" s="111">
        <f t="shared" si="918"/>
        <v>0</v>
      </c>
      <c r="BR1295" s="111">
        <f t="shared" si="919"/>
        <v>0</v>
      </c>
      <c r="BS1295" s="111">
        <f t="shared" si="920"/>
        <v>0</v>
      </c>
      <c r="BT1295" s="111">
        <f t="shared" si="921"/>
        <v>0</v>
      </c>
      <c r="BU1295" s="112">
        <f t="shared" si="922"/>
        <v>0</v>
      </c>
      <c r="BV1295" s="113">
        <f t="shared" si="923"/>
        <v>0</v>
      </c>
      <c r="BW1295" s="169" t="s">
        <v>135</v>
      </c>
      <c r="BX1295" s="174">
        <v>2021</v>
      </c>
      <c r="BY1295" s="169" t="s">
        <v>2422</v>
      </c>
      <c r="BZ1295" s="169" t="str">
        <f t="shared" si="904"/>
        <v>DICIEMBRE</v>
      </c>
      <c r="CA1295" s="169" t="str">
        <f t="shared" si="905"/>
        <v>YCHO21RT_12.1</v>
      </c>
      <c r="CB1295" s="118" t="str">
        <f>VLOOKUP(F1295,[3]TOTALES!$E:$E,1,0)</f>
        <v>W1RP30K9Y40</v>
      </c>
      <c r="CC1295" s="118" t="e">
        <f>VLOOKUP(E1295,'3.PARAMETROS'!J:L,3,0)</f>
        <v>#N/A</v>
      </c>
      <c r="CD1295" s="118">
        <f>VLOOKUP(A1295,'[4]1. ARCHIVO COMPRA'!$A:$BU,73,0)</f>
        <v>0</v>
      </c>
      <c r="CF1295" s="128"/>
      <c r="CG1295" s="128"/>
    </row>
    <row r="1296" spans="1:85" x14ac:dyDescent="0.25">
      <c r="A1296" s="128" t="str">
        <f t="shared" ref="A1296:A1299" si="928">F1296&amp;H1296</f>
        <v>W1RP30K9Y40G011</v>
      </c>
      <c r="B1296" s="188">
        <v>44531</v>
      </c>
      <c r="C1296" s="128" t="s">
        <v>698</v>
      </c>
      <c r="D1296" s="128" t="s">
        <v>562</v>
      </c>
      <c r="E1296" s="128" t="s">
        <v>565</v>
      </c>
      <c r="F1296" s="128" t="s">
        <v>2062</v>
      </c>
      <c r="G1296" s="128" t="s">
        <v>2063</v>
      </c>
      <c r="H1296" s="128" t="s">
        <v>496</v>
      </c>
      <c r="I1296" s="128" t="s">
        <v>522</v>
      </c>
      <c r="J1296" s="128" t="s">
        <v>549</v>
      </c>
      <c r="K1296" s="128" t="s">
        <v>686</v>
      </c>
      <c r="L1296" s="128" t="s">
        <v>2255</v>
      </c>
      <c r="M1296" s="137">
        <v>79</v>
      </c>
      <c r="N1296" s="128">
        <f>IFERROR(VLOOKUP(M1296*$M$8*$N$8,'RAM costing'!$A$3:$B$81,2,1),0)</f>
        <v>79000</v>
      </c>
      <c r="O1296" s="128">
        <f>IFERROR(VLOOKUP(M1296*$M$9*$N$9,'RAM costing'!$E$3:$F$81,2,1),0)</f>
        <v>319</v>
      </c>
      <c r="P1296" s="128"/>
      <c r="Q1296" s="129">
        <f t="shared" si="909"/>
        <v>0.31</v>
      </c>
      <c r="R1296" s="18">
        <v>24.49</v>
      </c>
      <c r="S1296" s="25">
        <f t="shared" ref="S1296:S1299" si="929">AO1296</f>
        <v>0</v>
      </c>
      <c r="T1296" s="25">
        <f t="shared" ref="T1296:T1299" si="930">AO1296</f>
        <v>0</v>
      </c>
      <c r="U1296" s="25">
        <f t="shared" ref="U1296:U1299" si="931">AO1296</f>
        <v>0</v>
      </c>
      <c r="V1296" s="25">
        <f t="shared" ref="V1296:V1299" si="932">IF(AO1296&gt;0,AO1296-2,0)</f>
        <v>0</v>
      </c>
      <c r="W1296" s="25">
        <f t="shared" ref="W1296:W1299" si="933">IF(AO1296&gt;0,AO1296-4,0)</f>
        <v>0</v>
      </c>
      <c r="X1296" s="25">
        <f t="shared" ref="X1296:X1299" si="934">IF(AO1296&gt;0,AO1296-2,0)</f>
        <v>0</v>
      </c>
      <c r="Y1296" s="25">
        <f t="shared" ref="Y1296:Y1299" si="935">IF(AO1296&gt;0,AO1296-3,0)</f>
        <v>0</v>
      </c>
      <c r="Z1296" s="25">
        <f t="shared" ref="Z1296:Z1299" si="936">IF(AO1296&gt;0,AO1296-5,0)</f>
        <v>0</v>
      </c>
      <c r="AA1296" s="26"/>
      <c r="AB1296" s="25">
        <f t="shared" ref="AB1296:AB1299" si="937">IF(AO1296&gt;0,AO1296-3,0)</f>
        <v>0</v>
      </c>
      <c r="AC1296" s="25">
        <f t="shared" si="908"/>
        <v>0</v>
      </c>
      <c r="AD1296" s="25"/>
      <c r="AE1296" s="25"/>
      <c r="AF1296" s="25"/>
      <c r="AG1296" s="25"/>
      <c r="AH1296" s="25"/>
      <c r="AI1296" s="25"/>
      <c r="AJ1296" s="26"/>
      <c r="AK1296" s="25"/>
      <c r="AL1296" s="26"/>
      <c r="AM1296" s="25">
        <f t="shared" ref="AM1296:AM1299" si="938">IF(AO1296&gt;0,AO1296-2,0)</f>
        <v>0</v>
      </c>
      <c r="AN1296" s="25">
        <f t="shared" ref="AN1296:AN1299" si="939">IF(AO1296&gt;0,AO1296-2,0)</f>
        <v>0</v>
      </c>
      <c r="AO1296" s="26"/>
      <c r="AP1296" s="26">
        <f t="shared" ref="AP1296:AP1299" si="940">AO1296</f>
        <v>0</v>
      </c>
      <c r="AQ1296" s="101">
        <f t="shared" ref="AQ1296:AQ1299" si="941">SUM(S1296:AI1296)</f>
        <v>0</v>
      </c>
      <c r="AR1296" s="106">
        <f t="shared" si="910"/>
        <v>0</v>
      </c>
      <c r="AS1296" s="107">
        <f t="shared" si="926"/>
        <v>0</v>
      </c>
      <c r="AT1296" s="107">
        <f t="shared" si="926"/>
        <v>0</v>
      </c>
      <c r="AU1296" s="107">
        <f t="shared" si="926"/>
        <v>0</v>
      </c>
      <c r="AV1296" s="107">
        <f t="shared" si="926"/>
        <v>0</v>
      </c>
      <c r="AW1296" s="107">
        <f t="shared" si="926"/>
        <v>0</v>
      </c>
      <c r="AX1296" s="107">
        <f t="shared" si="926"/>
        <v>0</v>
      </c>
      <c r="AY1296" s="107">
        <f t="shared" si="926"/>
        <v>0</v>
      </c>
      <c r="AZ1296" s="107">
        <f t="shared" si="926"/>
        <v>0</v>
      </c>
      <c r="BA1296" s="108">
        <f t="shared" si="911"/>
        <v>0</v>
      </c>
      <c r="BB1296" s="103">
        <f t="shared" ref="BB1296:BB1299" si="942">SUM(AJ1296:AP1296)</f>
        <v>0</v>
      </c>
      <c r="BC1296" s="109">
        <f t="shared" si="912"/>
        <v>0</v>
      </c>
      <c r="BD1296" s="107">
        <f t="shared" si="888"/>
        <v>0</v>
      </c>
      <c r="BE1296" s="107">
        <f t="shared" si="927"/>
        <v>0</v>
      </c>
      <c r="BF1296" s="107">
        <f t="shared" si="927"/>
        <v>0</v>
      </c>
      <c r="BG1296" s="107">
        <f t="shared" si="927"/>
        <v>0</v>
      </c>
      <c r="BH1296" s="107">
        <f t="shared" si="927"/>
        <v>0</v>
      </c>
      <c r="BI1296" s="107">
        <f t="shared" si="927"/>
        <v>0</v>
      </c>
      <c r="BJ1296" s="107">
        <f t="shared" si="927"/>
        <v>0</v>
      </c>
      <c r="BK1296" s="107">
        <f t="shared" si="927"/>
        <v>0</v>
      </c>
      <c r="BL1296" s="110">
        <f t="shared" si="913"/>
        <v>0</v>
      </c>
      <c r="BM1296" s="111">
        <f t="shared" si="914"/>
        <v>0</v>
      </c>
      <c r="BN1296" s="111">
        <f t="shared" si="915"/>
        <v>0</v>
      </c>
      <c r="BO1296" s="111">
        <f t="shared" si="916"/>
        <v>0</v>
      </c>
      <c r="BP1296" s="111">
        <f t="shared" si="917"/>
        <v>0</v>
      </c>
      <c r="BQ1296" s="111">
        <f t="shared" si="918"/>
        <v>0</v>
      </c>
      <c r="BR1296" s="111">
        <f t="shared" si="919"/>
        <v>0</v>
      </c>
      <c r="BS1296" s="111">
        <f t="shared" si="920"/>
        <v>0</v>
      </c>
      <c r="BT1296" s="111">
        <f t="shared" si="921"/>
        <v>0</v>
      </c>
      <c r="BU1296" s="112">
        <f t="shared" si="922"/>
        <v>0</v>
      </c>
      <c r="BV1296" s="113">
        <f t="shared" si="923"/>
        <v>0</v>
      </c>
      <c r="BW1296" s="169" t="s">
        <v>135</v>
      </c>
      <c r="BX1296" s="174">
        <v>2021</v>
      </c>
      <c r="BY1296" s="169" t="s">
        <v>2422</v>
      </c>
      <c r="BZ1296" s="169" t="str">
        <f t="shared" ref="BZ1296:BZ1299" si="943">UPPER(TEXT(MID(B1296,1,10),"MMMM"))</f>
        <v>DICIEMBRE</v>
      </c>
      <c r="CA1296" s="169" t="str">
        <f t="shared" ref="CA1296:CA1299" si="944">VLOOKUP(BZ1296,$B$10:$D$12,3,0)</f>
        <v>YCHO21RT_12.1</v>
      </c>
      <c r="CB1296" s="118" t="str">
        <f>VLOOKUP(F1296,[3]TOTALES!$E:$E,1,0)</f>
        <v>W1RP30K9Y40</v>
      </c>
      <c r="CC1296" s="118" t="e">
        <f>VLOOKUP(E1296,'3.PARAMETROS'!J:L,3,0)</f>
        <v>#N/A</v>
      </c>
      <c r="CD1296" s="118">
        <f>VLOOKUP(A1296,'[4]1. ARCHIVO COMPRA'!$A:$BU,73,0)</f>
        <v>0</v>
      </c>
      <c r="CF1296" s="128"/>
      <c r="CG1296" s="128"/>
    </row>
    <row r="1297" spans="1:85" x14ac:dyDescent="0.25">
      <c r="A1297" s="128" t="str">
        <f t="shared" si="928"/>
        <v>W1RP31K9YH3G7EG</v>
      </c>
      <c r="B1297" s="188">
        <v>44531</v>
      </c>
      <c r="C1297" s="128" t="s">
        <v>698</v>
      </c>
      <c r="D1297" s="128" t="s">
        <v>562</v>
      </c>
      <c r="E1297" s="128" t="s">
        <v>565</v>
      </c>
      <c r="F1297" s="128" t="s">
        <v>2064</v>
      </c>
      <c r="G1297" s="128" t="s">
        <v>2065</v>
      </c>
      <c r="H1297" s="128" t="s">
        <v>655</v>
      </c>
      <c r="I1297" s="128" t="s">
        <v>656</v>
      </c>
      <c r="J1297" s="128" t="s">
        <v>549</v>
      </c>
      <c r="K1297" s="128" t="s">
        <v>686</v>
      </c>
      <c r="L1297" s="128" t="s">
        <v>2255</v>
      </c>
      <c r="M1297" s="137">
        <v>69</v>
      </c>
      <c r="N1297" s="128">
        <f>IFERROR(VLOOKUP(M1297*$M$8*$N$8,'RAM costing'!$A$3:$B$81,2,1),0)</f>
        <v>69000</v>
      </c>
      <c r="O1297" s="128">
        <f>IFERROR(VLOOKUP(M1297*$M$9*$N$9,'RAM costing'!$E$3:$F$81,2,1),0)</f>
        <v>279</v>
      </c>
      <c r="P1297" s="128"/>
      <c r="Q1297" s="129">
        <f t="shared" si="909"/>
        <v>0.32867954911433173</v>
      </c>
      <c r="R1297" s="18">
        <v>22.678888888888888</v>
      </c>
      <c r="S1297" s="25">
        <f t="shared" si="929"/>
        <v>0</v>
      </c>
      <c r="T1297" s="25">
        <f t="shared" si="930"/>
        <v>0</v>
      </c>
      <c r="U1297" s="25">
        <f t="shared" si="931"/>
        <v>0</v>
      </c>
      <c r="V1297" s="25">
        <f t="shared" si="932"/>
        <v>0</v>
      </c>
      <c r="W1297" s="25">
        <f t="shared" si="933"/>
        <v>0</v>
      </c>
      <c r="X1297" s="25">
        <f t="shared" si="934"/>
        <v>0</v>
      </c>
      <c r="Y1297" s="25">
        <f t="shared" si="935"/>
        <v>0</v>
      </c>
      <c r="Z1297" s="25">
        <f t="shared" si="936"/>
        <v>0</v>
      </c>
      <c r="AA1297" s="26"/>
      <c r="AB1297" s="25">
        <f t="shared" si="937"/>
        <v>0</v>
      </c>
      <c r="AC1297" s="25">
        <f t="shared" si="908"/>
        <v>0</v>
      </c>
      <c r="AD1297" s="25"/>
      <c r="AE1297" s="25"/>
      <c r="AF1297" s="25"/>
      <c r="AG1297" s="25"/>
      <c r="AH1297" s="25"/>
      <c r="AI1297" s="25"/>
      <c r="AJ1297" s="26"/>
      <c r="AK1297" s="25"/>
      <c r="AL1297" s="26"/>
      <c r="AM1297" s="25">
        <f t="shared" si="938"/>
        <v>0</v>
      </c>
      <c r="AN1297" s="25">
        <f t="shared" si="939"/>
        <v>0</v>
      </c>
      <c r="AO1297" s="26"/>
      <c r="AP1297" s="26">
        <f t="shared" si="940"/>
        <v>0</v>
      </c>
      <c r="AQ1297" s="101">
        <f t="shared" si="941"/>
        <v>0</v>
      </c>
      <c r="AR1297" s="106">
        <f t="shared" si="910"/>
        <v>0</v>
      </c>
      <c r="AS1297" s="107">
        <f t="shared" si="926"/>
        <v>0</v>
      </c>
      <c r="AT1297" s="107">
        <f t="shared" si="926"/>
        <v>0</v>
      </c>
      <c r="AU1297" s="107">
        <f t="shared" si="926"/>
        <v>0</v>
      </c>
      <c r="AV1297" s="107">
        <f t="shared" si="926"/>
        <v>0</v>
      </c>
      <c r="AW1297" s="107">
        <f t="shared" si="926"/>
        <v>0</v>
      </c>
      <c r="AX1297" s="107">
        <f t="shared" si="926"/>
        <v>0</v>
      </c>
      <c r="AY1297" s="107">
        <f t="shared" si="926"/>
        <v>0</v>
      </c>
      <c r="AZ1297" s="107">
        <f t="shared" si="926"/>
        <v>0</v>
      </c>
      <c r="BA1297" s="108">
        <f t="shared" si="911"/>
        <v>0</v>
      </c>
      <c r="BB1297" s="103">
        <f t="shared" si="942"/>
        <v>0</v>
      </c>
      <c r="BC1297" s="109">
        <f t="shared" si="912"/>
        <v>0</v>
      </c>
      <c r="BD1297" s="107">
        <f t="shared" si="888"/>
        <v>0</v>
      </c>
      <c r="BE1297" s="107">
        <f t="shared" si="927"/>
        <v>0</v>
      </c>
      <c r="BF1297" s="107">
        <f t="shared" si="927"/>
        <v>0</v>
      </c>
      <c r="BG1297" s="107">
        <f t="shared" si="927"/>
        <v>0</v>
      </c>
      <c r="BH1297" s="107">
        <f t="shared" si="927"/>
        <v>0</v>
      </c>
      <c r="BI1297" s="107">
        <f t="shared" si="927"/>
        <v>0</v>
      </c>
      <c r="BJ1297" s="107">
        <f t="shared" si="927"/>
        <v>0</v>
      </c>
      <c r="BK1297" s="107">
        <f t="shared" si="927"/>
        <v>0</v>
      </c>
      <c r="BL1297" s="110">
        <f t="shared" si="913"/>
        <v>0</v>
      </c>
      <c r="BM1297" s="111">
        <f t="shared" si="914"/>
        <v>0</v>
      </c>
      <c r="BN1297" s="111">
        <f t="shared" si="915"/>
        <v>0</v>
      </c>
      <c r="BO1297" s="111">
        <f t="shared" si="916"/>
        <v>0</v>
      </c>
      <c r="BP1297" s="111">
        <f t="shared" si="917"/>
        <v>0</v>
      </c>
      <c r="BQ1297" s="111">
        <f t="shared" si="918"/>
        <v>0</v>
      </c>
      <c r="BR1297" s="111">
        <f t="shared" si="919"/>
        <v>0</v>
      </c>
      <c r="BS1297" s="111">
        <f t="shared" si="920"/>
        <v>0</v>
      </c>
      <c r="BT1297" s="111">
        <f t="shared" si="921"/>
        <v>0</v>
      </c>
      <c r="BU1297" s="112">
        <f t="shared" si="922"/>
        <v>0</v>
      </c>
      <c r="BV1297" s="113">
        <f t="shared" si="923"/>
        <v>0</v>
      </c>
      <c r="BW1297" s="169" t="s">
        <v>135</v>
      </c>
      <c r="BX1297" s="174">
        <v>2021</v>
      </c>
      <c r="BY1297" s="169" t="s">
        <v>2422</v>
      </c>
      <c r="BZ1297" s="169" t="str">
        <f t="shared" si="943"/>
        <v>DICIEMBRE</v>
      </c>
      <c r="CA1297" s="169" t="str">
        <f t="shared" si="944"/>
        <v>YCHO21RT_12.1</v>
      </c>
      <c r="CB1297" s="118" t="str">
        <f>VLOOKUP(F1297,[3]TOTALES!$E:$E,1,0)</f>
        <v>W1RP31K9YH3</v>
      </c>
      <c r="CC1297" s="118" t="e">
        <f>VLOOKUP(E1297,'3.PARAMETROS'!J:L,3,0)</f>
        <v>#N/A</v>
      </c>
      <c r="CD1297" s="118">
        <f>VLOOKUP(A1297,'[4]1. ARCHIVO COMPRA'!$A:$BU,73,0)</f>
        <v>0</v>
      </c>
      <c r="CF1297" s="128"/>
      <c r="CG1297" s="128"/>
    </row>
    <row r="1298" spans="1:85" x14ac:dyDescent="0.25">
      <c r="A1298" s="128" t="str">
        <f t="shared" si="928"/>
        <v>W1RP31K9YH3G5K5</v>
      </c>
      <c r="B1298" s="188">
        <v>44531</v>
      </c>
      <c r="C1298" s="128" t="s">
        <v>698</v>
      </c>
      <c r="D1298" s="128" t="s">
        <v>562</v>
      </c>
      <c r="E1298" s="128" t="s">
        <v>565</v>
      </c>
      <c r="F1298" s="128" t="s">
        <v>2064</v>
      </c>
      <c r="G1298" s="128" t="s">
        <v>2065</v>
      </c>
      <c r="H1298" s="128" t="s">
        <v>2066</v>
      </c>
      <c r="I1298" s="128" t="s">
        <v>2067</v>
      </c>
      <c r="J1298" s="128" t="s">
        <v>549</v>
      </c>
      <c r="K1298" s="128" t="s">
        <v>686</v>
      </c>
      <c r="L1298" s="128" t="s">
        <v>2255</v>
      </c>
      <c r="M1298" s="137">
        <v>69</v>
      </c>
      <c r="N1298" s="128">
        <f>IFERROR(VLOOKUP(M1298*$M$8*$N$8,'RAM costing'!$A$3:$B$81,2,1),0)</f>
        <v>69000</v>
      </c>
      <c r="O1298" s="128">
        <f>IFERROR(VLOOKUP(M1298*$M$9*$N$9,'RAM costing'!$E$3:$F$81,2,1),0)</f>
        <v>279</v>
      </c>
      <c r="P1298" s="128"/>
      <c r="Q1298" s="129">
        <f t="shared" si="909"/>
        <v>0.32867954911433173</v>
      </c>
      <c r="R1298" s="18">
        <v>22.678888888888888</v>
      </c>
      <c r="S1298" s="25">
        <f t="shared" si="929"/>
        <v>0</v>
      </c>
      <c r="T1298" s="25">
        <f t="shared" si="930"/>
        <v>0</v>
      </c>
      <c r="U1298" s="25">
        <f t="shared" si="931"/>
        <v>0</v>
      </c>
      <c r="V1298" s="25">
        <f t="shared" si="932"/>
        <v>0</v>
      </c>
      <c r="W1298" s="25">
        <f t="shared" si="933"/>
        <v>0</v>
      </c>
      <c r="X1298" s="25">
        <f t="shared" si="934"/>
        <v>0</v>
      </c>
      <c r="Y1298" s="25">
        <f t="shared" si="935"/>
        <v>0</v>
      </c>
      <c r="Z1298" s="25">
        <f t="shared" si="936"/>
        <v>0</v>
      </c>
      <c r="AA1298" s="26"/>
      <c r="AB1298" s="25">
        <f t="shared" si="937"/>
        <v>0</v>
      </c>
      <c r="AC1298" s="25">
        <f t="shared" si="908"/>
        <v>0</v>
      </c>
      <c r="AD1298" s="25"/>
      <c r="AE1298" s="25"/>
      <c r="AF1298" s="25"/>
      <c r="AG1298" s="25"/>
      <c r="AH1298" s="25"/>
      <c r="AI1298" s="25"/>
      <c r="AJ1298" s="26"/>
      <c r="AK1298" s="25"/>
      <c r="AL1298" s="26"/>
      <c r="AM1298" s="25">
        <f t="shared" si="938"/>
        <v>0</v>
      </c>
      <c r="AN1298" s="25">
        <f t="shared" si="939"/>
        <v>0</v>
      </c>
      <c r="AO1298" s="26"/>
      <c r="AP1298" s="26">
        <f t="shared" si="940"/>
        <v>0</v>
      </c>
      <c r="AQ1298" s="101">
        <f t="shared" si="941"/>
        <v>0</v>
      </c>
      <c r="AR1298" s="106">
        <f t="shared" si="910"/>
        <v>0</v>
      </c>
      <c r="AS1298" s="107">
        <f t="shared" si="926"/>
        <v>0</v>
      </c>
      <c r="AT1298" s="107">
        <f t="shared" si="926"/>
        <v>0</v>
      </c>
      <c r="AU1298" s="107">
        <f t="shared" si="926"/>
        <v>0</v>
      </c>
      <c r="AV1298" s="107">
        <f t="shared" si="926"/>
        <v>0</v>
      </c>
      <c r="AW1298" s="107">
        <f t="shared" si="926"/>
        <v>0</v>
      </c>
      <c r="AX1298" s="107">
        <f t="shared" si="926"/>
        <v>0</v>
      </c>
      <c r="AY1298" s="107">
        <f t="shared" si="926"/>
        <v>0</v>
      </c>
      <c r="AZ1298" s="107">
        <f t="shared" si="926"/>
        <v>0</v>
      </c>
      <c r="BA1298" s="108">
        <f t="shared" si="911"/>
        <v>0</v>
      </c>
      <c r="BB1298" s="103">
        <f t="shared" si="942"/>
        <v>0</v>
      </c>
      <c r="BC1298" s="109">
        <f t="shared" si="912"/>
        <v>0</v>
      </c>
      <c r="BD1298" s="107">
        <f t="shared" si="888"/>
        <v>0</v>
      </c>
      <c r="BE1298" s="107">
        <f t="shared" si="927"/>
        <v>0</v>
      </c>
      <c r="BF1298" s="107">
        <f t="shared" si="927"/>
        <v>0</v>
      </c>
      <c r="BG1298" s="107">
        <f t="shared" si="927"/>
        <v>0</v>
      </c>
      <c r="BH1298" s="107">
        <f t="shared" si="927"/>
        <v>0</v>
      </c>
      <c r="BI1298" s="107">
        <f t="shared" si="927"/>
        <v>0</v>
      </c>
      <c r="BJ1298" s="107">
        <f t="shared" si="927"/>
        <v>0</v>
      </c>
      <c r="BK1298" s="107">
        <f t="shared" si="927"/>
        <v>0</v>
      </c>
      <c r="BL1298" s="110">
        <f t="shared" si="913"/>
        <v>0</v>
      </c>
      <c r="BM1298" s="111">
        <f t="shared" si="914"/>
        <v>0</v>
      </c>
      <c r="BN1298" s="111">
        <f t="shared" si="915"/>
        <v>0</v>
      </c>
      <c r="BO1298" s="111">
        <f t="shared" si="916"/>
        <v>0</v>
      </c>
      <c r="BP1298" s="111">
        <f t="shared" si="917"/>
        <v>0</v>
      </c>
      <c r="BQ1298" s="111">
        <f t="shared" si="918"/>
        <v>0</v>
      </c>
      <c r="BR1298" s="111">
        <f t="shared" si="919"/>
        <v>0</v>
      </c>
      <c r="BS1298" s="111">
        <f t="shared" si="920"/>
        <v>0</v>
      </c>
      <c r="BT1298" s="111">
        <f t="shared" si="921"/>
        <v>0</v>
      </c>
      <c r="BU1298" s="112">
        <f t="shared" si="922"/>
        <v>0</v>
      </c>
      <c r="BV1298" s="113">
        <f t="shared" si="923"/>
        <v>0</v>
      </c>
      <c r="BW1298" s="169" t="s">
        <v>135</v>
      </c>
      <c r="BX1298" s="174">
        <v>2021</v>
      </c>
      <c r="BY1298" s="169" t="s">
        <v>2422</v>
      </c>
      <c r="BZ1298" s="169" t="str">
        <f t="shared" si="943"/>
        <v>DICIEMBRE</v>
      </c>
      <c r="CA1298" s="169" t="str">
        <f t="shared" si="944"/>
        <v>YCHO21RT_12.1</v>
      </c>
      <c r="CB1298" s="118" t="str">
        <f>VLOOKUP(F1298,[3]TOTALES!$E:$E,1,0)</f>
        <v>W1RP31K9YH3</v>
      </c>
      <c r="CC1298" s="118" t="e">
        <f>VLOOKUP(E1298,'3.PARAMETROS'!J:L,3,0)</f>
        <v>#N/A</v>
      </c>
      <c r="CD1298" s="118">
        <f>VLOOKUP(A1298,'[4]1. ARCHIVO COMPRA'!$A:$BU,73,0)</f>
        <v>0</v>
      </c>
      <c r="CF1298" s="128"/>
      <c r="CG1298" s="128"/>
    </row>
    <row r="1299" spans="1:85" x14ac:dyDescent="0.25">
      <c r="A1299" s="128" t="str">
        <f t="shared" si="928"/>
        <v>W1RN02K8BV0G5K5</v>
      </c>
      <c r="B1299" s="188">
        <v>44531</v>
      </c>
      <c r="C1299" s="128" t="s">
        <v>698</v>
      </c>
      <c r="D1299" s="128" t="s">
        <v>562</v>
      </c>
      <c r="E1299" s="128" t="s">
        <v>567</v>
      </c>
      <c r="F1299" s="128" t="s">
        <v>2068</v>
      </c>
      <c r="G1299" s="128" t="s">
        <v>2069</v>
      </c>
      <c r="H1299" s="128" t="s">
        <v>2066</v>
      </c>
      <c r="I1299" s="128" t="s">
        <v>2067</v>
      </c>
      <c r="J1299" s="128" t="s">
        <v>2251</v>
      </c>
      <c r="K1299" s="128" t="s">
        <v>683</v>
      </c>
      <c r="L1299" s="128" t="s">
        <v>2255</v>
      </c>
      <c r="M1299" s="137">
        <v>148</v>
      </c>
      <c r="N1299" s="128">
        <f>IFERROR(VLOOKUP(M1299*$M$8*$N$8,'RAM costing'!$A$3:$B$81,2,1),0)</f>
        <v>139000</v>
      </c>
      <c r="O1299" s="128">
        <f>IFERROR(VLOOKUP(M1299*$M$9*$N$9,'RAM costing'!$E$3:$F$81,2,1),0)</f>
        <v>429</v>
      </c>
      <c r="P1299" s="128"/>
      <c r="Q1299" s="129">
        <f t="shared" si="909"/>
        <v>0.33568318318318313</v>
      </c>
      <c r="R1299" s="18">
        <v>49.681111111111107</v>
      </c>
      <c r="S1299" s="25">
        <f t="shared" si="929"/>
        <v>0</v>
      </c>
      <c r="T1299" s="25">
        <f t="shared" si="930"/>
        <v>0</v>
      </c>
      <c r="U1299" s="25">
        <f t="shared" si="931"/>
        <v>0</v>
      </c>
      <c r="V1299" s="25">
        <f t="shared" si="932"/>
        <v>0</v>
      </c>
      <c r="W1299" s="25">
        <f t="shared" si="933"/>
        <v>0</v>
      </c>
      <c r="X1299" s="25">
        <f t="shared" si="934"/>
        <v>0</v>
      </c>
      <c r="Y1299" s="25">
        <f t="shared" si="935"/>
        <v>0</v>
      </c>
      <c r="Z1299" s="25">
        <f t="shared" si="936"/>
        <v>0</v>
      </c>
      <c r="AA1299" s="26"/>
      <c r="AB1299" s="25">
        <f t="shared" si="937"/>
        <v>0</v>
      </c>
      <c r="AC1299" s="25">
        <f t="shared" si="908"/>
        <v>0</v>
      </c>
      <c r="AD1299" s="25"/>
      <c r="AE1299" s="25"/>
      <c r="AF1299" s="25"/>
      <c r="AG1299" s="25"/>
      <c r="AH1299" s="25"/>
      <c r="AI1299" s="25"/>
      <c r="AJ1299" s="26"/>
      <c r="AK1299" s="25"/>
      <c r="AL1299" s="26"/>
      <c r="AM1299" s="25">
        <f t="shared" si="938"/>
        <v>0</v>
      </c>
      <c r="AN1299" s="25">
        <f t="shared" si="939"/>
        <v>0</v>
      </c>
      <c r="AO1299" s="26"/>
      <c r="AP1299" s="26">
        <f t="shared" si="940"/>
        <v>0</v>
      </c>
      <c r="AQ1299" s="101">
        <f t="shared" si="941"/>
        <v>0</v>
      </c>
      <c r="AR1299" s="106">
        <f t="shared" si="910"/>
        <v>0</v>
      </c>
      <c r="AS1299" s="107">
        <f t="shared" si="926"/>
        <v>0</v>
      </c>
      <c r="AT1299" s="107">
        <f t="shared" si="926"/>
        <v>0</v>
      </c>
      <c r="AU1299" s="107">
        <f t="shared" si="926"/>
        <v>0</v>
      </c>
      <c r="AV1299" s="107">
        <f t="shared" si="926"/>
        <v>0</v>
      </c>
      <c r="AW1299" s="107">
        <f t="shared" si="926"/>
        <v>0</v>
      </c>
      <c r="AX1299" s="107">
        <f t="shared" si="926"/>
        <v>0</v>
      </c>
      <c r="AY1299" s="107">
        <f t="shared" si="926"/>
        <v>0</v>
      </c>
      <c r="AZ1299" s="107">
        <f t="shared" si="926"/>
        <v>0</v>
      </c>
      <c r="BA1299" s="108">
        <f t="shared" si="911"/>
        <v>0</v>
      </c>
      <c r="BB1299" s="103">
        <f t="shared" si="942"/>
        <v>0</v>
      </c>
      <c r="BC1299" s="109">
        <f t="shared" si="912"/>
        <v>0</v>
      </c>
      <c r="BD1299" s="107">
        <f t="shared" si="888"/>
        <v>0</v>
      </c>
      <c r="BE1299" s="107">
        <f t="shared" si="927"/>
        <v>0</v>
      </c>
      <c r="BF1299" s="107">
        <f t="shared" si="927"/>
        <v>0</v>
      </c>
      <c r="BG1299" s="107">
        <f t="shared" si="927"/>
        <v>0</v>
      </c>
      <c r="BH1299" s="107">
        <f t="shared" si="927"/>
        <v>0</v>
      </c>
      <c r="BI1299" s="107">
        <f t="shared" si="927"/>
        <v>0</v>
      </c>
      <c r="BJ1299" s="107">
        <f t="shared" si="927"/>
        <v>0</v>
      </c>
      <c r="BK1299" s="107">
        <f t="shared" si="927"/>
        <v>0</v>
      </c>
      <c r="BL1299" s="110">
        <f t="shared" si="913"/>
        <v>0</v>
      </c>
      <c r="BM1299" s="111">
        <f t="shared" si="914"/>
        <v>0</v>
      </c>
      <c r="BN1299" s="111">
        <f t="shared" si="915"/>
        <v>0</v>
      </c>
      <c r="BO1299" s="111">
        <f t="shared" si="916"/>
        <v>0</v>
      </c>
      <c r="BP1299" s="111">
        <f t="shared" si="917"/>
        <v>0</v>
      </c>
      <c r="BQ1299" s="111">
        <f t="shared" si="918"/>
        <v>0</v>
      </c>
      <c r="BR1299" s="111">
        <f t="shared" si="919"/>
        <v>0</v>
      </c>
      <c r="BS1299" s="111">
        <f t="shared" si="920"/>
        <v>0</v>
      </c>
      <c r="BT1299" s="111">
        <f t="shared" si="921"/>
        <v>0</v>
      </c>
      <c r="BU1299" s="112">
        <f t="shared" si="922"/>
        <v>0</v>
      </c>
      <c r="BV1299" s="113">
        <f t="shared" si="923"/>
        <v>0</v>
      </c>
      <c r="BW1299" s="169" t="s">
        <v>135</v>
      </c>
      <c r="BX1299" s="174">
        <v>2021</v>
      </c>
      <c r="BY1299" s="169" t="s">
        <v>2422</v>
      </c>
      <c r="BZ1299" s="169" t="str">
        <f t="shared" si="943"/>
        <v>DICIEMBRE</v>
      </c>
      <c r="CA1299" s="169" t="str">
        <f t="shared" si="944"/>
        <v>YCHO21RT_12.1</v>
      </c>
      <c r="CB1299" s="118" t="e">
        <f>VLOOKUP(F1299,[3]TOTALES!$E:$E,1,0)</f>
        <v>#N/A</v>
      </c>
      <c r="CC1299" s="118" t="e">
        <f>VLOOKUP(E1299,'3.PARAMETROS'!J:L,3,0)</f>
        <v>#N/A</v>
      </c>
      <c r="CD1299" s="118">
        <f>VLOOKUP(A1299,'[4]1. ARCHIVO COMPRA'!$A:$BU,73,0)</f>
        <v>0</v>
      </c>
      <c r="CF1299" s="128"/>
      <c r="CG1299" s="128"/>
    </row>
  </sheetData>
  <autoFilter ref="A14:CE1299" xr:uid="{71870826-1F00-4734-BC92-CB64D9C73AE8}"/>
  <mergeCells count="4">
    <mergeCell ref="BM10:BT10"/>
    <mergeCell ref="F1:I5"/>
    <mergeCell ref="AS10:AZ10"/>
    <mergeCell ref="BD10:BK10"/>
  </mergeCells>
  <conditionalFormatting sqref="Q1">
    <cfRule type="cellIs" dxfId="1" priority="1" operator="greaterThan">
      <formula>0.25</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23A88-C753-4D88-AA09-38C5B5E9F1C9}">
  <sheetPr filterMode="1"/>
  <dimension ref="A2:D151"/>
  <sheetViews>
    <sheetView topLeftCell="A131" workbookViewId="0">
      <selection activeCell="A123" sqref="A123:B135"/>
    </sheetView>
  </sheetViews>
  <sheetFormatPr baseColWidth="10" defaultColWidth="9.140625" defaultRowHeight="15" x14ac:dyDescent="0.25"/>
  <cols>
    <col min="1" max="2" width="11.7109375" style="119" customWidth="1"/>
    <col min="3" max="3" width="20.140625" style="118" bestFit="1" customWidth="1"/>
    <col min="4" max="4" width="4" style="118" bestFit="1" customWidth="1"/>
    <col min="5" max="16384" width="9.140625" style="118"/>
  </cols>
  <sheetData>
    <row r="2" spans="1:4" x14ac:dyDescent="0.25">
      <c r="A2" s="119" t="s">
        <v>692</v>
      </c>
      <c r="B2" s="142">
        <v>44562</v>
      </c>
      <c r="C2" s="118" t="s">
        <v>2260</v>
      </c>
      <c r="D2" s="118">
        <v>270</v>
      </c>
    </row>
    <row r="3" spans="1:4" x14ac:dyDescent="0.25">
      <c r="A3" s="119" t="s">
        <v>692</v>
      </c>
      <c r="B3" s="142">
        <v>44562</v>
      </c>
      <c r="C3" s="118" t="s">
        <v>2261</v>
      </c>
      <c r="D3" s="118">
        <v>115</v>
      </c>
    </row>
    <row r="4" spans="1:4" ht="30" hidden="1" x14ac:dyDescent="0.25">
      <c r="A4" s="119" t="s">
        <v>692</v>
      </c>
      <c r="B4" s="142" t="s">
        <v>2410</v>
      </c>
      <c r="C4" s="118" t="s">
        <v>2262</v>
      </c>
      <c r="D4" s="118">
        <v>115</v>
      </c>
    </row>
    <row r="5" spans="1:4" x14ac:dyDescent="0.25">
      <c r="A5" s="119" t="s">
        <v>692</v>
      </c>
      <c r="B5" s="142">
        <v>44562</v>
      </c>
      <c r="C5" s="118" t="s">
        <v>2263</v>
      </c>
      <c r="D5" s="118">
        <v>115</v>
      </c>
    </row>
    <row r="6" spans="1:4" x14ac:dyDescent="0.25">
      <c r="A6" s="119" t="s">
        <v>692</v>
      </c>
      <c r="B6" s="142">
        <v>44562</v>
      </c>
      <c r="C6" s="118" t="s">
        <v>2264</v>
      </c>
      <c r="D6" s="118">
        <v>98</v>
      </c>
    </row>
    <row r="7" spans="1:4" x14ac:dyDescent="0.25">
      <c r="A7" s="119" t="s">
        <v>692</v>
      </c>
      <c r="B7" s="142">
        <v>44562</v>
      </c>
      <c r="C7" s="118" t="s">
        <v>2265</v>
      </c>
      <c r="D7" s="118">
        <v>128</v>
      </c>
    </row>
    <row r="8" spans="1:4" x14ac:dyDescent="0.25">
      <c r="A8" s="119" t="s">
        <v>692</v>
      </c>
      <c r="B8" s="142">
        <v>44562</v>
      </c>
      <c r="C8" s="118" t="s">
        <v>2266</v>
      </c>
      <c r="D8" s="118">
        <v>52</v>
      </c>
    </row>
    <row r="9" spans="1:4" x14ac:dyDescent="0.25">
      <c r="A9" s="119" t="s">
        <v>692</v>
      </c>
      <c r="B9" s="142">
        <v>44562</v>
      </c>
      <c r="C9" s="118" t="s">
        <v>2267</v>
      </c>
      <c r="D9" s="118">
        <v>52</v>
      </c>
    </row>
    <row r="10" spans="1:4" ht="45" x14ac:dyDescent="0.25">
      <c r="A10" s="119" t="s">
        <v>554</v>
      </c>
      <c r="B10" s="142">
        <v>44501</v>
      </c>
      <c r="C10" s="118" t="s">
        <v>2268</v>
      </c>
      <c r="D10" s="118">
        <v>144</v>
      </c>
    </row>
    <row r="11" spans="1:4" ht="45" x14ac:dyDescent="0.25">
      <c r="A11" s="119" t="s">
        <v>554</v>
      </c>
      <c r="B11" s="142">
        <v>44501</v>
      </c>
      <c r="C11" s="118" t="s">
        <v>2269</v>
      </c>
      <c r="D11" s="118">
        <v>117</v>
      </c>
    </row>
    <row r="12" spans="1:4" x14ac:dyDescent="0.25">
      <c r="A12" s="119" t="s">
        <v>692</v>
      </c>
      <c r="B12" s="142">
        <v>44562</v>
      </c>
      <c r="C12" s="118" t="s">
        <v>2270</v>
      </c>
      <c r="D12" s="118">
        <v>174</v>
      </c>
    </row>
    <row r="13" spans="1:4" x14ac:dyDescent="0.25">
      <c r="A13" s="119" t="s">
        <v>692</v>
      </c>
      <c r="B13" s="142">
        <v>44562</v>
      </c>
      <c r="C13" s="118" t="s">
        <v>2271</v>
      </c>
      <c r="D13" s="118">
        <v>144</v>
      </c>
    </row>
    <row r="14" spans="1:4" ht="30" hidden="1" x14ac:dyDescent="0.25">
      <c r="A14" s="119" t="s">
        <v>692</v>
      </c>
      <c r="B14" s="142" t="s">
        <v>2410</v>
      </c>
      <c r="C14" s="118" t="s">
        <v>2272</v>
      </c>
      <c r="D14" s="118">
        <v>144</v>
      </c>
    </row>
    <row r="15" spans="1:4" ht="45" x14ac:dyDescent="0.25">
      <c r="A15" s="119" t="s">
        <v>554</v>
      </c>
      <c r="B15" s="142">
        <v>44501</v>
      </c>
      <c r="C15" s="118" t="s">
        <v>2273</v>
      </c>
      <c r="D15" s="118">
        <v>144</v>
      </c>
    </row>
    <row r="16" spans="1:4" ht="45" x14ac:dyDescent="0.25">
      <c r="A16" s="119" t="s">
        <v>554</v>
      </c>
      <c r="B16" s="142">
        <v>44531</v>
      </c>
      <c r="C16" s="118" t="s">
        <v>2274</v>
      </c>
      <c r="D16" s="118">
        <v>144</v>
      </c>
    </row>
    <row r="17" spans="1:4" x14ac:dyDescent="0.25">
      <c r="A17" s="119" t="s">
        <v>692</v>
      </c>
      <c r="B17" s="142">
        <v>44562</v>
      </c>
      <c r="C17" s="118" t="s">
        <v>2275</v>
      </c>
      <c r="D17" s="118">
        <v>200</v>
      </c>
    </row>
    <row r="18" spans="1:4" x14ac:dyDescent="0.25">
      <c r="A18" s="119" t="s">
        <v>692</v>
      </c>
      <c r="B18" s="142">
        <v>44562</v>
      </c>
      <c r="C18" s="118" t="s">
        <v>2276</v>
      </c>
      <c r="D18" s="118">
        <v>152</v>
      </c>
    </row>
    <row r="19" spans="1:4" ht="45" x14ac:dyDescent="0.25">
      <c r="A19" s="119" t="s">
        <v>554</v>
      </c>
      <c r="B19" s="142">
        <v>44562</v>
      </c>
      <c r="C19" s="118" t="s">
        <v>2277</v>
      </c>
      <c r="D19" s="118">
        <v>144</v>
      </c>
    </row>
    <row r="20" spans="1:4" ht="45" x14ac:dyDescent="0.25">
      <c r="A20" s="119" t="s">
        <v>554</v>
      </c>
      <c r="B20" s="142">
        <v>44562</v>
      </c>
      <c r="C20" s="118" t="s">
        <v>2278</v>
      </c>
      <c r="D20" s="118">
        <v>89</v>
      </c>
    </row>
    <row r="21" spans="1:4" x14ac:dyDescent="0.25">
      <c r="A21" s="119" t="s">
        <v>692</v>
      </c>
      <c r="B21" s="142">
        <v>44562</v>
      </c>
      <c r="C21" s="118" t="s">
        <v>2279</v>
      </c>
      <c r="D21" s="118">
        <v>8</v>
      </c>
    </row>
    <row r="22" spans="1:4" x14ac:dyDescent="0.25">
      <c r="A22" s="119" t="s">
        <v>692</v>
      </c>
      <c r="B22" s="142">
        <v>44562</v>
      </c>
      <c r="C22" s="118" t="s">
        <v>2280</v>
      </c>
      <c r="D22" s="118">
        <v>170</v>
      </c>
    </row>
    <row r="23" spans="1:4" x14ac:dyDescent="0.25">
      <c r="A23" s="119" t="s">
        <v>692</v>
      </c>
      <c r="B23" s="142">
        <v>44562</v>
      </c>
      <c r="C23" s="118" t="s">
        <v>2281</v>
      </c>
      <c r="D23" s="118">
        <v>106</v>
      </c>
    </row>
    <row r="24" spans="1:4" x14ac:dyDescent="0.25">
      <c r="A24" s="119" t="s">
        <v>692</v>
      </c>
      <c r="B24" s="142">
        <v>44562</v>
      </c>
      <c r="C24" s="118" t="s">
        <v>2282</v>
      </c>
      <c r="D24" s="118">
        <v>136</v>
      </c>
    </row>
    <row r="25" spans="1:4" x14ac:dyDescent="0.25">
      <c r="A25" s="119" t="s">
        <v>692</v>
      </c>
      <c r="B25" s="142">
        <v>44562</v>
      </c>
      <c r="C25" s="118" t="s">
        <v>2283</v>
      </c>
      <c r="D25" s="118">
        <v>152</v>
      </c>
    </row>
    <row r="26" spans="1:4" x14ac:dyDescent="0.25">
      <c r="A26" s="119" t="s">
        <v>694</v>
      </c>
      <c r="B26" s="142">
        <v>44501</v>
      </c>
      <c r="C26" s="118" t="s">
        <v>2284</v>
      </c>
      <c r="D26" s="118">
        <v>128</v>
      </c>
    </row>
    <row r="27" spans="1:4" x14ac:dyDescent="0.25">
      <c r="A27" s="119" t="s">
        <v>694</v>
      </c>
      <c r="B27" s="142">
        <v>44501</v>
      </c>
      <c r="C27" s="118" t="s">
        <v>2285</v>
      </c>
      <c r="D27" s="118">
        <v>98</v>
      </c>
    </row>
    <row r="28" spans="1:4" x14ac:dyDescent="0.25">
      <c r="A28" s="119" t="s">
        <v>694</v>
      </c>
      <c r="B28" s="142">
        <v>44501</v>
      </c>
      <c r="C28" s="118" t="s">
        <v>2286</v>
      </c>
      <c r="D28" s="118">
        <v>170</v>
      </c>
    </row>
    <row r="29" spans="1:4" x14ac:dyDescent="0.25">
      <c r="A29" s="119" t="s">
        <v>694</v>
      </c>
      <c r="B29" s="142">
        <v>44501</v>
      </c>
      <c r="C29" s="118" t="s">
        <v>2287</v>
      </c>
      <c r="D29" s="118">
        <v>6</v>
      </c>
    </row>
    <row r="30" spans="1:4" x14ac:dyDescent="0.25">
      <c r="A30" s="119" t="s">
        <v>694</v>
      </c>
      <c r="B30" s="142">
        <v>44501</v>
      </c>
      <c r="C30" s="118" t="s">
        <v>2288</v>
      </c>
      <c r="D30" s="118">
        <v>163</v>
      </c>
    </row>
    <row r="31" spans="1:4" x14ac:dyDescent="0.25">
      <c r="A31" s="119" t="s">
        <v>694</v>
      </c>
      <c r="B31" s="142">
        <v>44501</v>
      </c>
      <c r="C31" s="118" t="s">
        <v>2289</v>
      </c>
      <c r="D31" s="118">
        <v>52</v>
      </c>
    </row>
    <row r="32" spans="1:4" x14ac:dyDescent="0.25">
      <c r="A32" s="119" t="s">
        <v>694</v>
      </c>
      <c r="B32" s="142">
        <v>44501</v>
      </c>
      <c r="C32" s="118" t="s">
        <v>2290</v>
      </c>
      <c r="D32" s="118">
        <v>42</v>
      </c>
    </row>
    <row r="33" spans="1:4" x14ac:dyDescent="0.25">
      <c r="A33" s="119" t="s">
        <v>694</v>
      </c>
      <c r="B33" s="142">
        <v>44501</v>
      </c>
      <c r="C33" s="118" t="s">
        <v>2291</v>
      </c>
      <c r="D33" s="118">
        <v>105</v>
      </c>
    </row>
    <row r="34" spans="1:4" x14ac:dyDescent="0.25">
      <c r="A34" s="119" t="s">
        <v>694</v>
      </c>
      <c r="B34" s="142">
        <v>44501</v>
      </c>
      <c r="C34" s="118" t="s">
        <v>2292</v>
      </c>
      <c r="D34" s="118">
        <v>200</v>
      </c>
    </row>
    <row r="35" spans="1:4" x14ac:dyDescent="0.25">
      <c r="A35" s="119" t="s">
        <v>694</v>
      </c>
      <c r="B35" s="142">
        <v>44501</v>
      </c>
      <c r="C35" s="118" t="s">
        <v>2293</v>
      </c>
      <c r="D35" s="118">
        <v>105</v>
      </c>
    </row>
    <row r="36" spans="1:4" x14ac:dyDescent="0.25">
      <c r="A36" s="119" t="s">
        <v>694</v>
      </c>
      <c r="B36" s="142">
        <v>44501</v>
      </c>
      <c r="C36" s="118" t="s">
        <v>2294</v>
      </c>
      <c r="D36" s="118">
        <v>258</v>
      </c>
    </row>
    <row r="37" spans="1:4" x14ac:dyDescent="0.25">
      <c r="A37" s="119" t="s">
        <v>694</v>
      </c>
      <c r="B37" s="142">
        <v>44501</v>
      </c>
      <c r="C37" s="118" t="s">
        <v>2295</v>
      </c>
      <c r="D37" s="118">
        <v>258</v>
      </c>
    </row>
    <row r="38" spans="1:4" x14ac:dyDescent="0.25">
      <c r="A38" s="119" t="s">
        <v>694</v>
      </c>
      <c r="B38" s="142">
        <v>44501</v>
      </c>
      <c r="C38" s="118" t="s">
        <v>2296</v>
      </c>
      <c r="D38" s="118">
        <v>258</v>
      </c>
    </row>
    <row r="39" spans="1:4" x14ac:dyDescent="0.25">
      <c r="A39" s="119" t="s">
        <v>694</v>
      </c>
      <c r="B39" s="142">
        <v>44501</v>
      </c>
      <c r="C39" s="118" t="s">
        <v>2297</v>
      </c>
      <c r="D39" s="118">
        <v>258</v>
      </c>
    </row>
    <row r="40" spans="1:4" x14ac:dyDescent="0.25">
      <c r="A40" s="119" t="s">
        <v>694</v>
      </c>
      <c r="B40" s="142">
        <v>44501</v>
      </c>
      <c r="C40" s="118" t="s">
        <v>2298</v>
      </c>
      <c r="D40" s="118">
        <v>230</v>
      </c>
    </row>
    <row r="41" spans="1:4" x14ac:dyDescent="0.25">
      <c r="A41" s="119" t="s">
        <v>694</v>
      </c>
      <c r="B41" s="142">
        <v>44501</v>
      </c>
      <c r="C41" s="118" t="s">
        <v>2299</v>
      </c>
      <c r="D41" s="118">
        <v>158</v>
      </c>
    </row>
    <row r="42" spans="1:4" x14ac:dyDescent="0.25">
      <c r="A42" s="119" t="s">
        <v>694</v>
      </c>
      <c r="B42" s="142">
        <v>44501</v>
      </c>
      <c r="C42" s="118" t="s">
        <v>2300</v>
      </c>
      <c r="D42" s="118">
        <v>98</v>
      </c>
    </row>
    <row r="43" spans="1:4" x14ac:dyDescent="0.25">
      <c r="A43" s="119" t="s">
        <v>694</v>
      </c>
      <c r="B43" s="142">
        <v>44501</v>
      </c>
      <c r="C43" s="118" t="s">
        <v>2301</v>
      </c>
      <c r="D43" s="118">
        <v>217</v>
      </c>
    </row>
    <row r="44" spans="1:4" x14ac:dyDescent="0.25">
      <c r="A44" s="119" t="s">
        <v>694</v>
      </c>
      <c r="B44" s="142">
        <v>44501</v>
      </c>
      <c r="C44" s="118" t="s">
        <v>2302</v>
      </c>
      <c r="D44" s="118">
        <v>98</v>
      </c>
    </row>
    <row r="45" spans="1:4" x14ac:dyDescent="0.25">
      <c r="A45" s="119" t="s">
        <v>694</v>
      </c>
      <c r="B45" s="142">
        <v>44501</v>
      </c>
      <c r="C45" s="118" t="s">
        <v>2303</v>
      </c>
      <c r="D45" s="118">
        <v>128</v>
      </c>
    </row>
    <row r="46" spans="1:4" x14ac:dyDescent="0.25">
      <c r="A46" s="119" t="s">
        <v>694</v>
      </c>
      <c r="B46" s="142">
        <v>44501</v>
      </c>
      <c r="C46" s="118" t="s">
        <v>2304</v>
      </c>
      <c r="D46" s="118">
        <v>158</v>
      </c>
    </row>
    <row r="47" spans="1:4" x14ac:dyDescent="0.25">
      <c r="A47" s="119" t="s">
        <v>694</v>
      </c>
      <c r="B47" s="142">
        <v>44501</v>
      </c>
      <c r="C47" s="118" t="s">
        <v>2305</v>
      </c>
      <c r="D47" s="118">
        <v>64</v>
      </c>
    </row>
    <row r="48" spans="1:4" x14ac:dyDescent="0.25">
      <c r="A48" s="119" t="s">
        <v>694</v>
      </c>
      <c r="B48" s="142">
        <v>44501</v>
      </c>
      <c r="C48" s="118" t="s">
        <v>2306</v>
      </c>
      <c r="D48" s="118">
        <v>117</v>
      </c>
    </row>
    <row r="49" spans="1:4" x14ac:dyDescent="0.25">
      <c r="A49" s="119" t="s">
        <v>694</v>
      </c>
      <c r="B49" s="142">
        <v>44501</v>
      </c>
      <c r="C49" s="118" t="s">
        <v>2307</v>
      </c>
      <c r="D49" s="118">
        <v>173</v>
      </c>
    </row>
    <row r="50" spans="1:4" x14ac:dyDescent="0.25">
      <c r="A50" s="119" t="s">
        <v>694</v>
      </c>
      <c r="B50" s="142">
        <v>44501</v>
      </c>
      <c r="C50" s="118" t="s">
        <v>2308</v>
      </c>
      <c r="D50" s="118">
        <v>44</v>
      </c>
    </row>
    <row r="51" spans="1:4" x14ac:dyDescent="0.25">
      <c r="A51" s="119" t="s">
        <v>694</v>
      </c>
      <c r="B51" s="142">
        <v>44501</v>
      </c>
      <c r="C51" s="118" t="s">
        <v>2309</v>
      </c>
      <c r="D51" s="118">
        <v>105</v>
      </c>
    </row>
    <row r="52" spans="1:4" x14ac:dyDescent="0.25">
      <c r="A52" s="119" t="s">
        <v>694</v>
      </c>
      <c r="B52" s="142">
        <v>44501</v>
      </c>
      <c r="C52" s="118" t="s">
        <v>2310</v>
      </c>
      <c r="D52" s="118">
        <v>144</v>
      </c>
    </row>
    <row r="53" spans="1:4" x14ac:dyDescent="0.25">
      <c r="A53" s="119" t="s">
        <v>694</v>
      </c>
      <c r="B53" s="142">
        <v>44501</v>
      </c>
      <c r="C53" s="118" t="s">
        <v>2311</v>
      </c>
      <c r="D53" s="118">
        <v>173</v>
      </c>
    </row>
    <row r="54" spans="1:4" x14ac:dyDescent="0.25">
      <c r="A54" s="119" t="s">
        <v>694</v>
      </c>
      <c r="B54" s="142">
        <v>44501</v>
      </c>
      <c r="C54" s="118" t="s">
        <v>2312</v>
      </c>
      <c r="D54" s="118">
        <v>105</v>
      </c>
    </row>
    <row r="55" spans="1:4" x14ac:dyDescent="0.25">
      <c r="A55" s="119" t="s">
        <v>694</v>
      </c>
      <c r="B55" s="142">
        <v>44501</v>
      </c>
      <c r="C55" s="118" t="s">
        <v>2313</v>
      </c>
      <c r="D55" s="118">
        <v>158</v>
      </c>
    </row>
    <row r="56" spans="1:4" x14ac:dyDescent="0.25">
      <c r="A56" s="119" t="s">
        <v>694</v>
      </c>
      <c r="B56" s="142">
        <v>44501</v>
      </c>
      <c r="C56" s="118" t="s">
        <v>2314</v>
      </c>
      <c r="D56" s="118">
        <v>98</v>
      </c>
    </row>
    <row r="57" spans="1:4" x14ac:dyDescent="0.25">
      <c r="A57" s="119" t="s">
        <v>694</v>
      </c>
      <c r="B57" s="142">
        <v>44501</v>
      </c>
      <c r="C57" s="118" t="s">
        <v>2315</v>
      </c>
      <c r="D57" s="118">
        <v>128</v>
      </c>
    </row>
    <row r="58" spans="1:4" x14ac:dyDescent="0.25">
      <c r="A58" s="119" t="s">
        <v>694</v>
      </c>
      <c r="B58" s="142">
        <v>44501</v>
      </c>
      <c r="C58" s="118" t="s">
        <v>2316</v>
      </c>
      <c r="D58" s="118">
        <v>187</v>
      </c>
    </row>
    <row r="59" spans="1:4" x14ac:dyDescent="0.25">
      <c r="A59" s="119" t="s">
        <v>694</v>
      </c>
      <c r="B59" s="142">
        <v>44501</v>
      </c>
      <c r="C59" s="118" t="s">
        <v>2317</v>
      </c>
      <c r="D59" s="118">
        <v>128</v>
      </c>
    </row>
    <row r="60" spans="1:4" x14ac:dyDescent="0.25">
      <c r="A60" s="119" t="s">
        <v>694</v>
      </c>
      <c r="B60" s="142">
        <v>44501</v>
      </c>
      <c r="C60" s="118" t="s">
        <v>2318</v>
      </c>
      <c r="D60" s="118">
        <v>217</v>
      </c>
    </row>
    <row r="61" spans="1:4" x14ac:dyDescent="0.25">
      <c r="A61" s="119" t="s">
        <v>694</v>
      </c>
      <c r="B61" s="142">
        <v>44501</v>
      </c>
      <c r="C61" s="118" t="s">
        <v>2319</v>
      </c>
      <c r="D61" s="118">
        <v>310</v>
      </c>
    </row>
    <row r="62" spans="1:4" x14ac:dyDescent="0.25">
      <c r="A62" s="119" t="s">
        <v>694</v>
      </c>
      <c r="B62" s="142">
        <v>44501</v>
      </c>
      <c r="C62" s="118" t="s">
        <v>2320</v>
      </c>
      <c r="D62" s="118">
        <v>258</v>
      </c>
    </row>
    <row r="63" spans="1:4" x14ac:dyDescent="0.25">
      <c r="A63" s="119" t="s">
        <v>694</v>
      </c>
      <c r="B63" s="142">
        <v>44501</v>
      </c>
      <c r="C63" s="118" t="s">
        <v>2321</v>
      </c>
      <c r="D63" s="118">
        <v>173</v>
      </c>
    </row>
    <row r="64" spans="1:4" x14ac:dyDescent="0.25">
      <c r="A64" s="119" t="s">
        <v>694</v>
      </c>
      <c r="B64" s="142">
        <v>44501</v>
      </c>
      <c r="C64" s="118" t="s">
        <v>2322</v>
      </c>
      <c r="D64" s="118">
        <v>28</v>
      </c>
    </row>
    <row r="65" spans="1:4" x14ac:dyDescent="0.25">
      <c r="A65" s="119" t="s">
        <v>694</v>
      </c>
      <c r="B65" s="142">
        <v>44501</v>
      </c>
      <c r="C65" s="118" t="s">
        <v>2323</v>
      </c>
      <c r="D65" s="118">
        <v>90</v>
      </c>
    </row>
    <row r="66" spans="1:4" x14ac:dyDescent="0.25">
      <c r="A66" s="119" t="s">
        <v>694</v>
      </c>
      <c r="B66" s="142">
        <v>44501</v>
      </c>
      <c r="C66" s="118" t="s">
        <v>2324</v>
      </c>
      <c r="D66" s="118">
        <v>40</v>
      </c>
    </row>
    <row r="67" spans="1:4" x14ac:dyDescent="0.25">
      <c r="A67" s="119" t="s">
        <v>694</v>
      </c>
      <c r="B67" s="142">
        <v>44501</v>
      </c>
      <c r="C67" s="118" t="s">
        <v>2325</v>
      </c>
      <c r="D67" s="118">
        <v>89</v>
      </c>
    </row>
    <row r="68" spans="1:4" x14ac:dyDescent="0.25">
      <c r="A68" s="119" t="s">
        <v>694</v>
      </c>
      <c r="B68" s="142">
        <v>44501</v>
      </c>
      <c r="C68" s="118" t="s">
        <v>2326</v>
      </c>
      <c r="D68" s="118">
        <v>58</v>
      </c>
    </row>
    <row r="69" spans="1:4" ht="30" hidden="1" x14ac:dyDescent="0.25">
      <c r="A69" s="119" t="s">
        <v>694</v>
      </c>
      <c r="B69" s="142" t="s">
        <v>2410</v>
      </c>
      <c r="C69" s="118" t="s">
        <v>2327</v>
      </c>
      <c r="D69" s="118">
        <v>98</v>
      </c>
    </row>
    <row r="70" spans="1:4" x14ac:dyDescent="0.25">
      <c r="A70" s="119" t="s">
        <v>694</v>
      </c>
      <c r="B70" s="142">
        <v>44501</v>
      </c>
      <c r="C70" s="118" t="s">
        <v>2328</v>
      </c>
      <c r="D70" s="118">
        <v>158</v>
      </c>
    </row>
    <row r="71" spans="1:4" ht="30" hidden="1" x14ac:dyDescent="0.25">
      <c r="A71" s="119" t="s">
        <v>694</v>
      </c>
      <c r="B71" s="142" t="s">
        <v>2410</v>
      </c>
      <c r="C71" s="118" t="s">
        <v>2329</v>
      </c>
      <c r="D71" s="118">
        <v>98</v>
      </c>
    </row>
    <row r="72" spans="1:4" ht="30" hidden="1" x14ac:dyDescent="0.25">
      <c r="A72" s="119" t="s">
        <v>694</v>
      </c>
      <c r="B72" s="142" t="s">
        <v>2410</v>
      </c>
      <c r="C72" s="118" t="s">
        <v>2330</v>
      </c>
      <c r="D72" s="118">
        <v>70</v>
      </c>
    </row>
    <row r="73" spans="1:4" x14ac:dyDescent="0.25">
      <c r="A73" s="119" t="s">
        <v>694</v>
      </c>
      <c r="B73" s="142">
        <v>44501</v>
      </c>
      <c r="C73" s="118" t="s">
        <v>2331</v>
      </c>
      <c r="D73" s="118">
        <v>144</v>
      </c>
    </row>
    <row r="74" spans="1:4" x14ac:dyDescent="0.25">
      <c r="A74" s="119" t="s">
        <v>694</v>
      </c>
      <c r="B74" s="142">
        <v>44501</v>
      </c>
      <c r="C74" s="118" t="s">
        <v>2332</v>
      </c>
      <c r="D74" s="118">
        <v>75</v>
      </c>
    </row>
    <row r="75" spans="1:4" x14ac:dyDescent="0.25">
      <c r="A75" s="119" t="s">
        <v>694</v>
      </c>
      <c r="B75" s="142">
        <v>44501</v>
      </c>
      <c r="C75" s="118" t="s">
        <v>2333</v>
      </c>
      <c r="D75" s="118">
        <v>173</v>
      </c>
    </row>
    <row r="76" spans="1:4" x14ac:dyDescent="0.25">
      <c r="A76" s="119" t="s">
        <v>694</v>
      </c>
      <c r="B76" s="142">
        <v>44501</v>
      </c>
      <c r="C76" s="118" t="s">
        <v>2334</v>
      </c>
      <c r="D76" s="118">
        <v>232</v>
      </c>
    </row>
    <row r="77" spans="1:4" x14ac:dyDescent="0.25">
      <c r="A77" s="119" t="s">
        <v>694</v>
      </c>
      <c r="B77" s="142">
        <v>44501</v>
      </c>
      <c r="C77" s="118" t="s">
        <v>2335</v>
      </c>
      <c r="D77" s="118">
        <v>187</v>
      </c>
    </row>
    <row r="78" spans="1:4" x14ac:dyDescent="0.25">
      <c r="A78" s="119" t="s">
        <v>694</v>
      </c>
      <c r="B78" s="142">
        <v>44501</v>
      </c>
      <c r="C78" s="118" t="s">
        <v>2336</v>
      </c>
      <c r="D78" s="118">
        <v>187</v>
      </c>
    </row>
    <row r="79" spans="1:4" x14ac:dyDescent="0.25">
      <c r="A79" s="119" t="s">
        <v>694</v>
      </c>
      <c r="B79" s="142">
        <v>44501</v>
      </c>
      <c r="C79" s="118" t="s">
        <v>2337</v>
      </c>
      <c r="D79" s="118">
        <v>117</v>
      </c>
    </row>
    <row r="80" spans="1:4" ht="30" hidden="1" x14ac:dyDescent="0.25">
      <c r="A80" s="119" t="s">
        <v>694</v>
      </c>
      <c r="B80" s="142" t="s">
        <v>2410</v>
      </c>
      <c r="C80" s="118" t="s">
        <v>2338</v>
      </c>
      <c r="D80" s="118">
        <v>52</v>
      </c>
    </row>
    <row r="81" spans="1:4" x14ac:dyDescent="0.25">
      <c r="A81" s="119" t="s">
        <v>694</v>
      </c>
      <c r="B81" s="142">
        <v>44501</v>
      </c>
      <c r="C81" s="118" t="s">
        <v>2339</v>
      </c>
      <c r="D81" s="118">
        <v>254</v>
      </c>
    </row>
    <row r="82" spans="1:4" x14ac:dyDescent="0.25">
      <c r="A82" s="119" t="s">
        <v>694</v>
      </c>
      <c r="B82" s="142">
        <v>44501</v>
      </c>
      <c r="C82" s="118" t="s">
        <v>2340</v>
      </c>
      <c r="D82" s="118">
        <v>52</v>
      </c>
    </row>
    <row r="83" spans="1:4" x14ac:dyDescent="0.25">
      <c r="A83" s="119" t="s">
        <v>694</v>
      </c>
      <c r="B83" s="142">
        <v>44501</v>
      </c>
      <c r="C83" s="118" t="s">
        <v>2341</v>
      </c>
      <c r="D83" s="118">
        <v>30</v>
      </c>
    </row>
    <row r="84" spans="1:4" ht="30" x14ac:dyDescent="0.25">
      <c r="A84" s="119" t="s">
        <v>556</v>
      </c>
      <c r="B84" s="142">
        <v>44531</v>
      </c>
      <c r="C84" s="118" t="s">
        <v>2342</v>
      </c>
      <c r="D84" s="118">
        <v>24</v>
      </c>
    </row>
    <row r="85" spans="1:4" ht="30" x14ac:dyDescent="0.25">
      <c r="A85" s="119" t="s">
        <v>556</v>
      </c>
      <c r="B85" s="142">
        <v>44501</v>
      </c>
      <c r="C85" s="118" t="s">
        <v>2343</v>
      </c>
      <c r="D85" s="118">
        <v>60</v>
      </c>
    </row>
    <row r="86" spans="1:4" x14ac:dyDescent="0.25">
      <c r="A86" s="119" t="s">
        <v>694</v>
      </c>
      <c r="B86" s="142">
        <v>44501</v>
      </c>
      <c r="C86" s="118" t="s">
        <v>2344</v>
      </c>
      <c r="D86" s="118">
        <v>89</v>
      </c>
    </row>
    <row r="87" spans="1:4" x14ac:dyDescent="0.25">
      <c r="A87" s="119" t="s">
        <v>694</v>
      </c>
      <c r="B87" s="142">
        <v>44501</v>
      </c>
      <c r="C87" s="118" t="s">
        <v>2345</v>
      </c>
      <c r="D87" s="118">
        <v>204</v>
      </c>
    </row>
    <row r="88" spans="1:4" x14ac:dyDescent="0.25">
      <c r="A88" s="119" t="s">
        <v>694</v>
      </c>
      <c r="B88" s="142">
        <v>44501</v>
      </c>
      <c r="C88" s="118" t="s">
        <v>2346</v>
      </c>
      <c r="D88" s="118">
        <v>89</v>
      </c>
    </row>
    <row r="89" spans="1:4" x14ac:dyDescent="0.25">
      <c r="A89" s="119" t="s">
        <v>694</v>
      </c>
      <c r="B89" s="142">
        <v>44501</v>
      </c>
      <c r="C89" s="118" t="s">
        <v>2347</v>
      </c>
      <c r="D89" s="118">
        <v>144</v>
      </c>
    </row>
    <row r="90" spans="1:4" x14ac:dyDescent="0.25">
      <c r="A90" s="119" t="s">
        <v>694</v>
      </c>
      <c r="B90" s="142">
        <v>44501</v>
      </c>
      <c r="C90" s="118" t="s">
        <v>2348</v>
      </c>
      <c r="D90" s="118">
        <v>86</v>
      </c>
    </row>
    <row r="91" spans="1:4" x14ac:dyDescent="0.25">
      <c r="A91" s="119" t="s">
        <v>694</v>
      </c>
      <c r="B91" s="142">
        <v>44501</v>
      </c>
      <c r="C91" s="118" t="s">
        <v>2349</v>
      </c>
      <c r="D91" s="118">
        <v>128</v>
      </c>
    </row>
    <row r="92" spans="1:4" x14ac:dyDescent="0.25">
      <c r="A92" s="119" t="s">
        <v>694</v>
      </c>
      <c r="B92" s="142">
        <v>44501</v>
      </c>
      <c r="C92" s="118" t="s">
        <v>2350</v>
      </c>
      <c r="D92" s="118">
        <v>195</v>
      </c>
    </row>
    <row r="93" spans="1:4" x14ac:dyDescent="0.25">
      <c r="A93" s="119" t="s">
        <v>694</v>
      </c>
      <c r="B93" s="142">
        <v>44501</v>
      </c>
      <c r="C93" s="118" t="s">
        <v>2351</v>
      </c>
      <c r="D93" s="118">
        <v>106</v>
      </c>
    </row>
    <row r="94" spans="1:4" x14ac:dyDescent="0.25">
      <c r="A94" s="119" t="s">
        <v>694</v>
      </c>
      <c r="B94" s="142">
        <v>44501</v>
      </c>
      <c r="C94" s="118" t="s">
        <v>2352</v>
      </c>
      <c r="D94" s="118">
        <v>6</v>
      </c>
    </row>
    <row r="95" spans="1:4" x14ac:dyDescent="0.25">
      <c r="A95" s="119" t="s">
        <v>694</v>
      </c>
      <c r="B95" s="142">
        <v>44501</v>
      </c>
      <c r="C95" s="118" t="s">
        <v>2353</v>
      </c>
      <c r="D95" s="118">
        <v>133</v>
      </c>
    </row>
    <row r="96" spans="1:4" x14ac:dyDescent="0.25">
      <c r="A96" s="119" t="s">
        <v>694</v>
      </c>
      <c r="B96" s="142">
        <v>44501</v>
      </c>
      <c r="C96" s="118" t="s">
        <v>2354</v>
      </c>
      <c r="D96" s="118">
        <v>200</v>
      </c>
    </row>
    <row r="97" spans="1:4" x14ac:dyDescent="0.25">
      <c r="A97" s="119" t="s">
        <v>694</v>
      </c>
      <c r="B97" s="142">
        <v>44501</v>
      </c>
      <c r="C97" s="118" t="s">
        <v>2355</v>
      </c>
      <c r="D97" s="118">
        <v>86</v>
      </c>
    </row>
    <row r="98" spans="1:4" x14ac:dyDescent="0.25">
      <c r="A98" s="119" t="s">
        <v>694</v>
      </c>
      <c r="B98" s="142">
        <v>44501</v>
      </c>
      <c r="C98" s="118" t="s">
        <v>2356</v>
      </c>
      <c r="D98" s="118">
        <v>200</v>
      </c>
    </row>
    <row r="99" spans="1:4" x14ac:dyDescent="0.25">
      <c r="A99" s="119" t="s">
        <v>694</v>
      </c>
      <c r="B99" s="142">
        <v>44501</v>
      </c>
      <c r="C99" s="118" t="s">
        <v>2357</v>
      </c>
      <c r="D99" s="118">
        <v>58</v>
      </c>
    </row>
    <row r="100" spans="1:4" x14ac:dyDescent="0.25">
      <c r="A100" s="119" t="s">
        <v>694</v>
      </c>
      <c r="B100" s="142">
        <v>44501</v>
      </c>
      <c r="C100" s="118" t="s">
        <v>2358</v>
      </c>
      <c r="D100" s="118">
        <v>44</v>
      </c>
    </row>
    <row r="101" spans="1:4" x14ac:dyDescent="0.25">
      <c r="A101" s="119" t="s">
        <v>694</v>
      </c>
      <c r="B101" s="142">
        <v>44501</v>
      </c>
      <c r="C101" s="118" t="s">
        <v>2359</v>
      </c>
      <c r="D101" s="118">
        <v>44</v>
      </c>
    </row>
    <row r="102" spans="1:4" x14ac:dyDescent="0.25">
      <c r="A102" s="119" t="s">
        <v>694</v>
      </c>
      <c r="B102" s="142">
        <v>44501</v>
      </c>
      <c r="C102" s="118" t="s">
        <v>2360</v>
      </c>
      <c r="D102" s="118">
        <v>42</v>
      </c>
    </row>
    <row r="103" spans="1:4" x14ac:dyDescent="0.25">
      <c r="A103" s="119" t="s">
        <v>694</v>
      </c>
      <c r="B103" s="142">
        <v>44501</v>
      </c>
      <c r="C103" s="118" t="s">
        <v>2361</v>
      </c>
      <c r="D103" s="118">
        <v>227</v>
      </c>
    </row>
    <row r="104" spans="1:4" ht="30" hidden="1" x14ac:dyDescent="0.25">
      <c r="A104" s="119" t="s">
        <v>694</v>
      </c>
      <c r="B104" s="142" t="s">
        <v>2411</v>
      </c>
      <c r="C104" s="118" t="s">
        <v>2362</v>
      </c>
      <c r="D104" s="118">
        <v>44</v>
      </c>
    </row>
    <row r="105" spans="1:4" hidden="1" x14ac:dyDescent="0.25">
      <c r="A105" s="119" t="s">
        <v>694</v>
      </c>
      <c r="B105" s="142" t="s">
        <v>2412</v>
      </c>
      <c r="C105" s="118" t="s">
        <v>2363</v>
      </c>
      <c r="D105" s="118">
        <v>22</v>
      </c>
    </row>
    <row r="106" spans="1:4" x14ac:dyDescent="0.25">
      <c r="A106" s="119" t="s">
        <v>694</v>
      </c>
      <c r="B106" s="142">
        <v>44501</v>
      </c>
      <c r="C106" s="118" t="s">
        <v>2364</v>
      </c>
      <c r="D106" s="118">
        <v>98</v>
      </c>
    </row>
    <row r="107" spans="1:4" x14ac:dyDescent="0.25">
      <c r="A107" s="119" t="s">
        <v>694</v>
      </c>
      <c r="B107" s="142">
        <v>44501</v>
      </c>
      <c r="C107" s="118" t="s">
        <v>2365</v>
      </c>
      <c r="D107" s="118">
        <v>94</v>
      </c>
    </row>
    <row r="108" spans="1:4" x14ac:dyDescent="0.25">
      <c r="A108" s="119" t="s">
        <v>694</v>
      </c>
      <c r="B108" s="142">
        <v>44501</v>
      </c>
      <c r="C108" s="118" t="s">
        <v>2366</v>
      </c>
      <c r="D108" s="118">
        <v>94</v>
      </c>
    </row>
    <row r="109" spans="1:4" x14ac:dyDescent="0.25">
      <c r="A109" s="119" t="s">
        <v>694</v>
      </c>
      <c r="B109" s="142">
        <v>44501</v>
      </c>
      <c r="C109" s="118" t="s">
        <v>2367</v>
      </c>
      <c r="D109" s="118">
        <v>227</v>
      </c>
    </row>
    <row r="110" spans="1:4" x14ac:dyDescent="0.25">
      <c r="A110" s="119" t="s">
        <v>694</v>
      </c>
      <c r="B110" s="142">
        <v>44501</v>
      </c>
      <c r="C110" s="118" t="s">
        <v>2368</v>
      </c>
      <c r="D110" s="118">
        <v>94</v>
      </c>
    </row>
    <row r="111" spans="1:4" x14ac:dyDescent="0.25">
      <c r="A111" s="119" t="s">
        <v>694</v>
      </c>
      <c r="B111" s="142">
        <v>44501</v>
      </c>
      <c r="C111" s="118" t="s">
        <v>2369</v>
      </c>
      <c r="D111" s="118">
        <v>54</v>
      </c>
    </row>
    <row r="112" spans="1:4" x14ac:dyDescent="0.25">
      <c r="A112" s="119" t="s">
        <v>694</v>
      </c>
      <c r="B112" s="142">
        <v>44501</v>
      </c>
      <c r="C112" s="118" t="s">
        <v>2370</v>
      </c>
      <c r="D112" s="118">
        <v>48</v>
      </c>
    </row>
    <row r="113" spans="1:4" x14ac:dyDescent="0.25">
      <c r="A113" s="119" t="s">
        <v>694</v>
      </c>
      <c r="B113" s="142">
        <v>44501</v>
      </c>
      <c r="C113" s="118" t="s">
        <v>2371</v>
      </c>
      <c r="D113" s="118">
        <v>86</v>
      </c>
    </row>
    <row r="114" spans="1:4" x14ac:dyDescent="0.25">
      <c r="A114" s="119" t="s">
        <v>694</v>
      </c>
      <c r="B114" s="142">
        <v>44501</v>
      </c>
      <c r="C114" s="118" t="s">
        <v>2372</v>
      </c>
      <c r="D114" s="118">
        <v>86</v>
      </c>
    </row>
    <row r="115" spans="1:4" x14ac:dyDescent="0.25">
      <c r="A115" s="119" t="s">
        <v>694</v>
      </c>
      <c r="B115" s="142">
        <v>44501</v>
      </c>
      <c r="C115" s="118" t="s">
        <v>2373</v>
      </c>
      <c r="D115" s="118">
        <v>144</v>
      </c>
    </row>
    <row r="116" spans="1:4" x14ac:dyDescent="0.25">
      <c r="A116" s="119" t="s">
        <v>694</v>
      </c>
      <c r="B116" s="142">
        <v>44501</v>
      </c>
      <c r="C116" s="118" t="s">
        <v>2374</v>
      </c>
      <c r="D116" s="118">
        <v>117</v>
      </c>
    </row>
    <row r="117" spans="1:4" ht="30" hidden="1" x14ac:dyDescent="0.25">
      <c r="A117" s="119" t="s">
        <v>694</v>
      </c>
      <c r="B117" s="142" t="s">
        <v>2410</v>
      </c>
      <c r="C117" s="118" t="s">
        <v>2375</v>
      </c>
      <c r="D117" s="118">
        <v>89</v>
      </c>
    </row>
    <row r="118" spans="1:4" x14ac:dyDescent="0.25">
      <c r="A118" s="119" t="s">
        <v>694</v>
      </c>
      <c r="B118" s="142">
        <v>44501</v>
      </c>
      <c r="C118" s="118" t="s">
        <v>2376</v>
      </c>
      <c r="D118" s="118">
        <v>86</v>
      </c>
    </row>
    <row r="119" spans="1:4" x14ac:dyDescent="0.25">
      <c r="A119" s="119" t="s">
        <v>694</v>
      </c>
      <c r="B119" s="142">
        <v>44501</v>
      </c>
      <c r="C119" s="118" t="s">
        <v>2377</v>
      </c>
      <c r="D119" s="118">
        <v>86</v>
      </c>
    </row>
    <row r="120" spans="1:4" x14ac:dyDescent="0.25">
      <c r="A120" s="119" t="s">
        <v>694</v>
      </c>
      <c r="B120" s="142">
        <v>44501</v>
      </c>
      <c r="C120" s="118" t="s">
        <v>2378</v>
      </c>
      <c r="D120" s="118">
        <v>26</v>
      </c>
    </row>
    <row r="121" spans="1:4" ht="30" x14ac:dyDescent="0.25">
      <c r="A121" s="119" t="s">
        <v>556</v>
      </c>
      <c r="B121" s="142">
        <v>44531</v>
      </c>
      <c r="C121" s="118" t="s">
        <v>2379</v>
      </c>
      <c r="D121" s="118">
        <v>89</v>
      </c>
    </row>
    <row r="122" spans="1:4" ht="30" x14ac:dyDescent="0.25">
      <c r="A122" s="119" t="s">
        <v>556</v>
      </c>
      <c r="B122" s="142">
        <v>44501</v>
      </c>
      <c r="C122" s="118" t="s">
        <v>2380</v>
      </c>
      <c r="D122" s="118">
        <v>117</v>
      </c>
    </row>
    <row r="123" spans="1:4" x14ac:dyDescent="0.25">
      <c r="A123" s="119" t="s">
        <v>695</v>
      </c>
      <c r="B123" s="142">
        <v>44531</v>
      </c>
      <c r="C123" s="118" t="s">
        <v>2381</v>
      </c>
      <c r="D123" s="118">
        <v>227</v>
      </c>
    </row>
    <row r="124" spans="1:4" x14ac:dyDescent="0.25">
      <c r="A124" s="119" t="s">
        <v>695</v>
      </c>
      <c r="B124" s="142">
        <v>44531</v>
      </c>
      <c r="C124" s="118" t="s">
        <v>2382</v>
      </c>
      <c r="D124" s="118">
        <v>89</v>
      </c>
    </row>
    <row r="125" spans="1:4" x14ac:dyDescent="0.25">
      <c r="A125" s="119" t="s">
        <v>695</v>
      </c>
      <c r="B125" s="142">
        <v>44531</v>
      </c>
      <c r="C125" s="118" t="s">
        <v>2383</v>
      </c>
      <c r="D125" s="118">
        <v>90</v>
      </c>
    </row>
    <row r="126" spans="1:4" x14ac:dyDescent="0.25">
      <c r="A126" s="119" t="s">
        <v>695</v>
      </c>
      <c r="B126" s="142">
        <v>44531</v>
      </c>
      <c r="C126" s="118" t="s">
        <v>2384</v>
      </c>
      <c r="D126" s="118">
        <v>89</v>
      </c>
    </row>
    <row r="127" spans="1:4" x14ac:dyDescent="0.25">
      <c r="A127" s="119" t="s">
        <v>695</v>
      </c>
      <c r="B127" s="142">
        <v>44531</v>
      </c>
      <c r="C127" s="118" t="s">
        <v>2385</v>
      </c>
      <c r="D127" s="118">
        <v>120</v>
      </c>
    </row>
    <row r="128" spans="1:4" x14ac:dyDescent="0.25">
      <c r="A128" s="119" t="s">
        <v>695</v>
      </c>
      <c r="B128" s="142">
        <v>44531</v>
      </c>
      <c r="C128" s="118" t="s">
        <v>2386</v>
      </c>
      <c r="D128" s="118">
        <v>117</v>
      </c>
    </row>
    <row r="129" spans="1:4" x14ac:dyDescent="0.25">
      <c r="A129" s="119" t="s">
        <v>695</v>
      </c>
      <c r="B129" s="142">
        <v>44531</v>
      </c>
      <c r="C129" s="118" t="s">
        <v>2387</v>
      </c>
      <c r="D129" s="118">
        <v>90</v>
      </c>
    </row>
    <row r="130" spans="1:4" ht="30" hidden="1" x14ac:dyDescent="0.25">
      <c r="A130" s="119" t="s">
        <v>695</v>
      </c>
      <c r="B130" s="142" t="s">
        <v>2410</v>
      </c>
      <c r="C130" s="118" t="s">
        <v>2388</v>
      </c>
      <c r="D130" s="118">
        <v>89</v>
      </c>
    </row>
    <row r="131" spans="1:4" x14ac:dyDescent="0.25">
      <c r="A131" s="119" t="s">
        <v>695</v>
      </c>
      <c r="B131" s="142">
        <v>44531</v>
      </c>
      <c r="C131" s="118" t="s">
        <v>2389</v>
      </c>
      <c r="D131" s="118">
        <v>89</v>
      </c>
    </row>
    <row r="132" spans="1:4" x14ac:dyDescent="0.25">
      <c r="A132" s="119" t="s">
        <v>695</v>
      </c>
      <c r="B132" s="142">
        <v>44531</v>
      </c>
      <c r="C132" s="118" t="s">
        <v>2390</v>
      </c>
      <c r="D132" s="118">
        <v>131</v>
      </c>
    </row>
    <row r="133" spans="1:4" x14ac:dyDescent="0.25">
      <c r="A133" s="119" t="s">
        <v>695</v>
      </c>
      <c r="B133" s="142">
        <v>44531</v>
      </c>
      <c r="C133" s="118" t="s">
        <v>2391</v>
      </c>
      <c r="D133" s="118">
        <v>115</v>
      </c>
    </row>
    <row r="134" spans="1:4" x14ac:dyDescent="0.25">
      <c r="A134" s="119" t="s">
        <v>695</v>
      </c>
      <c r="B134" s="142">
        <v>44531</v>
      </c>
      <c r="C134" s="118" t="s">
        <v>2392</v>
      </c>
      <c r="D134" s="118">
        <v>124</v>
      </c>
    </row>
    <row r="135" spans="1:4" x14ac:dyDescent="0.25">
      <c r="A135" s="119" t="s">
        <v>695</v>
      </c>
      <c r="B135" s="142">
        <v>44531</v>
      </c>
      <c r="C135" s="118" t="s">
        <v>2393</v>
      </c>
      <c r="D135" s="118">
        <v>144</v>
      </c>
    </row>
    <row r="136" spans="1:4" x14ac:dyDescent="0.25">
      <c r="A136" s="119" t="s">
        <v>695</v>
      </c>
      <c r="B136" s="142">
        <v>44531</v>
      </c>
      <c r="C136" s="118" t="s">
        <v>2394</v>
      </c>
      <c r="D136" s="118">
        <v>117</v>
      </c>
    </row>
    <row r="137" spans="1:4" x14ac:dyDescent="0.25">
      <c r="A137" s="119" t="s">
        <v>695</v>
      </c>
      <c r="B137" s="142">
        <v>44531</v>
      </c>
      <c r="C137" s="118" t="s">
        <v>2395</v>
      </c>
      <c r="D137" s="118">
        <v>136</v>
      </c>
    </row>
    <row r="138" spans="1:4" x14ac:dyDescent="0.25">
      <c r="A138" s="119" t="s">
        <v>695</v>
      </c>
      <c r="B138" s="142">
        <v>44531</v>
      </c>
      <c r="C138" s="118" t="s">
        <v>2396</v>
      </c>
      <c r="D138" s="118">
        <v>106</v>
      </c>
    </row>
    <row r="139" spans="1:4" x14ac:dyDescent="0.25">
      <c r="A139" s="119" t="s">
        <v>695</v>
      </c>
      <c r="B139" s="142">
        <v>44531</v>
      </c>
      <c r="C139" s="118" t="s">
        <v>2397</v>
      </c>
      <c r="D139" s="118">
        <v>170</v>
      </c>
    </row>
    <row r="140" spans="1:4" ht="30" hidden="1" x14ac:dyDescent="0.25">
      <c r="A140" s="119" t="s">
        <v>695</v>
      </c>
      <c r="B140" s="142" t="s">
        <v>2410</v>
      </c>
      <c r="C140" s="118" t="s">
        <v>2398</v>
      </c>
      <c r="D140" s="118">
        <v>8</v>
      </c>
    </row>
    <row r="141" spans="1:4" x14ac:dyDescent="0.25">
      <c r="A141" s="119" t="s">
        <v>695</v>
      </c>
      <c r="B141" s="142">
        <v>44531</v>
      </c>
      <c r="C141" s="118" t="s">
        <v>2399</v>
      </c>
      <c r="D141" s="118">
        <v>12</v>
      </c>
    </row>
    <row r="142" spans="1:4" ht="30" hidden="1" x14ac:dyDescent="0.25">
      <c r="A142" s="119" t="s">
        <v>695</v>
      </c>
      <c r="B142" s="142" t="s">
        <v>2410</v>
      </c>
      <c r="C142" s="118" t="s">
        <v>2400</v>
      </c>
      <c r="D142" s="118">
        <v>8</v>
      </c>
    </row>
    <row r="143" spans="1:4" x14ac:dyDescent="0.25">
      <c r="A143" s="119" t="s">
        <v>695</v>
      </c>
      <c r="B143" s="142">
        <v>44531</v>
      </c>
      <c r="C143" s="118" t="s">
        <v>2401</v>
      </c>
      <c r="D143" s="118">
        <v>56</v>
      </c>
    </row>
    <row r="144" spans="1:4" x14ac:dyDescent="0.25">
      <c r="A144" s="119" t="s">
        <v>695</v>
      </c>
      <c r="B144" s="142">
        <v>44531</v>
      </c>
      <c r="C144" s="118" t="s">
        <v>2402</v>
      </c>
      <c r="D144" s="118">
        <v>187</v>
      </c>
    </row>
    <row r="145" spans="1:4" x14ac:dyDescent="0.25">
      <c r="A145" s="119" t="s">
        <v>695</v>
      </c>
      <c r="B145" s="142">
        <v>44531</v>
      </c>
      <c r="C145" s="118" t="s">
        <v>2403</v>
      </c>
      <c r="D145" s="118">
        <v>128</v>
      </c>
    </row>
    <row r="146" spans="1:4" x14ac:dyDescent="0.25">
      <c r="A146" s="119" t="s">
        <v>695</v>
      </c>
      <c r="B146" s="142">
        <v>44531</v>
      </c>
      <c r="C146" s="118" t="s">
        <v>2404</v>
      </c>
      <c r="D146" s="118">
        <v>90</v>
      </c>
    </row>
    <row r="147" spans="1:4" x14ac:dyDescent="0.25">
      <c r="A147" s="119" t="s">
        <v>695</v>
      </c>
      <c r="B147" s="142">
        <v>44531</v>
      </c>
      <c r="C147" s="118" t="s">
        <v>2405</v>
      </c>
      <c r="D147" s="118">
        <v>90</v>
      </c>
    </row>
    <row r="148" spans="1:4" x14ac:dyDescent="0.25">
      <c r="A148" s="119" t="s">
        <v>695</v>
      </c>
      <c r="B148" s="142">
        <v>44531</v>
      </c>
      <c r="C148" s="118" t="s">
        <v>2406</v>
      </c>
      <c r="D148" s="118">
        <v>90</v>
      </c>
    </row>
    <row r="149" spans="1:4" ht="30" hidden="1" x14ac:dyDescent="0.25">
      <c r="A149" s="119" t="s">
        <v>695</v>
      </c>
      <c r="B149" s="142" t="s">
        <v>2411</v>
      </c>
      <c r="C149" s="118" t="s">
        <v>2407</v>
      </c>
      <c r="D149" s="118">
        <v>52</v>
      </c>
    </row>
    <row r="150" spans="1:4" hidden="1" x14ac:dyDescent="0.25">
      <c r="A150" s="119" t="s">
        <v>694</v>
      </c>
      <c r="B150" s="142" t="s">
        <v>2413</v>
      </c>
      <c r="C150" s="118" t="s">
        <v>2408</v>
      </c>
      <c r="D150" s="118">
        <v>217</v>
      </c>
    </row>
    <row r="151" spans="1:4" hidden="1" x14ac:dyDescent="0.25">
      <c r="A151" s="119" t="s">
        <v>694</v>
      </c>
      <c r="B151" s="142" t="s">
        <v>2413</v>
      </c>
      <c r="C151" s="118" t="s">
        <v>2409</v>
      </c>
      <c r="D151" s="118">
        <v>128</v>
      </c>
    </row>
  </sheetData>
  <autoFilter ref="A1:Z151" xr:uid="{A4879312-CAFC-4259-9CC9-4E1D12BA2B9C}">
    <filterColumn colId="1">
      <filters>
        <filter val="11/1/2021 12/1/2021_x000a_1/1/2022"/>
        <dateGroupItem year="2022" dateTimeGrouping="year"/>
        <dateGroupItem year="2021" dateTimeGrouping="year"/>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9CFAA-5EC0-4305-B801-10A50DD52FCE}">
  <dimension ref="B7:X12"/>
  <sheetViews>
    <sheetView showGridLines="0" zoomScale="90" zoomScaleNormal="90" workbookViewId="0">
      <selection activeCell="D17" sqref="D17"/>
    </sheetView>
  </sheetViews>
  <sheetFormatPr baseColWidth="10" defaultColWidth="11.42578125" defaultRowHeight="15" x14ac:dyDescent="0.25"/>
  <cols>
    <col min="1" max="1" width="4.28515625" customWidth="1"/>
    <col min="2" max="2" width="27" bestFit="1" customWidth="1"/>
    <col min="3" max="3" width="16.42578125" bestFit="1" customWidth="1"/>
    <col min="4" max="4" width="25.7109375" bestFit="1" customWidth="1"/>
    <col min="5" max="5" width="17" bestFit="1" customWidth="1"/>
    <col min="6" max="6" width="26.42578125" bestFit="1" customWidth="1"/>
    <col min="7" max="7" width="19.42578125" bestFit="1" customWidth="1"/>
    <col min="8" max="8" width="10.5703125" bestFit="1" customWidth="1"/>
    <col min="9" max="9" width="15.5703125" bestFit="1" customWidth="1"/>
    <col min="10" max="10" width="6.28515625" bestFit="1" customWidth="1"/>
    <col min="13" max="13" width="14.42578125" bestFit="1" customWidth="1"/>
    <col min="14" max="14" width="11.7109375" bestFit="1" customWidth="1"/>
    <col min="15" max="16" width="12.28515625" bestFit="1" customWidth="1"/>
    <col min="17" max="17" width="16.7109375" bestFit="1" customWidth="1"/>
    <col min="19" max="19" width="18.85546875" bestFit="1" customWidth="1"/>
    <col min="20" max="20" width="14.7109375" bestFit="1" customWidth="1"/>
    <col min="21" max="21" width="18.7109375" bestFit="1" customWidth="1"/>
    <col min="24" max="24" width="12.5703125" bestFit="1" customWidth="1"/>
  </cols>
  <sheetData>
    <row r="7" spans="2:24" x14ac:dyDescent="0.25">
      <c r="C7" s="38" t="s">
        <v>109</v>
      </c>
      <c r="D7" t="s">
        <v>108</v>
      </c>
    </row>
    <row r="10" spans="2:24" x14ac:dyDescent="0.25">
      <c r="C10" s="37"/>
      <c r="D10" s="37"/>
      <c r="E10" s="37"/>
      <c r="F10" s="37"/>
      <c r="G10" s="37"/>
      <c r="H10" s="37"/>
      <c r="I10" s="37"/>
      <c r="J10" s="37"/>
      <c r="K10" s="37"/>
      <c r="L10" s="37"/>
      <c r="M10" s="37"/>
      <c r="N10" s="37"/>
      <c r="O10" s="37"/>
      <c r="P10" s="37"/>
      <c r="Q10" s="37"/>
      <c r="R10" s="37"/>
      <c r="S10" s="37"/>
      <c r="T10" s="37"/>
      <c r="U10" s="37"/>
      <c r="V10" s="37"/>
      <c r="W10" s="37"/>
      <c r="X10" s="37"/>
    </row>
    <row r="11" spans="2:24" ht="19.899999999999999" customHeight="1" x14ac:dyDescent="0.25">
      <c r="B11" s="35" t="s">
        <v>104</v>
      </c>
      <c r="C11" s="29" t="s">
        <v>86</v>
      </c>
      <c r="D11" s="29" t="s">
        <v>87</v>
      </c>
      <c r="E11" s="29" t="s">
        <v>88</v>
      </c>
      <c r="F11" s="30" t="s">
        <v>89</v>
      </c>
      <c r="G11" s="30" t="s">
        <v>106</v>
      </c>
      <c r="H11" s="29" t="s">
        <v>90</v>
      </c>
      <c r="I11" s="29" t="s">
        <v>91</v>
      </c>
      <c r="J11" s="29" t="s">
        <v>92</v>
      </c>
      <c r="K11" s="29" t="s">
        <v>93</v>
      </c>
      <c r="L11" s="29" t="s">
        <v>94</v>
      </c>
      <c r="M11" s="29" t="s">
        <v>95</v>
      </c>
      <c r="N11" s="31" t="s">
        <v>2</v>
      </c>
      <c r="O11" s="29" t="s">
        <v>85</v>
      </c>
      <c r="P11" s="30" t="s">
        <v>96</v>
      </c>
      <c r="Q11" s="30" t="s">
        <v>97</v>
      </c>
      <c r="R11" s="30" t="s">
        <v>84</v>
      </c>
      <c r="S11" s="32" t="s">
        <v>98</v>
      </c>
      <c r="T11" s="32" t="s">
        <v>99</v>
      </c>
      <c r="U11" s="32" t="s">
        <v>100</v>
      </c>
      <c r="V11" s="29" t="s">
        <v>101</v>
      </c>
      <c r="W11" s="30" t="s">
        <v>102</v>
      </c>
      <c r="X11" s="33" t="s">
        <v>103</v>
      </c>
    </row>
    <row r="12" spans="2:24" x14ac:dyDescent="0.25">
      <c r="B12" s="36" t="s">
        <v>105</v>
      </c>
      <c r="C12" s="34" t="s">
        <v>107</v>
      </c>
      <c r="D12" s="34" t="s">
        <v>107</v>
      </c>
      <c r="E12" s="34" t="s">
        <v>107</v>
      </c>
      <c r="F12" s="34" t="s">
        <v>107</v>
      </c>
      <c r="G12" s="34"/>
      <c r="H12" s="34" t="s">
        <v>107</v>
      </c>
      <c r="I12" s="34" t="s">
        <v>107</v>
      </c>
      <c r="J12" s="34" t="s">
        <v>107</v>
      </c>
      <c r="K12" s="34" t="s">
        <v>107</v>
      </c>
      <c r="L12" s="34" t="s">
        <v>107</v>
      </c>
      <c r="M12" s="34"/>
      <c r="N12" s="34" t="s">
        <v>15</v>
      </c>
      <c r="O12" s="34" t="s">
        <v>3</v>
      </c>
      <c r="P12" s="34"/>
      <c r="Q12" s="34"/>
      <c r="R12" s="34" t="s">
        <v>0</v>
      </c>
      <c r="S12" s="34"/>
      <c r="T12" s="34"/>
      <c r="U12" s="34"/>
      <c r="V12" s="34"/>
      <c r="W12" s="34"/>
      <c r="X12" s="34" t="s">
        <v>55</v>
      </c>
    </row>
  </sheetData>
  <conditionalFormatting sqref="J11">
    <cfRule type="cellIs" dxfId="0" priority="1" operator="equal">
      <formula>#N/A</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2E8A6-2C3D-4126-A470-9C9D042F6538}">
  <sheetPr>
    <pageSetUpPr fitToPage="1"/>
  </sheetPr>
  <dimension ref="B2:Y481"/>
  <sheetViews>
    <sheetView zoomScaleNormal="100" workbookViewId="0">
      <selection activeCell="H10" sqref="H10"/>
    </sheetView>
  </sheetViews>
  <sheetFormatPr baseColWidth="10" defaultColWidth="11.42578125" defaultRowHeight="12.75" x14ac:dyDescent="0.2"/>
  <cols>
    <col min="1" max="1" width="3.28515625" style="39" customWidth="1"/>
    <col min="2" max="2" width="11.42578125" style="39"/>
    <col min="3" max="3" width="8" style="39" customWidth="1"/>
    <col min="4" max="4" width="15.140625" style="39" customWidth="1"/>
    <col min="5" max="5" width="11.28515625" style="39" customWidth="1"/>
    <col min="6" max="7" width="15.28515625" style="39" customWidth="1"/>
    <col min="8" max="8" width="11.42578125" style="39"/>
    <col min="9" max="9" width="6.42578125" style="39" customWidth="1"/>
    <col min="10" max="10" width="23.85546875" style="39" customWidth="1"/>
    <col min="11" max="12" width="11.42578125" style="39"/>
    <col min="13" max="13" width="18" style="39" customWidth="1"/>
    <col min="14" max="14" width="5.85546875" style="39" customWidth="1"/>
    <col min="15" max="15" width="14.42578125" style="39" customWidth="1"/>
    <col min="16" max="16" width="11.42578125" style="39"/>
    <col min="17" max="18" width="14.5703125" style="39" customWidth="1"/>
    <col min="19" max="19" width="7.28515625" style="39" customWidth="1"/>
    <col min="20" max="20" width="16.42578125" style="39" bestFit="1" customWidth="1"/>
    <col min="21" max="21" width="14.28515625" style="39" customWidth="1"/>
    <col min="22" max="22" width="7.28515625" style="39" customWidth="1"/>
    <col min="23" max="16384" width="11.42578125" style="39"/>
  </cols>
  <sheetData>
    <row r="2" spans="2:25" ht="36" customHeight="1" x14ac:dyDescent="0.2">
      <c r="B2" s="52" t="s">
        <v>476</v>
      </c>
      <c r="C2" s="52" t="s">
        <v>110</v>
      </c>
      <c r="D2" s="52" t="s">
        <v>111</v>
      </c>
      <c r="E2" s="52" t="s">
        <v>84</v>
      </c>
      <c r="F2" s="52" t="s">
        <v>96</v>
      </c>
      <c r="G2" s="58" t="s">
        <v>96</v>
      </c>
      <c r="H2" s="52" t="s">
        <v>112</v>
      </c>
      <c r="J2" s="54" t="s">
        <v>19</v>
      </c>
      <c r="K2" s="54" t="s">
        <v>119</v>
      </c>
      <c r="L2" s="54" t="s">
        <v>120</v>
      </c>
      <c r="M2" s="54" t="s">
        <v>121</v>
      </c>
      <c r="O2" s="40" t="s">
        <v>475</v>
      </c>
      <c r="P2" s="40" t="s">
        <v>93</v>
      </c>
      <c r="Q2" s="62" t="s">
        <v>94</v>
      </c>
      <c r="R2" s="40" t="s">
        <v>89</v>
      </c>
      <c r="T2" s="61" t="s">
        <v>91</v>
      </c>
      <c r="U2" s="61" t="s">
        <v>113</v>
      </c>
      <c r="W2" s="61" t="s">
        <v>490</v>
      </c>
      <c r="X2" s="61" t="s">
        <v>86</v>
      </c>
      <c r="Y2" s="61" t="s">
        <v>87</v>
      </c>
    </row>
    <row r="3" spans="2:25" x14ac:dyDescent="0.2">
      <c r="B3" s="42" t="s">
        <v>477</v>
      </c>
      <c r="C3" s="42">
        <v>1</v>
      </c>
      <c r="D3" s="53" t="s">
        <v>116</v>
      </c>
      <c r="E3" s="53" t="s">
        <v>34</v>
      </c>
      <c r="F3" s="53" t="s">
        <v>135</v>
      </c>
      <c r="G3" s="59" t="s">
        <v>117</v>
      </c>
      <c r="H3" s="53" t="s">
        <v>118</v>
      </c>
      <c r="J3" s="51" t="s">
        <v>127</v>
      </c>
      <c r="K3" s="51" t="s">
        <v>128</v>
      </c>
      <c r="L3" s="51" t="s">
        <v>127</v>
      </c>
      <c r="M3" s="51" t="s">
        <v>129</v>
      </c>
      <c r="O3" s="41" t="s">
        <v>130</v>
      </c>
      <c r="P3" s="42" t="s">
        <v>131</v>
      </c>
      <c r="Q3" s="42" t="s">
        <v>132</v>
      </c>
      <c r="R3" s="42" t="s">
        <v>488</v>
      </c>
      <c r="T3" s="42" t="s">
        <v>122</v>
      </c>
      <c r="U3" s="42" t="s">
        <v>123</v>
      </c>
      <c r="W3" s="63" t="s">
        <v>47</v>
      </c>
      <c r="X3" s="42" t="s">
        <v>17</v>
      </c>
      <c r="Y3" s="42" t="s">
        <v>491</v>
      </c>
    </row>
    <row r="4" spans="2:25" x14ac:dyDescent="0.2">
      <c r="B4" s="42" t="s">
        <v>478</v>
      </c>
      <c r="C4" s="42">
        <v>2</v>
      </c>
      <c r="D4" s="53" t="s">
        <v>124</v>
      </c>
      <c r="E4" s="53" t="s">
        <v>35</v>
      </c>
      <c r="F4" s="53" t="s">
        <v>143</v>
      </c>
      <c r="G4" s="59" t="s">
        <v>125</v>
      </c>
      <c r="H4" s="53" t="s">
        <v>126</v>
      </c>
      <c r="J4" s="51" t="s">
        <v>137</v>
      </c>
      <c r="K4" s="51" t="s">
        <v>122</v>
      </c>
      <c r="L4" s="51" t="s">
        <v>138</v>
      </c>
      <c r="M4" s="51" t="s">
        <v>139</v>
      </c>
      <c r="O4" s="42" t="s">
        <v>140</v>
      </c>
      <c r="P4" s="42" t="s">
        <v>131</v>
      </c>
      <c r="Q4" s="42" t="s">
        <v>132</v>
      </c>
      <c r="R4" s="42" t="s">
        <v>488</v>
      </c>
      <c r="T4" s="42" t="s">
        <v>133</v>
      </c>
      <c r="U4" s="42" t="s">
        <v>123</v>
      </c>
      <c r="W4" s="63" t="s">
        <v>48</v>
      </c>
      <c r="X4" s="42" t="s">
        <v>17</v>
      </c>
      <c r="Y4" s="42" t="s">
        <v>491</v>
      </c>
    </row>
    <row r="5" spans="2:25" x14ac:dyDescent="0.2">
      <c r="B5" s="42" t="s">
        <v>479</v>
      </c>
      <c r="C5" s="42">
        <v>3</v>
      </c>
      <c r="D5" s="53" t="s">
        <v>134</v>
      </c>
      <c r="E5" s="53" t="s">
        <v>36</v>
      </c>
      <c r="F5" s="53" t="s">
        <v>143</v>
      </c>
      <c r="G5" s="59" t="s">
        <v>135</v>
      </c>
      <c r="H5" s="53" t="s">
        <v>136</v>
      </c>
      <c r="J5" s="51" t="s">
        <v>145</v>
      </c>
      <c r="K5" s="51" t="s">
        <v>122</v>
      </c>
      <c r="L5" s="51" t="s">
        <v>138</v>
      </c>
      <c r="M5" s="51" t="s">
        <v>139</v>
      </c>
      <c r="O5" s="42" t="s">
        <v>146</v>
      </c>
      <c r="P5" s="42" t="s">
        <v>131</v>
      </c>
      <c r="Q5" s="42" t="s">
        <v>132</v>
      </c>
      <c r="R5" s="42" t="s">
        <v>488</v>
      </c>
      <c r="T5" s="42" t="s">
        <v>141</v>
      </c>
      <c r="U5" s="42" t="s">
        <v>123</v>
      </c>
      <c r="W5" s="63" t="s">
        <v>49</v>
      </c>
      <c r="X5" s="42" t="s">
        <v>17</v>
      </c>
      <c r="Y5" s="42" t="s">
        <v>491</v>
      </c>
    </row>
    <row r="6" spans="2:25" x14ac:dyDescent="0.2">
      <c r="B6" s="42" t="s">
        <v>480</v>
      </c>
      <c r="C6" s="42">
        <v>4</v>
      </c>
      <c r="D6" s="53" t="s">
        <v>142</v>
      </c>
      <c r="E6" s="53" t="s">
        <v>37</v>
      </c>
      <c r="F6" s="53" t="s">
        <v>143</v>
      </c>
      <c r="G6" s="59" t="s">
        <v>143</v>
      </c>
      <c r="H6" s="53" t="s">
        <v>144</v>
      </c>
      <c r="J6" s="51" t="s">
        <v>151</v>
      </c>
      <c r="K6" s="51" t="s">
        <v>122</v>
      </c>
      <c r="L6" s="51" t="s">
        <v>138</v>
      </c>
      <c r="M6" s="51" t="s">
        <v>152</v>
      </c>
      <c r="O6" s="42" t="s">
        <v>153</v>
      </c>
      <c r="P6" s="42" t="s">
        <v>131</v>
      </c>
      <c r="Q6" s="42" t="s">
        <v>154</v>
      </c>
      <c r="R6" s="42" t="s">
        <v>488</v>
      </c>
      <c r="T6" s="42" t="s">
        <v>147</v>
      </c>
      <c r="U6" s="42" t="s">
        <v>128</v>
      </c>
      <c r="W6" s="63" t="s">
        <v>50</v>
      </c>
      <c r="X6" s="42" t="s">
        <v>17</v>
      </c>
      <c r="Y6" s="42" t="s">
        <v>491</v>
      </c>
    </row>
    <row r="7" spans="2:25" x14ac:dyDescent="0.2">
      <c r="B7" s="42" t="s">
        <v>481</v>
      </c>
      <c r="C7" s="42">
        <v>5</v>
      </c>
      <c r="D7" s="53" t="s">
        <v>149</v>
      </c>
      <c r="E7" s="53" t="s">
        <v>150</v>
      </c>
      <c r="F7" s="53" t="s">
        <v>117</v>
      </c>
      <c r="J7" s="51" t="s">
        <v>157</v>
      </c>
      <c r="K7" s="51" t="s">
        <v>122</v>
      </c>
      <c r="L7" s="51" t="s">
        <v>138</v>
      </c>
      <c r="M7" s="51" t="s">
        <v>152</v>
      </c>
      <c r="O7" s="42" t="s">
        <v>158</v>
      </c>
      <c r="P7" s="42" t="s">
        <v>159</v>
      </c>
      <c r="Q7" s="42" t="s">
        <v>154</v>
      </c>
      <c r="R7" s="42" t="s">
        <v>488</v>
      </c>
      <c r="W7" s="63" t="s">
        <v>51</v>
      </c>
      <c r="X7" s="42" t="s">
        <v>17</v>
      </c>
      <c r="Y7" s="42" t="s">
        <v>491</v>
      </c>
    </row>
    <row r="8" spans="2:25" x14ac:dyDescent="0.2">
      <c r="B8" s="42" t="s">
        <v>482</v>
      </c>
      <c r="C8" s="42">
        <v>6</v>
      </c>
      <c r="D8" s="53" t="s">
        <v>155</v>
      </c>
      <c r="E8" s="53" t="s">
        <v>156</v>
      </c>
      <c r="F8" s="53" t="s">
        <v>117</v>
      </c>
      <c r="J8" s="51" t="s">
        <v>162</v>
      </c>
      <c r="K8" s="51" t="s">
        <v>122</v>
      </c>
      <c r="L8" s="51" t="s">
        <v>138</v>
      </c>
      <c r="M8" s="51" t="s">
        <v>163</v>
      </c>
      <c r="O8" s="42" t="s">
        <v>164</v>
      </c>
      <c r="P8" s="42" t="s">
        <v>165</v>
      </c>
      <c r="Q8" s="42" t="s">
        <v>166</v>
      </c>
      <c r="R8" s="42" t="s">
        <v>488</v>
      </c>
      <c r="W8" s="63" t="s">
        <v>27</v>
      </c>
      <c r="X8" s="42" t="s">
        <v>17</v>
      </c>
      <c r="Y8" s="42" t="s">
        <v>491</v>
      </c>
    </row>
    <row r="9" spans="2:25" x14ac:dyDescent="0.2">
      <c r="B9" s="42" t="s">
        <v>483</v>
      </c>
      <c r="C9" s="42">
        <v>7</v>
      </c>
      <c r="D9" s="53" t="s">
        <v>160</v>
      </c>
      <c r="E9" s="53" t="s">
        <v>161</v>
      </c>
      <c r="F9" s="53" t="s">
        <v>117</v>
      </c>
      <c r="J9" s="51" t="s">
        <v>169</v>
      </c>
      <c r="K9" s="51" t="s">
        <v>122</v>
      </c>
      <c r="L9" s="51" t="s">
        <v>138</v>
      </c>
      <c r="M9" s="51" t="s">
        <v>163</v>
      </c>
      <c r="O9" s="42" t="s">
        <v>67</v>
      </c>
      <c r="P9" s="42" t="s">
        <v>170</v>
      </c>
      <c r="Q9" s="42" t="s">
        <v>166</v>
      </c>
      <c r="R9" s="42" t="s">
        <v>488</v>
      </c>
      <c r="W9" s="63" t="s">
        <v>52</v>
      </c>
      <c r="X9" s="42" t="s">
        <v>17</v>
      </c>
      <c r="Y9" s="42" t="s">
        <v>491</v>
      </c>
    </row>
    <row r="10" spans="2:25" x14ac:dyDescent="0.2">
      <c r="B10" s="42" t="s">
        <v>16</v>
      </c>
      <c r="C10" s="42">
        <v>8</v>
      </c>
      <c r="D10" s="53" t="s">
        <v>167</v>
      </c>
      <c r="E10" s="53" t="s">
        <v>168</v>
      </c>
      <c r="F10" s="53" t="s">
        <v>125</v>
      </c>
      <c r="J10" s="51" t="s">
        <v>174</v>
      </c>
      <c r="K10" s="51" t="s">
        <v>122</v>
      </c>
      <c r="L10" s="51" t="s">
        <v>175</v>
      </c>
      <c r="M10" s="51" t="s">
        <v>176</v>
      </c>
      <c r="O10" s="42" t="s">
        <v>177</v>
      </c>
      <c r="P10" s="42" t="s">
        <v>165</v>
      </c>
      <c r="Q10" s="42" t="s">
        <v>166</v>
      </c>
      <c r="R10" s="42" t="s">
        <v>488</v>
      </c>
      <c r="W10" s="63" t="s">
        <v>53</v>
      </c>
      <c r="X10" s="42" t="s">
        <v>17</v>
      </c>
      <c r="Y10" s="42" t="s">
        <v>491</v>
      </c>
    </row>
    <row r="11" spans="2:25" x14ac:dyDescent="0.2">
      <c r="B11" s="42" t="s">
        <v>484</v>
      </c>
      <c r="C11" s="42">
        <v>9</v>
      </c>
      <c r="D11" s="53" t="s">
        <v>172</v>
      </c>
      <c r="E11" s="53" t="s">
        <v>173</v>
      </c>
      <c r="F11" s="53" t="s">
        <v>125</v>
      </c>
      <c r="J11" s="51" t="s">
        <v>179</v>
      </c>
      <c r="K11" s="51" t="s">
        <v>122</v>
      </c>
      <c r="L11" s="51" t="s">
        <v>175</v>
      </c>
      <c r="M11" s="51" t="s">
        <v>176</v>
      </c>
      <c r="O11" s="42" t="s">
        <v>180</v>
      </c>
      <c r="P11" s="42" t="s">
        <v>170</v>
      </c>
      <c r="Q11" s="42" t="s">
        <v>166</v>
      </c>
      <c r="R11" s="42" t="s">
        <v>488</v>
      </c>
      <c r="W11" s="63" t="s">
        <v>29</v>
      </c>
      <c r="X11" s="42" t="s">
        <v>17</v>
      </c>
      <c r="Y11" s="42" t="s">
        <v>491</v>
      </c>
    </row>
    <row r="12" spans="2:25" x14ac:dyDescent="0.2">
      <c r="B12" s="42" t="s">
        <v>485</v>
      </c>
      <c r="C12" s="42">
        <v>10</v>
      </c>
      <c r="D12" s="53" t="s">
        <v>178</v>
      </c>
      <c r="E12" s="53" t="s">
        <v>164</v>
      </c>
      <c r="F12" s="53" t="s">
        <v>125</v>
      </c>
      <c r="J12" s="51" t="s">
        <v>182</v>
      </c>
      <c r="K12" s="51" t="s">
        <v>122</v>
      </c>
      <c r="L12" s="51" t="s">
        <v>175</v>
      </c>
      <c r="M12" s="51" t="s">
        <v>176</v>
      </c>
      <c r="O12" s="42" t="s">
        <v>34</v>
      </c>
      <c r="P12" s="42" t="s">
        <v>165</v>
      </c>
      <c r="Q12" s="42" t="s">
        <v>166</v>
      </c>
      <c r="R12" s="42" t="s">
        <v>488</v>
      </c>
      <c r="W12" s="63" t="s">
        <v>30</v>
      </c>
      <c r="X12" s="42" t="s">
        <v>17</v>
      </c>
      <c r="Y12" s="42" t="s">
        <v>491</v>
      </c>
    </row>
    <row r="13" spans="2:25" x14ac:dyDescent="0.2">
      <c r="B13" s="42" t="s">
        <v>486</v>
      </c>
      <c r="C13" s="42">
        <v>11</v>
      </c>
      <c r="D13" s="53" t="s">
        <v>181</v>
      </c>
      <c r="E13" s="53" t="s">
        <v>177</v>
      </c>
      <c r="F13" s="53" t="s">
        <v>135</v>
      </c>
      <c r="J13" s="51" t="s">
        <v>184</v>
      </c>
      <c r="K13" s="51" t="s">
        <v>122</v>
      </c>
      <c r="L13" s="51" t="s">
        <v>185</v>
      </c>
      <c r="M13" s="51" t="s">
        <v>186</v>
      </c>
      <c r="O13" s="42" t="s">
        <v>173</v>
      </c>
      <c r="P13" s="42" t="s">
        <v>170</v>
      </c>
      <c r="Q13" s="42" t="s">
        <v>166</v>
      </c>
      <c r="R13" s="42" t="s">
        <v>488</v>
      </c>
      <c r="W13" s="63" t="s">
        <v>31</v>
      </c>
      <c r="X13" s="42" t="s">
        <v>17</v>
      </c>
      <c r="Y13" s="42" t="s">
        <v>491</v>
      </c>
    </row>
    <row r="14" spans="2:25" x14ac:dyDescent="0.2">
      <c r="B14" s="42" t="s">
        <v>487</v>
      </c>
      <c r="C14" s="42">
        <v>12</v>
      </c>
      <c r="D14" s="53" t="s">
        <v>183</v>
      </c>
      <c r="E14" s="53" t="s">
        <v>67</v>
      </c>
      <c r="F14" s="53" t="s">
        <v>135</v>
      </c>
      <c r="J14" s="51" t="s">
        <v>190</v>
      </c>
      <c r="K14" s="51" t="s">
        <v>122</v>
      </c>
      <c r="L14" s="51" t="s">
        <v>185</v>
      </c>
      <c r="M14" s="51" t="s">
        <v>191</v>
      </c>
      <c r="O14" s="42" t="s">
        <v>65</v>
      </c>
      <c r="P14" s="42" t="s">
        <v>165</v>
      </c>
      <c r="Q14" s="42" t="s">
        <v>166</v>
      </c>
      <c r="R14" s="42" t="s">
        <v>488</v>
      </c>
      <c r="W14" s="64" t="s">
        <v>42</v>
      </c>
      <c r="X14" s="42" t="s">
        <v>17</v>
      </c>
      <c r="Y14" s="42" t="s">
        <v>491</v>
      </c>
    </row>
    <row r="15" spans="2:25" x14ac:dyDescent="0.2">
      <c r="B15" s="42"/>
      <c r="C15" s="42">
        <v>13</v>
      </c>
      <c r="D15" s="53" t="s">
        <v>188</v>
      </c>
      <c r="E15" s="53" t="s">
        <v>189</v>
      </c>
      <c r="J15" s="51" t="s">
        <v>187</v>
      </c>
      <c r="K15" s="51" t="s">
        <v>122</v>
      </c>
      <c r="L15" s="51" t="s">
        <v>185</v>
      </c>
      <c r="M15" s="51" t="s">
        <v>186</v>
      </c>
      <c r="O15" s="42" t="s">
        <v>192</v>
      </c>
      <c r="P15" s="42" t="s">
        <v>170</v>
      </c>
      <c r="Q15" s="42" t="s">
        <v>166</v>
      </c>
      <c r="R15" s="42" t="s">
        <v>488</v>
      </c>
      <c r="W15" s="64" t="s">
        <v>43</v>
      </c>
      <c r="X15" s="42" t="s">
        <v>17</v>
      </c>
      <c r="Y15" s="42" t="s">
        <v>491</v>
      </c>
    </row>
    <row r="16" spans="2:25" x14ac:dyDescent="0.2">
      <c r="D16" s="45"/>
      <c r="E16" s="45"/>
      <c r="J16" s="51" t="s">
        <v>193</v>
      </c>
      <c r="K16" s="51" t="s">
        <v>122</v>
      </c>
      <c r="L16" s="51" t="s">
        <v>185</v>
      </c>
      <c r="M16" s="51" t="s">
        <v>194</v>
      </c>
      <c r="O16" s="42" t="s">
        <v>195</v>
      </c>
      <c r="P16" s="42" t="s">
        <v>131</v>
      </c>
      <c r="Q16" s="42" t="s">
        <v>196</v>
      </c>
      <c r="R16" s="42" t="s">
        <v>488</v>
      </c>
      <c r="W16" s="64" t="s">
        <v>56</v>
      </c>
      <c r="X16" s="42" t="s">
        <v>17</v>
      </c>
      <c r="Y16" s="42" t="s">
        <v>491</v>
      </c>
    </row>
    <row r="17" spans="4:25" x14ac:dyDescent="0.2">
      <c r="D17" s="45"/>
      <c r="E17" s="45"/>
      <c r="J17" s="51" t="s">
        <v>197</v>
      </c>
      <c r="K17" s="51" t="s">
        <v>122</v>
      </c>
      <c r="L17" s="51" t="s">
        <v>185</v>
      </c>
      <c r="M17" s="51" t="s">
        <v>198</v>
      </c>
      <c r="O17" s="42" t="s">
        <v>199</v>
      </c>
      <c r="P17" s="42" t="s">
        <v>159</v>
      </c>
      <c r="Q17" s="42" t="s">
        <v>196</v>
      </c>
      <c r="R17" s="42" t="s">
        <v>488</v>
      </c>
      <c r="W17" s="64" t="s">
        <v>57</v>
      </c>
      <c r="X17" s="42" t="s">
        <v>17</v>
      </c>
      <c r="Y17" s="42" t="s">
        <v>491</v>
      </c>
    </row>
    <row r="18" spans="4:25" x14ac:dyDescent="0.2">
      <c r="D18" s="43"/>
      <c r="E18" s="47"/>
      <c r="F18" s="47"/>
      <c r="G18" s="47"/>
      <c r="H18" s="43"/>
      <c r="I18" s="47"/>
      <c r="J18" s="51" t="s">
        <v>200</v>
      </c>
      <c r="K18" s="51" t="s">
        <v>122</v>
      </c>
      <c r="L18" s="51" t="s">
        <v>201</v>
      </c>
      <c r="M18" s="51" t="s">
        <v>202</v>
      </c>
      <c r="O18" s="42" t="s">
        <v>189</v>
      </c>
      <c r="P18" s="42" t="s">
        <v>159</v>
      </c>
      <c r="Q18" s="42" t="s">
        <v>203</v>
      </c>
      <c r="R18" s="42" t="s">
        <v>489</v>
      </c>
      <c r="W18" s="64" t="s">
        <v>58</v>
      </c>
      <c r="X18" s="42" t="s">
        <v>17</v>
      </c>
      <c r="Y18" s="42" t="s">
        <v>491</v>
      </c>
    </row>
    <row r="19" spans="4:25" x14ac:dyDescent="0.2">
      <c r="D19" s="48"/>
      <c r="E19" s="48"/>
      <c r="F19" s="48"/>
      <c r="G19" s="48"/>
      <c r="H19" s="43"/>
      <c r="I19" s="43"/>
      <c r="J19" s="51" t="s">
        <v>204</v>
      </c>
      <c r="K19" s="51" t="s">
        <v>122</v>
      </c>
      <c r="L19" s="51" t="s">
        <v>201</v>
      </c>
      <c r="M19" s="51" t="s">
        <v>202</v>
      </c>
      <c r="O19" s="42" t="s">
        <v>205</v>
      </c>
      <c r="P19" s="42" t="s">
        <v>159</v>
      </c>
      <c r="Q19" s="42" t="s">
        <v>154</v>
      </c>
      <c r="R19" s="42" t="s">
        <v>488</v>
      </c>
      <c r="W19" s="64" t="s">
        <v>59</v>
      </c>
      <c r="X19" s="42" t="s">
        <v>17</v>
      </c>
      <c r="Y19" s="42" t="s">
        <v>491</v>
      </c>
    </row>
    <row r="20" spans="4:25" x14ac:dyDescent="0.2">
      <c r="D20" s="43"/>
      <c r="E20" s="48"/>
      <c r="F20" s="48"/>
      <c r="G20" s="48"/>
      <c r="H20" s="43"/>
      <c r="I20" s="43"/>
      <c r="J20" s="51" t="s">
        <v>206</v>
      </c>
      <c r="K20" s="51" t="s">
        <v>122</v>
      </c>
      <c r="L20" s="51" t="s">
        <v>201</v>
      </c>
      <c r="M20" s="51" t="s">
        <v>202</v>
      </c>
      <c r="O20" s="42" t="s">
        <v>207</v>
      </c>
      <c r="P20" s="42" t="s">
        <v>131</v>
      </c>
      <c r="Q20" s="42" t="s">
        <v>203</v>
      </c>
      <c r="R20" s="42" t="s">
        <v>489</v>
      </c>
      <c r="W20" s="64" t="s">
        <v>44</v>
      </c>
      <c r="X20" s="42" t="s">
        <v>492</v>
      </c>
      <c r="Y20" s="42" t="s">
        <v>493</v>
      </c>
    </row>
    <row r="21" spans="4:25" x14ac:dyDescent="0.2">
      <c r="D21" s="43"/>
      <c r="E21" s="48"/>
      <c r="F21" s="48"/>
      <c r="G21" s="48"/>
      <c r="H21" s="43"/>
      <c r="I21" s="43"/>
      <c r="J21" s="51" t="s">
        <v>148</v>
      </c>
      <c r="K21" s="51" t="s">
        <v>133</v>
      </c>
      <c r="L21" s="51" t="s">
        <v>208</v>
      </c>
      <c r="M21" s="51" t="s">
        <v>133</v>
      </c>
      <c r="O21" s="42" t="s">
        <v>209</v>
      </c>
      <c r="P21" s="42" t="s">
        <v>131</v>
      </c>
      <c r="Q21" s="42" t="s">
        <v>154</v>
      </c>
      <c r="R21" s="42" t="s">
        <v>488</v>
      </c>
      <c r="W21" s="64" t="s">
        <v>45</v>
      </c>
      <c r="X21" s="42" t="s">
        <v>492</v>
      </c>
      <c r="Y21" s="42" t="s">
        <v>493</v>
      </c>
    </row>
    <row r="22" spans="4:25" x14ac:dyDescent="0.2">
      <c r="D22" s="43"/>
      <c r="E22" s="48"/>
      <c r="F22" s="48"/>
      <c r="G22" s="48"/>
      <c r="H22" s="43"/>
      <c r="I22" s="43"/>
      <c r="J22" s="51" t="s">
        <v>171</v>
      </c>
      <c r="K22" s="51" t="s">
        <v>133</v>
      </c>
      <c r="L22" s="51" t="s">
        <v>208</v>
      </c>
      <c r="M22" s="51" t="s">
        <v>210</v>
      </c>
      <c r="O22" s="42" t="s">
        <v>168</v>
      </c>
      <c r="P22" s="42" t="s">
        <v>170</v>
      </c>
      <c r="Q22" s="42" t="s">
        <v>166</v>
      </c>
      <c r="R22" s="42" t="s">
        <v>488</v>
      </c>
      <c r="W22" s="64" t="s">
        <v>28</v>
      </c>
      <c r="X22" s="42" t="s">
        <v>492</v>
      </c>
      <c r="Y22" s="42" t="s">
        <v>493</v>
      </c>
    </row>
    <row r="23" spans="4:25" x14ac:dyDescent="0.2">
      <c r="D23" s="43"/>
      <c r="E23" s="48"/>
      <c r="F23" s="48"/>
      <c r="G23" s="48"/>
      <c r="H23" s="43"/>
      <c r="I23" s="43"/>
      <c r="J23" s="51" t="s">
        <v>212</v>
      </c>
      <c r="K23" s="51" t="s">
        <v>122</v>
      </c>
      <c r="L23" s="51" t="s">
        <v>213</v>
      </c>
      <c r="M23" s="51" t="s">
        <v>122</v>
      </c>
      <c r="O23" s="57">
        <v>0</v>
      </c>
      <c r="P23" s="42" t="s">
        <v>131</v>
      </c>
      <c r="Q23" s="42" t="s">
        <v>132</v>
      </c>
      <c r="R23" s="42" t="s">
        <v>488</v>
      </c>
      <c r="W23" s="64" t="s">
        <v>25</v>
      </c>
      <c r="X23" s="42" t="s">
        <v>492</v>
      </c>
      <c r="Y23" s="42" t="s">
        <v>493</v>
      </c>
    </row>
    <row r="24" spans="4:25" x14ac:dyDescent="0.2">
      <c r="D24" s="43"/>
      <c r="E24" s="48"/>
      <c r="F24" s="48"/>
      <c r="G24" s="48"/>
      <c r="H24" s="43"/>
      <c r="I24" s="43"/>
      <c r="J24" s="51" t="s">
        <v>214</v>
      </c>
      <c r="K24" s="51" t="s">
        <v>122</v>
      </c>
      <c r="L24" s="51" t="s">
        <v>213</v>
      </c>
      <c r="M24" s="51" t="s">
        <v>210</v>
      </c>
      <c r="O24" s="57">
        <v>1</v>
      </c>
      <c r="P24" s="42" t="s">
        <v>131</v>
      </c>
      <c r="Q24" s="42" t="s">
        <v>154</v>
      </c>
      <c r="R24" s="42" t="s">
        <v>488</v>
      </c>
      <c r="W24" s="64" t="s">
        <v>26</v>
      </c>
      <c r="X24" s="42" t="s">
        <v>492</v>
      </c>
      <c r="Y24" s="42" t="s">
        <v>493</v>
      </c>
    </row>
    <row r="25" spans="4:25" x14ac:dyDescent="0.2">
      <c r="J25" s="51" t="s">
        <v>215</v>
      </c>
      <c r="K25" s="51" t="s">
        <v>122</v>
      </c>
      <c r="L25" s="51" t="s">
        <v>185</v>
      </c>
      <c r="M25" s="51" t="s">
        <v>216</v>
      </c>
      <c r="O25" s="56"/>
      <c r="P25" s="56"/>
      <c r="W25" s="64" t="s">
        <v>24</v>
      </c>
      <c r="X25" s="42" t="s">
        <v>492</v>
      </c>
      <c r="Y25" s="42" t="s">
        <v>493</v>
      </c>
    </row>
    <row r="26" spans="4:25" x14ac:dyDescent="0.2">
      <c r="J26" s="51" t="s">
        <v>218</v>
      </c>
      <c r="K26" s="51" t="s">
        <v>122</v>
      </c>
      <c r="L26" s="51" t="s">
        <v>185</v>
      </c>
      <c r="M26" s="51" t="s">
        <v>191</v>
      </c>
      <c r="O26" s="56"/>
      <c r="P26" s="56"/>
      <c r="W26" s="64" t="s">
        <v>32</v>
      </c>
      <c r="X26" s="42" t="s">
        <v>492</v>
      </c>
      <c r="Y26" s="42" t="s">
        <v>493</v>
      </c>
    </row>
    <row r="27" spans="4:25" ht="15" customHeight="1" x14ac:dyDescent="0.2">
      <c r="J27" s="51" t="s">
        <v>219</v>
      </c>
      <c r="K27" s="51" t="s">
        <v>122</v>
      </c>
      <c r="L27" s="51" t="s">
        <v>185</v>
      </c>
      <c r="M27" s="51" t="s">
        <v>191</v>
      </c>
      <c r="O27" s="56"/>
      <c r="P27" s="56"/>
    </row>
    <row r="28" spans="4:25" x14ac:dyDescent="0.2">
      <c r="J28" s="51" t="s">
        <v>222</v>
      </c>
      <c r="K28" s="51" t="s">
        <v>122</v>
      </c>
      <c r="L28" s="51" t="s">
        <v>175</v>
      </c>
      <c r="M28" s="51" t="s">
        <v>175</v>
      </c>
      <c r="O28" s="56"/>
      <c r="P28" s="56"/>
    </row>
    <row r="29" spans="4:25" x14ac:dyDescent="0.2">
      <c r="J29" s="51" t="s">
        <v>223</v>
      </c>
      <c r="K29" s="51" t="s">
        <v>122</v>
      </c>
      <c r="L29" s="51" t="s">
        <v>175</v>
      </c>
      <c r="M29" s="51" t="s">
        <v>224</v>
      </c>
      <c r="O29" s="56"/>
      <c r="P29" s="56"/>
    </row>
    <row r="30" spans="4:25" x14ac:dyDescent="0.2">
      <c r="J30" s="51" t="s">
        <v>226</v>
      </c>
      <c r="K30" s="51" t="s">
        <v>122</v>
      </c>
      <c r="L30" s="51" t="s">
        <v>175</v>
      </c>
      <c r="M30" s="51" t="s">
        <v>175</v>
      </c>
      <c r="O30" s="56"/>
      <c r="P30" s="56"/>
    </row>
    <row r="31" spans="4:25" x14ac:dyDescent="0.2">
      <c r="D31" s="43"/>
      <c r="E31" s="43"/>
      <c r="F31" s="43"/>
      <c r="G31" s="43"/>
      <c r="H31" s="43"/>
      <c r="I31" s="47"/>
      <c r="J31" s="51" t="s">
        <v>227</v>
      </c>
      <c r="K31" s="51" t="s">
        <v>122</v>
      </c>
      <c r="L31" s="51" t="s">
        <v>228</v>
      </c>
      <c r="M31" s="51" t="s">
        <v>229</v>
      </c>
      <c r="O31" s="56"/>
      <c r="P31" s="56"/>
    </row>
    <row r="32" spans="4:25" x14ac:dyDescent="0.2">
      <c r="D32" s="48"/>
      <c r="E32" s="48"/>
      <c r="F32" s="43"/>
      <c r="G32" s="43"/>
      <c r="H32" s="43"/>
      <c r="I32" s="47"/>
      <c r="J32" s="51" t="s">
        <v>230</v>
      </c>
      <c r="K32" s="51" t="s">
        <v>122</v>
      </c>
      <c r="L32" s="51" t="s">
        <v>228</v>
      </c>
      <c r="M32" s="51" t="s">
        <v>229</v>
      </c>
      <c r="O32" s="56"/>
      <c r="P32" s="56"/>
    </row>
    <row r="33" spans="4:16" x14ac:dyDescent="0.2">
      <c r="D33" s="43"/>
      <c r="E33" s="43"/>
      <c r="F33" s="43"/>
      <c r="G33" s="43"/>
      <c r="H33" s="43"/>
      <c r="I33" s="48"/>
      <c r="J33" s="51" t="s">
        <v>225</v>
      </c>
      <c r="K33" s="51" t="s">
        <v>122</v>
      </c>
      <c r="L33" s="51" t="s">
        <v>228</v>
      </c>
      <c r="M33" s="51" t="s">
        <v>229</v>
      </c>
      <c r="O33" s="56"/>
      <c r="P33" s="56"/>
    </row>
    <row r="34" spans="4:16" x14ac:dyDescent="0.2">
      <c r="D34" s="46"/>
      <c r="I34" s="45"/>
      <c r="J34" s="51" t="s">
        <v>231</v>
      </c>
      <c r="K34" s="51" t="s">
        <v>122</v>
      </c>
      <c r="L34" s="51" t="s">
        <v>115</v>
      </c>
      <c r="M34" s="51" t="s">
        <v>232</v>
      </c>
      <c r="O34" s="56"/>
      <c r="P34" s="56"/>
    </row>
    <row r="35" spans="4:16" x14ac:dyDescent="0.2">
      <c r="I35" s="45"/>
      <c r="J35" s="51" t="s">
        <v>233</v>
      </c>
      <c r="K35" s="51" t="s">
        <v>122</v>
      </c>
      <c r="L35" s="51" t="s">
        <v>115</v>
      </c>
      <c r="M35" s="51" t="s">
        <v>232</v>
      </c>
      <c r="O35" s="56"/>
      <c r="P35" s="56"/>
    </row>
    <row r="36" spans="4:16" x14ac:dyDescent="0.2">
      <c r="D36" s="49"/>
      <c r="I36" s="45"/>
      <c r="J36" s="51" t="s">
        <v>220</v>
      </c>
      <c r="K36" s="51" t="s">
        <v>122</v>
      </c>
      <c r="L36" s="51" t="s">
        <v>221</v>
      </c>
      <c r="M36" s="51" t="s">
        <v>202</v>
      </c>
      <c r="O36" s="56"/>
      <c r="P36" s="56"/>
    </row>
    <row r="37" spans="4:16" x14ac:dyDescent="0.2">
      <c r="I37" s="45"/>
      <c r="J37" s="51" t="s">
        <v>234</v>
      </c>
      <c r="K37" s="51" t="s">
        <v>122</v>
      </c>
      <c r="L37" s="51" t="s">
        <v>221</v>
      </c>
      <c r="M37" s="51" t="s">
        <v>202</v>
      </c>
      <c r="O37" s="56"/>
      <c r="P37" s="56"/>
    </row>
    <row r="38" spans="4:16" x14ac:dyDescent="0.2">
      <c r="I38" s="45"/>
      <c r="J38" s="51" t="s">
        <v>235</v>
      </c>
      <c r="K38" s="51" t="s">
        <v>122</v>
      </c>
      <c r="L38" s="51" t="s">
        <v>221</v>
      </c>
      <c r="M38" s="51" t="s">
        <v>202</v>
      </c>
      <c r="O38" s="56"/>
      <c r="P38" s="56"/>
    </row>
    <row r="39" spans="4:16" x14ac:dyDescent="0.2">
      <c r="I39" s="45"/>
      <c r="J39" s="51" t="s">
        <v>236</v>
      </c>
      <c r="K39" s="51" t="s">
        <v>122</v>
      </c>
      <c r="L39" s="51" t="s">
        <v>237</v>
      </c>
      <c r="M39" s="51" t="s">
        <v>238</v>
      </c>
      <c r="O39" s="56"/>
      <c r="P39" s="56"/>
    </row>
    <row r="40" spans="4:16" x14ac:dyDescent="0.2">
      <c r="I40" s="45"/>
      <c r="J40" s="51" t="s">
        <v>239</v>
      </c>
      <c r="K40" s="51" t="s">
        <v>122</v>
      </c>
      <c r="L40" s="51" t="s">
        <v>237</v>
      </c>
      <c r="M40" s="51" t="s">
        <v>240</v>
      </c>
      <c r="O40" s="56"/>
      <c r="P40" s="56"/>
    </row>
    <row r="41" spans="4:16" x14ac:dyDescent="0.2">
      <c r="I41" s="45"/>
      <c r="J41" s="51" t="s">
        <v>241</v>
      </c>
      <c r="K41" s="51" t="s">
        <v>122</v>
      </c>
      <c r="L41" s="51" t="s">
        <v>237</v>
      </c>
      <c r="M41" s="51" t="s">
        <v>242</v>
      </c>
      <c r="O41" s="56"/>
      <c r="P41" s="56"/>
    </row>
    <row r="42" spans="4:16" x14ac:dyDescent="0.2">
      <c r="I42" s="45"/>
      <c r="J42" s="51" t="s">
        <v>114</v>
      </c>
      <c r="K42" s="51" t="s">
        <v>122</v>
      </c>
      <c r="L42" s="51" t="s">
        <v>243</v>
      </c>
      <c r="M42" s="51" t="s">
        <v>244</v>
      </c>
      <c r="O42" s="56"/>
      <c r="P42" s="56"/>
    </row>
    <row r="43" spans="4:16" x14ac:dyDescent="0.2">
      <c r="I43" s="45"/>
      <c r="J43" s="51" t="s">
        <v>245</v>
      </c>
      <c r="K43" s="51" t="s">
        <v>122</v>
      </c>
      <c r="L43" s="51" t="s">
        <v>115</v>
      </c>
      <c r="M43" s="51" t="s">
        <v>232</v>
      </c>
      <c r="O43" s="56"/>
      <c r="P43" s="56"/>
    </row>
    <row r="44" spans="4:16" x14ac:dyDescent="0.2">
      <c r="I44" s="45"/>
      <c r="J44" s="51" t="s">
        <v>246</v>
      </c>
      <c r="K44" s="51" t="s">
        <v>122</v>
      </c>
      <c r="L44" s="51" t="s">
        <v>115</v>
      </c>
      <c r="M44" s="51" t="s">
        <v>232</v>
      </c>
      <c r="O44" s="56"/>
      <c r="P44" s="56"/>
    </row>
    <row r="45" spans="4:16" x14ac:dyDescent="0.2">
      <c r="I45" s="45"/>
      <c r="J45" s="51" t="s">
        <v>247</v>
      </c>
      <c r="K45" s="51" t="s">
        <v>122</v>
      </c>
      <c r="L45" s="51" t="s">
        <v>115</v>
      </c>
      <c r="M45" s="51" t="s">
        <v>232</v>
      </c>
      <c r="O45" s="56"/>
      <c r="P45" s="56"/>
    </row>
    <row r="46" spans="4:16" x14ac:dyDescent="0.2">
      <c r="I46" s="45"/>
      <c r="J46" s="51" t="s">
        <v>248</v>
      </c>
      <c r="K46" s="51" t="s">
        <v>122</v>
      </c>
      <c r="L46" s="51" t="s">
        <v>115</v>
      </c>
      <c r="M46" s="51" t="s">
        <v>249</v>
      </c>
      <c r="O46" s="56"/>
      <c r="P46" s="56"/>
    </row>
    <row r="47" spans="4:16" x14ac:dyDescent="0.2">
      <c r="I47" s="45"/>
      <c r="J47" s="51" t="s">
        <v>250</v>
      </c>
      <c r="K47" s="51" t="s">
        <v>122</v>
      </c>
      <c r="L47" s="51" t="s">
        <v>115</v>
      </c>
      <c r="M47" s="51" t="s">
        <v>251</v>
      </c>
      <c r="O47" s="56"/>
      <c r="P47" s="56"/>
    </row>
    <row r="48" spans="4:16" x14ac:dyDescent="0.2">
      <c r="I48" s="45"/>
      <c r="J48" s="51" t="s">
        <v>252</v>
      </c>
      <c r="K48" s="51" t="s">
        <v>122</v>
      </c>
      <c r="L48" s="51" t="s">
        <v>115</v>
      </c>
      <c r="M48" s="51" t="s">
        <v>251</v>
      </c>
      <c r="O48" s="56"/>
      <c r="P48" s="56"/>
    </row>
    <row r="49" spans="9:16" x14ac:dyDescent="0.2">
      <c r="I49" s="45"/>
      <c r="J49" s="51" t="s">
        <v>254</v>
      </c>
      <c r="K49" s="51" t="s">
        <v>122</v>
      </c>
      <c r="L49" s="51" t="s">
        <v>228</v>
      </c>
      <c r="M49" s="51" t="s">
        <v>255</v>
      </c>
      <c r="O49" s="56"/>
      <c r="P49" s="56"/>
    </row>
    <row r="50" spans="9:16" x14ac:dyDescent="0.2">
      <c r="I50" s="45"/>
      <c r="J50" s="51" t="s">
        <v>253</v>
      </c>
      <c r="K50" s="51" t="s">
        <v>122</v>
      </c>
      <c r="L50" s="51" t="s">
        <v>257</v>
      </c>
      <c r="M50" s="51" t="s">
        <v>258</v>
      </c>
      <c r="O50" s="56"/>
      <c r="P50" s="56"/>
    </row>
    <row r="51" spans="9:16" x14ac:dyDescent="0.2">
      <c r="I51" s="45"/>
      <c r="J51" s="51" t="s">
        <v>256</v>
      </c>
      <c r="K51" s="51" t="s">
        <v>122</v>
      </c>
      <c r="L51" s="51" t="s">
        <v>257</v>
      </c>
      <c r="M51" s="51" t="s">
        <v>258</v>
      </c>
      <c r="O51" s="56"/>
      <c r="P51" s="56"/>
    </row>
    <row r="52" spans="9:16" x14ac:dyDescent="0.2">
      <c r="I52" s="45"/>
      <c r="J52" s="51" t="s">
        <v>259</v>
      </c>
      <c r="K52" s="51" t="s">
        <v>122</v>
      </c>
      <c r="L52" s="51" t="s">
        <v>257</v>
      </c>
      <c r="M52" s="51" t="s">
        <v>202</v>
      </c>
      <c r="O52" s="56"/>
      <c r="P52" s="56"/>
    </row>
    <row r="53" spans="9:16" x14ac:dyDescent="0.2">
      <c r="I53" s="45"/>
      <c r="J53" s="51" t="s">
        <v>217</v>
      </c>
      <c r="K53" s="51" t="s">
        <v>122</v>
      </c>
      <c r="L53" s="51" t="s">
        <v>257</v>
      </c>
      <c r="M53" s="51" t="s">
        <v>202</v>
      </c>
      <c r="O53" s="56"/>
      <c r="P53" s="56"/>
    </row>
    <row r="54" spans="9:16" x14ac:dyDescent="0.2">
      <c r="I54" s="45"/>
      <c r="J54" s="51" t="s">
        <v>260</v>
      </c>
      <c r="K54" s="51" t="s">
        <v>122</v>
      </c>
      <c r="L54" s="51" t="s">
        <v>261</v>
      </c>
      <c r="M54" s="51" t="s">
        <v>175</v>
      </c>
      <c r="O54" s="56"/>
      <c r="P54" s="56"/>
    </row>
    <row r="55" spans="9:16" x14ac:dyDescent="0.2">
      <c r="I55" s="45"/>
      <c r="J55" s="51" t="s">
        <v>262</v>
      </c>
      <c r="K55" s="51" t="s">
        <v>122</v>
      </c>
      <c r="L55" s="51"/>
      <c r="M55" s="51"/>
      <c r="O55" s="56"/>
      <c r="P55" s="56"/>
    </row>
    <row r="56" spans="9:16" x14ac:dyDescent="0.2">
      <c r="I56" s="45"/>
      <c r="J56" s="51" t="s">
        <v>263</v>
      </c>
      <c r="K56" s="51" t="s">
        <v>122</v>
      </c>
      <c r="L56" s="51"/>
      <c r="M56" s="51"/>
      <c r="O56" s="56"/>
      <c r="P56" s="56"/>
    </row>
    <row r="57" spans="9:16" x14ac:dyDescent="0.2">
      <c r="J57" s="51" t="s">
        <v>264</v>
      </c>
      <c r="K57" s="51" t="s">
        <v>122</v>
      </c>
      <c r="L57" s="51" t="s">
        <v>221</v>
      </c>
      <c r="M57" s="51" t="s">
        <v>202</v>
      </c>
      <c r="O57" s="56"/>
      <c r="P57" s="56"/>
    </row>
    <row r="58" spans="9:16" x14ac:dyDescent="0.2">
      <c r="J58" s="51" t="s">
        <v>265</v>
      </c>
      <c r="K58" s="51" t="s">
        <v>122</v>
      </c>
      <c r="L58" s="51" t="s">
        <v>213</v>
      </c>
      <c r="M58" s="51" t="s">
        <v>122</v>
      </c>
      <c r="O58" s="56"/>
      <c r="P58" s="56"/>
    </row>
    <row r="59" spans="9:16" x14ac:dyDescent="0.2">
      <c r="J59" s="51" t="s">
        <v>266</v>
      </c>
      <c r="K59" s="51" t="s">
        <v>122</v>
      </c>
      <c r="L59" s="51" t="s">
        <v>185</v>
      </c>
      <c r="M59" s="51" t="s">
        <v>191</v>
      </c>
      <c r="O59" s="56"/>
      <c r="P59" s="56"/>
    </row>
    <row r="60" spans="9:16" x14ac:dyDescent="0.2">
      <c r="J60" s="51" t="s">
        <v>267</v>
      </c>
      <c r="K60" s="51" t="s">
        <v>122</v>
      </c>
      <c r="L60" s="51" t="s">
        <v>175</v>
      </c>
      <c r="M60" s="51" t="s">
        <v>175</v>
      </c>
      <c r="O60" s="56"/>
      <c r="P60" s="56"/>
    </row>
    <row r="61" spans="9:16" x14ac:dyDescent="0.2">
      <c r="J61" s="51" t="s">
        <v>268</v>
      </c>
      <c r="K61" s="51" t="s">
        <v>122</v>
      </c>
      <c r="L61" s="51" t="s">
        <v>201</v>
      </c>
      <c r="M61" s="51" t="s">
        <v>269</v>
      </c>
    </row>
    <row r="62" spans="9:16" x14ac:dyDescent="0.2">
      <c r="J62" s="51" t="s">
        <v>270</v>
      </c>
      <c r="K62" s="51" t="s">
        <v>122</v>
      </c>
      <c r="L62" s="51" t="s">
        <v>257</v>
      </c>
      <c r="M62" s="51" t="s">
        <v>202</v>
      </c>
    </row>
    <row r="63" spans="9:16" x14ac:dyDescent="0.2">
      <c r="J63" s="51" t="s">
        <v>271</v>
      </c>
      <c r="K63" s="51" t="s">
        <v>122</v>
      </c>
      <c r="L63" s="51" t="s">
        <v>272</v>
      </c>
      <c r="M63" s="51" t="s">
        <v>273</v>
      </c>
    </row>
    <row r="64" spans="9:16" x14ac:dyDescent="0.2">
      <c r="J64" s="51" t="s">
        <v>274</v>
      </c>
      <c r="K64" s="51" t="s">
        <v>122</v>
      </c>
      <c r="L64" s="51" t="s">
        <v>275</v>
      </c>
      <c r="M64" s="51" t="s">
        <v>276</v>
      </c>
    </row>
    <row r="65" spans="10:13" x14ac:dyDescent="0.2">
      <c r="J65" s="51" t="s">
        <v>248</v>
      </c>
      <c r="K65" s="51" t="s">
        <v>122</v>
      </c>
      <c r="L65" s="51"/>
      <c r="M65" s="51"/>
    </row>
    <row r="66" spans="10:13" x14ac:dyDescent="0.2">
      <c r="J66" s="51" t="s">
        <v>277</v>
      </c>
      <c r="K66" s="51" t="s">
        <v>122</v>
      </c>
      <c r="L66" s="51"/>
      <c r="M66" s="51"/>
    </row>
    <row r="67" spans="10:13" x14ac:dyDescent="0.2">
      <c r="J67" s="51" t="s">
        <v>278</v>
      </c>
      <c r="K67" s="51" t="s">
        <v>122</v>
      </c>
      <c r="L67" s="51"/>
      <c r="M67" s="51"/>
    </row>
    <row r="68" spans="10:13" x14ac:dyDescent="0.2">
      <c r="J68" s="51" t="s">
        <v>279</v>
      </c>
      <c r="K68" s="51" t="s">
        <v>122</v>
      </c>
      <c r="L68" s="51" t="s">
        <v>237</v>
      </c>
      <c r="M68" s="51" t="s">
        <v>242</v>
      </c>
    </row>
    <row r="69" spans="10:13" x14ac:dyDescent="0.2">
      <c r="J69" s="51" t="s">
        <v>280</v>
      </c>
      <c r="K69" s="51" t="s">
        <v>122</v>
      </c>
      <c r="L69" s="51" t="s">
        <v>201</v>
      </c>
      <c r="M69" s="51" t="s">
        <v>202</v>
      </c>
    </row>
    <row r="70" spans="10:13" x14ac:dyDescent="0.2">
      <c r="J70" s="51" t="s">
        <v>281</v>
      </c>
      <c r="K70" s="51" t="s">
        <v>122</v>
      </c>
      <c r="L70" s="51" t="s">
        <v>185</v>
      </c>
      <c r="M70" s="51" t="s">
        <v>191</v>
      </c>
    </row>
    <row r="71" spans="10:13" x14ac:dyDescent="0.2">
      <c r="J71" s="51" t="s">
        <v>282</v>
      </c>
      <c r="K71" s="51" t="s">
        <v>122</v>
      </c>
      <c r="L71" s="51" t="s">
        <v>275</v>
      </c>
      <c r="M71" s="51" t="e">
        <v>#N/A</v>
      </c>
    </row>
    <row r="72" spans="10:13" x14ac:dyDescent="0.2">
      <c r="J72" s="51" t="s">
        <v>283</v>
      </c>
      <c r="K72" s="51" t="s">
        <v>122</v>
      </c>
      <c r="L72" s="51" t="s">
        <v>275</v>
      </c>
      <c r="M72" s="51" t="e">
        <v>#N/A</v>
      </c>
    </row>
    <row r="73" spans="10:13" x14ac:dyDescent="0.2">
      <c r="J73" s="51" t="s">
        <v>284</v>
      </c>
      <c r="K73" s="51" t="s">
        <v>122</v>
      </c>
      <c r="L73" s="51" t="s">
        <v>228</v>
      </c>
      <c r="M73" s="51" t="s">
        <v>229</v>
      </c>
    </row>
    <row r="74" spans="10:13" x14ac:dyDescent="0.2">
      <c r="J74" s="51" t="s">
        <v>285</v>
      </c>
      <c r="K74" s="51" t="s">
        <v>122</v>
      </c>
      <c r="L74" s="51" t="s">
        <v>185</v>
      </c>
      <c r="M74" s="51" t="s">
        <v>191</v>
      </c>
    </row>
    <row r="75" spans="10:13" x14ac:dyDescent="0.2">
      <c r="J75" s="51" t="s">
        <v>286</v>
      </c>
      <c r="K75" s="51" t="s">
        <v>122</v>
      </c>
      <c r="L75" s="51" t="s">
        <v>213</v>
      </c>
      <c r="M75" s="51" t="s">
        <v>122</v>
      </c>
    </row>
    <row r="76" spans="10:13" x14ac:dyDescent="0.2">
      <c r="J76" s="51" t="s">
        <v>287</v>
      </c>
      <c r="K76" s="51" t="s">
        <v>122</v>
      </c>
      <c r="L76" s="51" t="s">
        <v>257</v>
      </c>
      <c r="M76" s="51" t="s">
        <v>202</v>
      </c>
    </row>
    <row r="77" spans="10:13" x14ac:dyDescent="0.2">
      <c r="J77" s="51" t="s">
        <v>288</v>
      </c>
      <c r="K77" s="51" t="s">
        <v>122</v>
      </c>
      <c r="L77" s="51" t="s">
        <v>138</v>
      </c>
      <c r="M77" s="51" t="s">
        <v>152</v>
      </c>
    </row>
    <row r="78" spans="10:13" x14ac:dyDescent="0.2">
      <c r="J78" s="51" t="s">
        <v>289</v>
      </c>
      <c r="K78" s="51" t="s">
        <v>122</v>
      </c>
      <c r="L78" s="51"/>
      <c r="M78" s="51" t="e">
        <v>#N/A</v>
      </c>
    </row>
    <row r="79" spans="10:13" x14ac:dyDescent="0.2">
      <c r="J79" s="51" t="s">
        <v>290</v>
      </c>
      <c r="K79" s="51" t="s">
        <v>122</v>
      </c>
      <c r="L79" s="51" t="s">
        <v>275</v>
      </c>
      <c r="M79" s="51" t="e">
        <v>#N/A</v>
      </c>
    </row>
    <row r="80" spans="10:13" x14ac:dyDescent="0.2">
      <c r="J80" s="51" t="s">
        <v>291</v>
      </c>
      <c r="K80" s="51" t="s">
        <v>122</v>
      </c>
      <c r="L80" s="51" t="s">
        <v>175</v>
      </c>
      <c r="M80" s="51" t="e">
        <v>#N/A</v>
      </c>
    </row>
    <row r="81" spans="10:13" x14ac:dyDescent="0.2">
      <c r="J81" s="51" t="s">
        <v>282</v>
      </c>
      <c r="K81" s="51" t="s">
        <v>122</v>
      </c>
      <c r="L81" s="51" t="s">
        <v>275</v>
      </c>
      <c r="M81" s="51" t="e">
        <v>#N/A</v>
      </c>
    </row>
    <row r="82" spans="10:13" x14ac:dyDescent="0.2">
      <c r="J82" s="51" t="s">
        <v>292</v>
      </c>
      <c r="K82" s="51" t="s">
        <v>122</v>
      </c>
      <c r="L82" s="51" t="s">
        <v>237</v>
      </c>
      <c r="M82" s="51" t="e">
        <v>#N/A</v>
      </c>
    </row>
    <row r="83" spans="10:13" x14ac:dyDescent="0.2">
      <c r="J83" s="51" t="s">
        <v>293</v>
      </c>
      <c r="K83" s="51" t="s">
        <v>122</v>
      </c>
      <c r="L83" s="51" t="s">
        <v>275</v>
      </c>
      <c r="M83" s="51" t="s">
        <v>276</v>
      </c>
    </row>
    <row r="84" spans="10:13" x14ac:dyDescent="0.2">
      <c r="J84" s="51" t="s">
        <v>295</v>
      </c>
      <c r="K84" s="51" t="s">
        <v>122</v>
      </c>
      <c r="L84" s="51" t="s">
        <v>175</v>
      </c>
      <c r="M84" s="51" t="e">
        <v>#N/A</v>
      </c>
    </row>
    <row r="85" spans="10:13" x14ac:dyDescent="0.2">
      <c r="J85" s="51" t="s">
        <v>296</v>
      </c>
      <c r="K85" s="51" t="s">
        <v>122</v>
      </c>
      <c r="L85" s="51" t="s">
        <v>201</v>
      </c>
      <c r="M85" s="51" t="s">
        <v>202</v>
      </c>
    </row>
    <row r="86" spans="10:13" x14ac:dyDescent="0.2">
      <c r="J86" s="51" t="s">
        <v>297</v>
      </c>
      <c r="K86" s="51" t="s">
        <v>122</v>
      </c>
      <c r="L86" s="51"/>
      <c r="M86" s="51" t="e">
        <v>#N/A</v>
      </c>
    </row>
    <row r="87" spans="10:13" x14ac:dyDescent="0.2">
      <c r="J87" s="51" t="s">
        <v>298</v>
      </c>
      <c r="K87" s="51" t="s">
        <v>122</v>
      </c>
      <c r="L87" s="51" t="s">
        <v>272</v>
      </c>
      <c r="M87" s="51" t="s">
        <v>272</v>
      </c>
    </row>
    <row r="88" spans="10:13" x14ac:dyDescent="0.2">
      <c r="J88" s="51" t="s">
        <v>299</v>
      </c>
      <c r="K88" s="51" t="s">
        <v>122</v>
      </c>
      <c r="L88" s="51" t="s">
        <v>272</v>
      </c>
      <c r="M88" s="51" t="s">
        <v>272</v>
      </c>
    </row>
    <row r="89" spans="10:13" x14ac:dyDescent="0.2">
      <c r="J89" s="51" t="s">
        <v>300</v>
      </c>
      <c r="K89" s="51" t="s">
        <v>122</v>
      </c>
      <c r="L89" s="51" t="s">
        <v>272</v>
      </c>
      <c r="M89" s="51" t="s">
        <v>273</v>
      </c>
    </row>
    <row r="90" spans="10:13" x14ac:dyDescent="0.2">
      <c r="J90" s="51" t="s">
        <v>301</v>
      </c>
      <c r="K90" s="51" t="s">
        <v>122</v>
      </c>
      <c r="L90" s="51" t="s">
        <v>257</v>
      </c>
      <c r="M90" s="51" t="s">
        <v>202</v>
      </c>
    </row>
    <row r="91" spans="10:13" x14ac:dyDescent="0.2">
      <c r="J91" s="51" t="s">
        <v>302</v>
      </c>
      <c r="K91" s="51" t="s">
        <v>122</v>
      </c>
      <c r="L91" s="51" t="s">
        <v>201</v>
      </c>
      <c r="M91" s="51" t="s">
        <v>202</v>
      </c>
    </row>
    <row r="92" spans="10:13" x14ac:dyDescent="0.2">
      <c r="J92" s="51" t="s">
        <v>303</v>
      </c>
      <c r="K92" s="51" t="s">
        <v>122</v>
      </c>
      <c r="L92" s="51" t="s">
        <v>185</v>
      </c>
      <c r="M92" s="51" t="s">
        <v>191</v>
      </c>
    </row>
    <row r="93" spans="10:13" x14ac:dyDescent="0.2">
      <c r="J93" s="51" t="s">
        <v>305</v>
      </c>
      <c r="K93" s="51" t="s">
        <v>122</v>
      </c>
      <c r="L93" s="51"/>
      <c r="M93" s="51"/>
    </row>
    <row r="94" spans="10:13" x14ac:dyDescent="0.2">
      <c r="J94" s="51" t="s">
        <v>306</v>
      </c>
      <c r="K94" s="51" t="s">
        <v>122</v>
      </c>
      <c r="L94" s="51" t="s">
        <v>213</v>
      </c>
      <c r="M94" s="51" t="s">
        <v>122</v>
      </c>
    </row>
    <row r="95" spans="10:13" x14ac:dyDescent="0.2">
      <c r="J95" s="51" t="s">
        <v>307</v>
      </c>
      <c r="K95" s="51" t="s">
        <v>122</v>
      </c>
      <c r="L95" s="51" t="s">
        <v>185</v>
      </c>
      <c r="M95" s="51" t="s">
        <v>186</v>
      </c>
    </row>
    <row r="96" spans="10:13" x14ac:dyDescent="0.2">
      <c r="J96" s="51" t="s">
        <v>308</v>
      </c>
      <c r="K96" s="51" t="s">
        <v>122</v>
      </c>
      <c r="L96" s="51"/>
      <c r="M96" s="51"/>
    </row>
    <row r="97" spans="10:13" x14ac:dyDescent="0.2">
      <c r="J97" s="51" t="s">
        <v>309</v>
      </c>
      <c r="K97" s="51" t="s">
        <v>122</v>
      </c>
      <c r="L97" s="51" t="s">
        <v>310</v>
      </c>
      <c r="M97" s="51"/>
    </row>
    <row r="98" spans="10:13" x14ac:dyDescent="0.2">
      <c r="J98" s="51" t="s">
        <v>311</v>
      </c>
      <c r="K98" s="51" t="s">
        <v>122</v>
      </c>
      <c r="L98" s="51" t="s">
        <v>115</v>
      </c>
      <c r="M98" s="51" t="s">
        <v>249</v>
      </c>
    </row>
    <row r="99" spans="10:13" x14ac:dyDescent="0.2">
      <c r="J99" s="51" t="s">
        <v>312</v>
      </c>
      <c r="K99" s="51" t="s">
        <v>122</v>
      </c>
      <c r="L99" s="51" t="s">
        <v>115</v>
      </c>
      <c r="M99" s="51" t="s">
        <v>249</v>
      </c>
    </row>
    <row r="100" spans="10:13" x14ac:dyDescent="0.2">
      <c r="J100" s="51" t="s">
        <v>313</v>
      </c>
      <c r="K100" s="51" t="s">
        <v>122</v>
      </c>
      <c r="L100" s="51" t="s">
        <v>115</v>
      </c>
      <c r="M100" s="51" t="s">
        <v>232</v>
      </c>
    </row>
    <row r="101" spans="10:13" x14ac:dyDescent="0.2">
      <c r="J101" s="51" t="s">
        <v>315</v>
      </c>
      <c r="K101" s="51" t="s">
        <v>122</v>
      </c>
      <c r="L101" s="51" t="s">
        <v>115</v>
      </c>
      <c r="M101" s="51" t="s">
        <v>232</v>
      </c>
    </row>
    <row r="102" spans="10:13" x14ac:dyDescent="0.2">
      <c r="J102" s="51" t="s">
        <v>317</v>
      </c>
      <c r="K102" s="51" t="s">
        <v>122</v>
      </c>
      <c r="L102" s="51" t="s">
        <v>115</v>
      </c>
      <c r="M102" s="51" t="s">
        <v>191</v>
      </c>
    </row>
    <row r="103" spans="10:13" x14ac:dyDescent="0.2">
      <c r="J103" s="51" t="s">
        <v>319</v>
      </c>
      <c r="K103" s="51" t="s">
        <v>122</v>
      </c>
      <c r="L103" s="51" t="s">
        <v>115</v>
      </c>
      <c r="M103" s="51" t="s">
        <v>202</v>
      </c>
    </row>
    <row r="104" spans="10:13" x14ac:dyDescent="0.2">
      <c r="J104" s="51" t="s">
        <v>321</v>
      </c>
      <c r="K104" s="51" t="s">
        <v>122</v>
      </c>
      <c r="L104" s="51" t="s">
        <v>115</v>
      </c>
      <c r="M104" s="51" t="s">
        <v>191</v>
      </c>
    </row>
    <row r="105" spans="10:13" x14ac:dyDescent="0.2">
      <c r="J105" s="51" t="s">
        <v>323</v>
      </c>
      <c r="K105" s="51" t="s">
        <v>122</v>
      </c>
      <c r="L105" s="51" t="s">
        <v>175</v>
      </c>
      <c r="M105" s="51" t="s">
        <v>175</v>
      </c>
    </row>
    <row r="106" spans="10:13" x14ac:dyDescent="0.2">
      <c r="J106" s="51" t="s">
        <v>324</v>
      </c>
      <c r="K106" s="51" t="s">
        <v>122</v>
      </c>
      <c r="L106" s="51" t="s">
        <v>272</v>
      </c>
      <c r="M106" s="51" t="s">
        <v>272</v>
      </c>
    </row>
    <row r="107" spans="10:13" x14ac:dyDescent="0.2">
      <c r="J107" s="51" t="s">
        <v>325</v>
      </c>
      <c r="K107" s="51" t="s">
        <v>122</v>
      </c>
      <c r="L107" s="51" t="s">
        <v>272</v>
      </c>
      <c r="M107" s="51" t="s">
        <v>272</v>
      </c>
    </row>
    <row r="108" spans="10:13" x14ac:dyDescent="0.2">
      <c r="J108" s="51" t="s">
        <v>326</v>
      </c>
      <c r="K108" s="51" t="s">
        <v>122</v>
      </c>
      <c r="L108" s="51" t="s">
        <v>272</v>
      </c>
      <c r="M108" s="51" t="s">
        <v>272</v>
      </c>
    </row>
    <row r="109" spans="10:13" x14ac:dyDescent="0.2">
      <c r="J109" s="51" t="s">
        <v>328</v>
      </c>
      <c r="K109" s="51" t="s">
        <v>122</v>
      </c>
      <c r="L109" s="51" t="s">
        <v>272</v>
      </c>
      <c r="M109" s="51" t="s">
        <v>272</v>
      </c>
    </row>
    <row r="110" spans="10:13" x14ac:dyDescent="0.2">
      <c r="J110" s="51" t="s">
        <v>329</v>
      </c>
      <c r="K110" s="51" t="s">
        <v>122</v>
      </c>
      <c r="L110" s="51" t="s">
        <v>115</v>
      </c>
      <c r="M110" s="51" t="s">
        <v>330</v>
      </c>
    </row>
    <row r="111" spans="10:13" x14ac:dyDescent="0.2">
      <c r="J111" s="51" t="s">
        <v>332</v>
      </c>
      <c r="K111" s="51" t="s">
        <v>122</v>
      </c>
      <c r="L111" s="51" t="s">
        <v>275</v>
      </c>
      <c r="M111" s="51" t="s">
        <v>276</v>
      </c>
    </row>
    <row r="112" spans="10:13" x14ac:dyDescent="0.2">
      <c r="J112" s="51" t="s">
        <v>334</v>
      </c>
      <c r="K112" s="51" t="s">
        <v>122</v>
      </c>
      <c r="L112" s="51" t="s">
        <v>275</v>
      </c>
      <c r="M112" s="51" t="s">
        <v>335</v>
      </c>
    </row>
    <row r="113" spans="6:13" x14ac:dyDescent="0.2">
      <c r="J113" s="51" t="s">
        <v>336</v>
      </c>
      <c r="K113" s="51" t="s">
        <v>122</v>
      </c>
      <c r="L113" s="51" t="s">
        <v>275</v>
      </c>
      <c r="M113" s="51" t="s">
        <v>335</v>
      </c>
    </row>
    <row r="114" spans="6:13" x14ac:dyDescent="0.2">
      <c r="J114" s="51" t="s">
        <v>339</v>
      </c>
      <c r="K114" s="51" t="s">
        <v>122</v>
      </c>
      <c r="L114" s="51" t="s">
        <v>115</v>
      </c>
      <c r="M114" s="51" t="s">
        <v>330</v>
      </c>
    </row>
    <row r="115" spans="6:13" x14ac:dyDescent="0.2">
      <c r="J115" s="51" t="s">
        <v>341</v>
      </c>
      <c r="K115" s="51" t="s">
        <v>122</v>
      </c>
      <c r="L115" s="51" t="s">
        <v>275</v>
      </c>
      <c r="M115" s="51" t="s">
        <v>276</v>
      </c>
    </row>
    <row r="116" spans="6:13" x14ac:dyDescent="0.2">
      <c r="J116" s="51" t="s">
        <v>343</v>
      </c>
      <c r="K116" s="51" t="s">
        <v>122</v>
      </c>
      <c r="L116" s="51" t="s">
        <v>275</v>
      </c>
      <c r="M116" s="51" t="s">
        <v>276</v>
      </c>
    </row>
    <row r="117" spans="6:13" x14ac:dyDescent="0.2">
      <c r="J117" s="51" t="s">
        <v>344</v>
      </c>
      <c r="K117" s="51" t="s">
        <v>122</v>
      </c>
      <c r="L117" s="51" t="s">
        <v>175</v>
      </c>
      <c r="M117" s="51" t="s">
        <v>176</v>
      </c>
    </row>
    <row r="118" spans="6:13" x14ac:dyDescent="0.2">
      <c r="J118" s="51" t="s">
        <v>345</v>
      </c>
      <c r="K118" s="51" t="s">
        <v>122</v>
      </c>
      <c r="L118" s="42" t="s">
        <v>310</v>
      </c>
      <c r="M118" s="51" t="s">
        <v>272</v>
      </c>
    </row>
    <row r="119" spans="6:13" x14ac:dyDescent="0.2">
      <c r="J119" s="51" t="s">
        <v>346</v>
      </c>
      <c r="K119" s="51" t="s">
        <v>122</v>
      </c>
      <c r="L119" s="51" t="s">
        <v>115</v>
      </c>
      <c r="M119" s="51" t="s">
        <v>202</v>
      </c>
    </row>
    <row r="120" spans="6:13" x14ac:dyDescent="0.2">
      <c r="J120" s="51" t="s">
        <v>347</v>
      </c>
      <c r="K120" s="51" t="s">
        <v>122</v>
      </c>
      <c r="L120" s="51" t="s">
        <v>115</v>
      </c>
      <c r="M120" s="51" t="s">
        <v>202</v>
      </c>
    </row>
    <row r="121" spans="6:13" x14ac:dyDescent="0.2">
      <c r="J121" s="51" t="s">
        <v>348</v>
      </c>
      <c r="K121" s="51" t="s">
        <v>122</v>
      </c>
      <c r="L121" s="51" t="s">
        <v>275</v>
      </c>
      <c r="M121" s="51" t="s">
        <v>276</v>
      </c>
    </row>
    <row r="122" spans="6:13" x14ac:dyDescent="0.2">
      <c r="J122" s="51" t="s">
        <v>349</v>
      </c>
      <c r="K122" s="51" t="s">
        <v>122</v>
      </c>
      <c r="L122" s="51" t="s">
        <v>115</v>
      </c>
      <c r="M122" s="51" t="s">
        <v>202</v>
      </c>
    </row>
    <row r="123" spans="6:13" x14ac:dyDescent="0.2">
      <c r="J123" s="51" t="s">
        <v>350</v>
      </c>
      <c r="K123" s="51" t="s">
        <v>122</v>
      </c>
      <c r="L123" s="51" t="s">
        <v>115</v>
      </c>
      <c r="M123" s="51" t="s">
        <v>202</v>
      </c>
    </row>
    <row r="124" spans="6:13" x14ac:dyDescent="0.2">
      <c r="J124" s="51" t="s">
        <v>351</v>
      </c>
      <c r="K124" s="51" t="s">
        <v>122</v>
      </c>
      <c r="L124" s="51" t="s">
        <v>115</v>
      </c>
      <c r="M124" s="51"/>
    </row>
    <row r="125" spans="6:13" x14ac:dyDescent="0.2">
      <c r="F125" s="60"/>
      <c r="G125" s="60"/>
      <c r="J125" s="51" t="s">
        <v>294</v>
      </c>
      <c r="K125" s="51" t="s">
        <v>122</v>
      </c>
      <c r="L125" s="51" t="s">
        <v>115</v>
      </c>
      <c r="M125" s="51" t="s">
        <v>249</v>
      </c>
    </row>
    <row r="126" spans="6:13" x14ac:dyDescent="0.2">
      <c r="J126" s="51" t="s">
        <v>352</v>
      </c>
      <c r="K126" s="51" t="s">
        <v>122</v>
      </c>
      <c r="L126" s="51"/>
      <c r="M126" s="51"/>
    </row>
    <row r="127" spans="6:13" x14ac:dyDescent="0.2">
      <c r="J127" s="51" t="s">
        <v>353</v>
      </c>
      <c r="K127" s="51" t="s">
        <v>122</v>
      </c>
      <c r="L127" s="51" t="s">
        <v>237</v>
      </c>
      <c r="M127" s="51"/>
    </row>
    <row r="128" spans="6:13" x14ac:dyDescent="0.2">
      <c r="J128" s="51" t="s">
        <v>354</v>
      </c>
      <c r="K128" s="51" t="s">
        <v>122</v>
      </c>
      <c r="L128" s="51" t="s">
        <v>201</v>
      </c>
      <c r="M128" s="51" t="s">
        <v>269</v>
      </c>
    </row>
    <row r="129" spans="3:13" x14ac:dyDescent="0.2">
      <c r="J129" s="51" t="s">
        <v>355</v>
      </c>
      <c r="K129" s="51" t="s">
        <v>122</v>
      </c>
      <c r="L129" s="51" t="s">
        <v>201</v>
      </c>
      <c r="M129" s="51" t="s">
        <v>269</v>
      </c>
    </row>
    <row r="130" spans="3:13" x14ac:dyDescent="0.2">
      <c r="C130" s="50"/>
      <c r="J130" s="51" t="s">
        <v>356</v>
      </c>
      <c r="K130" s="51" t="s">
        <v>122</v>
      </c>
      <c r="L130" s="51" t="s">
        <v>275</v>
      </c>
      <c r="M130" s="51" t="s">
        <v>357</v>
      </c>
    </row>
    <row r="131" spans="3:13" x14ac:dyDescent="0.2">
      <c r="J131" s="51" t="s">
        <v>354</v>
      </c>
      <c r="K131" s="51" t="s">
        <v>122</v>
      </c>
      <c r="L131" s="51" t="s">
        <v>201</v>
      </c>
      <c r="M131" s="51" t="s">
        <v>269</v>
      </c>
    </row>
    <row r="132" spans="3:13" x14ac:dyDescent="0.2">
      <c r="J132" s="51" t="s">
        <v>358</v>
      </c>
      <c r="K132" s="51" t="s">
        <v>122</v>
      </c>
      <c r="L132" s="51" t="s">
        <v>275</v>
      </c>
      <c r="M132" s="51" t="s">
        <v>357</v>
      </c>
    </row>
    <row r="133" spans="3:13" x14ac:dyDescent="0.2">
      <c r="J133" s="51" t="s">
        <v>359</v>
      </c>
      <c r="K133" s="51" t="s">
        <v>122</v>
      </c>
      <c r="L133" s="51" t="s">
        <v>201</v>
      </c>
      <c r="M133" s="51" t="s">
        <v>202</v>
      </c>
    </row>
    <row r="134" spans="3:13" x14ac:dyDescent="0.2">
      <c r="J134" s="51" t="s">
        <v>360</v>
      </c>
      <c r="K134" s="51" t="s">
        <v>122</v>
      </c>
      <c r="L134" s="51" t="s">
        <v>185</v>
      </c>
      <c r="M134" s="51" t="s">
        <v>186</v>
      </c>
    </row>
    <row r="135" spans="3:13" x14ac:dyDescent="0.2">
      <c r="J135" s="51" t="s">
        <v>361</v>
      </c>
      <c r="K135" s="51" t="s">
        <v>122</v>
      </c>
      <c r="L135" s="51" t="s">
        <v>175</v>
      </c>
      <c r="M135" s="51" t="s">
        <v>176</v>
      </c>
    </row>
    <row r="136" spans="3:13" x14ac:dyDescent="0.2">
      <c r="J136" s="51" t="s">
        <v>362</v>
      </c>
      <c r="K136" s="51" t="s">
        <v>122</v>
      </c>
      <c r="L136" s="51" t="s">
        <v>221</v>
      </c>
      <c r="M136" s="51" t="s">
        <v>202</v>
      </c>
    </row>
    <row r="137" spans="3:13" x14ac:dyDescent="0.2">
      <c r="J137" s="51" t="s">
        <v>363</v>
      </c>
      <c r="K137" s="51" t="s">
        <v>122</v>
      </c>
      <c r="L137" s="51" t="s">
        <v>272</v>
      </c>
      <c r="M137" s="51" t="s">
        <v>273</v>
      </c>
    </row>
    <row r="138" spans="3:13" x14ac:dyDescent="0.2">
      <c r="J138" s="51" t="s">
        <v>364</v>
      </c>
      <c r="K138" s="51" t="s">
        <v>122</v>
      </c>
      <c r="L138" s="51" t="s">
        <v>272</v>
      </c>
      <c r="M138" s="51" t="s">
        <v>272</v>
      </c>
    </row>
    <row r="139" spans="3:13" x14ac:dyDescent="0.2">
      <c r="J139" s="51" t="s">
        <v>365</v>
      </c>
      <c r="K139" s="51" t="s">
        <v>122</v>
      </c>
      <c r="L139" s="51" t="s">
        <v>115</v>
      </c>
      <c r="M139" s="51" t="s">
        <v>232</v>
      </c>
    </row>
    <row r="140" spans="3:13" x14ac:dyDescent="0.2">
      <c r="J140" s="51" t="s">
        <v>366</v>
      </c>
      <c r="K140" s="51" t="s">
        <v>122</v>
      </c>
      <c r="L140" s="51" t="s">
        <v>115</v>
      </c>
      <c r="M140" s="51" t="s">
        <v>232</v>
      </c>
    </row>
    <row r="141" spans="3:13" x14ac:dyDescent="0.2">
      <c r="J141" s="51" t="s">
        <v>368</v>
      </c>
      <c r="K141" s="51" t="s">
        <v>122</v>
      </c>
      <c r="L141" s="51" t="s">
        <v>175</v>
      </c>
      <c r="M141" s="51" t="s">
        <v>176</v>
      </c>
    </row>
    <row r="142" spans="3:13" x14ac:dyDescent="0.2">
      <c r="J142" s="51" t="s">
        <v>370</v>
      </c>
      <c r="K142" s="51" t="s">
        <v>122</v>
      </c>
      <c r="L142" s="51" t="s">
        <v>175</v>
      </c>
      <c r="M142" s="51" t="s">
        <v>176</v>
      </c>
    </row>
    <row r="143" spans="3:13" x14ac:dyDescent="0.2">
      <c r="J143" s="51" t="s">
        <v>293</v>
      </c>
      <c r="K143" s="51" t="s">
        <v>122</v>
      </c>
      <c r="L143" s="51" t="s">
        <v>275</v>
      </c>
      <c r="M143" s="51" t="s">
        <v>276</v>
      </c>
    </row>
    <row r="144" spans="3:13" x14ac:dyDescent="0.2">
      <c r="J144" s="51" t="s">
        <v>373</v>
      </c>
      <c r="K144" s="51" t="s">
        <v>122</v>
      </c>
      <c r="L144" s="51" t="s">
        <v>115</v>
      </c>
      <c r="M144" s="51" t="s">
        <v>255</v>
      </c>
    </row>
    <row r="145" spans="10:13" x14ac:dyDescent="0.2">
      <c r="J145" s="51" t="s">
        <v>375</v>
      </c>
      <c r="K145" s="51" t="s">
        <v>122</v>
      </c>
      <c r="L145" s="51" t="s">
        <v>115</v>
      </c>
      <c r="M145" s="51" t="s">
        <v>232</v>
      </c>
    </row>
    <row r="146" spans="10:13" x14ac:dyDescent="0.2">
      <c r="J146" s="51" t="s">
        <v>377</v>
      </c>
      <c r="K146" s="51" t="s">
        <v>122</v>
      </c>
      <c r="L146" s="51" t="s">
        <v>272</v>
      </c>
      <c r="M146" s="51" t="s">
        <v>272</v>
      </c>
    </row>
    <row r="147" spans="10:13" x14ac:dyDescent="0.2">
      <c r="J147" s="51" t="s">
        <v>314</v>
      </c>
      <c r="K147" s="51" t="s">
        <v>122</v>
      </c>
      <c r="L147" s="51" t="s">
        <v>185</v>
      </c>
      <c r="M147" s="51" t="s">
        <v>191</v>
      </c>
    </row>
    <row r="148" spans="10:13" x14ac:dyDescent="0.2">
      <c r="J148" s="51" t="s">
        <v>304</v>
      </c>
      <c r="K148" s="51" t="s">
        <v>122</v>
      </c>
      <c r="L148" s="51" t="s">
        <v>380</v>
      </c>
      <c r="M148" s="51" t="s">
        <v>381</v>
      </c>
    </row>
    <row r="149" spans="10:13" x14ac:dyDescent="0.2">
      <c r="J149" s="51" t="s">
        <v>320</v>
      </c>
      <c r="K149" s="51" t="s">
        <v>122</v>
      </c>
      <c r="L149" s="42" t="s">
        <v>213</v>
      </c>
      <c r="M149" s="42" t="s">
        <v>122</v>
      </c>
    </row>
    <row r="150" spans="10:13" x14ac:dyDescent="0.2">
      <c r="J150" s="51" t="s">
        <v>384</v>
      </c>
      <c r="K150" s="51" t="s">
        <v>122</v>
      </c>
      <c r="L150" s="51" t="s">
        <v>275</v>
      </c>
      <c r="M150" s="51" t="s">
        <v>276</v>
      </c>
    </row>
    <row r="151" spans="10:13" x14ac:dyDescent="0.2">
      <c r="J151" s="51" t="s">
        <v>386</v>
      </c>
      <c r="K151" s="51" t="s">
        <v>122</v>
      </c>
      <c r="L151" s="51" t="s">
        <v>257</v>
      </c>
      <c r="M151" s="51" t="s">
        <v>202</v>
      </c>
    </row>
    <row r="152" spans="10:13" x14ac:dyDescent="0.2">
      <c r="J152" s="51" t="s">
        <v>388</v>
      </c>
      <c r="K152" s="51" t="s">
        <v>122</v>
      </c>
      <c r="L152" s="51" t="s">
        <v>257</v>
      </c>
      <c r="M152" s="51" t="s">
        <v>202</v>
      </c>
    </row>
    <row r="153" spans="10:13" x14ac:dyDescent="0.2">
      <c r="J153" s="42" t="s">
        <v>316</v>
      </c>
      <c r="K153" s="51" t="s">
        <v>122</v>
      </c>
      <c r="L153" s="42" t="s">
        <v>237</v>
      </c>
      <c r="M153" s="51" t="s">
        <v>240</v>
      </c>
    </row>
    <row r="154" spans="10:13" x14ac:dyDescent="0.2">
      <c r="J154" s="42" t="s">
        <v>391</v>
      </c>
      <c r="K154" s="51" t="s">
        <v>122</v>
      </c>
      <c r="L154" s="42" t="s">
        <v>392</v>
      </c>
      <c r="M154" s="42"/>
    </row>
    <row r="155" spans="10:13" x14ac:dyDescent="0.2">
      <c r="J155" s="42" t="s">
        <v>318</v>
      </c>
      <c r="K155" s="51" t="s">
        <v>122</v>
      </c>
      <c r="L155" s="42" t="s">
        <v>221</v>
      </c>
      <c r="M155" s="42" t="s">
        <v>202</v>
      </c>
    </row>
    <row r="156" spans="10:13" x14ac:dyDescent="0.2">
      <c r="J156" s="42" t="s">
        <v>281</v>
      </c>
      <c r="K156" s="51" t="s">
        <v>122</v>
      </c>
      <c r="L156" s="42" t="s">
        <v>185</v>
      </c>
      <c r="M156" s="51" t="s">
        <v>191</v>
      </c>
    </row>
    <row r="157" spans="10:13" x14ac:dyDescent="0.2">
      <c r="J157" s="42" t="s">
        <v>282</v>
      </c>
      <c r="K157" s="51" t="s">
        <v>122</v>
      </c>
      <c r="L157" s="42" t="s">
        <v>275</v>
      </c>
      <c r="M157" s="51" t="s">
        <v>335</v>
      </c>
    </row>
    <row r="158" spans="10:13" x14ac:dyDescent="0.2">
      <c r="J158" s="42" t="s">
        <v>283</v>
      </c>
      <c r="K158" s="51" t="s">
        <v>122</v>
      </c>
      <c r="L158" s="42" t="s">
        <v>275</v>
      </c>
      <c r="M158" s="51" t="s">
        <v>335</v>
      </c>
    </row>
    <row r="159" spans="10:13" x14ac:dyDescent="0.2">
      <c r="J159" s="42" t="s">
        <v>284</v>
      </c>
      <c r="K159" s="51" t="s">
        <v>122</v>
      </c>
      <c r="L159" s="42" t="s">
        <v>228</v>
      </c>
      <c r="M159" s="42" t="s">
        <v>229</v>
      </c>
    </row>
    <row r="160" spans="10:13" x14ac:dyDescent="0.2">
      <c r="J160" s="42" t="s">
        <v>322</v>
      </c>
      <c r="K160" s="51" t="s">
        <v>122</v>
      </c>
      <c r="L160" s="42" t="s">
        <v>185</v>
      </c>
      <c r="M160" s="51" t="s">
        <v>191</v>
      </c>
    </row>
    <row r="161" spans="10:13" x14ac:dyDescent="0.2">
      <c r="J161" s="42" t="s">
        <v>340</v>
      </c>
      <c r="K161" s="51" t="s">
        <v>122</v>
      </c>
      <c r="L161" s="42" t="s">
        <v>213</v>
      </c>
      <c r="M161" s="42" t="s">
        <v>122</v>
      </c>
    </row>
    <row r="162" spans="10:13" x14ac:dyDescent="0.2">
      <c r="J162" s="42" t="s">
        <v>270</v>
      </c>
      <c r="K162" s="51" t="s">
        <v>122</v>
      </c>
      <c r="L162" s="42" t="s">
        <v>257</v>
      </c>
      <c r="M162" s="42" t="s">
        <v>202</v>
      </c>
    </row>
    <row r="163" spans="10:13" x14ac:dyDescent="0.2">
      <c r="J163" s="42" t="s">
        <v>246</v>
      </c>
      <c r="K163" s="51" t="s">
        <v>122</v>
      </c>
      <c r="L163" s="42" t="s">
        <v>138</v>
      </c>
      <c r="M163" s="42" t="s">
        <v>152</v>
      </c>
    </row>
    <row r="164" spans="10:13" x14ac:dyDescent="0.2">
      <c r="J164" s="42" t="s">
        <v>289</v>
      </c>
      <c r="K164" s="51" t="s">
        <v>122</v>
      </c>
      <c r="L164" s="42" t="s">
        <v>138</v>
      </c>
      <c r="M164" s="42" t="s">
        <v>152</v>
      </c>
    </row>
    <row r="165" spans="10:13" x14ac:dyDescent="0.2">
      <c r="J165" s="42" t="s">
        <v>290</v>
      </c>
      <c r="K165" s="51" t="s">
        <v>122</v>
      </c>
      <c r="L165" s="42" t="s">
        <v>275</v>
      </c>
      <c r="M165" s="42" t="e">
        <v>#N/A</v>
      </c>
    </row>
    <row r="166" spans="10:13" x14ac:dyDescent="0.2">
      <c r="J166" s="42" t="s">
        <v>291</v>
      </c>
      <c r="K166" s="51" t="s">
        <v>122</v>
      </c>
      <c r="L166" s="42" t="s">
        <v>175</v>
      </c>
      <c r="M166" s="42" t="e">
        <v>#N/A</v>
      </c>
    </row>
    <row r="167" spans="10:13" x14ac:dyDescent="0.2">
      <c r="J167" s="42" t="s">
        <v>384</v>
      </c>
      <c r="K167" s="51" t="s">
        <v>122</v>
      </c>
      <c r="L167" s="51" t="s">
        <v>275</v>
      </c>
      <c r="M167" s="51" t="s">
        <v>276</v>
      </c>
    </row>
    <row r="168" spans="10:13" x14ac:dyDescent="0.2">
      <c r="J168" s="42" t="s">
        <v>292</v>
      </c>
      <c r="K168" s="51" t="s">
        <v>122</v>
      </c>
      <c r="L168" s="42" t="s">
        <v>237</v>
      </c>
      <c r="M168" s="42" t="e">
        <v>#N/A</v>
      </c>
    </row>
    <row r="169" spans="10:13" x14ac:dyDescent="0.2">
      <c r="J169" s="42" t="s">
        <v>293</v>
      </c>
      <c r="K169" s="51" t="s">
        <v>122</v>
      </c>
      <c r="L169" s="51" t="s">
        <v>275</v>
      </c>
      <c r="M169" s="51" t="s">
        <v>276</v>
      </c>
    </row>
    <row r="170" spans="10:13" x14ac:dyDescent="0.2">
      <c r="J170" s="42" t="s">
        <v>226</v>
      </c>
      <c r="K170" s="51" t="s">
        <v>122</v>
      </c>
      <c r="L170" s="42" t="s">
        <v>175</v>
      </c>
      <c r="M170" s="42" t="s">
        <v>175</v>
      </c>
    </row>
    <row r="171" spans="10:13" x14ac:dyDescent="0.2">
      <c r="J171" s="42" t="s">
        <v>296</v>
      </c>
      <c r="K171" s="51" t="s">
        <v>122</v>
      </c>
      <c r="L171" s="42" t="s">
        <v>201</v>
      </c>
      <c r="M171" s="42" t="s">
        <v>202</v>
      </c>
    </row>
    <row r="172" spans="10:13" x14ac:dyDescent="0.2">
      <c r="J172" s="42" t="s">
        <v>297</v>
      </c>
      <c r="K172" s="51" t="s">
        <v>122</v>
      </c>
      <c r="L172" s="42" t="s">
        <v>275</v>
      </c>
      <c r="M172" s="42" t="e">
        <v>#N/A</v>
      </c>
    </row>
    <row r="173" spans="10:13" x14ac:dyDescent="0.2">
      <c r="J173" s="42" t="s">
        <v>298</v>
      </c>
      <c r="K173" s="51" t="s">
        <v>122</v>
      </c>
      <c r="L173" s="42" t="s">
        <v>272</v>
      </c>
      <c r="M173" s="42" t="s">
        <v>272</v>
      </c>
    </row>
    <row r="174" spans="10:13" x14ac:dyDescent="0.2">
      <c r="J174" s="42" t="s">
        <v>299</v>
      </c>
      <c r="K174" s="51" t="s">
        <v>122</v>
      </c>
      <c r="L174" s="42" t="s">
        <v>272</v>
      </c>
      <c r="M174" s="42" t="s">
        <v>272</v>
      </c>
    </row>
    <row r="175" spans="10:13" x14ac:dyDescent="0.2">
      <c r="J175" s="42" t="s">
        <v>300</v>
      </c>
      <c r="K175" s="51" t="s">
        <v>122</v>
      </c>
      <c r="L175" s="42" t="s">
        <v>272</v>
      </c>
      <c r="M175" s="42" t="s">
        <v>273</v>
      </c>
    </row>
    <row r="176" spans="10:13" x14ac:dyDescent="0.2">
      <c r="J176" s="42" t="s">
        <v>270</v>
      </c>
      <c r="K176" s="51" t="s">
        <v>122</v>
      </c>
      <c r="L176" s="42" t="s">
        <v>257</v>
      </c>
      <c r="M176" s="42" t="s">
        <v>202</v>
      </c>
    </row>
    <row r="177" spans="10:13" x14ac:dyDescent="0.2">
      <c r="J177" s="42" t="s">
        <v>302</v>
      </c>
      <c r="K177" s="51" t="s">
        <v>122</v>
      </c>
      <c r="L177" s="42" t="s">
        <v>201</v>
      </c>
      <c r="M177" s="42" t="s">
        <v>202</v>
      </c>
    </row>
    <row r="178" spans="10:13" x14ac:dyDescent="0.2">
      <c r="J178" s="42" t="s">
        <v>303</v>
      </c>
      <c r="K178" s="51" t="s">
        <v>122</v>
      </c>
      <c r="L178" s="42" t="s">
        <v>185</v>
      </c>
      <c r="M178" s="51" t="s">
        <v>191</v>
      </c>
    </row>
    <row r="179" spans="10:13" x14ac:dyDescent="0.2">
      <c r="J179" s="42" t="s">
        <v>305</v>
      </c>
      <c r="K179" s="51" t="s">
        <v>122</v>
      </c>
      <c r="L179" s="42" t="s">
        <v>138</v>
      </c>
      <c r="M179" s="42" t="s">
        <v>152</v>
      </c>
    </row>
    <row r="180" spans="10:13" x14ac:dyDescent="0.2">
      <c r="J180" s="42" t="s">
        <v>306</v>
      </c>
      <c r="K180" s="51" t="s">
        <v>122</v>
      </c>
      <c r="L180" s="42" t="s">
        <v>213</v>
      </c>
      <c r="M180" s="42" t="s">
        <v>122</v>
      </c>
    </row>
    <row r="181" spans="10:13" x14ac:dyDescent="0.2">
      <c r="J181" s="42" t="s">
        <v>307</v>
      </c>
      <c r="K181" s="51" t="s">
        <v>122</v>
      </c>
      <c r="L181" s="42" t="s">
        <v>185</v>
      </c>
      <c r="M181" s="42" t="s">
        <v>186</v>
      </c>
    </row>
    <row r="182" spans="10:13" x14ac:dyDescent="0.2">
      <c r="J182" s="42" t="s">
        <v>308</v>
      </c>
      <c r="K182" s="51" t="s">
        <v>122</v>
      </c>
      <c r="L182" s="51" t="s">
        <v>115</v>
      </c>
      <c r="M182" s="42" t="s">
        <v>232</v>
      </c>
    </row>
    <row r="183" spans="10:13" x14ac:dyDescent="0.2">
      <c r="J183" s="42" t="s">
        <v>309</v>
      </c>
      <c r="K183" s="51" t="s">
        <v>122</v>
      </c>
      <c r="L183" s="42" t="s">
        <v>310</v>
      </c>
      <c r="M183" s="42"/>
    </row>
    <row r="184" spans="10:13" x14ac:dyDescent="0.2">
      <c r="J184" s="42" t="s">
        <v>294</v>
      </c>
      <c r="K184" s="51" t="s">
        <v>122</v>
      </c>
      <c r="L184" s="51" t="s">
        <v>115</v>
      </c>
      <c r="M184" s="42" t="s">
        <v>249</v>
      </c>
    </row>
    <row r="185" spans="10:13" x14ac:dyDescent="0.2">
      <c r="J185" s="42" t="s">
        <v>312</v>
      </c>
      <c r="K185" s="51" t="s">
        <v>122</v>
      </c>
      <c r="L185" s="51" t="s">
        <v>115</v>
      </c>
      <c r="M185" s="42" t="s">
        <v>249</v>
      </c>
    </row>
    <row r="186" spans="10:13" x14ac:dyDescent="0.2">
      <c r="J186" s="42" t="s">
        <v>313</v>
      </c>
      <c r="K186" s="51" t="s">
        <v>122</v>
      </c>
      <c r="L186" s="51" t="s">
        <v>115</v>
      </c>
      <c r="M186" s="42" t="s">
        <v>232</v>
      </c>
    </row>
    <row r="187" spans="10:13" x14ac:dyDescent="0.2">
      <c r="J187" s="42" t="s">
        <v>315</v>
      </c>
      <c r="K187" s="51" t="s">
        <v>122</v>
      </c>
      <c r="L187" s="51" t="s">
        <v>115</v>
      </c>
      <c r="M187" s="42" t="s">
        <v>232</v>
      </c>
    </row>
    <row r="188" spans="10:13" x14ac:dyDescent="0.2">
      <c r="J188" s="42" t="s">
        <v>317</v>
      </c>
      <c r="K188" s="51" t="s">
        <v>122</v>
      </c>
      <c r="L188" s="42" t="s">
        <v>185</v>
      </c>
      <c r="M188" s="51" t="s">
        <v>191</v>
      </c>
    </row>
    <row r="189" spans="10:13" x14ac:dyDescent="0.2">
      <c r="J189" s="42" t="s">
        <v>319</v>
      </c>
      <c r="K189" s="51" t="s">
        <v>122</v>
      </c>
      <c r="L189" s="42" t="s">
        <v>221</v>
      </c>
      <c r="M189" s="42" t="s">
        <v>202</v>
      </c>
    </row>
    <row r="190" spans="10:13" x14ac:dyDescent="0.2">
      <c r="J190" s="42" t="s">
        <v>321</v>
      </c>
      <c r="K190" s="51" t="s">
        <v>122</v>
      </c>
      <c r="L190" s="42" t="s">
        <v>185</v>
      </c>
      <c r="M190" s="51" t="s">
        <v>191</v>
      </c>
    </row>
    <row r="191" spans="10:13" x14ac:dyDescent="0.2">
      <c r="J191" s="42" t="s">
        <v>323</v>
      </c>
      <c r="K191" s="51" t="s">
        <v>122</v>
      </c>
      <c r="L191" s="42" t="s">
        <v>175</v>
      </c>
      <c r="M191" s="42" t="s">
        <v>175</v>
      </c>
    </row>
    <row r="192" spans="10:13" x14ac:dyDescent="0.2">
      <c r="J192" s="42" t="s">
        <v>324</v>
      </c>
      <c r="K192" s="51" t="s">
        <v>122</v>
      </c>
      <c r="L192" s="42" t="s">
        <v>272</v>
      </c>
      <c r="M192" s="42" t="s">
        <v>272</v>
      </c>
    </row>
    <row r="193" spans="10:13" x14ac:dyDescent="0.2">
      <c r="J193" s="42" t="s">
        <v>325</v>
      </c>
      <c r="K193" s="51" t="s">
        <v>122</v>
      </c>
      <c r="L193" s="42" t="s">
        <v>272</v>
      </c>
      <c r="M193" s="42" t="s">
        <v>272</v>
      </c>
    </row>
    <row r="194" spans="10:13" x14ac:dyDescent="0.2">
      <c r="J194" s="42" t="s">
        <v>326</v>
      </c>
      <c r="K194" s="51" t="s">
        <v>122</v>
      </c>
      <c r="L194" s="42" t="s">
        <v>272</v>
      </c>
      <c r="M194" s="42" t="s">
        <v>272</v>
      </c>
    </row>
    <row r="195" spans="10:13" x14ac:dyDescent="0.2">
      <c r="J195" s="42" t="s">
        <v>328</v>
      </c>
      <c r="K195" s="51" t="s">
        <v>122</v>
      </c>
      <c r="L195" s="42" t="s">
        <v>272</v>
      </c>
      <c r="M195" s="42" t="s">
        <v>272</v>
      </c>
    </row>
    <row r="196" spans="10:13" x14ac:dyDescent="0.2">
      <c r="J196" s="42" t="s">
        <v>329</v>
      </c>
      <c r="K196" s="51" t="s">
        <v>122</v>
      </c>
      <c r="L196" s="42" t="s">
        <v>275</v>
      </c>
      <c r="M196" s="42" t="s">
        <v>330</v>
      </c>
    </row>
    <row r="197" spans="10:13" x14ac:dyDescent="0.2">
      <c r="J197" s="42" t="s">
        <v>332</v>
      </c>
      <c r="K197" s="51" t="s">
        <v>122</v>
      </c>
      <c r="L197" s="42" t="s">
        <v>275</v>
      </c>
      <c r="M197" s="51" t="s">
        <v>276</v>
      </c>
    </row>
    <row r="198" spans="10:13" x14ac:dyDescent="0.2">
      <c r="J198" s="42" t="s">
        <v>334</v>
      </c>
      <c r="K198" s="51" t="s">
        <v>122</v>
      </c>
      <c r="L198" s="42" t="s">
        <v>275</v>
      </c>
      <c r="M198" s="51" t="s">
        <v>335</v>
      </c>
    </row>
    <row r="199" spans="10:13" x14ac:dyDescent="0.2">
      <c r="J199" s="42" t="s">
        <v>336</v>
      </c>
      <c r="K199" s="51" t="s">
        <v>122</v>
      </c>
      <c r="L199" s="42" t="s">
        <v>275</v>
      </c>
      <c r="M199" s="51" t="s">
        <v>335</v>
      </c>
    </row>
    <row r="200" spans="10:13" x14ac:dyDescent="0.2">
      <c r="J200" s="42" t="s">
        <v>339</v>
      </c>
      <c r="K200" s="51" t="s">
        <v>122</v>
      </c>
      <c r="L200" s="42" t="s">
        <v>275</v>
      </c>
      <c r="M200" s="42" t="s">
        <v>330</v>
      </c>
    </row>
    <row r="201" spans="10:13" x14ac:dyDescent="0.2">
      <c r="J201" s="42" t="s">
        <v>341</v>
      </c>
      <c r="K201" s="51" t="s">
        <v>122</v>
      </c>
      <c r="L201" s="42" t="s">
        <v>275</v>
      </c>
      <c r="M201" s="51" t="s">
        <v>276</v>
      </c>
    </row>
    <row r="202" spans="10:13" x14ac:dyDescent="0.2">
      <c r="J202" s="42" t="s">
        <v>343</v>
      </c>
      <c r="K202" s="51" t="s">
        <v>122</v>
      </c>
      <c r="L202" s="42" t="s">
        <v>275</v>
      </c>
      <c r="M202" s="51" t="s">
        <v>276</v>
      </c>
    </row>
    <row r="203" spans="10:13" x14ac:dyDescent="0.2">
      <c r="J203" s="42" t="s">
        <v>344</v>
      </c>
      <c r="K203" s="51" t="s">
        <v>122</v>
      </c>
      <c r="L203" s="42" t="s">
        <v>175</v>
      </c>
      <c r="M203" s="42" t="s">
        <v>176</v>
      </c>
    </row>
    <row r="204" spans="10:13" x14ac:dyDescent="0.2">
      <c r="J204" s="42" t="s">
        <v>345</v>
      </c>
      <c r="K204" s="51" t="s">
        <v>122</v>
      </c>
      <c r="L204" s="42" t="s">
        <v>310</v>
      </c>
      <c r="M204" s="42" t="s">
        <v>272</v>
      </c>
    </row>
    <row r="205" spans="10:13" x14ac:dyDescent="0.2">
      <c r="J205" s="42" t="s">
        <v>346</v>
      </c>
      <c r="K205" s="51" t="s">
        <v>122</v>
      </c>
      <c r="L205" s="42" t="s">
        <v>257</v>
      </c>
      <c r="M205" s="42" t="s">
        <v>202</v>
      </c>
    </row>
    <row r="206" spans="10:13" x14ac:dyDescent="0.2">
      <c r="J206" s="42" t="s">
        <v>347</v>
      </c>
      <c r="K206" s="51" t="s">
        <v>122</v>
      </c>
      <c r="L206" s="42" t="s">
        <v>257</v>
      </c>
      <c r="M206" s="42" t="s">
        <v>202</v>
      </c>
    </row>
    <row r="207" spans="10:13" x14ac:dyDescent="0.2">
      <c r="J207" s="42" t="s">
        <v>348</v>
      </c>
      <c r="K207" s="51" t="s">
        <v>122</v>
      </c>
      <c r="L207" s="42" t="s">
        <v>275</v>
      </c>
      <c r="M207" s="51" t="s">
        <v>276</v>
      </c>
    </row>
    <row r="208" spans="10:13" x14ac:dyDescent="0.2">
      <c r="J208" s="42" t="s">
        <v>349</v>
      </c>
      <c r="K208" s="51" t="s">
        <v>122</v>
      </c>
      <c r="L208" s="42" t="s">
        <v>221</v>
      </c>
      <c r="M208" s="42" t="s">
        <v>202</v>
      </c>
    </row>
    <row r="209" spans="10:13" x14ac:dyDescent="0.2">
      <c r="J209" s="42" t="s">
        <v>350</v>
      </c>
      <c r="K209" s="51" t="s">
        <v>122</v>
      </c>
      <c r="L209" s="42" t="s">
        <v>257</v>
      </c>
      <c r="M209" s="42" t="s">
        <v>202</v>
      </c>
    </row>
    <row r="210" spans="10:13" x14ac:dyDescent="0.2">
      <c r="J210" s="42" t="s">
        <v>351</v>
      </c>
      <c r="K210" s="51" t="s">
        <v>122</v>
      </c>
      <c r="L210" s="42" t="s">
        <v>127</v>
      </c>
      <c r="M210" s="42" t="s">
        <v>129</v>
      </c>
    </row>
    <row r="211" spans="10:13" x14ac:dyDescent="0.2">
      <c r="J211" s="42" t="s">
        <v>400</v>
      </c>
      <c r="K211" s="51" t="s">
        <v>122</v>
      </c>
      <c r="L211" s="51" t="s">
        <v>115</v>
      </c>
      <c r="M211" s="42" t="s">
        <v>249</v>
      </c>
    </row>
    <row r="212" spans="10:13" x14ac:dyDescent="0.2">
      <c r="J212" s="42" t="s">
        <v>352</v>
      </c>
      <c r="K212" s="51" t="s">
        <v>122</v>
      </c>
      <c r="L212" s="42"/>
      <c r="M212" s="42"/>
    </row>
    <row r="213" spans="10:13" x14ac:dyDescent="0.2">
      <c r="J213" s="42" t="s">
        <v>342</v>
      </c>
      <c r="K213" s="51" t="s">
        <v>122</v>
      </c>
      <c r="L213" s="42" t="s">
        <v>237</v>
      </c>
      <c r="M213" s="42" t="s">
        <v>401</v>
      </c>
    </row>
    <row r="214" spans="10:13" x14ac:dyDescent="0.2">
      <c r="J214" s="42" t="s">
        <v>354</v>
      </c>
      <c r="K214" s="51" t="s">
        <v>122</v>
      </c>
      <c r="L214" s="42" t="s">
        <v>201</v>
      </c>
      <c r="M214" s="42" t="s">
        <v>269</v>
      </c>
    </row>
    <row r="215" spans="10:13" x14ac:dyDescent="0.2">
      <c r="J215" s="42" t="s">
        <v>355</v>
      </c>
      <c r="K215" s="51" t="s">
        <v>122</v>
      </c>
      <c r="L215" s="42" t="s">
        <v>201</v>
      </c>
      <c r="M215" s="42" t="s">
        <v>269</v>
      </c>
    </row>
    <row r="216" spans="10:13" x14ac:dyDescent="0.2">
      <c r="J216" s="42" t="s">
        <v>356</v>
      </c>
      <c r="K216" s="51" t="s">
        <v>122</v>
      </c>
      <c r="L216" s="42" t="s">
        <v>275</v>
      </c>
      <c r="M216" s="42" t="s">
        <v>357</v>
      </c>
    </row>
    <row r="217" spans="10:13" x14ac:dyDescent="0.2">
      <c r="J217" s="42" t="s">
        <v>354</v>
      </c>
      <c r="K217" s="51" t="s">
        <v>122</v>
      </c>
      <c r="L217" s="42" t="s">
        <v>201</v>
      </c>
      <c r="M217" s="42" t="s">
        <v>269</v>
      </c>
    </row>
    <row r="218" spans="10:13" x14ac:dyDescent="0.2">
      <c r="J218" s="42" t="s">
        <v>358</v>
      </c>
      <c r="K218" s="51" t="s">
        <v>122</v>
      </c>
      <c r="L218" s="42" t="s">
        <v>275</v>
      </c>
      <c r="M218" s="42" t="s">
        <v>357</v>
      </c>
    </row>
    <row r="219" spans="10:13" x14ac:dyDescent="0.2">
      <c r="J219" s="42" t="s">
        <v>359</v>
      </c>
      <c r="K219" s="51" t="s">
        <v>122</v>
      </c>
      <c r="L219" s="42" t="s">
        <v>201</v>
      </c>
      <c r="M219" s="42" t="s">
        <v>202</v>
      </c>
    </row>
    <row r="220" spans="10:13" x14ac:dyDescent="0.2">
      <c r="J220" s="42" t="s">
        <v>360</v>
      </c>
      <c r="K220" s="51" t="s">
        <v>122</v>
      </c>
      <c r="L220" s="42" t="s">
        <v>185</v>
      </c>
      <c r="M220" s="42" t="s">
        <v>186</v>
      </c>
    </row>
    <row r="221" spans="10:13" x14ac:dyDescent="0.2">
      <c r="J221" s="42" t="s">
        <v>361</v>
      </c>
      <c r="K221" s="51" t="s">
        <v>122</v>
      </c>
      <c r="L221" s="42" t="s">
        <v>175</v>
      </c>
      <c r="M221" s="42" t="s">
        <v>176</v>
      </c>
    </row>
    <row r="222" spans="10:13" x14ac:dyDescent="0.2">
      <c r="J222" s="42" t="s">
        <v>362</v>
      </c>
      <c r="K222" s="51" t="s">
        <v>122</v>
      </c>
      <c r="L222" s="42" t="s">
        <v>221</v>
      </c>
      <c r="M222" s="42" t="s">
        <v>202</v>
      </c>
    </row>
    <row r="223" spans="10:13" x14ac:dyDescent="0.2">
      <c r="J223" s="42" t="s">
        <v>363</v>
      </c>
      <c r="K223" s="51" t="s">
        <v>122</v>
      </c>
      <c r="L223" s="42" t="s">
        <v>272</v>
      </c>
      <c r="M223" s="42" t="s">
        <v>273</v>
      </c>
    </row>
    <row r="224" spans="10:13" x14ac:dyDescent="0.2">
      <c r="J224" s="42" t="s">
        <v>364</v>
      </c>
      <c r="K224" s="51" t="s">
        <v>122</v>
      </c>
      <c r="L224" s="42" t="s">
        <v>272</v>
      </c>
      <c r="M224" s="42" t="s">
        <v>272</v>
      </c>
    </row>
    <row r="225" spans="10:13" x14ac:dyDescent="0.2">
      <c r="J225" s="42" t="s">
        <v>365</v>
      </c>
      <c r="K225" s="51" t="s">
        <v>122</v>
      </c>
      <c r="L225" s="51" t="s">
        <v>115</v>
      </c>
      <c r="M225" s="42" t="s">
        <v>232</v>
      </c>
    </row>
    <row r="226" spans="10:13" x14ac:dyDescent="0.2">
      <c r="J226" s="42" t="s">
        <v>366</v>
      </c>
      <c r="K226" s="51" t="s">
        <v>122</v>
      </c>
      <c r="L226" s="51" t="s">
        <v>115</v>
      </c>
      <c r="M226" s="42" t="s">
        <v>232</v>
      </c>
    </row>
    <row r="227" spans="10:13" x14ac:dyDescent="0.2">
      <c r="J227" s="42" t="s">
        <v>368</v>
      </c>
      <c r="K227" s="51" t="s">
        <v>122</v>
      </c>
      <c r="L227" s="42" t="s">
        <v>175</v>
      </c>
      <c r="M227" s="42" t="s">
        <v>176</v>
      </c>
    </row>
    <row r="228" spans="10:13" x14ac:dyDescent="0.2">
      <c r="J228" s="42" t="s">
        <v>370</v>
      </c>
      <c r="K228" s="51" t="s">
        <v>122</v>
      </c>
      <c r="L228" s="42" t="s">
        <v>175</v>
      </c>
      <c r="M228" s="42" t="s">
        <v>176</v>
      </c>
    </row>
    <row r="229" spans="10:13" x14ac:dyDescent="0.2">
      <c r="J229" s="42" t="s">
        <v>293</v>
      </c>
      <c r="K229" s="51" t="s">
        <v>122</v>
      </c>
      <c r="L229" s="42" t="s">
        <v>275</v>
      </c>
      <c r="M229" s="51" t="s">
        <v>276</v>
      </c>
    </row>
    <row r="230" spans="10:13" x14ac:dyDescent="0.2">
      <c r="J230" s="42" t="s">
        <v>373</v>
      </c>
      <c r="K230" s="51" t="s">
        <v>122</v>
      </c>
      <c r="L230" s="51" t="s">
        <v>115</v>
      </c>
      <c r="M230" s="42" t="s">
        <v>255</v>
      </c>
    </row>
    <row r="231" spans="10:13" x14ac:dyDescent="0.2">
      <c r="J231" s="42" t="s">
        <v>375</v>
      </c>
      <c r="K231" s="51" t="s">
        <v>122</v>
      </c>
      <c r="L231" s="51" t="s">
        <v>115</v>
      </c>
      <c r="M231" s="42" t="s">
        <v>232</v>
      </c>
    </row>
    <row r="232" spans="10:13" x14ac:dyDescent="0.2">
      <c r="J232" s="42" t="s">
        <v>377</v>
      </c>
      <c r="K232" s="51" t="s">
        <v>122</v>
      </c>
      <c r="L232" s="42" t="s">
        <v>272</v>
      </c>
      <c r="M232" s="42" t="s">
        <v>272</v>
      </c>
    </row>
    <row r="233" spans="10:13" x14ac:dyDescent="0.2">
      <c r="J233" s="42" t="s">
        <v>388</v>
      </c>
      <c r="K233" s="51" t="s">
        <v>122</v>
      </c>
      <c r="L233" s="42" t="s">
        <v>257</v>
      </c>
      <c r="M233" s="42" t="s">
        <v>202</v>
      </c>
    </row>
    <row r="234" spans="10:13" x14ac:dyDescent="0.2">
      <c r="J234" s="42" t="s">
        <v>402</v>
      </c>
      <c r="K234" s="51" t="s">
        <v>122</v>
      </c>
      <c r="L234" s="42" t="s">
        <v>221</v>
      </c>
      <c r="M234" s="42" t="s">
        <v>202</v>
      </c>
    </row>
    <row r="235" spans="10:13" x14ac:dyDescent="0.2">
      <c r="J235" s="42" t="s">
        <v>384</v>
      </c>
      <c r="K235" s="51" t="s">
        <v>122</v>
      </c>
      <c r="L235" s="42" t="s">
        <v>275</v>
      </c>
      <c r="M235" s="51" t="s">
        <v>276</v>
      </c>
    </row>
    <row r="236" spans="10:13" x14ac:dyDescent="0.2">
      <c r="J236" s="42" t="s">
        <v>403</v>
      </c>
      <c r="K236" s="51" t="s">
        <v>122</v>
      </c>
      <c r="L236" s="42" t="s">
        <v>275</v>
      </c>
      <c r="M236" s="42" t="e">
        <v>#N/A</v>
      </c>
    </row>
    <row r="237" spans="10:13" x14ac:dyDescent="0.2">
      <c r="J237" s="42" t="s">
        <v>404</v>
      </c>
      <c r="K237" s="51" t="s">
        <v>122</v>
      </c>
      <c r="L237" s="42" t="s">
        <v>213</v>
      </c>
      <c r="M237" s="42" t="s">
        <v>122</v>
      </c>
    </row>
    <row r="238" spans="10:13" x14ac:dyDescent="0.2">
      <c r="J238" s="42" t="s">
        <v>115</v>
      </c>
      <c r="K238" s="51" t="s">
        <v>122</v>
      </c>
      <c r="L238" s="42" t="s">
        <v>138</v>
      </c>
      <c r="M238" s="42" t="s">
        <v>152</v>
      </c>
    </row>
    <row r="239" spans="10:13" x14ac:dyDescent="0.2">
      <c r="J239" s="42" t="s">
        <v>405</v>
      </c>
      <c r="K239" s="51" t="s">
        <v>122</v>
      </c>
      <c r="L239" s="42" t="s">
        <v>275</v>
      </c>
      <c r="M239" s="42" t="s">
        <v>406</v>
      </c>
    </row>
    <row r="240" spans="10:13" x14ac:dyDescent="0.2">
      <c r="J240" s="42" t="s">
        <v>407</v>
      </c>
      <c r="K240" s="51" t="s">
        <v>122</v>
      </c>
      <c r="L240" s="42" t="s">
        <v>275</v>
      </c>
      <c r="M240" s="42" t="s">
        <v>406</v>
      </c>
    </row>
    <row r="241" spans="10:13" x14ac:dyDescent="0.2">
      <c r="J241" s="42" t="s">
        <v>408</v>
      </c>
      <c r="K241" s="51" t="s">
        <v>122</v>
      </c>
      <c r="L241" s="42" t="s">
        <v>275</v>
      </c>
      <c r="M241" s="42" t="s">
        <v>406</v>
      </c>
    </row>
    <row r="242" spans="10:13" x14ac:dyDescent="0.2">
      <c r="J242" s="42" t="s">
        <v>409</v>
      </c>
      <c r="K242" s="51" t="s">
        <v>122</v>
      </c>
      <c r="L242" s="42" t="s">
        <v>138</v>
      </c>
      <c r="M242" s="42" t="s">
        <v>139</v>
      </c>
    </row>
    <row r="243" spans="10:13" x14ac:dyDescent="0.2">
      <c r="J243" s="42" t="s">
        <v>288</v>
      </c>
      <c r="K243" s="51" t="s">
        <v>122</v>
      </c>
      <c r="L243" s="42" t="s">
        <v>138</v>
      </c>
      <c r="M243" s="42" t="s">
        <v>152</v>
      </c>
    </row>
    <row r="244" spans="10:13" x14ac:dyDescent="0.2">
      <c r="J244" s="42" t="s">
        <v>211</v>
      </c>
      <c r="K244" s="51" t="s">
        <v>122</v>
      </c>
      <c r="L244" s="42" t="s">
        <v>275</v>
      </c>
      <c r="M244" s="51" t="s">
        <v>276</v>
      </c>
    </row>
    <row r="245" spans="10:13" x14ac:dyDescent="0.2">
      <c r="J245" s="42" t="s">
        <v>410</v>
      </c>
      <c r="K245" s="51" t="s">
        <v>122</v>
      </c>
      <c r="L245" s="42" t="s">
        <v>201</v>
      </c>
      <c r="M245" s="42" t="s">
        <v>202</v>
      </c>
    </row>
    <row r="246" spans="10:13" x14ac:dyDescent="0.2">
      <c r="J246" s="42" t="s">
        <v>411</v>
      </c>
      <c r="K246" s="51" t="s">
        <v>122</v>
      </c>
      <c r="L246" s="42" t="s">
        <v>272</v>
      </c>
      <c r="M246" s="42" t="s">
        <v>272</v>
      </c>
    </row>
    <row r="247" spans="10:13" x14ac:dyDescent="0.2">
      <c r="J247" s="42" t="s">
        <v>412</v>
      </c>
      <c r="K247" s="51" t="s">
        <v>122</v>
      </c>
      <c r="L247" s="42" t="s">
        <v>272</v>
      </c>
      <c r="M247" s="42" t="s">
        <v>273</v>
      </c>
    </row>
    <row r="248" spans="10:13" x14ac:dyDescent="0.2">
      <c r="J248" s="42" t="s">
        <v>386</v>
      </c>
      <c r="K248" s="51" t="s">
        <v>122</v>
      </c>
      <c r="L248" s="42" t="s">
        <v>272</v>
      </c>
      <c r="M248" s="42" t="s">
        <v>273</v>
      </c>
    </row>
    <row r="249" spans="10:13" x14ac:dyDescent="0.2">
      <c r="J249" s="42" t="s">
        <v>413</v>
      </c>
      <c r="K249" s="51" t="s">
        <v>122</v>
      </c>
      <c r="L249" s="42" t="s">
        <v>138</v>
      </c>
      <c r="M249" s="42" t="s">
        <v>152</v>
      </c>
    </row>
    <row r="250" spans="10:13" x14ac:dyDescent="0.2">
      <c r="J250" s="42" t="s">
        <v>414</v>
      </c>
      <c r="K250" s="51" t="s">
        <v>122</v>
      </c>
      <c r="L250" s="42" t="s">
        <v>213</v>
      </c>
      <c r="M250" s="42" t="s">
        <v>122</v>
      </c>
    </row>
    <row r="251" spans="10:13" x14ac:dyDescent="0.2">
      <c r="J251" s="42" t="s">
        <v>415</v>
      </c>
      <c r="K251" s="51" t="s">
        <v>122</v>
      </c>
      <c r="L251" s="42" t="s">
        <v>237</v>
      </c>
      <c r="M251" s="42" t="s">
        <v>242</v>
      </c>
    </row>
    <row r="252" spans="10:13" x14ac:dyDescent="0.2">
      <c r="J252" s="42" t="s">
        <v>399</v>
      </c>
      <c r="K252" s="51" t="s">
        <v>122</v>
      </c>
      <c r="L252" s="42" t="s">
        <v>272</v>
      </c>
      <c r="M252" s="42" t="s">
        <v>272</v>
      </c>
    </row>
    <row r="253" spans="10:13" x14ac:dyDescent="0.2">
      <c r="J253" s="42" t="s">
        <v>416</v>
      </c>
      <c r="K253" s="51" t="s">
        <v>122</v>
      </c>
      <c r="L253" s="42" t="s">
        <v>272</v>
      </c>
      <c r="M253" s="42" t="s">
        <v>272</v>
      </c>
    </row>
    <row r="254" spans="10:13" x14ac:dyDescent="0.2">
      <c r="J254" s="42" t="s">
        <v>417</v>
      </c>
      <c r="K254" s="51" t="s">
        <v>122</v>
      </c>
      <c r="L254" s="42" t="s">
        <v>185</v>
      </c>
      <c r="M254" s="42" t="s">
        <v>186</v>
      </c>
    </row>
    <row r="255" spans="10:13" x14ac:dyDescent="0.2">
      <c r="J255" s="42" t="s">
        <v>418</v>
      </c>
      <c r="K255" s="51" t="s">
        <v>122</v>
      </c>
      <c r="L255" s="42" t="s">
        <v>221</v>
      </c>
      <c r="M255" s="42" t="s">
        <v>202</v>
      </c>
    </row>
    <row r="256" spans="10:13" x14ac:dyDescent="0.2">
      <c r="J256" s="42" t="s">
        <v>420</v>
      </c>
      <c r="K256" s="51" t="s">
        <v>122</v>
      </c>
      <c r="L256" s="42" t="s">
        <v>138</v>
      </c>
      <c r="M256" s="42" t="s">
        <v>152</v>
      </c>
    </row>
    <row r="257" spans="10:13" x14ac:dyDescent="0.2">
      <c r="J257" s="42" t="s">
        <v>245</v>
      </c>
      <c r="K257" s="51" t="s">
        <v>122</v>
      </c>
      <c r="L257" s="51" t="s">
        <v>115</v>
      </c>
      <c r="M257" s="42" t="s">
        <v>232</v>
      </c>
    </row>
    <row r="258" spans="10:13" x14ac:dyDescent="0.2">
      <c r="J258" s="42" t="s">
        <v>327</v>
      </c>
      <c r="K258" s="51" t="s">
        <v>122</v>
      </c>
      <c r="L258" s="42" t="s">
        <v>138</v>
      </c>
      <c r="M258" s="42" t="s">
        <v>139</v>
      </c>
    </row>
    <row r="259" spans="10:13" x14ac:dyDescent="0.2">
      <c r="J259" s="44" t="s">
        <v>331</v>
      </c>
      <c r="K259" s="51" t="s">
        <v>122</v>
      </c>
      <c r="L259" s="51" t="s">
        <v>115</v>
      </c>
      <c r="M259" s="42" t="s">
        <v>251</v>
      </c>
    </row>
    <row r="260" spans="10:13" x14ac:dyDescent="0.2">
      <c r="J260" s="42" t="s">
        <v>333</v>
      </c>
      <c r="K260" s="51" t="s">
        <v>122</v>
      </c>
      <c r="L260" s="51" t="s">
        <v>115</v>
      </c>
      <c r="M260" s="42" t="s">
        <v>249</v>
      </c>
    </row>
    <row r="261" spans="10:13" x14ac:dyDescent="0.2">
      <c r="J261" s="42" t="s">
        <v>226</v>
      </c>
      <c r="K261" s="51" t="s">
        <v>122</v>
      </c>
      <c r="L261" s="51" t="s">
        <v>175</v>
      </c>
      <c r="M261" s="51" t="s">
        <v>175</v>
      </c>
    </row>
    <row r="262" spans="10:13" x14ac:dyDescent="0.2">
      <c r="J262" s="42" t="s">
        <v>320</v>
      </c>
      <c r="K262" s="51" t="s">
        <v>122</v>
      </c>
      <c r="L262" s="42" t="s">
        <v>213</v>
      </c>
      <c r="M262" s="42" t="s">
        <v>122</v>
      </c>
    </row>
    <row r="263" spans="10:13" x14ac:dyDescent="0.2">
      <c r="J263" s="53" t="s">
        <v>337</v>
      </c>
      <c r="K263" s="51" t="s">
        <v>128</v>
      </c>
      <c r="L263" s="42" t="s">
        <v>127</v>
      </c>
      <c r="M263" s="42" t="s">
        <v>338</v>
      </c>
    </row>
    <row r="264" spans="10:13" x14ac:dyDescent="0.2">
      <c r="J264" s="42" t="s">
        <v>398</v>
      </c>
      <c r="K264" s="51" t="s">
        <v>122</v>
      </c>
      <c r="L264" s="51" t="s">
        <v>237</v>
      </c>
      <c r="M264" s="42" t="s">
        <v>401</v>
      </c>
    </row>
    <row r="265" spans="10:13" x14ac:dyDescent="0.2">
      <c r="J265" s="42" t="s">
        <v>367</v>
      </c>
      <c r="K265" s="51" t="s">
        <v>122</v>
      </c>
      <c r="L265" s="51" t="s">
        <v>175</v>
      </c>
      <c r="M265" s="51" t="s">
        <v>224</v>
      </c>
    </row>
    <row r="266" spans="10:13" x14ac:dyDescent="0.2">
      <c r="J266" s="53" t="s">
        <v>421</v>
      </c>
      <c r="K266" s="51" t="s">
        <v>122</v>
      </c>
      <c r="L266" s="51" t="s">
        <v>185</v>
      </c>
      <c r="M266" s="51" t="s">
        <v>216</v>
      </c>
    </row>
    <row r="267" spans="10:13" x14ac:dyDescent="0.2">
      <c r="J267" s="42" t="s">
        <v>369</v>
      </c>
      <c r="K267" s="51" t="s">
        <v>122</v>
      </c>
      <c r="L267" s="51" t="s">
        <v>138</v>
      </c>
      <c r="M267" s="51" t="s">
        <v>152</v>
      </c>
    </row>
    <row r="268" spans="10:13" x14ac:dyDescent="0.2">
      <c r="J268" s="42" t="s">
        <v>394</v>
      </c>
      <c r="K268" s="51" t="s">
        <v>122</v>
      </c>
      <c r="L268" s="51" t="s">
        <v>185</v>
      </c>
      <c r="M268" s="51" t="s">
        <v>216</v>
      </c>
    </row>
    <row r="269" spans="10:13" x14ac:dyDescent="0.2">
      <c r="J269" s="42" t="s">
        <v>385</v>
      </c>
      <c r="K269" s="51" t="s">
        <v>122</v>
      </c>
      <c r="L269" s="42" t="s">
        <v>185</v>
      </c>
      <c r="M269" s="51" t="s">
        <v>191</v>
      </c>
    </row>
    <row r="270" spans="10:13" x14ac:dyDescent="0.2">
      <c r="J270" s="42" t="s">
        <v>395</v>
      </c>
      <c r="K270" s="51" t="s">
        <v>122</v>
      </c>
      <c r="L270" s="51" t="s">
        <v>243</v>
      </c>
      <c r="M270" s="51" t="s">
        <v>422</v>
      </c>
    </row>
    <row r="271" spans="10:13" x14ac:dyDescent="0.2">
      <c r="J271" s="42" t="s">
        <v>393</v>
      </c>
      <c r="K271" s="51" t="s">
        <v>122</v>
      </c>
      <c r="L271" s="51" t="s">
        <v>237</v>
      </c>
      <c r="M271" s="51" t="s">
        <v>242</v>
      </c>
    </row>
    <row r="272" spans="10:13" x14ac:dyDescent="0.2">
      <c r="J272" s="42" t="s">
        <v>389</v>
      </c>
      <c r="K272" s="51" t="s">
        <v>128</v>
      </c>
      <c r="L272" s="51" t="s">
        <v>127</v>
      </c>
      <c r="M272" s="51" t="s">
        <v>338</v>
      </c>
    </row>
    <row r="273" spans="10:13" x14ac:dyDescent="0.2">
      <c r="J273" s="42" t="s">
        <v>390</v>
      </c>
      <c r="K273" s="51" t="s">
        <v>122</v>
      </c>
      <c r="L273" s="51" t="s">
        <v>175</v>
      </c>
      <c r="M273" s="42" t="s">
        <v>175</v>
      </c>
    </row>
    <row r="274" spans="10:13" x14ac:dyDescent="0.2">
      <c r="J274" s="42" t="s">
        <v>387</v>
      </c>
      <c r="K274" s="51" t="s">
        <v>122</v>
      </c>
      <c r="L274" s="51" t="s">
        <v>228</v>
      </c>
      <c r="M274" s="51" t="s">
        <v>423</v>
      </c>
    </row>
    <row r="275" spans="10:13" x14ac:dyDescent="0.2">
      <c r="J275" s="42" t="s">
        <v>383</v>
      </c>
      <c r="K275" s="51" t="s">
        <v>122</v>
      </c>
      <c r="L275" s="51" t="s">
        <v>175</v>
      </c>
      <c r="M275" s="42" t="s">
        <v>175</v>
      </c>
    </row>
    <row r="276" spans="10:13" x14ac:dyDescent="0.2">
      <c r="J276" s="42" t="s">
        <v>397</v>
      </c>
      <c r="K276" s="51" t="s">
        <v>122</v>
      </c>
      <c r="L276" s="42" t="s">
        <v>237</v>
      </c>
      <c r="M276" s="51" t="s">
        <v>242</v>
      </c>
    </row>
    <row r="277" spans="10:13" x14ac:dyDescent="0.2">
      <c r="J277" s="42" t="s">
        <v>396</v>
      </c>
      <c r="K277" s="51" t="s">
        <v>122</v>
      </c>
      <c r="L277" s="42" t="s">
        <v>175</v>
      </c>
      <c r="M277" s="42" t="s">
        <v>175</v>
      </c>
    </row>
    <row r="278" spans="10:13" x14ac:dyDescent="0.2">
      <c r="J278" s="53" t="s">
        <v>382</v>
      </c>
      <c r="K278" s="51" t="s">
        <v>122</v>
      </c>
      <c r="L278" s="51" t="s">
        <v>228</v>
      </c>
      <c r="M278" s="51" t="s">
        <v>229</v>
      </c>
    </row>
    <row r="279" spans="10:13" x14ac:dyDescent="0.2">
      <c r="J279" s="42" t="s">
        <v>379</v>
      </c>
      <c r="K279" s="51" t="s">
        <v>122</v>
      </c>
      <c r="L279" s="42" t="s">
        <v>115</v>
      </c>
      <c r="M279" s="42" t="s">
        <v>251</v>
      </c>
    </row>
    <row r="280" spans="10:13" x14ac:dyDescent="0.2">
      <c r="J280" s="42" t="s">
        <v>378</v>
      </c>
      <c r="K280" s="51" t="s">
        <v>122</v>
      </c>
      <c r="L280" s="42" t="s">
        <v>272</v>
      </c>
      <c r="M280" s="42" t="s">
        <v>272</v>
      </c>
    </row>
    <row r="281" spans="10:13" x14ac:dyDescent="0.2">
      <c r="J281" s="42" t="s">
        <v>376</v>
      </c>
      <c r="K281" s="51" t="s">
        <v>122</v>
      </c>
      <c r="L281" s="42" t="s">
        <v>175</v>
      </c>
      <c r="M281" s="51" t="s">
        <v>224</v>
      </c>
    </row>
    <row r="282" spans="10:13" x14ac:dyDescent="0.2">
      <c r="J282" s="42" t="s">
        <v>374</v>
      </c>
      <c r="K282" s="51" t="s">
        <v>122</v>
      </c>
      <c r="L282" s="42" t="s">
        <v>272</v>
      </c>
      <c r="M282" s="42" t="s">
        <v>272</v>
      </c>
    </row>
    <row r="283" spans="10:13" x14ac:dyDescent="0.2">
      <c r="J283" s="42" t="s">
        <v>371</v>
      </c>
      <c r="K283" s="51" t="s">
        <v>122</v>
      </c>
      <c r="L283" s="51" t="s">
        <v>228</v>
      </c>
      <c r="M283" s="51" t="s">
        <v>229</v>
      </c>
    </row>
    <row r="284" spans="10:13" x14ac:dyDescent="0.2">
      <c r="J284" s="42" t="s">
        <v>372</v>
      </c>
      <c r="K284" s="51" t="s">
        <v>122</v>
      </c>
      <c r="L284" s="42" t="s">
        <v>185</v>
      </c>
      <c r="M284" s="42" t="s">
        <v>186</v>
      </c>
    </row>
    <row r="285" spans="10:13" x14ac:dyDescent="0.2">
      <c r="J285" s="53" t="s">
        <v>395</v>
      </c>
      <c r="K285" s="51" t="s">
        <v>122</v>
      </c>
      <c r="L285" s="51" t="s">
        <v>243</v>
      </c>
      <c r="M285" s="51" t="s">
        <v>422</v>
      </c>
    </row>
    <row r="286" spans="10:13" x14ac:dyDescent="0.2">
      <c r="J286" s="42" t="s">
        <v>419</v>
      </c>
      <c r="K286" s="51" t="s">
        <v>122</v>
      </c>
      <c r="L286" s="42" t="s">
        <v>138</v>
      </c>
      <c r="M286" s="51" t="s">
        <v>152</v>
      </c>
    </row>
    <row r="287" spans="10:13" x14ac:dyDescent="0.2">
      <c r="J287" s="42" t="s">
        <v>424</v>
      </c>
      <c r="K287" s="51" t="s">
        <v>122</v>
      </c>
      <c r="L287" s="42" t="s">
        <v>175</v>
      </c>
      <c r="M287" s="51" t="s">
        <v>224</v>
      </c>
    </row>
    <row r="288" spans="10:13" x14ac:dyDescent="0.2">
      <c r="J288" s="42" t="s">
        <v>425</v>
      </c>
      <c r="K288" s="51" t="s">
        <v>122</v>
      </c>
      <c r="L288" s="42" t="s">
        <v>115</v>
      </c>
      <c r="M288" s="42" t="s">
        <v>251</v>
      </c>
    </row>
    <row r="289" spans="10:13" x14ac:dyDescent="0.2">
      <c r="J289" s="42" t="s">
        <v>426</v>
      </c>
      <c r="K289" s="51" t="s">
        <v>122</v>
      </c>
      <c r="L289" s="42" t="s">
        <v>115</v>
      </c>
      <c r="M289" s="51" t="s">
        <v>249</v>
      </c>
    </row>
    <row r="290" spans="10:13" x14ac:dyDescent="0.2">
      <c r="J290" s="42" t="s">
        <v>427</v>
      </c>
      <c r="K290" s="51" t="s">
        <v>122</v>
      </c>
      <c r="L290" s="42" t="s">
        <v>115</v>
      </c>
      <c r="M290" s="42" t="s">
        <v>232</v>
      </c>
    </row>
    <row r="291" spans="10:13" x14ac:dyDescent="0.2">
      <c r="J291" s="42" t="s">
        <v>428</v>
      </c>
      <c r="K291" s="51" t="s">
        <v>147</v>
      </c>
      <c r="L291" s="42" t="s">
        <v>147</v>
      </c>
      <c r="M291" s="51" t="s">
        <v>429</v>
      </c>
    </row>
    <row r="292" spans="10:13" x14ac:dyDescent="0.2">
      <c r="J292" s="42" t="s">
        <v>430</v>
      </c>
      <c r="K292" s="51" t="s">
        <v>122</v>
      </c>
      <c r="L292" s="42" t="s">
        <v>243</v>
      </c>
      <c r="M292" s="51" t="s">
        <v>422</v>
      </c>
    </row>
    <row r="293" spans="10:13" x14ac:dyDescent="0.2">
      <c r="J293" s="42" t="s">
        <v>431</v>
      </c>
      <c r="K293" s="51" t="s">
        <v>147</v>
      </c>
      <c r="L293" s="42" t="s">
        <v>147</v>
      </c>
      <c r="M293" s="51" t="s">
        <v>147</v>
      </c>
    </row>
    <row r="294" spans="10:13" x14ac:dyDescent="0.2">
      <c r="J294" s="42" t="s">
        <v>432</v>
      </c>
      <c r="K294" s="42" t="s">
        <v>122</v>
      </c>
      <c r="L294" s="42" t="s">
        <v>228</v>
      </c>
      <c r="M294" s="42" t="s">
        <v>423</v>
      </c>
    </row>
    <row r="295" spans="10:13" x14ac:dyDescent="0.2">
      <c r="J295" s="42" t="s">
        <v>433</v>
      </c>
      <c r="K295" s="51" t="s">
        <v>122</v>
      </c>
      <c r="L295" s="42" t="s">
        <v>115</v>
      </c>
      <c r="M295" s="42" t="s">
        <v>251</v>
      </c>
    </row>
    <row r="296" spans="10:13" x14ac:dyDescent="0.2">
      <c r="J296" s="42" t="s">
        <v>434</v>
      </c>
      <c r="K296" s="42" t="s">
        <v>122</v>
      </c>
      <c r="L296" s="42" t="s">
        <v>138</v>
      </c>
      <c r="M296" s="42" t="s">
        <v>152</v>
      </c>
    </row>
    <row r="297" spans="10:13" x14ac:dyDescent="0.2">
      <c r="J297" s="42" t="s">
        <v>435</v>
      </c>
      <c r="K297" s="42" t="s">
        <v>122</v>
      </c>
      <c r="L297" s="42" t="s">
        <v>213</v>
      </c>
      <c r="M297" s="42" t="s">
        <v>122</v>
      </c>
    </row>
    <row r="298" spans="10:13" x14ac:dyDescent="0.2">
      <c r="J298" s="42" t="s">
        <v>436</v>
      </c>
      <c r="K298" s="42" t="s">
        <v>122</v>
      </c>
      <c r="L298" s="42" t="s">
        <v>138</v>
      </c>
      <c r="M298" s="42" t="s">
        <v>163</v>
      </c>
    </row>
    <row r="299" spans="10:13" x14ac:dyDescent="0.2">
      <c r="J299" s="42" t="s">
        <v>437</v>
      </c>
      <c r="K299" s="42" t="s">
        <v>122</v>
      </c>
      <c r="L299" s="42" t="s">
        <v>228</v>
      </c>
      <c r="M299" s="51" t="s">
        <v>229</v>
      </c>
    </row>
    <row r="300" spans="10:13" x14ac:dyDescent="0.2">
      <c r="J300" s="42" t="s">
        <v>438</v>
      </c>
      <c r="K300" s="42" t="s">
        <v>122</v>
      </c>
      <c r="L300" s="42" t="s">
        <v>275</v>
      </c>
      <c r="M300" s="51" t="s">
        <v>276</v>
      </c>
    </row>
    <row r="301" spans="10:13" x14ac:dyDescent="0.2">
      <c r="J301" s="42" t="s">
        <v>439</v>
      </c>
      <c r="K301" s="42" t="s">
        <v>122</v>
      </c>
      <c r="L301" s="42" t="s">
        <v>275</v>
      </c>
      <c r="M301" s="51" t="s">
        <v>276</v>
      </c>
    </row>
    <row r="302" spans="10:13" x14ac:dyDescent="0.2">
      <c r="J302" s="42" t="s">
        <v>440</v>
      </c>
      <c r="K302" s="42" t="s">
        <v>147</v>
      </c>
      <c r="L302" s="42" t="s">
        <v>147</v>
      </c>
      <c r="M302" s="51" t="s">
        <v>429</v>
      </c>
    </row>
    <row r="303" spans="10:13" x14ac:dyDescent="0.2">
      <c r="J303" s="42" t="s">
        <v>441</v>
      </c>
      <c r="K303" s="42" t="s">
        <v>122</v>
      </c>
      <c r="L303" s="42" t="s">
        <v>213</v>
      </c>
      <c r="M303" s="42" t="s">
        <v>122</v>
      </c>
    </row>
    <row r="304" spans="10:13" x14ac:dyDescent="0.2">
      <c r="J304" s="42" t="s">
        <v>442</v>
      </c>
      <c r="K304" s="42" t="s">
        <v>122</v>
      </c>
      <c r="L304" s="42" t="s">
        <v>228</v>
      </c>
      <c r="M304" s="42" t="s">
        <v>423</v>
      </c>
    </row>
    <row r="305" spans="10:13" x14ac:dyDescent="0.2">
      <c r="J305" s="44" t="s">
        <v>443</v>
      </c>
      <c r="K305" s="42" t="s">
        <v>122</v>
      </c>
      <c r="L305" s="42" t="s">
        <v>228</v>
      </c>
      <c r="M305" s="51" t="s">
        <v>229</v>
      </c>
    </row>
    <row r="306" spans="10:13" x14ac:dyDescent="0.2">
      <c r="J306" s="42" t="s">
        <v>444</v>
      </c>
      <c r="K306" s="42" t="s">
        <v>122</v>
      </c>
      <c r="L306" s="42" t="s">
        <v>257</v>
      </c>
      <c r="M306" s="42" t="s">
        <v>202</v>
      </c>
    </row>
    <row r="307" spans="10:13" x14ac:dyDescent="0.2">
      <c r="J307" s="42" t="s">
        <v>445</v>
      </c>
      <c r="K307" s="42" t="s">
        <v>122</v>
      </c>
      <c r="L307" s="42" t="s">
        <v>257</v>
      </c>
      <c r="M307" s="42" t="s">
        <v>202</v>
      </c>
    </row>
    <row r="308" spans="10:13" x14ac:dyDescent="0.2">
      <c r="J308" s="42" t="s">
        <v>446</v>
      </c>
      <c r="K308" s="42" t="s">
        <v>122</v>
      </c>
      <c r="L308" s="42" t="s">
        <v>185</v>
      </c>
      <c r="M308" s="42" t="s">
        <v>191</v>
      </c>
    </row>
    <row r="309" spans="10:13" x14ac:dyDescent="0.2">
      <c r="J309" s="42" t="s">
        <v>447</v>
      </c>
      <c r="K309" s="42" t="s">
        <v>122</v>
      </c>
      <c r="L309" s="42" t="s">
        <v>237</v>
      </c>
      <c r="M309" s="51" t="s">
        <v>242</v>
      </c>
    </row>
    <row r="310" spans="10:13" x14ac:dyDescent="0.2">
      <c r="J310" s="42" t="s">
        <v>448</v>
      </c>
      <c r="K310" s="51" t="s">
        <v>122</v>
      </c>
      <c r="L310" s="42" t="s">
        <v>138</v>
      </c>
      <c r="M310" s="51" t="s">
        <v>152</v>
      </c>
    </row>
    <row r="311" spans="10:13" x14ac:dyDescent="0.2">
      <c r="J311" s="44" t="s">
        <v>449</v>
      </c>
      <c r="K311" s="51" t="s">
        <v>122</v>
      </c>
      <c r="L311" s="42" t="s">
        <v>138</v>
      </c>
      <c r="M311" s="51" t="s">
        <v>152</v>
      </c>
    </row>
    <row r="312" spans="10:13" x14ac:dyDescent="0.2">
      <c r="J312" s="42" t="s">
        <v>450</v>
      </c>
      <c r="K312" s="42" t="s">
        <v>122</v>
      </c>
      <c r="L312" s="42" t="s">
        <v>243</v>
      </c>
      <c r="M312" s="42" t="s">
        <v>422</v>
      </c>
    </row>
    <row r="313" spans="10:13" x14ac:dyDescent="0.2">
      <c r="J313" s="42" t="s">
        <v>451</v>
      </c>
      <c r="K313" s="42" t="s">
        <v>122</v>
      </c>
      <c r="L313" s="42" t="s">
        <v>243</v>
      </c>
      <c r="M313" s="42" t="s">
        <v>422</v>
      </c>
    </row>
    <row r="314" spans="10:13" x14ac:dyDescent="0.2">
      <c r="J314" s="42" t="s">
        <v>452</v>
      </c>
      <c r="K314" s="42" t="s">
        <v>122</v>
      </c>
      <c r="L314" s="42" t="s">
        <v>138</v>
      </c>
      <c r="M314" s="42" t="s">
        <v>139</v>
      </c>
    </row>
    <row r="315" spans="10:13" x14ac:dyDescent="0.2">
      <c r="J315" s="42" t="s">
        <v>453</v>
      </c>
      <c r="K315" s="42" t="s">
        <v>122</v>
      </c>
      <c r="L315" s="42" t="s">
        <v>138</v>
      </c>
      <c r="M315" s="42" t="s">
        <v>139</v>
      </c>
    </row>
    <row r="316" spans="10:13" x14ac:dyDescent="0.2">
      <c r="J316" s="42" t="s">
        <v>454</v>
      </c>
      <c r="K316" s="42" t="s">
        <v>122</v>
      </c>
      <c r="L316" s="42" t="s">
        <v>115</v>
      </c>
      <c r="M316" s="42" t="s">
        <v>232</v>
      </c>
    </row>
    <row r="317" spans="10:13" x14ac:dyDescent="0.2">
      <c r="J317" s="42" t="s">
        <v>455</v>
      </c>
      <c r="K317" s="42" t="s">
        <v>122</v>
      </c>
      <c r="L317" s="42" t="s">
        <v>138</v>
      </c>
      <c r="M317" s="42" t="s">
        <v>163</v>
      </c>
    </row>
    <row r="318" spans="10:13" x14ac:dyDescent="0.2">
      <c r="J318" s="42" t="s">
        <v>456</v>
      </c>
      <c r="K318" s="42" t="s">
        <v>122</v>
      </c>
      <c r="L318" s="42" t="s">
        <v>228</v>
      </c>
      <c r="M318" s="42" t="s">
        <v>423</v>
      </c>
    </row>
    <row r="319" spans="10:13" x14ac:dyDescent="0.2">
      <c r="J319" s="42" t="s">
        <v>457</v>
      </c>
      <c r="K319" s="42" t="s">
        <v>122</v>
      </c>
      <c r="L319" s="42" t="s">
        <v>213</v>
      </c>
      <c r="M319" s="42" t="s">
        <v>122</v>
      </c>
    </row>
    <row r="320" spans="10:13" x14ac:dyDescent="0.2">
      <c r="J320" s="42" t="s">
        <v>458</v>
      </c>
      <c r="K320" s="42" t="s">
        <v>122</v>
      </c>
      <c r="L320" s="42" t="s">
        <v>213</v>
      </c>
      <c r="M320" s="42" t="s">
        <v>122</v>
      </c>
    </row>
    <row r="321" spans="10:13" x14ac:dyDescent="0.2">
      <c r="J321" s="42" t="s">
        <v>459</v>
      </c>
      <c r="K321" s="42" t="s">
        <v>122</v>
      </c>
      <c r="L321" s="51" t="s">
        <v>228</v>
      </c>
      <c r="M321" s="42" t="s">
        <v>255</v>
      </c>
    </row>
    <row r="322" spans="10:13" x14ac:dyDescent="0.2">
      <c r="J322" s="42" t="s">
        <v>460</v>
      </c>
      <c r="K322" s="42" t="s">
        <v>122</v>
      </c>
      <c r="L322" s="42" t="s">
        <v>201</v>
      </c>
      <c r="M322" s="42" t="s">
        <v>202</v>
      </c>
    </row>
    <row r="323" spans="10:13" x14ac:dyDescent="0.2">
      <c r="J323" s="42" t="s">
        <v>459</v>
      </c>
      <c r="K323" s="42" t="s">
        <v>122</v>
      </c>
      <c r="L323" s="51" t="s">
        <v>228</v>
      </c>
      <c r="M323" s="42" t="s">
        <v>255</v>
      </c>
    </row>
    <row r="324" spans="10:13" x14ac:dyDescent="0.2">
      <c r="J324" s="42" t="s">
        <v>461</v>
      </c>
      <c r="K324" s="42" t="s">
        <v>122</v>
      </c>
      <c r="L324" s="42" t="s">
        <v>257</v>
      </c>
      <c r="M324" s="42" t="s">
        <v>202</v>
      </c>
    </row>
    <row r="325" spans="10:13" x14ac:dyDescent="0.2">
      <c r="J325" s="42" t="s">
        <v>460</v>
      </c>
      <c r="K325" s="42" t="s">
        <v>122</v>
      </c>
      <c r="L325" s="51" t="s">
        <v>201</v>
      </c>
      <c r="M325" s="51" t="s">
        <v>202</v>
      </c>
    </row>
    <row r="326" spans="10:13" x14ac:dyDescent="0.2">
      <c r="J326" s="42" t="s">
        <v>462</v>
      </c>
      <c r="K326" s="51" t="s">
        <v>122</v>
      </c>
      <c r="L326" s="42" t="s">
        <v>138</v>
      </c>
      <c r="M326" s="42" t="s">
        <v>139</v>
      </c>
    </row>
    <row r="327" spans="10:13" x14ac:dyDescent="0.2">
      <c r="J327" s="55" t="s">
        <v>463</v>
      </c>
      <c r="K327" s="42" t="s">
        <v>122</v>
      </c>
      <c r="L327" s="42" t="s">
        <v>275</v>
      </c>
      <c r="M327" s="51" t="s">
        <v>276</v>
      </c>
    </row>
    <row r="328" spans="10:13" x14ac:dyDescent="0.2">
      <c r="J328" s="42" t="s">
        <v>464</v>
      </c>
      <c r="K328" s="42" t="s">
        <v>122</v>
      </c>
      <c r="L328" s="42" t="s">
        <v>275</v>
      </c>
      <c r="M328" s="51" t="s">
        <v>276</v>
      </c>
    </row>
    <row r="329" spans="10:13" x14ac:dyDescent="0.2">
      <c r="J329" s="42" t="s">
        <v>465</v>
      </c>
      <c r="K329" s="42" t="s">
        <v>122</v>
      </c>
      <c r="L329" s="42" t="s">
        <v>175</v>
      </c>
      <c r="M329" s="51" t="s">
        <v>224</v>
      </c>
    </row>
    <row r="330" spans="10:13" x14ac:dyDescent="0.2">
      <c r="J330" s="42" t="s">
        <v>466</v>
      </c>
      <c r="K330" s="42" t="s">
        <v>122</v>
      </c>
      <c r="L330" s="42" t="s">
        <v>272</v>
      </c>
      <c r="M330" s="42" t="s">
        <v>272</v>
      </c>
    </row>
    <row r="331" spans="10:13" x14ac:dyDescent="0.2">
      <c r="J331" s="42" t="s">
        <v>467</v>
      </c>
      <c r="K331" s="42" t="s">
        <v>122</v>
      </c>
      <c r="L331" s="42" t="s">
        <v>228</v>
      </c>
      <c r="M331" s="42" t="s">
        <v>229</v>
      </c>
    </row>
    <row r="332" spans="10:13" x14ac:dyDescent="0.2">
      <c r="J332" s="42" t="s">
        <v>468</v>
      </c>
      <c r="K332" s="51" t="s">
        <v>122</v>
      </c>
      <c r="L332" s="51" t="s">
        <v>228</v>
      </c>
      <c r="M332" s="51" t="s">
        <v>229</v>
      </c>
    </row>
    <row r="333" spans="10:13" x14ac:dyDescent="0.2">
      <c r="J333" s="51" t="s">
        <v>469</v>
      </c>
      <c r="K333" s="51" t="s">
        <v>122</v>
      </c>
      <c r="L333" s="51" t="s">
        <v>138</v>
      </c>
      <c r="M333" s="51" t="s">
        <v>152</v>
      </c>
    </row>
    <row r="334" spans="10:13" x14ac:dyDescent="0.2">
      <c r="J334" s="42" t="s">
        <v>470</v>
      </c>
      <c r="K334" s="42" t="s">
        <v>122</v>
      </c>
      <c r="L334" s="42" t="s">
        <v>115</v>
      </c>
      <c r="M334" s="51" t="s">
        <v>232</v>
      </c>
    </row>
    <row r="335" spans="10:13" x14ac:dyDescent="0.2">
      <c r="J335" s="42" t="s">
        <v>471</v>
      </c>
      <c r="K335" s="42" t="s">
        <v>122</v>
      </c>
      <c r="L335" s="42" t="s">
        <v>275</v>
      </c>
      <c r="M335" s="42"/>
    </row>
    <row r="477" spans="10:13" x14ac:dyDescent="0.2">
      <c r="J477" s="44" t="s">
        <v>185</v>
      </c>
      <c r="K477" s="46" t="s">
        <v>122</v>
      </c>
      <c r="L477" s="39" t="s">
        <v>185</v>
      </c>
      <c r="M477" s="46" t="s">
        <v>191</v>
      </c>
    </row>
    <row r="479" spans="10:13" x14ac:dyDescent="0.2">
      <c r="J479" s="39" t="s">
        <v>472</v>
      </c>
      <c r="K479" s="46" t="s">
        <v>122</v>
      </c>
      <c r="L479" s="39" t="s">
        <v>275</v>
      </c>
      <c r="M479" s="46" t="s">
        <v>276</v>
      </c>
    </row>
    <row r="480" spans="10:13" x14ac:dyDescent="0.2">
      <c r="J480" s="39" t="s">
        <v>473</v>
      </c>
      <c r="K480" s="46" t="s">
        <v>122</v>
      </c>
      <c r="L480" s="39" t="s">
        <v>275</v>
      </c>
      <c r="M480" s="46" t="s">
        <v>276</v>
      </c>
    </row>
    <row r="481" spans="10:13" x14ac:dyDescent="0.2">
      <c r="J481" s="39" t="s">
        <v>474</v>
      </c>
      <c r="K481" s="46" t="s">
        <v>122</v>
      </c>
      <c r="L481" s="46" t="s">
        <v>243</v>
      </c>
      <c r="M481" s="46" t="s">
        <v>422</v>
      </c>
    </row>
  </sheetData>
  <autoFilter ref="O2:R24" xr:uid="{1788A75D-0D3A-44C9-8E3D-C6B0C1AB037D}"/>
  <phoneticPr fontId="12" type="noConversion"/>
  <pageMargins left="0.70866141732283472" right="0.70866141732283472" top="0.74803149606299213" bottom="0.74803149606299213" header="0.31496062992125984" footer="0.31496062992125984"/>
  <pageSetup scale="19"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17DCD-6871-469A-B2A8-5771C268BFE2}">
  <dimension ref="A1:G195"/>
  <sheetViews>
    <sheetView workbookViewId="0">
      <selection activeCell="B9" sqref="B9"/>
    </sheetView>
  </sheetViews>
  <sheetFormatPr baseColWidth="10" defaultColWidth="9.140625" defaultRowHeight="12.75" x14ac:dyDescent="0.2"/>
  <cols>
    <col min="1" max="1" width="28" style="65" customWidth="1"/>
    <col min="2" max="2" width="28.85546875" style="65" customWidth="1"/>
    <col min="3" max="16384" width="9.140625" style="65"/>
  </cols>
  <sheetData>
    <row r="1" spans="1:7" ht="14.25" x14ac:dyDescent="0.2">
      <c r="A1" s="183" t="s">
        <v>17</v>
      </c>
      <c r="B1" s="183"/>
      <c r="E1" s="183" t="s">
        <v>20</v>
      </c>
      <c r="F1" s="183"/>
    </row>
    <row r="2" spans="1:7" ht="14.25" x14ac:dyDescent="0.2">
      <c r="A2" s="66" t="s">
        <v>552</v>
      </c>
      <c r="B2" s="66" t="s">
        <v>553</v>
      </c>
      <c r="E2" s="66" t="s">
        <v>552</v>
      </c>
      <c r="F2" s="66" t="s">
        <v>553</v>
      </c>
    </row>
    <row r="3" spans="1:7" ht="14.25" x14ac:dyDescent="0.2">
      <c r="A3" s="67">
        <v>10000</v>
      </c>
      <c r="B3" s="67">
        <v>9000</v>
      </c>
      <c r="E3" s="68">
        <v>40</v>
      </c>
      <c r="F3" s="68">
        <v>39</v>
      </c>
    </row>
    <row r="4" spans="1:7" ht="14.25" x14ac:dyDescent="0.2">
      <c r="A4" s="67">
        <v>15000</v>
      </c>
      <c r="B4" s="67">
        <v>19000</v>
      </c>
      <c r="E4" s="68">
        <v>45</v>
      </c>
      <c r="F4" s="68">
        <v>49</v>
      </c>
    </row>
    <row r="5" spans="1:7" ht="14.25" x14ac:dyDescent="0.2">
      <c r="A5" s="67">
        <v>20000</v>
      </c>
      <c r="B5" s="67">
        <v>19000</v>
      </c>
      <c r="E5" s="68">
        <v>50</v>
      </c>
      <c r="F5" s="68">
        <v>49</v>
      </c>
    </row>
    <row r="6" spans="1:7" ht="14.25" x14ac:dyDescent="0.2">
      <c r="A6" s="67">
        <v>25000</v>
      </c>
      <c r="B6" s="67">
        <v>29000</v>
      </c>
      <c r="E6" s="68">
        <v>55</v>
      </c>
      <c r="F6" s="68">
        <v>59</v>
      </c>
    </row>
    <row r="7" spans="1:7" ht="14.25" x14ac:dyDescent="0.2">
      <c r="A7" s="67">
        <v>30000</v>
      </c>
      <c r="B7" s="67">
        <v>29000</v>
      </c>
      <c r="E7" s="68">
        <v>60</v>
      </c>
      <c r="F7" s="68">
        <v>59</v>
      </c>
    </row>
    <row r="8" spans="1:7" ht="14.25" x14ac:dyDescent="0.2">
      <c r="A8" s="67">
        <v>35000</v>
      </c>
      <c r="B8" s="67">
        <v>39000</v>
      </c>
      <c r="E8" s="68">
        <v>65</v>
      </c>
      <c r="F8" s="68">
        <v>69</v>
      </c>
    </row>
    <row r="9" spans="1:7" ht="14.25" x14ac:dyDescent="0.2">
      <c r="A9" s="67">
        <v>40000</v>
      </c>
      <c r="B9" s="67">
        <v>39000</v>
      </c>
      <c r="E9" s="68">
        <v>70</v>
      </c>
      <c r="F9" s="68">
        <v>69</v>
      </c>
      <c r="G9" s="69"/>
    </row>
    <row r="10" spans="1:7" ht="14.25" x14ac:dyDescent="0.2">
      <c r="A10" s="67">
        <v>45000</v>
      </c>
      <c r="B10" s="67">
        <v>49000</v>
      </c>
      <c r="E10" s="68">
        <v>75</v>
      </c>
      <c r="F10" s="68">
        <v>79</v>
      </c>
    </row>
    <row r="11" spans="1:7" ht="14.25" x14ac:dyDescent="0.2">
      <c r="A11" s="67">
        <v>50000</v>
      </c>
      <c r="B11" s="67">
        <v>49000</v>
      </c>
      <c r="E11" s="68">
        <v>80</v>
      </c>
      <c r="F11" s="68">
        <v>79</v>
      </c>
    </row>
    <row r="12" spans="1:7" ht="14.25" x14ac:dyDescent="0.2">
      <c r="A12" s="67">
        <v>55000</v>
      </c>
      <c r="B12" s="67">
        <v>59000</v>
      </c>
      <c r="E12" s="68">
        <v>85</v>
      </c>
      <c r="F12" s="68">
        <v>89</v>
      </c>
    </row>
    <row r="13" spans="1:7" ht="14.25" x14ac:dyDescent="0.2">
      <c r="A13" s="67">
        <v>60000</v>
      </c>
      <c r="B13" s="67">
        <v>59000</v>
      </c>
      <c r="E13" s="68">
        <v>90</v>
      </c>
      <c r="F13" s="68">
        <v>89</v>
      </c>
    </row>
    <row r="14" spans="1:7" ht="14.25" x14ac:dyDescent="0.2">
      <c r="A14" s="67">
        <v>65000</v>
      </c>
      <c r="B14" s="67">
        <v>69000</v>
      </c>
      <c r="E14" s="68">
        <v>95</v>
      </c>
      <c r="F14" s="68">
        <v>99</v>
      </c>
    </row>
    <row r="15" spans="1:7" ht="14.25" x14ac:dyDescent="0.2">
      <c r="A15" s="67">
        <v>70000</v>
      </c>
      <c r="B15" s="67">
        <v>69000</v>
      </c>
      <c r="E15" s="68">
        <v>100</v>
      </c>
      <c r="F15" s="68">
        <v>99</v>
      </c>
    </row>
    <row r="16" spans="1:7" ht="14.25" x14ac:dyDescent="0.2">
      <c r="A16" s="67">
        <v>75000</v>
      </c>
      <c r="B16" s="67">
        <v>79000</v>
      </c>
      <c r="E16" s="68">
        <v>105</v>
      </c>
      <c r="F16" s="68">
        <v>109</v>
      </c>
    </row>
    <row r="17" spans="1:6" ht="14.25" x14ac:dyDescent="0.2">
      <c r="A17" s="67">
        <v>80000</v>
      </c>
      <c r="B17" s="67">
        <v>79000</v>
      </c>
      <c r="E17" s="68">
        <v>110</v>
      </c>
      <c r="F17" s="68">
        <v>109</v>
      </c>
    </row>
    <row r="18" spans="1:6" ht="14.25" x14ac:dyDescent="0.2">
      <c r="A18" s="67">
        <v>85000</v>
      </c>
      <c r="B18" s="67">
        <v>89000</v>
      </c>
      <c r="E18" s="68">
        <v>115</v>
      </c>
      <c r="F18" s="68">
        <v>119</v>
      </c>
    </row>
    <row r="19" spans="1:6" ht="14.25" x14ac:dyDescent="0.2">
      <c r="A19" s="67">
        <v>90000</v>
      </c>
      <c r="B19" s="67">
        <v>89000</v>
      </c>
      <c r="E19" s="68">
        <v>120</v>
      </c>
      <c r="F19" s="68">
        <v>119</v>
      </c>
    </row>
    <row r="20" spans="1:6" ht="14.25" x14ac:dyDescent="0.2">
      <c r="A20" s="67">
        <v>95000</v>
      </c>
      <c r="B20" s="67">
        <v>99000</v>
      </c>
      <c r="E20" s="68">
        <v>125</v>
      </c>
      <c r="F20" s="68">
        <v>129</v>
      </c>
    </row>
    <row r="21" spans="1:6" ht="14.25" x14ac:dyDescent="0.2">
      <c r="A21" s="67">
        <v>100000</v>
      </c>
      <c r="B21" s="67">
        <v>99000</v>
      </c>
      <c r="E21" s="68">
        <v>130</v>
      </c>
      <c r="F21" s="68">
        <v>129</v>
      </c>
    </row>
    <row r="22" spans="1:6" ht="14.25" x14ac:dyDescent="0.2">
      <c r="A22" s="67">
        <v>105000</v>
      </c>
      <c r="B22" s="67">
        <v>109000</v>
      </c>
      <c r="E22" s="68">
        <v>135</v>
      </c>
      <c r="F22" s="68">
        <v>139</v>
      </c>
    </row>
    <row r="23" spans="1:6" ht="14.25" x14ac:dyDescent="0.2">
      <c r="A23" s="67">
        <v>110000</v>
      </c>
      <c r="B23" s="67">
        <v>109000</v>
      </c>
      <c r="E23" s="68">
        <v>140</v>
      </c>
      <c r="F23" s="68">
        <v>139</v>
      </c>
    </row>
    <row r="24" spans="1:6" ht="14.25" x14ac:dyDescent="0.2">
      <c r="A24" s="67">
        <v>115000</v>
      </c>
      <c r="B24" s="67">
        <v>119000</v>
      </c>
      <c r="E24" s="68">
        <v>145</v>
      </c>
      <c r="F24" s="68">
        <v>149</v>
      </c>
    </row>
    <row r="25" spans="1:6" ht="14.25" x14ac:dyDescent="0.2">
      <c r="A25" s="67">
        <v>120000</v>
      </c>
      <c r="B25" s="67">
        <v>119000</v>
      </c>
      <c r="E25" s="68">
        <v>150</v>
      </c>
      <c r="F25" s="68">
        <v>149</v>
      </c>
    </row>
    <row r="26" spans="1:6" ht="14.25" x14ac:dyDescent="0.2">
      <c r="A26" s="67">
        <v>125000</v>
      </c>
      <c r="B26" s="67">
        <v>129000</v>
      </c>
      <c r="E26" s="68">
        <v>155</v>
      </c>
      <c r="F26" s="68">
        <v>159</v>
      </c>
    </row>
    <row r="27" spans="1:6" ht="14.25" x14ac:dyDescent="0.2">
      <c r="A27" s="67">
        <v>130000</v>
      </c>
      <c r="B27" s="67">
        <v>129000</v>
      </c>
      <c r="E27" s="68">
        <v>160</v>
      </c>
      <c r="F27" s="68">
        <v>159</v>
      </c>
    </row>
    <row r="28" spans="1:6" ht="14.25" x14ac:dyDescent="0.2">
      <c r="A28" s="67">
        <v>135000</v>
      </c>
      <c r="B28" s="67">
        <v>139000</v>
      </c>
      <c r="E28" s="68">
        <v>165</v>
      </c>
      <c r="F28" s="68">
        <v>169</v>
      </c>
    </row>
    <row r="29" spans="1:6" ht="14.25" x14ac:dyDescent="0.2">
      <c r="A29" s="67">
        <v>140000</v>
      </c>
      <c r="B29" s="67">
        <v>139000</v>
      </c>
      <c r="E29" s="68">
        <v>170</v>
      </c>
      <c r="F29" s="68">
        <v>169</v>
      </c>
    </row>
    <row r="30" spans="1:6" ht="14.25" x14ac:dyDescent="0.2">
      <c r="A30" s="67">
        <v>145000</v>
      </c>
      <c r="B30" s="67">
        <v>149000</v>
      </c>
      <c r="E30" s="68">
        <v>175</v>
      </c>
      <c r="F30" s="68">
        <v>179</v>
      </c>
    </row>
    <row r="31" spans="1:6" ht="14.25" x14ac:dyDescent="0.2">
      <c r="A31" s="67">
        <v>150000</v>
      </c>
      <c r="B31" s="67">
        <v>149000</v>
      </c>
      <c r="E31" s="68">
        <v>180</v>
      </c>
      <c r="F31" s="68">
        <v>179</v>
      </c>
    </row>
    <row r="32" spans="1:6" ht="14.25" x14ac:dyDescent="0.2">
      <c r="A32" s="67">
        <v>155000</v>
      </c>
      <c r="B32" s="67">
        <v>159000</v>
      </c>
      <c r="E32" s="68">
        <v>185</v>
      </c>
      <c r="F32" s="68">
        <v>189</v>
      </c>
    </row>
    <row r="33" spans="1:6" ht="14.25" x14ac:dyDescent="0.2">
      <c r="A33" s="67">
        <v>160000</v>
      </c>
      <c r="B33" s="67">
        <v>159000</v>
      </c>
      <c r="E33" s="68">
        <v>190</v>
      </c>
      <c r="F33" s="68">
        <v>189</v>
      </c>
    </row>
    <row r="34" spans="1:6" ht="14.25" x14ac:dyDescent="0.2">
      <c r="A34" s="67">
        <v>165000</v>
      </c>
      <c r="B34" s="67">
        <v>169000</v>
      </c>
      <c r="E34" s="68">
        <v>195</v>
      </c>
      <c r="F34" s="68">
        <v>199</v>
      </c>
    </row>
    <row r="35" spans="1:6" ht="14.25" x14ac:dyDescent="0.2">
      <c r="A35" s="67">
        <v>170000</v>
      </c>
      <c r="B35" s="67">
        <v>169000</v>
      </c>
      <c r="E35" s="68">
        <v>200</v>
      </c>
      <c r="F35" s="68">
        <v>199</v>
      </c>
    </row>
    <row r="36" spans="1:6" ht="14.25" x14ac:dyDescent="0.2">
      <c r="A36" s="67">
        <v>175000</v>
      </c>
      <c r="B36" s="67">
        <v>179000</v>
      </c>
      <c r="E36" s="68">
        <v>205</v>
      </c>
      <c r="F36" s="68">
        <v>209</v>
      </c>
    </row>
    <row r="37" spans="1:6" ht="14.25" x14ac:dyDescent="0.2">
      <c r="A37" s="67">
        <v>180000</v>
      </c>
      <c r="B37" s="67">
        <v>179000</v>
      </c>
      <c r="E37" s="68">
        <v>210</v>
      </c>
      <c r="F37" s="68">
        <v>209</v>
      </c>
    </row>
    <row r="38" spans="1:6" ht="14.25" x14ac:dyDescent="0.2">
      <c r="A38" s="67">
        <v>185000</v>
      </c>
      <c r="B38" s="67">
        <v>189000</v>
      </c>
      <c r="E38" s="68">
        <v>215</v>
      </c>
      <c r="F38" s="68">
        <v>219</v>
      </c>
    </row>
    <row r="39" spans="1:6" ht="14.25" x14ac:dyDescent="0.2">
      <c r="A39" s="67">
        <v>190000</v>
      </c>
      <c r="B39" s="67">
        <v>189000</v>
      </c>
      <c r="E39" s="68">
        <v>220</v>
      </c>
      <c r="F39" s="68">
        <v>219</v>
      </c>
    </row>
    <row r="40" spans="1:6" ht="14.25" x14ac:dyDescent="0.2">
      <c r="A40" s="67">
        <v>195000</v>
      </c>
      <c r="B40" s="67">
        <v>199000</v>
      </c>
      <c r="E40" s="68">
        <v>225</v>
      </c>
      <c r="F40" s="68">
        <v>229</v>
      </c>
    </row>
    <row r="41" spans="1:6" ht="14.25" x14ac:dyDescent="0.2">
      <c r="A41" s="67">
        <v>200000</v>
      </c>
      <c r="B41" s="67">
        <v>199000</v>
      </c>
      <c r="E41" s="68">
        <v>230</v>
      </c>
      <c r="F41" s="68">
        <v>229</v>
      </c>
    </row>
    <row r="42" spans="1:6" ht="14.25" x14ac:dyDescent="0.2">
      <c r="A42" s="67">
        <v>205000</v>
      </c>
      <c r="B42" s="67">
        <v>209000</v>
      </c>
      <c r="E42" s="68">
        <v>235</v>
      </c>
      <c r="F42" s="68">
        <v>239</v>
      </c>
    </row>
    <row r="43" spans="1:6" ht="14.25" x14ac:dyDescent="0.2">
      <c r="A43" s="67">
        <v>210000</v>
      </c>
      <c r="B43" s="67">
        <v>209000</v>
      </c>
      <c r="E43" s="68">
        <v>240</v>
      </c>
      <c r="F43" s="68">
        <v>239</v>
      </c>
    </row>
    <row r="44" spans="1:6" ht="14.25" x14ac:dyDescent="0.2">
      <c r="A44" s="67">
        <v>215000</v>
      </c>
      <c r="B44" s="67">
        <v>219000</v>
      </c>
      <c r="E44" s="68">
        <v>245</v>
      </c>
      <c r="F44" s="68">
        <v>249</v>
      </c>
    </row>
    <row r="45" spans="1:6" ht="14.25" x14ac:dyDescent="0.2">
      <c r="A45" s="67">
        <v>220000</v>
      </c>
      <c r="B45" s="67">
        <v>219000</v>
      </c>
      <c r="E45" s="68">
        <v>250</v>
      </c>
      <c r="F45" s="68">
        <v>249</v>
      </c>
    </row>
    <row r="46" spans="1:6" ht="14.25" x14ac:dyDescent="0.2">
      <c r="A46" s="67">
        <v>225000</v>
      </c>
      <c r="B46" s="67">
        <v>229000</v>
      </c>
      <c r="E46" s="68">
        <v>255</v>
      </c>
      <c r="F46" s="68">
        <v>259</v>
      </c>
    </row>
    <row r="47" spans="1:6" ht="14.25" x14ac:dyDescent="0.2">
      <c r="A47" s="67">
        <v>230000</v>
      </c>
      <c r="B47" s="67">
        <v>229000</v>
      </c>
      <c r="E47" s="68">
        <v>260</v>
      </c>
      <c r="F47" s="68">
        <v>259</v>
      </c>
    </row>
    <row r="48" spans="1:6" ht="14.25" x14ac:dyDescent="0.2">
      <c r="A48" s="67">
        <v>235000</v>
      </c>
      <c r="B48" s="67">
        <v>239000</v>
      </c>
      <c r="E48" s="68">
        <v>265</v>
      </c>
      <c r="F48" s="68">
        <v>269</v>
      </c>
    </row>
    <row r="49" spans="1:6" ht="14.25" x14ac:dyDescent="0.2">
      <c r="A49" s="67">
        <v>240000</v>
      </c>
      <c r="B49" s="67">
        <v>239000</v>
      </c>
      <c r="E49" s="68">
        <v>270</v>
      </c>
      <c r="F49" s="68">
        <v>269</v>
      </c>
    </row>
    <row r="50" spans="1:6" ht="14.25" x14ac:dyDescent="0.2">
      <c r="A50" s="67">
        <v>245000</v>
      </c>
      <c r="B50" s="67">
        <v>249000</v>
      </c>
      <c r="E50" s="68">
        <v>275</v>
      </c>
      <c r="F50" s="68">
        <v>279</v>
      </c>
    </row>
    <row r="51" spans="1:6" ht="14.25" x14ac:dyDescent="0.2">
      <c r="A51" s="67">
        <v>250000</v>
      </c>
      <c r="B51" s="67">
        <v>249000</v>
      </c>
      <c r="E51" s="68">
        <v>280</v>
      </c>
      <c r="F51" s="68">
        <v>279</v>
      </c>
    </row>
    <row r="52" spans="1:6" ht="14.25" x14ac:dyDescent="0.2">
      <c r="A52" s="67">
        <v>255000</v>
      </c>
      <c r="B52" s="67">
        <v>259000</v>
      </c>
      <c r="E52" s="68">
        <v>285</v>
      </c>
      <c r="F52" s="68">
        <v>289</v>
      </c>
    </row>
    <row r="53" spans="1:6" ht="14.25" x14ac:dyDescent="0.2">
      <c r="A53" s="67">
        <v>260000</v>
      </c>
      <c r="B53" s="67">
        <v>259000</v>
      </c>
      <c r="E53" s="68">
        <v>290</v>
      </c>
      <c r="F53" s="68">
        <v>289</v>
      </c>
    </row>
    <row r="54" spans="1:6" ht="14.25" x14ac:dyDescent="0.2">
      <c r="A54" s="67">
        <v>265000</v>
      </c>
      <c r="B54" s="67">
        <v>269000</v>
      </c>
      <c r="E54" s="68">
        <v>295</v>
      </c>
      <c r="F54" s="68">
        <v>299</v>
      </c>
    </row>
    <row r="55" spans="1:6" ht="14.25" x14ac:dyDescent="0.2">
      <c r="A55" s="67">
        <v>270000</v>
      </c>
      <c r="B55" s="67">
        <v>269000</v>
      </c>
      <c r="E55" s="68">
        <v>300</v>
      </c>
      <c r="F55" s="68">
        <v>299</v>
      </c>
    </row>
    <row r="56" spans="1:6" ht="14.25" x14ac:dyDescent="0.2">
      <c r="A56" s="67">
        <v>275000</v>
      </c>
      <c r="B56" s="67">
        <v>279000</v>
      </c>
      <c r="E56" s="68">
        <v>305</v>
      </c>
      <c r="F56" s="68">
        <v>309</v>
      </c>
    </row>
    <row r="57" spans="1:6" ht="14.25" x14ac:dyDescent="0.2">
      <c r="A57" s="67">
        <v>280000</v>
      </c>
      <c r="B57" s="67">
        <v>279000</v>
      </c>
      <c r="E57" s="68">
        <v>310</v>
      </c>
      <c r="F57" s="68">
        <v>309</v>
      </c>
    </row>
    <row r="58" spans="1:6" ht="14.25" x14ac:dyDescent="0.2">
      <c r="A58" s="67">
        <v>285000</v>
      </c>
      <c r="B58" s="67">
        <v>289000</v>
      </c>
      <c r="E58" s="68">
        <v>315</v>
      </c>
      <c r="F58" s="68">
        <v>319</v>
      </c>
    </row>
    <row r="59" spans="1:6" ht="14.25" x14ac:dyDescent="0.2">
      <c r="A59" s="67">
        <v>290000</v>
      </c>
      <c r="B59" s="67">
        <v>289000</v>
      </c>
      <c r="E59" s="68">
        <v>320</v>
      </c>
      <c r="F59" s="68">
        <v>319</v>
      </c>
    </row>
    <row r="60" spans="1:6" ht="14.25" x14ac:dyDescent="0.2">
      <c r="A60" s="67">
        <v>295000</v>
      </c>
      <c r="B60" s="67">
        <v>299000</v>
      </c>
      <c r="E60" s="68">
        <v>325</v>
      </c>
      <c r="F60" s="68">
        <v>329</v>
      </c>
    </row>
    <row r="61" spans="1:6" ht="14.25" x14ac:dyDescent="0.2">
      <c r="A61" s="67">
        <v>300000</v>
      </c>
      <c r="B61" s="67">
        <v>299000</v>
      </c>
      <c r="E61" s="68">
        <v>330</v>
      </c>
      <c r="F61" s="68">
        <v>329</v>
      </c>
    </row>
    <row r="62" spans="1:6" ht="14.25" x14ac:dyDescent="0.2">
      <c r="A62" s="67">
        <v>305000</v>
      </c>
      <c r="B62" s="67">
        <v>309000</v>
      </c>
      <c r="E62" s="68">
        <v>335</v>
      </c>
      <c r="F62" s="68">
        <v>339</v>
      </c>
    </row>
    <row r="63" spans="1:6" ht="14.25" x14ac:dyDescent="0.2">
      <c r="A63" s="67">
        <v>310000</v>
      </c>
      <c r="B63" s="67">
        <v>309000</v>
      </c>
      <c r="E63" s="68">
        <v>340</v>
      </c>
      <c r="F63" s="68">
        <v>339</v>
      </c>
    </row>
    <row r="64" spans="1:6" ht="14.25" x14ac:dyDescent="0.2">
      <c r="A64" s="67">
        <v>315000</v>
      </c>
      <c r="B64" s="67">
        <v>319000</v>
      </c>
      <c r="E64" s="68">
        <v>345</v>
      </c>
      <c r="F64" s="68">
        <v>349</v>
      </c>
    </row>
    <row r="65" spans="1:6" ht="14.25" x14ac:dyDescent="0.2">
      <c r="A65" s="67">
        <v>320000</v>
      </c>
      <c r="B65" s="67">
        <v>319000</v>
      </c>
      <c r="E65" s="68">
        <v>350</v>
      </c>
      <c r="F65" s="68">
        <v>349</v>
      </c>
    </row>
    <row r="66" spans="1:6" ht="14.25" x14ac:dyDescent="0.2">
      <c r="A66" s="67">
        <v>325000</v>
      </c>
      <c r="B66" s="67">
        <v>329000</v>
      </c>
      <c r="E66" s="68">
        <v>355</v>
      </c>
      <c r="F66" s="68">
        <v>359</v>
      </c>
    </row>
    <row r="67" spans="1:6" ht="14.25" x14ac:dyDescent="0.2">
      <c r="A67" s="67">
        <v>330000</v>
      </c>
      <c r="B67" s="67">
        <v>329000</v>
      </c>
      <c r="E67" s="68">
        <v>360</v>
      </c>
      <c r="F67" s="68">
        <v>359</v>
      </c>
    </row>
    <row r="68" spans="1:6" ht="14.25" x14ac:dyDescent="0.2">
      <c r="A68" s="67">
        <v>335000</v>
      </c>
      <c r="B68" s="67">
        <v>339000</v>
      </c>
      <c r="E68" s="68">
        <v>365</v>
      </c>
      <c r="F68" s="68">
        <v>369</v>
      </c>
    </row>
    <row r="69" spans="1:6" ht="14.25" x14ac:dyDescent="0.2">
      <c r="A69" s="67">
        <v>340000</v>
      </c>
      <c r="B69" s="67">
        <v>339000</v>
      </c>
      <c r="E69" s="68">
        <v>370</v>
      </c>
      <c r="F69" s="68">
        <v>369</v>
      </c>
    </row>
    <row r="70" spans="1:6" ht="14.25" x14ac:dyDescent="0.2">
      <c r="A70" s="67">
        <v>345000</v>
      </c>
      <c r="B70" s="67">
        <v>349000</v>
      </c>
      <c r="E70" s="68">
        <v>375</v>
      </c>
      <c r="F70" s="68">
        <v>379</v>
      </c>
    </row>
    <row r="71" spans="1:6" ht="14.25" x14ac:dyDescent="0.2">
      <c r="A71" s="67">
        <v>350000</v>
      </c>
      <c r="B71" s="67">
        <v>349000</v>
      </c>
      <c r="E71" s="68">
        <v>380</v>
      </c>
      <c r="F71" s="68">
        <v>379</v>
      </c>
    </row>
    <row r="72" spans="1:6" ht="14.25" x14ac:dyDescent="0.2">
      <c r="A72" s="67">
        <v>355000</v>
      </c>
      <c r="B72" s="67">
        <v>359000</v>
      </c>
      <c r="E72" s="68">
        <v>385</v>
      </c>
      <c r="F72" s="68">
        <v>389</v>
      </c>
    </row>
    <row r="73" spans="1:6" ht="14.25" x14ac:dyDescent="0.2">
      <c r="A73" s="67">
        <v>360000</v>
      </c>
      <c r="B73" s="67">
        <v>359000</v>
      </c>
      <c r="E73" s="68">
        <v>390</v>
      </c>
      <c r="F73" s="68">
        <v>389</v>
      </c>
    </row>
    <row r="74" spans="1:6" ht="14.25" x14ac:dyDescent="0.2">
      <c r="A74" s="67">
        <v>365000</v>
      </c>
      <c r="B74" s="67">
        <v>369000</v>
      </c>
      <c r="E74" s="68">
        <v>395</v>
      </c>
      <c r="F74" s="68">
        <v>399</v>
      </c>
    </row>
    <row r="75" spans="1:6" ht="14.25" x14ac:dyDescent="0.2">
      <c r="A75" s="67">
        <v>370000</v>
      </c>
      <c r="B75" s="67">
        <v>369000</v>
      </c>
      <c r="E75" s="68">
        <v>400</v>
      </c>
      <c r="F75" s="68">
        <v>399</v>
      </c>
    </row>
    <row r="76" spans="1:6" ht="14.25" x14ac:dyDescent="0.2">
      <c r="A76" s="67">
        <v>375000</v>
      </c>
      <c r="B76" s="67">
        <v>379000</v>
      </c>
      <c r="E76" s="68">
        <v>405</v>
      </c>
      <c r="F76" s="68">
        <v>409</v>
      </c>
    </row>
    <row r="77" spans="1:6" ht="14.25" x14ac:dyDescent="0.2">
      <c r="A77" s="67">
        <v>380000</v>
      </c>
      <c r="B77" s="67">
        <v>379000</v>
      </c>
      <c r="E77" s="68">
        <v>410</v>
      </c>
      <c r="F77" s="68">
        <v>409</v>
      </c>
    </row>
    <row r="78" spans="1:6" ht="14.25" x14ac:dyDescent="0.2">
      <c r="A78" s="67">
        <v>385000</v>
      </c>
      <c r="B78" s="67">
        <v>389000</v>
      </c>
      <c r="E78" s="68">
        <v>415</v>
      </c>
      <c r="F78" s="68">
        <v>419</v>
      </c>
    </row>
    <row r="79" spans="1:6" ht="14.25" x14ac:dyDescent="0.2">
      <c r="A79" s="67">
        <v>390000</v>
      </c>
      <c r="B79" s="67">
        <v>389000</v>
      </c>
      <c r="E79" s="68">
        <v>420</v>
      </c>
      <c r="F79" s="68">
        <v>419</v>
      </c>
    </row>
    <row r="80" spans="1:6" ht="14.25" x14ac:dyDescent="0.2">
      <c r="A80" s="67">
        <v>395000</v>
      </c>
      <c r="B80" s="67">
        <v>399000</v>
      </c>
      <c r="E80" s="68">
        <v>425</v>
      </c>
      <c r="F80" s="68">
        <v>429</v>
      </c>
    </row>
    <row r="81" spans="1:6" ht="14.25" x14ac:dyDescent="0.2">
      <c r="A81" s="67">
        <v>400000</v>
      </c>
      <c r="B81" s="67">
        <v>399000</v>
      </c>
      <c r="E81" s="68">
        <v>430</v>
      </c>
      <c r="F81" s="68">
        <v>429</v>
      </c>
    </row>
    <row r="82" spans="1:6" ht="14.25" x14ac:dyDescent="0.2">
      <c r="A82" s="67"/>
      <c r="E82" s="68">
        <v>435</v>
      </c>
      <c r="F82" s="68">
        <v>439</v>
      </c>
    </row>
    <row r="83" spans="1:6" ht="14.25" x14ac:dyDescent="0.2">
      <c r="A83" s="67"/>
      <c r="E83" s="68">
        <v>440</v>
      </c>
      <c r="F83" s="68">
        <v>439</v>
      </c>
    </row>
    <row r="84" spans="1:6" ht="14.25" x14ac:dyDescent="0.2">
      <c r="A84" s="67"/>
      <c r="E84" s="68">
        <v>445</v>
      </c>
      <c r="F84" s="68">
        <v>449</v>
      </c>
    </row>
    <row r="85" spans="1:6" ht="14.25" x14ac:dyDescent="0.2">
      <c r="A85" s="67"/>
      <c r="E85" s="68">
        <v>450</v>
      </c>
      <c r="F85" s="68">
        <v>449</v>
      </c>
    </row>
    <row r="86" spans="1:6" x14ac:dyDescent="0.2">
      <c r="E86" s="68">
        <v>455</v>
      </c>
      <c r="F86" s="68">
        <v>459</v>
      </c>
    </row>
    <row r="87" spans="1:6" x14ac:dyDescent="0.2">
      <c r="E87" s="68">
        <v>460</v>
      </c>
      <c r="F87" s="68">
        <v>459</v>
      </c>
    </row>
    <row r="88" spans="1:6" x14ac:dyDescent="0.2">
      <c r="E88" s="68">
        <v>465</v>
      </c>
      <c r="F88" s="68">
        <v>469</v>
      </c>
    </row>
    <row r="89" spans="1:6" x14ac:dyDescent="0.2">
      <c r="E89" s="68">
        <v>470</v>
      </c>
      <c r="F89" s="68">
        <v>469</v>
      </c>
    </row>
    <row r="90" spans="1:6" x14ac:dyDescent="0.2">
      <c r="E90" s="68">
        <v>475</v>
      </c>
      <c r="F90" s="68">
        <v>479</v>
      </c>
    </row>
    <row r="91" spans="1:6" x14ac:dyDescent="0.2">
      <c r="E91" s="68">
        <v>480</v>
      </c>
      <c r="F91" s="68">
        <v>479</v>
      </c>
    </row>
    <row r="92" spans="1:6" x14ac:dyDescent="0.2">
      <c r="E92" s="68">
        <v>485</v>
      </c>
      <c r="F92" s="68">
        <v>489</v>
      </c>
    </row>
    <row r="93" spans="1:6" x14ac:dyDescent="0.2">
      <c r="E93" s="68">
        <v>490</v>
      </c>
      <c r="F93" s="68">
        <v>489</v>
      </c>
    </row>
    <row r="94" spans="1:6" x14ac:dyDescent="0.2">
      <c r="E94" s="68">
        <v>495</v>
      </c>
      <c r="F94" s="68">
        <v>499</v>
      </c>
    </row>
    <row r="95" spans="1:6" x14ac:dyDescent="0.2">
      <c r="E95" s="68">
        <v>500</v>
      </c>
      <c r="F95" s="68">
        <v>499</v>
      </c>
    </row>
    <row r="96" spans="1:6" x14ac:dyDescent="0.2">
      <c r="E96" s="68">
        <v>505</v>
      </c>
      <c r="F96" s="68">
        <v>509</v>
      </c>
    </row>
    <row r="97" spans="5:6" x14ac:dyDescent="0.2">
      <c r="E97" s="68">
        <v>510</v>
      </c>
      <c r="F97" s="68">
        <v>509</v>
      </c>
    </row>
    <row r="98" spans="5:6" x14ac:dyDescent="0.2">
      <c r="E98" s="68">
        <v>515</v>
      </c>
      <c r="F98" s="68">
        <v>519</v>
      </c>
    </row>
    <row r="99" spans="5:6" x14ac:dyDescent="0.2">
      <c r="E99" s="68">
        <v>520</v>
      </c>
      <c r="F99" s="68">
        <v>519</v>
      </c>
    </row>
    <row r="100" spans="5:6" x14ac:dyDescent="0.2">
      <c r="E100" s="68">
        <v>525</v>
      </c>
      <c r="F100" s="68">
        <v>529</v>
      </c>
    </row>
    <row r="101" spans="5:6" x14ac:dyDescent="0.2">
      <c r="E101" s="68">
        <v>530</v>
      </c>
      <c r="F101" s="68">
        <v>529</v>
      </c>
    </row>
    <row r="102" spans="5:6" x14ac:dyDescent="0.2">
      <c r="E102" s="68">
        <v>535</v>
      </c>
      <c r="F102" s="68">
        <v>539</v>
      </c>
    </row>
    <row r="103" spans="5:6" x14ac:dyDescent="0.2">
      <c r="E103" s="68">
        <v>540</v>
      </c>
      <c r="F103" s="68">
        <v>539</v>
      </c>
    </row>
    <row r="104" spans="5:6" x14ac:dyDescent="0.2">
      <c r="E104" s="68">
        <v>545</v>
      </c>
      <c r="F104" s="68">
        <v>549</v>
      </c>
    </row>
    <row r="105" spans="5:6" x14ac:dyDescent="0.2">
      <c r="E105" s="68">
        <v>550</v>
      </c>
      <c r="F105" s="68">
        <v>549</v>
      </c>
    </row>
    <row r="106" spans="5:6" x14ac:dyDescent="0.2">
      <c r="E106" s="68">
        <v>555</v>
      </c>
      <c r="F106" s="68">
        <v>559</v>
      </c>
    </row>
    <row r="107" spans="5:6" x14ac:dyDescent="0.2">
      <c r="E107" s="68">
        <v>560</v>
      </c>
      <c r="F107" s="68">
        <v>559</v>
      </c>
    </row>
    <row r="108" spans="5:6" x14ac:dyDescent="0.2">
      <c r="E108" s="68">
        <v>565</v>
      </c>
      <c r="F108" s="68">
        <v>569</v>
      </c>
    </row>
    <row r="109" spans="5:6" x14ac:dyDescent="0.2">
      <c r="E109" s="68">
        <v>570</v>
      </c>
      <c r="F109" s="68">
        <v>569</v>
      </c>
    </row>
    <row r="110" spans="5:6" x14ac:dyDescent="0.2">
      <c r="E110" s="68">
        <v>575</v>
      </c>
      <c r="F110" s="68">
        <v>579</v>
      </c>
    </row>
    <row r="111" spans="5:6" x14ac:dyDescent="0.2">
      <c r="E111" s="68">
        <v>580</v>
      </c>
      <c r="F111" s="68">
        <v>579</v>
      </c>
    </row>
    <row r="112" spans="5:6" x14ac:dyDescent="0.2">
      <c r="E112" s="68">
        <v>585</v>
      </c>
      <c r="F112" s="68">
        <v>589</v>
      </c>
    </row>
    <row r="113" spans="5:6" x14ac:dyDescent="0.2">
      <c r="E113" s="68">
        <v>590</v>
      </c>
      <c r="F113" s="68">
        <v>589</v>
      </c>
    </row>
    <row r="114" spans="5:6" x14ac:dyDescent="0.2">
      <c r="E114" s="68">
        <v>595</v>
      </c>
      <c r="F114" s="68">
        <v>599</v>
      </c>
    </row>
    <row r="115" spans="5:6" x14ac:dyDescent="0.2">
      <c r="E115" s="68">
        <v>600</v>
      </c>
      <c r="F115" s="68">
        <v>599</v>
      </c>
    </row>
    <row r="116" spans="5:6" x14ac:dyDescent="0.2">
      <c r="E116" s="68">
        <v>605</v>
      </c>
      <c r="F116" s="68">
        <v>609</v>
      </c>
    </row>
    <row r="117" spans="5:6" x14ac:dyDescent="0.2">
      <c r="E117" s="68">
        <v>610</v>
      </c>
      <c r="F117" s="68">
        <v>609</v>
      </c>
    </row>
    <row r="118" spans="5:6" x14ac:dyDescent="0.2">
      <c r="E118" s="68">
        <v>615</v>
      </c>
      <c r="F118" s="68">
        <v>619</v>
      </c>
    </row>
    <row r="119" spans="5:6" x14ac:dyDescent="0.2">
      <c r="E119" s="68">
        <v>620</v>
      </c>
      <c r="F119" s="68">
        <v>619</v>
      </c>
    </row>
    <row r="120" spans="5:6" x14ac:dyDescent="0.2">
      <c r="E120" s="68">
        <v>625</v>
      </c>
      <c r="F120" s="68">
        <v>629</v>
      </c>
    </row>
    <row r="121" spans="5:6" x14ac:dyDescent="0.2">
      <c r="E121" s="68">
        <v>630</v>
      </c>
      <c r="F121" s="68">
        <v>629</v>
      </c>
    </row>
    <row r="122" spans="5:6" x14ac:dyDescent="0.2">
      <c r="E122" s="68">
        <v>635</v>
      </c>
      <c r="F122" s="68">
        <v>639</v>
      </c>
    </row>
    <row r="123" spans="5:6" x14ac:dyDescent="0.2">
      <c r="E123" s="68">
        <v>640</v>
      </c>
      <c r="F123" s="68">
        <v>639</v>
      </c>
    </row>
    <row r="124" spans="5:6" x14ac:dyDescent="0.2">
      <c r="E124" s="68">
        <v>645</v>
      </c>
      <c r="F124" s="68">
        <v>649</v>
      </c>
    </row>
    <row r="125" spans="5:6" x14ac:dyDescent="0.2">
      <c r="E125" s="68">
        <v>650</v>
      </c>
      <c r="F125" s="68">
        <v>649</v>
      </c>
    </row>
    <row r="126" spans="5:6" x14ac:dyDescent="0.2">
      <c r="E126" s="68">
        <v>655</v>
      </c>
      <c r="F126" s="68">
        <v>659</v>
      </c>
    </row>
    <row r="127" spans="5:6" x14ac:dyDescent="0.2">
      <c r="E127" s="68">
        <v>660</v>
      </c>
      <c r="F127" s="68">
        <v>659</v>
      </c>
    </row>
    <row r="128" spans="5:6" x14ac:dyDescent="0.2">
      <c r="E128" s="68">
        <v>665</v>
      </c>
      <c r="F128" s="68">
        <v>669</v>
      </c>
    </row>
    <row r="129" spans="5:6" x14ac:dyDescent="0.2">
      <c r="E129" s="68">
        <v>670</v>
      </c>
      <c r="F129" s="68">
        <v>669</v>
      </c>
    </row>
    <row r="130" spans="5:6" x14ac:dyDescent="0.2">
      <c r="E130" s="68">
        <v>675</v>
      </c>
      <c r="F130" s="68">
        <v>679</v>
      </c>
    </row>
    <row r="131" spans="5:6" x14ac:dyDescent="0.2">
      <c r="E131" s="68">
        <v>680</v>
      </c>
      <c r="F131" s="68">
        <v>679</v>
      </c>
    </row>
    <row r="132" spans="5:6" x14ac:dyDescent="0.2">
      <c r="E132" s="68">
        <v>685</v>
      </c>
      <c r="F132" s="68">
        <v>689</v>
      </c>
    </row>
    <row r="133" spans="5:6" x14ac:dyDescent="0.2">
      <c r="E133" s="68">
        <v>690</v>
      </c>
      <c r="F133" s="68">
        <v>689</v>
      </c>
    </row>
    <row r="134" spans="5:6" x14ac:dyDescent="0.2">
      <c r="E134" s="68">
        <v>695</v>
      </c>
      <c r="F134" s="68">
        <v>699</v>
      </c>
    </row>
    <row r="135" spans="5:6" x14ac:dyDescent="0.2">
      <c r="E135" s="68">
        <v>700</v>
      </c>
      <c r="F135" s="68">
        <v>699</v>
      </c>
    </row>
    <row r="136" spans="5:6" x14ac:dyDescent="0.2">
      <c r="E136" s="68">
        <v>705</v>
      </c>
      <c r="F136" s="68">
        <v>709</v>
      </c>
    </row>
    <row r="137" spans="5:6" x14ac:dyDescent="0.2">
      <c r="E137" s="68">
        <v>710</v>
      </c>
      <c r="F137" s="68">
        <v>709</v>
      </c>
    </row>
    <row r="138" spans="5:6" x14ac:dyDescent="0.2">
      <c r="E138" s="68">
        <v>715</v>
      </c>
      <c r="F138" s="68">
        <v>719</v>
      </c>
    </row>
    <row r="139" spans="5:6" x14ac:dyDescent="0.2">
      <c r="E139" s="68">
        <v>720</v>
      </c>
      <c r="F139" s="68">
        <v>719</v>
      </c>
    </row>
    <row r="140" spans="5:6" x14ac:dyDescent="0.2">
      <c r="E140" s="68">
        <v>725</v>
      </c>
      <c r="F140" s="68">
        <v>729</v>
      </c>
    </row>
    <row r="141" spans="5:6" x14ac:dyDescent="0.2">
      <c r="E141" s="68">
        <v>730</v>
      </c>
      <c r="F141" s="68">
        <v>729</v>
      </c>
    </row>
    <row r="142" spans="5:6" x14ac:dyDescent="0.2">
      <c r="E142" s="68">
        <v>735</v>
      </c>
      <c r="F142" s="68">
        <v>739</v>
      </c>
    </row>
    <row r="143" spans="5:6" x14ac:dyDescent="0.2">
      <c r="E143" s="68">
        <v>740</v>
      </c>
      <c r="F143" s="68">
        <v>739</v>
      </c>
    </row>
    <row r="144" spans="5:6" x14ac:dyDescent="0.2">
      <c r="E144" s="68">
        <v>745</v>
      </c>
      <c r="F144" s="68">
        <v>749</v>
      </c>
    </row>
    <row r="145" spans="5:6" x14ac:dyDescent="0.2">
      <c r="E145" s="68">
        <v>750</v>
      </c>
      <c r="F145" s="68">
        <v>749</v>
      </c>
    </row>
    <row r="146" spans="5:6" x14ac:dyDescent="0.2">
      <c r="E146" s="68">
        <v>755</v>
      </c>
      <c r="F146" s="68">
        <v>759</v>
      </c>
    </row>
    <row r="147" spans="5:6" x14ac:dyDescent="0.2">
      <c r="E147" s="68">
        <v>760</v>
      </c>
      <c r="F147" s="68">
        <v>759</v>
      </c>
    </row>
    <row r="148" spans="5:6" x14ac:dyDescent="0.2">
      <c r="E148" s="68">
        <v>765</v>
      </c>
      <c r="F148" s="68">
        <v>769</v>
      </c>
    </row>
    <row r="149" spans="5:6" x14ac:dyDescent="0.2">
      <c r="E149" s="68">
        <v>770</v>
      </c>
      <c r="F149" s="68">
        <v>769</v>
      </c>
    </row>
    <row r="150" spans="5:6" x14ac:dyDescent="0.2">
      <c r="E150" s="68">
        <v>775</v>
      </c>
      <c r="F150" s="68">
        <v>779</v>
      </c>
    </row>
    <row r="151" spans="5:6" x14ac:dyDescent="0.2">
      <c r="E151" s="68">
        <v>780</v>
      </c>
      <c r="F151" s="68">
        <v>779</v>
      </c>
    </row>
    <row r="152" spans="5:6" x14ac:dyDescent="0.2">
      <c r="E152" s="68">
        <v>785</v>
      </c>
      <c r="F152" s="68">
        <v>789</v>
      </c>
    </row>
    <row r="153" spans="5:6" x14ac:dyDescent="0.2">
      <c r="E153" s="68">
        <v>790</v>
      </c>
      <c r="F153" s="68">
        <v>789</v>
      </c>
    </row>
    <row r="154" spans="5:6" x14ac:dyDescent="0.2">
      <c r="E154" s="68">
        <v>795</v>
      </c>
      <c r="F154" s="68">
        <v>799</v>
      </c>
    </row>
    <row r="155" spans="5:6" x14ac:dyDescent="0.2">
      <c r="E155" s="68">
        <v>800</v>
      </c>
      <c r="F155" s="68">
        <v>799</v>
      </c>
    </row>
    <row r="156" spans="5:6" x14ac:dyDescent="0.2">
      <c r="E156" s="68">
        <v>805</v>
      </c>
      <c r="F156" s="68">
        <v>809</v>
      </c>
    </row>
    <row r="157" spans="5:6" x14ac:dyDescent="0.2">
      <c r="E157" s="68">
        <v>810</v>
      </c>
      <c r="F157" s="68">
        <v>809</v>
      </c>
    </row>
    <row r="158" spans="5:6" x14ac:dyDescent="0.2">
      <c r="E158" s="68">
        <v>815</v>
      </c>
      <c r="F158" s="68">
        <v>819</v>
      </c>
    </row>
    <row r="159" spans="5:6" x14ac:dyDescent="0.2">
      <c r="E159" s="68">
        <v>820</v>
      </c>
      <c r="F159" s="68">
        <v>819</v>
      </c>
    </row>
    <row r="160" spans="5:6" x14ac:dyDescent="0.2">
      <c r="E160" s="68">
        <v>825</v>
      </c>
      <c r="F160" s="68">
        <v>829</v>
      </c>
    </row>
    <row r="161" spans="5:6" x14ac:dyDescent="0.2">
      <c r="E161" s="68">
        <v>830</v>
      </c>
      <c r="F161" s="68">
        <v>829</v>
      </c>
    </row>
    <row r="162" spans="5:6" x14ac:dyDescent="0.2">
      <c r="E162" s="68">
        <v>835</v>
      </c>
      <c r="F162" s="68">
        <v>839</v>
      </c>
    </row>
    <row r="163" spans="5:6" x14ac:dyDescent="0.2">
      <c r="E163" s="68">
        <v>840</v>
      </c>
      <c r="F163" s="68">
        <v>839</v>
      </c>
    </row>
    <row r="164" spans="5:6" x14ac:dyDescent="0.2">
      <c r="E164" s="68">
        <v>845</v>
      </c>
      <c r="F164" s="68">
        <v>849</v>
      </c>
    </row>
    <row r="165" spans="5:6" x14ac:dyDescent="0.2">
      <c r="E165" s="68">
        <v>850</v>
      </c>
      <c r="F165" s="68">
        <v>849</v>
      </c>
    </row>
    <row r="166" spans="5:6" x14ac:dyDescent="0.2">
      <c r="E166" s="68">
        <v>855</v>
      </c>
      <c r="F166" s="68">
        <v>859</v>
      </c>
    </row>
    <row r="167" spans="5:6" x14ac:dyDescent="0.2">
      <c r="E167" s="68">
        <v>860</v>
      </c>
      <c r="F167" s="68">
        <v>859</v>
      </c>
    </row>
    <row r="168" spans="5:6" x14ac:dyDescent="0.2">
      <c r="E168" s="68">
        <v>865</v>
      </c>
      <c r="F168" s="68">
        <v>869</v>
      </c>
    </row>
    <row r="169" spans="5:6" x14ac:dyDescent="0.2">
      <c r="E169" s="68">
        <v>870</v>
      </c>
      <c r="F169" s="68">
        <v>869</v>
      </c>
    </row>
    <row r="170" spans="5:6" x14ac:dyDescent="0.2">
      <c r="E170" s="68">
        <v>875</v>
      </c>
      <c r="F170" s="68">
        <v>879</v>
      </c>
    </row>
    <row r="171" spans="5:6" x14ac:dyDescent="0.2">
      <c r="E171" s="68">
        <v>880</v>
      </c>
      <c r="F171" s="68">
        <v>879</v>
      </c>
    </row>
    <row r="172" spans="5:6" x14ac:dyDescent="0.2">
      <c r="E172" s="68">
        <v>885</v>
      </c>
      <c r="F172" s="68">
        <v>889</v>
      </c>
    </row>
    <row r="173" spans="5:6" x14ac:dyDescent="0.2">
      <c r="E173" s="68">
        <v>890</v>
      </c>
      <c r="F173" s="68">
        <v>889</v>
      </c>
    </row>
    <row r="174" spans="5:6" x14ac:dyDescent="0.2">
      <c r="E174" s="68">
        <v>895</v>
      </c>
      <c r="F174" s="68">
        <v>899</v>
      </c>
    </row>
    <row r="175" spans="5:6" x14ac:dyDescent="0.2">
      <c r="E175" s="68">
        <v>900</v>
      </c>
      <c r="F175" s="68">
        <v>899</v>
      </c>
    </row>
    <row r="176" spans="5:6" x14ac:dyDescent="0.2">
      <c r="E176" s="68">
        <v>905</v>
      </c>
      <c r="F176" s="68">
        <v>909</v>
      </c>
    </row>
    <row r="177" spans="5:6" x14ac:dyDescent="0.2">
      <c r="E177" s="68">
        <v>910</v>
      </c>
      <c r="F177" s="68">
        <v>909</v>
      </c>
    </row>
    <row r="178" spans="5:6" x14ac:dyDescent="0.2">
      <c r="E178" s="68">
        <v>915</v>
      </c>
      <c r="F178" s="68">
        <v>919</v>
      </c>
    </row>
    <row r="179" spans="5:6" x14ac:dyDescent="0.2">
      <c r="E179" s="68">
        <v>920</v>
      </c>
      <c r="F179" s="68">
        <v>919</v>
      </c>
    </row>
    <row r="180" spans="5:6" x14ac:dyDescent="0.2">
      <c r="E180" s="68">
        <v>925</v>
      </c>
      <c r="F180" s="68">
        <v>929</v>
      </c>
    </row>
    <row r="181" spans="5:6" x14ac:dyDescent="0.2">
      <c r="E181" s="68">
        <v>930</v>
      </c>
      <c r="F181" s="68">
        <v>929</v>
      </c>
    </row>
    <row r="182" spans="5:6" x14ac:dyDescent="0.2">
      <c r="E182" s="68">
        <v>935</v>
      </c>
      <c r="F182" s="68">
        <v>939</v>
      </c>
    </row>
    <row r="183" spans="5:6" x14ac:dyDescent="0.2">
      <c r="E183" s="68">
        <v>940</v>
      </c>
      <c r="F183" s="68">
        <v>939</v>
      </c>
    </row>
    <row r="184" spans="5:6" x14ac:dyDescent="0.2">
      <c r="E184" s="68">
        <v>945</v>
      </c>
      <c r="F184" s="68">
        <v>949</v>
      </c>
    </row>
    <row r="185" spans="5:6" x14ac:dyDescent="0.2">
      <c r="E185" s="68">
        <v>950</v>
      </c>
      <c r="F185" s="68">
        <v>949</v>
      </c>
    </row>
    <row r="186" spans="5:6" x14ac:dyDescent="0.2">
      <c r="E186" s="68">
        <v>955</v>
      </c>
      <c r="F186" s="68">
        <v>959</v>
      </c>
    </row>
    <row r="187" spans="5:6" x14ac:dyDescent="0.2">
      <c r="E187" s="68">
        <v>960</v>
      </c>
      <c r="F187" s="68">
        <v>959</v>
      </c>
    </row>
    <row r="188" spans="5:6" x14ac:dyDescent="0.2">
      <c r="E188" s="68">
        <v>965</v>
      </c>
      <c r="F188" s="68">
        <v>969</v>
      </c>
    </row>
    <row r="189" spans="5:6" x14ac:dyDescent="0.2">
      <c r="E189" s="68">
        <v>970</v>
      </c>
      <c r="F189" s="68">
        <v>969</v>
      </c>
    </row>
    <row r="190" spans="5:6" x14ac:dyDescent="0.2">
      <c r="E190" s="68">
        <v>975</v>
      </c>
      <c r="F190" s="68">
        <v>979</v>
      </c>
    </row>
    <row r="191" spans="5:6" x14ac:dyDescent="0.2">
      <c r="E191" s="68">
        <v>980</v>
      </c>
      <c r="F191" s="68">
        <v>979</v>
      </c>
    </row>
    <row r="192" spans="5:6" x14ac:dyDescent="0.2">
      <c r="E192" s="68">
        <v>985</v>
      </c>
      <c r="F192" s="68">
        <v>989</v>
      </c>
    </row>
    <row r="193" spans="5:6" x14ac:dyDescent="0.2">
      <c r="E193" s="68">
        <v>990</v>
      </c>
      <c r="F193" s="68">
        <v>989</v>
      </c>
    </row>
    <row r="194" spans="5:6" x14ac:dyDescent="0.2">
      <c r="E194" s="68">
        <v>995</v>
      </c>
      <c r="F194" s="68">
        <v>999</v>
      </c>
    </row>
    <row r="195" spans="5:6" x14ac:dyDescent="0.2">
      <c r="E195" s="68">
        <v>1000</v>
      </c>
      <c r="F195" s="68">
        <v>999</v>
      </c>
    </row>
  </sheetData>
  <mergeCells count="2">
    <mergeCell ref="A1:B1"/>
    <mergeCell ref="E1:F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1. ARCHIVO COMPRA</vt:lpstr>
      <vt:lpstr>Sheet1</vt:lpstr>
      <vt:lpstr>2. CONTROL COMPRA</vt:lpstr>
      <vt:lpstr>3.PARAMETROS</vt:lpstr>
      <vt:lpstr>RAM costing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 Sasso</dc:creator>
  <cp:lastModifiedBy>Claudia Huerta</cp:lastModifiedBy>
  <dcterms:created xsi:type="dcterms:W3CDTF">2021-04-16T16:13:15Z</dcterms:created>
  <dcterms:modified xsi:type="dcterms:W3CDTF">2021-06-23T18:08:11Z</dcterms:modified>
</cp:coreProperties>
</file>